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ctrlProps/ctrlProp1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7A2D7E96-6E34-419A-AE5F-296B3A7E7977}"/>
  <workbookPr showInkAnnotation="0"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hsvfls01\public\Collaboration\Marketing\Publishing\2018-19\ScotPHO\Triple I\Phase 2\3 - During\Proofs\Spreadsheets\"/>
    </mc:Choice>
  </mc:AlternateContent>
  <bookViews>
    <workbookView xWindow="0" yWindow="0" windowWidth="9820" windowHeight="5050" tabRatio="774"/>
  </bookViews>
  <sheets>
    <sheet name="Introduction" sheetId="63" r:id="rId1"/>
    <sheet name="User Guide" sheetId="64" r:id="rId2"/>
    <sheet name="Options" sheetId="21" r:id="rId3"/>
    <sheet name="Results" sheetId="57" r:id="rId4"/>
    <sheet name="Evidence" sheetId="38" r:id="rId5"/>
    <sheet name="SHEETS TO BE HIDDEN -&gt;" sheetId="50" state="hidden" r:id="rId6"/>
    <sheet name="Calculations" sheetId="12" state="hidden" r:id="rId7"/>
    <sheet name="Inequalities" sheetId="23" state="hidden" r:id="rId8"/>
    <sheet name="Population 2016" sheetId="37" state="hidden" r:id="rId9"/>
    <sheet name="Lists" sheetId="26" state="hidden" r:id="rId10"/>
    <sheet name="Demographic data" sheetId="47" state="hidden" r:id="rId11"/>
    <sheet name="Health outcome totals 2016" sheetId="48" state="hidden" r:id="rId12"/>
    <sheet name="Prevalence Rates" sheetId="59" state="hidden" r:id="rId13"/>
    <sheet name="Population at Risk" sheetId="10" state="hidden" r:id="rId14"/>
    <sheet name="Pop2016fraction" sheetId="42" state="hidden" r:id="rId15"/>
    <sheet name="Pop2016fractionQ1" sheetId="44" state="hidden" r:id="rId16"/>
    <sheet name="Pop2016fractionQ1&amp;2" sheetId="45" state="hidden" r:id="rId17"/>
    <sheet name="PARfraction" sheetId="43" state="hidden" r:id="rId18"/>
    <sheet name="Targeting" sheetId="8" state="hidden" r:id="rId19"/>
  </sheets>
  <functionGroups builtInGroupCount="18"/>
  <definedNames>
    <definedName name="_ftn1" localSheetId="0">Introduction!$B$49</definedName>
    <definedName name="_ftnref1" localSheetId="0">Introduction!$B$45</definedName>
  </definedNames>
  <calcPr calcId="152511"/>
</workbook>
</file>

<file path=xl/calcChain.xml><?xml version="1.0" encoding="utf-8"?>
<calcChain xmlns="http://schemas.openxmlformats.org/spreadsheetml/2006/main">
  <c r="B3" i="23" l="1"/>
  <c r="D60" i="43" l="1"/>
  <c r="E60" i="43"/>
  <c r="F60" i="43"/>
  <c r="G60" i="43"/>
  <c r="H60" i="43"/>
  <c r="I60" i="43"/>
  <c r="J60" i="43"/>
  <c r="K60" i="43"/>
  <c r="L60" i="43"/>
  <c r="M60" i="43"/>
  <c r="N60" i="43"/>
  <c r="O60" i="43"/>
  <c r="P60" i="43"/>
  <c r="Q60" i="43"/>
  <c r="R60" i="43"/>
  <c r="S60" i="43"/>
  <c r="T60" i="43"/>
  <c r="U60" i="43"/>
  <c r="V60" i="43"/>
  <c r="W60" i="43"/>
  <c r="X60" i="43"/>
  <c r="Y60" i="43"/>
  <c r="Z60" i="43"/>
  <c r="AA60" i="43"/>
  <c r="AB60" i="43"/>
  <c r="AC60" i="43"/>
  <c r="AD60" i="43"/>
  <c r="AE60" i="43"/>
  <c r="AF60" i="43"/>
  <c r="AG60" i="43"/>
  <c r="AH60" i="43"/>
  <c r="AI60" i="43"/>
  <c r="AJ60" i="43"/>
  <c r="AK60" i="43"/>
  <c r="AL60" i="43"/>
  <c r="AM60" i="43"/>
  <c r="AN60" i="43"/>
  <c r="AO60" i="43"/>
  <c r="AP60" i="43"/>
  <c r="AQ60" i="43"/>
  <c r="AR60" i="43"/>
  <c r="AS60" i="43"/>
  <c r="AT60" i="43"/>
  <c r="AU60" i="43"/>
  <c r="AV60" i="43"/>
  <c r="AW60" i="43"/>
  <c r="AX60" i="43"/>
  <c r="AY60" i="43"/>
  <c r="AZ60" i="43"/>
  <c r="BA60" i="43"/>
  <c r="BB60" i="43"/>
  <c r="BC60" i="43"/>
  <c r="D61" i="43"/>
  <c r="E61" i="43"/>
  <c r="F61" i="43"/>
  <c r="G61" i="43"/>
  <c r="H61" i="43"/>
  <c r="I61" i="43"/>
  <c r="J61" i="43"/>
  <c r="K61" i="43"/>
  <c r="L61" i="43"/>
  <c r="M61" i="43"/>
  <c r="N61" i="43"/>
  <c r="O61" i="43"/>
  <c r="P61" i="43"/>
  <c r="Q61" i="43"/>
  <c r="R61" i="43"/>
  <c r="S61" i="43"/>
  <c r="T61" i="43"/>
  <c r="U61" i="43"/>
  <c r="V61" i="43"/>
  <c r="W61" i="43"/>
  <c r="X61" i="43"/>
  <c r="Y61" i="43"/>
  <c r="Z61" i="43"/>
  <c r="AA61" i="43"/>
  <c r="AB61" i="43"/>
  <c r="AC61" i="43"/>
  <c r="AD61" i="43"/>
  <c r="AE61" i="43"/>
  <c r="AF61" i="43"/>
  <c r="AG61" i="43"/>
  <c r="AH61" i="43"/>
  <c r="AI61" i="43"/>
  <c r="AJ61" i="43"/>
  <c r="AK61" i="43"/>
  <c r="AL61" i="43"/>
  <c r="AM61" i="43"/>
  <c r="AN61" i="43"/>
  <c r="AO61" i="43"/>
  <c r="AP61" i="43"/>
  <c r="AQ61" i="43"/>
  <c r="AR61" i="43"/>
  <c r="AS61" i="43"/>
  <c r="AT61" i="43"/>
  <c r="AU61" i="43"/>
  <c r="AV61" i="43"/>
  <c r="AW61" i="43"/>
  <c r="AX61" i="43"/>
  <c r="AY61" i="43"/>
  <c r="AZ61" i="43"/>
  <c r="BA61" i="43"/>
  <c r="BB61" i="43"/>
  <c r="BC61" i="43"/>
  <c r="D62" i="43"/>
  <c r="E62" i="43"/>
  <c r="F62" i="43"/>
  <c r="G62" i="43"/>
  <c r="H62" i="43"/>
  <c r="I62" i="43"/>
  <c r="J62" i="43"/>
  <c r="K62" i="43"/>
  <c r="L62" i="43"/>
  <c r="M62" i="43"/>
  <c r="N62" i="43"/>
  <c r="O62" i="43"/>
  <c r="P62" i="43"/>
  <c r="Q62" i="43"/>
  <c r="R62" i="43"/>
  <c r="S62" i="43"/>
  <c r="T62" i="43"/>
  <c r="U62" i="43"/>
  <c r="V62" i="43"/>
  <c r="W62" i="43"/>
  <c r="X62" i="43"/>
  <c r="Y62" i="43"/>
  <c r="Z62" i="43"/>
  <c r="AA62" i="43"/>
  <c r="AB62" i="43"/>
  <c r="AC62" i="43"/>
  <c r="AD62" i="43"/>
  <c r="AE62" i="43"/>
  <c r="AF62" i="43"/>
  <c r="AG62" i="43"/>
  <c r="AH62" i="43"/>
  <c r="AI62" i="43"/>
  <c r="AJ62" i="43"/>
  <c r="AK62" i="43"/>
  <c r="AL62" i="43"/>
  <c r="AM62" i="43"/>
  <c r="AN62" i="43"/>
  <c r="AO62" i="43"/>
  <c r="AP62" i="43"/>
  <c r="AQ62" i="43"/>
  <c r="AR62" i="43"/>
  <c r="AS62" i="43"/>
  <c r="AT62" i="43"/>
  <c r="AU62" i="43"/>
  <c r="AV62" i="43"/>
  <c r="AW62" i="43"/>
  <c r="AX62" i="43"/>
  <c r="AY62" i="43"/>
  <c r="AZ62" i="43"/>
  <c r="BA62" i="43"/>
  <c r="BB62" i="43"/>
  <c r="BC62" i="43"/>
  <c r="D63" i="43"/>
  <c r="E63" i="43"/>
  <c r="F63" i="43"/>
  <c r="G63" i="43"/>
  <c r="H63" i="43"/>
  <c r="I63" i="43"/>
  <c r="J63" i="43"/>
  <c r="K63" i="43"/>
  <c r="L63" i="43"/>
  <c r="M63" i="43"/>
  <c r="N63" i="43"/>
  <c r="O63" i="43"/>
  <c r="P63" i="43"/>
  <c r="Q63" i="43"/>
  <c r="R63" i="43"/>
  <c r="S63" i="43"/>
  <c r="T63" i="43"/>
  <c r="U63" i="43"/>
  <c r="V63" i="43"/>
  <c r="W63" i="43"/>
  <c r="X63" i="43"/>
  <c r="Y63" i="43"/>
  <c r="Z63" i="43"/>
  <c r="AA63" i="43"/>
  <c r="AB63" i="43"/>
  <c r="AC63" i="43"/>
  <c r="AD63" i="43"/>
  <c r="AE63" i="43"/>
  <c r="AF63" i="43"/>
  <c r="AG63" i="43"/>
  <c r="AH63" i="43"/>
  <c r="AI63" i="43"/>
  <c r="AJ63" i="43"/>
  <c r="AK63" i="43"/>
  <c r="AL63" i="43"/>
  <c r="AM63" i="43"/>
  <c r="AN63" i="43"/>
  <c r="AO63" i="43"/>
  <c r="AP63" i="43"/>
  <c r="AQ63" i="43"/>
  <c r="AR63" i="43"/>
  <c r="AS63" i="43"/>
  <c r="AT63" i="43"/>
  <c r="AU63" i="43"/>
  <c r="AV63" i="43"/>
  <c r="AW63" i="43"/>
  <c r="AX63" i="43"/>
  <c r="AY63" i="43"/>
  <c r="AZ63" i="43"/>
  <c r="BA63" i="43"/>
  <c r="BB63" i="43"/>
  <c r="BC63" i="43"/>
  <c r="D64" i="43"/>
  <c r="E64" i="43"/>
  <c r="F64" i="43"/>
  <c r="G64" i="43"/>
  <c r="H64" i="43"/>
  <c r="I64" i="43"/>
  <c r="J64" i="43"/>
  <c r="K64" i="43"/>
  <c r="L64" i="43"/>
  <c r="M64" i="43"/>
  <c r="N64" i="43"/>
  <c r="O64" i="43"/>
  <c r="P64" i="43"/>
  <c r="Q64" i="43"/>
  <c r="R64" i="43"/>
  <c r="S64" i="43"/>
  <c r="T64" i="43"/>
  <c r="U64" i="43"/>
  <c r="V64" i="43"/>
  <c r="W64" i="43"/>
  <c r="X64" i="43"/>
  <c r="Y64" i="43"/>
  <c r="Z64" i="43"/>
  <c r="AA64" i="43"/>
  <c r="AB64" i="43"/>
  <c r="AC64" i="43"/>
  <c r="AD64" i="43"/>
  <c r="AE64" i="43"/>
  <c r="AF64" i="43"/>
  <c r="AG64" i="43"/>
  <c r="AH64" i="43"/>
  <c r="AI64" i="43"/>
  <c r="AJ64" i="43"/>
  <c r="AK64" i="43"/>
  <c r="AL64" i="43"/>
  <c r="AM64" i="43"/>
  <c r="AN64" i="43"/>
  <c r="AO64" i="43"/>
  <c r="AP64" i="43"/>
  <c r="AQ64" i="43"/>
  <c r="AR64" i="43"/>
  <c r="AS64" i="43"/>
  <c r="AT64" i="43"/>
  <c r="AU64" i="43"/>
  <c r="AV64" i="43"/>
  <c r="AW64" i="43"/>
  <c r="AX64" i="43"/>
  <c r="AY64" i="43"/>
  <c r="AZ64" i="43"/>
  <c r="BA64" i="43"/>
  <c r="BB64" i="43"/>
  <c r="BC64" i="43"/>
  <c r="D65" i="43"/>
  <c r="E65" i="43"/>
  <c r="F65" i="43"/>
  <c r="G65" i="43"/>
  <c r="H65" i="43"/>
  <c r="I65" i="43"/>
  <c r="J65" i="43"/>
  <c r="K65" i="43"/>
  <c r="L65" i="43"/>
  <c r="M65" i="43"/>
  <c r="N65" i="43"/>
  <c r="O65" i="43"/>
  <c r="P65" i="43"/>
  <c r="Q65" i="43"/>
  <c r="R65" i="43"/>
  <c r="S65" i="43"/>
  <c r="T65" i="43"/>
  <c r="U65" i="43"/>
  <c r="V65" i="43"/>
  <c r="W65" i="43"/>
  <c r="X65" i="43"/>
  <c r="Y65" i="43"/>
  <c r="Z65" i="43"/>
  <c r="AA65" i="43"/>
  <c r="AB65" i="43"/>
  <c r="AC65" i="43"/>
  <c r="AD65" i="43"/>
  <c r="AE65" i="43"/>
  <c r="AF65" i="43"/>
  <c r="AG65" i="43"/>
  <c r="AH65" i="43"/>
  <c r="AI65" i="43"/>
  <c r="AJ65" i="43"/>
  <c r="AK65" i="43"/>
  <c r="AL65" i="43"/>
  <c r="AM65" i="43"/>
  <c r="AN65" i="43"/>
  <c r="AO65" i="43"/>
  <c r="AP65" i="43"/>
  <c r="AQ65" i="43"/>
  <c r="AR65" i="43"/>
  <c r="AS65" i="43"/>
  <c r="AT65" i="43"/>
  <c r="AU65" i="43"/>
  <c r="AV65" i="43"/>
  <c r="AW65" i="43"/>
  <c r="AX65" i="43"/>
  <c r="AY65" i="43"/>
  <c r="AZ65" i="43"/>
  <c r="BA65" i="43"/>
  <c r="BB65" i="43"/>
  <c r="BC65" i="43"/>
  <c r="D66" i="43"/>
  <c r="E66" i="43"/>
  <c r="F66" i="43"/>
  <c r="G66" i="43"/>
  <c r="H66" i="43"/>
  <c r="I66" i="43"/>
  <c r="J66" i="43"/>
  <c r="K66" i="43"/>
  <c r="L66" i="43"/>
  <c r="M66" i="43"/>
  <c r="N66" i="43"/>
  <c r="O66" i="43"/>
  <c r="P66" i="43"/>
  <c r="Q66" i="43"/>
  <c r="R66" i="43"/>
  <c r="S66" i="43"/>
  <c r="T66" i="43"/>
  <c r="U66" i="43"/>
  <c r="V66" i="43"/>
  <c r="W66" i="43"/>
  <c r="X66" i="43"/>
  <c r="Y66" i="43"/>
  <c r="Z66" i="43"/>
  <c r="AA66" i="43"/>
  <c r="AB66" i="43"/>
  <c r="AC66" i="43"/>
  <c r="AD66" i="43"/>
  <c r="AE66" i="43"/>
  <c r="AF66" i="43"/>
  <c r="AG66" i="43"/>
  <c r="AH66" i="43"/>
  <c r="AI66" i="43"/>
  <c r="AJ66" i="43"/>
  <c r="AK66" i="43"/>
  <c r="AL66" i="43"/>
  <c r="AM66" i="43"/>
  <c r="AN66" i="43"/>
  <c r="AO66" i="43"/>
  <c r="AP66" i="43"/>
  <c r="AQ66" i="43"/>
  <c r="AR66" i="43"/>
  <c r="AS66" i="43"/>
  <c r="AT66" i="43"/>
  <c r="AU66" i="43"/>
  <c r="AV66" i="43"/>
  <c r="AW66" i="43"/>
  <c r="AX66" i="43"/>
  <c r="AY66" i="43"/>
  <c r="AZ66" i="43"/>
  <c r="BA66" i="43"/>
  <c r="BB66" i="43"/>
  <c r="BC66" i="43"/>
  <c r="D67" i="43"/>
  <c r="E67" i="43"/>
  <c r="F67" i="43"/>
  <c r="G67" i="43"/>
  <c r="H67" i="43"/>
  <c r="I67" i="43"/>
  <c r="J67" i="43"/>
  <c r="K67" i="43"/>
  <c r="L67" i="43"/>
  <c r="M67" i="43"/>
  <c r="N67" i="43"/>
  <c r="O67" i="43"/>
  <c r="P67" i="43"/>
  <c r="Q67" i="43"/>
  <c r="R67" i="43"/>
  <c r="S67" i="43"/>
  <c r="T67" i="43"/>
  <c r="U67" i="43"/>
  <c r="V67" i="43"/>
  <c r="W67" i="43"/>
  <c r="X67" i="43"/>
  <c r="Y67" i="43"/>
  <c r="Z67" i="43"/>
  <c r="AA67" i="43"/>
  <c r="AB67" i="43"/>
  <c r="AC67" i="43"/>
  <c r="AD67" i="43"/>
  <c r="AE67" i="43"/>
  <c r="AF67" i="43"/>
  <c r="AG67" i="43"/>
  <c r="AH67" i="43"/>
  <c r="AI67" i="43"/>
  <c r="AJ67" i="43"/>
  <c r="AK67" i="43"/>
  <c r="AL67" i="43"/>
  <c r="AM67" i="43"/>
  <c r="AN67" i="43"/>
  <c r="AO67" i="43"/>
  <c r="AP67" i="43"/>
  <c r="AQ67" i="43"/>
  <c r="AR67" i="43"/>
  <c r="AS67" i="43"/>
  <c r="AT67" i="43"/>
  <c r="AU67" i="43"/>
  <c r="AV67" i="43"/>
  <c r="AW67" i="43"/>
  <c r="AX67" i="43"/>
  <c r="AY67" i="43"/>
  <c r="AZ67" i="43"/>
  <c r="BA67" i="43"/>
  <c r="BB67" i="43"/>
  <c r="BC67" i="43"/>
  <c r="D68" i="43"/>
  <c r="E68" i="43"/>
  <c r="F68" i="43"/>
  <c r="G68" i="43"/>
  <c r="H68" i="43"/>
  <c r="I68" i="43"/>
  <c r="J68" i="43"/>
  <c r="K68" i="43"/>
  <c r="L68" i="43"/>
  <c r="M68" i="43"/>
  <c r="N68" i="43"/>
  <c r="O68" i="43"/>
  <c r="P68" i="43"/>
  <c r="Q68" i="43"/>
  <c r="R68" i="43"/>
  <c r="S68" i="43"/>
  <c r="T68" i="43"/>
  <c r="U68" i="43"/>
  <c r="V68" i="43"/>
  <c r="W68" i="43"/>
  <c r="X68" i="43"/>
  <c r="Y68" i="43"/>
  <c r="Z68" i="43"/>
  <c r="AA68" i="43"/>
  <c r="AB68" i="43"/>
  <c r="AC68" i="43"/>
  <c r="AD68" i="43"/>
  <c r="AE68" i="43"/>
  <c r="AF68" i="43"/>
  <c r="AG68" i="43"/>
  <c r="AH68" i="43"/>
  <c r="AI68" i="43"/>
  <c r="AJ68" i="43"/>
  <c r="AK68" i="43"/>
  <c r="AL68" i="43"/>
  <c r="AM68" i="43"/>
  <c r="AN68" i="43"/>
  <c r="AO68" i="43"/>
  <c r="AP68" i="43"/>
  <c r="AQ68" i="43"/>
  <c r="AR68" i="43"/>
  <c r="AS68" i="43"/>
  <c r="AT68" i="43"/>
  <c r="AU68" i="43"/>
  <c r="AV68" i="43"/>
  <c r="AW68" i="43"/>
  <c r="AX68" i="43"/>
  <c r="AY68" i="43"/>
  <c r="AZ68" i="43"/>
  <c r="BA68" i="43"/>
  <c r="BB68" i="43"/>
  <c r="BC68" i="43"/>
  <c r="D69" i="43"/>
  <c r="E69" i="43"/>
  <c r="F69" i="43"/>
  <c r="G69" i="43"/>
  <c r="H69" i="43"/>
  <c r="I69" i="43"/>
  <c r="J69" i="43"/>
  <c r="K69" i="43"/>
  <c r="L69" i="43"/>
  <c r="M69" i="43"/>
  <c r="N69" i="43"/>
  <c r="O69" i="43"/>
  <c r="P69" i="43"/>
  <c r="Q69" i="43"/>
  <c r="R69" i="43"/>
  <c r="S69" i="43"/>
  <c r="T69" i="43"/>
  <c r="U69" i="43"/>
  <c r="V69" i="43"/>
  <c r="W69" i="43"/>
  <c r="X69" i="43"/>
  <c r="Y69" i="43"/>
  <c r="Z69" i="43"/>
  <c r="AA69" i="43"/>
  <c r="AB69" i="43"/>
  <c r="AC69" i="43"/>
  <c r="AD69" i="43"/>
  <c r="AE69" i="43"/>
  <c r="AF69" i="43"/>
  <c r="AG69" i="43"/>
  <c r="AH69" i="43"/>
  <c r="AI69" i="43"/>
  <c r="AJ69" i="43"/>
  <c r="AK69" i="43"/>
  <c r="AL69" i="43"/>
  <c r="AM69" i="43"/>
  <c r="AN69" i="43"/>
  <c r="AO69" i="43"/>
  <c r="AP69" i="43"/>
  <c r="AQ69" i="43"/>
  <c r="AR69" i="43"/>
  <c r="AS69" i="43"/>
  <c r="AT69" i="43"/>
  <c r="AU69" i="43"/>
  <c r="AV69" i="43"/>
  <c r="AW69" i="43"/>
  <c r="AX69" i="43"/>
  <c r="AY69" i="43"/>
  <c r="AZ69" i="43"/>
  <c r="BA69" i="43"/>
  <c r="BB69" i="43"/>
  <c r="BC69" i="43"/>
  <c r="D70" i="43"/>
  <c r="E70" i="43"/>
  <c r="F70" i="43"/>
  <c r="G70" i="43"/>
  <c r="H70" i="43"/>
  <c r="I70" i="43"/>
  <c r="J70" i="43"/>
  <c r="K70" i="43"/>
  <c r="L70" i="43"/>
  <c r="M70" i="43"/>
  <c r="N70" i="43"/>
  <c r="O70" i="43"/>
  <c r="P70" i="43"/>
  <c r="Q70" i="43"/>
  <c r="R70" i="43"/>
  <c r="S70" i="43"/>
  <c r="T70" i="43"/>
  <c r="U70" i="43"/>
  <c r="V70" i="43"/>
  <c r="W70" i="43"/>
  <c r="X70" i="43"/>
  <c r="Y70" i="43"/>
  <c r="Z70" i="43"/>
  <c r="AA70" i="43"/>
  <c r="AB70" i="43"/>
  <c r="AC70" i="43"/>
  <c r="AD70" i="43"/>
  <c r="AE70" i="43"/>
  <c r="AF70" i="43"/>
  <c r="AG70" i="43"/>
  <c r="AH70" i="43"/>
  <c r="AI70" i="43"/>
  <c r="AJ70" i="43"/>
  <c r="AK70" i="43"/>
  <c r="AL70" i="43"/>
  <c r="AM70" i="43"/>
  <c r="AN70" i="43"/>
  <c r="AO70" i="43"/>
  <c r="AP70" i="43"/>
  <c r="AQ70" i="43"/>
  <c r="AR70" i="43"/>
  <c r="AS70" i="43"/>
  <c r="AT70" i="43"/>
  <c r="AU70" i="43"/>
  <c r="AV70" i="43"/>
  <c r="AW70" i="43"/>
  <c r="AX70" i="43"/>
  <c r="AY70" i="43"/>
  <c r="AZ70" i="43"/>
  <c r="BA70" i="43"/>
  <c r="BB70" i="43"/>
  <c r="BC70" i="43"/>
  <c r="D71" i="43"/>
  <c r="E71" i="43"/>
  <c r="F71" i="43"/>
  <c r="G71" i="43"/>
  <c r="H71" i="43"/>
  <c r="I71" i="43"/>
  <c r="J71" i="43"/>
  <c r="K71" i="43"/>
  <c r="L71" i="43"/>
  <c r="M71" i="43"/>
  <c r="N71" i="43"/>
  <c r="O71" i="43"/>
  <c r="P71" i="43"/>
  <c r="Q71" i="43"/>
  <c r="R71" i="43"/>
  <c r="S71" i="43"/>
  <c r="T71" i="43"/>
  <c r="U71" i="43"/>
  <c r="V71" i="43"/>
  <c r="W71" i="43"/>
  <c r="X71" i="43"/>
  <c r="Y71" i="43"/>
  <c r="Z71" i="43"/>
  <c r="AA71" i="43"/>
  <c r="AB71" i="43"/>
  <c r="AC71" i="43"/>
  <c r="AD71" i="43"/>
  <c r="AE71" i="43"/>
  <c r="AF71" i="43"/>
  <c r="AG71" i="43"/>
  <c r="AH71" i="43"/>
  <c r="AI71" i="43"/>
  <c r="AJ71" i="43"/>
  <c r="AK71" i="43"/>
  <c r="AL71" i="43"/>
  <c r="AM71" i="43"/>
  <c r="AN71" i="43"/>
  <c r="AO71" i="43"/>
  <c r="AP71" i="43"/>
  <c r="AQ71" i="43"/>
  <c r="AR71" i="43"/>
  <c r="AS71" i="43"/>
  <c r="AT71" i="43"/>
  <c r="AU71" i="43"/>
  <c r="AV71" i="43"/>
  <c r="AW71" i="43"/>
  <c r="AX71" i="43"/>
  <c r="AY71" i="43"/>
  <c r="AZ71" i="43"/>
  <c r="BA71" i="43"/>
  <c r="BB71" i="43"/>
  <c r="BC71" i="43"/>
  <c r="D72" i="43"/>
  <c r="E72" i="43"/>
  <c r="F72" i="43"/>
  <c r="G72" i="43"/>
  <c r="H72" i="43"/>
  <c r="I72" i="43"/>
  <c r="J72" i="43"/>
  <c r="K72" i="43"/>
  <c r="L72" i="43"/>
  <c r="M72" i="43"/>
  <c r="N72" i="43"/>
  <c r="O72" i="43"/>
  <c r="P72" i="43"/>
  <c r="Q72" i="43"/>
  <c r="R72" i="43"/>
  <c r="S72" i="43"/>
  <c r="T72" i="43"/>
  <c r="U72" i="43"/>
  <c r="V72" i="43"/>
  <c r="W72" i="43"/>
  <c r="X72" i="43"/>
  <c r="Y72" i="43"/>
  <c r="Z72" i="43"/>
  <c r="AA72" i="43"/>
  <c r="AB72" i="43"/>
  <c r="AC72" i="43"/>
  <c r="AD72" i="43"/>
  <c r="AE72" i="43"/>
  <c r="AF72" i="43"/>
  <c r="AG72" i="43"/>
  <c r="AH72" i="43"/>
  <c r="AI72" i="43"/>
  <c r="AJ72" i="43"/>
  <c r="AK72" i="43"/>
  <c r="AL72" i="43"/>
  <c r="AM72" i="43"/>
  <c r="AN72" i="43"/>
  <c r="AO72" i="43"/>
  <c r="AP72" i="43"/>
  <c r="AQ72" i="43"/>
  <c r="AR72" i="43"/>
  <c r="AS72" i="43"/>
  <c r="AT72" i="43"/>
  <c r="AU72" i="43"/>
  <c r="AV72" i="43"/>
  <c r="AW72" i="43"/>
  <c r="AX72" i="43"/>
  <c r="AY72" i="43"/>
  <c r="AZ72" i="43"/>
  <c r="BA72" i="43"/>
  <c r="BB72" i="43"/>
  <c r="BC72" i="43"/>
  <c r="D73" i="43"/>
  <c r="E73" i="43"/>
  <c r="F73" i="43"/>
  <c r="G73" i="43"/>
  <c r="H73" i="43"/>
  <c r="I73" i="43"/>
  <c r="J73" i="43"/>
  <c r="K73" i="43"/>
  <c r="L73" i="43"/>
  <c r="M73" i="43"/>
  <c r="N73" i="43"/>
  <c r="O73" i="43"/>
  <c r="P73" i="43"/>
  <c r="Q73" i="43"/>
  <c r="R73" i="43"/>
  <c r="S73" i="43"/>
  <c r="T73" i="43"/>
  <c r="U73" i="43"/>
  <c r="V73" i="43"/>
  <c r="W73" i="43"/>
  <c r="X73" i="43"/>
  <c r="Y73" i="43"/>
  <c r="Z73" i="43"/>
  <c r="AA73" i="43"/>
  <c r="AB73" i="43"/>
  <c r="AC73" i="43"/>
  <c r="AD73" i="43"/>
  <c r="AE73" i="43"/>
  <c r="AF73" i="43"/>
  <c r="AG73" i="43"/>
  <c r="AH73" i="43"/>
  <c r="AI73" i="43"/>
  <c r="AJ73" i="43"/>
  <c r="AK73" i="43"/>
  <c r="AL73" i="43"/>
  <c r="AM73" i="43"/>
  <c r="AN73" i="43"/>
  <c r="AO73" i="43"/>
  <c r="AP73" i="43"/>
  <c r="AQ73" i="43"/>
  <c r="AR73" i="43"/>
  <c r="AS73" i="43"/>
  <c r="AT73" i="43"/>
  <c r="AU73" i="43"/>
  <c r="AV73" i="43"/>
  <c r="AW73" i="43"/>
  <c r="AX73" i="43"/>
  <c r="AY73" i="43"/>
  <c r="AZ73" i="43"/>
  <c r="BA73" i="43"/>
  <c r="BB73" i="43"/>
  <c r="BC73" i="43"/>
  <c r="D74" i="43"/>
  <c r="E74" i="43"/>
  <c r="F74" i="43"/>
  <c r="G74" i="43"/>
  <c r="H74" i="43"/>
  <c r="I74" i="43"/>
  <c r="J74" i="43"/>
  <c r="K74" i="43"/>
  <c r="L74" i="43"/>
  <c r="M74" i="43"/>
  <c r="N74" i="43"/>
  <c r="O74" i="43"/>
  <c r="P74" i="43"/>
  <c r="Q74" i="43"/>
  <c r="R74" i="43"/>
  <c r="S74" i="43"/>
  <c r="T74" i="43"/>
  <c r="U74" i="43"/>
  <c r="V74" i="43"/>
  <c r="W74" i="43"/>
  <c r="X74" i="43"/>
  <c r="Y74" i="43"/>
  <c r="Z74" i="43"/>
  <c r="AA74" i="43"/>
  <c r="AB74" i="43"/>
  <c r="AC74" i="43"/>
  <c r="AD74" i="43"/>
  <c r="AE74" i="43"/>
  <c r="AF74" i="43"/>
  <c r="AG74" i="43"/>
  <c r="AH74" i="43"/>
  <c r="AI74" i="43"/>
  <c r="AJ74" i="43"/>
  <c r="AK74" i="43"/>
  <c r="AL74" i="43"/>
  <c r="AM74" i="43"/>
  <c r="AN74" i="43"/>
  <c r="AO74" i="43"/>
  <c r="AP74" i="43"/>
  <c r="AQ74" i="43"/>
  <c r="AR74" i="43"/>
  <c r="AS74" i="43"/>
  <c r="AT74" i="43"/>
  <c r="AU74" i="43"/>
  <c r="AV74" i="43"/>
  <c r="AW74" i="43"/>
  <c r="AX74" i="43"/>
  <c r="AY74" i="43"/>
  <c r="AZ74" i="43"/>
  <c r="BA74" i="43"/>
  <c r="BB74" i="43"/>
  <c r="BC74" i="43"/>
  <c r="D75" i="43"/>
  <c r="E75" i="43"/>
  <c r="F75" i="43"/>
  <c r="G75" i="43"/>
  <c r="H75" i="43"/>
  <c r="I75" i="43"/>
  <c r="J75" i="43"/>
  <c r="K75" i="43"/>
  <c r="L75" i="43"/>
  <c r="M75" i="43"/>
  <c r="N75" i="43"/>
  <c r="O75" i="43"/>
  <c r="P75" i="43"/>
  <c r="Q75" i="43"/>
  <c r="R75" i="43"/>
  <c r="S75" i="43"/>
  <c r="T75" i="43"/>
  <c r="U75" i="43"/>
  <c r="V75" i="43"/>
  <c r="W75" i="43"/>
  <c r="X75" i="43"/>
  <c r="Y75" i="43"/>
  <c r="Z75" i="43"/>
  <c r="AA75" i="43"/>
  <c r="AB75" i="43"/>
  <c r="AC75" i="43"/>
  <c r="AD75" i="43"/>
  <c r="AE75" i="43"/>
  <c r="AF75" i="43"/>
  <c r="AG75" i="43"/>
  <c r="AH75" i="43"/>
  <c r="AI75" i="43"/>
  <c r="AJ75" i="43"/>
  <c r="AK75" i="43"/>
  <c r="AL75" i="43"/>
  <c r="AM75" i="43"/>
  <c r="AN75" i="43"/>
  <c r="AO75" i="43"/>
  <c r="AP75" i="43"/>
  <c r="AQ75" i="43"/>
  <c r="AR75" i="43"/>
  <c r="AS75" i="43"/>
  <c r="AT75" i="43"/>
  <c r="AU75" i="43"/>
  <c r="AV75" i="43"/>
  <c r="AW75" i="43"/>
  <c r="AX75" i="43"/>
  <c r="AY75" i="43"/>
  <c r="AZ75" i="43"/>
  <c r="BA75" i="43"/>
  <c r="BB75" i="43"/>
  <c r="BC75" i="43"/>
  <c r="D76" i="43"/>
  <c r="E76" i="43"/>
  <c r="F76" i="43"/>
  <c r="G76" i="43"/>
  <c r="H76" i="43"/>
  <c r="I76" i="43"/>
  <c r="J76" i="43"/>
  <c r="K76" i="43"/>
  <c r="L76" i="43"/>
  <c r="M76" i="43"/>
  <c r="N76" i="43"/>
  <c r="O76" i="43"/>
  <c r="P76" i="43"/>
  <c r="Q76" i="43"/>
  <c r="R76" i="43"/>
  <c r="S76" i="43"/>
  <c r="T76" i="43"/>
  <c r="U76" i="43"/>
  <c r="V76" i="43"/>
  <c r="W76" i="43"/>
  <c r="X76" i="43"/>
  <c r="Y76" i="43"/>
  <c r="Z76" i="43"/>
  <c r="AA76" i="43"/>
  <c r="AB76" i="43"/>
  <c r="AC76" i="43"/>
  <c r="AD76" i="43"/>
  <c r="AE76" i="43"/>
  <c r="AF76" i="43"/>
  <c r="AG76" i="43"/>
  <c r="AH76" i="43"/>
  <c r="AI76" i="43"/>
  <c r="AJ76" i="43"/>
  <c r="AK76" i="43"/>
  <c r="AL76" i="43"/>
  <c r="AM76" i="43"/>
  <c r="AN76" i="43"/>
  <c r="AO76" i="43"/>
  <c r="AP76" i="43"/>
  <c r="AQ76" i="43"/>
  <c r="AR76" i="43"/>
  <c r="AS76" i="43"/>
  <c r="AT76" i="43"/>
  <c r="AU76" i="43"/>
  <c r="AV76" i="43"/>
  <c r="AW76" i="43"/>
  <c r="AX76" i="43"/>
  <c r="AY76" i="43"/>
  <c r="AZ76" i="43"/>
  <c r="BA76" i="43"/>
  <c r="BB76" i="43"/>
  <c r="BC76" i="43"/>
  <c r="D77" i="43"/>
  <c r="E77" i="43"/>
  <c r="F77" i="43"/>
  <c r="G77" i="43"/>
  <c r="H77" i="43"/>
  <c r="I77" i="43"/>
  <c r="J77" i="43"/>
  <c r="K77" i="43"/>
  <c r="L77" i="43"/>
  <c r="M77" i="43"/>
  <c r="N77" i="43"/>
  <c r="O77" i="43"/>
  <c r="P77" i="43"/>
  <c r="Q77" i="43"/>
  <c r="R77" i="43"/>
  <c r="S77" i="43"/>
  <c r="T77" i="43"/>
  <c r="U77" i="43"/>
  <c r="V77" i="43"/>
  <c r="W77" i="43"/>
  <c r="X77" i="43"/>
  <c r="Y77" i="43"/>
  <c r="Z77" i="43"/>
  <c r="AA77" i="43"/>
  <c r="AB77" i="43"/>
  <c r="AC77" i="43"/>
  <c r="AD77" i="43"/>
  <c r="AE77" i="43"/>
  <c r="AF77" i="43"/>
  <c r="AG77" i="43"/>
  <c r="AH77" i="43"/>
  <c r="AI77" i="43"/>
  <c r="AJ77" i="43"/>
  <c r="AK77" i="43"/>
  <c r="AL77" i="43"/>
  <c r="AM77" i="43"/>
  <c r="AN77" i="43"/>
  <c r="AO77" i="43"/>
  <c r="AP77" i="43"/>
  <c r="AQ77" i="43"/>
  <c r="AR77" i="43"/>
  <c r="AS77" i="43"/>
  <c r="AT77" i="43"/>
  <c r="AU77" i="43"/>
  <c r="AV77" i="43"/>
  <c r="AW77" i="43"/>
  <c r="AX77" i="43"/>
  <c r="AY77" i="43"/>
  <c r="AZ77" i="43"/>
  <c r="BA77" i="43"/>
  <c r="BB77" i="43"/>
  <c r="BC77" i="43"/>
  <c r="D78" i="43"/>
  <c r="E78" i="43"/>
  <c r="F78" i="43"/>
  <c r="G78" i="43"/>
  <c r="H78" i="43"/>
  <c r="I78" i="43"/>
  <c r="J78" i="43"/>
  <c r="K78" i="43"/>
  <c r="L78" i="43"/>
  <c r="M78" i="43"/>
  <c r="N78" i="43"/>
  <c r="O78" i="43"/>
  <c r="P78" i="43"/>
  <c r="Q78" i="43"/>
  <c r="R78" i="43"/>
  <c r="S78" i="43"/>
  <c r="T78" i="43"/>
  <c r="U78" i="43"/>
  <c r="V78" i="43"/>
  <c r="W78" i="43"/>
  <c r="X78" i="43"/>
  <c r="Y78" i="43"/>
  <c r="Z78" i="43"/>
  <c r="AA78" i="43"/>
  <c r="AB78" i="43"/>
  <c r="AC78" i="43"/>
  <c r="AD78" i="43"/>
  <c r="AE78" i="43"/>
  <c r="AF78" i="43"/>
  <c r="AG78" i="43"/>
  <c r="AH78" i="43"/>
  <c r="AI78" i="43"/>
  <c r="AJ78" i="43"/>
  <c r="AK78" i="43"/>
  <c r="AL78" i="43"/>
  <c r="AM78" i="43"/>
  <c r="AN78" i="43"/>
  <c r="AO78" i="43"/>
  <c r="AP78" i="43"/>
  <c r="AQ78" i="43"/>
  <c r="AR78" i="43"/>
  <c r="AS78" i="43"/>
  <c r="AT78" i="43"/>
  <c r="AU78" i="43"/>
  <c r="AV78" i="43"/>
  <c r="AW78" i="43"/>
  <c r="AX78" i="43"/>
  <c r="AY78" i="43"/>
  <c r="AZ78" i="43"/>
  <c r="BA78" i="43"/>
  <c r="BB78" i="43"/>
  <c r="BC78" i="43"/>
  <c r="D79" i="43"/>
  <c r="E79" i="43"/>
  <c r="F79" i="43"/>
  <c r="G79" i="43"/>
  <c r="H79" i="43"/>
  <c r="I79" i="43"/>
  <c r="J79" i="43"/>
  <c r="K79" i="43"/>
  <c r="L79" i="43"/>
  <c r="M79" i="43"/>
  <c r="N79" i="43"/>
  <c r="O79" i="43"/>
  <c r="P79" i="43"/>
  <c r="Q79" i="43"/>
  <c r="R79" i="43"/>
  <c r="S79" i="43"/>
  <c r="T79" i="43"/>
  <c r="U79" i="43"/>
  <c r="V79" i="43"/>
  <c r="W79" i="43"/>
  <c r="X79" i="43"/>
  <c r="Y79" i="43"/>
  <c r="Z79" i="43"/>
  <c r="AA79" i="43"/>
  <c r="AB79" i="43"/>
  <c r="AC79" i="43"/>
  <c r="AD79" i="43"/>
  <c r="AE79" i="43"/>
  <c r="AF79" i="43"/>
  <c r="AG79" i="43"/>
  <c r="AH79" i="43"/>
  <c r="AI79" i="43"/>
  <c r="AJ79" i="43"/>
  <c r="AK79" i="43"/>
  <c r="AL79" i="43"/>
  <c r="AM79" i="43"/>
  <c r="AN79" i="43"/>
  <c r="AO79" i="43"/>
  <c r="AP79" i="43"/>
  <c r="AQ79" i="43"/>
  <c r="AR79" i="43"/>
  <c r="AS79" i="43"/>
  <c r="AT79" i="43"/>
  <c r="AU79" i="43"/>
  <c r="AV79" i="43"/>
  <c r="AW79" i="43"/>
  <c r="AX79" i="43"/>
  <c r="AY79" i="43"/>
  <c r="AZ79" i="43"/>
  <c r="BA79" i="43"/>
  <c r="BB79" i="43"/>
  <c r="BC79" i="43"/>
  <c r="D80" i="43"/>
  <c r="E80" i="43"/>
  <c r="F80" i="43"/>
  <c r="G80" i="43"/>
  <c r="H80" i="43"/>
  <c r="I80" i="43"/>
  <c r="J80" i="43"/>
  <c r="K80" i="43"/>
  <c r="L80" i="43"/>
  <c r="M80" i="43"/>
  <c r="N80" i="43"/>
  <c r="O80" i="43"/>
  <c r="P80" i="43"/>
  <c r="Q80" i="43"/>
  <c r="R80" i="43"/>
  <c r="S80" i="43"/>
  <c r="T80" i="43"/>
  <c r="U80" i="43"/>
  <c r="V80" i="43"/>
  <c r="W80" i="43"/>
  <c r="X80" i="43"/>
  <c r="Y80" i="43"/>
  <c r="Z80" i="43"/>
  <c r="AA80" i="43"/>
  <c r="AB80" i="43"/>
  <c r="AC80" i="43"/>
  <c r="AD80" i="43"/>
  <c r="AE80" i="43"/>
  <c r="AF80" i="43"/>
  <c r="AG80" i="43"/>
  <c r="AH80" i="43"/>
  <c r="AI80" i="43"/>
  <c r="AJ80" i="43"/>
  <c r="AK80" i="43"/>
  <c r="AL80" i="43"/>
  <c r="AM80" i="43"/>
  <c r="AN80" i="43"/>
  <c r="AO80" i="43"/>
  <c r="AP80" i="43"/>
  <c r="AQ80" i="43"/>
  <c r="AR80" i="43"/>
  <c r="AS80" i="43"/>
  <c r="AT80" i="43"/>
  <c r="AU80" i="43"/>
  <c r="AV80" i="43"/>
  <c r="AW80" i="43"/>
  <c r="AX80" i="43"/>
  <c r="AY80" i="43"/>
  <c r="AZ80" i="43"/>
  <c r="BA80" i="43"/>
  <c r="BB80" i="43"/>
  <c r="BC80" i="43"/>
  <c r="D81" i="43"/>
  <c r="E81" i="43"/>
  <c r="F81" i="43"/>
  <c r="G81" i="43"/>
  <c r="H81" i="43"/>
  <c r="I81" i="43"/>
  <c r="J81" i="43"/>
  <c r="K81" i="43"/>
  <c r="L81" i="43"/>
  <c r="M81" i="43"/>
  <c r="N81" i="43"/>
  <c r="O81" i="43"/>
  <c r="P81" i="43"/>
  <c r="Q81" i="43"/>
  <c r="R81" i="43"/>
  <c r="S81" i="43"/>
  <c r="T81" i="43"/>
  <c r="U81" i="43"/>
  <c r="V81" i="43"/>
  <c r="W81" i="43"/>
  <c r="X81" i="43"/>
  <c r="Y81" i="43"/>
  <c r="Z81" i="43"/>
  <c r="AA81" i="43"/>
  <c r="AB81" i="43"/>
  <c r="AC81" i="43"/>
  <c r="AD81" i="43"/>
  <c r="AE81" i="43"/>
  <c r="AF81" i="43"/>
  <c r="AG81" i="43"/>
  <c r="AH81" i="43"/>
  <c r="AI81" i="43"/>
  <c r="AJ81" i="43"/>
  <c r="AK81" i="43"/>
  <c r="AL81" i="43"/>
  <c r="AM81" i="43"/>
  <c r="AN81" i="43"/>
  <c r="AO81" i="43"/>
  <c r="AP81" i="43"/>
  <c r="AQ81" i="43"/>
  <c r="AR81" i="43"/>
  <c r="AS81" i="43"/>
  <c r="AT81" i="43"/>
  <c r="AU81" i="43"/>
  <c r="AV81" i="43"/>
  <c r="AW81" i="43"/>
  <c r="AX81" i="43"/>
  <c r="AY81" i="43"/>
  <c r="AZ81" i="43"/>
  <c r="BA81" i="43"/>
  <c r="BB81" i="43"/>
  <c r="BC81" i="43"/>
  <c r="D82" i="43"/>
  <c r="E82" i="43"/>
  <c r="F82" i="43"/>
  <c r="G82" i="43"/>
  <c r="H82" i="43"/>
  <c r="I82" i="43"/>
  <c r="J82" i="43"/>
  <c r="K82" i="43"/>
  <c r="L82" i="43"/>
  <c r="M82" i="43"/>
  <c r="N82" i="43"/>
  <c r="O82" i="43"/>
  <c r="P82" i="43"/>
  <c r="Q82" i="43"/>
  <c r="R82" i="43"/>
  <c r="S82" i="43"/>
  <c r="T82" i="43"/>
  <c r="U82" i="43"/>
  <c r="V82" i="43"/>
  <c r="W82" i="43"/>
  <c r="X82" i="43"/>
  <c r="Y82" i="43"/>
  <c r="Z82" i="43"/>
  <c r="AA82" i="43"/>
  <c r="AB82" i="43"/>
  <c r="AC82" i="43"/>
  <c r="AD82" i="43"/>
  <c r="AE82" i="43"/>
  <c r="AF82" i="43"/>
  <c r="AG82" i="43"/>
  <c r="AH82" i="43"/>
  <c r="AI82" i="43"/>
  <c r="AJ82" i="43"/>
  <c r="AK82" i="43"/>
  <c r="AL82" i="43"/>
  <c r="AM82" i="43"/>
  <c r="AN82" i="43"/>
  <c r="AO82" i="43"/>
  <c r="AP82" i="43"/>
  <c r="AQ82" i="43"/>
  <c r="AR82" i="43"/>
  <c r="AS82" i="43"/>
  <c r="AT82" i="43"/>
  <c r="AU82" i="43"/>
  <c r="AV82" i="43"/>
  <c r="AW82" i="43"/>
  <c r="AX82" i="43"/>
  <c r="AY82" i="43"/>
  <c r="AZ82" i="43"/>
  <c r="BA82" i="43"/>
  <c r="BB82" i="43"/>
  <c r="BC82" i="43"/>
  <c r="D83" i="43"/>
  <c r="E83" i="43"/>
  <c r="F83" i="43"/>
  <c r="G83" i="43"/>
  <c r="H83" i="43"/>
  <c r="I83" i="43"/>
  <c r="J83" i="43"/>
  <c r="K83" i="43"/>
  <c r="L83" i="43"/>
  <c r="M83" i="43"/>
  <c r="N83" i="43"/>
  <c r="O83" i="43"/>
  <c r="P83" i="43"/>
  <c r="Q83" i="43"/>
  <c r="R83" i="43"/>
  <c r="S83" i="43"/>
  <c r="T83" i="43"/>
  <c r="U83" i="43"/>
  <c r="V83" i="43"/>
  <c r="W83" i="43"/>
  <c r="X83" i="43"/>
  <c r="Y83" i="43"/>
  <c r="Z83" i="43"/>
  <c r="AA83" i="43"/>
  <c r="AB83" i="43"/>
  <c r="AC83" i="43"/>
  <c r="AD83" i="43"/>
  <c r="AE83" i="43"/>
  <c r="AF83" i="43"/>
  <c r="AG83" i="43"/>
  <c r="AH83" i="43"/>
  <c r="AI83" i="43"/>
  <c r="AJ83" i="43"/>
  <c r="AK83" i="43"/>
  <c r="AL83" i="43"/>
  <c r="AM83" i="43"/>
  <c r="AN83" i="43"/>
  <c r="AO83" i="43"/>
  <c r="AP83" i="43"/>
  <c r="AQ83" i="43"/>
  <c r="AR83" i="43"/>
  <c r="AS83" i="43"/>
  <c r="AT83" i="43"/>
  <c r="AU83" i="43"/>
  <c r="AV83" i="43"/>
  <c r="AW83" i="43"/>
  <c r="AX83" i="43"/>
  <c r="AY83" i="43"/>
  <c r="AZ83" i="43"/>
  <c r="BA83" i="43"/>
  <c r="BB83" i="43"/>
  <c r="BC83" i="43"/>
  <c r="D84" i="43"/>
  <c r="E84" i="43"/>
  <c r="F84" i="43"/>
  <c r="G84" i="43"/>
  <c r="H84" i="43"/>
  <c r="I84" i="43"/>
  <c r="J84" i="43"/>
  <c r="K84" i="43"/>
  <c r="L84" i="43"/>
  <c r="M84" i="43"/>
  <c r="N84" i="43"/>
  <c r="O84" i="43"/>
  <c r="P84" i="43"/>
  <c r="Q84" i="43"/>
  <c r="R84" i="43"/>
  <c r="S84" i="43"/>
  <c r="T84" i="43"/>
  <c r="U84" i="43"/>
  <c r="V84" i="43"/>
  <c r="W84" i="43"/>
  <c r="X84" i="43"/>
  <c r="Y84" i="43"/>
  <c r="Z84" i="43"/>
  <c r="AA84" i="43"/>
  <c r="AB84" i="43"/>
  <c r="AC84" i="43"/>
  <c r="AD84" i="43"/>
  <c r="AE84" i="43"/>
  <c r="AF84" i="43"/>
  <c r="AG84" i="43"/>
  <c r="AH84" i="43"/>
  <c r="AI84" i="43"/>
  <c r="AJ84" i="43"/>
  <c r="AK84" i="43"/>
  <c r="AL84" i="43"/>
  <c r="AM84" i="43"/>
  <c r="AN84" i="43"/>
  <c r="AO84" i="43"/>
  <c r="AP84" i="43"/>
  <c r="AQ84" i="43"/>
  <c r="AR84" i="43"/>
  <c r="AS84" i="43"/>
  <c r="AT84" i="43"/>
  <c r="AU84" i="43"/>
  <c r="AV84" i="43"/>
  <c r="AW84" i="43"/>
  <c r="AX84" i="43"/>
  <c r="AY84" i="43"/>
  <c r="AZ84" i="43"/>
  <c r="BA84" i="43"/>
  <c r="BB84" i="43"/>
  <c r="BC84" i="43"/>
  <c r="D85" i="43"/>
  <c r="E85" i="43"/>
  <c r="F85" i="43"/>
  <c r="G85" i="43"/>
  <c r="H85" i="43"/>
  <c r="I85" i="43"/>
  <c r="J85" i="43"/>
  <c r="K85" i="43"/>
  <c r="L85" i="43"/>
  <c r="M85" i="43"/>
  <c r="N85" i="43"/>
  <c r="O85" i="43"/>
  <c r="P85" i="43"/>
  <c r="Q85" i="43"/>
  <c r="R85" i="43"/>
  <c r="S85" i="43"/>
  <c r="T85" i="43"/>
  <c r="U85" i="43"/>
  <c r="V85" i="43"/>
  <c r="W85" i="43"/>
  <c r="X85" i="43"/>
  <c r="Y85" i="43"/>
  <c r="Z85" i="43"/>
  <c r="AA85" i="43"/>
  <c r="AB85" i="43"/>
  <c r="AC85" i="43"/>
  <c r="AD85" i="43"/>
  <c r="AE85" i="43"/>
  <c r="AF85" i="43"/>
  <c r="AG85" i="43"/>
  <c r="AH85" i="43"/>
  <c r="AI85" i="43"/>
  <c r="AJ85" i="43"/>
  <c r="AK85" i="43"/>
  <c r="AL85" i="43"/>
  <c r="AM85" i="43"/>
  <c r="AN85" i="43"/>
  <c r="AO85" i="43"/>
  <c r="AP85" i="43"/>
  <c r="AQ85" i="43"/>
  <c r="AR85" i="43"/>
  <c r="AS85" i="43"/>
  <c r="AT85" i="43"/>
  <c r="AU85" i="43"/>
  <c r="AV85" i="43"/>
  <c r="AW85" i="43"/>
  <c r="AX85" i="43"/>
  <c r="AY85" i="43"/>
  <c r="AZ85" i="43"/>
  <c r="BA85" i="43"/>
  <c r="BB85" i="43"/>
  <c r="BC85" i="43"/>
  <c r="D86" i="43"/>
  <c r="E86" i="43"/>
  <c r="F86" i="43"/>
  <c r="G86" i="43"/>
  <c r="H86" i="43"/>
  <c r="I86" i="43"/>
  <c r="J86" i="43"/>
  <c r="K86" i="43"/>
  <c r="L86" i="43"/>
  <c r="M86" i="43"/>
  <c r="N86" i="43"/>
  <c r="O86" i="43"/>
  <c r="P86" i="43"/>
  <c r="Q86" i="43"/>
  <c r="R86" i="43"/>
  <c r="S86" i="43"/>
  <c r="T86" i="43"/>
  <c r="U86" i="43"/>
  <c r="V86" i="43"/>
  <c r="W86" i="43"/>
  <c r="X86" i="43"/>
  <c r="Y86" i="43"/>
  <c r="Z86" i="43"/>
  <c r="AA86" i="43"/>
  <c r="AB86" i="43"/>
  <c r="AC86" i="43"/>
  <c r="AD86" i="43"/>
  <c r="AE86" i="43"/>
  <c r="AF86" i="43"/>
  <c r="AG86" i="43"/>
  <c r="AH86" i="43"/>
  <c r="AI86" i="43"/>
  <c r="AJ86" i="43"/>
  <c r="AK86" i="43"/>
  <c r="AL86" i="43"/>
  <c r="AM86" i="43"/>
  <c r="AN86" i="43"/>
  <c r="AO86" i="43"/>
  <c r="AP86" i="43"/>
  <c r="AQ86" i="43"/>
  <c r="AR86" i="43"/>
  <c r="AS86" i="43"/>
  <c r="AT86" i="43"/>
  <c r="AU86" i="43"/>
  <c r="AV86" i="43"/>
  <c r="AW86" i="43"/>
  <c r="AX86" i="43"/>
  <c r="AY86" i="43"/>
  <c r="AZ86" i="43"/>
  <c r="BA86" i="43"/>
  <c r="BB86" i="43"/>
  <c r="BC86" i="43"/>
  <c r="D87" i="43"/>
  <c r="E87" i="43"/>
  <c r="F87" i="43"/>
  <c r="G87" i="43"/>
  <c r="H87" i="43"/>
  <c r="I87" i="43"/>
  <c r="J87" i="43"/>
  <c r="K87" i="43"/>
  <c r="L87" i="43"/>
  <c r="M87" i="43"/>
  <c r="N87" i="43"/>
  <c r="O87" i="43"/>
  <c r="P87" i="43"/>
  <c r="Q87" i="43"/>
  <c r="R87" i="43"/>
  <c r="S87" i="43"/>
  <c r="T87" i="43"/>
  <c r="U87" i="43"/>
  <c r="V87" i="43"/>
  <c r="W87" i="43"/>
  <c r="X87" i="43"/>
  <c r="Y87" i="43"/>
  <c r="Z87" i="43"/>
  <c r="AA87" i="43"/>
  <c r="AB87" i="43"/>
  <c r="AC87" i="43"/>
  <c r="AD87" i="43"/>
  <c r="AE87" i="43"/>
  <c r="AF87" i="43"/>
  <c r="AG87" i="43"/>
  <c r="AH87" i="43"/>
  <c r="AI87" i="43"/>
  <c r="AJ87" i="43"/>
  <c r="AK87" i="43"/>
  <c r="AL87" i="43"/>
  <c r="AM87" i="43"/>
  <c r="AN87" i="43"/>
  <c r="AO87" i="43"/>
  <c r="AP87" i="43"/>
  <c r="AQ87" i="43"/>
  <c r="AR87" i="43"/>
  <c r="AS87" i="43"/>
  <c r="AT87" i="43"/>
  <c r="AU87" i="43"/>
  <c r="AV87" i="43"/>
  <c r="AW87" i="43"/>
  <c r="AX87" i="43"/>
  <c r="AY87" i="43"/>
  <c r="AZ87" i="43"/>
  <c r="BA87" i="43"/>
  <c r="BB87" i="43"/>
  <c r="BC87" i="43"/>
  <c r="D88" i="43"/>
  <c r="E88" i="43"/>
  <c r="F88" i="43"/>
  <c r="G88" i="43"/>
  <c r="H88" i="43"/>
  <c r="I88" i="43"/>
  <c r="J88" i="43"/>
  <c r="K88" i="43"/>
  <c r="L88" i="43"/>
  <c r="M88" i="43"/>
  <c r="N88" i="43"/>
  <c r="O88" i="43"/>
  <c r="P88" i="43"/>
  <c r="Q88" i="43"/>
  <c r="R88" i="43"/>
  <c r="S88" i="43"/>
  <c r="T88" i="43"/>
  <c r="U88" i="43"/>
  <c r="V88" i="43"/>
  <c r="W88" i="43"/>
  <c r="X88" i="43"/>
  <c r="Y88" i="43"/>
  <c r="Z88" i="43"/>
  <c r="AA88" i="43"/>
  <c r="AB88" i="43"/>
  <c r="AC88" i="43"/>
  <c r="AD88" i="43"/>
  <c r="AE88" i="43"/>
  <c r="AF88" i="43"/>
  <c r="AG88" i="43"/>
  <c r="AH88" i="43"/>
  <c r="AI88" i="43"/>
  <c r="AJ88" i="43"/>
  <c r="AK88" i="43"/>
  <c r="AL88" i="43"/>
  <c r="AM88" i="43"/>
  <c r="AN88" i="43"/>
  <c r="AO88" i="43"/>
  <c r="AP88" i="43"/>
  <c r="AQ88" i="43"/>
  <c r="AR88" i="43"/>
  <c r="AS88" i="43"/>
  <c r="AT88" i="43"/>
  <c r="AU88" i="43"/>
  <c r="AV88" i="43"/>
  <c r="AW88" i="43"/>
  <c r="AX88" i="43"/>
  <c r="AY88" i="43"/>
  <c r="AZ88" i="43"/>
  <c r="BA88" i="43"/>
  <c r="BB88" i="43"/>
  <c r="BC88" i="43"/>
  <c r="D89" i="43"/>
  <c r="E89" i="43"/>
  <c r="F89" i="43"/>
  <c r="G89" i="43"/>
  <c r="H89" i="43"/>
  <c r="I89" i="43"/>
  <c r="J89" i="43"/>
  <c r="K89" i="43"/>
  <c r="L89" i="43"/>
  <c r="M89" i="43"/>
  <c r="N89" i="43"/>
  <c r="O89" i="43"/>
  <c r="P89" i="43"/>
  <c r="Q89" i="43"/>
  <c r="R89" i="43"/>
  <c r="S89" i="43"/>
  <c r="T89" i="43"/>
  <c r="U89" i="43"/>
  <c r="V89" i="43"/>
  <c r="W89" i="43"/>
  <c r="X89" i="43"/>
  <c r="Y89" i="43"/>
  <c r="Z89" i="43"/>
  <c r="AA89" i="43"/>
  <c r="AB89" i="43"/>
  <c r="AC89" i="43"/>
  <c r="AD89" i="43"/>
  <c r="AE89" i="43"/>
  <c r="AF89" i="43"/>
  <c r="AG89" i="43"/>
  <c r="AH89" i="43"/>
  <c r="AI89" i="43"/>
  <c r="AJ89" i="43"/>
  <c r="AK89" i="43"/>
  <c r="AL89" i="43"/>
  <c r="AM89" i="43"/>
  <c r="AN89" i="43"/>
  <c r="AO89" i="43"/>
  <c r="AP89" i="43"/>
  <c r="AQ89" i="43"/>
  <c r="AR89" i="43"/>
  <c r="AS89" i="43"/>
  <c r="AT89" i="43"/>
  <c r="AU89" i="43"/>
  <c r="AV89" i="43"/>
  <c r="AW89" i="43"/>
  <c r="AX89" i="43"/>
  <c r="AY89" i="43"/>
  <c r="AZ89" i="43"/>
  <c r="BA89" i="43"/>
  <c r="BB89" i="43"/>
  <c r="BC89" i="43"/>
  <c r="D90" i="43"/>
  <c r="E90" i="43"/>
  <c r="F90" i="43"/>
  <c r="G90" i="43"/>
  <c r="H90" i="43"/>
  <c r="I90" i="43"/>
  <c r="J90" i="43"/>
  <c r="K90" i="43"/>
  <c r="L90" i="43"/>
  <c r="M90" i="43"/>
  <c r="N90" i="43"/>
  <c r="O90" i="43"/>
  <c r="P90" i="43"/>
  <c r="Q90" i="43"/>
  <c r="R90" i="43"/>
  <c r="S90" i="43"/>
  <c r="T90" i="43"/>
  <c r="U90" i="43"/>
  <c r="V90" i="43"/>
  <c r="W90" i="43"/>
  <c r="X90" i="43"/>
  <c r="Y90" i="43"/>
  <c r="Z90" i="43"/>
  <c r="AA90" i="43"/>
  <c r="AB90" i="43"/>
  <c r="AC90" i="43"/>
  <c r="AD90" i="43"/>
  <c r="AE90" i="43"/>
  <c r="AF90" i="43"/>
  <c r="AG90" i="43"/>
  <c r="AH90" i="43"/>
  <c r="AI90" i="43"/>
  <c r="AJ90" i="43"/>
  <c r="AK90" i="43"/>
  <c r="AL90" i="43"/>
  <c r="AM90" i="43"/>
  <c r="AN90" i="43"/>
  <c r="AO90" i="43"/>
  <c r="AP90" i="43"/>
  <c r="AQ90" i="43"/>
  <c r="AR90" i="43"/>
  <c r="AS90" i="43"/>
  <c r="AT90" i="43"/>
  <c r="AU90" i="43"/>
  <c r="AV90" i="43"/>
  <c r="AW90" i="43"/>
  <c r="AX90" i="43"/>
  <c r="AY90" i="43"/>
  <c r="AZ90" i="43"/>
  <c r="BA90" i="43"/>
  <c r="BB90" i="43"/>
  <c r="BC90" i="43"/>
  <c r="D91" i="43"/>
  <c r="E91" i="43"/>
  <c r="F91" i="43"/>
  <c r="G91" i="43"/>
  <c r="H91" i="43"/>
  <c r="I91" i="43"/>
  <c r="J91" i="43"/>
  <c r="K91" i="43"/>
  <c r="L91" i="43"/>
  <c r="M91" i="43"/>
  <c r="N91" i="43"/>
  <c r="O91" i="43"/>
  <c r="P91" i="43"/>
  <c r="Q91" i="43"/>
  <c r="R91" i="43"/>
  <c r="S91" i="43"/>
  <c r="T91" i="43"/>
  <c r="U91" i="43"/>
  <c r="V91" i="43"/>
  <c r="W91" i="43"/>
  <c r="X91" i="43"/>
  <c r="Y91" i="43"/>
  <c r="Z91" i="43"/>
  <c r="AA91" i="43"/>
  <c r="AB91" i="43"/>
  <c r="AC91" i="43"/>
  <c r="AD91" i="43"/>
  <c r="AE91" i="43"/>
  <c r="AF91" i="43"/>
  <c r="AG91" i="43"/>
  <c r="AH91" i="43"/>
  <c r="AI91" i="43"/>
  <c r="AJ91" i="43"/>
  <c r="AK91" i="43"/>
  <c r="AL91" i="43"/>
  <c r="AM91" i="43"/>
  <c r="AN91" i="43"/>
  <c r="AO91" i="43"/>
  <c r="AP91" i="43"/>
  <c r="AQ91" i="43"/>
  <c r="AR91" i="43"/>
  <c r="AS91" i="43"/>
  <c r="AT91" i="43"/>
  <c r="AU91" i="43"/>
  <c r="AV91" i="43"/>
  <c r="AW91" i="43"/>
  <c r="AX91" i="43"/>
  <c r="AY91" i="43"/>
  <c r="AZ91" i="43"/>
  <c r="BA91" i="43"/>
  <c r="BB91" i="43"/>
  <c r="BC91" i="43"/>
  <c r="D92" i="43"/>
  <c r="E92" i="43"/>
  <c r="F92" i="43"/>
  <c r="G92" i="43"/>
  <c r="H92" i="43"/>
  <c r="I92" i="43"/>
  <c r="J92" i="43"/>
  <c r="K92" i="43"/>
  <c r="L92" i="43"/>
  <c r="M92" i="43"/>
  <c r="N92" i="43"/>
  <c r="O92" i="43"/>
  <c r="P92" i="43"/>
  <c r="Q92" i="43"/>
  <c r="R92" i="43"/>
  <c r="S92" i="43"/>
  <c r="T92" i="43"/>
  <c r="U92" i="43"/>
  <c r="V92" i="43"/>
  <c r="W92" i="43"/>
  <c r="X92" i="43"/>
  <c r="Y92" i="43"/>
  <c r="Z92" i="43"/>
  <c r="AA92" i="43"/>
  <c r="AB92" i="43"/>
  <c r="AC92" i="43"/>
  <c r="AD92" i="43"/>
  <c r="AE92" i="43"/>
  <c r="AF92" i="43"/>
  <c r="AG92" i="43"/>
  <c r="AH92" i="43"/>
  <c r="AI92" i="43"/>
  <c r="AJ92" i="43"/>
  <c r="AK92" i="43"/>
  <c r="AL92" i="43"/>
  <c r="AM92" i="43"/>
  <c r="AN92" i="43"/>
  <c r="AO92" i="43"/>
  <c r="AP92" i="43"/>
  <c r="AQ92" i="43"/>
  <c r="AR92" i="43"/>
  <c r="AS92" i="43"/>
  <c r="AT92" i="43"/>
  <c r="AU92" i="43"/>
  <c r="AV92" i="43"/>
  <c r="AW92" i="43"/>
  <c r="AX92" i="43"/>
  <c r="AY92" i="43"/>
  <c r="AZ92" i="43"/>
  <c r="BA92" i="43"/>
  <c r="BB92" i="43"/>
  <c r="BC92" i="43"/>
  <c r="D93" i="43"/>
  <c r="E93" i="43"/>
  <c r="F93" i="43"/>
  <c r="G93" i="43"/>
  <c r="H93" i="43"/>
  <c r="I93" i="43"/>
  <c r="J93" i="43"/>
  <c r="K93" i="43"/>
  <c r="L93" i="43"/>
  <c r="M93" i="43"/>
  <c r="N93" i="43"/>
  <c r="O93" i="43"/>
  <c r="P93" i="43"/>
  <c r="Q93" i="43"/>
  <c r="R93" i="43"/>
  <c r="S93" i="43"/>
  <c r="T93" i="43"/>
  <c r="U93" i="43"/>
  <c r="V93" i="43"/>
  <c r="W93" i="43"/>
  <c r="X93" i="43"/>
  <c r="Y93" i="43"/>
  <c r="Z93" i="43"/>
  <c r="AA93" i="43"/>
  <c r="AB93" i="43"/>
  <c r="AC93" i="43"/>
  <c r="AD93" i="43"/>
  <c r="AE93" i="43"/>
  <c r="AF93" i="43"/>
  <c r="AG93" i="43"/>
  <c r="AH93" i="43"/>
  <c r="AI93" i="43"/>
  <c r="AJ93" i="43"/>
  <c r="AK93" i="43"/>
  <c r="AL93" i="43"/>
  <c r="AM93" i="43"/>
  <c r="AN93" i="43"/>
  <c r="AO93" i="43"/>
  <c r="AP93" i="43"/>
  <c r="AQ93" i="43"/>
  <c r="AR93" i="43"/>
  <c r="AS93" i="43"/>
  <c r="AT93" i="43"/>
  <c r="AU93" i="43"/>
  <c r="AV93" i="43"/>
  <c r="AW93" i="43"/>
  <c r="AX93" i="43"/>
  <c r="AY93" i="43"/>
  <c r="AZ93" i="43"/>
  <c r="BA93" i="43"/>
  <c r="BB93" i="43"/>
  <c r="BC93" i="43"/>
  <c r="D94" i="43"/>
  <c r="E94" i="43"/>
  <c r="F94" i="43"/>
  <c r="G94" i="43"/>
  <c r="H94" i="43"/>
  <c r="I94" i="43"/>
  <c r="J94" i="43"/>
  <c r="K94" i="43"/>
  <c r="L94" i="43"/>
  <c r="M94" i="43"/>
  <c r="N94" i="43"/>
  <c r="O94" i="43"/>
  <c r="P94" i="43"/>
  <c r="Q94" i="43"/>
  <c r="R94" i="43"/>
  <c r="S94" i="43"/>
  <c r="T94" i="43"/>
  <c r="U94" i="43"/>
  <c r="V94" i="43"/>
  <c r="W94" i="43"/>
  <c r="X94" i="43"/>
  <c r="Y94" i="43"/>
  <c r="Z94" i="43"/>
  <c r="AA94" i="43"/>
  <c r="AB94" i="43"/>
  <c r="AC94" i="43"/>
  <c r="AD94" i="43"/>
  <c r="AE94" i="43"/>
  <c r="AF94" i="43"/>
  <c r="AG94" i="43"/>
  <c r="AH94" i="43"/>
  <c r="AI94" i="43"/>
  <c r="AJ94" i="43"/>
  <c r="AK94" i="43"/>
  <c r="AL94" i="43"/>
  <c r="AM94" i="43"/>
  <c r="AN94" i="43"/>
  <c r="AO94" i="43"/>
  <c r="AP94" i="43"/>
  <c r="AQ94" i="43"/>
  <c r="AR94" i="43"/>
  <c r="AS94" i="43"/>
  <c r="AT94" i="43"/>
  <c r="AU94" i="43"/>
  <c r="AV94" i="43"/>
  <c r="AW94" i="43"/>
  <c r="AX94" i="43"/>
  <c r="AY94" i="43"/>
  <c r="AZ94" i="43"/>
  <c r="BA94" i="43"/>
  <c r="BB94" i="43"/>
  <c r="BC94" i="43"/>
  <c r="D95" i="43"/>
  <c r="E95" i="43"/>
  <c r="F95" i="43"/>
  <c r="G95" i="43"/>
  <c r="H95" i="43"/>
  <c r="I95" i="43"/>
  <c r="J95" i="43"/>
  <c r="K95" i="43"/>
  <c r="L95" i="43"/>
  <c r="M95" i="43"/>
  <c r="N95" i="43"/>
  <c r="O95" i="43"/>
  <c r="P95" i="43"/>
  <c r="Q95" i="43"/>
  <c r="R95" i="43"/>
  <c r="S95" i="43"/>
  <c r="T95" i="43"/>
  <c r="U95" i="43"/>
  <c r="V95" i="43"/>
  <c r="W95" i="43"/>
  <c r="X95" i="43"/>
  <c r="Y95" i="43"/>
  <c r="Z95" i="43"/>
  <c r="AA95" i="43"/>
  <c r="AB95" i="43"/>
  <c r="AC95" i="43"/>
  <c r="AD95" i="43"/>
  <c r="AE95" i="43"/>
  <c r="AF95" i="43"/>
  <c r="AG95" i="43"/>
  <c r="AH95" i="43"/>
  <c r="AI95" i="43"/>
  <c r="AJ95" i="43"/>
  <c r="AK95" i="43"/>
  <c r="AL95" i="43"/>
  <c r="AM95" i="43"/>
  <c r="AN95" i="43"/>
  <c r="AO95" i="43"/>
  <c r="AP95" i="43"/>
  <c r="AQ95" i="43"/>
  <c r="AR95" i="43"/>
  <c r="AS95" i="43"/>
  <c r="AT95" i="43"/>
  <c r="AU95" i="43"/>
  <c r="AV95" i="43"/>
  <c r="AW95" i="43"/>
  <c r="AX95" i="43"/>
  <c r="AY95" i="43"/>
  <c r="AZ95" i="43"/>
  <c r="BA95" i="43"/>
  <c r="BB95" i="43"/>
  <c r="BC95" i="43"/>
  <c r="D96" i="43"/>
  <c r="E96" i="43"/>
  <c r="F96" i="43"/>
  <c r="G96" i="43"/>
  <c r="H96" i="43"/>
  <c r="I96" i="43"/>
  <c r="J96" i="43"/>
  <c r="K96" i="43"/>
  <c r="L96" i="43"/>
  <c r="M96" i="43"/>
  <c r="N96" i="43"/>
  <c r="O96" i="43"/>
  <c r="P96" i="43"/>
  <c r="Q96" i="43"/>
  <c r="R96" i="43"/>
  <c r="S96" i="43"/>
  <c r="T96" i="43"/>
  <c r="U96" i="43"/>
  <c r="V96" i="43"/>
  <c r="W96" i="43"/>
  <c r="X96" i="43"/>
  <c r="Y96" i="43"/>
  <c r="Z96" i="43"/>
  <c r="AA96" i="43"/>
  <c r="AB96" i="43"/>
  <c r="AC96" i="43"/>
  <c r="AD96" i="43"/>
  <c r="AE96" i="43"/>
  <c r="AF96" i="43"/>
  <c r="AG96" i="43"/>
  <c r="AH96" i="43"/>
  <c r="AI96" i="43"/>
  <c r="AJ96" i="43"/>
  <c r="AK96" i="43"/>
  <c r="AL96" i="43"/>
  <c r="AM96" i="43"/>
  <c r="AN96" i="43"/>
  <c r="AO96" i="43"/>
  <c r="AP96" i="43"/>
  <c r="AQ96" i="43"/>
  <c r="AR96" i="43"/>
  <c r="AS96" i="43"/>
  <c r="AT96" i="43"/>
  <c r="AU96" i="43"/>
  <c r="AV96" i="43"/>
  <c r="AW96" i="43"/>
  <c r="AX96" i="43"/>
  <c r="AY96" i="43"/>
  <c r="AZ96" i="43"/>
  <c r="BA96" i="43"/>
  <c r="BB96" i="43"/>
  <c r="BC96" i="43"/>
  <c r="D97" i="43"/>
  <c r="E97" i="43"/>
  <c r="F97" i="43"/>
  <c r="G97" i="43"/>
  <c r="H97" i="43"/>
  <c r="I97" i="43"/>
  <c r="J97" i="43"/>
  <c r="K97" i="43"/>
  <c r="L97" i="43"/>
  <c r="M97" i="43"/>
  <c r="N97" i="43"/>
  <c r="O97" i="43"/>
  <c r="P97" i="43"/>
  <c r="Q97" i="43"/>
  <c r="R97" i="43"/>
  <c r="S97" i="43"/>
  <c r="T97" i="43"/>
  <c r="U97" i="43"/>
  <c r="V97" i="43"/>
  <c r="W97" i="43"/>
  <c r="X97" i="43"/>
  <c r="Y97" i="43"/>
  <c r="Z97" i="43"/>
  <c r="AA97" i="43"/>
  <c r="AB97" i="43"/>
  <c r="AC97" i="43"/>
  <c r="AD97" i="43"/>
  <c r="AE97" i="43"/>
  <c r="AF97" i="43"/>
  <c r="AG97" i="43"/>
  <c r="AH97" i="43"/>
  <c r="AI97" i="43"/>
  <c r="AJ97" i="43"/>
  <c r="AK97" i="43"/>
  <c r="AL97" i="43"/>
  <c r="AM97" i="43"/>
  <c r="AN97" i="43"/>
  <c r="AO97" i="43"/>
  <c r="AP97" i="43"/>
  <c r="AQ97" i="43"/>
  <c r="AR97" i="43"/>
  <c r="AS97" i="43"/>
  <c r="AT97" i="43"/>
  <c r="AU97" i="43"/>
  <c r="AV97" i="43"/>
  <c r="AW97" i="43"/>
  <c r="AX97" i="43"/>
  <c r="AY97" i="43"/>
  <c r="AZ97" i="43"/>
  <c r="BA97" i="43"/>
  <c r="BB97" i="43"/>
  <c r="BC97" i="43"/>
  <c r="D98" i="43"/>
  <c r="E98" i="43"/>
  <c r="F98" i="43"/>
  <c r="G98" i="43"/>
  <c r="H98" i="43"/>
  <c r="I98" i="43"/>
  <c r="J98" i="43"/>
  <c r="K98" i="43"/>
  <c r="L98" i="43"/>
  <c r="M98" i="43"/>
  <c r="N98" i="43"/>
  <c r="O98" i="43"/>
  <c r="P98" i="43"/>
  <c r="Q98" i="43"/>
  <c r="R98" i="43"/>
  <c r="S98" i="43"/>
  <c r="T98" i="43"/>
  <c r="U98" i="43"/>
  <c r="V98" i="43"/>
  <c r="W98" i="43"/>
  <c r="X98" i="43"/>
  <c r="Y98" i="43"/>
  <c r="Z98" i="43"/>
  <c r="AA98" i="43"/>
  <c r="AB98" i="43"/>
  <c r="AC98" i="43"/>
  <c r="AD98" i="43"/>
  <c r="AE98" i="43"/>
  <c r="AF98" i="43"/>
  <c r="AG98" i="43"/>
  <c r="AH98" i="43"/>
  <c r="AI98" i="43"/>
  <c r="AJ98" i="43"/>
  <c r="AK98" i="43"/>
  <c r="AL98" i="43"/>
  <c r="AM98" i="43"/>
  <c r="AN98" i="43"/>
  <c r="AO98" i="43"/>
  <c r="AP98" i="43"/>
  <c r="AQ98" i="43"/>
  <c r="AR98" i="43"/>
  <c r="AS98" i="43"/>
  <c r="AT98" i="43"/>
  <c r="AU98" i="43"/>
  <c r="AV98" i="43"/>
  <c r="AW98" i="43"/>
  <c r="AX98" i="43"/>
  <c r="AY98" i="43"/>
  <c r="AZ98" i="43"/>
  <c r="BA98" i="43"/>
  <c r="BB98" i="43"/>
  <c r="BC98" i="43"/>
  <c r="D99" i="43"/>
  <c r="E99" i="43"/>
  <c r="F99" i="43"/>
  <c r="G99" i="43"/>
  <c r="H99" i="43"/>
  <c r="I99" i="43"/>
  <c r="J99" i="43"/>
  <c r="K99" i="43"/>
  <c r="L99" i="43"/>
  <c r="M99" i="43"/>
  <c r="N99" i="43"/>
  <c r="O99" i="43"/>
  <c r="P99" i="43"/>
  <c r="Q99" i="43"/>
  <c r="R99" i="43"/>
  <c r="S99" i="43"/>
  <c r="T99" i="43"/>
  <c r="U99" i="43"/>
  <c r="V99" i="43"/>
  <c r="W99" i="43"/>
  <c r="X99" i="43"/>
  <c r="Y99" i="43"/>
  <c r="Z99" i="43"/>
  <c r="AA99" i="43"/>
  <c r="AB99" i="43"/>
  <c r="AC99" i="43"/>
  <c r="AD99" i="43"/>
  <c r="AE99" i="43"/>
  <c r="AF99" i="43"/>
  <c r="AG99" i="43"/>
  <c r="AH99" i="43"/>
  <c r="AI99" i="43"/>
  <c r="AJ99" i="43"/>
  <c r="AK99" i="43"/>
  <c r="AL99" i="43"/>
  <c r="AM99" i="43"/>
  <c r="AN99" i="43"/>
  <c r="AO99" i="43"/>
  <c r="AP99" i="43"/>
  <c r="AQ99" i="43"/>
  <c r="AR99" i="43"/>
  <c r="AS99" i="43"/>
  <c r="AT99" i="43"/>
  <c r="AU99" i="43"/>
  <c r="AV99" i="43"/>
  <c r="AW99" i="43"/>
  <c r="AX99" i="43"/>
  <c r="AY99" i="43"/>
  <c r="AZ99" i="43"/>
  <c r="BA99" i="43"/>
  <c r="BB99" i="43"/>
  <c r="BC99" i="43"/>
  <c r="D100" i="43"/>
  <c r="E100" i="43"/>
  <c r="F100" i="43"/>
  <c r="G100" i="43"/>
  <c r="H100" i="43"/>
  <c r="I100" i="43"/>
  <c r="J100" i="43"/>
  <c r="K100" i="43"/>
  <c r="L100" i="43"/>
  <c r="M100" i="43"/>
  <c r="N100" i="43"/>
  <c r="O100" i="43"/>
  <c r="P100" i="43"/>
  <c r="Q100" i="43"/>
  <c r="R100" i="43"/>
  <c r="S100" i="43"/>
  <c r="T100" i="43"/>
  <c r="U100" i="43"/>
  <c r="V100" i="43"/>
  <c r="W100" i="43"/>
  <c r="X100" i="43"/>
  <c r="Y100" i="43"/>
  <c r="Z100" i="43"/>
  <c r="AA100" i="43"/>
  <c r="AB100" i="43"/>
  <c r="AC100" i="43"/>
  <c r="AD100" i="43"/>
  <c r="AE100" i="43"/>
  <c r="AF100" i="43"/>
  <c r="AG100" i="43"/>
  <c r="AH100" i="43"/>
  <c r="AI100" i="43"/>
  <c r="AJ100" i="43"/>
  <c r="AK100" i="43"/>
  <c r="AL100" i="43"/>
  <c r="AM100" i="43"/>
  <c r="AN100" i="43"/>
  <c r="AO100" i="43"/>
  <c r="AP100" i="43"/>
  <c r="AQ100" i="43"/>
  <c r="AR100" i="43"/>
  <c r="AS100" i="43"/>
  <c r="AT100" i="43"/>
  <c r="AU100" i="43"/>
  <c r="AV100" i="43"/>
  <c r="AW100" i="43"/>
  <c r="AX100" i="43"/>
  <c r="AY100" i="43"/>
  <c r="AZ100" i="43"/>
  <c r="BA100" i="43"/>
  <c r="BB100" i="43"/>
  <c r="BC100" i="43"/>
  <c r="D101" i="43"/>
  <c r="E101" i="43"/>
  <c r="F101" i="43"/>
  <c r="G101" i="43"/>
  <c r="H101" i="43"/>
  <c r="I101" i="43"/>
  <c r="J101" i="43"/>
  <c r="K101" i="43"/>
  <c r="L101" i="43"/>
  <c r="M101" i="43"/>
  <c r="N101" i="43"/>
  <c r="O101" i="43"/>
  <c r="P101" i="43"/>
  <c r="Q101" i="43"/>
  <c r="R101" i="43"/>
  <c r="S101" i="43"/>
  <c r="T101" i="43"/>
  <c r="U101" i="43"/>
  <c r="V101" i="43"/>
  <c r="W101" i="43"/>
  <c r="X101" i="43"/>
  <c r="Y101" i="43"/>
  <c r="Z101" i="43"/>
  <c r="AA101" i="43"/>
  <c r="AB101" i="43"/>
  <c r="AC101" i="43"/>
  <c r="AD101" i="43"/>
  <c r="AE101" i="43"/>
  <c r="AF101" i="43"/>
  <c r="AG101" i="43"/>
  <c r="AH101" i="43"/>
  <c r="AI101" i="43"/>
  <c r="AJ101" i="43"/>
  <c r="AK101" i="43"/>
  <c r="AL101" i="43"/>
  <c r="AM101" i="43"/>
  <c r="AN101" i="43"/>
  <c r="AO101" i="43"/>
  <c r="AP101" i="43"/>
  <c r="AQ101" i="43"/>
  <c r="AR101" i="43"/>
  <c r="AS101" i="43"/>
  <c r="AT101" i="43"/>
  <c r="AU101" i="43"/>
  <c r="AV101" i="43"/>
  <c r="AW101" i="43"/>
  <c r="AX101" i="43"/>
  <c r="AY101" i="43"/>
  <c r="AZ101" i="43"/>
  <c r="BA101" i="43"/>
  <c r="BB101" i="43"/>
  <c r="BC101" i="43"/>
  <c r="D102" i="43"/>
  <c r="E102" i="43"/>
  <c r="F102" i="43"/>
  <c r="G102" i="43"/>
  <c r="H102" i="43"/>
  <c r="I102" i="43"/>
  <c r="J102" i="43"/>
  <c r="K102" i="43"/>
  <c r="L102" i="43"/>
  <c r="M102" i="43"/>
  <c r="N102" i="43"/>
  <c r="O102" i="43"/>
  <c r="P102" i="43"/>
  <c r="Q102" i="43"/>
  <c r="R102" i="43"/>
  <c r="S102" i="43"/>
  <c r="T102" i="43"/>
  <c r="U102" i="43"/>
  <c r="V102" i="43"/>
  <c r="W102" i="43"/>
  <c r="X102" i="43"/>
  <c r="Y102" i="43"/>
  <c r="Z102" i="43"/>
  <c r="AA102" i="43"/>
  <c r="AB102" i="43"/>
  <c r="AC102" i="43"/>
  <c r="AD102" i="43"/>
  <c r="AE102" i="43"/>
  <c r="AF102" i="43"/>
  <c r="AG102" i="43"/>
  <c r="AH102" i="43"/>
  <c r="AI102" i="43"/>
  <c r="AJ102" i="43"/>
  <c r="AK102" i="43"/>
  <c r="AL102" i="43"/>
  <c r="AM102" i="43"/>
  <c r="AN102" i="43"/>
  <c r="AO102" i="43"/>
  <c r="AP102" i="43"/>
  <c r="AQ102" i="43"/>
  <c r="AR102" i="43"/>
  <c r="AS102" i="43"/>
  <c r="AT102" i="43"/>
  <c r="AU102" i="43"/>
  <c r="AV102" i="43"/>
  <c r="AW102" i="43"/>
  <c r="AX102" i="43"/>
  <c r="AY102" i="43"/>
  <c r="AZ102" i="43"/>
  <c r="BA102" i="43"/>
  <c r="BB102" i="43"/>
  <c r="BC102" i="43"/>
  <c r="D103" i="43"/>
  <c r="E103" i="43"/>
  <c r="F103" i="43"/>
  <c r="G103" i="43"/>
  <c r="H103" i="43"/>
  <c r="I103" i="43"/>
  <c r="J103" i="43"/>
  <c r="K103" i="43"/>
  <c r="L103" i="43"/>
  <c r="M103" i="43"/>
  <c r="N103" i="43"/>
  <c r="O103" i="43"/>
  <c r="P103" i="43"/>
  <c r="Q103" i="43"/>
  <c r="R103" i="43"/>
  <c r="S103" i="43"/>
  <c r="T103" i="43"/>
  <c r="U103" i="43"/>
  <c r="V103" i="43"/>
  <c r="W103" i="43"/>
  <c r="X103" i="43"/>
  <c r="Y103" i="43"/>
  <c r="Z103" i="43"/>
  <c r="AA103" i="43"/>
  <c r="AB103" i="43"/>
  <c r="AC103" i="43"/>
  <c r="AD103" i="43"/>
  <c r="AE103" i="43"/>
  <c r="AF103" i="43"/>
  <c r="AG103" i="43"/>
  <c r="AH103" i="43"/>
  <c r="AI103" i="43"/>
  <c r="AJ103" i="43"/>
  <c r="AK103" i="43"/>
  <c r="AL103" i="43"/>
  <c r="AM103" i="43"/>
  <c r="AN103" i="43"/>
  <c r="AO103" i="43"/>
  <c r="AP103" i="43"/>
  <c r="AQ103" i="43"/>
  <c r="AR103" i="43"/>
  <c r="AS103" i="43"/>
  <c r="AT103" i="43"/>
  <c r="AU103" i="43"/>
  <c r="AV103" i="43"/>
  <c r="AW103" i="43"/>
  <c r="AX103" i="43"/>
  <c r="AY103" i="43"/>
  <c r="AZ103" i="43"/>
  <c r="BA103" i="43"/>
  <c r="BB103" i="43"/>
  <c r="BC103" i="43"/>
  <c r="D104" i="43"/>
  <c r="E104" i="43"/>
  <c r="F104" i="43"/>
  <c r="G104" i="43"/>
  <c r="H104" i="43"/>
  <c r="I104" i="43"/>
  <c r="J104" i="43"/>
  <c r="K104" i="43"/>
  <c r="L104" i="43"/>
  <c r="M104" i="43"/>
  <c r="N104" i="43"/>
  <c r="O104" i="43"/>
  <c r="P104" i="43"/>
  <c r="Q104" i="43"/>
  <c r="R104" i="43"/>
  <c r="S104" i="43"/>
  <c r="T104" i="43"/>
  <c r="U104" i="43"/>
  <c r="V104" i="43"/>
  <c r="W104" i="43"/>
  <c r="X104" i="43"/>
  <c r="Y104" i="43"/>
  <c r="Z104" i="43"/>
  <c r="AA104" i="43"/>
  <c r="AB104" i="43"/>
  <c r="AC104" i="43"/>
  <c r="AD104" i="43"/>
  <c r="AE104" i="43"/>
  <c r="AF104" i="43"/>
  <c r="AG104" i="43"/>
  <c r="AH104" i="43"/>
  <c r="AI104" i="43"/>
  <c r="AJ104" i="43"/>
  <c r="AK104" i="43"/>
  <c r="AL104" i="43"/>
  <c r="AM104" i="43"/>
  <c r="AN104" i="43"/>
  <c r="AO104" i="43"/>
  <c r="AP104" i="43"/>
  <c r="AQ104" i="43"/>
  <c r="AR104" i="43"/>
  <c r="AS104" i="43"/>
  <c r="AT104" i="43"/>
  <c r="AU104" i="43"/>
  <c r="AV104" i="43"/>
  <c r="AW104" i="43"/>
  <c r="AX104" i="43"/>
  <c r="AY104" i="43"/>
  <c r="AZ104" i="43"/>
  <c r="BA104" i="43"/>
  <c r="BB104" i="43"/>
  <c r="BC104" i="43"/>
  <c r="D105" i="43"/>
  <c r="E105" i="43"/>
  <c r="F105" i="43"/>
  <c r="G105" i="43"/>
  <c r="H105" i="43"/>
  <c r="I105" i="43"/>
  <c r="J105" i="43"/>
  <c r="K105" i="43"/>
  <c r="L105" i="43"/>
  <c r="M105" i="43"/>
  <c r="N105" i="43"/>
  <c r="O105" i="43"/>
  <c r="P105" i="43"/>
  <c r="Q105" i="43"/>
  <c r="R105" i="43"/>
  <c r="S105" i="43"/>
  <c r="T105" i="43"/>
  <c r="U105" i="43"/>
  <c r="V105" i="43"/>
  <c r="W105" i="43"/>
  <c r="X105" i="43"/>
  <c r="Y105" i="43"/>
  <c r="Z105" i="43"/>
  <c r="AA105" i="43"/>
  <c r="AB105" i="43"/>
  <c r="AC105" i="43"/>
  <c r="AD105" i="43"/>
  <c r="AE105" i="43"/>
  <c r="AF105" i="43"/>
  <c r="AG105" i="43"/>
  <c r="AH105" i="43"/>
  <c r="AI105" i="43"/>
  <c r="AJ105" i="43"/>
  <c r="AK105" i="43"/>
  <c r="AL105" i="43"/>
  <c r="AM105" i="43"/>
  <c r="AN105" i="43"/>
  <c r="AO105" i="43"/>
  <c r="AP105" i="43"/>
  <c r="AQ105" i="43"/>
  <c r="AR105" i="43"/>
  <c r="AS105" i="43"/>
  <c r="AT105" i="43"/>
  <c r="AU105" i="43"/>
  <c r="AV105" i="43"/>
  <c r="AW105" i="43"/>
  <c r="AX105" i="43"/>
  <c r="AY105" i="43"/>
  <c r="AZ105" i="43"/>
  <c r="BA105" i="43"/>
  <c r="BB105" i="43"/>
  <c r="BC105" i="43"/>
  <c r="D106" i="43"/>
  <c r="E106" i="43"/>
  <c r="F106" i="43"/>
  <c r="G106" i="43"/>
  <c r="H106" i="43"/>
  <c r="I106" i="43"/>
  <c r="J106" i="43"/>
  <c r="K106" i="43"/>
  <c r="L106" i="43"/>
  <c r="M106" i="43"/>
  <c r="N106" i="43"/>
  <c r="O106" i="43"/>
  <c r="P106" i="43"/>
  <c r="Q106" i="43"/>
  <c r="R106" i="43"/>
  <c r="S106" i="43"/>
  <c r="T106" i="43"/>
  <c r="U106" i="43"/>
  <c r="V106" i="43"/>
  <c r="W106" i="43"/>
  <c r="X106" i="43"/>
  <c r="Y106" i="43"/>
  <c r="Z106" i="43"/>
  <c r="AA106" i="43"/>
  <c r="AB106" i="43"/>
  <c r="AC106" i="43"/>
  <c r="AD106" i="43"/>
  <c r="AE106" i="43"/>
  <c r="AF106" i="43"/>
  <c r="AG106" i="43"/>
  <c r="AH106" i="43"/>
  <c r="AI106" i="43"/>
  <c r="AJ106" i="43"/>
  <c r="AK106" i="43"/>
  <c r="AL106" i="43"/>
  <c r="AM106" i="43"/>
  <c r="AN106" i="43"/>
  <c r="AO106" i="43"/>
  <c r="AP106" i="43"/>
  <c r="AQ106" i="43"/>
  <c r="AR106" i="43"/>
  <c r="AS106" i="43"/>
  <c r="AT106" i="43"/>
  <c r="AU106" i="43"/>
  <c r="AV106" i="43"/>
  <c r="AW106" i="43"/>
  <c r="AX106" i="43"/>
  <c r="AY106" i="43"/>
  <c r="AZ106" i="43"/>
  <c r="BA106" i="43"/>
  <c r="BB106" i="43"/>
  <c r="BC106" i="43"/>
  <c r="D107" i="43"/>
  <c r="E107" i="43"/>
  <c r="F107" i="43"/>
  <c r="G107" i="43"/>
  <c r="H107" i="43"/>
  <c r="I107" i="43"/>
  <c r="J107" i="43"/>
  <c r="K107" i="43"/>
  <c r="L107" i="43"/>
  <c r="M107" i="43"/>
  <c r="N107" i="43"/>
  <c r="O107" i="43"/>
  <c r="P107" i="43"/>
  <c r="Q107" i="43"/>
  <c r="R107" i="43"/>
  <c r="S107" i="43"/>
  <c r="T107" i="43"/>
  <c r="U107" i="43"/>
  <c r="V107" i="43"/>
  <c r="W107" i="43"/>
  <c r="X107" i="43"/>
  <c r="Y107" i="43"/>
  <c r="Z107" i="43"/>
  <c r="AA107" i="43"/>
  <c r="AB107" i="43"/>
  <c r="AC107" i="43"/>
  <c r="AD107" i="43"/>
  <c r="AE107" i="43"/>
  <c r="AF107" i="43"/>
  <c r="AG107" i="43"/>
  <c r="AH107" i="43"/>
  <c r="AI107" i="43"/>
  <c r="AJ107" i="43"/>
  <c r="AK107" i="43"/>
  <c r="AL107" i="43"/>
  <c r="AM107" i="43"/>
  <c r="AN107" i="43"/>
  <c r="AO107" i="43"/>
  <c r="AP107" i="43"/>
  <c r="AQ107" i="43"/>
  <c r="AR107" i="43"/>
  <c r="AS107" i="43"/>
  <c r="AT107" i="43"/>
  <c r="AU107" i="43"/>
  <c r="AV107" i="43"/>
  <c r="AW107" i="43"/>
  <c r="AX107" i="43"/>
  <c r="AY107" i="43"/>
  <c r="AZ107" i="43"/>
  <c r="BA107" i="43"/>
  <c r="BB107" i="43"/>
  <c r="BC107" i="43"/>
  <c r="D108" i="43"/>
  <c r="E108" i="43"/>
  <c r="F108" i="43"/>
  <c r="G108" i="43"/>
  <c r="H108" i="43"/>
  <c r="I108" i="43"/>
  <c r="J108" i="43"/>
  <c r="K108" i="43"/>
  <c r="L108" i="43"/>
  <c r="M108" i="43"/>
  <c r="N108" i="43"/>
  <c r="O108" i="43"/>
  <c r="P108" i="43"/>
  <c r="Q108" i="43"/>
  <c r="R108" i="43"/>
  <c r="S108" i="43"/>
  <c r="T108" i="43"/>
  <c r="U108" i="43"/>
  <c r="V108" i="43"/>
  <c r="W108" i="43"/>
  <c r="X108" i="43"/>
  <c r="Y108" i="43"/>
  <c r="Z108" i="43"/>
  <c r="AA108" i="43"/>
  <c r="AB108" i="43"/>
  <c r="AC108" i="43"/>
  <c r="AD108" i="43"/>
  <c r="AE108" i="43"/>
  <c r="AF108" i="43"/>
  <c r="AG108" i="43"/>
  <c r="AH108" i="43"/>
  <c r="AI108" i="43"/>
  <c r="AJ108" i="43"/>
  <c r="AK108" i="43"/>
  <c r="AL108" i="43"/>
  <c r="AM108" i="43"/>
  <c r="AN108" i="43"/>
  <c r="AO108" i="43"/>
  <c r="AP108" i="43"/>
  <c r="AQ108" i="43"/>
  <c r="AR108" i="43"/>
  <c r="AS108" i="43"/>
  <c r="AT108" i="43"/>
  <c r="AU108" i="43"/>
  <c r="AV108" i="43"/>
  <c r="AW108" i="43"/>
  <c r="AX108" i="43"/>
  <c r="AY108" i="43"/>
  <c r="AZ108" i="43"/>
  <c r="BA108" i="43"/>
  <c r="BB108" i="43"/>
  <c r="BC108" i="43"/>
  <c r="D109" i="43"/>
  <c r="E109" i="43"/>
  <c r="F109" i="43"/>
  <c r="G109" i="43"/>
  <c r="H109" i="43"/>
  <c r="I109" i="43"/>
  <c r="J109" i="43"/>
  <c r="K109" i="43"/>
  <c r="L109" i="43"/>
  <c r="M109" i="43"/>
  <c r="N109" i="43"/>
  <c r="O109" i="43"/>
  <c r="P109" i="43"/>
  <c r="Q109" i="43"/>
  <c r="R109" i="43"/>
  <c r="S109" i="43"/>
  <c r="T109" i="43"/>
  <c r="U109" i="43"/>
  <c r="V109" i="43"/>
  <c r="W109" i="43"/>
  <c r="X109" i="43"/>
  <c r="Y109" i="43"/>
  <c r="Z109" i="43"/>
  <c r="AA109" i="43"/>
  <c r="AB109" i="43"/>
  <c r="AC109" i="43"/>
  <c r="AD109" i="43"/>
  <c r="AE109" i="43"/>
  <c r="AF109" i="43"/>
  <c r="AG109" i="43"/>
  <c r="AH109" i="43"/>
  <c r="AI109" i="43"/>
  <c r="AJ109" i="43"/>
  <c r="AK109" i="43"/>
  <c r="AL109" i="43"/>
  <c r="AM109" i="43"/>
  <c r="AN109" i="43"/>
  <c r="AO109" i="43"/>
  <c r="AP109" i="43"/>
  <c r="AQ109" i="43"/>
  <c r="AR109" i="43"/>
  <c r="AS109" i="43"/>
  <c r="AT109" i="43"/>
  <c r="AU109" i="43"/>
  <c r="AV109" i="43"/>
  <c r="AW109" i="43"/>
  <c r="AX109" i="43"/>
  <c r="AY109" i="43"/>
  <c r="AZ109" i="43"/>
  <c r="BA109" i="43"/>
  <c r="BB109" i="43"/>
  <c r="BC109" i="43"/>
  <c r="D110" i="43"/>
  <c r="E110" i="43"/>
  <c r="F110" i="43"/>
  <c r="G110" i="43"/>
  <c r="H110" i="43"/>
  <c r="I110" i="43"/>
  <c r="J110" i="43"/>
  <c r="K110" i="43"/>
  <c r="L110" i="43"/>
  <c r="M110" i="43"/>
  <c r="N110" i="43"/>
  <c r="O110" i="43"/>
  <c r="P110" i="43"/>
  <c r="Q110" i="43"/>
  <c r="R110" i="43"/>
  <c r="S110" i="43"/>
  <c r="T110" i="43"/>
  <c r="U110" i="43"/>
  <c r="V110" i="43"/>
  <c r="W110" i="43"/>
  <c r="X110" i="43"/>
  <c r="Y110" i="43"/>
  <c r="Z110" i="43"/>
  <c r="AA110" i="43"/>
  <c r="AB110" i="43"/>
  <c r="AC110" i="43"/>
  <c r="AD110" i="43"/>
  <c r="AE110" i="43"/>
  <c r="AF110" i="43"/>
  <c r="AG110" i="43"/>
  <c r="AH110" i="43"/>
  <c r="AI110" i="43"/>
  <c r="AJ110" i="43"/>
  <c r="AK110" i="43"/>
  <c r="AL110" i="43"/>
  <c r="AM110" i="43"/>
  <c r="AN110" i="43"/>
  <c r="AO110" i="43"/>
  <c r="AP110" i="43"/>
  <c r="AQ110" i="43"/>
  <c r="AR110" i="43"/>
  <c r="AS110" i="43"/>
  <c r="AT110" i="43"/>
  <c r="AU110" i="43"/>
  <c r="AV110" i="43"/>
  <c r="AW110" i="43"/>
  <c r="AX110" i="43"/>
  <c r="AY110" i="43"/>
  <c r="AZ110" i="43"/>
  <c r="BA110" i="43"/>
  <c r="BB110" i="43"/>
  <c r="BC110" i="43"/>
  <c r="D111" i="43"/>
  <c r="E111" i="43"/>
  <c r="F111" i="43"/>
  <c r="G111" i="43"/>
  <c r="H111" i="43"/>
  <c r="I111" i="43"/>
  <c r="J111" i="43"/>
  <c r="K111" i="43"/>
  <c r="L111" i="43"/>
  <c r="M111" i="43"/>
  <c r="N111" i="43"/>
  <c r="O111" i="43"/>
  <c r="P111" i="43"/>
  <c r="Q111" i="43"/>
  <c r="R111" i="43"/>
  <c r="S111" i="43"/>
  <c r="T111" i="43"/>
  <c r="U111" i="43"/>
  <c r="V111" i="43"/>
  <c r="W111" i="43"/>
  <c r="X111" i="43"/>
  <c r="Y111" i="43"/>
  <c r="Z111" i="43"/>
  <c r="AA111" i="43"/>
  <c r="AB111" i="43"/>
  <c r="AC111" i="43"/>
  <c r="AD111" i="43"/>
  <c r="AE111" i="43"/>
  <c r="AF111" i="43"/>
  <c r="AG111" i="43"/>
  <c r="AH111" i="43"/>
  <c r="AI111" i="43"/>
  <c r="AJ111" i="43"/>
  <c r="AK111" i="43"/>
  <c r="AL111" i="43"/>
  <c r="AM111" i="43"/>
  <c r="AN111" i="43"/>
  <c r="AO111" i="43"/>
  <c r="AP111" i="43"/>
  <c r="AQ111" i="43"/>
  <c r="AR111" i="43"/>
  <c r="AS111" i="43"/>
  <c r="AT111" i="43"/>
  <c r="AU111" i="43"/>
  <c r="AV111" i="43"/>
  <c r="AW111" i="43"/>
  <c r="AX111" i="43"/>
  <c r="AY111" i="43"/>
  <c r="AZ111" i="43"/>
  <c r="BA111" i="43"/>
  <c r="BB111" i="43"/>
  <c r="BC111" i="43"/>
  <c r="D112" i="43"/>
  <c r="E112" i="43"/>
  <c r="F112" i="43"/>
  <c r="G112" i="43"/>
  <c r="H112" i="43"/>
  <c r="I112" i="43"/>
  <c r="J112" i="43"/>
  <c r="K112" i="43"/>
  <c r="L112" i="43"/>
  <c r="M112" i="43"/>
  <c r="N112" i="43"/>
  <c r="O112" i="43"/>
  <c r="P112" i="43"/>
  <c r="Q112" i="43"/>
  <c r="R112" i="43"/>
  <c r="S112" i="43"/>
  <c r="T112" i="43"/>
  <c r="U112" i="43"/>
  <c r="V112" i="43"/>
  <c r="W112" i="43"/>
  <c r="X112" i="43"/>
  <c r="Y112" i="43"/>
  <c r="Z112" i="43"/>
  <c r="AA112" i="43"/>
  <c r="AB112" i="43"/>
  <c r="AC112" i="43"/>
  <c r="AD112" i="43"/>
  <c r="AE112" i="43"/>
  <c r="AF112" i="43"/>
  <c r="AG112" i="43"/>
  <c r="AH112" i="43"/>
  <c r="AI112" i="43"/>
  <c r="AJ112" i="43"/>
  <c r="AK112" i="43"/>
  <c r="AL112" i="43"/>
  <c r="AM112" i="43"/>
  <c r="AN112" i="43"/>
  <c r="AO112" i="43"/>
  <c r="AP112" i="43"/>
  <c r="AQ112" i="43"/>
  <c r="AR112" i="43"/>
  <c r="AS112" i="43"/>
  <c r="AT112" i="43"/>
  <c r="AU112" i="43"/>
  <c r="AV112" i="43"/>
  <c r="AW112" i="43"/>
  <c r="AX112" i="43"/>
  <c r="AY112" i="43"/>
  <c r="AZ112" i="43"/>
  <c r="BA112" i="43"/>
  <c r="BB112" i="43"/>
  <c r="BC112" i="43"/>
  <c r="D113" i="43"/>
  <c r="E113" i="43"/>
  <c r="F113" i="43"/>
  <c r="G113" i="43"/>
  <c r="H113" i="43"/>
  <c r="I113" i="43"/>
  <c r="J113" i="43"/>
  <c r="K113" i="43"/>
  <c r="L113" i="43"/>
  <c r="M113" i="43"/>
  <c r="N113" i="43"/>
  <c r="O113" i="43"/>
  <c r="P113" i="43"/>
  <c r="Q113" i="43"/>
  <c r="R113" i="43"/>
  <c r="S113" i="43"/>
  <c r="T113" i="43"/>
  <c r="U113" i="43"/>
  <c r="V113" i="43"/>
  <c r="W113" i="43"/>
  <c r="X113" i="43"/>
  <c r="Y113" i="43"/>
  <c r="Z113" i="43"/>
  <c r="AA113" i="43"/>
  <c r="AB113" i="43"/>
  <c r="AC113" i="43"/>
  <c r="AD113" i="43"/>
  <c r="AE113" i="43"/>
  <c r="AF113" i="43"/>
  <c r="AG113" i="43"/>
  <c r="AH113" i="43"/>
  <c r="AI113" i="43"/>
  <c r="AJ113" i="43"/>
  <c r="AK113" i="43"/>
  <c r="AL113" i="43"/>
  <c r="AM113" i="43"/>
  <c r="AN113" i="43"/>
  <c r="AO113" i="43"/>
  <c r="AP113" i="43"/>
  <c r="AQ113" i="43"/>
  <c r="AR113" i="43"/>
  <c r="AS113" i="43"/>
  <c r="AT113" i="43"/>
  <c r="AU113" i="43"/>
  <c r="AV113" i="43"/>
  <c r="AW113" i="43"/>
  <c r="AX113" i="43"/>
  <c r="AY113" i="43"/>
  <c r="AZ113" i="43"/>
  <c r="BA113" i="43"/>
  <c r="BB113" i="43"/>
  <c r="BC113" i="43"/>
  <c r="D114" i="43"/>
  <c r="E114" i="43"/>
  <c r="F114" i="43"/>
  <c r="G114" i="43"/>
  <c r="H114" i="43"/>
  <c r="I114" i="43"/>
  <c r="J114" i="43"/>
  <c r="K114" i="43"/>
  <c r="L114" i="43"/>
  <c r="M114" i="43"/>
  <c r="N114" i="43"/>
  <c r="O114" i="43"/>
  <c r="P114" i="43"/>
  <c r="Q114" i="43"/>
  <c r="R114" i="43"/>
  <c r="S114" i="43"/>
  <c r="T114" i="43"/>
  <c r="U114" i="43"/>
  <c r="V114" i="43"/>
  <c r="W114" i="43"/>
  <c r="X114" i="43"/>
  <c r="Y114" i="43"/>
  <c r="Z114" i="43"/>
  <c r="AA114" i="43"/>
  <c r="AB114" i="43"/>
  <c r="AC114" i="43"/>
  <c r="AD114" i="43"/>
  <c r="AE114" i="43"/>
  <c r="AF114" i="43"/>
  <c r="AG114" i="43"/>
  <c r="AH114" i="43"/>
  <c r="AI114" i="43"/>
  <c r="AJ114" i="43"/>
  <c r="AK114" i="43"/>
  <c r="AL114" i="43"/>
  <c r="AM114" i="43"/>
  <c r="AN114" i="43"/>
  <c r="AO114" i="43"/>
  <c r="AP114" i="43"/>
  <c r="AQ114" i="43"/>
  <c r="AR114" i="43"/>
  <c r="AS114" i="43"/>
  <c r="AT114" i="43"/>
  <c r="AU114" i="43"/>
  <c r="AV114" i="43"/>
  <c r="AW114" i="43"/>
  <c r="AX114" i="43"/>
  <c r="AY114" i="43"/>
  <c r="AZ114" i="43"/>
  <c r="BA114" i="43"/>
  <c r="BB114" i="43"/>
  <c r="BC114" i="43"/>
  <c r="D115" i="43"/>
  <c r="E115" i="43"/>
  <c r="F115" i="43"/>
  <c r="G115" i="43"/>
  <c r="H115" i="43"/>
  <c r="I115" i="43"/>
  <c r="J115" i="43"/>
  <c r="K115" i="43"/>
  <c r="L115" i="43"/>
  <c r="M115" i="43"/>
  <c r="N115" i="43"/>
  <c r="O115" i="43"/>
  <c r="P115" i="43"/>
  <c r="Q115" i="43"/>
  <c r="R115" i="43"/>
  <c r="S115" i="43"/>
  <c r="T115" i="43"/>
  <c r="U115" i="43"/>
  <c r="V115" i="43"/>
  <c r="W115" i="43"/>
  <c r="X115" i="43"/>
  <c r="Y115" i="43"/>
  <c r="Z115" i="43"/>
  <c r="AA115" i="43"/>
  <c r="AB115" i="43"/>
  <c r="AC115" i="43"/>
  <c r="AD115" i="43"/>
  <c r="AE115" i="43"/>
  <c r="AF115" i="43"/>
  <c r="AG115" i="43"/>
  <c r="AH115" i="43"/>
  <c r="AI115" i="43"/>
  <c r="AJ115" i="43"/>
  <c r="AK115" i="43"/>
  <c r="AL115" i="43"/>
  <c r="AM115" i="43"/>
  <c r="AN115" i="43"/>
  <c r="AO115" i="43"/>
  <c r="AP115" i="43"/>
  <c r="AQ115" i="43"/>
  <c r="AR115" i="43"/>
  <c r="AS115" i="43"/>
  <c r="AT115" i="43"/>
  <c r="AU115" i="43"/>
  <c r="AV115" i="43"/>
  <c r="AW115" i="43"/>
  <c r="AX115" i="43"/>
  <c r="AY115" i="43"/>
  <c r="AZ115" i="43"/>
  <c r="BA115" i="43"/>
  <c r="BB115" i="43"/>
  <c r="BC115" i="43"/>
  <c r="D116" i="43"/>
  <c r="E116" i="43"/>
  <c r="F116" i="43"/>
  <c r="G116" i="43"/>
  <c r="H116" i="43"/>
  <c r="I116" i="43"/>
  <c r="J116" i="43"/>
  <c r="K116" i="43"/>
  <c r="L116" i="43"/>
  <c r="M116" i="43"/>
  <c r="N116" i="43"/>
  <c r="O116" i="43"/>
  <c r="P116" i="43"/>
  <c r="Q116" i="43"/>
  <c r="R116" i="43"/>
  <c r="S116" i="43"/>
  <c r="T116" i="43"/>
  <c r="U116" i="43"/>
  <c r="V116" i="43"/>
  <c r="W116" i="43"/>
  <c r="X116" i="43"/>
  <c r="Y116" i="43"/>
  <c r="Z116" i="43"/>
  <c r="AA116" i="43"/>
  <c r="AB116" i="43"/>
  <c r="AC116" i="43"/>
  <c r="AD116" i="43"/>
  <c r="AE116" i="43"/>
  <c r="AF116" i="43"/>
  <c r="AG116" i="43"/>
  <c r="AH116" i="43"/>
  <c r="AI116" i="43"/>
  <c r="AJ116" i="43"/>
  <c r="AK116" i="43"/>
  <c r="AL116" i="43"/>
  <c r="AM116" i="43"/>
  <c r="AN116" i="43"/>
  <c r="AO116" i="43"/>
  <c r="AP116" i="43"/>
  <c r="AQ116" i="43"/>
  <c r="AR116" i="43"/>
  <c r="AS116" i="43"/>
  <c r="AT116" i="43"/>
  <c r="AU116" i="43"/>
  <c r="AV116" i="43"/>
  <c r="AW116" i="43"/>
  <c r="AX116" i="43"/>
  <c r="AY116" i="43"/>
  <c r="AZ116" i="43"/>
  <c r="BA116" i="43"/>
  <c r="BB116" i="43"/>
  <c r="BC116" i="43"/>
  <c r="D117" i="43"/>
  <c r="E117" i="43"/>
  <c r="F117" i="43"/>
  <c r="G117" i="43"/>
  <c r="H117" i="43"/>
  <c r="I117" i="43"/>
  <c r="J117" i="43"/>
  <c r="K117" i="43"/>
  <c r="L117" i="43"/>
  <c r="M117" i="43"/>
  <c r="N117" i="43"/>
  <c r="O117" i="43"/>
  <c r="P117" i="43"/>
  <c r="Q117" i="43"/>
  <c r="R117" i="43"/>
  <c r="S117" i="43"/>
  <c r="T117" i="43"/>
  <c r="U117" i="43"/>
  <c r="V117" i="43"/>
  <c r="W117" i="43"/>
  <c r="X117" i="43"/>
  <c r="Y117" i="43"/>
  <c r="Z117" i="43"/>
  <c r="AA117" i="43"/>
  <c r="AB117" i="43"/>
  <c r="AC117" i="43"/>
  <c r="AD117" i="43"/>
  <c r="AE117" i="43"/>
  <c r="AF117" i="43"/>
  <c r="AG117" i="43"/>
  <c r="AH117" i="43"/>
  <c r="AI117" i="43"/>
  <c r="AJ117" i="43"/>
  <c r="AK117" i="43"/>
  <c r="AL117" i="43"/>
  <c r="AM117" i="43"/>
  <c r="AN117" i="43"/>
  <c r="AO117" i="43"/>
  <c r="AP117" i="43"/>
  <c r="AQ117" i="43"/>
  <c r="AR117" i="43"/>
  <c r="AS117" i="43"/>
  <c r="AT117" i="43"/>
  <c r="AU117" i="43"/>
  <c r="AV117" i="43"/>
  <c r="AW117" i="43"/>
  <c r="AX117" i="43"/>
  <c r="AY117" i="43"/>
  <c r="AZ117" i="43"/>
  <c r="BA117" i="43"/>
  <c r="BB117" i="43"/>
  <c r="BC117" i="43"/>
  <c r="D118" i="43"/>
  <c r="E118" i="43"/>
  <c r="F118" i="43"/>
  <c r="G118" i="43"/>
  <c r="H118" i="43"/>
  <c r="I118" i="43"/>
  <c r="J118" i="43"/>
  <c r="K118" i="43"/>
  <c r="L118" i="43"/>
  <c r="M118" i="43"/>
  <c r="N118" i="43"/>
  <c r="O118" i="43"/>
  <c r="P118" i="43"/>
  <c r="Q118" i="43"/>
  <c r="R118" i="43"/>
  <c r="S118" i="43"/>
  <c r="T118" i="43"/>
  <c r="U118" i="43"/>
  <c r="V118" i="43"/>
  <c r="W118" i="43"/>
  <c r="X118" i="43"/>
  <c r="Y118" i="43"/>
  <c r="Z118" i="43"/>
  <c r="AA118" i="43"/>
  <c r="AB118" i="43"/>
  <c r="AC118" i="43"/>
  <c r="AD118" i="43"/>
  <c r="AE118" i="43"/>
  <c r="AF118" i="43"/>
  <c r="AG118" i="43"/>
  <c r="AH118" i="43"/>
  <c r="AI118" i="43"/>
  <c r="AJ118" i="43"/>
  <c r="AK118" i="43"/>
  <c r="AL118" i="43"/>
  <c r="AM118" i="43"/>
  <c r="AN118" i="43"/>
  <c r="AO118" i="43"/>
  <c r="AP118" i="43"/>
  <c r="AQ118" i="43"/>
  <c r="AR118" i="43"/>
  <c r="AS118" i="43"/>
  <c r="AT118" i="43"/>
  <c r="AU118" i="43"/>
  <c r="AV118" i="43"/>
  <c r="AW118" i="43"/>
  <c r="AX118" i="43"/>
  <c r="AY118" i="43"/>
  <c r="AZ118" i="43"/>
  <c r="BA118" i="43"/>
  <c r="BB118" i="43"/>
  <c r="BC118" i="43"/>
  <c r="D119" i="43"/>
  <c r="E119" i="43"/>
  <c r="F119" i="43"/>
  <c r="G119" i="43"/>
  <c r="H119" i="43"/>
  <c r="I119" i="43"/>
  <c r="J119" i="43"/>
  <c r="K119" i="43"/>
  <c r="L119" i="43"/>
  <c r="M119" i="43"/>
  <c r="N119" i="43"/>
  <c r="O119" i="43"/>
  <c r="P119" i="43"/>
  <c r="Q119" i="43"/>
  <c r="R119" i="43"/>
  <c r="S119" i="43"/>
  <c r="T119" i="43"/>
  <c r="U119" i="43"/>
  <c r="V119" i="43"/>
  <c r="W119" i="43"/>
  <c r="X119" i="43"/>
  <c r="Y119" i="43"/>
  <c r="Z119" i="43"/>
  <c r="AA119" i="43"/>
  <c r="AB119" i="43"/>
  <c r="AC119" i="43"/>
  <c r="AD119" i="43"/>
  <c r="AE119" i="43"/>
  <c r="AF119" i="43"/>
  <c r="AG119" i="43"/>
  <c r="AH119" i="43"/>
  <c r="AI119" i="43"/>
  <c r="AJ119" i="43"/>
  <c r="AK119" i="43"/>
  <c r="AL119" i="43"/>
  <c r="AM119" i="43"/>
  <c r="AN119" i="43"/>
  <c r="AO119" i="43"/>
  <c r="AP119" i="43"/>
  <c r="AQ119" i="43"/>
  <c r="AR119" i="43"/>
  <c r="AS119" i="43"/>
  <c r="AT119" i="43"/>
  <c r="AU119" i="43"/>
  <c r="AV119" i="43"/>
  <c r="AW119" i="43"/>
  <c r="AX119" i="43"/>
  <c r="AY119" i="43"/>
  <c r="AZ119" i="43"/>
  <c r="BA119" i="43"/>
  <c r="BB119" i="43"/>
  <c r="BC119" i="43"/>
  <c r="D120" i="43"/>
  <c r="E120" i="43"/>
  <c r="F120" i="43"/>
  <c r="G120" i="43"/>
  <c r="H120" i="43"/>
  <c r="I120" i="43"/>
  <c r="J120" i="43"/>
  <c r="K120" i="43"/>
  <c r="L120" i="43"/>
  <c r="M120" i="43"/>
  <c r="N120" i="43"/>
  <c r="O120" i="43"/>
  <c r="P120" i="43"/>
  <c r="Q120" i="43"/>
  <c r="R120" i="43"/>
  <c r="S120" i="43"/>
  <c r="T120" i="43"/>
  <c r="U120" i="43"/>
  <c r="V120" i="43"/>
  <c r="W120" i="43"/>
  <c r="X120" i="43"/>
  <c r="Y120" i="43"/>
  <c r="Z120" i="43"/>
  <c r="AA120" i="43"/>
  <c r="AB120" i="43"/>
  <c r="AC120" i="43"/>
  <c r="AD120" i="43"/>
  <c r="AE120" i="43"/>
  <c r="AF120" i="43"/>
  <c r="AG120" i="43"/>
  <c r="AH120" i="43"/>
  <c r="AI120" i="43"/>
  <c r="AJ120" i="43"/>
  <c r="AK120" i="43"/>
  <c r="AL120" i="43"/>
  <c r="AM120" i="43"/>
  <c r="AN120" i="43"/>
  <c r="AO120" i="43"/>
  <c r="AP120" i="43"/>
  <c r="AQ120" i="43"/>
  <c r="AR120" i="43"/>
  <c r="AS120" i="43"/>
  <c r="AT120" i="43"/>
  <c r="AU120" i="43"/>
  <c r="AV120" i="43"/>
  <c r="AW120" i="43"/>
  <c r="AX120" i="43"/>
  <c r="AY120" i="43"/>
  <c r="AZ120" i="43"/>
  <c r="BA120" i="43"/>
  <c r="BB120" i="43"/>
  <c r="BC120" i="43"/>
  <c r="D121" i="43"/>
  <c r="E121" i="43"/>
  <c r="F121" i="43"/>
  <c r="G121" i="43"/>
  <c r="H121" i="43"/>
  <c r="I121" i="43"/>
  <c r="J121" i="43"/>
  <c r="K121" i="43"/>
  <c r="L121" i="43"/>
  <c r="M121" i="43"/>
  <c r="N121" i="43"/>
  <c r="O121" i="43"/>
  <c r="P121" i="43"/>
  <c r="Q121" i="43"/>
  <c r="R121" i="43"/>
  <c r="S121" i="43"/>
  <c r="T121" i="43"/>
  <c r="U121" i="43"/>
  <c r="V121" i="43"/>
  <c r="W121" i="43"/>
  <c r="X121" i="43"/>
  <c r="Y121" i="43"/>
  <c r="Z121" i="43"/>
  <c r="AA121" i="43"/>
  <c r="AB121" i="43"/>
  <c r="AC121" i="43"/>
  <c r="AD121" i="43"/>
  <c r="AE121" i="43"/>
  <c r="AF121" i="43"/>
  <c r="AG121" i="43"/>
  <c r="AH121" i="43"/>
  <c r="AI121" i="43"/>
  <c r="AJ121" i="43"/>
  <c r="AK121" i="43"/>
  <c r="AL121" i="43"/>
  <c r="AM121" i="43"/>
  <c r="AN121" i="43"/>
  <c r="AO121" i="43"/>
  <c r="AP121" i="43"/>
  <c r="AQ121" i="43"/>
  <c r="AR121" i="43"/>
  <c r="AS121" i="43"/>
  <c r="AT121" i="43"/>
  <c r="AU121" i="43"/>
  <c r="AV121" i="43"/>
  <c r="AW121" i="43"/>
  <c r="AX121" i="43"/>
  <c r="AY121" i="43"/>
  <c r="AZ121" i="43"/>
  <c r="BA121" i="43"/>
  <c r="BB121" i="43"/>
  <c r="BC121" i="43"/>
  <c r="D122" i="43"/>
  <c r="E122" i="43"/>
  <c r="F122" i="43"/>
  <c r="G122" i="43"/>
  <c r="H122" i="43"/>
  <c r="I122" i="43"/>
  <c r="J122" i="43"/>
  <c r="K122" i="43"/>
  <c r="L122" i="43"/>
  <c r="M122" i="43"/>
  <c r="N122" i="43"/>
  <c r="O122" i="43"/>
  <c r="P122" i="43"/>
  <c r="Q122" i="43"/>
  <c r="R122" i="43"/>
  <c r="S122" i="43"/>
  <c r="T122" i="43"/>
  <c r="U122" i="43"/>
  <c r="V122" i="43"/>
  <c r="W122" i="43"/>
  <c r="X122" i="43"/>
  <c r="Y122" i="43"/>
  <c r="Z122" i="43"/>
  <c r="AA122" i="43"/>
  <c r="AB122" i="43"/>
  <c r="AC122" i="43"/>
  <c r="AD122" i="43"/>
  <c r="AE122" i="43"/>
  <c r="AF122" i="43"/>
  <c r="AG122" i="43"/>
  <c r="AH122" i="43"/>
  <c r="AI122" i="43"/>
  <c r="AJ122" i="43"/>
  <c r="AK122" i="43"/>
  <c r="AL122" i="43"/>
  <c r="AM122" i="43"/>
  <c r="AN122" i="43"/>
  <c r="AO122" i="43"/>
  <c r="AP122" i="43"/>
  <c r="AQ122" i="43"/>
  <c r="AR122" i="43"/>
  <c r="AS122" i="43"/>
  <c r="AT122" i="43"/>
  <c r="AU122" i="43"/>
  <c r="AV122" i="43"/>
  <c r="AW122" i="43"/>
  <c r="AX122" i="43"/>
  <c r="AY122" i="43"/>
  <c r="AZ122" i="43"/>
  <c r="BA122" i="43"/>
  <c r="BB122" i="43"/>
  <c r="BC122" i="43"/>
  <c r="D123" i="43"/>
  <c r="E123" i="43"/>
  <c r="F123" i="43"/>
  <c r="G123" i="43"/>
  <c r="H123" i="43"/>
  <c r="I123" i="43"/>
  <c r="J123" i="43"/>
  <c r="K123" i="43"/>
  <c r="L123" i="43"/>
  <c r="M123" i="43"/>
  <c r="N123" i="43"/>
  <c r="O123" i="43"/>
  <c r="P123" i="43"/>
  <c r="Q123" i="43"/>
  <c r="R123" i="43"/>
  <c r="S123" i="43"/>
  <c r="T123" i="43"/>
  <c r="U123" i="43"/>
  <c r="V123" i="43"/>
  <c r="W123" i="43"/>
  <c r="X123" i="43"/>
  <c r="Y123" i="43"/>
  <c r="Z123" i="43"/>
  <c r="AA123" i="43"/>
  <c r="AB123" i="43"/>
  <c r="AC123" i="43"/>
  <c r="AD123" i="43"/>
  <c r="AE123" i="43"/>
  <c r="AF123" i="43"/>
  <c r="AG123" i="43"/>
  <c r="AH123" i="43"/>
  <c r="AI123" i="43"/>
  <c r="AJ123" i="43"/>
  <c r="AK123" i="43"/>
  <c r="AL123" i="43"/>
  <c r="AM123" i="43"/>
  <c r="AN123" i="43"/>
  <c r="AO123" i="43"/>
  <c r="AP123" i="43"/>
  <c r="AQ123" i="43"/>
  <c r="AR123" i="43"/>
  <c r="AS123" i="43"/>
  <c r="AT123" i="43"/>
  <c r="AU123" i="43"/>
  <c r="AV123" i="43"/>
  <c r="AW123" i="43"/>
  <c r="AX123" i="43"/>
  <c r="AY123" i="43"/>
  <c r="AZ123" i="43"/>
  <c r="BA123" i="43"/>
  <c r="BB123" i="43"/>
  <c r="BC123" i="43"/>
  <c r="D124" i="43"/>
  <c r="E124" i="43"/>
  <c r="F124" i="43"/>
  <c r="G124" i="43"/>
  <c r="H124" i="43"/>
  <c r="I124" i="43"/>
  <c r="J124" i="43"/>
  <c r="K124" i="43"/>
  <c r="L124" i="43"/>
  <c r="M124" i="43"/>
  <c r="N124" i="43"/>
  <c r="O124" i="43"/>
  <c r="P124" i="43"/>
  <c r="Q124" i="43"/>
  <c r="R124" i="43"/>
  <c r="S124" i="43"/>
  <c r="T124" i="43"/>
  <c r="U124" i="43"/>
  <c r="V124" i="43"/>
  <c r="W124" i="43"/>
  <c r="X124" i="43"/>
  <c r="Y124" i="43"/>
  <c r="Z124" i="43"/>
  <c r="AA124" i="43"/>
  <c r="AB124" i="43"/>
  <c r="AC124" i="43"/>
  <c r="AD124" i="43"/>
  <c r="AE124" i="43"/>
  <c r="AF124" i="43"/>
  <c r="AG124" i="43"/>
  <c r="AH124" i="43"/>
  <c r="AI124" i="43"/>
  <c r="AJ124" i="43"/>
  <c r="AK124" i="43"/>
  <c r="AL124" i="43"/>
  <c r="AM124" i="43"/>
  <c r="AN124" i="43"/>
  <c r="AO124" i="43"/>
  <c r="AP124" i="43"/>
  <c r="AQ124" i="43"/>
  <c r="AR124" i="43"/>
  <c r="AS124" i="43"/>
  <c r="AT124" i="43"/>
  <c r="AU124" i="43"/>
  <c r="AV124" i="43"/>
  <c r="AW124" i="43"/>
  <c r="AX124" i="43"/>
  <c r="AY124" i="43"/>
  <c r="AZ124" i="43"/>
  <c r="BA124" i="43"/>
  <c r="BB124" i="43"/>
  <c r="BC124" i="43"/>
  <c r="D125" i="43"/>
  <c r="E125" i="43"/>
  <c r="F125" i="43"/>
  <c r="G125" i="43"/>
  <c r="H125" i="43"/>
  <c r="I125" i="43"/>
  <c r="J125" i="43"/>
  <c r="K125" i="43"/>
  <c r="L125" i="43"/>
  <c r="M125" i="43"/>
  <c r="N125" i="43"/>
  <c r="O125" i="43"/>
  <c r="P125" i="43"/>
  <c r="Q125" i="43"/>
  <c r="R125" i="43"/>
  <c r="S125" i="43"/>
  <c r="T125" i="43"/>
  <c r="U125" i="43"/>
  <c r="V125" i="43"/>
  <c r="W125" i="43"/>
  <c r="X125" i="43"/>
  <c r="Y125" i="43"/>
  <c r="Z125" i="43"/>
  <c r="AA125" i="43"/>
  <c r="AB125" i="43"/>
  <c r="AC125" i="43"/>
  <c r="AD125" i="43"/>
  <c r="AE125" i="43"/>
  <c r="AF125" i="43"/>
  <c r="AG125" i="43"/>
  <c r="AH125" i="43"/>
  <c r="AI125" i="43"/>
  <c r="AJ125" i="43"/>
  <c r="AK125" i="43"/>
  <c r="AL125" i="43"/>
  <c r="AM125" i="43"/>
  <c r="AN125" i="43"/>
  <c r="AO125" i="43"/>
  <c r="AP125" i="43"/>
  <c r="AQ125" i="43"/>
  <c r="AR125" i="43"/>
  <c r="AS125" i="43"/>
  <c r="AT125" i="43"/>
  <c r="AU125" i="43"/>
  <c r="AV125" i="43"/>
  <c r="AW125" i="43"/>
  <c r="AX125" i="43"/>
  <c r="AY125" i="43"/>
  <c r="AZ125" i="43"/>
  <c r="BA125" i="43"/>
  <c r="BB125" i="43"/>
  <c r="BC125" i="43"/>
  <c r="D126" i="43"/>
  <c r="E126" i="43"/>
  <c r="F126" i="43"/>
  <c r="G126" i="43"/>
  <c r="H126" i="43"/>
  <c r="I126" i="43"/>
  <c r="J126" i="43"/>
  <c r="K126" i="43"/>
  <c r="L126" i="43"/>
  <c r="M126" i="43"/>
  <c r="N126" i="43"/>
  <c r="O126" i="43"/>
  <c r="P126" i="43"/>
  <c r="Q126" i="43"/>
  <c r="R126" i="43"/>
  <c r="S126" i="43"/>
  <c r="T126" i="43"/>
  <c r="U126" i="43"/>
  <c r="V126" i="43"/>
  <c r="W126" i="43"/>
  <c r="X126" i="43"/>
  <c r="Y126" i="43"/>
  <c r="Z126" i="43"/>
  <c r="AA126" i="43"/>
  <c r="AB126" i="43"/>
  <c r="AC126" i="43"/>
  <c r="AD126" i="43"/>
  <c r="AE126" i="43"/>
  <c r="AF126" i="43"/>
  <c r="AG126" i="43"/>
  <c r="AH126" i="43"/>
  <c r="AI126" i="43"/>
  <c r="AJ126" i="43"/>
  <c r="AK126" i="43"/>
  <c r="AL126" i="43"/>
  <c r="AM126" i="43"/>
  <c r="AN126" i="43"/>
  <c r="AO126" i="43"/>
  <c r="AP126" i="43"/>
  <c r="AQ126" i="43"/>
  <c r="AR126" i="43"/>
  <c r="AS126" i="43"/>
  <c r="AT126" i="43"/>
  <c r="AU126" i="43"/>
  <c r="AV126" i="43"/>
  <c r="AW126" i="43"/>
  <c r="AX126" i="43"/>
  <c r="AY126" i="43"/>
  <c r="AZ126" i="43"/>
  <c r="BA126" i="43"/>
  <c r="BB126" i="43"/>
  <c r="BC126" i="43"/>
  <c r="D127" i="43"/>
  <c r="E127" i="43"/>
  <c r="F127" i="43"/>
  <c r="G127" i="43"/>
  <c r="H127" i="43"/>
  <c r="I127" i="43"/>
  <c r="J127" i="43"/>
  <c r="K127" i="43"/>
  <c r="L127" i="43"/>
  <c r="M127" i="43"/>
  <c r="N127" i="43"/>
  <c r="O127" i="43"/>
  <c r="P127" i="43"/>
  <c r="Q127" i="43"/>
  <c r="R127" i="43"/>
  <c r="S127" i="43"/>
  <c r="T127" i="43"/>
  <c r="U127" i="43"/>
  <c r="V127" i="43"/>
  <c r="W127" i="43"/>
  <c r="X127" i="43"/>
  <c r="Y127" i="43"/>
  <c r="Z127" i="43"/>
  <c r="AA127" i="43"/>
  <c r="AB127" i="43"/>
  <c r="AC127" i="43"/>
  <c r="AD127" i="43"/>
  <c r="AE127" i="43"/>
  <c r="AF127" i="43"/>
  <c r="AG127" i="43"/>
  <c r="AH127" i="43"/>
  <c r="AI127" i="43"/>
  <c r="AJ127" i="43"/>
  <c r="AK127" i="43"/>
  <c r="AL127" i="43"/>
  <c r="AM127" i="43"/>
  <c r="AN127" i="43"/>
  <c r="AO127" i="43"/>
  <c r="AP127" i="43"/>
  <c r="AQ127" i="43"/>
  <c r="AR127" i="43"/>
  <c r="AS127" i="43"/>
  <c r="AT127" i="43"/>
  <c r="AU127" i="43"/>
  <c r="AV127" i="43"/>
  <c r="AW127" i="43"/>
  <c r="AX127" i="43"/>
  <c r="AY127" i="43"/>
  <c r="AZ127" i="43"/>
  <c r="BA127" i="43"/>
  <c r="BB127" i="43"/>
  <c r="BC127" i="43"/>
  <c r="D128" i="43"/>
  <c r="E128" i="43"/>
  <c r="F128" i="43"/>
  <c r="G128" i="43"/>
  <c r="H128" i="43"/>
  <c r="I128" i="43"/>
  <c r="J128" i="43"/>
  <c r="K128" i="43"/>
  <c r="L128" i="43"/>
  <c r="M128" i="43"/>
  <c r="N128" i="43"/>
  <c r="O128" i="43"/>
  <c r="P128" i="43"/>
  <c r="Q128" i="43"/>
  <c r="R128" i="43"/>
  <c r="S128" i="43"/>
  <c r="T128" i="43"/>
  <c r="U128" i="43"/>
  <c r="V128" i="43"/>
  <c r="W128" i="43"/>
  <c r="X128" i="43"/>
  <c r="Y128" i="43"/>
  <c r="Z128" i="43"/>
  <c r="AA128" i="43"/>
  <c r="AB128" i="43"/>
  <c r="AC128" i="43"/>
  <c r="AD128" i="43"/>
  <c r="AE128" i="43"/>
  <c r="AF128" i="43"/>
  <c r="AG128" i="43"/>
  <c r="AH128" i="43"/>
  <c r="AI128" i="43"/>
  <c r="AJ128" i="43"/>
  <c r="AK128" i="43"/>
  <c r="AL128" i="43"/>
  <c r="AM128" i="43"/>
  <c r="AN128" i="43"/>
  <c r="AO128" i="43"/>
  <c r="AP128" i="43"/>
  <c r="AQ128" i="43"/>
  <c r="AR128" i="43"/>
  <c r="AS128" i="43"/>
  <c r="AT128" i="43"/>
  <c r="AU128" i="43"/>
  <c r="AV128" i="43"/>
  <c r="AW128" i="43"/>
  <c r="AX128" i="43"/>
  <c r="AY128" i="43"/>
  <c r="AZ128" i="43"/>
  <c r="BA128" i="43"/>
  <c r="BB128" i="43"/>
  <c r="BC128" i="43"/>
  <c r="D129" i="43"/>
  <c r="E129" i="43"/>
  <c r="F129" i="43"/>
  <c r="G129" i="43"/>
  <c r="H129" i="43"/>
  <c r="I129" i="43"/>
  <c r="J129" i="43"/>
  <c r="K129" i="43"/>
  <c r="L129" i="43"/>
  <c r="M129" i="43"/>
  <c r="N129" i="43"/>
  <c r="O129" i="43"/>
  <c r="P129" i="43"/>
  <c r="Q129" i="43"/>
  <c r="R129" i="43"/>
  <c r="S129" i="43"/>
  <c r="T129" i="43"/>
  <c r="U129" i="43"/>
  <c r="V129" i="43"/>
  <c r="W129" i="43"/>
  <c r="X129" i="43"/>
  <c r="Y129" i="43"/>
  <c r="Z129" i="43"/>
  <c r="AA129" i="43"/>
  <c r="AB129" i="43"/>
  <c r="AC129" i="43"/>
  <c r="AD129" i="43"/>
  <c r="AE129" i="43"/>
  <c r="AF129" i="43"/>
  <c r="AG129" i="43"/>
  <c r="AH129" i="43"/>
  <c r="AI129" i="43"/>
  <c r="AJ129" i="43"/>
  <c r="AK129" i="43"/>
  <c r="AL129" i="43"/>
  <c r="AM129" i="43"/>
  <c r="AN129" i="43"/>
  <c r="AO129" i="43"/>
  <c r="AP129" i="43"/>
  <c r="AQ129" i="43"/>
  <c r="AR129" i="43"/>
  <c r="AS129" i="43"/>
  <c r="AT129" i="43"/>
  <c r="AU129" i="43"/>
  <c r="AV129" i="43"/>
  <c r="AW129" i="43"/>
  <c r="AX129" i="43"/>
  <c r="AY129" i="43"/>
  <c r="AZ129" i="43"/>
  <c r="BA129" i="43"/>
  <c r="BB129" i="43"/>
  <c r="BC129" i="43"/>
  <c r="D130" i="43"/>
  <c r="E130" i="43"/>
  <c r="F130" i="43"/>
  <c r="G130" i="43"/>
  <c r="H130" i="43"/>
  <c r="I130" i="43"/>
  <c r="J130" i="43"/>
  <c r="K130" i="43"/>
  <c r="L130" i="43"/>
  <c r="M130" i="43"/>
  <c r="N130" i="43"/>
  <c r="O130" i="43"/>
  <c r="P130" i="43"/>
  <c r="Q130" i="43"/>
  <c r="R130" i="43"/>
  <c r="S130" i="43"/>
  <c r="T130" i="43"/>
  <c r="U130" i="43"/>
  <c r="V130" i="43"/>
  <c r="W130" i="43"/>
  <c r="X130" i="43"/>
  <c r="Y130" i="43"/>
  <c r="Z130" i="43"/>
  <c r="AA130" i="43"/>
  <c r="AB130" i="43"/>
  <c r="AC130" i="43"/>
  <c r="AD130" i="43"/>
  <c r="AE130" i="43"/>
  <c r="AF130" i="43"/>
  <c r="AG130" i="43"/>
  <c r="AH130" i="43"/>
  <c r="AI130" i="43"/>
  <c r="AJ130" i="43"/>
  <c r="AK130" i="43"/>
  <c r="AL130" i="43"/>
  <c r="AM130" i="43"/>
  <c r="AN130" i="43"/>
  <c r="AO130" i="43"/>
  <c r="AP130" i="43"/>
  <c r="AQ130" i="43"/>
  <c r="AR130" i="43"/>
  <c r="AS130" i="43"/>
  <c r="AT130" i="43"/>
  <c r="AU130" i="43"/>
  <c r="AV130" i="43"/>
  <c r="AW130" i="43"/>
  <c r="AX130" i="43"/>
  <c r="AY130" i="43"/>
  <c r="AZ130" i="43"/>
  <c r="BA130" i="43"/>
  <c r="BB130" i="43"/>
  <c r="BC130" i="43"/>
  <c r="D131" i="43"/>
  <c r="E131" i="43"/>
  <c r="F131" i="43"/>
  <c r="G131" i="43"/>
  <c r="H131" i="43"/>
  <c r="I131" i="43"/>
  <c r="J131" i="43"/>
  <c r="K131" i="43"/>
  <c r="L131" i="43"/>
  <c r="M131" i="43"/>
  <c r="N131" i="43"/>
  <c r="O131" i="43"/>
  <c r="P131" i="43"/>
  <c r="Q131" i="43"/>
  <c r="R131" i="43"/>
  <c r="S131" i="43"/>
  <c r="T131" i="43"/>
  <c r="U131" i="43"/>
  <c r="V131" i="43"/>
  <c r="W131" i="43"/>
  <c r="X131" i="43"/>
  <c r="Y131" i="43"/>
  <c r="Z131" i="43"/>
  <c r="AA131" i="43"/>
  <c r="AB131" i="43"/>
  <c r="AC131" i="43"/>
  <c r="AD131" i="43"/>
  <c r="AE131" i="43"/>
  <c r="AF131" i="43"/>
  <c r="AG131" i="43"/>
  <c r="AH131" i="43"/>
  <c r="AI131" i="43"/>
  <c r="AJ131" i="43"/>
  <c r="AK131" i="43"/>
  <c r="AL131" i="43"/>
  <c r="AM131" i="43"/>
  <c r="AN131" i="43"/>
  <c r="AO131" i="43"/>
  <c r="AP131" i="43"/>
  <c r="AQ131" i="43"/>
  <c r="AR131" i="43"/>
  <c r="AS131" i="43"/>
  <c r="AT131" i="43"/>
  <c r="AU131" i="43"/>
  <c r="AV131" i="43"/>
  <c r="AW131" i="43"/>
  <c r="AX131" i="43"/>
  <c r="AY131" i="43"/>
  <c r="AZ131" i="43"/>
  <c r="BA131" i="43"/>
  <c r="BB131" i="43"/>
  <c r="BC131" i="43"/>
  <c r="D132" i="43"/>
  <c r="E132" i="43"/>
  <c r="F132" i="43"/>
  <c r="G132" i="43"/>
  <c r="H132" i="43"/>
  <c r="I132" i="43"/>
  <c r="J132" i="43"/>
  <c r="K132" i="43"/>
  <c r="L132" i="43"/>
  <c r="M132" i="43"/>
  <c r="N132" i="43"/>
  <c r="O132" i="43"/>
  <c r="P132" i="43"/>
  <c r="Q132" i="43"/>
  <c r="R132" i="43"/>
  <c r="S132" i="43"/>
  <c r="T132" i="43"/>
  <c r="U132" i="43"/>
  <c r="V132" i="43"/>
  <c r="W132" i="43"/>
  <c r="X132" i="43"/>
  <c r="Y132" i="43"/>
  <c r="Z132" i="43"/>
  <c r="AA132" i="43"/>
  <c r="AB132" i="43"/>
  <c r="AC132" i="43"/>
  <c r="AD132" i="43"/>
  <c r="AE132" i="43"/>
  <c r="AF132" i="43"/>
  <c r="AG132" i="43"/>
  <c r="AH132" i="43"/>
  <c r="AI132" i="43"/>
  <c r="AJ132" i="43"/>
  <c r="AK132" i="43"/>
  <c r="AL132" i="43"/>
  <c r="AM132" i="43"/>
  <c r="AN132" i="43"/>
  <c r="AO132" i="43"/>
  <c r="AP132" i="43"/>
  <c r="AQ132" i="43"/>
  <c r="AR132" i="43"/>
  <c r="AS132" i="43"/>
  <c r="AT132" i="43"/>
  <c r="AU132" i="43"/>
  <c r="AV132" i="43"/>
  <c r="AW132" i="43"/>
  <c r="AX132" i="43"/>
  <c r="AY132" i="43"/>
  <c r="AZ132" i="43"/>
  <c r="BA132" i="43"/>
  <c r="BB132" i="43"/>
  <c r="BC132" i="43"/>
  <c r="D133" i="43"/>
  <c r="E133" i="43"/>
  <c r="F133" i="43"/>
  <c r="G133" i="43"/>
  <c r="H133" i="43"/>
  <c r="I133" i="43"/>
  <c r="J133" i="43"/>
  <c r="K133" i="43"/>
  <c r="L133" i="43"/>
  <c r="M133" i="43"/>
  <c r="N133" i="43"/>
  <c r="O133" i="43"/>
  <c r="P133" i="43"/>
  <c r="Q133" i="43"/>
  <c r="R133" i="43"/>
  <c r="S133" i="43"/>
  <c r="T133" i="43"/>
  <c r="U133" i="43"/>
  <c r="V133" i="43"/>
  <c r="W133" i="43"/>
  <c r="X133" i="43"/>
  <c r="Y133" i="43"/>
  <c r="Z133" i="43"/>
  <c r="AA133" i="43"/>
  <c r="AB133" i="43"/>
  <c r="AC133" i="43"/>
  <c r="AD133" i="43"/>
  <c r="AE133" i="43"/>
  <c r="AF133" i="43"/>
  <c r="AG133" i="43"/>
  <c r="AH133" i="43"/>
  <c r="AI133" i="43"/>
  <c r="AJ133" i="43"/>
  <c r="AK133" i="43"/>
  <c r="AL133" i="43"/>
  <c r="AM133" i="43"/>
  <c r="AN133" i="43"/>
  <c r="AO133" i="43"/>
  <c r="AP133" i="43"/>
  <c r="AQ133" i="43"/>
  <c r="AR133" i="43"/>
  <c r="AS133" i="43"/>
  <c r="AT133" i="43"/>
  <c r="AU133" i="43"/>
  <c r="AV133" i="43"/>
  <c r="AW133" i="43"/>
  <c r="AX133" i="43"/>
  <c r="AY133" i="43"/>
  <c r="AZ133" i="43"/>
  <c r="BA133" i="43"/>
  <c r="BB133" i="43"/>
  <c r="BC133" i="43"/>
  <c r="D134" i="43"/>
  <c r="E134" i="43"/>
  <c r="F134" i="43"/>
  <c r="G134" i="43"/>
  <c r="H134" i="43"/>
  <c r="I134" i="43"/>
  <c r="J134" i="43"/>
  <c r="K134" i="43"/>
  <c r="L134" i="43"/>
  <c r="M134" i="43"/>
  <c r="N134" i="43"/>
  <c r="O134" i="43"/>
  <c r="P134" i="43"/>
  <c r="Q134" i="43"/>
  <c r="R134" i="43"/>
  <c r="S134" i="43"/>
  <c r="T134" i="43"/>
  <c r="U134" i="43"/>
  <c r="V134" i="43"/>
  <c r="W134" i="43"/>
  <c r="X134" i="43"/>
  <c r="Y134" i="43"/>
  <c r="Z134" i="43"/>
  <c r="AA134" i="43"/>
  <c r="AB134" i="43"/>
  <c r="AC134" i="43"/>
  <c r="AD134" i="43"/>
  <c r="AE134" i="43"/>
  <c r="AF134" i="43"/>
  <c r="AG134" i="43"/>
  <c r="AH134" i="43"/>
  <c r="AI134" i="43"/>
  <c r="AJ134" i="43"/>
  <c r="AK134" i="43"/>
  <c r="AL134" i="43"/>
  <c r="AM134" i="43"/>
  <c r="AN134" i="43"/>
  <c r="AO134" i="43"/>
  <c r="AP134" i="43"/>
  <c r="AQ134" i="43"/>
  <c r="AR134" i="43"/>
  <c r="AS134" i="43"/>
  <c r="AT134" i="43"/>
  <c r="AU134" i="43"/>
  <c r="AV134" i="43"/>
  <c r="AW134" i="43"/>
  <c r="AX134" i="43"/>
  <c r="AY134" i="43"/>
  <c r="AZ134" i="43"/>
  <c r="BA134" i="43"/>
  <c r="BB134" i="43"/>
  <c r="BC134" i="43"/>
  <c r="D135" i="43"/>
  <c r="E135" i="43"/>
  <c r="F135" i="43"/>
  <c r="G135" i="43"/>
  <c r="H135" i="43"/>
  <c r="I135" i="43"/>
  <c r="J135" i="43"/>
  <c r="K135" i="43"/>
  <c r="L135" i="43"/>
  <c r="M135" i="43"/>
  <c r="N135" i="43"/>
  <c r="O135" i="43"/>
  <c r="P135" i="43"/>
  <c r="Q135" i="43"/>
  <c r="R135" i="43"/>
  <c r="S135" i="43"/>
  <c r="T135" i="43"/>
  <c r="U135" i="43"/>
  <c r="V135" i="43"/>
  <c r="W135" i="43"/>
  <c r="X135" i="43"/>
  <c r="Y135" i="43"/>
  <c r="Z135" i="43"/>
  <c r="AA135" i="43"/>
  <c r="AB135" i="43"/>
  <c r="AC135" i="43"/>
  <c r="AD135" i="43"/>
  <c r="AE135" i="43"/>
  <c r="AF135" i="43"/>
  <c r="AG135" i="43"/>
  <c r="AH135" i="43"/>
  <c r="AI135" i="43"/>
  <c r="AJ135" i="43"/>
  <c r="AK135" i="43"/>
  <c r="AL135" i="43"/>
  <c r="AM135" i="43"/>
  <c r="AN135" i="43"/>
  <c r="AO135" i="43"/>
  <c r="AP135" i="43"/>
  <c r="AQ135" i="43"/>
  <c r="AR135" i="43"/>
  <c r="AS135" i="43"/>
  <c r="AT135" i="43"/>
  <c r="AU135" i="43"/>
  <c r="AV135" i="43"/>
  <c r="AW135" i="43"/>
  <c r="AX135" i="43"/>
  <c r="AY135" i="43"/>
  <c r="AZ135" i="43"/>
  <c r="BA135" i="43"/>
  <c r="BB135" i="43"/>
  <c r="BC135" i="43"/>
  <c r="D136" i="43"/>
  <c r="E136" i="43"/>
  <c r="F136" i="43"/>
  <c r="G136" i="43"/>
  <c r="H136" i="43"/>
  <c r="I136" i="43"/>
  <c r="J136" i="43"/>
  <c r="K136" i="43"/>
  <c r="L136" i="43"/>
  <c r="M136" i="43"/>
  <c r="N136" i="43"/>
  <c r="O136" i="43"/>
  <c r="P136" i="43"/>
  <c r="Q136" i="43"/>
  <c r="R136" i="43"/>
  <c r="S136" i="43"/>
  <c r="T136" i="43"/>
  <c r="U136" i="43"/>
  <c r="V136" i="43"/>
  <c r="W136" i="43"/>
  <c r="X136" i="43"/>
  <c r="Y136" i="43"/>
  <c r="Z136" i="43"/>
  <c r="AA136" i="43"/>
  <c r="AB136" i="43"/>
  <c r="AC136" i="43"/>
  <c r="AD136" i="43"/>
  <c r="AE136" i="43"/>
  <c r="AF136" i="43"/>
  <c r="AG136" i="43"/>
  <c r="AH136" i="43"/>
  <c r="AI136" i="43"/>
  <c r="AJ136" i="43"/>
  <c r="AK136" i="43"/>
  <c r="AL136" i="43"/>
  <c r="AM136" i="43"/>
  <c r="AN136" i="43"/>
  <c r="AO136" i="43"/>
  <c r="AP136" i="43"/>
  <c r="AQ136" i="43"/>
  <c r="AR136" i="43"/>
  <c r="AS136" i="43"/>
  <c r="AT136" i="43"/>
  <c r="AU136" i="43"/>
  <c r="AV136" i="43"/>
  <c r="AW136" i="43"/>
  <c r="AX136" i="43"/>
  <c r="AY136" i="43"/>
  <c r="AZ136" i="43"/>
  <c r="BA136" i="43"/>
  <c r="BB136" i="43"/>
  <c r="BC136" i="43"/>
  <c r="D137" i="43"/>
  <c r="E137" i="43"/>
  <c r="F137" i="43"/>
  <c r="G137" i="43"/>
  <c r="H137" i="43"/>
  <c r="I137" i="43"/>
  <c r="J137" i="43"/>
  <c r="K137" i="43"/>
  <c r="L137" i="43"/>
  <c r="M137" i="43"/>
  <c r="N137" i="43"/>
  <c r="O137" i="43"/>
  <c r="P137" i="43"/>
  <c r="Q137" i="43"/>
  <c r="R137" i="43"/>
  <c r="S137" i="43"/>
  <c r="T137" i="43"/>
  <c r="U137" i="43"/>
  <c r="V137" i="43"/>
  <c r="W137" i="43"/>
  <c r="X137" i="43"/>
  <c r="Y137" i="43"/>
  <c r="Z137" i="43"/>
  <c r="AA137" i="43"/>
  <c r="AB137" i="43"/>
  <c r="AC137" i="43"/>
  <c r="AD137" i="43"/>
  <c r="AE137" i="43"/>
  <c r="AF137" i="43"/>
  <c r="AG137" i="43"/>
  <c r="AH137" i="43"/>
  <c r="AI137" i="43"/>
  <c r="AJ137" i="43"/>
  <c r="AK137" i="43"/>
  <c r="AL137" i="43"/>
  <c r="AM137" i="43"/>
  <c r="AN137" i="43"/>
  <c r="AO137" i="43"/>
  <c r="AP137" i="43"/>
  <c r="AQ137" i="43"/>
  <c r="AR137" i="43"/>
  <c r="AS137" i="43"/>
  <c r="AT137" i="43"/>
  <c r="AU137" i="43"/>
  <c r="AV137" i="43"/>
  <c r="AW137" i="43"/>
  <c r="AX137" i="43"/>
  <c r="AY137" i="43"/>
  <c r="AZ137" i="43"/>
  <c r="BA137" i="43"/>
  <c r="BB137" i="43"/>
  <c r="BC137" i="43"/>
  <c r="D138" i="43"/>
  <c r="E138" i="43"/>
  <c r="F138" i="43"/>
  <c r="G138" i="43"/>
  <c r="H138" i="43"/>
  <c r="I138" i="43"/>
  <c r="J138" i="43"/>
  <c r="K138" i="43"/>
  <c r="L138" i="43"/>
  <c r="M138" i="43"/>
  <c r="N138" i="43"/>
  <c r="O138" i="43"/>
  <c r="P138" i="43"/>
  <c r="Q138" i="43"/>
  <c r="R138" i="43"/>
  <c r="S138" i="43"/>
  <c r="T138" i="43"/>
  <c r="U138" i="43"/>
  <c r="V138" i="43"/>
  <c r="W138" i="43"/>
  <c r="X138" i="43"/>
  <c r="Y138" i="43"/>
  <c r="Z138" i="43"/>
  <c r="AA138" i="43"/>
  <c r="AB138" i="43"/>
  <c r="AC138" i="43"/>
  <c r="AD138" i="43"/>
  <c r="AE138" i="43"/>
  <c r="AF138" i="43"/>
  <c r="AG138" i="43"/>
  <c r="AH138" i="43"/>
  <c r="AI138" i="43"/>
  <c r="AJ138" i="43"/>
  <c r="AK138" i="43"/>
  <c r="AL138" i="43"/>
  <c r="AM138" i="43"/>
  <c r="AN138" i="43"/>
  <c r="AO138" i="43"/>
  <c r="AP138" i="43"/>
  <c r="AQ138" i="43"/>
  <c r="AR138" i="43"/>
  <c r="AS138" i="43"/>
  <c r="AT138" i="43"/>
  <c r="AU138" i="43"/>
  <c r="AV138" i="43"/>
  <c r="AW138" i="43"/>
  <c r="AX138" i="43"/>
  <c r="AY138" i="43"/>
  <c r="AZ138" i="43"/>
  <c r="BA138" i="43"/>
  <c r="BB138" i="43"/>
  <c r="BC138" i="43"/>
  <c r="D139" i="43"/>
  <c r="E139" i="43"/>
  <c r="F139" i="43"/>
  <c r="G139" i="43"/>
  <c r="H139" i="43"/>
  <c r="I139" i="43"/>
  <c r="J139" i="43"/>
  <c r="K139" i="43"/>
  <c r="L139" i="43"/>
  <c r="M139" i="43"/>
  <c r="N139" i="43"/>
  <c r="O139" i="43"/>
  <c r="P139" i="43"/>
  <c r="Q139" i="43"/>
  <c r="R139" i="43"/>
  <c r="S139" i="43"/>
  <c r="T139" i="43"/>
  <c r="U139" i="43"/>
  <c r="V139" i="43"/>
  <c r="W139" i="43"/>
  <c r="X139" i="43"/>
  <c r="Y139" i="43"/>
  <c r="Z139" i="43"/>
  <c r="AA139" i="43"/>
  <c r="AB139" i="43"/>
  <c r="AC139" i="43"/>
  <c r="AD139" i="43"/>
  <c r="AE139" i="43"/>
  <c r="AF139" i="43"/>
  <c r="AG139" i="43"/>
  <c r="AH139" i="43"/>
  <c r="AI139" i="43"/>
  <c r="AJ139" i="43"/>
  <c r="AK139" i="43"/>
  <c r="AL139" i="43"/>
  <c r="AM139" i="43"/>
  <c r="AN139" i="43"/>
  <c r="AO139" i="43"/>
  <c r="AP139" i="43"/>
  <c r="AQ139" i="43"/>
  <c r="AR139" i="43"/>
  <c r="AS139" i="43"/>
  <c r="AT139" i="43"/>
  <c r="AU139" i="43"/>
  <c r="AV139" i="43"/>
  <c r="AW139" i="43"/>
  <c r="AX139" i="43"/>
  <c r="AY139" i="43"/>
  <c r="AZ139" i="43"/>
  <c r="BA139" i="43"/>
  <c r="BB139" i="43"/>
  <c r="BC139" i="43"/>
  <c r="D140" i="43"/>
  <c r="E140" i="43"/>
  <c r="F140" i="43"/>
  <c r="G140" i="43"/>
  <c r="H140" i="43"/>
  <c r="I140" i="43"/>
  <c r="J140" i="43"/>
  <c r="K140" i="43"/>
  <c r="L140" i="43"/>
  <c r="M140" i="43"/>
  <c r="N140" i="43"/>
  <c r="O140" i="43"/>
  <c r="P140" i="43"/>
  <c r="Q140" i="43"/>
  <c r="R140" i="43"/>
  <c r="S140" i="43"/>
  <c r="T140" i="43"/>
  <c r="U140" i="43"/>
  <c r="V140" i="43"/>
  <c r="W140" i="43"/>
  <c r="X140" i="43"/>
  <c r="Y140" i="43"/>
  <c r="Z140" i="43"/>
  <c r="AA140" i="43"/>
  <c r="AB140" i="43"/>
  <c r="AC140" i="43"/>
  <c r="AD140" i="43"/>
  <c r="AE140" i="43"/>
  <c r="AF140" i="43"/>
  <c r="AG140" i="43"/>
  <c r="AH140" i="43"/>
  <c r="AI140" i="43"/>
  <c r="AJ140" i="43"/>
  <c r="AK140" i="43"/>
  <c r="AL140" i="43"/>
  <c r="AM140" i="43"/>
  <c r="AN140" i="43"/>
  <c r="AO140" i="43"/>
  <c r="AP140" i="43"/>
  <c r="AQ140" i="43"/>
  <c r="AR140" i="43"/>
  <c r="AS140" i="43"/>
  <c r="AT140" i="43"/>
  <c r="AU140" i="43"/>
  <c r="AV140" i="43"/>
  <c r="AW140" i="43"/>
  <c r="AX140" i="43"/>
  <c r="AY140" i="43"/>
  <c r="AZ140" i="43"/>
  <c r="BA140" i="43"/>
  <c r="BB140" i="43"/>
  <c r="BC140" i="43"/>
  <c r="D141" i="43"/>
  <c r="E141" i="43"/>
  <c r="F141" i="43"/>
  <c r="G141" i="43"/>
  <c r="H141" i="43"/>
  <c r="I141" i="43"/>
  <c r="J141" i="43"/>
  <c r="K141" i="43"/>
  <c r="L141" i="43"/>
  <c r="M141" i="43"/>
  <c r="N141" i="43"/>
  <c r="O141" i="43"/>
  <c r="P141" i="43"/>
  <c r="Q141" i="43"/>
  <c r="R141" i="43"/>
  <c r="S141" i="43"/>
  <c r="T141" i="43"/>
  <c r="U141" i="43"/>
  <c r="V141" i="43"/>
  <c r="W141" i="43"/>
  <c r="X141" i="43"/>
  <c r="Y141" i="43"/>
  <c r="Z141" i="43"/>
  <c r="AA141" i="43"/>
  <c r="AB141" i="43"/>
  <c r="AC141" i="43"/>
  <c r="AD141" i="43"/>
  <c r="AE141" i="43"/>
  <c r="AF141" i="43"/>
  <c r="AG141" i="43"/>
  <c r="AH141" i="43"/>
  <c r="AI141" i="43"/>
  <c r="AJ141" i="43"/>
  <c r="AK141" i="43"/>
  <c r="AL141" i="43"/>
  <c r="AM141" i="43"/>
  <c r="AN141" i="43"/>
  <c r="AO141" i="43"/>
  <c r="AP141" i="43"/>
  <c r="AQ141" i="43"/>
  <c r="AR141" i="43"/>
  <c r="AS141" i="43"/>
  <c r="AT141" i="43"/>
  <c r="AU141" i="43"/>
  <c r="AV141" i="43"/>
  <c r="AW141" i="43"/>
  <c r="AX141" i="43"/>
  <c r="AY141" i="43"/>
  <c r="AZ141" i="43"/>
  <c r="BA141" i="43"/>
  <c r="BB141" i="43"/>
  <c r="BC141" i="43"/>
  <c r="D142" i="43"/>
  <c r="E142" i="43"/>
  <c r="F142" i="43"/>
  <c r="G142" i="43"/>
  <c r="H142" i="43"/>
  <c r="I142" i="43"/>
  <c r="J142" i="43"/>
  <c r="K142" i="43"/>
  <c r="L142" i="43"/>
  <c r="M142" i="43"/>
  <c r="N142" i="43"/>
  <c r="O142" i="43"/>
  <c r="P142" i="43"/>
  <c r="Q142" i="43"/>
  <c r="R142" i="43"/>
  <c r="S142" i="43"/>
  <c r="T142" i="43"/>
  <c r="U142" i="43"/>
  <c r="V142" i="43"/>
  <c r="W142" i="43"/>
  <c r="X142" i="43"/>
  <c r="Y142" i="43"/>
  <c r="Z142" i="43"/>
  <c r="AA142" i="43"/>
  <c r="AB142" i="43"/>
  <c r="AC142" i="43"/>
  <c r="AD142" i="43"/>
  <c r="AE142" i="43"/>
  <c r="AF142" i="43"/>
  <c r="AG142" i="43"/>
  <c r="AH142" i="43"/>
  <c r="AI142" i="43"/>
  <c r="AJ142" i="43"/>
  <c r="AK142" i="43"/>
  <c r="AL142" i="43"/>
  <c r="AM142" i="43"/>
  <c r="AN142" i="43"/>
  <c r="AO142" i="43"/>
  <c r="AP142" i="43"/>
  <c r="AQ142" i="43"/>
  <c r="AR142" i="43"/>
  <c r="AS142" i="43"/>
  <c r="AT142" i="43"/>
  <c r="AU142" i="43"/>
  <c r="AV142" i="43"/>
  <c r="AW142" i="43"/>
  <c r="AX142" i="43"/>
  <c r="AY142" i="43"/>
  <c r="AZ142" i="43"/>
  <c r="BA142" i="43"/>
  <c r="BB142" i="43"/>
  <c r="BC142" i="43"/>
  <c r="D143" i="43"/>
  <c r="E143" i="43"/>
  <c r="F143" i="43"/>
  <c r="G143" i="43"/>
  <c r="H143" i="43"/>
  <c r="I143" i="43"/>
  <c r="J143" i="43"/>
  <c r="K143" i="43"/>
  <c r="L143" i="43"/>
  <c r="M143" i="43"/>
  <c r="N143" i="43"/>
  <c r="O143" i="43"/>
  <c r="P143" i="43"/>
  <c r="Q143" i="43"/>
  <c r="R143" i="43"/>
  <c r="S143" i="43"/>
  <c r="T143" i="43"/>
  <c r="U143" i="43"/>
  <c r="V143" i="43"/>
  <c r="W143" i="43"/>
  <c r="X143" i="43"/>
  <c r="Y143" i="43"/>
  <c r="Z143" i="43"/>
  <c r="AA143" i="43"/>
  <c r="AB143" i="43"/>
  <c r="AC143" i="43"/>
  <c r="AD143" i="43"/>
  <c r="AE143" i="43"/>
  <c r="AF143" i="43"/>
  <c r="AG143" i="43"/>
  <c r="AH143" i="43"/>
  <c r="AI143" i="43"/>
  <c r="AJ143" i="43"/>
  <c r="AK143" i="43"/>
  <c r="AL143" i="43"/>
  <c r="AM143" i="43"/>
  <c r="AN143" i="43"/>
  <c r="AO143" i="43"/>
  <c r="AP143" i="43"/>
  <c r="AQ143" i="43"/>
  <c r="AR143" i="43"/>
  <c r="AS143" i="43"/>
  <c r="AT143" i="43"/>
  <c r="AU143" i="43"/>
  <c r="AV143" i="43"/>
  <c r="AW143" i="43"/>
  <c r="AX143" i="43"/>
  <c r="AY143" i="43"/>
  <c r="AZ143" i="43"/>
  <c r="BA143" i="43"/>
  <c r="BB143" i="43"/>
  <c r="BC143" i="43"/>
  <c r="D144" i="43"/>
  <c r="E144" i="43"/>
  <c r="F144" i="43"/>
  <c r="G144" i="43"/>
  <c r="H144" i="43"/>
  <c r="I144" i="43"/>
  <c r="J144" i="43"/>
  <c r="K144" i="43"/>
  <c r="L144" i="43"/>
  <c r="M144" i="43"/>
  <c r="N144" i="43"/>
  <c r="O144" i="43"/>
  <c r="P144" i="43"/>
  <c r="Q144" i="43"/>
  <c r="R144" i="43"/>
  <c r="S144" i="43"/>
  <c r="T144" i="43"/>
  <c r="U144" i="43"/>
  <c r="V144" i="43"/>
  <c r="W144" i="43"/>
  <c r="X144" i="43"/>
  <c r="Y144" i="43"/>
  <c r="Z144" i="43"/>
  <c r="AA144" i="43"/>
  <c r="AB144" i="43"/>
  <c r="AC144" i="43"/>
  <c r="AD144" i="43"/>
  <c r="AE144" i="43"/>
  <c r="AF144" i="43"/>
  <c r="AG144" i="43"/>
  <c r="AH144" i="43"/>
  <c r="AI144" i="43"/>
  <c r="AJ144" i="43"/>
  <c r="AK144" i="43"/>
  <c r="AL144" i="43"/>
  <c r="AM144" i="43"/>
  <c r="AN144" i="43"/>
  <c r="AO144" i="43"/>
  <c r="AP144" i="43"/>
  <c r="AQ144" i="43"/>
  <c r="AR144" i="43"/>
  <c r="AS144" i="43"/>
  <c r="AT144" i="43"/>
  <c r="AU144" i="43"/>
  <c r="AV144" i="43"/>
  <c r="AW144" i="43"/>
  <c r="AX144" i="43"/>
  <c r="AY144" i="43"/>
  <c r="AZ144" i="43"/>
  <c r="BA144" i="43"/>
  <c r="BB144" i="43"/>
  <c r="BC144" i="43"/>
  <c r="D145" i="43"/>
  <c r="E145" i="43"/>
  <c r="F145" i="43"/>
  <c r="G145" i="43"/>
  <c r="H145" i="43"/>
  <c r="I145" i="43"/>
  <c r="J145" i="43"/>
  <c r="K145" i="43"/>
  <c r="L145" i="43"/>
  <c r="M145" i="43"/>
  <c r="N145" i="43"/>
  <c r="O145" i="43"/>
  <c r="P145" i="43"/>
  <c r="Q145" i="43"/>
  <c r="R145" i="43"/>
  <c r="S145" i="43"/>
  <c r="T145" i="43"/>
  <c r="U145" i="43"/>
  <c r="V145" i="43"/>
  <c r="W145" i="43"/>
  <c r="X145" i="43"/>
  <c r="Y145" i="43"/>
  <c r="Z145" i="43"/>
  <c r="AA145" i="43"/>
  <c r="AB145" i="43"/>
  <c r="AC145" i="43"/>
  <c r="AD145" i="43"/>
  <c r="AE145" i="43"/>
  <c r="AF145" i="43"/>
  <c r="AG145" i="43"/>
  <c r="AH145" i="43"/>
  <c r="AI145" i="43"/>
  <c r="AJ145" i="43"/>
  <c r="AK145" i="43"/>
  <c r="AL145" i="43"/>
  <c r="AM145" i="43"/>
  <c r="AN145" i="43"/>
  <c r="AO145" i="43"/>
  <c r="AP145" i="43"/>
  <c r="AQ145" i="43"/>
  <c r="AR145" i="43"/>
  <c r="AS145" i="43"/>
  <c r="AT145" i="43"/>
  <c r="AU145" i="43"/>
  <c r="AV145" i="43"/>
  <c r="AW145" i="43"/>
  <c r="AX145" i="43"/>
  <c r="AY145" i="43"/>
  <c r="AZ145" i="43"/>
  <c r="BA145" i="43"/>
  <c r="BB145" i="43"/>
  <c r="BC145" i="43"/>
  <c r="D146" i="43"/>
  <c r="E146" i="43"/>
  <c r="F146" i="43"/>
  <c r="G146" i="43"/>
  <c r="H146" i="43"/>
  <c r="I146" i="43"/>
  <c r="J146" i="43"/>
  <c r="K146" i="43"/>
  <c r="L146" i="43"/>
  <c r="M146" i="43"/>
  <c r="N146" i="43"/>
  <c r="O146" i="43"/>
  <c r="P146" i="43"/>
  <c r="Q146" i="43"/>
  <c r="R146" i="43"/>
  <c r="S146" i="43"/>
  <c r="T146" i="43"/>
  <c r="U146" i="43"/>
  <c r="V146" i="43"/>
  <c r="W146" i="43"/>
  <c r="X146" i="43"/>
  <c r="Y146" i="43"/>
  <c r="Z146" i="43"/>
  <c r="AA146" i="43"/>
  <c r="AB146" i="43"/>
  <c r="AC146" i="43"/>
  <c r="AD146" i="43"/>
  <c r="AE146" i="43"/>
  <c r="AF146" i="43"/>
  <c r="AG146" i="43"/>
  <c r="AH146" i="43"/>
  <c r="AI146" i="43"/>
  <c r="AJ146" i="43"/>
  <c r="AK146" i="43"/>
  <c r="AL146" i="43"/>
  <c r="AM146" i="43"/>
  <c r="AN146" i="43"/>
  <c r="AO146" i="43"/>
  <c r="AP146" i="43"/>
  <c r="AQ146" i="43"/>
  <c r="AR146" i="43"/>
  <c r="AS146" i="43"/>
  <c r="AT146" i="43"/>
  <c r="AU146" i="43"/>
  <c r="AV146" i="43"/>
  <c r="AW146" i="43"/>
  <c r="AX146" i="43"/>
  <c r="AY146" i="43"/>
  <c r="AZ146" i="43"/>
  <c r="BA146" i="43"/>
  <c r="BB146" i="43"/>
  <c r="BC146" i="43"/>
  <c r="D147" i="43"/>
  <c r="E147" i="43"/>
  <c r="F147" i="43"/>
  <c r="G147" i="43"/>
  <c r="H147" i="43"/>
  <c r="I147" i="43"/>
  <c r="J147" i="43"/>
  <c r="K147" i="43"/>
  <c r="L147" i="43"/>
  <c r="M147" i="43"/>
  <c r="N147" i="43"/>
  <c r="O147" i="43"/>
  <c r="P147" i="43"/>
  <c r="Q147" i="43"/>
  <c r="R147" i="43"/>
  <c r="S147" i="43"/>
  <c r="T147" i="43"/>
  <c r="U147" i="43"/>
  <c r="V147" i="43"/>
  <c r="W147" i="43"/>
  <c r="X147" i="43"/>
  <c r="Y147" i="43"/>
  <c r="Z147" i="43"/>
  <c r="AA147" i="43"/>
  <c r="AB147" i="43"/>
  <c r="AC147" i="43"/>
  <c r="AD147" i="43"/>
  <c r="AE147" i="43"/>
  <c r="AF147" i="43"/>
  <c r="AG147" i="43"/>
  <c r="AH147" i="43"/>
  <c r="AI147" i="43"/>
  <c r="AJ147" i="43"/>
  <c r="AK147" i="43"/>
  <c r="AL147" i="43"/>
  <c r="AM147" i="43"/>
  <c r="AN147" i="43"/>
  <c r="AO147" i="43"/>
  <c r="AP147" i="43"/>
  <c r="AQ147" i="43"/>
  <c r="AR147" i="43"/>
  <c r="AS147" i="43"/>
  <c r="AT147" i="43"/>
  <c r="AU147" i="43"/>
  <c r="AV147" i="43"/>
  <c r="AW147" i="43"/>
  <c r="AX147" i="43"/>
  <c r="AY147" i="43"/>
  <c r="AZ147" i="43"/>
  <c r="BA147" i="43"/>
  <c r="BB147" i="43"/>
  <c r="BC147" i="43"/>
  <c r="D148" i="43"/>
  <c r="E148" i="43"/>
  <c r="F148" i="43"/>
  <c r="G148" i="43"/>
  <c r="H148" i="43"/>
  <c r="I148" i="43"/>
  <c r="J148" i="43"/>
  <c r="K148" i="43"/>
  <c r="L148" i="43"/>
  <c r="M148" i="43"/>
  <c r="N148" i="43"/>
  <c r="O148" i="43"/>
  <c r="P148" i="43"/>
  <c r="Q148" i="43"/>
  <c r="R148" i="43"/>
  <c r="S148" i="43"/>
  <c r="T148" i="43"/>
  <c r="U148" i="43"/>
  <c r="V148" i="43"/>
  <c r="W148" i="43"/>
  <c r="X148" i="43"/>
  <c r="Y148" i="43"/>
  <c r="Z148" i="43"/>
  <c r="AA148" i="43"/>
  <c r="AB148" i="43"/>
  <c r="AC148" i="43"/>
  <c r="AD148" i="43"/>
  <c r="AE148" i="43"/>
  <c r="AF148" i="43"/>
  <c r="AG148" i="43"/>
  <c r="AH148" i="43"/>
  <c r="AI148" i="43"/>
  <c r="AJ148" i="43"/>
  <c r="AK148" i="43"/>
  <c r="AL148" i="43"/>
  <c r="AM148" i="43"/>
  <c r="AN148" i="43"/>
  <c r="AO148" i="43"/>
  <c r="AP148" i="43"/>
  <c r="AQ148" i="43"/>
  <c r="AR148" i="43"/>
  <c r="AS148" i="43"/>
  <c r="AT148" i="43"/>
  <c r="AU148" i="43"/>
  <c r="AV148" i="43"/>
  <c r="AW148" i="43"/>
  <c r="AX148" i="43"/>
  <c r="AY148" i="43"/>
  <c r="AZ148" i="43"/>
  <c r="BA148" i="43"/>
  <c r="BB148" i="43"/>
  <c r="BC148" i="43"/>
  <c r="D149" i="43"/>
  <c r="E149" i="43"/>
  <c r="F149" i="43"/>
  <c r="G149" i="43"/>
  <c r="H149" i="43"/>
  <c r="I149" i="43"/>
  <c r="J149" i="43"/>
  <c r="K149" i="43"/>
  <c r="L149" i="43"/>
  <c r="M149" i="43"/>
  <c r="N149" i="43"/>
  <c r="O149" i="43"/>
  <c r="P149" i="43"/>
  <c r="Q149" i="43"/>
  <c r="R149" i="43"/>
  <c r="S149" i="43"/>
  <c r="T149" i="43"/>
  <c r="U149" i="43"/>
  <c r="V149" i="43"/>
  <c r="W149" i="43"/>
  <c r="X149" i="43"/>
  <c r="Y149" i="43"/>
  <c r="Z149" i="43"/>
  <c r="AA149" i="43"/>
  <c r="AB149" i="43"/>
  <c r="AC149" i="43"/>
  <c r="AD149" i="43"/>
  <c r="AE149" i="43"/>
  <c r="AF149" i="43"/>
  <c r="AG149" i="43"/>
  <c r="AH149" i="43"/>
  <c r="AI149" i="43"/>
  <c r="AJ149" i="43"/>
  <c r="AK149" i="43"/>
  <c r="AL149" i="43"/>
  <c r="AM149" i="43"/>
  <c r="AN149" i="43"/>
  <c r="AO149" i="43"/>
  <c r="AP149" i="43"/>
  <c r="AQ149" i="43"/>
  <c r="AR149" i="43"/>
  <c r="AS149" i="43"/>
  <c r="AT149" i="43"/>
  <c r="AU149" i="43"/>
  <c r="AV149" i="43"/>
  <c r="AW149" i="43"/>
  <c r="AX149" i="43"/>
  <c r="AY149" i="43"/>
  <c r="AZ149" i="43"/>
  <c r="BA149" i="43"/>
  <c r="BB149" i="43"/>
  <c r="BC149" i="43"/>
  <c r="D150" i="43"/>
  <c r="E150" i="43"/>
  <c r="F150" i="43"/>
  <c r="G150" i="43"/>
  <c r="H150" i="43"/>
  <c r="I150" i="43"/>
  <c r="J150" i="43"/>
  <c r="K150" i="43"/>
  <c r="L150" i="43"/>
  <c r="M150" i="43"/>
  <c r="N150" i="43"/>
  <c r="O150" i="43"/>
  <c r="P150" i="43"/>
  <c r="Q150" i="43"/>
  <c r="R150" i="43"/>
  <c r="S150" i="43"/>
  <c r="T150" i="43"/>
  <c r="U150" i="43"/>
  <c r="V150" i="43"/>
  <c r="W150" i="43"/>
  <c r="X150" i="43"/>
  <c r="Y150" i="43"/>
  <c r="Z150" i="43"/>
  <c r="AA150" i="43"/>
  <c r="AB150" i="43"/>
  <c r="AC150" i="43"/>
  <c r="AD150" i="43"/>
  <c r="AE150" i="43"/>
  <c r="AF150" i="43"/>
  <c r="AG150" i="43"/>
  <c r="AH150" i="43"/>
  <c r="AI150" i="43"/>
  <c r="AJ150" i="43"/>
  <c r="AK150" i="43"/>
  <c r="AL150" i="43"/>
  <c r="AM150" i="43"/>
  <c r="AN150" i="43"/>
  <c r="AO150" i="43"/>
  <c r="AP150" i="43"/>
  <c r="AQ150" i="43"/>
  <c r="AR150" i="43"/>
  <c r="AS150" i="43"/>
  <c r="AT150" i="43"/>
  <c r="AU150" i="43"/>
  <c r="AV150" i="43"/>
  <c r="AW150" i="43"/>
  <c r="AX150" i="43"/>
  <c r="AY150" i="43"/>
  <c r="AZ150" i="43"/>
  <c r="BA150" i="43"/>
  <c r="BB150" i="43"/>
  <c r="BC150" i="43"/>
  <c r="D151" i="43"/>
  <c r="E151" i="43"/>
  <c r="F151" i="43"/>
  <c r="G151" i="43"/>
  <c r="H151" i="43"/>
  <c r="I151" i="43"/>
  <c r="J151" i="43"/>
  <c r="K151" i="43"/>
  <c r="L151" i="43"/>
  <c r="M151" i="43"/>
  <c r="N151" i="43"/>
  <c r="O151" i="43"/>
  <c r="P151" i="43"/>
  <c r="Q151" i="43"/>
  <c r="R151" i="43"/>
  <c r="S151" i="43"/>
  <c r="T151" i="43"/>
  <c r="U151" i="43"/>
  <c r="V151" i="43"/>
  <c r="W151" i="43"/>
  <c r="X151" i="43"/>
  <c r="Y151" i="43"/>
  <c r="Z151" i="43"/>
  <c r="AA151" i="43"/>
  <c r="AB151" i="43"/>
  <c r="AC151" i="43"/>
  <c r="AD151" i="43"/>
  <c r="AE151" i="43"/>
  <c r="AF151" i="43"/>
  <c r="AG151" i="43"/>
  <c r="AH151" i="43"/>
  <c r="AI151" i="43"/>
  <c r="AJ151" i="43"/>
  <c r="AK151" i="43"/>
  <c r="AL151" i="43"/>
  <c r="AM151" i="43"/>
  <c r="AN151" i="43"/>
  <c r="AO151" i="43"/>
  <c r="AP151" i="43"/>
  <c r="AQ151" i="43"/>
  <c r="AR151" i="43"/>
  <c r="AS151" i="43"/>
  <c r="AT151" i="43"/>
  <c r="AU151" i="43"/>
  <c r="AV151" i="43"/>
  <c r="AW151" i="43"/>
  <c r="AX151" i="43"/>
  <c r="AY151" i="43"/>
  <c r="AZ151" i="43"/>
  <c r="BA151" i="43"/>
  <c r="BB151" i="43"/>
  <c r="BC151" i="43"/>
  <c r="D152" i="43"/>
  <c r="E152" i="43"/>
  <c r="F152" i="43"/>
  <c r="G152" i="43"/>
  <c r="H152" i="43"/>
  <c r="I152" i="43"/>
  <c r="J152" i="43"/>
  <c r="K152" i="43"/>
  <c r="L152" i="43"/>
  <c r="M152" i="43"/>
  <c r="N152" i="43"/>
  <c r="O152" i="43"/>
  <c r="P152" i="43"/>
  <c r="Q152" i="43"/>
  <c r="R152" i="43"/>
  <c r="S152" i="43"/>
  <c r="T152" i="43"/>
  <c r="U152" i="43"/>
  <c r="V152" i="43"/>
  <c r="W152" i="43"/>
  <c r="X152" i="43"/>
  <c r="Y152" i="43"/>
  <c r="Z152" i="43"/>
  <c r="AA152" i="43"/>
  <c r="AB152" i="43"/>
  <c r="AC152" i="43"/>
  <c r="AD152" i="43"/>
  <c r="AE152" i="43"/>
  <c r="AF152" i="43"/>
  <c r="AG152" i="43"/>
  <c r="AH152" i="43"/>
  <c r="AI152" i="43"/>
  <c r="AJ152" i="43"/>
  <c r="AK152" i="43"/>
  <c r="AL152" i="43"/>
  <c r="AM152" i="43"/>
  <c r="AN152" i="43"/>
  <c r="AO152" i="43"/>
  <c r="AP152" i="43"/>
  <c r="AQ152" i="43"/>
  <c r="AR152" i="43"/>
  <c r="AS152" i="43"/>
  <c r="AT152" i="43"/>
  <c r="AU152" i="43"/>
  <c r="AV152" i="43"/>
  <c r="AW152" i="43"/>
  <c r="AX152" i="43"/>
  <c r="AY152" i="43"/>
  <c r="AZ152" i="43"/>
  <c r="BA152" i="43"/>
  <c r="BB152" i="43"/>
  <c r="BC152" i="43"/>
  <c r="D153" i="43"/>
  <c r="E153" i="43"/>
  <c r="F153" i="43"/>
  <c r="G153" i="43"/>
  <c r="H153" i="43"/>
  <c r="I153" i="43"/>
  <c r="J153" i="43"/>
  <c r="K153" i="43"/>
  <c r="L153" i="43"/>
  <c r="M153" i="43"/>
  <c r="N153" i="43"/>
  <c r="O153" i="43"/>
  <c r="P153" i="43"/>
  <c r="Q153" i="43"/>
  <c r="R153" i="43"/>
  <c r="S153" i="43"/>
  <c r="T153" i="43"/>
  <c r="U153" i="43"/>
  <c r="V153" i="43"/>
  <c r="W153" i="43"/>
  <c r="X153" i="43"/>
  <c r="Y153" i="43"/>
  <c r="Z153" i="43"/>
  <c r="AA153" i="43"/>
  <c r="AB153" i="43"/>
  <c r="AC153" i="43"/>
  <c r="AD153" i="43"/>
  <c r="AE153" i="43"/>
  <c r="AF153" i="43"/>
  <c r="AG153" i="43"/>
  <c r="AH153" i="43"/>
  <c r="AI153" i="43"/>
  <c r="AJ153" i="43"/>
  <c r="AK153" i="43"/>
  <c r="AL153" i="43"/>
  <c r="AM153" i="43"/>
  <c r="AN153" i="43"/>
  <c r="AO153" i="43"/>
  <c r="AP153" i="43"/>
  <c r="AQ153" i="43"/>
  <c r="AR153" i="43"/>
  <c r="AS153" i="43"/>
  <c r="AT153" i="43"/>
  <c r="AU153" i="43"/>
  <c r="AV153" i="43"/>
  <c r="AW153" i="43"/>
  <c r="AX153" i="43"/>
  <c r="AY153" i="43"/>
  <c r="AZ153" i="43"/>
  <c r="BA153" i="43"/>
  <c r="BB153" i="43"/>
  <c r="BC153" i="43"/>
  <c r="D154" i="43"/>
  <c r="E154" i="43"/>
  <c r="F154" i="43"/>
  <c r="G154" i="43"/>
  <c r="H154" i="43"/>
  <c r="I154" i="43"/>
  <c r="J154" i="43"/>
  <c r="K154" i="43"/>
  <c r="L154" i="43"/>
  <c r="M154" i="43"/>
  <c r="N154" i="43"/>
  <c r="O154" i="43"/>
  <c r="P154" i="43"/>
  <c r="Q154" i="43"/>
  <c r="R154" i="43"/>
  <c r="S154" i="43"/>
  <c r="T154" i="43"/>
  <c r="U154" i="43"/>
  <c r="V154" i="43"/>
  <c r="W154" i="43"/>
  <c r="X154" i="43"/>
  <c r="Y154" i="43"/>
  <c r="Z154" i="43"/>
  <c r="AA154" i="43"/>
  <c r="AB154" i="43"/>
  <c r="AC154" i="43"/>
  <c r="AD154" i="43"/>
  <c r="AE154" i="43"/>
  <c r="AF154" i="43"/>
  <c r="AG154" i="43"/>
  <c r="AH154" i="43"/>
  <c r="AI154" i="43"/>
  <c r="AJ154" i="43"/>
  <c r="AK154" i="43"/>
  <c r="AL154" i="43"/>
  <c r="AM154" i="43"/>
  <c r="AN154" i="43"/>
  <c r="AO154" i="43"/>
  <c r="AP154" i="43"/>
  <c r="AQ154" i="43"/>
  <c r="AR154" i="43"/>
  <c r="AS154" i="43"/>
  <c r="AT154" i="43"/>
  <c r="AU154" i="43"/>
  <c r="AV154" i="43"/>
  <c r="AW154" i="43"/>
  <c r="AX154" i="43"/>
  <c r="AY154" i="43"/>
  <c r="AZ154" i="43"/>
  <c r="BA154" i="43"/>
  <c r="BB154" i="43"/>
  <c r="BC154" i="43"/>
  <c r="D155" i="43"/>
  <c r="E155" i="43"/>
  <c r="F155" i="43"/>
  <c r="G155" i="43"/>
  <c r="H155" i="43"/>
  <c r="I155" i="43"/>
  <c r="J155" i="43"/>
  <c r="K155" i="43"/>
  <c r="L155" i="43"/>
  <c r="M155" i="43"/>
  <c r="N155" i="43"/>
  <c r="O155" i="43"/>
  <c r="P155" i="43"/>
  <c r="Q155" i="43"/>
  <c r="R155" i="43"/>
  <c r="S155" i="43"/>
  <c r="T155" i="43"/>
  <c r="U155" i="43"/>
  <c r="V155" i="43"/>
  <c r="W155" i="43"/>
  <c r="X155" i="43"/>
  <c r="Y155" i="43"/>
  <c r="Z155" i="43"/>
  <c r="AA155" i="43"/>
  <c r="AB155" i="43"/>
  <c r="AC155" i="43"/>
  <c r="AD155" i="43"/>
  <c r="AE155" i="43"/>
  <c r="AF155" i="43"/>
  <c r="AG155" i="43"/>
  <c r="AH155" i="43"/>
  <c r="AI155" i="43"/>
  <c r="AJ155" i="43"/>
  <c r="AK155" i="43"/>
  <c r="AL155" i="43"/>
  <c r="AM155" i="43"/>
  <c r="AN155" i="43"/>
  <c r="AO155" i="43"/>
  <c r="AP155" i="43"/>
  <c r="AQ155" i="43"/>
  <c r="AR155" i="43"/>
  <c r="AS155" i="43"/>
  <c r="AT155" i="43"/>
  <c r="AU155" i="43"/>
  <c r="AV155" i="43"/>
  <c r="AW155" i="43"/>
  <c r="AX155" i="43"/>
  <c r="AY155" i="43"/>
  <c r="AZ155" i="43"/>
  <c r="BA155" i="43"/>
  <c r="BB155" i="43"/>
  <c r="BC155" i="43"/>
  <c r="D156" i="43"/>
  <c r="E156" i="43"/>
  <c r="F156" i="43"/>
  <c r="G156" i="43"/>
  <c r="H156" i="43"/>
  <c r="I156" i="43"/>
  <c r="J156" i="43"/>
  <c r="K156" i="43"/>
  <c r="L156" i="43"/>
  <c r="M156" i="43"/>
  <c r="N156" i="43"/>
  <c r="O156" i="43"/>
  <c r="P156" i="43"/>
  <c r="Q156" i="43"/>
  <c r="R156" i="43"/>
  <c r="S156" i="43"/>
  <c r="T156" i="43"/>
  <c r="U156" i="43"/>
  <c r="V156" i="43"/>
  <c r="W156" i="43"/>
  <c r="X156" i="43"/>
  <c r="Y156" i="43"/>
  <c r="Z156" i="43"/>
  <c r="AA156" i="43"/>
  <c r="AB156" i="43"/>
  <c r="AC156" i="43"/>
  <c r="AD156" i="43"/>
  <c r="AE156" i="43"/>
  <c r="AF156" i="43"/>
  <c r="AG156" i="43"/>
  <c r="AH156" i="43"/>
  <c r="AI156" i="43"/>
  <c r="AJ156" i="43"/>
  <c r="AK156" i="43"/>
  <c r="AL156" i="43"/>
  <c r="AM156" i="43"/>
  <c r="AN156" i="43"/>
  <c r="AO156" i="43"/>
  <c r="AP156" i="43"/>
  <c r="AQ156" i="43"/>
  <c r="AR156" i="43"/>
  <c r="AS156" i="43"/>
  <c r="AT156" i="43"/>
  <c r="AU156" i="43"/>
  <c r="AV156" i="43"/>
  <c r="AW156" i="43"/>
  <c r="AX156" i="43"/>
  <c r="AY156" i="43"/>
  <c r="AZ156" i="43"/>
  <c r="BA156" i="43"/>
  <c r="BB156" i="43"/>
  <c r="BC156" i="43"/>
  <c r="D157" i="43"/>
  <c r="E157" i="43"/>
  <c r="F157" i="43"/>
  <c r="G157" i="43"/>
  <c r="H157" i="43"/>
  <c r="I157" i="43"/>
  <c r="J157" i="43"/>
  <c r="K157" i="43"/>
  <c r="L157" i="43"/>
  <c r="M157" i="43"/>
  <c r="N157" i="43"/>
  <c r="O157" i="43"/>
  <c r="P157" i="43"/>
  <c r="Q157" i="43"/>
  <c r="R157" i="43"/>
  <c r="S157" i="43"/>
  <c r="T157" i="43"/>
  <c r="U157" i="43"/>
  <c r="V157" i="43"/>
  <c r="W157" i="43"/>
  <c r="X157" i="43"/>
  <c r="Y157" i="43"/>
  <c r="Z157" i="43"/>
  <c r="AA157" i="43"/>
  <c r="AB157" i="43"/>
  <c r="AC157" i="43"/>
  <c r="AD157" i="43"/>
  <c r="AE157" i="43"/>
  <c r="AF157" i="43"/>
  <c r="AG157" i="43"/>
  <c r="AH157" i="43"/>
  <c r="AI157" i="43"/>
  <c r="AJ157" i="43"/>
  <c r="AK157" i="43"/>
  <c r="AL157" i="43"/>
  <c r="AM157" i="43"/>
  <c r="AN157" i="43"/>
  <c r="AO157" i="43"/>
  <c r="AP157" i="43"/>
  <c r="AQ157" i="43"/>
  <c r="AR157" i="43"/>
  <c r="AS157" i="43"/>
  <c r="AT157" i="43"/>
  <c r="AU157" i="43"/>
  <c r="AV157" i="43"/>
  <c r="AW157" i="43"/>
  <c r="AX157" i="43"/>
  <c r="AY157" i="43"/>
  <c r="AZ157" i="43"/>
  <c r="BA157" i="43"/>
  <c r="BB157" i="43"/>
  <c r="BC157" i="43"/>
  <c r="D158" i="43"/>
  <c r="E158" i="43"/>
  <c r="F158" i="43"/>
  <c r="G158" i="43"/>
  <c r="H158" i="43"/>
  <c r="I158" i="43"/>
  <c r="J158" i="43"/>
  <c r="K158" i="43"/>
  <c r="L158" i="43"/>
  <c r="M158" i="43"/>
  <c r="N158" i="43"/>
  <c r="O158" i="43"/>
  <c r="P158" i="43"/>
  <c r="Q158" i="43"/>
  <c r="R158" i="43"/>
  <c r="S158" i="43"/>
  <c r="T158" i="43"/>
  <c r="U158" i="43"/>
  <c r="V158" i="43"/>
  <c r="W158" i="43"/>
  <c r="X158" i="43"/>
  <c r="Y158" i="43"/>
  <c r="Z158" i="43"/>
  <c r="AA158" i="43"/>
  <c r="AB158" i="43"/>
  <c r="AC158" i="43"/>
  <c r="AD158" i="43"/>
  <c r="AE158" i="43"/>
  <c r="AF158" i="43"/>
  <c r="AG158" i="43"/>
  <c r="AH158" i="43"/>
  <c r="AI158" i="43"/>
  <c r="AJ158" i="43"/>
  <c r="AK158" i="43"/>
  <c r="AL158" i="43"/>
  <c r="AM158" i="43"/>
  <c r="AN158" i="43"/>
  <c r="AO158" i="43"/>
  <c r="AP158" i="43"/>
  <c r="AQ158" i="43"/>
  <c r="AR158" i="43"/>
  <c r="AS158" i="43"/>
  <c r="AT158" i="43"/>
  <c r="AU158" i="43"/>
  <c r="AV158" i="43"/>
  <c r="AW158" i="43"/>
  <c r="AX158" i="43"/>
  <c r="AY158" i="43"/>
  <c r="AZ158" i="43"/>
  <c r="BA158" i="43"/>
  <c r="BB158" i="43"/>
  <c r="BC158" i="43"/>
  <c r="D159" i="43"/>
  <c r="E159" i="43"/>
  <c r="F159" i="43"/>
  <c r="G159" i="43"/>
  <c r="H159" i="43"/>
  <c r="I159" i="43"/>
  <c r="J159" i="43"/>
  <c r="K159" i="43"/>
  <c r="L159" i="43"/>
  <c r="M159" i="43"/>
  <c r="N159" i="43"/>
  <c r="O159" i="43"/>
  <c r="P159" i="43"/>
  <c r="Q159" i="43"/>
  <c r="R159" i="43"/>
  <c r="S159" i="43"/>
  <c r="T159" i="43"/>
  <c r="U159" i="43"/>
  <c r="V159" i="43"/>
  <c r="W159" i="43"/>
  <c r="X159" i="43"/>
  <c r="Y159" i="43"/>
  <c r="Z159" i="43"/>
  <c r="AA159" i="43"/>
  <c r="AB159" i="43"/>
  <c r="AC159" i="43"/>
  <c r="AD159" i="43"/>
  <c r="AE159" i="43"/>
  <c r="AF159" i="43"/>
  <c r="AG159" i="43"/>
  <c r="AH159" i="43"/>
  <c r="AI159" i="43"/>
  <c r="AJ159" i="43"/>
  <c r="AK159" i="43"/>
  <c r="AL159" i="43"/>
  <c r="AM159" i="43"/>
  <c r="AN159" i="43"/>
  <c r="AO159" i="43"/>
  <c r="AP159" i="43"/>
  <c r="AQ159" i="43"/>
  <c r="AR159" i="43"/>
  <c r="AS159" i="43"/>
  <c r="AT159" i="43"/>
  <c r="AU159" i="43"/>
  <c r="AV159" i="43"/>
  <c r="AW159" i="43"/>
  <c r="AX159" i="43"/>
  <c r="AY159" i="43"/>
  <c r="AZ159" i="43"/>
  <c r="BA159" i="43"/>
  <c r="BB159" i="43"/>
  <c r="BC159" i="43"/>
  <c r="D160" i="43"/>
  <c r="E160" i="43"/>
  <c r="F160" i="43"/>
  <c r="G160" i="43"/>
  <c r="H160" i="43"/>
  <c r="I160" i="43"/>
  <c r="J160" i="43"/>
  <c r="K160" i="43"/>
  <c r="L160" i="43"/>
  <c r="M160" i="43"/>
  <c r="N160" i="43"/>
  <c r="O160" i="43"/>
  <c r="P160" i="43"/>
  <c r="Q160" i="43"/>
  <c r="R160" i="43"/>
  <c r="S160" i="43"/>
  <c r="T160" i="43"/>
  <c r="U160" i="43"/>
  <c r="V160" i="43"/>
  <c r="W160" i="43"/>
  <c r="X160" i="43"/>
  <c r="Y160" i="43"/>
  <c r="Z160" i="43"/>
  <c r="AA160" i="43"/>
  <c r="AB160" i="43"/>
  <c r="AC160" i="43"/>
  <c r="AD160" i="43"/>
  <c r="AE160" i="43"/>
  <c r="AF160" i="43"/>
  <c r="AG160" i="43"/>
  <c r="AH160" i="43"/>
  <c r="AI160" i="43"/>
  <c r="AJ160" i="43"/>
  <c r="AK160" i="43"/>
  <c r="AL160" i="43"/>
  <c r="AM160" i="43"/>
  <c r="AN160" i="43"/>
  <c r="AO160" i="43"/>
  <c r="AP160" i="43"/>
  <c r="AQ160" i="43"/>
  <c r="AR160" i="43"/>
  <c r="AS160" i="43"/>
  <c r="AT160" i="43"/>
  <c r="AU160" i="43"/>
  <c r="AV160" i="43"/>
  <c r="AW160" i="43"/>
  <c r="AX160" i="43"/>
  <c r="AY160" i="43"/>
  <c r="AZ160" i="43"/>
  <c r="BA160" i="43"/>
  <c r="BB160" i="43"/>
  <c r="BC160" i="43"/>
  <c r="D161" i="43"/>
  <c r="E161" i="43"/>
  <c r="F161" i="43"/>
  <c r="G161" i="43"/>
  <c r="H161" i="43"/>
  <c r="I161" i="43"/>
  <c r="J161" i="43"/>
  <c r="K161" i="43"/>
  <c r="L161" i="43"/>
  <c r="M161" i="43"/>
  <c r="N161" i="43"/>
  <c r="O161" i="43"/>
  <c r="P161" i="43"/>
  <c r="Q161" i="43"/>
  <c r="R161" i="43"/>
  <c r="S161" i="43"/>
  <c r="T161" i="43"/>
  <c r="U161" i="43"/>
  <c r="V161" i="43"/>
  <c r="W161" i="43"/>
  <c r="X161" i="43"/>
  <c r="Y161" i="43"/>
  <c r="Z161" i="43"/>
  <c r="AA161" i="43"/>
  <c r="AB161" i="43"/>
  <c r="AC161" i="43"/>
  <c r="AD161" i="43"/>
  <c r="AE161" i="43"/>
  <c r="AF161" i="43"/>
  <c r="AG161" i="43"/>
  <c r="AH161" i="43"/>
  <c r="AI161" i="43"/>
  <c r="AJ161" i="43"/>
  <c r="AK161" i="43"/>
  <c r="AL161" i="43"/>
  <c r="AM161" i="43"/>
  <c r="AN161" i="43"/>
  <c r="AO161" i="43"/>
  <c r="AP161" i="43"/>
  <c r="AQ161" i="43"/>
  <c r="AR161" i="43"/>
  <c r="AS161" i="43"/>
  <c r="AT161" i="43"/>
  <c r="AU161" i="43"/>
  <c r="AV161" i="43"/>
  <c r="AW161" i="43"/>
  <c r="AX161" i="43"/>
  <c r="AY161" i="43"/>
  <c r="AZ161" i="43"/>
  <c r="BA161" i="43"/>
  <c r="BB161" i="43"/>
  <c r="BC161" i="43"/>
  <c r="D162" i="43"/>
  <c r="E162" i="43"/>
  <c r="F162" i="43"/>
  <c r="G162" i="43"/>
  <c r="H162" i="43"/>
  <c r="I162" i="43"/>
  <c r="J162" i="43"/>
  <c r="K162" i="43"/>
  <c r="L162" i="43"/>
  <c r="M162" i="43"/>
  <c r="N162" i="43"/>
  <c r="O162" i="43"/>
  <c r="P162" i="43"/>
  <c r="Q162" i="43"/>
  <c r="R162" i="43"/>
  <c r="S162" i="43"/>
  <c r="T162" i="43"/>
  <c r="U162" i="43"/>
  <c r="V162" i="43"/>
  <c r="W162" i="43"/>
  <c r="X162" i="43"/>
  <c r="Y162" i="43"/>
  <c r="Z162" i="43"/>
  <c r="AA162" i="43"/>
  <c r="AB162" i="43"/>
  <c r="AC162" i="43"/>
  <c r="AD162" i="43"/>
  <c r="AE162" i="43"/>
  <c r="AF162" i="43"/>
  <c r="AG162" i="43"/>
  <c r="AH162" i="43"/>
  <c r="AI162" i="43"/>
  <c r="AJ162" i="43"/>
  <c r="AK162" i="43"/>
  <c r="AL162" i="43"/>
  <c r="AM162" i="43"/>
  <c r="AN162" i="43"/>
  <c r="AO162" i="43"/>
  <c r="AP162" i="43"/>
  <c r="AQ162" i="43"/>
  <c r="AR162" i="43"/>
  <c r="AS162" i="43"/>
  <c r="AT162" i="43"/>
  <c r="AU162" i="43"/>
  <c r="AV162" i="43"/>
  <c r="AW162" i="43"/>
  <c r="AX162" i="43"/>
  <c r="AY162" i="43"/>
  <c r="AZ162" i="43"/>
  <c r="BA162" i="43"/>
  <c r="BB162" i="43"/>
  <c r="BC162" i="43"/>
  <c r="D163" i="43"/>
  <c r="E163" i="43"/>
  <c r="F163" i="43"/>
  <c r="G163" i="43"/>
  <c r="H163" i="43"/>
  <c r="I163" i="43"/>
  <c r="J163" i="43"/>
  <c r="K163" i="43"/>
  <c r="L163" i="43"/>
  <c r="M163" i="43"/>
  <c r="N163" i="43"/>
  <c r="O163" i="43"/>
  <c r="P163" i="43"/>
  <c r="Q163" i="43"/>
  <c r="R163" i="43"/>
  <c r="S163" i="43"/>
  <c r="T163" i="43"/>
  <c r="U163" i="43"/>
  <c r="V163" i="43"/>
  <c r="W163" i="43"/>
  <c r="X163" i="43"/>
  <c r="Y163" i="43"/>
  <c r="Z163" i="43"/>
  <c r="AA163" i="43"/>
  <c r="AB163" i="43"/>
  <c r="AC163" i="43"/>
  <c r="AD163" i="43"/>
  <c r="AE163" i="43"/>
  <c r="AF163" i="43"/>
  <c r="AG163" i="43"/>
  <c r="AH163" i="43"/>
  <c r="AI163" i="43"/>
  <c r="AJ163" i="43"/>
  <c r="AK163" i="43"/>
  <c r="AL163" i="43"/>
  <c r="AM163" i="43"/>
  <c r="AN163" i="43"/>
  <c r="AO163" i="43"/>
  <c r="AP163" i="43"/>
  <c r="AQ163" i="43"/>
  <c r="AR163" i="43"/>
  <c r="AS163" i="43"/>
  <c r="AT163" i="43"/>
  <c r="AU163" i="43"/>
  <c r="AV163" i="43"/>
  <c r="AW163" i="43"/>
  <c r="AX163" i="43"/>
  <c r="AY163" i="43"/>
  <c r="AZ163" i="43"/>
  <c r="BA163" i="43"/>
  <c r="BB163" i="43"/>
  <c r="BC163" i="43"/>
  <c r="D164" i="43"/>
  <c r="E164" i="43"/>
  <c r="F164" i="43"/>
  <c r="G164" i="43"/>
  <c r="H164" i="43"/>
  <c r="I164" i="43"/>
  <c r="J164" i="43"/>
  <c r="K164" i="43"/>
  <c r="L164" i="43"/>
  <c r="M164" i="43"/>
  <c r="N164" i="43"/>
  <c r="O164" i="43"/>
  <c r="P164" i="43"/>
  <c r="Q164" i="43"/>
  <c r="R164" i="43"/>
  <c r="S164" i="43"/>
  <c r="T164" i="43"/>
  <c r="U164" i="43"/>
  <c r="V164" i="43"/>
  <c r="W164" i="43"/>
  <c r="X164" i="43"/>
  <c r="Y164" i="43"/>
  <c r="Z164" i="43"/>
  <c r="AA164" i="43"/>
  <c r="AB164" i="43"/>
  <c r="AC164" i="43"/>
  <c r="AD164" i="43"/>
  <c r="AE164" i="43"/>
  <c r="AF164" i="43"/>
  <c r="AG164" i="43"/>
  <c r="AH164" i="43"/>
  <c r="AI164" i="43"/>
  <c r="AJ164" i="43"/>
  <c r="AK164" i="43"/>
  <c r="AL164" i="43"/>
  <c r="AM164" i="43"/>
  <c r="AN164" i="43"/>
  <c r="AO164" i="43"/>
  <c r="AP164" i="43"/>
  <c r="AQ164" i="43"/>
  <c r="AR164" i="43"/>
  <c r="AS164" i="43"/>
  <c r="AT164" i="43"/>
  <c r="AU164" i="43"/>
  <c r="AV164" i="43"/>
  <c r="AW164" i="43"/>
  <c r="AX164" i="43"/>
  <c r="AY164" i="43"/>
  <c r="AZ164" i="43"/>
  <c r="BA164" i="43"/>
  <c r="BB164" i="43"/>
  <c r="BC164" i="43"/>
  <c r="D165" i="43"/>
  <c r="E165" i="43"/>
  <c r="F165" i="43"/>
  <c r="G165" i="43"/>
  <c r="H165" i="43"/>
  <c r="I165" i="43"/>
  <c r="J165" i="43"/>
  <c r="K165" i="43"/>
  <c r="L165" i="43"/>
  <c r="M165" i="43"/>
  <c r="N165" i="43"/>
  <c r="O165" i="43"/>
  <c r="P165" i="43"/>
  <c r="Q165" i="43"/>
  <c r="R165" i="43"/>
  <c r="S165" i="43"/>
  <c r="T165" i="43"/>
  <c r="U165" i="43"/>
  <c r="V165" i="43"/>
  <c r="W165" i="43"/>
  <c r="X165" i="43"/>
  <c r="Y165" i="43"/>
  <c r="Z165" i="43"/>
  <c r="AA165" i="43"/>
  <c r="AB165" i="43"/>
  <c r="AC165" i="43"/>
  <c r="AD165" i="43"/>
  <c r="AE165" i="43"/>
  <c r="AF165" i="43"/>
  <c r="AG165" i="43"/>
  <c r="AH165" i="43"/>
  <c r="AI165" i="43"/>
  <c r="AJ165" i="43"/>
  <c r="AK165" i="43"/>
  <c r="AL165" i="43"/>
  <c r="AM165" i="43"/>
  <c r="AN165" i="43"/>
  <c r="AO165" i="43"/>
  <c r="AP165" i="43"/>
  <c r="AQ165" i="43"/>
  <c r="AR165" i="43"/>
  <c r="AS165" i="43"/>
  <c r="AT165" i="43"/>
  <c r="AU165" i="43"/>
  <c r="AV165" i="43"/>
  <c r="AW165" i="43"/>
  <c r="AX165" i="43"/>
  <c r="AY165" i="43"/>
  <c r="AZ165" i="43"/>
  <c r="BA165" i="43"/>
  <c r="BB165" i="43"/>
  <c r="BC165" i="43"/>
  <c r="D166" i="43"/>
  <c r="E166" i="43"/>
  <c r="F166" i="43"/>
  <c r="G166" i="43"/>
  <c r="H166" i="43"/>
  <c r="I166" i="43"/>
  <c r="J166" i="43"/>
  <c r="K166" i="43"/>
  <c r="L166" i="43"/>
  <c r="M166" i="43"/>
  <c r="N166" i="43"/>
  <c r="O166" i="43"/>
  <c r="P166" i="43"/>
  <c r="Q166" i="43"/>
  <c r="R166" i="43"/>
  <c r="S166" i="43"/>
  <c r="T166" i="43"/>
  <c r="U166" i="43"/>
  <c r="V166" i="43"/>
  <c r="W166" i="43"/>
  <c r="X166" i="43"/>
  <c r="Y166" i="43"/>
  <c r="Z166" i="43"/>
  <c r="AA166" i="43"/>
  <c r="AB166" i="43"/>
  <c r="AC166" i="43"/>
  <c r="AD166" i="43"/>
  <c r="AE166" i="43"/>
  <c r="AF166" i="43"/>
  <c r="AG166" i="43"/>
  <c r="AH166" i="43"/>
  <c r="AI166" i="43"/>
  <c r="AJ166" i="43"/>
  <c r="AK166" i="43"/>
  <c r="AL166" i="43"/>
  <c r="AM166" i="43"/>
  <c r="AN166" i="43"/>
  <c r="AO166" i="43"/>
  <c r="AP166" i="43"/>
  <c r="AQ166" i="43"/>
  <c r="AR166" i="43"/>
  <c r="AS166" i="43"/>
  <c r="AT166" i="43"/>
  <c r="AU166" i="43"/>
  <c r="AV166" i="43"/>
  <c r="AW166" i="43"/>
  <c r="AX166" i="43"/>
  <c r="AY166" i="43"/>
  <c r="AZ166" i="43"/>
  <c r="BA166" i="43"/>
  <c r="BB166" i="43"/>
  <c r="BC166" i="43"/>
  <c r="D167" i="43"/>
  <c r="E167" i="43"/>
  <c r="F167" i="43"/>
  <c r="G167" i="43"/>
  <c r="H167" i="43"/>
  <c r="I167" i="43"/>
  <c r="J167" i="43"/>
  <c r="K167" i="43"/>
  <c r="L167" i="43"/>
  <c r="M167" i="43"/>
  <c r="N167" i="43"/>
  <c r="O167" i="43"/>
  <c r="P167" i="43"/>
  <c r="Q167" i="43"/>
  <c r="R167" i="43"/>
  <c r="S167" i="43"/>
  <c r="T167" i="43"/>
  <c r="U167" i="43"/>
  <c r="V167" i="43"/>
  <c r="W167" i="43"/>
  <c r="X167" i="43"/>
  <c r="Y167" i="43"/>
  <c r="Z167" i="43"/>
  <c r="AA167" i="43"/>
  <c r="AB167" i="43"/>
  <c r="AC167" i="43"/>
  <c r="AD167" i="43"/>
  <c r="AE167" i="43"/>
  <c r="AF167" i="43"/>
  <c r="AG167" i="43"/>
  <c r="AH167" i="43"/>
  <c r="AI167" i="43"/>
  <c r="AJ167" i="43"/>
  <c r="AK167" i="43"/>
  <c r="AL167" i="43"/>
  <c r="AM167" i="43"/>
  <c r="AN167" i="43"/>
  <c r="AO167" i="43"/>
  <c r="AP167" i="43"/>
  <c r="AQ167" i="43"/>
  <c r="AR167" i="43"/>
  <c r="AS167" i="43"/>
  <c r="AT167" i="43"/>
  <c r="AU167" i="43"/>
  <c r="AV167" i="43"/>
  <c r="AW167" i="43"/>
  <c r="AX167" i="43"/>
  <c r="AY167" i="43"/>
  <c r="AZ167" i="43"/>
  <c r="BA167" i="43"/>
  <c r="BB167" i="43"/>
  <c r="BC167" i="43"/>
  <c r="D168" i="43"/>
  <c r="E168" i="43"/>
  <c r="F168" i="43"/>
  <c r="G168" i="43"/>
  <c r="H168" i="43"/>
  <c r="I168" i="43"/>
  <c r="J168" i="43"/>
  <c r="K168" i="43"/>
  <c r="L168" i="43"/>
  <c r="M168" i="43"/>
  <c r="N168" i="43"/>
  <c r="O168" i="43"/>
  <c r="P168" i="43"/>
  <c r="Q168" i="43"/>
  <c r="R168" i="43"/>
  <c r="S168" i="43"/>
  <c r="T168" i="43"/>
  <c r="U168" i="43"/>
  <c r="V168" i="43"/>
  <c r="W168" i="43"/>
  <c r="X168" i="43"/>
  <c r="Y168" i="43"/>
  <c r="Z168" i="43"/>
  <c r="AA168" i="43"/>
  <c r="AB168" i="43"/>
  <c r="AC168" i="43"/>
  <c r="AD168" i="43"/>
  <c r="AE168" i="43"/>
  <c r="AF168" i="43"/>
  <c r="AG168" i="43"/>
  <c r="AH168" i="43"/>
  <c r="AI168" i="43"/>
  <c r="AJ168" i="43"/>
  <c r="AK168" i="43"/>
  <c r="AL168" i="43"/>
  <c r="AM168" i="43"/>
  <c r="AN168" i="43"/>
  <c r="AO168" i="43"/>
  <c r="AP168" i="43"/>
  <c r="AQ168" i="43"/>
  <c r="AR168" i="43"/>
  <c r="AS168" i="43"/>
  <c r="AT168" i="43"/>
  <c r="AU168" i="43"/>
  <c r="AV168" i="43"/>
  <c r="AW168" i="43"/>
  <c r="AX168" i="43"/>
  <c r="AY168" i="43"/>
  <c r="AZ168" i="43"/>
  <c r="BA168" i="43"/>
  <c r="BB168" i="43"/>
  <c r="BC168" i="43"/>
  <c r="D169" i="43"/>
  <c r="E169" i="43"/>
  <c r="F169" i="43"/>
  <c r="G169" i="43"/>
  <c r="H169" i="43"/>
  <c r="I169" i="43"/>
  <c r="J169" i="43"/>
  <c r="K169" i="43"/>
  <c r="L169" i="43"/>
  <c r="M169" i="43"/>
  <c r="N169" i="43"/>
  <c r="O169" i="43"/>
  <c r="P169" i="43"/>
  <c r="Q169" i="43"/>
  <c r="R169" i="43"/>
  <c r="S169" i="43"/>
  <c r="T169" i="43"/>
  <c r="U169" i="43"/>
  <c r="V169" i="43"/>
  <c r="W169" i="43"/>
  <c r="X169" i="43"/>
  <c r="Y169" i="43"/>
  <c r="Z169" i="43"/>
  <c r="AA169" i="43"/>
  <c r="AB169" i="43"/>
  <c r="AC169" i="43"/>
  <c r="AD169" i="43"/>
  <c r="AE169" i="43"/>
  <c r="AF169" i="43"/>
  <c r="AG169" i="43"/>
  <c r="AH169" i="43"/>
  <c r="AI169" i="43"/>
  <c r="AJ169" i="43"/>
  <c r="AK169" i="43"/>
  <c r="AL169" i="43"/>
  <c r="AM169" i="43"/>
  <c r="AN169" i="43"/>
  <c r="AO169" i="43"/>
  <c r="AP169" i="43"/>
  <c r="AQ169" i="43"/>
  <c r="AR169" i="43"/>
  <c r="AS169" i="43"/>
  <c r="AT169" i="43"/>
  <c r="AU169" i="43"/>
  <c r="AV169" i="43"/>
  <c r="AW169" i="43"/>
  <c r="AX169" i="43"/>
  <c r="AY169" i="43"/>
  <c r="AZ169" i="43"/>
  <c r="BA169" i="43"/>
  <c r="BB169" i="43"/>
  <c r="BC169" i="43"/>
  <c r="D170" i="43"/>
  <c r="E170" i="43"/>
  <c r="F170" i="43"/>
  <c r="G170" i="43"/>
  <c r="H170" i="43"/>
  <c r="I170" i="43"/>
  <c r="J170" i="43"/>
  <c r="K170" i="43"/>
  <c r="L170" i="43"/>
  <c r="M170" i="43"/>
  <c r="N170" i="43"/>
  <c r="O170" i="43"/>
  <c r="P170" i="43"/>
  <c r="Q170" i="43"/>
  <c r="R170" i="43"/>
  <c r="S170" i="43"/>
  <c r="T170" i="43"/>
  <c r="U170" i="43"/>
  <c r="V170" i="43"/>
  <c r="W170" i="43"/>
  <c r="X170" i="43"/>
  <c r="Y170" i="43"/>
  <c r="Z170" i="43"/>
  <c r="AA170" i="43"/>
  <c r="AB170" i="43"/>
  <c r="AC170" i="43"/>
  <c r="AD170" i="43"/>
  <c r="AE170" i="43"/>
  <c r="AF170" i="43"/>
  <c r="AG170" i="43"/>
  <c r="AH170" i="43"/>
  <c r="AI170" i="43"/>
  <c r="AJ170" i="43"/>
  <c r="AK170" i="43"/>
  <c r="AL170" i="43"/>
  <c r="AM170" i="43"/>
  <c r="AN170" i="43"/>
  <c r="AO170" i="43"/>
  <c r="AP170" i="43"/>
  <c r="AQ170" i="43"/>
  <c r="AR170" i="43"/>
  <c r="AS170" i="43"/>
  <c r="AT170" i="43"/>
  <c r="AU170" i="43"/>
  <c r="AV170" i="43"/>
  <c r="AW170" i="43"/>
  <c r="AX170" i="43"/>
  <c r="AY170" i="43"/>
  <c r="AZ170" i="43"/>
  <c r="BA170" i="43"/>
  <c r="BB170" i="43"/>
  <c r="BC170" i="43"/>
  <c r="D171" i="43"/>
  <c r="E171" i="43"/>
  <c r="F171" i="43"/>
  <c r="G171" i="43"/>
  <c r="H171" i="43"/>
  <c r="I171" i="43"/>
  <c r="J171" i="43"/>
  <c r="K171" i="43"/>
  <c r="L171" i="43"/>
  <c r="M171" i="43"/>
  <c r="N171" i="43"/>
  <c r="O171" i="43"/>
  <c r="P171" i="43"/>
  <c r="Q171" i="43"/>
  <c r="R171" i="43"/>
  <c r="S171" i="43"/>
  <c r="T171" i="43"/>
  <c r="U171" i="43"/>
  <c r="V171" i="43"/>
  <c r="W171" i="43"/>
  <c r="X171" i="43"/>
  <c r="Y171" i="43"/>
  <c r="Z171" i="43"/>
  <c r="AA171" i="43"/>
  <c r="AB171" i="43"/>
  <c r="AC171" i="43"/>
  <c r="AD171" i="43"/>
  <c r="AE171" i="43"/>
  <c r="AF171" i="43"/>
  <c r="AG171" i="43"/>
  <c r="AH171" i="43"/>
  <c r="AI171" i="43"/>
  <c r="AJ171" i="43"/>
  <c r="AK171" i="43"/>
  <c r="AL171" i="43"/>
  <c r="AM171" i="43"/>
  <c r="AN171" i="43"/>
  <c r="AO171" i="43"/>
  <c r="AP171" i="43"/>
  <c r="AQ171" i="43"/>
  <c r="AR171" i="43"/>
  <c r="AS171" i="43"/>
  <c r="AT171" i="43"/>
  <c r="AU171" i="43"/>
  <c r="AV171" i="43"/>
  <c r="AW171" i="43"/>
  <c r="AX171" i="43"/>
  <c r="AY171" i="43"/>
  <c r="AZ171" i="43"/>
  <c r="BA171" i="43"/>
  <c r="BB171" i="43"/>
  <c r="BC171" i="43"/>
  <c r="D172" i="43"/>
  <c r="E172" i="43"/>
  <c r="F172" i="43"/>
  <c r="G172" i="43"/>
  <c r="H172" i="43"/>
  <c r="I172" i="43"/>
  <c r="J172" i="43"/>
  <c r="K172" i="43"/>
  <c r="L172" i="43"/>
  <c r="M172" i="43"/>
  <c r="N172" i="43"/>
  <c r="O172" i="43"/>
  <c r="P172" i="43"/>
  <c r="Q172" i="43"/>
  <c r="R172" i="43"/>
  <c r="S172" i="43"/>
  <c r="T172" i="43"/>
  <c r="U172" i="43"/>
  <c r="V172" i="43"/>
  <c r="W172" i="43"/>
  <c r="X172" i="43"/>
  <c r="Y172" i="43"/>
  <c r="Z172" i="43"/>
  <c r="AA172" i="43"/>
  <c r="AB172" i="43"/>
  <c r="AC172" i="43"/>
  <c r="AD172" i="43"/>
  <c r="AE172" i="43"/>
  <c r="AF172" i="43"/>
  <c r="AG172" i="43"/>
  <c r="AH172" i="43"/>
  <c r="AI172" i="43"/>
  <c r="AJ172" i="43"/>
  <c r="AK172" i="43"/>
  <c r="AL172" i="43"/>
  <c r="AM172" i="43"/>
  <c r="AN172" i="43"/>
  <c r="AO172" i="43"/>
  <c r="AP172" i="43"/>
  <c r="AQ172" i="43"/>
  <c r="AR172" i="43"/>
  <c r="AS172" i="43"/>
  <c r="AT172" i="43"/>
  <c r="AU172" i="43"/>
  <c r="AV172" i="43"/>
  <c r="AW172" i="43"/>
  <c r="AX172" i="43"/>
  <c r="AY172" i="43"/>
  <c r="AZ172" i="43"/>
  <c r="BA172" i="43"/>
  <c r="BB172" i="43"/>
  <c r="BC172" i="43"/>
  <c r="D173" i="43"/>
  <c r="E173" i="43"/>
  <c r="F173" i="43"/>
  <c r="G173" i="43"/>
  <c r="H173" i="43"/>
  <c r="I173" i="43"/>
  <c r="J173" i="43"/>
  <c r="K173" i="43"/>
  <c r="L173" i="43"/>
  <c r="M173" i="43"/>
  <c r="N173" i="43"/>
  <c r="O173" i="43"/>
  <c r="P173" i="43"/>
  <c r="Q173" i="43"/>
  <c r="R173" i="43"/>
  <c r="S173" i="43"/>
  <c r="T173" i="43"/>
  <c r="U173" i="43"/>
  <c r="V173" i="43"/>
  <c r="W173" i="43"/>
  <c r="X173" i="43"/>
  <c r="Y173" i="43"/>
  <c r="Z173" i="43"/>
  <c r="AA173" i="43"/>
  <c r="AB173" i="43"/>
  <c r="AC173" i="43"/>
  <c r="AD173" i="43"/>
  <c r="AE173" i="43"/>
  <c r="AF173" i="43"/>
  <c r="AG173" i="43"/>
  <c r="AH173" i="43"/>
  <c r="AI173" i="43"/>
  <c r="AJ173" i="43"/>
  <c r="AK173" i="43"/>
  <c r="AL173" i="43"/>
  <c r="AM173" i="43"/>
  <c r="AN173" i="43"/>
  <c r="AO173" i="43"/>
  <c r="AP173" i="43"/>
  <c r="AQ173" i="43"/>
  <c r="AR173" i="43"/>
  <c r="AS173" i="43"/>
  <c r="AT173" i="43"/>
  <c r="AU173" i="43"/>
  <c r="AV173" i="43"/>
  <c r="AW173" i="43"/>
  <c r="AX173" i="43"/>
  <c r="AY173" i="43"/>
  <c r="AZ173" i="43"/>
  <c r="BA173" i="43"/>
  <c r="BB173" i="43"/>
  <c r="BC173" i="43"/>
  <c r="D174" i="43"/>
  <c r="E174" i="43"/>
  <c r="F174" i="43"/>
  <c r="G174" i="43"/>
  <c r="H174" i="43"/>
  <c r="I174" i="43"/>
  <c r="J174" i="43"/>
  <c r="K174" i="43"/>
  <c r="L174" i="43"/>
  <c r="M174" i="43"/>
  <c r="N174" i="43"/>
  <c r="O174" i="43"/>
  <c r="P174" i="43"/>
  <c r="Q174" i="43"/>
  <c r="R174" i="43"/>
  <c r="S174" i="43"/>
  <c r="T174" i="43"/>
  <c r="U174" i="43"/>
  <c r="V174" i="43"/>
  <c r="W174" i="43"/>
  <c r="X174" i="43"/>
  <c r="Y174" i="43"/>
  <c r="Z174" i="43"/>
  <c r="AA174" i="43"/>
  <c r="AB174" i="43"/>
  <c r="AC174" i="43"/>
  <c r="AD174" i="43"/>
  <c r="AE174" i="43"/>
  <c r="AF174" i="43"/>
  <c r="AG174" i="43"/>
  <c r="AH174" i="43"/>
  <c r="AI174" i="43"/>
  <c r="AJ174" i="43"/>
  <c r="AK174" i="43"/>
  <c r="AL174" i="43"/>
  <c r="AM174" i="43"/>
  <c r="AN174" i="43"/>
  <c r="AO174" i="43"/>
  <c r="AP174" i="43"/>
  <c r="AQ174" i="43"/>
  <c r="AR174" i="43"/>
  <c r="AS174" i="43"/>
  <c r="AT174" i="43"/>
  <c r="AU174" i="43"/>
  <c r="AV174" i="43"/>
  <c r="AW174" i="43"/>
  <c r="AX174" i="43"/>
  <c r="AY174" i="43"/>
  <c r="AZ174" i="43"/>
  <c r="BA174" i="43"/>
  <c r="BB174" i="43"/>
  <c r="BC174" i="43"/>
  <c r="D175" i="43"/>
  <c r="E175" i="43"/>
  <c r="F175" i="43"/>
  <c r="G175" i="43"/>
  <c r="H175" i="43"/>
  <c r="I175" i="43"/>
  <c r="J175" i="43"/>
  <c r="K175" i="43"/>
  <c r="L175" i="43"/>
  <c r="M175" i="43"/>
  <c r="N175" i="43"/>
  <c r="O175" i="43"/>
  <c r="P175" i="43"/>
  <c r="Q175" i="43"/>
  <c r="R175" i="43"/>
  <c r="S175" i="43"/>
  <c r="T175" i="43"/>
  <c r="U175" i="43"/>
  <c r="V175" i="43"/>
  <c r="W175" i="43"/>
  <c r="X175" i="43"/>
  <c r="Y175" i="43"/>
  <c r="Z175" i="43"/>
  <c r="AA175" i="43"/>
  <c r="AB175" i="43"/>
  <c r="AC175" i="43"/>
  <c r="AD175" i="43"/>
  <c r="AE175" i="43"/>
  <c r="AF175" i="43"/>
  <c r="AG175" i="43"/>
  <c r="AH175" i="43"/>
  <c r="AI175" i="43"/>
  <c r="AJ175" i="43"/>
  <c r="AK175" i="43"/>
  <c r="AL175" i="43"/>
  <c r="AM175" i="43"/>
  <c r="AN175" i="43"/>
  <c r="AO175" i="43"/>
  <c r="AP175" i="43"/>
  <c r="AQ175" i="43"/>
  <c r="AR175" i="43"/>
  <c r="AS175" i="43"/>
  <c r="AT175" i="43"/>
  <c r="AU175" i="43"/>
  <c r="AV175" i="43"/>
  <c r="AW175" i="43"/>
  <c r="AX175" i="43"/>
  <c r="AY175" i="43"/>
  <c r="AZ175" i="43"/>
  <c r="BA175" i="43"/>
  <c r="BB175" i="43"/>
  <c r="BC175" i="43"/>
  <c r="D176" i="43"/>
  <c r="E176" i="43"/>
  <c r="F176" i="43"/>
  <c r="G176" i="43"/>
  <c r="H176" i="43"/>
  <c r="I176" i="43"/>
  <c r="J176" i="43"/>
  <c r="K176" i="43"/>
  <c r="L176" i="43"/>
  <c r="M176" i="43"/>
  <c r="N176" i="43"/>
  <c r="O176" i="43"/>
  <c r="P176" i="43"/>
  <c r="Q176" i="43"/>
  <c r="R176" i="43"/>
  <c r="S176" i="43"/>
  <c r="T176" i="43"/>
  <c r="U176" i="43"/>
  <c r="V176" i="43"/>
  <c r="W176" i="43"/>
  <c r="X176" i="43"/>
  <c r="Y176" i="43"/>
  <c r="Z176" i="43"/>
  <c r="AA176" i="43"/>
  <c r="AB176" i="43"/>
  <c r="AC176" i="43"/>
  <c r="AD176" i="43"/>
  <c r="AE176" i="43"/>
  <c r="AF176" i="43"/>
  <c r="AG176" i="43"/>
  <c r="AH176" i="43"/>
  <c r="AI176" i="43"/>
  <c r="AJ176" i="43"/>
  <c r="AK176" i="43"/>
  <c r="AL176" i="43"/>
  <c r="AM176" i="43"/>
  <c r="AN176" i="43"/>
  <c r="AO176" i="43"/>
  <c r="AP176" i="43"/>
  <c r="AQ176" i="43"/>
  <c r="AR176" i="43"/>
  <c r="AS176" i="43"/>
  <c r="AT176" i="43"/>
  <c r="AU176" i="43"/>
  <c r="AV176" i="43"/>
  <c r="AW176" i="43"/>
  <c r="AX176" i="43"/>
  <c r="AY176" i="43"/>
  <c r="AZ176" i="43"/>
  <c r="BA176" i="43"/>
  <c r="BB176" i="43"/>
  <c r="BC176" i="43"/>
  <c r="D177" i="43"/>
  <c r="E177" i="43"/>
  <c r="F177" i="43"/>
  <c r="G177" i="43"/>
  <c r="H177" i="43"/>
  <c r="I177" i="43"/>
  <c r="J177" i="43"/>
  <c r="K177" i="43"/>
  <c r="L177" i="43"/>
  <c r="M177" i="43"/>
  <c r="N177" i="43"/>
  <c r="O177" i="43"/>
  <c r="P177" i="43"/>
  <c r="Q177" i="43"/>
  <c r="R177" i="43"/>
  <c r="S177" i="43"/>
  <c r="T177" i="43"/>
  <c r="U177" i="43"/>
  <c r="V177" i="43"/>
  <c r="W177" i="43"/>
  <c r="X177" i="43"/>
  <c r="Y177" i="43"/>
  <c r="Z177" i="43"/>
  <c r="AA177" i="43"/>
  <c r="AB177" i="43"/>
  <c r="AC177" i="43"/>
  <c r="AD177" i="43"/>
  <c r="AE177" i="43"/>
  <c r="AF177" i="43"/>
  <c r="AG177" i="43"/>
  <c r="AH177" i="43"/>
  <c r="AI177" i="43"/>
  <c r="AJ177" i="43"/>
  <c r="AK177" i="43"/>
  <c r="AL177" i="43"/>
  <c r="AM177" i="43"/>
  <c r="AN177" i="43"/>
  <c r="AO177" i="43"/>
  <c r="AP177" i="43"/>
  <c r="AQ177" i="43"/>
  <c r="AR177" i="43"/>
  <c r="AS177" i="43"/>
  <c r="AT177" i="43"/>
  <c r="AU177" i="43"/>
  <c r="AV177" i="43"/>
  <c r="AW177" i="43"/>
  <c r="AX177" i="43"/>
  <c r="AY177" i="43"/>
  <c r="AZ177" i="43"/>
  <c r="BA177" i="43"/>
  <c r="BB177" i="43"/>
  <c r="BC177" i="43"/>
  <c r="D178" i="43"/>
  <c r="E178" i="43"/>
  <c r="F178" i="43"/>
  <c r="G178" i="43"/>
  <c r="H178" i="43"/>
  <c r="I178" i="43"/>
  <c r="J178" i="43"/>
  <c r="K178" i="43"/>
  <c r="L178" i="43"/>
  <c r="M178" i="43"/>
  <c r="N178" i="43"/>
  <c r="O178" i="43"/>
  <c r="P178" i="43"/>
  <c r="Q178" i="43"/>
  <c r="R178" i="43"/>
  <c r="S178" i="43"/>
  <c r="T178" i="43"/>
  <c r="U178" i="43"/>
  <c r="V178" i="43"/>
  <c r="W178" i="43"/>
  <c r="X178" i="43"/>
  <c r="Y178" i="43"/>
  <c r="Z178" i="43"/>
  <c r="AA178" i="43"/>
  <c r="AB178" i="43"/>
  <c r="AC178" i="43"/>
  <c r="AD178" i="43"/>
  <c r="AE178" i="43"/>
  <c r="AF178" i="43"/>
  <c r="AG178" i="43"/>
  <c r="AH178" i="43"/>
  <c r="AI178" i="43"/>
  <c r="AJ178" i="43"/>
  <c r="AK178" i="43"/>
  <c r="AL178" i="43"/>
  <c r="AM178" i="43"/>
  <c r="AN178" i="43"/>
  <c r="AO178" i="43"/>
  <c r="AP178" i="43"/>
  <c r="AQ178" i="43"/>
  <c r="AR178" i="43"/>
  <c r="AS178" i="43"/>
  <c r="AT178" i="43"/>
  <c r="AU178" i="43"/>
  <c r="AV178" i="43"/>
  <c r="AW178" i="43"/>
  <c r="AX178" i="43"/>
  <c r="AY178" i="43"/>
  <c r="AZ178" i="43"/>
  <c r="BA178" i="43"/>
  <c r="BB178" i="43"/>
  <c r="BC178" i="43"/>
  <c r="D179" i="43"/>
  <c r="E179" i="43"/>
  <c r="F179" i="43"/>
  <c r="G179" i="43"/>
  <c r="H179" i="43"/>
  <c r="I179" i="43"/>
  <c r="J179" i="43"/>
  <c r="K179" i="43"/>
  <c r="L179" i="43"/>
  <c r="M179" i="43"/>
  <c r="N179" i="43"/>
  <c r="O179" i="43"/>
  <c r="P179" i="43"/>
  <c r="Q179" i="43"/>
  <c r="R179" i="43"/>
  <c r="S179" i="43"/>
  <c r="T179" i="43"/>
  <c r="U179" i="43"/>
  <c r="V179" i="43"/>
  <c r="W179" i="43"/>
  <c r="X179" i="43"/>
  <c r="Y179" i="43"/>
  <c r="Z179" i="43"/>
  <c r="AA179" i="43"/>
  <c r="AB179" i="43"/>
  <c r="AC179" i="43"/>
  <c r="AD179" i="43"/>
  <c r="AE179" i="43"/>
  <c r="AF179" i="43"/>
  <c r="AG179" i="43"/>
  <c r="AH179" i="43"/>
  <c r="AI179" i="43"/>
  <c r="AJ179" i="43"/>
  <c r="AK179" i="43"/>
  <c r="AL179" i="43"/>
  <c r="AM179" i="43"/>
  <c r="AN179" i="43"/>
  <c r="AO179" i="43"/>
  <c r="AP179" i="43"/>
  <c r="AQ179" i="43"/>
  <c r="AR179" i="43"/>
  <c r="AS179" i="43"/>
  <c r="AT179" i="43"/>
  <c r="AU179" i="43"/>
  <c r="AV179" i="43"/>
  <c r="AW179" i="43"/>
  <c r="AX179" i="43"/>
  <c r="AY179" i="43"/>
  <c r="AZ179" i="43"/>
  <c r="BA179" i="43"/>
  <c r="BB179" i="43"/>
  <c r="BC179" i="43"/>
  <c r="D180" i="43"/>
  <c r="E180" i="43"/>
  <c r="F180" i="43"/>
  <c r="G180" i="43"/>
  <c r="H180" i="43"/>
  <c r="I180" i="43"/>
  <c r="J180" i="43"/>
  <c r="K180" i="43"/>
  <c r="L180" i="43"/>
  <c r="M180" i="43"/>
  <c r="N180" i="43"/>
  <c r="O180" i="43"/>
  <c r="P180" i="43"/>
  <c r="Q180" i="43"/>
  <c r="R180" i="43"/>
  <c r="S180" i="43"/>
  <c r="T180" i="43"/>
  <c r="U180" i="43"/>
  <c r="V180" i="43"/>
  <c r="W180" i="43"/>
  <c r="X180" i="43"/>
  <c r="Y180" i="43"/>
  <c r="Z180" i="43"/>
  <c r="AA180" i="43"/>
  <c r="AB180" i="43"/>
  <c r="AC180" i="43"/>
  <c r="AD180" i="43"/>
  <c r="AE180" i="43"/>
  <c r="AF180" i="43"/>
  <c r="AG180" i="43"/>
  <c r="AH180" i="43"/>
  <c r="AI180" i="43"/>
  <c r="AJ180" i="43"/>
  <c r="AK180" i="43"/>
  <c r="AL180" i="43"/>
  <c r="AM180" i="43"/>
  <c r="AN180" i="43"/>
  <c r="AO180" i="43"/>
  <c r="AP180" i="43"/>
  <c r="AQ180" i="43"/>
  <c r="AR180" i="43"/>
  <c r="AS180" i="43"/>
  <c r="AT180" i="43"/>
  <c r="AU180" i="43"/>
  <c r="AV180" i="43"/>
  <c r="AW180" i="43"/>
  <c r="AX180" i="43"/>
  <c r="AY180" i="43"/>
  <c r="AZ180" i="43"/>
  <c r="BA180" i="43"/>
  <c r="BB180" i="43"/>
  <c r="BC180" i="43"/>
  <c r="D181" i="43"/>
  <c r="E181" i="43"/>
  <c r="F181" i="43"/>
  <c r="G181" i="43"/>
  <c r="H181" i="43"/>
  <c r="I181" i="43"/>
  <c r="J181" i="43"/>
  <c r="K181" i="43"/>
  <c r="L181" i="43"/>
  <c r="M181" i="43"/>
  <c r="N181" i="43"/>
  <c r="O181" i="43"/>
  <c r="P181" i="43"/>
  <c r="Q181" i="43"/>
  <c r="R181" i="43"/>
  <c r="S181" i="43"/>
  <c r="T181" i="43"/>
  <c r="U181" i="43"/>
  <c r="V181" i="43"/>
  <c r="W181" i="43"/>
  <c r="X181" i="43"/>
  <c r="Y181" i="43"/>
  <c r="Z181" i="43"/>
  <c r="AA181" i="43"/>
  <c r="AB181" i="43"/>
  <c r="AC181" i="43"/>
  <c r="AD181" i="43"/>
  <c r="AE181" i="43"/>
  <c r="AF181" i="43"/>
  <c r="AG181" i="43"/>
  <c r="AH181" i="43"/>
  <c r="AI181" i="43"/>
  <c r="AJ181" i="43"/>
  <c r="AK181" i="43"/>
  <c r="AL181" i="43"/>
  <c r="AM181" i="43"/>
  <c r="AN181" i="43"/>
  <c r="AO181" i="43"/>
  <c r="AP181" i="43"/>
  <c r="AQ181" i="43"/>
  <c r="AR181" i="43"/>
  <c r="AS181" i="43"/>
  <c r="AT181" i="43"/>
  <c r="AU181" i="43"/>
  <c r="AV181" i="43"/>
  <c r="AW181" i="43"/>
  <c r="AX181" i="43"/>
  <c r="AY181" i="43"/>
  <c r="AZ181" i="43"/>
  <c r="BA181" i="43"/>
  <c r="BB181" i="43"/>
  <c r="BC181" i="43"/>
  <c r="D182" i="43"/>
  <c r="E182" i="43"/>
  <c r="F182" i="43"/>
  <c r="G182" i="43"/>
  <c r="H182" i="43"/>
  <c r="I182" i="43"/>
  <c r="J182" i="43"/>
  <c r="K182" i="43"/>
  <c r="L182" i="43"/>
  <c r="M182" i="43"/>
  <c r="N182" i="43"/>
  <c r="O182" i="43"/>
  <c r="P182" i="43"/>
  <c r="Q182" i="43"/>
  <c r="R182" i="43"/>
  <c r="S182" i="43"/>
  <c r="T182" i="43"/>
  <c r="U182" i="43"/>
  <c r="V182" i="43"/>
  <c r="W182" i="43"/>
  <c r="X182" i="43"/>
  <c r="Y182" i="43"/>
  <c r="Z182" i="43"/>
  <c r="AA182" i="43"/>
  <c r="AB182" i="43"/>
  <c r="AC182" i="43"/>
  <c r="AD182" i="43"/>
  <c r="AE182" i="43"/>
  <c r="AF182" i="43"/>
  <c r="AG182" i="43"/>
  <c r="AH182" i="43"/>
  <c r="AI182" i="43"/>
  <c r="AJ182" i="43"/>
  <c r="AK182" i="43"/>
  <c r="AL182" i="43"/>
  <c r="AM182" i="43"/>
  <c r="AN182" i="43"/>
  <c r="AO182" i="43"/>
  <c r="AP182" i="43"/>
  <c r="AQ182" i="43"/>
  <c r="AR182" i="43"/>
  <c r="AS182" i="43"/>
  <c r="AT182" i="43"/>
  <c r="AU182" i="43"/>
  <c r="AV182" i="43"/>
  <c r="AW182" i="43"/>
  <c r="AX182" i="43"/>
  <c r="AY182" i="43"/>
  <c r="AZ182" i="43"/>
  <c r="BA182" i="43"/>
  <c r="BB182" i="43"/>
  <c r="BC182" i="43"/>
  <c r="D183" i="43"/>
  <c r="E183" i="43"/>
  <c r="F183" i="43"/>
  <c r="G183" i="43"/>
  <c r="H183" i="43"/>
  <c r="I183" i="43"/>
  <c r="J183" i="43"/>
  <c r="K183" i="43"/>
  <c r="L183" i="43"/>
  <c r="M183" i="43"/>
  <c r="N183" i="43"/>
  <c r="O183" i="43"/>
  <c r="P183" i="43"/>
  <c r="Q183" i="43"/>
  <c r="R183" i="43"/>
  <c r="S183" i="43"/>
  <c r="T183" i="43"/>
  <c r="U183" i="43"/>
  <c r="V183" i="43"/>
  <c r="W183" i="43"/>
  <c r="X183" i="43"/>
  <c r="Y183" i="43"/>
  <c r="Z183" i="43"/>
  <c r="AA183" i="43"/>
  <c r="AB183" i="43"/>
  <c r="AC183" i="43"/>
  <c r="AD183" i="43"/>
  <c r="AE183" i="43"/>
  <c r="AF183" i="43"/>
  <c r="AG183" i="43"/>
  <c r="AH183" i="43"/>
  <c r="AI183" i="43"/>
  <c r="AJ183" i="43"/>
  <c r="AK183" i="43"/>
  <c r="AL183" i="43"/>
  <c r="AM183" i="43"/>
  <c r="AN183" i="43"/>
  <c r="AO183" i="43"/>
  <c r="AP183" i="43"/>
  <c r="AQ183" i="43"/>
  <c r="AR183" i="43"/>
  <c r="AS183" i="43"/>
  <c r="AT183" i="43"/>
  <c r="AU183" i="43"/>
  <c r="AV183" i="43"/>
  <c r="AW183" i="43"/>
  <c r="AX183" i="43"/>
  <c r="AY183" i="43"/>
  <c r="AZ183" i="43"/>
  <c r="BA183" i="43"/>
  <c r="BB183" i="43"/>
  <c r="BC183" i="43"/>
  <c r="D184" i="43"/>
  <c r="E184" i="43"/>
  <c r="F184" i="43"/>
  <c r="G184" i="43"/>
  <c r="H184" i="43"/>
  <c r="I184" i="43"/>
  <c r="J184" i="43"/>
  <c r="K184" i="43"/>
  <c r="L184" i="43"/>
  <c r="M184" i="43"/>
  <c r="N184" i="43"/>
  <c r="O184" i="43"/>
  <c r="P184" i="43"/>
  <c r="Q184" i="43"/>
  <c r="R184" i="43"/>
  <c r="S184" i="43"/>
  <c r="T184" i="43"/>
  <c r="U184" i="43"/>
  <c r="V184" i="43"/>
  <c r="W184" i="43"/>
  <c r="X184" i="43"/>
  <c r="Y184" i="43"/>
  <c r="Z184" i="43"/>
  <c r="AA184" i="43"/>
  <c r="AB184" i="43"/>
  <c r="AC184" i="43"/>
  <c r="AD184" i="43"/>
  <c r="AE184" i="43"/>
  <c r="AF184" i="43"/>
  <c r="AG184" i="43"/>
  <c r="AH184" i="43"/>
  <c r="AI184" i="43"/>
  <c r="AJ184" i="43"/>
  <c r="AK184" i="43"/>
  <c r="AL184" i="43"/>
  <c r="AM184" i="43"/>
  <c r="AN184" i="43"/>
  <c r="AO184" i="43"/>
  <c r="AP184" i="43"/>
  <c r="AQ184" i="43"/>
  <c r="AR184" i="43"/>
  <c r="AS184" i="43"/>
  <c r="AT184" i="43"/>
  <c r="AU184" i="43"/>
  <c r="AV184" i="43"/>
  <c r="AW184" i="43"/>
  <c r="AX184" i="43"/>
  <c r="AY184" i="43"/>
  <c r="AZ184" i="43"/>
  <c r="BA184" i="43"/>
  <c r="BB184" i="43"/>
  <c r="BC184" i="43"/>
  <c r="D185" i="43"/>
  <c r="E185" i="43"/>
  <c r="F185" i="43"/>
  <c r="G185" i="43"/>
  <c r="H185" i="43"/>
  <c r="I185" i="43"/>
  <c r="J185" i="43"/>
  <c r="K185" i="43"/>
  <c r="L185" i="43"/>
  <c r="M185" i="43"/>
  <c r="N185" i="43"/>
  <c r="O185" i="43"/>
  <c r="P185" i="43"/>
  <c r="Q185" i="43"/>
  <c r="R185" i="43"/>
  <c r="S185" i="43"/>
  <c r="T185" i="43"/>
  <c r="U185" i="43"/>
  <c r="V185" i="43"/>
  <c r="W185" i="43"/>
  <c r="X185" i="43"/>
  <c r="Y185" i="43"/>
  <c r="Z185" i="43"/>
  <c r="AA185" i="43"/>
  <c r="AB185" i="43"/>
  <c r="AC185" i="43"/>
  <c r="AD185" i="43"/>
  <c r="AE185" i="43"/>
  <c r="AF185" i="43"/>
  <c r="AG185" i="43"/>
  <c r="AH185" i="43"/>
  <c r="AI185" i="43"/>
  <c r="AJ185" i="43"/>
  <c r="AK185" i="43"/>
  <c r="AL185" i="43"/>
  <c r="AM185" i="43"/>
  <c r="AN185" i="43"/>
  <c r="AO185" i="43"/>
  <c r="AP185" i="43"/>
  <c r="AQ185" i="43"/>
  <c r="AR185" i="43"/>
  <c r="AS185" i="43"/>
  <c r="AT185" i="43"/>
  <c r="AU185" i="43"/>
  <c r="AV185" i="43"/>
  <c r="AW185" i="43"/>
  <c r="AX185" i="43"/>
  <c r="AY185" i="43"/>
  <c r="AZ185" i="43"/>
  <c r="BA185" i="43"/>
  <c r="BB185" i="43"/>
  <c r="BC185" i="43"/>
  <c r="D186" i="43"/>
  <c r="E186" i="43"/>
  <c r="F186" i="43"/>
  <c r="G186" i="43"/>
  <c r="H186" i="43"/>
  <c r="I186" i="43"/>
  <c r="J186" i="43"/>
  <c r="K186" i="43"/>
  <c r="L186" i="43"/>
  <c r="M186" i="43"/>
  <c r="N186" i="43"/>
  <c r="O186" i="43"/>
  <c r="P186" i="43"/>
  <c r="Q186" i="43"/>
  <c r="R186" i="43"/>
  <c r="S186" i="43"/>
  <c r="T186" i="43"/>
  <c r="U186" i="43"/>
  <c r="V186" i="43"/>
  <c r="W186" i="43"/>
  <c r="X186" i="43"/>
  <c r="Y186" i="43"/>
  <c r="Z186" i="43"/>
  <c r="AA186" i="43"/>
  <c r="AB186" i="43"/>
  <c r="AC186" i="43"/>
  <c r="AD186" i="43"/>
  <c r="AE186" i="43"/>
  <c r="AF186" i="43"/>
  <c r="AG186" i="43"/>
  <c r="AH186" i="43"/>
  <c r="AI186" i="43"/>
  <c r="AJ186" i="43"/>
  <c r="AK186" i="43"/>
  <c r="AL186" i="43"/>
  <c r="AM186" i="43"/>
  <c r="AN186" i="43"/>
  <c r="AO186" i="43"/>
  <c r="AP186" i="43"/>
  <c r="AQ186" i="43"/>
  <c r="AR186" i="43"/>
  <c r="AS186" i="43"/>
  <c r="AT186" i="43"/>
  <c r="AU186" i="43"/>
  <c r="AV186" i="43"/>
  <c r="AW186" i="43"/>
  <c r="AX186" i="43"/>
  <c r="AY186" i="43"/>
  <c r="AZ186" i="43"/>
  <c r="BA186" i="43"/>
  <c r="BB186" i="43"/>
  <c r="BC186" i="43"/>
  <c r="D187" i="43"/>
  <c r="E187" i="43"/>
  <c r="F187" i="43"/>
  <c r="G187" i="43"/>
  <c r="H187" i="43"/>
  <c r="I187" i="43"/>
  <c r="J187" i="43"/>
  <c r="K187" i="43"/>
  <c r="L187" i="43"/>
  <c r="M187" i="43"/>
  <c r="N187" i="43"/>
  <c r="O187" i="43"/>
  <c r="P187" i="43"/>
  <c r="Q187" i="43"/>
  <c r="R187" i="43"/>
  <c r="S187" i="43"/>
  <c r="T187" i="43"/>
  <c r="U187" i="43"/>
  <c r="V187" i="43"/>
  <c r="W187" i="43"/>
  <c r="X187" i="43"/>
  <c r="Y187" i="43"/>
  <c r="Z187" i="43"/>
  <c r="AA187" i="43"/>
  <c r="AB187" i="43"/>
  <c r="AC187" i="43"/>
  <c r="AD187" i="43"/>
  <c r="AE187" i="43"/>
  <c r="AF187" i="43"/>
  <c r="AG187" i="43"/>
  <c r="AH187" i="43"/>
  <c r="AI187" i="43"/>
  <c r="AJ187" i="43"/>
  <c r="AK187" i="43"/>
  <c r="AL187" i="43"/>
  <c r="AM187" i="43"/>
  <c r="AN187" i="43"/>
  <c r="AO187" i="43"/>
  <c r="AP187" i="43"/>
  <c r="AQ187" i="43"/>
  <c r="AR187" i="43"/>
  <c r="AS187" i="43"/>
  <c r="AT187" i="43"/>
  <c r="AU187" i="43"/>
  <c r="AV187" i="43"/>
  <c r="AW187" i="43"/>
  <c r="AX187" i="43"/>
  <c r="AY187" i="43"/>
  <c r="AZ187" i="43"/>
  <c r="BA187" i="43"/>
  <c r="BB187" i="43"/>
  <c r="BC187" i="43"/>
  <c r="D188" i="43"/>
  <c r="E188" i="43"/>
  <c r="F188" i="43"/>
  <c r="G188" i="43"/>
  <c r="H188" i="43"/>
  <c r="I188" i="43"/>
  <c r="J188" i="43"/>
  <c r="K188" i="43"/>
  <c r="L188" i="43"/>
  <c r="M188" i="43"/>
  <c r="N188" i="43"/>
  <c r="O188" i="43"/>
  <c r="P188" i="43"/>
  <c r="Q188" i="43"/>
  <c r="R188" i="43"/>
  <c r="S188" i="43"/>
  <c r="T188" i="43"/>
  <c r="U188" i="43"/>
  <c r="V188" i="43"/>
  <c r="W188" i="43"/>
  <c r="X188" i="43"/>
  <c r="Y188" i="43"/>
  <c r="Z188" i="43"/>
  <c r="AA188" i="43"/>
  <c r="AB188" i="43"/>
  <c r="AC188" i="43"/>
  <c r="AD188" i="43"/>
  <c r="AE188" i="43"/>
  <c r="AF188" i="43"/>
  <c r="AG188" i="43"/>
  <c r="AH188" i="43"/>
  <c r="AI188" i="43"/>
  <c r="AJ188" i="43"/>
  <c r="AK188" i="43"/>
  <c r="AL188" i="43"/>
  <c r="AM188" i="43"/>
  <c r="AN188" i="43"/>
  <c r="AO188" i="43"/>
  <c r="AP188" i="43"/>
  <c r="AQ188" i="43"/>
  <c r="AR188" i="43"/>
  <c r="AS188" i="43"/>
  <c r="AT188" i="43"/>
  <c r="AU188" i="43"/>
  <c r="AV188" i="43"/>
  <c r="AW188" i="43"/>
  <c r="AX188" i="43"/>
  <c r="AY188" i="43"/>
  <c r="AZ188" i="43"/>
  <c r="BA188" i="43"/>
  <c r="BB188" i="43"/>
  <c r="BC188" i="43"/>
  <c r="D189" i="43"/>
  <c r="E189" i="43"/>
  <c r="F189" i="43"/>
  <c r="G189" i="43"/>
  <c r="H189" i="43"/>
  <c r="I189" i="43"/>
  <c r="J189" i="43"/>
  <c r="K189" i="43"/>
  <c r="L189" i="43"/>
  <c r="M189" i="43"/>
  <c r="N189" i="43"/>
  <c r="O189" i="43"/>
  <c r="P189" i="43"/>
  <c r="Q189" i="43"/>
  <c r="R189" i="43"/>
  <c r="S189" i="43"/>
  <c r="T189" i="43"/>
  <c r="U189" i="43"/>
  <c r="V189" i="43"/>
  <c r="W189" i="43"/>
  <c r="X189" i="43"/>
  <c r="Y189" i="43"/>
  <c r="Z189" i="43"/>
  <c r="AA189" i="43"/>
  <c r="AB189" i="43"/>
  <c r="AC189" i="43"/>
  <c r="AD189" i="43"/>
  <c r="AE189" i="43"/>
  <c r="AF189" i="43"/>
  <c r="AG189" i="43"/>
  <c r="AH189" i="43"/>
  <c r="AI189" i="43"/>
  <c r="AJ189" i="43"/>
  <c r="AK189" i="43"/>
  <c r="AL189" i="43"/>
  <c r="AM189" i="43"/>
  <c r="AN189" i="43"/>
  <c r="AO189" i="43"/>
  <c r="AP189" i="43"/>
  <c r="AQ189" i="43"/>
  <c r="AR189" i="43"/>
  <c r="AS189" i="43"/>
  <c r="AT189" i="43"/>
  <c r="AU189" i="43"/>
  <c r="AV189" i="43"/>
  <c r="AW189" i="43"/>
  <c r="AX189" i="43"/>
  <c r="AY189" i="43"/>
  <c r="AZ189" i="43"/>
  <c r="BA189" i="43"/>
  <c r="BB189" i="43"/>
  <c r="BC189" i="43"/>
  <c r="D190" i="43"/>
  <c r="E190" i="43"/>
  <c r="F190" i="43"/>
  <c r="G190" i="43"/>
  <c r="H190" i="43"/>
  <c r="I190" i="43"/>
  <c r="J190" i="43"/>
  <c r="K190" i="43"/>
  <c r="L190" i="43"/>
  <c r="M190" i="43"/>
  <c r="N190" i="43"/>
  <c r="O190" i="43"/>
  <c r="P190" i="43"/>
  <c r="Q190" i="43"/>
  <c r="R190" i="43"/>
  <c r="S190" i="43"/>
  <c r="T190" i="43"/>
  <c r="U190" i="43"/>
  <c r="V190" i="43"/>
  <c r="W190" i="43"/>
  <c r="X190" i="43"/>
  <c r="Y190" i="43"/>
  <c r="Z190" i="43"/>
  <c r="AA190" i="43"/>
  <c r="AB190" i="43"/>
  <c r="AC190" i="43"/>
  <c r="AD190" i="43"/>
  <c r="AE190" i="43"/>
  <c r="AF190" i="43"/>
  <c r="AG190" i="43"/>
  <c r="AH190" i="43"/>
  <c r="AI190" i="43"/>
  <c r="AJ190" i="43"/>
  <c r="AK190" i="43"/>
  <c r="AL190" i="43"/>
  <c r="AM190" i="43"/>
  <c r="AN190" i="43"/>
  <c r="AO190" i="43"/>
  <c r="AP190" i="43"/>
  <c r="AQ190" i="43"/>
  <c r="AR190" i="43"/>
  <c r="AS190" i="43"/>
  <c r="AT190" i="43"/>
  <c r="AU190" i="43"/>
  <c r="AV190" i="43"/>
  <c r="AW190" i="43"/>
  <c r="AX190" i="43"/>
  <c r="AY190" i="43"/>
  <c r="AZ190" i="43"/>
  <c r="BA190" i="43"/>
  <c r="BB190" i="43"/>
  <c r="BC190" i="43"/>
  <c r="D191" i="43"/>
  <c r="E191" i="43"/>
  <c r="F191" i="43"/>
  <c r="G191" i="43"/>
  <c r="H191" i="43"/>
  <c r="I191" i="43"/>
  <c r="J191" i="43"/>
  <c r="K191" i="43"/>
  <c r="L191" i="43"/>
  <c r="M191" i="43"/>
  <c r="N191" i="43"/>
  <c r="O191" i="43"/>
  <c r="P191" i="43"/>
  <c r="Q191" i="43"/>
  <c r="R191" i="43"/>
  <c r="S191" i="43"/>
  <c r="T191" i="43"/>
  <c r="U191" i="43"/>
  <c r="V191" i="43"/>
  <c r="W191" i="43"/>
  <c r="X191" i="43"/>
  <c r="Y191" i="43"/>
  <c r="Z191" i="43"/>
  <c r="AA191" i="43"/>
  <c r="AB191" i="43"/>
  <c r="AC191" i="43"/>
  <c r="AD191" i="43"/>
  <c r="AE191" i="43"/>
  <c r="AF191" i="43"/>
  <c r="AG191" i="43"/>
  <c r="AH191" i="43"/>
  <c r="AI191" i="43"/>
  <c r="AJ191" i="43"/>
  <c r="AK191" i="43"/>
  <c r="AL191" i="43"/>
  <c r="AM191" i="43"/>
  <c r="AN191" i="43"/>
  <c r="AO191" i="43"/>
  <c r="AP191" i="43"/>
  <c r="AQ191" i="43"/>
  <c r="AR191" i="43"/>
  <c r="AS191" i="43"/>
  <c r="AT191" i="43"/>
  <c r="AU191" i="43"/>
  <c r="AV191" i="43"/>
  <c r="AW191" i="43"/>
  <c r="AX191" i="43"/>
  <c r="AY191" i="43"/>
  <c r="AZ191" i="43"/>
  <c r="BA191" i="43"/>
  <c r="BB191" i="43"/>
  <c r="BC191" i="43"/>
  <c r="D192" i="43"/>
  <c r="E192" i="43"/>
  <c r="F192" i="43"/>
  <c r="G192" i="43"/>
  <c r="H192" i="43"/>
  <c r="I192" i="43"/>
  <c r="J192" i="43"/>
  <c r="K192" i="43"/>
  <c r="L192" i="43"/>
  <c r="M192" i="43"/>
  <c r="N192" i="43"/>
  <c r="O192" i="43"/>
  <c r="P192" i="43"/>
  <c r="Q192" i="43"/>
  <c r="R192" i="43"/>
  <c r="S192" i="43"/>
  <c r="T192" i="43"/>
  <c r="U192" i="43"/>
  <c r="V192" i="43"/>
  <c r="W192" i="43"/>
  <c r="X192" i="43"/>
  <c r="Y192" i="43"/>
  <c r="Z192" i="43"/>
  <c r="AA192" i="43"/>
  <c r="AB192" i="43"/>
  <c r="AC192" i="43"/>
  <c r="AD192" i="43"/>
  <c r="AE192" i="43"/>
  <c r="AF192" i="43"/>
  <c r="AG192" i="43"/>
  <c r="AH192" i="43"/>
  <c r="AI192" i="43"/>
  <c r="AJ192" i="43"/>
  <c r="AK192" i="43"/>
  <c r="AL192" i="43"/>
  <c r="AM192" i="43"/>
  <c r="AN192" i="43"/>
  <c r="AO192" i="43"/>
  <c r="AP192" i="43"/>
  <c r="AQ192" i="43"/>
  <c r="AR192" i="43"/>
  <c r="AS192" i="43"/>
  <c r="AT192" i="43"/>
  <c r="AU192" i="43"/>
  <c r="AV192" i="43"/>
  <c r="AW192" i="43"/>
  <c r="AX192" i="43"/>
  <c r="AY192" i="43"/>
  <c r="AZ192" i="43"/>
  <c r="BA192" i="43"/>
  <c r="BB192" i="43"/>
  <c r="BC192" i="43"/>
  <c r="D193" i="43"/>
  <c r="E193" i="43"/>
  <c r="F193" i="43"/>
  <c r="G193" i="43"/>
  <c r="H193" i="43"/>
  <c r="I193" i="43"/>
  <c r="J193" i="43"/>
  <c r="K193" i="43"/>
  <c r="L193" i="43"/>
  <c r="M193" i="43"/>
  <c r="N193" i="43"/>
  <c r="O193" i="43"/>
  <c r="P193" i="43"/>
  <c r="Q193" i="43"/>
  <c r="R193" i="43"/>
  <c r="S193" i="43"/>
  <c r="T193" i="43"/>
  <c r="U193" i="43"/>
  <c r="V193" i="43"/>
  <c r="W193" i="43"/>
  <c r="X193" i="43"/>
  <c r="Y193" i="43"/>
  <c r="Z193" i="43"/>
  <c r="AA193" i="43"/>
  <c r="AB193" i="43"/>
  <c r="AC193" i="43"/>
  <c r="AD193" i="43"/>
  <c r="AE193" i="43"/>
  <c r="AF193" i="43"/>
  <c r="AG193" i="43"/>
  <c r="AH193" i="43"/>
  <c r="AI193" i="43"/>
  <c r="AJ193" i="43"/>
  <c r="AK193" i="43"/>
  <c r="AL193" i="43"/>
  <c r="AM193" i="43"/>
  <c r="AN193" i="43"/>
  <c r="AO193" i="43"/>
  <c r="AP193" i="43"/>
  <c r="AQ193" i="43"/>
  <c r="AR193" i="43"/>
  <c r="AS193" i="43"/>
  <c r="AT193" i="43"/>
  <c r="AU193" i="43"/>
  <c r="AV193" i="43"/>
  <c r="AW193" i="43"/>
  <c r="AX193" i="43"/>
  <c r="AY193" i="43"/>
  <c r="AZ193" i="43"/>
  <c r="BA193" i="43"/>
  <c r="BB193" i="43"/>
  <c r="BC193" i="43"/>
  <c r="D194" i="43"/>
  <c r="E194" i="43"/>
  <c r="F194" i="43"/>
  <c r="G194" i="43"/>
  <c r="H194" i="43"/>
  <c r="I194" i="43"/>
  <c r="J194" i="43"/>
  <c r="K194" i="43"/>
  <c r="L194" i="43"/>
  <c r="M194" i="43"/>
  <c r="N194" i="43"/>
  <c r="O194" i="43"/>
  <c r="P194" i="43"/>
  <c r="Q194" i="43"/>
  <c r="R194" i="43"/>
  <c r="S194" i="43"/>
  <c r="T194" i="43"/>
  <c r="U194" i="43"/>
  <c r="V194" i="43"/>
  <c r="W194" i="43"/>
  <c r="X194" i="43"/>
  <c r="Y194" i="43"/>
  <c r="Z194" i="43"/>
  <c r="AA194" i="43"/>
  <c r="AB194" i="43"/>
  <c r="AC194" i="43"/>
  <c r="AD194" i="43"/>
  <c r="AE194" i="43"/>
  <c r="AF194" i="43"/>
  <c r="AG194" i="43"/>
  <c r="AH194" i="43"/>
  <c r="AI194" i="43"/>
  <c r="AJ194" i="43"/>
  <c r="AK194" i="43"/>
  <c r="AL194" i="43"/>
  <c r="AM194" i="43"/>
  <c r="AN194" i="43"/>
  <c r="AO194" i="43"/>
  <c r="AP194" i="43"/>
  <c r="AQ194" i="43"/>
  <c r="AR194" i="43"/>
  <c r="AS194" i="43"/>
  <c r="AT194" i="43"/>
  <c r="AU194" i="43"/>
  <c r="AV194" i="43"/>
  <c r="AW194" i="43"/>
  <c r="AX194" i="43"/>
  <c r="AY194" i="43"/>
  <c r="AZ194" i="43"/>
  <c r="BA194" i="43"/>
  <c r="BB194" i="43"/>
  <c r="BC194" i="43"/>
  <c r="D195" i="43"/>
  <c r="E195" i="43"/>
  <c r="F195" i="43"/>
  <c r="G195" i="43"/>
  <c r="H195" i="43"/>
  <c r="I195" i="43"/>
  <c r="J195" i="43"/>
  <c r="K195" i="43"/>
  <c r="L195" i="43"/>
  <c r="M195" i="43"/>
  <c r="N195" i="43"/>
  <c r="O195" i="43"/>
  <c r="P195" i="43"/>
  <c r="Q195" i="43"/>
  <c r="R195" i="43"/>
  <c r="S195" i="43"/>
  <c r="T195" i="43"/>
  <c r="U195" i="43"/>
  <c r="V195" i="43"/>
  <c r="W195" i="43"/>
  <c r="X195" i="43"/>
  <c r="Y195" i="43"/>
  <c r="Z195" i="43"/>
  <c r="AA195" i="43"/>
  <c r="AB195" i="43"/>
  <c r="AC195" i="43"/>
  <c r="AD195" i="43"/>
  <c r="AE195" i="43"/>
  <c r="AF195" i="43"/>
  <c r="AG195" i="43"/>
  <c r="AH195" i="43"/>
  <c r="AI195" i="43"/>
  <c r="AJ195" i="43"/>
  <c r="AK195" i="43"/>
  <c r="AL195" i="43"/>
  <c r="AM195" i="43"/>
  <c r="AN195" i="43"/>
  <c r="AO195" i="43"/>
  <c r="AP195" i="43"/>
  <c r="AQ195" i="43"/>
  <c r="AR195" i="43"/>
  <c r="AS195" i="43"/>
  <c r="AT195" i="43"/>
  <c r="AU195" i="43"/>
  <c r="AV195" i="43"/>
  <c r="AW195" i="43"/>
  <c r="AX195" i="43"/>
  <c r="AY195" i="43"/>
  <c r="AZ195" i="43"/>
  <c r="BA195" i="43"/>
  <c r="BB195" i="43"/>
  <c r="BC195" i="43"/>
  <c r="D196" i="43"/>
  <c r="E196" i="43"/>
  <c r="F196" i="43"/>
  <c r="G196" i="43"/>
  <c r="H196" i="43"/>
  <c r="I196" i="43"/>
  <c r="J196" i="43"/>
  <c r="K196" i="43"/>
  <c r="L196" i="43"/>
  <c r="M196" i="43"/>
  <c r="N196" i="43"/>
  <c r="O196" i="43"/>
  <c r="P196" i="43"/>
  <c r="Q196" i="43"/>
  <c r="R196" i="43"/>
  <c r="S196" i="43"/>
  <c r="T196" i="43"/>
  <c r="U196" i="43"/>
  <c r="V196" i="43"/>
  <c r="W196" i="43"/>
  <c r="X196" i="43"/>
  <c r="Y196" i="43"/>
  <c r="Z196" i="43"/>
  <c r="AA196" i="43"/>
  <c r="AB196" i="43"/>
  <c r="AC196" i="43"/>
  <c r="AD196" i="43"/>
  <c r="AE196" i="43"/>
  <c r="AF196" i="43"/>
  <c r="AG196" i="43"/>
  <c r="AH196" i="43"/>
  <c r="AI196" i="43"/>
  <c r="AJ196" i="43"/>
  <c r="AK196" i="43"/>
  <c r="AL196" i="43"/>
  <c r="AM196" i="43"/>
  <c r="AN196" i="43"/>
  <c r="AO196" i="43"/>
  <c r="AP196" i="43"/>
  <c r="AQ196" i="43"/>
  <c r="AR196" i="43"/>
  <c r="AS196" i="43"/>
  <c r="AT196" i="43"/>
  <c r="AU196" i="43"/>
  <c r="AV196" i="43"/>
  <c r="AW196" i="43"/>
  <c r="AX196" i="43"/>
  <c r="AY196" i="43"/>
  <c r="AZ196" i="43"/>
  <c r="BA196" i="43"/>
  <c r="BB196" i="43"/>
  <c r="BC196" i="43"/>
  <c r="D197" i="43"/>
  <c r="E197" i="43"/>
  <c r="F197" i="43"/>
  <c r="G197" i="43"/>
  <c r="H197" i="43"/>
  <c r="I197" i="43"/>
  <c r="J197" i="43"/>
  <c r="K197" i="43"/>
  <c r="L197" i="43"/>
  <c r="M197" i="43"/>
  <c r="N197" i="43"/>
  <c r="O197" i="43"/>
  <c r="P197" i="43"/>
  <c r="Q197" i="43"/>
  <c r="R197" i="43"/>
  <c r="S197" i="43"/>
  <c r="T197" i="43"/>
  <c r="U197" i="43"/>
  <c r="V197" i="43"/>
  <c r="W197" i="43"/>
  <c r="X197" i="43"/>
  <c r="Y197" i="43"/>
  <c r="Z197" i="43"/>
  <c r="AA197" i="43"/>
  <c r="AB197" i="43"/>
  <c r="AC197" i="43"/>
  <c r="AD197" i="43"/>
  <c r="AE197" i="43"/>
  <c r="AF197" i="43"/>
  <c r="AG197" i="43"/>
  <c r="AH197" i="43"/>
  <c r="AI197" i="43"/>
  <c r="AJ197" i="43"/>
  <c r="AK197" i="43"/>
  <c r="AL197" i="43"/>
  <c r="AM197" i="43"/>
  <c r="AN197" i="43"/>
  <c r="AO197" i="43"/>
  <c r="AP197" i="43"/>
  <c r="AQ197" i="43"/>
  <c r="AR197" i="43"/>
  <c r="AS197" i="43"/>
  <c r="AT197" i="43"/>
  <c r="AU197" i="43"/>
  <c r="AV197" i="43"/>
  <c r="AW197" i="43"/>
  <c r="AX197" i="43"/>
  <c r="AY197" i="43"/>
  <c r="AZ197" i="43"/>
  <c r="BA197" i="43"/>
  <c r="BB197" i="43"/>
  <c r="BC197" i="43"/>
  <c r="D198" i="43"/>
  <c r="E198" i="43"/>
  <c r="F198" i="43"/>
  <c r="G198" i="43"/>
  <c r="H198" i="43"/>
  <c r="I198" i="43"/>
  <c r="J198" i="43"/>
  <c r="K198" i="43"/>
  <c r="L198" i="43"/>
  <c r="M198" i="43"/>
  <c r="N198" i="43"/>
  <c r="O198" i="43"/>
  <c r="P198" i="43"/>
  <c r="Q198" i="43"/>
  <c r="R198" i="43"/>
  <c r="S198" i="43"/>
  <c r="T198" i="43"/>
  <c r="U198" i="43"/>
  <c r="V198" i="43"/>
  <c r="W198" i="43"/>
  <c r="X198" i="43"/>
  <c r="Y198" i="43"/>
  <c r="Z198" i="43"/>
  <c r="AA198" i="43"/>
  <c r="AB198" i="43"/>
  <c r="AC198" i="43"/>
  <c r="AD198" i="43"/>
  <c r="AE198" i="43"/>
  <c r="AF198" i="43"/>
  <c r="AG198" i="43"/>
  <c r="AH198" i="43"/>
  <c r="AI198" i="43"/>
  <c r="AJ198" i="43"/>
  <c r="AK198" i="43"/>
  <c r="AL198" i="43"/>
  <c r="AM198" i="43"/>
  <c r="AN198" i="43"/>
  <c r="AO198" i="43"/>
  <c r="AP198" i="43"/>
  <c r="AQ198" i="43"/>
  <c r="AR198" i="43"/>
  <c r="AS198" i="43"/>
  <c r="AT198" i="43"/>
  <c r="AU198" i="43"/>
  <c r="AV198" i="43"/>
  <c r="AW198" i="43"/>
  <c r="AX198" i="43"/>
  <c r="AY198" i="43"/>
  <c r="AZ198" i="43"/>
  <c r="BA198" i="43"/>
  <c r="BB198" i="43"/>
  <c r="BC198" i="43"/>
  <c r="D199" i="43"/>
  <c r="E199" i="43"/>
  <c r="F199" i="43"/>
  <c r="G199" i="43"/>
  <c r="H199" i="43"/>
  <c r="I199" i="43"/>
  <c r="J199" i="43"/>
  <c r="K199" i="43"/>
  <c r="L199" i="43"/>
  <c r="M199" i="43"/>
  <c r="N199" i="43"/>
  <c r="O199" i="43"/>
  <c r="P199" i="43"/>
  <c r="Q199" i="43"/>
  <c r="R199" i="43"/>
  <c r="S199" i="43"/>
  <c r="T199" i="43"/>
  <c r="U199" i="43"/>
  <c r="V199" i="43"/>
  <c r="W199" i="43"/>
  <c r="X199" i="43"/>
  <c r="Y199" i="43"/>
  <c r="Z199" i="43"/>
  <c r="AA199" i="43"/>
  <c r="AB199" i="43"/>
  <c r="AC199" i="43"/>
  <c r="AD199" i="43"/>
  <c r="AE199" i="43"/>
  <c r="AF199" i="43"/>
  <c r="AG199" i="43"/>
  <c r="AH199" i="43"/>
  <c r="AI199" i="43"/>
  <c r="AJ199" i="43"/>
  <c r="AK199" i="43"/>
  <c r="AL199" i="43"/>
  <c r="AM199" i="43"/>
  <c r="AN199" i="43"/>
  <c r="AO199" i="43"/>
  <c r="AP199" i="43"/>
  <c r="AQ199" i="43"/>
  <c r="AR199" i="43"/>
  <c r="AS199" i="43"/>
  <c r="AT199" i="43"/>
  <c r="AU199" i="43"/>
  <c r="AV199" i="43"/>
  <c r="AW199" i="43"/>
  <c r="AX199" i="43"/>
  <c r="AY199" i="43"/>
  <c r="AZ199" i="43"/>
  <c r="BA199" i="43"/>
  <c r="BB199" i="43"/>
  <c r="BC199" i="43"/>
  <c r="D200" i="43"/>
  <c r="E200" i="43"/>
  <c r="F200" i="43"/>
  <c r="G200" i="43"/>
  <c r="H200" i="43"/>
  <c r="I200" i="43"/>
  <c r="J200" i="43"/>
  <c r="K200" i="43"/>
  <c r="L200" i="43"/>
  <c r="M200" i="43"/>
  <c r="N200" i="43"/>
  <c r="O200" i="43"/>
  <c r="P200" i="43"/>
  <c r="Q200" i="43"/>
  <c r="R200" i="43"/>
  <c r="S200" i="43"/>
  <c r="T200" i="43"/>
  <c r="U200" i="43"/>
  <c r="V200" i="43"/>
  <c r="W200" i="43"/>
  <c r="X200" i="43"/>
  <c r="Y200" i="43"/>
  <c r="Z200" i="43"/>
  <c r="AA200" i="43"/>
  <c r="AB200" i="43"/>
  <c r="AC200" i="43"/>
  <c r="AD200" i="43"/>
  <c r="AE200" i="43"/>
  <c r="AF200" i="43"/>
  <c r="AG200" i="43"/>
  <c r="AH200" i="43"/>
  <c r="AI200" i="43"/>
  <c r="AJ200" i="43"/>
  <c r="AK200" i="43"/>
  <c r="AL200" i="43"/>
  <c r="AM200" i="43"/>
  <c r="AN200" i="43"/>
  <c r="AO200" i="43"/>
  <c r="AP200" i="43"/>
  <c r="AQ200" i="43"/>
  <c r="AR200" i="43"/>
  <c r="AS200" i="43"/>
  <c r="AT200" i="43"/>
  <c r="AU200" i="43"/>
  <c r="AV200" i="43"/>
  <c r="AW200" i="43"/>
  <c r="AX200" i="43"/>
  <c r="AY200" i="43"/>
  <c r="AZ200" i="43"/>
  <c r="BA200" i="43"/>
  <c r="BB200" i="43"/>
  <c r="BC200" i="43"/>
  <c r="D201" i="43"/>
  <c r="E201" i="43"/>
  <c r="F201" i="43"/>
  <c r="G201" i="43"/>
  <c r="H201" i="43"/>
  <c r="I201" i="43"/>
  <c r="J201" i="43"/>
  <c r="K201" i="43"/>
  <c r="L201" i="43"/>
  <c r="M201" i="43"/>
  <c r="N201" i="43"/>
  <c r="O201" i="43"/>
  <c r="P201" i="43"/>
  <c r="Q201" i="43"/>
  <c r="R201" i="43"/>
  <c r="S201" i="43"/>
  <c r="T201" i="43"/>
  <c r="U201" i="43"/>
  <c r="V201" i="43"/>
  <c r="W201" i="43"/>
  <c r="X201" i="43"/>
  <c r="Y201" i="43"/>
  <c r="Z201" i="43"/>
  <c r="AA201" i="43"/>
  <c r="AB201" i="43"/>
  <c r="AC201" i="43"/>
  <c r="AD201" i="43"/>
  <c r="AE201" i="43"/>
  <c r="AF201" i="43"/>
  <c r="AG201" i="43"/>
  <c r="AH201" i="43"/>
  <c r="AI201" i="43"/>
  <c r="AJ201" i="43"/>
  <c r="AK201" i="43"/>
  <c r="AL201" i="43"/>
  <c r="AM201" i="43"/>
  <c r="AN201" i="43"/>
  <c r="AO201" i="43"/>
  <c r="AP201" i="43"/>
  <c r="AQ201" i="43"/>
  <c r="AR201" i="43"/>
  <c r="AS201" i="43"/>
  <c r="AT201" i="43"/>
  <c r="AU201" i="43"/>
  <c r="AV201" i="43"/>
  <c r="AW201" i="43"/>
  <c r="AX201" i="43"/>
  <c r="AY201" i="43"/>
  <c r="AZ201" i="43"/>
  <c r="BA201" i="43"/>
  <c r="BB201" i="43"/>
  <c r="BC201" i="43"/>
  <c r="D202" i="43"/>
  <c r="E202" i="43"/>
  <c r="F202" i="43"/>
  <c r="G202" i="43"/>
  <c r="H202" i="43"/>
  <c r="I202" i="43"/>
  <c r="J202" i="43"/>
  <c r="K202" i="43"/>
  <c r="L202" i="43"/>
  <c r="M202" i="43"/>
  <c r="N202" i="43"/>
  <c r="O202" i="43"/>
  <c r="P202" i="43"/>
  <c r="Q202" i="43"/>
  <c r="R202" i="43"/>
  <c r="S202" i="43"/>
  <c r="T202" i="43"/>
  <c r="U202" i="43"/>
  <c r="V202" i="43"/>
  <c r="W202" i="43"/>
  <c r="X202" i="43"/>
  <c r="Y202" i="43"/>
  <c r="Z202" i="43"/>
  <c r="AA202" i="43"/>
  <c r="AB202" i="43"/>
  <c r="AC202" i="43"/>
  <c r="AD202" i="43"/>
  <c r="AE202" i="43"/>
  <c r="AF202" i="43"/>
  <c r="AG202" i="43"/>
  <c r="AH202" i="43"/>
  <c r="AI202" i="43"/>
  <c r="AJ202" i="43"/>
  <c r="AK202" i="43"/>
  <c r="AL202" i="43"/>
  <c r="AM202" i="43"/>
  <c r="AN202" i="43"/>
  <c r="AO202" i="43"/>
  <c r="AP202" i="43"/>
  <c r="AQ202" i="43"/>
  <c r="AR202" i="43"/>
  <c r="AS202" i="43"/>
  <c r="AT202" i="43"/>
  <c r="AU202" i="43"/>
  <c r="AV202" i="43"/>
  <c r="AW202" i="43"/>
  <c r="AX202" i="43"/>
  <c r="AY202" i="43"/>
  <c r="AZ202" i="43"/>
  <c r="BA202" i="43"/>
  <c r="BB202" i="43"/>
  <c r="BC202" i="43"/>
  <c r="D203" i="43"/>
  <c r="E203" i="43"/>
  <c r="F203" i="43"/>
  <c r="G203" i="43"/>
  <c r="H203" i="43"/>
  <c r="I203" i="43"/>
  <c r="J203" i="43"/>
  <c r="K203" i="43"/>
  <c r="L203" i="43"/>
  <c r="M203" i="43"/>
  <c r="N203" i="43"/>
  <c r="O203" i="43"/>
  <c r="P203" i="43"/>
  <c r="Q203" i="43"/>
  <c r="R203" i="43"/>
  <c r="S203" i="43"/>
  <c r="T203" i="43"/>
  <c r="U203" i="43"/>
  <c r="V203" i="43"/>
  <c r="W203" i="43"/>
  <c r="X203" i="43"/>
  <c r="Y203" i="43"/>
  <c r="Z203" i="43"/>
  <c r="AA203" i="43"/>
  <c r="AB203" i="43"/>
  <c r="AC203" i="43"/>
  <c r="AD203" i="43"/>
  <c r="AE203" i="43"/>
  <c r="AF203" i="43"/>
  <c r="AG203" i="43"/>
  <c r="AH203" i="43"/>
  <c r="AI203" i="43"/>
  <c r="AJ203" i="43"/>
  <c r="AK203" i="43"/>
  <c r="AL203" i="43"/>
  <c r="AM203" i="43"/>
  <c r="AN203" i="43"/>
  <c r="AO203" i="43"/>
  <c r="AP203" i="43"/>
  <c r="AQ203" i="43"/>
  <c r="AR203" i="43"/>
  <c r="AS203" i="43"/>
  <c r="AT203" i="43"/>
  <c r="AU203" i="43"/>
  <c r="AV203" i="43"/>
  <c r="AW203" i="43"/>
  <c r="AX203" i="43"/>
  <c r="AY203" i="43"/>
  <c r="AZ203" i="43"/>
  <c r="BA203" i="43"/>
  <c r="BB203" i="43"/>
  <c r="BC203" i="43"/>
  <c r="D204" i="43"/>
  <c r="E204" i="43"/>
  <c r="F204" i="43"/>
  <c r="G204" i="43"/>
  <c r="H204" i="43"/>
  <c r="I204" i="43"/>
  <c r="J204" i="43"/>
  <c r="K204" i="43"/>
  <c r="L204" i="43"/>
  <c r="M204" i="43"/>
  <c r="N204" i="43"/>
  <c r="O204" i="43"/>
  <c r="P204" i="43"/>
  <c r="Q204" i="43"/>
  <c r="R204" i="43"/>
  <c r="S204" i="43"/>
  <c r="T204" i="43"/>
  <c r="U204" i="43"/>
  <c r="V204" i="43"/>
  <c r="W204" i="43"/>
  <c r="X204" i="43"/>
  <c r="Y204" i="43"/>
  <c r="Z204" i="43"/>
  <c r="AA204" i="43"/>
  <c r="AB204" i="43"/>
  <c r="AC204" i="43"/>
  <c r="AD204" i="43"/>
  <c r="AE204" i="43"/>
  <c r="AF204" i="43"/>
  <c r="AG204" i="43"/>
  <c r="AH204" i="43"/>
  <c r="AI204" i="43"/>
  <c r="AJ204" i="43"/>
  <c r="AK204" i="43"/>
  <c r="AL204" i="43"/>
  <c r="AM204" i="43"/>
  <c r="AN204" i="43"/>
  <c r="AO204" i="43"/>
  <c r="AP204" i="43"/>
  <c r="AQ204" i="43"/>
  <c r="AR204" i="43"/>
  <c r="AS204" i="43"/>
  <c r="AT204" i="43"/>
  <c r="AU204" i="43"/>
  <c r="AV204" i="43"/>
  <c r="AW204" i="43"/>
  <c r="AX204" i="43"/>
  <c r="AY204" i="43"/>
  <c r="AZ204" i="43"/>
  <c r="BA204" i="43"/>
  <c r="BB204" i="43"/>
  <c r="BC204" i="43"/>
  <c r="D205" i="43"/>
  <c r="E205" i="43"/>
  <c r="F205" i="43"/>
  <c r="G205" i="43"/>
  <c r="H205" i="43"/>
  <c r="I205" i="43"/>
  <c r="J205" i="43"/>
  <c r="K205" i="43"/>
  <c r="L205" i="43"/>
  <c r="M205" i="43"/>
  <c r="N205" i="43"/>
  <c r="O205" i="43"/>
  <c r="P205" i="43"/>
  <c r="Q205" i="43"/>
  <c r="R205" i="43"/>
  <c r="S205" i="43"/>
  <c r="T205" i="43"/>
  <c r="U205" i="43"/>
  <c r="V205" i="43"/>
  <c r="W205" i="43"/>
  <c r="X205" i="43"/>
  <c r="Y205" i="43"/>
  <c r="Z205" i="43"/>
  <c r="AA205" i="43"/>
  <c r="AB205" i="43"/>
  <c r="AC205" i="43"/>
  <c r="AD205" i="43"/>
  <c r="AE205" i="43"/>
  <c r="AF205" i="43"/>
  <c r="AG205" i="43"/>
  <c r="AH205" i="43"/>
  <c r="AI205" i="43"/>
  <c r="AJ205" i="43"/>
  <c r="AK205" i="43"/>
  <c r="AL205" i="43"/>
  <c r="AM205" i="43"/>
  <c r="AN205" i="43"/>
  <c r="AO205" i="43"/>
  <c r="AP205" i="43"/>
  <c r="AQ205" i="43"/>
  <c r="AR205" i="43"/>
  <c r="AS205" i="43"/>
  <c r="AT205" i="43"/>
  <c r="AU205" i="43"/>
  <c r="AV205" i="43"/>
  <c r="AW205" i="43"/>
  <c r="AX205" i="43"/>
  <c r="AY205" i="43"/>
  <c r="AZ205" i="43"/>
  <c r="BA205" i="43"/>
  <c r="BB205" i="43"/>
  <c r="BC205" i="43"/>
  <c r="D206" i="43"/>
  <c r="E206" i="43"/>
  <c r="F206" i="43"/>
  <c r="G206" i="43"/>
  <c r="H206" i="43"/>
  <c r="I206" i="43"/>
  <c r="J206" i="43"/>
  <c r="K206" i="43"/>
  <c r="L206" i="43"/>
  <c r="M206" i="43"/>
  <c r="N206" i="43"/>
  <c r="O206" i="43"/>
  <c r="P206" i="43"/>
  <c r="Q206" i="43"/>
  <c r="R206" i="43"/>
  <c r="S206" i="43"/>
  <c r="T206" i="43"/>
  <c r="U206" i="43"/>
  <c r="V206" i="43"/>
  <c r="W206" i="43"/>
  <c r="X206" i="43"/>
  <c r="Y206" i="43"/>
  <c r="Z206" i="43"/>
  <c r="AA206" i="43"/>
  <c r="AB206" i="43"/>
  <c r="AC206" i="43"/>
  <c r="AD206" i="43"/>
  <c r="AE206" i="43"/>
  <c r="AF206" i="43"/>
  <c r="AG206" i="43"/>
  <c r="AH206" i="43"/>
  <c r="AI206" i="43"/>
  <c r="AJ206" i="43"/>
  <c r="AK206" i="43"/>
  <c r="AL206" i="43"/>
  <c r="AM206" i="43"/>
  <c r="AN206" i="43"/>
  <c r="AO206" i="43"/>
  <c r="AP206" i="43"/>
  <c r="AQ206" i="43"/>
  <c r="AR206" i="43"/>
  <c r="AS206" i="43"/>
  <c r="AT206" i="43"/>
  <c r="AU206" i="43"/>
  <c r="AV206" i="43"/>
  <c r="AW206" i="43"/>
  <c r="AX206" i="43"/>
  <c r="AY206" i="43"/>
  <c r="AZ206" i="43"/>
  <c r="BA206" i="43"/>
  <c r="BB206" i="43"/>
  <c r="BC206" i="43"/>
  <c r="D207" i="43"/>
  <c r="E207" i="43"/>
  <c r="F207" i="43"/>
  <c r="G207" i="43"/>
  <c r="H207" i="43"/>
  <c r="I207" i="43"/>
  <c r="J207" i="43"/>
  <c r="K207" i="43"/>
  <c r="L207" i="43"/>
  <c r="M207" i="43"/>
  <c r="N207" i="43"/>
  <c r="O207" i="43"/>
  <c r="P207" i="43"/>
  <c r="Q207" i="43"/>
  <c r="R207" i="43"/>
  <c r="S207" i="43"/>
  <c r="T207" i="43"/>
  <c r="U207" i="43"/>
  <c r="V207" i="43"/>
  <c r="W207" i="43"/>
  <c r="X207" i="43"/>
  <c r="Y207" i="43"/>
  <c r="Z207" i="43"/>
  <c r="AA207" i="43"/>
  <c r="AB207" i="43"/>
  <c r="AC207" i="43"/>
  <c r="AD207" i="43"/>
  <c r="AE207" i="43"/>
  <c r="AF207" i="43"/>
  <c r="AG207" i="43"/>
  <c r="AH207" i="43"/>
  <c r="AI207" i="43"/>
  <c r="AJ207" i="43"/>
  <c r="AK207" i="43"/>
  <c r="AL207" i="43"/>
  <c r="AM207" i="43"/>
  <c r="AN207" i="43"/>
  <c r="AO207" i="43"/>
  <c r="AP207" i="43"/>
  <c r="AQ207" i="43"/>
  <c r="AR207" i="43"/>
  <c r="AS207" i="43"/>
  <c r="AT207" i="43"/>
  <c r="AU207" i="43"/>
  <c r="AV207" i="43"/>
  <c r="AW207" i="43"/>
  <c r="AX207" i="43"/>
  <c r="AY207" i="43"/>
  <c r="AZ207" i="43"/>
  <c r="BA207" i="43"/>
  <c r="BB207" i="43"/>
  <c r="BC207" i="43"/>
  <c r="D208" i="43"/>
  <c r="E208" i="43"/>
  <c r="F208" i="43"/>
  <c r="G208" i="43"/>
  <c r="H208" i="43"/>
  <c r="I208" i="43"/>
  <c r="J208" i="43"/>
  <c r="K208" i="43"/>
  <c r="L208" i="43"/>
  <c r="M208" i="43"/>
  <c r="N208" i="43"/>
  <c r="O208" i="43"/>
  <c r="P208" i="43"/>
  <c r="Q208" i="43"/>
  <c r="R208" i="43"/>
  <c r="S208" i="43"/>
  <c r="T208" i="43"/>
  <c r="U208" i="43"/>
  <c r="V208" i="43"/>
  <c r="W208" i="43"/>
  <c r="X208" i="43"/>
  <c r="Y208" i="43"/>
  <c r="Z208" i="43"/>
  <c r="AA208" i="43"/>
  <c r="AB208" i="43"/>
  <c r="AC208" i="43"/>
  <c r="AD208" i="43"/>
  <c r="AE208" i="43"/>
  <c r="AF208" i="43"/>
  <c r="AG208" i="43"/>
  <c r="AH208" i="43"/>
  <c r="AI208" i="43"/>
  <c r="AJ208" i="43"/>
  <c r="AK208" i="43"/>
  <c r="AL208" i="43"/>
  <c r="AM208" i="43"/>
  <c r="AN208" i="43"/>
  <c r="AO208" i="43"/>
  <c r="AP208" i="43"/>
  <c r="AQ208" i="43"/>
  <c r="AR208" i="43"/>
  <c r="AS208" i="43"/>
  <c r="AT208" i="43"/>
  <c r="AU208" i="43"/>
  <c r="AV208" i="43"/>
  <c r="AW208" i="43"/>
  <c r="AX208" i="43"/>
  <c r="AY208" i="43"/>
  <c r="AZ208" i="43"/>
  <c r="BA208" i="43"/>
  <c r="BB208" i="43"/>
  <c r="BC208" i="43"/>
  <c r="D209" i="43"/>
  <c r="E209" i="43"/>
  <c r="F209" i="43"/>
  <c r="G209" i="43"/>
  <c r="H209" i="43"/>
  <c r="I209" i="43"/>
  <c r="J209" i="43"/>
  <c r="K209" i="43"/>
  <c r="L209" i="43"/>
  <c r="M209" i="43"/>
  <c r="N209" i="43"/>
  <c r="O209" i="43"/>
  <c r="P209" i="43"/>
  <c r="Q209" i="43"/>
  <c r="R209" i="43"/>
  <c r="S209" i="43"/>
  <c r="T209" i="43"/>
  <c r="U209" i="43"/>
  <c r="V209" i="43"/>
  <c r="W209" i="43"/>
  <c r="X209" i="43"/>
  <c r="Y209" i="43"/>
  <c r="Z209" i="43"/>
  <c r="AA209" i="43"/>
  <c r="AB209" i="43"/>
  <c r="AC209" i="43"/>
  <c r="AD209" i="43"/>
  <c r="AE209" i="43"/>
  <c r="AF209" i="43"/>
  <c r="AG209" i="43"/>
  <c r="AH209" i="43"/>
  <c r="AI209" i="43"/>
  <c r="AJ209" i="43"/>
  <c r="AK209" i="43"/>
  <c r="AL209" i="43"/>
  <c r="AM209" i="43"/>
  <c r="AN209" i="43"/>
  <c r="AO209" i="43"/>
  <c r="AP209" i="43"/>
  <c r="AQ209" i="43"/>
  <c r="AR209" i="43"/>
  <c r="AS209" i="43"/>
  <c r="AT209" i="43"/>
  <c r="AU209" i="43"/>
  <c r="AV209" i="43"/>
  <c r="AW209" i="43"/>
  <c r="AX209" i="43"/>
  <c r="AY209" i="43"/>
  <c r="AZ209" i="43"/>
  <c r="BA209" i="43"/>
  <c r="BB209" i="43"/>
  <c r="BC209" i="43"/>
  <c r="D210" i="43"/>
  <c r="E210" i="43"/>
  <c r="F210" i="43"/>
  <c r="G210" i="43"/>
  <c r="H210" i="43"/>
  <c r="I210" i="43"/>
  <c r="J210" i="43"/>
  <c r="K210" i="43"/>
  <c r="L210" i="43"/>
  <c r="M210" i="43"/>
  <c r="N210" i="43"/>
  <c r="O210" i="43"/>
  <c r="P210" i="43"/>
  <c r="Q210" i="43"/>
  <c r="R210" i="43"/>
  <c r="S210" i="43"/>
  <c r="T210" i="43"/>
  <c r="U210" i="43"/>
  <c r="V210" i="43"/>
  <c r="W210" i="43"/>
  <c r="X210" i="43"/>
  <c r="Y210" i="43"/>
  <c r="Z210" i="43"/>
  <c r="AA210" i="43"/>
  <c r="AB210" i="43"/>
  <c r="AC210" i="43"/>
  <c r="AD210" i="43"/>
  <c r="AE210" i="43"/>
  <c r="AF210" i="43"/>
  <c r="AG210" i="43"/>
  <c r="AH210" i="43"/>
  <c r="AI210" i="43"/>
  <c r="AJ210" i="43"/>
  <c r="AK210" i="43"/>
  <c r="AL210" i="43"/>
  <c r="AM210" i="43"/>
  <c r="AN210" i="43"/>
  <c r="AO210" i="43"/>
  <c r="AP210" i="43"/>
  <c r="AQ210" i="43"/>
  <c r="AR210" i="43"/>
  <c r="AS210" i="43"/>
  <c r="AT210" i="43"/>
  <c r="AU210" i="43"/>
  <c r="AV210" i="43"/>
  <c r="AW210" i="43"/>
  <c r="AX210" i="43"/>
  <c r="AY210" i="43"/>
  <c r="AZ210" i="43"/>
  <c r="BA210" i="43"/>
  <c r="BB210" i="43"/>
  <c r="BC210" i="43"/>
  <c r="D211" i="43"/>
  <c r="E211" i="43"/>
  <c r="F211" i="43"/>
  <c r="G211" i="43"/>
  <c r="H211" i="43"/>
  <c r="I211" i="43"/>
  <c r="J211" i="43"/>
  <c r="K211" i="43"/>
  <c r="L211" i="43"/>
  <c r="M211" i="43"/>
  <c r="N211" i="43"/>
  <c r="O211" i="43"/>
  <c r="P211" i="43"/>
  <c r="Q211" i="43"/>
  <c r="R211" i="43"/>
  <c r="S211" i="43"/>
  <c r="T211" i="43"/>
  <c r="U211" i="43"/>
  <c r="V211" i="43"/>
  <c r="W211" i="43"/>
  <c r="X211" i="43"/>
  <c r="Y211" i="43"/>
  <c r="Z211" i="43"/>
  <c r="AA211" i="43"/>
  <c r="AB211" i="43"/>
  <c r="AC211" i="43"/>
  <c r="AD211" i="43"/>
  <c r="AE211" i="43"/>
  <c r="AF211" i="43"/>
  <c r="AG211" i="43"/>
  <c r="AH211" i="43"/>
  <c r="AI211" i="43"/>
  <c r="AJ211" i="43"/>
  <c r="AK211" i="43"/>
  <c r="AL211" i="43"/>
  <c r="AM211" i="43"/>
  <c r="AN211" i="43"/>
  <c r="AO211" i="43"/>
  <c r="AP211" i="43"/>
  <c r="AQ211" i="43"/>
  <c r="AR211" i="43"/>
  <c r="AS211" i="43"/>
  <c r="AT211" i="43"/>
  <c r="AU211" i="43"/>
  <c r="AV211" i="43"/>
  <c r="AW211" i="43"/>
  <c r="AX211" i="43"/>
  <c r="AY211" i="43"/>
  <c r="AZ211" i="43"/>
  <c r="BA211" i="43"/>
  <c r="BB211" i="43"/>
  <c r="BC211" i="43"/>
  <c r="D212" i="43"/>
  <c r="E212" i="43"/>
  <c r="F212" i="43"/>
  <c r="G212" i="43"/>
  <c r="H212" i="43"/>
  <c r="I212" i="43"/>
  <c r="J212" i="43"/>
  <c r="K212" i="43"/>
  <c r="L212" i="43"/>
  <c r="M212" i="43"/>
  <c r="N212" i="43"/>
  <c r="O212" i="43"/>
  <c r="P212" i="43"/>
  <c r="Q212" i="43"/>
  <c r="R212" i="43"/>
  <c r="S212" i="43"/>
  <c r="T212" i="43"/>
  <c r="U212" i="43"/>
  <c r="V212" i="43"/>
  <c r="W212" i="43"/>
  <c r="X212" i="43"/>
  <c r="Y212" i="43"/>
  <c r="Z212" i="43"/>
  <c r="AA212" i="43"/>
  <c r="AB212" i="43"/>
  <c r="AC212" i="43"/>
  <c r="AD212" i="43"/>
  <c r="AE212" i="43"/>
  <c r="AF212" i="43"/>
  <c r="AG212" i="43"/>
  <c r="AH212" i="43"/>
  <c r="AI212" i="43"/>
  <c r="AJ212" i="43"/>
  <c r="AK212" i="43"/>
  <c r="AL212" i="43"/>
  <c r="AM212" i="43"/>
  <c r="AN212" i="43"/>
  <c r="AO212" i="43"/>
  <c r="AP212" i="43"/>
  <c r="AQ212" i="43"/>
  <c r="AR212" i="43"/>
  <c r="AS212" i="43"/>
  <c r="AT212" i="43"/>
  <c r="AU212" i="43"/>
  <c r="AV212" i="43"/>
  <c r="AW212" i="43"/>
  <c r="AX212" i="43"/>
  <c r="AY212" i="43"/>
  <c r="AZ212" i="43"/>
  <c r="BA212" i="43"/>
  <c r="BB212" i="43"/>
  <c r="BC212" i="43"/>
  <c r="D213" i="43"/>
  <c r="E213" i="43"/>
  <c r="F213" i="43"/>
  <c r="G213" i="43"/>
  <c r="H213" i="43"/>
  <c r="I213" i="43"/>
  <c r="J213" i="43"/>
  <c r="K213" i="43"/>
  <c r="L213" i="43"/>
  <c r="M213" i="43"/>
  <c r="N213" i="43"/>
  <c r="O213" i="43"/>
  <c r="P213" i="43"/>
  <c r="Q213" i="43"/>
  <c r="R213" i="43"/>
  <c r="S213" i="43"/>
  <c r="T213" i="43"/>
  <c r="U213" i="43"/>
  <c r="V213" i="43"/>
  <c r="W213" i="43"/>
  <c r="X213" i="43"/>
  <c r="Y213" i="43"/>
  <c r="Z213" i="43"/>
  <c r="AA213" i="43"/>
  <c r="AB213" i="43"/>
  <c r="AC213" i="43"/>
  <c r="AD213" i="43"/>
  <c r="AE213" i="43"/>
  <c r="AF213" i="43"/>
  <c r="AG213" i="43"/>
  <c r="AH213" i="43"/>
  <c r="AI213" i="43"/>
  <c r="AJ213" i="43"/>
  <c r="AK213" i="43"/>
  <c r="AL213" i="43"/>
  <c r="AM213" i="43"/>
  <c r="AN213" i="43"/>
  <c r="AO213" i="43"/>
  <c r="AP213" i="43"/>
  <c r="AQ213" i="43"/>
  <c r="AR213" i="43"/>
  <c r="AS213" i="43"/>
  <c r="AT213" i="43"/>
  <c r="AU213" i="43"/>
  <c r="AV213" i="43"/>
  <c r="AW213" i="43"/>
  <c r="AX213" i="43"/>
  <c r="AY213" i="43"/>
  <c r="AZ213" i="43"/>
  <c r="BA213" i="43"/>
  <c r="BB213" i="43"/>
  <c r="BC213" i="43"/>
  <c r="D214" i="43"/>
  <c r="E214" i="43"/>
  <c r="F214" i="43"/>
  <c r="G214" i="43"/>
  <c r="H214" i="43"/>
  <c r="I214" i="43"/>
  <c r="J214" i="43"/>
  <c r="K214" i="43"/>
  <c r="L214" i="43"/>
  <c r="M214" i="43"/>
  <c r="N214" i="43"/>
  <c r="O214" i="43"/>
  <c r="P214" i="43"/>
  <c r="Q214" i="43"/>
  <c r="R214" i="43"/>
  <c r="S214" i="43"/>
  <c r="T214" i="43"/>
  <c r="U214" i="43"/>
  <c r="V214" i="43"/>
  <c r="W214" i="43"/>
  <c r="X214" i="43"/>
  <c r="Y214" i="43"/>
  <c r="Z214" i="43"/>
  <c r="AA214" i="43"/>
  <c r="AB214" i="43"/>
  <c r="AC214" i="43"/>
  <c r="AD214" i="43"/>
  <c r="AE214" i="43"/>
  <c r="AF214" i="43"/>
  <c r="AG214" i="43"/>
  <c r="AH214" i="43"/>
  <c r="AI214" i="43"/>
  <c r="AJ214" i="43"/>
  <c r="AK214" i="43"/>
  <c r="AL214" i="43"/>
  <c r="AM214" i="43"/>
  <c r="AN214" i="43"/>
  <c r="AO214" i="43"/>
  <c r="AP214" i="43"/>
  <c r="AQ214" i="43"/>
  <c r="AR214" i="43"/>
  <c r="AS214" i="43"/>
  <c r="AT214" i="43"/>
  <c r="AU214" i="43"/>
  <c r="AV214" i="43"/>
  <c r="AW214" i="43"/>
  <c r="AX214" i="43"/>
  <c r="AY214" i="43"/>
  <c r="AZ214" i="43"/>
  <c r="BA214" i="43"/>
  <c r="BB214" i="43"/>
  <c r="BC214" i="43"/>
  <c r="D215" i="43"/>
  <c r="E215" i="43"/>
  <c r="F215" i="43"/>
  <c r="G215" i="43"/>
  <c r="H215" i="43"/>
  <c r="I215" i="43"/>
  <c r="J215" i="43"/>
  <c r="K215" i="43"/>
  <c r="L215" i="43"/>
  <c r="M215" i="43"/>
  <c r="N215" i="43"/>
  <c r="O215" i="43"/>
  <c r="P215" i="43"/>
  <c r="Q215" i="43"/>
  <c r="R215" i="43"/>
  <c r="S215" i="43"/>
  <c r="T215" i="43"/>
  <c r="U215" i="43"/>
  <c r="V215" i="43"/>
  <c r="W215" i="43"/>
  <c r="X215" i="43"/>
  <c r="Y215" i="43"/>
  <c r="Z215" i="43"/>
  <c r="AA215" i="43"/>
  <c r="AB215" i="43"/>
  <c r="AC215" i="43"/>
  <c r="AD215" i="43"/>
  <c r="AE215" i="43"/>
  <c r="AF215" i="43"/>
  <c r="AG215" i="43"/>
  <c r="AH215" i="43"/>
  <c r="AI215" i="43"/>
  <c r="AJ215" i="43"/>
  <c r="AK215" i="43"/>
  <c r="AL215" i="43"/>
  <c r="AM215" i="43"/>
  <c r="AN215" i="43"/>
  <c r="AO215" i="43"/>
  <c r="AP215" i="43"/>
  <c r="AQ215" i="43"/>
  <c r="AR215" i="43"/>
  <c r="AS215" i="43"/>
  <c r="AT215" i="43"/>
  <c r="AU215" i="43"/>
  <c r="AV215" i="43"/>
  <c r="AW215" i="43"/>
  <c r="AX215" i="43"/>
  <c r="AY215" i="43"/>
  <c r="AZ215" i="43"/>
  <c r="BA215" i="43"/>
  <c r="BB215" i="43"/>
  <c r="BC215" i="43"/>
  <c r="D216" i="43"/>
  <c r="E216" i="43"/>
  <c r="F216" i="43"/>
  <c r="G216" i="43"/>
  <c r="H216" i="43"/>
  <c r="I216" i="43"/>
  <c r="J216" i="43"/>
  <c r="K216" i="43"/>
  <c r="L216" i="43"/>
  <c r="M216" i="43"/>
  <c r="N216" i="43"/>
  <c r="O216" i="43"/>
  <c r="P216" i="43"/>
  <c r="Q216" i="43"/>
  <c r="R216" i="43"/>
  <c r="S216" i="43"/>
  <c r="T216" i="43"/>
  <c r="U216" i="43"/>
  <c r="V216" i="43"/>
  <c r="W216" i="43"/>
  <c r="X216" i="43"/>
  <c r="Y216" i="43"/>
  <c r="Z216" i="43"/>
  <c r="AA216" i="43"/>
  <c r="AB216" i="43"/>
  <c r="AC216" i="43"/>
  <c r="AD216" i="43"/>
  <c r="AE216" i="43"/>
  <c r="AF216" i="43"/>
  <c r="AG216" i="43"/>
  <c r="AH216" i="43"/>
  <c r="AI216" i="43"/>
  <c r="AJ216" i="43"/>
  <c r="AK216" i="43"/>
  <c r="AL216" i="43"/>
  <c r="AM216" i="43"/>
  <c r="AN216" i="43"/>
  <c r="AO216" i="43"/>
  <c r="AP216" i="43"/>
  <c r="AQ216" i="43"/>
  <c r="AR216" i="43"/>
  <c r="AS216" i="43"/>
  <c r="AT216" i="43"/>
  <c r="AU216" i="43"/>
  <c r="AV216" i="43"/>
  <c r="AW216" i="43"/>
  <c r="AX216" i="43"/>
  <c r="AY216" i="43"/>
  <c r="AZ216" i="43"/>
  <c r="BA216" i="43"/>
  <c r="BB216" i="43"/>
  <c r="BC216" i="43"/>
  <c r="D217" i="43"/>
  <c r="E217" i="43"/>
  <c r="F217" i="43"/>
  <c r="G217" i="43"/>
  <c r="H217" i="43"/>
  <c r="I217" i="43"/>
  <c r="J217" i="43"/>
  <c r="K217" i="43"/>
  <c r="L217" i="43"/>
  <c r="M217" i="43"/>
  <c r="N217" i="43"/>
  <c r="O217" i="43"/>
  <c r="P217" i="43"/>
  <c r="Q217" i="43"/>
  <c r="R217" i="43"/>
  <c r="S217" i="43"/>
  <c r="T217" i="43"/>
  <c r="U217" i="43"/>
  <c r="V217" i="43"/>
  <c r="W217" i="43"/>
  <c r="X217" i="43"/>
  <c r="Y217" i="43"/>
  <c r="Z217" i="43"/>
  <c r="AA217" i="43"/>
  <c r="AB217" i="43"/>
  <c r="AC217" i="43"/>
  <c r="AD217" i="43"/>
  <c r="AE217" i="43"/>
  <c r="AF217" i="43"/>
  <c r="AG217" i="43"/>
  <c r="AH217" i="43"/>
  <c r="AI217" i="43"/>
  <c r="AJ217" i="43"/>
  <c r="AK217" i="43"/>
  <c r="AL217" i="43"/>
  <c r="AM217" i="43"/>
  <c r="AN217" i="43"/>
  <c r="AO217" i="43"/>
  <c r="AP217" i="43"/>
  <c r="AQ217" i="43"/>
  <c r="AR217" i="43"/>
  <c r="AS217" i="43"/>
  <c r="AT217" i="43"/>
  <c r="AU217" i="43"/>
  <c r="AV217" i="43"/>
  <c r="AW217" i="43"/>
  <c r="AX217" i="43"/>
  <c r="AY217" i="43"/>
  <c r="AZ217" i="43"/>
  <c r="BA217" i="43"/>
  <c r="BB217" i="43"/>
  <c r="BC217" i="43"/>
  <c r="D218" i="43"/>
  <c r="E218" i="43"/>
  <c r="F218" i="43"/>
  <c r="G218" i="43"/>
  <c r="H218" i="43"/>
  <c r="I218" i="43"/>
  <c r="J218" i="43"/>
  <c r="K218" i="43"/>
  <c r="L218" i="43"/>
  <c r="M218" i="43"/>
  <c r="N218" i="43"/>
  <c r="O218" i="43"/>
  <c r="P218" i="43"/>
  <c r="Q218" i="43"/>
  <c r="R218" i="43"/>
  <c r="S218" i="43"/>
  <c r="T218" i="43"/>
  <c r="U218" i="43"/>
  <c r="V218" i="43"/>
  <c r="W218" i="43"/>
  <c r="X218" i="43"/>
  <c r="Y218" i="43"/>
  <c r="Z218" i="43"/>
  <c r="AA218" i="43"/>
  <c r="AB218" i="43"/>
  <c r="AC218" i="43"/>
  <c r="AD218" i="43"/>
  <c r="AE218" i="43"/>
  <c r="AF218" i="43"/>
  <c r="AG218" i="43"/>
  <c r="AH218" i="43"/>
  <c r="AI218" i="43"/>
  <c r="AJ218" i="43"/>
  <c r="AK218" i="43"/>
  <c r="AL218" i="43"/>
  <c r="AM218" i="43"/>
  <c r="AN218" i="43"/>
  <c r="AO218" i="43"/>
  <c r="AP218" i="43"/>
  <c r="AQ218" i="43"/>
  <c r="AR218" i="43"/>
  <c r="AS218" i="43"/>
  <c r="AT218" i="43"/>
  <c r="AU218" i="43"/>
  <c r="AV218" i="43"/>
  <c r="AW218" i="43"/>
  <c r="AX218" i="43"/>
  <c r="AY218" i="43"/>
  <c r="AZ218" i="43"/>
  <c r="BA218" i="43"/>
  <c r="BB218" i="43"/>
  <c r="BC218" i="43"/>
  <c r="D219" i="43"/>
  <c r="E219" i="43"/>
  <c r="F219" i="43"/>
  <c r="G219" i="43"/>
  <c r="H219" i="43"/>
  <c r="I219" i="43"/>
  <c r="J219" i="43"/>
  <c r="K219" i="43"/>
  <c r="L219" i="43"/>
  <c r="M219" i="43"/>
  <c r="N219" i="43"/>
  <c r="O219" i="43"/>
  <c r="P219" i="43"/>
  <c r="Q219" i="43"/>
  <c r="R219" i="43"/>
  <c r="S219" i="43"/>
  <c r="T219" i="43"/>
  <c r="U219" i="43"/>
  <c r="V219" i="43"/>
  <c r="W219" i="43"/>
  <c r="X219" i="43"/>
  <c r="Y219" i="43"/>
  <c r="Z219" i="43"/>
  <c r="AA219" i="43"/>
  <c r="AB219" i="43"/>
  <c r="AC219" i="43"/>
  <c r="AD219" i="43"/>
  <c r="AE219" i="43"/>
  <c r="AF219" i="43"/>
  <c r="AG219" i="43"/>
  <c r="AH219" i="43"/>
  <c r="AI219" i="43"/>
  <c r="AJ219" i="43"/>
  <c r="AK219" i="43"/>
  <c r="AL219" i="43"/>
  <c r="AM219" i="43"/>
  <c r="AN219" i="43"/>
  <c r="AO219" i="43"/>
  <c r="AP219" i="43"/>
  <c r="AQ219" i="43"/>
  <c r="AR219" i="43"/>
  <c r="AS219" i="43"/>
  <c r="AT219" i="43"/>
  <c r="AU219" i="43"/>
  <c r="AV219" i="43"/>
  <c r="AW219" i="43"/>
  <c r="AX219" i="43"/>
  <c r="AY219" i="43"/>
  <c r="AZ219" i="43"/>
  <c r="BA219" i="43"/>
  <c r="BB219" i="43"/>
  <c r="BC219" i="43"/>
  <c r="D220" i="43"/>
  <c r="E220" i="43"/>
  <c r="F220" i="43"/>
  <c r="G220" i="43"/>
  <c r="H220" i="43"/>
  <c r="I220" i="43"/>
  <c r="J220" i="43"/>
  <c r="K220" i="43"/>
  <c r="L220" i="43"/>
  <c r="M220" i="43"/>
  <c r="N220" i="43"/>
  <c r="O220" i="43"/>
  <c r="P220" i="43"/>
  <c r="Q220" i="43"/>
  <c r="R220" i="43"/>
  <c r="S220" i="43"/>
  <c r="T220" i="43"/>
  <c r="U220" i="43"/>
  <c r="V220" i="43"/>
  <c r="W220" i="43"/>
  <c r="X220" i="43"/>
  <c r="Y220" i="43"/>
  <c r="Z220" i="43"/>
  <c r="AA220" i="43"/>
  <c r="AB220" i="43"/>
  <c r="AC220" i="43"/>
  <c r="AD220" i="43"/>
  <c r="AE220" i="43"/>
  <c r="AF220" i="43"/>
  <c r="AG220" i="43"/>
  <c r="AH220" i="43"/>
  <c r="AI220" i="43"/>
  <c r="AJ220" i="43"/>
  <c r="AK220" i="43"/>
  <c r="AL220" i="43"/>
  <c r="AM220" i="43"/>
  <c r="AN220" i="43"/>
  <c r="AO220" i="43"/>
  <c r="AP220" i="43"/>
  <c r="AQ220" i="43"/>
  <c r="AR220" i="43"/>
  <c r="AS220" i="43"/>
  <c r="AT220" i="43"/>
  <c r="AU220" i="43"/>
  <c r="AV220" i="43"/>
  <c r="AW220" i="43"/>
  <c r="AX220" i="43"/>
  <c r="AY220" i="43"/>
  <c r="AZ220" i="43"/>
  <c r="BA220" i="43"/>
  <c r="BB220" i="43"/>
  <c r="BC220" i="43"/>
  <c r="D221" i="43"/>
  <c r="E221" i="43"/>
  <c r="F221" i="43"/>
  <c r="G221" i="43"/>
  <c r="H221" i="43"/>
  <c r="I221" i="43"/>
  <c r="J221" i="43"/>
  <c r="K221" i="43"/>
  <c r="L221" i="43"/>
  <c r="M221" i="43"/>
  <c r="N221" i="43"/>
  <c r="O221" i="43"/>
  <c r="P221" i="43"/>
  <c r="Q221" i="43"/>
  <c r="R221" i="43"/>
  <c r="S221" i="43"/>
  <c r="T221" i="43"/>
  <c r="U221" i="43"/>
  <c r="V221" i="43"/>
  <c r="W221" i="43"/>
  <c r="X221" i="43"/>
  <c r="Y221" i="43"/>
  <c r="Z221" i="43"/>
  <c r="AA221" i="43"/>
  <c r="AB221" i="43"/>
  <c r="AC221" i="43"/>
  <c r="AD221" i="43"/>
  <c r="AE221" i="43"/>
  <c r="AF221" i="43"/>
  <c r="AG221" i="43"/>
  <c r="AH221" i="43"/>
  <c r="AI221" i="43"/>
  <c r="AJ221" i="43"/>
  <c r="AK221" i="43"/>
  <c r="AL221" i="43"/>
  <c r="AM221" i="43"/>
  <c r="AN221" i="43"/>
  <c r="AO221" i="43"/>
  <c r="AP221" i="43"/>
  <c r="AQ221" i="43"/>
  <c r="AR221" i="43"/>
  <c r="AS221" i="43"/>
  <c r="AT221" i="43"/>
  <c r="AU221" i="43"/>
  <c r="AV221" i="43"/>
  <c r="AW221" i="43"/>
  <c r="AX221" i="43"/>
  <c r="AY221" i="43"/>
  <c r="AZ221" i="43"/>
  <c r="BA221" i="43"/>
  <c r="BB221" i="43"/>
  <c r="BC221" i="43"/>
  <c r="D222" i="43"/>
  <c r="E222" i="43"/>
  <c r="F222" i="43"/>
  <c r="G222" i="43"/>
  <c r="H222" i="43"/>
  <c r="I222" i="43"/>
  <c r="J222" i="43"/>
  <c r="K222" i="43"/>
  <c r="L222" i="43"/>
  <c r="M222" i="43"/>
  <c r="N222" i="43"/>
  <c r="O222" i="43"/>
  <c r="P222" i="43"/>
  <c r="Q222" i="43"/>
  <c r="R222" i="43"/>
  <c r="S222" i="43"/>
  <c r="T222" i="43"/>
  <c r="U222" i="43"/>
  <c r="V222" i="43"/>
  <c r="W222" i="43"/>
  <c r="X222" i="43"/>
  <c r="Y222" i="43"/>
  <c r="Z222" i="43"/>
  <c r="AA222" i="43"/>
  <c r="AB222" i="43"/>
  <c r="AC222" i="43"/>
  <c r="AD222" i="43"/>
  <c r="AE222" i="43"/>
  <c r="AF222" i="43"/>
  <c r="AG222" i="43"/>
  <c r="AH222" i="43"/>
  <c r="AI222" i="43"/>
  <c r="AJ222" i="43"/>
  <c r="AK222" i="43"/>
  <c r="AL222" i="43"/>
  <c r="AM222" i="43"/>
  <c r="AN222" i="43"/>
  <c r="AO222" i="43"/>
  <c r="AP222" i="43"/>
  <c r="AQ222" i="43"/>
  <c r="AR222" i="43"/>
  <c r="AS222" i="43"/>
  <c r="AT222" i="43"/>
  <c r="AU222" i="43"/>
  <c r="AV222" i="43"/>
  <c r="AW222" i="43"/>
  <c r="AX222" i="43"/>
  <c r="AY222" i="43"/>
  <c r="AZ222" i="43"/>
  <c r="BA222" i="43"/>
  <c r="BB222" i="43"/>
  <c r="BC222" i="43"/>
  <c r="D223" i="43"/>
  <c r="E223" i="43"/>
  <c r="F223" i="43"/>
  <c r="G223" i="43"/>
  <c r="H223" i="43"/>
  <c r="I223" i="43"/>
  <c r="J223" i="43"/>
  <c r="K223" i="43"/>
  <c r="L223" i="43"/>
  <c r="M223" i="43"/>
  <c r="N223" i="43"/>
  <c r="O223" i="43"/>
  <c r="P223" i="43"/>
  <c r="Q223" i="43"/>
  <c r="R223" i="43"/>
  <c r="S223" i="43"/>
  <c r="T223" i="43"/>
  <c r="U223" i="43"/>
  <c r="V223" i="43"/>
  <c r="W223" i="43"/>
  <c r="X223" i="43"/>
  <c r="Y223" i="43"/>
  <c r="Z223" i="43"/>
  <c r="AA223" i="43"/>
  <c r="AB223" i="43"/>
  <c r="AC223" i="43"/>
  <c r="AD223" i="43"/>
  <c r="AE223" i="43"/>
  <c r="AF223" i="43"/>
  <c r="AG223" i="43"/>
  <c r="AH223" i="43"/>
  <c r="AI223" i="43"/>
  <c r="AJ223" i="43"/>
  <c r="AK223" i="43"/>
  <c r="AL223" i="43"/>
  <c r="AM223" i="43"/>
  <c r="AN223" i="43"/>
  <c r="AO223" i="43"/>
  <c r="AP223" i="43"/>
  <c r="AQ223" i="43"/>
  <c r="AR223" i="43"/>
  <c r="AS223" i="43"/>
  <c r="AT223" i="43"/>
  <c r="AU223" i="43"/>
  <c r="AV223" i="43"/>
  <c r="AW223" i="43"/>
  <c r="AX223" i="43"/>
  <c r="AY223" i="43"/>
  <c r="AZ223" i="43"/>
  <c r="BA223" i="43"/>
  <c r="BB223" i="43"/>
  <c r="BC223" i="43"/>
  <c r="D224" i="43"/>
  <c r="E224" i="43"/>
  <c r="F224" i="43"/>
  <c r="G224" i="43"/>
  <c r="H224" i="43"/>
  <c r="I224" i="43"/>
  <c r="J224" i="43"/>
  <c r="K224" i="43"/>
  <c r="L224" i="43"/>
  <c r="M224" i="43"/>
  <c r="N224" i="43"/>
  <c r="O224" i="43"/>
  <c r="P224" i="43"/>
  <c r="Q224" i="43"/>
  <c r="R224" i="43"/>
  <c r="S224" i="43"/>
  <c r="T224" i="43"/>
  <c r="U224" i="43"/>
  <c r="V224" i="43"/>
  <c r="W224" i="43"/>
  <c r="X224" i="43"/>
  <c r="Y224" i="43"/>
  <c r="Z224" i="43"/>
  <c r="AA224" i="43"/>
  <c r="AB224" i="43"/>
  <c r="AC224" i="43"/>
  <c r="AD224" i="43"/>
  <c r="AE224" i="43"/>
  <c r="AF224" i="43"/>
  <c r="AG224" i="43"/>
  <c r="AH224" i="43"/>
  <c r="AI224" i="43"/>
  <c r="AJ224" i="43"/>
  <c r="AK224" i="43"/>
  <c r="AL224" i="43"/>
  <c r="AM224" i="43"/>
  <c r="AN224" i="43"/>
  <c r="AO224" i="43"/>
  <c r="AP224" i="43"/>
  <c r="AQ224" i="43"/>
  <c r="AR224" i="43"/>
  <c r="AS224" i="43"/>
  <c r="AT224" i="43"/>
  <c r="AU224" i="43"/>
  <c r="AV224" i="43"/>
  <c r="AW224" i="43"/>
  <c r="AX224" i="43"/>
  <c r="AY224" i="43"/>
  <c r="AZ224" i="43"/>
  <c r="BA224" i="43"/>
  <c r="BB224" i="43"/>
  <c r="BC224" i="43"/>
  <c r="D225" i="43"/>
  <c r="E225" i="43"/>
  <c r="F225" i="43"/>
  <c r="G225" i="43"/>
  <c r="H225" i="43"/>
  <c r="I225" i="43"/>
  <c r="J225" i="43"/>
  <c r="K225" i="43"/>
  <c r="L225" i="43"/>
  <c r="M225" i="43"/>
  <c r="N225" i="43"/>
  <c r="O225" i="43"/>
  <c r="P225" i="43"/>
  <c r="Q225" i="43"/>
  <c r="R225" i="43"/>
  <c r="S225" i="43"/>
  <c r="T225" i="43"/>
  <c r="U225" i="43"/>
  <c r="V225" i="43"/>
  <c r="W225" i="43"/>
  <c r="X225" i="43"/>
  <c r="Y225" i="43"/>
  <c r="Z225" i="43"/>
  <c r="AA225" i="43"/>
  <c r="AB225" i="43"/>
  <c r="AC225" i="43"/>
  <c r="AD225" i="43"/>
  <c r="AE225" i="43"/>
  <c r="AF225" i="43"/>
  <c r="AG225" i="43"/>
  <c r="AH225" i="43"/>
  <c r="AI225" i="43"/>
  <c r="AJ225" i="43"/>
  <c r="AK225" i="43"/>
  <c r="AL225" i="43"/>
  <c r="AM225" i="43"/>
  <c r="AN225" i="43"/>
  <c r="AO225" i="43"/>
  <c r="AP225" i="43"/>
  <c r="AQ225" i="43"/>
  <c r="AR225" i="43"/>
  <c r="AS225" i="43"/>
  <c r="AT225" i="43"/>
  <c r="AU225" i="43"/>
  <c r="AV225" i="43"/>
  <c r="AW225" i="43"/>
  <c r="AX225" i="43"/>
  <c r="AY225" i="43"/>
  <c r="AZ225" i="43"/>
  <c r="BA225" i="43"/>
  <c r="BB225" i="43"/>
  <c r="BC225" i="43"/>
  <c r="D226" i="43"/>
  <c r="E226" i="43"/>
  <c r="F226" i="43"/>
  <c r="G226" i="43"/>
  <c r="H226" i="43"/>
  <c r="I226" i="43"/>
  <c r="J226" i="43"/>
  <c r="K226" i="43"/>
  <c r="L226" i="43"/>
  <c r="M226" i="43"/>
  <c r="N226" i="43"/>
  <c r="O226" i="43"/>
  <c r="P226" i="43"/>
  <c r="Q226" i="43"/>
  <c r="R226" i="43"/>
  <c r="S226" i="43"/>
  <c r="T226" i="43"/>
  <c r="U226" i="43"/>
  <c r="V226" i="43"/>
  <c r="W226" i="43"/>
  <c r="X226" i="43"/>
  <c r="Y226" i="43"/>
  <c r="Z226" i="43"/>
  <c r="AA226" i="43"/>
  <c r="AB226" i="43"/>
  <c r="AC226" i="43"/>
  <c r="AD226" i="43"/>
  <c r="AE226" i="43"/>
  <c r="AF226" i="43"/>
  <c r="AG226" i="43"/>
  <c r="AH226" i="43"/>
  <c r="AI226" i="43"/>
  <c r="AJ226" i="43"/>
  <c r="AK226" i="43"/>
  <c r="AL226" i="43"/>
  <c r="AM226" i="43"/>
  <c r="AN226" i="43"/>
  <c r="AO226" i="43"/>
  <c r="AP226" i="43"/>
  <c r="AQ226" i="43"/>
  <c r="AR226" i="43"/>
  <c r="AS226" i="43"/>
  <c r="AT226" i="43"/>
  <c r="AU226" i="43"/>
  <c r="AV226" i="43"/>
  <c r="AW226" i="43"/>
  <c r="AX226" i="43"/>
  <c r="AY226" i="43"/>
  <c r="AZ226" i="43"/>
  <c r="BA226" i="43"/>
  <c r="BB226" i="43"/>
  <c r="BC226" i="43"/>
  <c r="D227" i="43"/>
  <c r="E227" i="43"/>
  <c r="F227" i="43"/>
  <c r="G227" i="43"/>
  <c r="H227" i="43"/>
  <c r="I227" i="43"/>
  <c r="J227" i="43"/>
  <c r="K227" i="43"/>
  <c r="L227" i="43"/>
  <c r="M227" i="43"/>
  <c r="N227" i="43"/>
  <c r="O227" i="43"/>
  <c r="P227" i="43"/>
  <c r="Q227" i="43"/>
  <c r="R227" i="43"/>
  <c r="S227" i="43"/>
  <c r="T227" i="43"/>
  <c r="U227" i="43"/>
  <c r="V227" i="43"/>
  <c r="W227" i="43"/>
  <c r="X227" i="43"/>
  <c r="Y227" i="43"/>
  <c r="Z227" i="43"/>
  <c r="AA227" i="43"/>
  <c r="AB227" i="43"/>
  <c r="AC227" i="43"/>
  <c r="AD227" i="43"/>
  <c r="AE227" i="43"/>
  <c r="AF227" i="43"/>
  <c r="AG227" i="43"/>
  <c r="AH227" i="43"/>
  <c r="AI227" i="43"/>
  <c r="AJ227" i="43"/>
  <c r="AK227" i="43"/>
  <c r="AL227" i="43"/>
  <c r="AM227" i="43"/>
  <c r="AN227" i="43"/>
  <c r="AO227" i="43"/>
  <c r="AP227" i="43"/>
  <c r="AQ227" i="43"/>
  <c r="AR227" i="43"/>
  <c r="AS227" i="43"/>
  <c r="AT227" i="43"/>
  <c r="AU227" i="43"/>
  <c r="AV227" i="43"/>
  <c r="AW227" i="43"/>
  <c r="AX227" i="43"/>
  <c r="AY227" i="43"/>
  <c r="AZ227" i="43"/>
  <c r="BA227" i="43"/>
  <c r="BB227" i="43"/>
  <c r="BC227" i="43"/>
  <c r="D228" i="43"/>
  <c r="E228" i="43"/>
  <c r="F228" i="43"/>
  <c r="G228" i="43"/>
  <c r="H228" i="43"/>
  <c r="I228" i="43"/>
  <c r="J228" i="43"/>
  <c r="K228" i="43"/>
  <c r="L228" i="43"/>
  <c r="M228" i="43"/>
  <c r="N228" i="43"/>
  <c r="O228" i="43"/>
  <c r="P228" i="43"/>
  <c r="Q228" i="43"/>
  <c r="R228" i="43"/>
  <c r="S228" i="43"/>
  <c r="T228" i="43"/>
  <c r="U228" i="43"/>
  <c r="V228" i="43"/>
  <c r="W228" i="43"/>
  <c r="X228" i="43"/>
  <c r="Y228" i="43"/>
  <c r="Z228" i="43"/>
  <c r="AA228" i="43"/>
  <c r="AB228" i="43"/>
  <c r="AC228" i="43"/>
  <c r="AD228" i="43"/>
  <c r="AE228" i="43"/>
  <c r="AF228" i="43"/>
  <c r="AG228" i="43"/>
  <c r="AH228" i="43"/>
  <c r="AI228" i="43"/>
  <c r="AJ228" i="43"/>
  <c r="AK228" i="43"/>
  <c r="AL228" i="43"/>
  <c r="AM228" i="43"/>
  <c r="AN228" i="43"/>
  <c r="AO228" i="43"/>
  <c r="AP228" i="43"/>
  <c r="AQ228" i="43"/>
  <c r="AR228" i="43"/>
  <c r="AS228" i="43"/>
  <c r="AT228" i="43"/>
  <c r="AU228" i="43"/>
  <c r="AV228" i="43"/>
  <c r="AW228" i="43"/>
  <c r="AX228" i="43"/>
  <c r="AY228" i="43"/>
  <c r="AZ228" i="43"/>
  <c r="BA228" i="43"/>
  <c r="BB228" i="43"/>
  <c r="BC228" i="43"/>
  <c r="D229" i="43"/>
  <c r="E229" i="43"/>
  <c r="F229" i="43"/>
  <c r="G229" i="43"/>
  <c r="H229" i="43"/>
  <c r="I229" i="43"/>
  <c r="J229" i="43"/>
  <c r="K229" i="43"/>
  <c r="L229" i="43"/>
  <c r="M229" i="43"/>
  <c r="N229" i="43"/>
  <c r="O229" i="43"/>
  <c r="P229" i="43"/>
  <c r="Q229" i="43"/>
  <c r="R229" i="43"/>
  <c r="S229" i="43"/>
  <c r="T229" i="43"/>
  <c r="U229" i="43"/>
  <c r="V229" i="43"/>
  <c r="W229" i="43"/>
  <c r="X229" i="43"/>
  <c r="Y229" i="43"/>
  <c r="Z229" i="43"/>
  <c r="AA229" i="43"/>
  <c r="AB229" i="43"/>
  <c r="AC229" i="43"/>
  <c r="AD229" i="43"/>
  <c r="AE229" i="43"/>
  <c r="AF229" i="43"/>
  <c r="AG229" i="43"/>
  <c r="AH229" i="43"/>
  <c r="AI229" i="43"/>
  <c r="AJ229" i="43"/>
  <c r="AK229" i="43"/>
  <c r="AL229" i="43"/>
  <c r="AM229" i="43"/>
  <c r="AN229" i="43"/>
  <c r="AO229" i="43"/>
  <c r="AP229" i="43"/>
  <c r="AQ229" i="43"/>
  <c r="AR229" i="43"/>
  <c r="AS229" i="43"/>
  <c r="AT229" i="43"/>
  <c r="AU229" i="43"/>
  <c r="AV229" i="43"/>
  <c r="AW229" i="43"/>
  <c r="AX229" i="43"/>
  <c r="AY229" i="43"/>
  <c r="AZ229" i="43"/>
  <c r="BA229" i="43"/>
  <c r="BB229" i="43"/>
  <c r="BC229" i="43"/>
  <c r="D230" i="43"/>
  <c r="E230" i="43"/>
  <c r="F230" i="43"/>
  <c r="G230" i="43"/>
  <c r="H230" i="43"/>
  <c r="I230" i="43"/>
  <c r="J230" i="43"/>
  <c r="K230" i="43"/>
  <c r="L230" i="43"/>
  <c r="M230" i="43"/>
  <c r="N230" i="43"/>
  <c r="O230" i="43"/>
  <c r="P230" i="43"/>
  <c r="Q230" i="43"/>
  <c r="R230" i="43"/>
  <c r="S230" i="43"/>
  <c r="T230" i="43"/>
  <c r="U230" i="43"/>
  <c r="V230" i="43"/>
  <c r="W230" i="43"/>
  <c r="X230" i="43"/>
  <c r="Y230" i="43"/>
  <c r="Z230" i="43"/>
  <c r="AA230" i="43"/>
  <c r="AB230" i="43"/>
  <c r="AC230" i="43"/>
  <c r="AD230" i="43"/>
  <c r="AE230" i="43"/>
  <c r="AF230" i="43"/>
  <c r="AG230" i="43"/>
  <c r="AH230" i="43"/>
  <c r="AI230" i="43"/>
  <c r="AJ230" i="43"/>
  <c r="AK230" i="43"/>
  <c r="AL230" i="43"/>
  <c r="AM230" i="43"/>
  <c r="AN230" i="43"/>
  <c r="AO230" i="43"/>
  <c r="AP230" i="43"/>
  <c r="AQ230" i="43"/>
  <c r="AR230" i="43"/>
  <c r="AS230" i="43"/>
  <c r="AT230" i="43"/>
  <c r="AU230" i="43"/>
  <c r="AV230" i="43"/>
  <c r="AW230" i="43"/>
  <c r="AX230" i="43"/>
  <c r="AY230" i="43"/>
  <c r="AZ230" i="43"/>
  <c r="BA230" i="43"/>
  <c r="BB230" i="43"/>
  <c r="BC230" i="43"/>
  <c r="D231" i="43"/>
  <c r="E231" i="43"/>
  <c r="F231" i="43"/>
  <c r="G231" i="43"/>
  <c r="H231" i="43"/>
  <c r="I231" i="43"/>
  <c r="J231" i="43"/>
  <c r="K231" i="43"/>
  <c r="L231" i="43"/>
  <c r="M231" i="43"/>
  <c r="N231" i="43"/>
  <c r="O231" i="43"/>
  <c r="P231" i="43"/>
  <c r="Q231" i="43"/>
  <c r="R231" i="43"/>
  <c r="S231" i="43"/>
  <c r="T231" i="43"/>
  <c r="U231" i="43"/>
  <c r="V231" i="43"/>
  <c r="W231" i="43"/>
  <c r="X231" i="43"/>
  <c r="Y231" i="43"/>
  <c r="Z231" i="43"/>
  <c r="AA231" i="43"/>
  <c r="AB231" i="43"/>
  <c r="AC231" i="43"/>
  <c r="AD231" i="43"/>
  <c r="AE231" i="43"/>
  <c r="AF231" i="43"/>
  <c r="AG231" i="43"/>
  <c r="AH231" i="43"/>
  <c r="AI231" i="43"/>
  <c r="AJ231" i="43"/>
  <c r="AK231" i="43"/>
  <c r="AL231" i="43"/>
  <c r="AM231" i="43"/>
  <c r="AN231" i="43"/>
  <c r="AO231" i="43"/>
  <c r="AP231" i="43"/>
  <c r="AQ231" i="43"/>
  <c r="AR231" i="43"/>
  <c r="AS231" i="43"/>
  <c r="AT231" i="43"/>
  <c r="AU231" i="43"/>
  <c r="AV231" i="43"/>
  <c r="AW231" i="43"/>
  <c r="AX231" i="43"/>
  <c r="AY231" i="43"/>
  <c r="AZ231" i="43"/>
  <c r="BA231" i="43"/>
  <c r="BB231" i="43"/>
  <c r="BC231" i="43"/>
  <c r="D232" i="43"/>
  <c r="E232" i="43"/>
  <c r="F232" i="43"/>
  <c r="G232" i="43"/>
  <c r="H232" i="43"/>
  <c r="I232" i="43"/>
  <c r="J232" i="43"/>
  <c r="K232" i="43"/>
  <c r="L232" i="43"/>
  <c r="M232" i="43"/>
  <c r="N232" i="43"/>
  <c r="O232" i="43"/>
  <c r="P232" i="43"/>
  <c r="Q232" i="43"/>
  <c r="R232" i="43"/>
  <c r="S232" i="43"/>
  <c r="T232" i="43"/>
  <c r="U232" i="43"/>
  <c r="V232" i="43"/>
  <c r="W232" i="43"/>
  <c r="X232" i="43"/>
  <c r="Y232" i="43"/>
  <c r="Z232" i="43"/>
  <c r="AA232" i="43"/>
  <c r="AB232" i="43"/>
  <c r="AC232" i="43"/>
  <c r="AD232" i="43"/>
  <c r="AE232" i="43"/>
  <c r="AF232" i="43"/>
  <c r="AG232" i="43"/>
  <c r="AH232" i="43"/>
  <c r="AI232" i="43"/>
  <c r="AJ232" i="43"/>
  <c r="AK232" i="43"/>
  <c r="AL232" i="43"/>
  <c r="AM232" i="43"/>
  <c r="AN232" i="43"/>
  <c r="AO232" i="43"/>
  <c r="AP232" i="43"/>
  <c r="AQ232" i="43"/>
  <c r="AR232" i="43"/>
  <c r="AS232" i="43"/>
  <c r="AT232" i="43"/>
  <c r="AU232" i="43"/>
  <c r="AV232" i="43"/>
  <c r="AW232" i="43"/>
  <c r="AX232" i="43"/>
  <c r="AY232" i="43"/>
  <c r="AZ232" i="43"/>
  <c r="BA232" i="43"/>
  <c r="BB232" i="43"/>
  <c r="BC232" i="43"/>
  <c r="D233" i="43"/>
  <c r="E233" i="43"/>
  <c r="F233" i="43"/>
  <c r="G233" i="43"/>
  <c r="H233" i="43"/>
  <c r="I233" i="43"/>
  <c r="J233" i="43"/>
  <c r="K233" i="43"/>
  <c r="L233" i="43"/>
  <c r="M233" i="43"/>
  <c r="N233" i="43"/>
  <c r="O233" i="43"/>
  <c r="P233" i="43"/>
  <c r="Q233" i="43"/>
  <c r="R233" i="43"/>
  <c r="S233" i="43"/>
  <c r="T233" i="43"/>
  <c r="U233" i="43"/>
  <c r="V233" i="43"/>
  <c r="W233" i="43"/>
  <c r="X233" i="43"/>
  <c r="Y233" i="43"/>
  <c r="Z233" i="43"/>
  <c r="AA233" i="43"/>
  <c r="AB233" i="43"/>
  <c r="AC233" i="43"/>
  <c r="AD233" i="43"/>
  <c r="AE233" i="43"/>
  <c r="AF233" i="43"/>
  <c r="AG233" i="43"/>
  <c r="AH233" i="43"/>
  <c r="AI233" i="43"/>
  <c r="AJ233" i="43"/>
  <c r="AK233" i="43"/>
  <c r="AL233" i="43"/>
  <c r="AM233" i="43"/>
  <c r="AN233" i="43"/>
  <c r="AO233" i="43"/>
  <c r="AP233" i="43"/>
  <c r="AQ233" i="43"/>
  <c r="AR233" i="43"/>
  <c r="AS233" i="43"/>
  <c r="AT233" i="43"/>
  <c r="AU233" i="43"/>
  <c r="AV233" i="43"/>
  <c r="AW233" i="43"/>
  <c r="AX233" i="43"/>
  <c r="AY233" i="43"/>
  <c r="AZ233" i="43"/>
  <c r="BA233" i="43"/>
  <c r="BB233" i="43"/>
  <c r="BC233" i="43"/>
  <c r="D234" i="43"/>
  <c r="E234" i="43"/>
  <c r="F234" i="43"/>
  <c r="G234" i="43"/>
  <c r="H234" i="43"/>
  <c r="I234" i="43"/>
  <c r="J234" i="43"/>
  <c r="K234" i="43"/>
  <c r="L234" i="43"/>
  <c r="M234" i="43"/>
  <c r="N234" i="43"/>
  <c r="O234" i="43"/>
  <c r="P234" i="43"/>
  <c r="Q234" i="43"/>
  <c r="R234" i="43"/>
  <c r="S234" i="43"/>
  <c r="T234" i="43"/>
  <c r="U234" i="43"/>
  <c r="V234" i="43"/>
  <c r="W234" i="43"/>
  <c r="X234" i="43"/>
  <c r="Y234" i="43"/>
  <c r="Z234" i="43"/>
  <c r="AA234" i="43"/>
  <c r="AB234" i="43"/>
  <c r="AC234" i="43"/>
  <c r="AD234" i="43"/>
  <c r="AE234" i="43"/>
  <c r="AF234" i="43"/>
  <c r="AG234" i="43"/>
  <c r="AH234" i="43"/>
  <c r="AI234" i="43"/>
  <c r="AJ234" i="43"/>
  <c r="AK234" i="43"/>
  <c r="AL234" i="43"/>
  <c r="AM234" i="43"/>
  <c r="AN234" i="43"/>
  <c r="AO234" i="43"/>
  <c r="AP234" i="43"/>
  <c r="AQ234" i="43"/>
  <c r="AR234" i="43"/>
  <c r="AS234" i="43"/>
  <c r="AT234" i="43"/>
  <c r="AU234" i="43"/>
  <c r="AV234" i="43"/>
  <c r="AW234" i="43"/>
  <c r="AX234" i="43"/>
  <c r="AY234" i="43"/>
  <c r="AZ234" i="43"/>
  <c r="BA234" i="43"/>
  <c r="BB234" i="43"/>
  <c r="BC234" i="43"/>
  <c r="D235" i="43"/>
  <c r="E235" i="43"/>
  <c r="F235" i="43"/>
  <c r="G235" i="43"/>
  <c r="H235" i="43"/>
  <c r="I235" i="43"/>
  <c r="J235" i="43"/>
  <c r="K235" i="43"/>
  <c r="L235" i="43"/>
  <c r="M235" i="43"/>
  <c r="N235" i="43"/>
  <c r="O235" i="43"/>
  <c r="P235" i="43"/>
  <c r="Q235" i="43"/>
  <c r="R235" i="43"/>
  <c r="S235" i="43"/>
  <c r="T235" i="43"/>
  <c r="U235" i="43"/>
  <c r="V235" i="43"/>
  <c r="W235" i="43"/>
  <c r="X235" i="43"/>
  <c r="Y235" i="43"/>
  <c r="Z235" i="43"/>
  <c r="AA235" i="43"/>
  <c r="AB235" i="43"/>
  <c r="AC235" i="43"/>
  <c r="AD235" i="43"/>
  <c r="AE235" i="43"/>
  <c r="AF235" i="43"/>
  <c r="AG235" i="43"/>
  <c r="AH235" i="43"/>
  <c r="AI235" i="43"/>
  <c r="AJ235" i="43"/>
  <c r="AK235" i="43"/>
  <c r="AL235" i="43"/>
  <c r="AM235" i="43"/>
  <c r="AN235" i="43"/>
  <c r="AO235" i="43"/>
  <c r="AP235" i="43"/>
  <c r="AQ235" i="43"/>
  <c r="AR235" i="43"/>
  <c r="AS235" i="43"/>
  <c r="AT235" i="43"/>
  <c r="AU235" i="43"/>
  <c r="AV235" i="43"/>
  <c r="AW235" i="43"/>
  <c r="AX235" i="43"/>
  <c r="AY235" i="43"/>
  <c r="AZ235" i="43"/>
  <c r="BA235" i="43"/>
  <c r="BB235" i="43"/>
  <c r="BC235" i="43"/>
  <c r="D236" i="43"/>
  <c r="E236" i="43"/>
  <c r="F236" i="43"/>
  <c r="G236" i="43"/>
  <c r="H236" i="43"/>
  <c r="I236" i="43"/>
  <c r="J236" i="43"/>
  <c r="K236" i="43"/>
  <c r="L236" i="43"/>
  <c r="M236" i="43"/>
  <c r="N236" i="43"/>
  <c r="O236" i="43"/>
  <c r="P236" i="43"/>
  <c r="Q236" i="43"/>
  <c r="R236" i="43"/>
  <c r="S236" i="43"/>
  <c r="T236" i="43"/>
  <c r="U236" i="43"/>
  <c r="V236" i="43"/>
  <c r="W236" i="43"/>
  <c r="X236" i="43"/>
  <c r="Y236" i="43"/>
  <c r="Z236" i="43"/>
  <c r="AA236" i="43"/>
  <c r="AB236" i="43"/>
  <c r="AC236" i="43"/>
  <c r="AD236" i="43"/>
  <c r="AE236" i="43"/>
  <c r="AF236" i="43"/>
  <c r="AG236" i="43"/>
  <c r="AH236" i="43"/>
  <c r="AI236" i="43"/>
  <c r="AJ236" i="43"/>
  <c r="AK236" i="43"/>
  <c r="AL236" i="43"/>
  <c r="AM236" i="43"/>
  <c r="AN236" i="43"/>
  <c r="AO236" i="43"/>
  <c r="AP236" i="43"/>
  <c r="AQ236" i="43"/>
  <c r="AR236" i="43"/>
  <c r="AS236" i="43"/>
  <c r="AT236" i="43"/>
  <c r="AU236" i="43"/>
  <c r="AV236" i="43"/>
  <c r="AW236" i="43"/>
  <c r="AX236" i="43"/>
  <c r="AY236" i="43"/>
  <c r="AZ236" i="43"/>
  <c r="BA236" i="43"/>
  <c r="BB236" i="43"/>
  <c r="BC236" i="43"/>
  <c r="D237" i="43"/>
  <c r="E237" i="43"/>
  <c r="F237" i="43"/>
  <c r="G237" i="43"/>
  <c r="H237" i="43"/>
  <c r="I237" i="43"/>
  <c r="J237" i="43"/>
  <c r="K237" i="43"/>
  <c r="L237" i="43"/>
  <c r="M237" i="43"/>
  <c r="N237" i="43"/>
  <c r="O237" i="43"/>
  <c r="P237" i="43"/>
  <c r="Q237" i="43"/>
  <c r="R237" i="43"/>
  <c r="S237" i="43"/>
  <c r="T237" i="43"/>
  <c r="U237" i="43"/>
  <c r="V237" i="43"/>
  <c r="W237" i="43"/>
  <c r="X237" i="43"/>
  <c r="Y237" i="43"/>
  <c r="Z237" i="43"/>
  <c r="AA237" i="43"/>
  <c r="AB237" i="43"/>
  <c r="AC237" i="43"/>
  <c r="AD237" i="43"/>
  <c r="AE237" i="43"/>
  <c r="AF237" i="43"/>
  <c r="AG237" i="43"/>
  <c r="AH237" i="43"/>
  <c r="AI237" i="43"/>
  <c r="AJ237" i="43"/>
  <c r="AK237" i="43"/>
  <c r="AL237" i="43"/>
  <c r="AM237" i="43"/>
  <c r="AN237" i="43"/>
  <c r="AO237" i="43"/>
  <c r="AP237" i="43"/>
  <c r="AQ237" i="43"/>
  <c r="AR237" i="43"/>
  <c r="AS237" i="43"/>
  <c r="AT237" i="43"/>
  <c r="AU237" i="43"/>
  <c r="AV237" i="43"/>
  <c r="AW237" i="43"/>
  <c r="AX237" i="43"/>
  <c r="AY237" i="43"/>
  <c r="AZ237" i="43"/>
  <c r="BA237" i="43"/>
  <c r="BB237" i="43"/>
  <c r="BC237" i="43"/>
  <c r="D238" i="43"/>
  <c r="E238" i="43"/>
  <c r="F238" i="43"/>
  <c r="G238" i="43"/>
  <c r="H238" i="43"/>
  <c r="I238" i="43"/>
  <c r="J238" i="43"/>
  <c r="K238" i="43"/>
  <c r="L238" i="43"/>
  <c r="M238" i="43"/>
  <c r="N238" i="43"/>
  <c r="O238" i="43"/>
  <c r="P238" i="43"/>
  <c r="Q238" i="43"/>
  <c r="R238" i="43"/>
  <c r="S238" i="43"/>
  <c r="T238" i="43"/>
  <c r="U238" i="43"/>
  <c r="V238" i="43"/>
  <c r="W238" i="43"/>
  <c r="X238" i="43"/>
  <c r="Y238" i="43"/>
  <c r="Z238" i="43"/>
  <c r="AA238" i="43"/>
  <c r="AB238" i="43"/>
  <c r="AC238" i="43"/>
  <c r="AD238" i="43"/>
  <c r="AE238" i="43"/>
  <c r="AF238" i="43"/>
  <c r="AG238" i="43"/>
  <c r="AH238" i="43"/>
  <c r="AI238" i="43"/>
  <c r="AJ238" i="43"/>
  <c r="AK238" i="43"/>
  <c r="AL238" i="43"/>
  <c r="AM238" i="43"/>
  <c r="AN238" i="43"/>
  <c r="AO238" i="43"/>
  <c r="AP238" i="43"/>
  <c r="AQ238" i="43"/>
  <c r="AR238" i="43"/>
  <c r="AS238" i="43"/>
  <c r="AT238" i="43"/>
  <c r="AU238" i="43"/>
  <c r="AV238" i="43"/>
  <c r="AW238" i="43"/>
  <c r="AX238" i="43"/>
  <c r="AY238" i="43"/>
  <c r="AZ238" i="43"/>
  <c r="BA238" i="43"/>
  <c r="BB238" i="43"/>
  <c r="BC238" i="43"/>
  <c r="D239" i="43"/>
  <c r="E239" i="43"/>
  <c r="F239" i="43"/>
  <c r="G239" i="43"/>
  <c r="H239" i="43"/>
  <c r="I239" i="43"/>
  <c r="J239" i="43"/>
  <c r="K239" i="43"/>
  <c r="L239" i="43"/>
  <c r="M239" i="43"/>
  <c r="N239" i="43"/>
  <c r="O239" i="43"/>
  <c r="P239" i="43"/>
  <c r="Q239" i="43"/>
  <c r="R239" i="43"/>
  <c r="S239" i="43"/>
  <c r="T239" i="43"/>
  <c r="U239" i="43"/>
  <c r="V239" i="43"/>
  <c r="W239" i="43"/>
  <c r="X239" i="43"/>
  <c r="Y239" i="43"/>
  <c r="Z239" i="43"/>
  <c r="AA239" i="43"/>
  <c r="AB239" i="43"/>
  <c r="AC239" i="43"/>
  <c r="AD239" i="43"/>
  <c r="AE239" i="43"/>
  <c r="AF239" i="43"/>
  <c r="AG239" i="43"/>
  <c r="AH239" i="43"/>
  <c r="AI239" i="43"/>
  <c r="AJ239" i="43"/>
  <c r="AK239" i="43"/>
  <c r="AL239" i="43"/>
  <c r="AM239" i="43"/>
  <c r="AN239" i="43"/>
  <c r="AO239" i="43"/>
  <c r="AP239" i="43"/>
  <c r="AQ239" i="43"/>
  <c r="AR239" i="43"/>
  <c r="AS239" i="43"/>
  <c r="AT239" i="43"/>
  <c r="AU239" i="43"/>
  <c r="AV239" i="43"/>
  <c r="AW239" i="43"/>
  <c r="AX239" i="43"/>
  <c r="AY239" i="43"/>
  <c r="AZ239" i="43"/>
  <c r="BA239" i="43"/>
  <c r="BB239" i="43"/>
  <c r="BC239" i="43"/>
  <c r="D240" i="43"/>
  <c r="E240" i="43"/>
  <c r="F240" i="43"/>
  <c r="G240" i="43"/>
  <c r="H240" i="43"/>
  <c r="I240" i="43"/>
  <c r="J240" i="43"/>
  <c r="K240" i="43"/>
  <c r="L240" i="43"/>
  <c r="M240" i="43"/>
  <c r="N240" i="43"/>
  <c r="O240" i="43"/>
  <c r="P240" i="43"/>
  <c r="Q240" i="43"/>
  <c r="R240" i="43"/>
  <c r="S240" i="43"/>
  <c r="T240" i="43"/>
  <c r="U240" i="43"/>
  <c r="V240" i="43"/>
  <c r="W240" i="43"/>
  <c r="X240" i="43"/>
  <c r="Y240" i="43"/>
  <c r="Z240" i="43"/>
  <c r="AA240" i="43"/>
  <c r="AB240" i="43"/>
  <c r="AC240" i="43"/>
  <c r="AD240" i="43"/>
  <c r="AE240" i="43"/>
  <c r="AF240" i="43"/>
  <c r="AG240" i="43"/>
  <c r="AH240" i="43"/>
  <c r="AI240" i="43"/>
  <c r="AJ240" i="43"/>
  <c r="AK240" i="43"/>
  <c r="AL240" i="43"/>
  <c r="AM240" i="43"/>
  <c r="AN240" i="43"/>
  <c r="AO240" i="43"/>
  <c r="AP240" i="43"/>
  <c r="AQ240" i="43"/>
  <c r="AR240" i="43"/>
  <c r="AS240" i="43"/>
  <c r="AT240" i="43"/>
  <c r="AU240" i="43"/>
  <c r="AV240" i="43"/>
  <c r="AW240" i="43"/>
  <c r="AX240" i="43"/>
  <c r="AY240" i="43"/>
  <c r="AZ240" i="43"/>
  <c r="BA240" i="43"/>
  <c r="BB240" i="43"/>
  <c r="BC240" i="43"/>
  <c r="D241" i="43"/>
  <c r="E241" i="43"/>
  <c r="F241" i="43"/>
  <c r="G241" i="43"/>
  <c r="H241" i="43"/>
  <c r="I241" i="43"/>
  <c r="J241" i="43"/>
  <c r="K241" i="43"/>
  <c r="L241" i="43"/>
  <c r="M241" i="43"/>
  <c r="N241" i="43"/>
  <c r="O241" i="43"/>
  <c r="P241" i="43"/>
  <c r="Q241" i="43"/>
  <c r="R241" i="43"/>
  <c r="S241" i="43"/>
  <c r="T241" i="43"/>
  <c r="U241" i="43"/>
  <c r="V241" i="43"/>
  <c r="W241" i="43"/>
  <c r="X241" i="43"/>
  <c r="Y241" i="43"/>
  <c r="Z241" i="43"/>
  <c r="AA241" i="43"/>
  <c r="AB241" i="43"/>
  <c r="AC241" i="43"/>
  <c r="AD241" i="43"/>
  <c r="AE241" i="43"/>
  <c r="AF241" i="43"/>
  <c r="AG241" i="43"/>
  <c r="AH241" i="43"/>
  <c r="AI241" i="43"/>
  <c r="AJ241" i="43"/>
  <c r="AK241" i="43"/>
  <c r="AL241" i="43"/>
  <c r="AM241" i="43"/>
  <c r="AN241" i="43"/>
  <c r="AO241" i="43"/>
  <c r="AP241" i="43"/>
  <c r="AQ241" i="43"/>
  <c r="AR241" i="43"/>
  <c r="AS241" i="43"/>
  <c r="AT241" i="43"/>
  <c r="AU241" i="43"/>
  <c r="AV241" i="43"/>
  <c r="AW241" i="43"/>
  <c r="AX241" i="43"/>
  <c r="AY241" i="43"/>
  <c r="AZ241" i="43"/>
  <c r="BA241" i="43"/>
  <c r="BB241" i="43"/>
  <c r="BC241" i="43"/>
  <c r="D242" i="43"/>
  <c r="E242" i="43"/>
  <c r="F242" i="43"/>
  <c r="G242" i="43"/>
  <c r="H242" i="43"/>
  <c r="I242" i="43"/>
  <c r="J242" i="43"/>
  <c r="K242" i="43"/>
  <c r="L242" i="43"/>
  <c r="M242" i="43"/>
  <c r="N242" i="43"/>
  <c r="O242" i="43"/>
  <c r="P242" i="43"/>
  <c r="Q242" i="43"/>
  <c r="R242" i="43"/>
  <c r="S242" i="43"/>
  <c r="T242" i="43"/>
  <c r="U242" i="43"/>
  <c r="V242" i="43"/>
  <c r="W242" i="43"/>
  <c r="X242" i="43"/>
  <c r="Y242" i="43"/>
  <c r="Z242" i="43"/>
  <c r="AA242" i="43"/>
  <c r="AB242" i="43"/>
  <c r="AC242" i="43"/>
  <c r="AD242" i="43"/>
  <c r="AE242" i="43"/>
  <c r="AF242" i="43"/>
  <c r="AG242" i="43"/>
  <c r="AH242" i="43"/>
  <c r="AI242" i="43"/>
  <c r="AJ242" i="43"/>
  <c r="AK242" i="43"/>
  <c r="AL242" i="43"/>
  <c r="AM242" i="43"/>
  <c r="AN242" i="43"/>
  <c r="AO242" i="43"/>
  <c r="AP242" i="43"/>
  <c r="AQ242" i="43"/>
  <c r="AR242" i="43"/>
  <c r="AS242" i="43"/>
  <c r="AT242" i="43"/>
  <c r="AU242" i="43"/>
  <c r="AV242" i="43"/>
  <c r="AW242" i="43"/>
  <c r="AX242" i="43"/>
  <c r="AY242" i="43"/>
  <c r="AZ242" i="43"/>
  <c r="BA242" i="43"/>
  <c r="BB242" i="43"/>
  <c r="BC242" i="43"/>
  <c r="D243" i="43"/>
  <c r="E243" i="43"/>
  <c r="F243" i="43"/>
  <c r="G243" i="43"/>
  <c r="H243" i="43"/>
  <c r="I243" i="43"/>
  <c r="J243" i="43"/>
  <c r="K243" i="43"/>
  <c r="L243" i="43"/>
  <c r="M243" i="43"/>
  <c r="N243" i="43"/>
  <c r="O243" i="43"/>
  <c r="P243" i="43"/>
  <c r="Q243" i="43"/>
  <c r="R243" i="43"/>
  <c r="S243" i="43"/>
  <c r="T243" i="43"/>
  <c r="U243" i="43"/>
  <c r="V243" i="43"/>
  <c r="W243" i="43"/>
  <c r="X243" i="43"/>
  <c r="Y243" i="43"/>
  <c r="Z243" i="43"/>
  <c r="AA243" i="43"/>
  <c r="AB243" i="43"/>
  <c r="AC243" i="43"/>
  <c r="AD243" i="43"/>
  <c r="AE243" i="43"/>
  <c r="AF243" i="43"/>
  <c r="AG243" i="43"/>
  <c r="AH243" i="43"/>
  <c r="AI243" i="43"/>
  <c r="AJ243" i="43"/>
  <c r="AK243" i="43"/>
  <c r="AL243" i="43"/>
  <c r="AM243" i="43"/>
  <c r="AN243" i="43"/>
  <c r="AO243" i="43"/>
  <c r="AP243" i="43"/>
  <c r="AQ243" i="43"/>
  <c r="AR243" i="43"/>
  <c r="AS243" i="43"/>
  <c r="AT243" i="43"/>
  <c r="AU243" i="43"/>
  <c r="AV243" i="43"/>
  <c r="AW243" i="43"/>
  <c r="AX243" i="43"/>
  <c r="AY243" i="43"/>
  <c r="AZ243" i="43"/>
  <c r="BA243" i="43"/>
  <c r="BB243" i="43"/>
  <c r="BC243" i="43"/>
  <c r="D244" i="43"/>
  <c r="E244" i="43"/>
  <c r="F244" i="43"/>
  <c r="G244" i="43"/>
  <c r="H244" i="43"/>
  <c r="I244" i="43"/>
  <c r="J244" i="43"/>
  <c r="K244" i="43"/>
  <c r="L244" i="43"/>
  <c r="M244" i="43"/>
  <c r="N244" i="43"/>
  <c r="O244" i="43"/>
  <c r="P244" i="43"/>
  <c r="Q244" i="43"/>
  <c r="R244" i="43"/>
  <c r="S244" i="43"/>
  <c r="T244" i="43"/>
  <c r="U244" i="43"/>
  <c r="V244" i="43"/>
  <c r="W244" i="43"/>
  <c r="X244" i="43"/>
  <c r="Y244" i="43"/>
  <c r="Z244" i="43"/>
  <c r="AA244" i="43"/>
  <c r="AB244" i="43"/>
  <c r="AC244" i="43"/>
  <c r="AD244" i="43"/>
  <c r="AE244" i="43"/>
  <c r="AF244" i="43"/>
  <c r="AG244" i="43"/>
  <c r="AH244" i="43"/>
  <c r="AI244" i="43"/>
  <c r="AJ244" i="43"/>
  <c r="AK244" i="43"/>
  <c r="AL244" i="43"/>
  <c r="AM244" i="43"/>
  <c r="AN244" i="43"/>
  <c r="AO244" i="43"/>
  <c r="AP244" i="43"/>
  <c r="AQ244" i="43"/>
  <c r="AR244" i="43"/>
  <c r="AS244" i="43"/>
  <c r="AT244" i="43"/>
  <c r="AU244" i="43"/>
  <c r="AV244" i="43"/>
  <c r="AW244" i="43"/>
  <c r="AX244" i="43"/>
  <c r="AY244" i="43"/>
  <c r="AZ244" i="43"/>
  <c r="BA244" i="43"/>
  <c r="BB244" i="43"/>
  <c r="BC244" i="43"/>
  <c r="D245" i="43"/>
  <c r="E245" i="43"/>
  <c r="F245" i="43"/>
  <c r="G245" i="43"/>
  <c r="H245" i="43"/>
  <c r="I245" i="43"/>
  <c r="J245" i="43"/>
  <c r="K245" i="43"/>
  <c r="L245" i="43"/>
  <c r="M245" i="43"/>
  <c r="N245" i="43"/>
  <c r="O245" i="43"/>
  <c r="P245" i="43"/>
  <c r="Q245" i="43"/>
  <c r="R245" i="43"/>
  <c r="S245" i="43"/>
  <c r="T245" i="43"/>
  <c r="U245" i="43"/>
  <c r="V245" i="43"/>
  <c r="W245" i="43"/>
  <c r="X245" i="43"/>
  <c r="Y245" i="43"/>
  <c r="Z245" i="43"/>
  <c r="AA245" i="43"/>
  <c r="AB245" i="43"/>
  <c r="AC245" i="43"/>
  <c r="AD245" i="43"/>
  <c r="AE245" i="43"/>
  <c r="AF245" i="43"/>
  <c r="AG245" i="43"/>
  <c r="AH245" i="43"/>
  <c r="AI245" i="43"/>
  <c r="AJ245" i="43"/>
  <c r="AK245" i="43"/>
  <c r="AL245" i="43"/>
  <c r="AM245" i="43"/>
  <c r="AN245" i="43"/>
  <c r="AO245" i="43"/>
  <c r="AP245" i="43"/>
  <c r="AQ245" i="43"/>
  <c r="AR245" i="43"/>
  <c r="AS245" i="43"/>
  <c r="AT245" i="43"/>
  <c r="AU245" i="43"/>
  <c r="AV245" i="43"/>
  <c r="AW245" i="43"/>
  <c r="AX245" i="43"/>
  <c r="AY245" i="43"/>
  <c r="AZ245" i="43"/>
  <c r="BA245" i="43"/>
  <c r="BB245" i="43"/>
  <c r="BC245" i="43"/>
  <c r="D246" i="43"/>
  <c r="E246" i="43"/>
  <c r="F246" i="43"/>
  <c r="G246" i="43"/>
  <c r="H246" i="43"/>
  <c r="I246" i="43"/>
  <c r="J246" i="43"/>
  <c r="K246" i="43"/>
  <c r="L246" i="43"/>
  <c r="M246" i="43"/>
  <c r="N246" i="43"/>
  <c r="O246" i="43"/>
  <c r="P246" i="43"/>
  <c r="Q246" i="43"/>
  <c r="R246" i="43"/>
  <c r="S246" i="43"/>
  <c r="T246" i="43"/>
  <c r="U246" i="43"/>
  <c r="V246" i="43"/>
  <c r="W246" i="43"/>
  <c r="X246" i="43"/>
  <c r="Y246" i="43"/>
  <c r="Z246" i="43"/>
  <c r="AA246" i="43"/>
  <c r="AB246" i="43"/>
  <c r="AC246" i="43"/>
  <c r="AD246" i="43"/>
  <c r="AE246" i="43"/>
  <c r="AF246" i="43"/>
  <c r="AG246" i="43"/>
  <c r="AH246" i="43"/>
  <c r="AI246" i="43"/>
  <c r="AJ246" i="43"/>
  <c r="AK246" i="43"/>
  <c r="AL246" i="43"/>
  <c r="AM246" i="43"/>
  <c r="AN246" i="43"/>
  <c r="AO246" i="43"/>
  <c r="AP246" i="43"/>
  <c r="AQ246" i="43"/>
  <c r="AR246" i="43"/>
  <c r="AS246" i="43"/>
  <c r="AT246" i="43"/>
  <c r="AU246" i="43"/>
  <c r="AV246" i="43"/>
  <c r="AW246" i="43"/>
  <c r="AX246" i="43"/>
  <c r="AY246" i="43"/>
  <c r="AZ246" i="43"/>
  <c r="BA246" i="43"/>
  <c r="BB246" i="43"/>
  <c r="BC246" i="43"/>
  <c r="D247" i="43"/>
  <c r="E247" i="43"/>
  <c r="F247" i="43"/>
  <c r="G247" i="43"/>
  <c r="H247" i="43"/>
  <c r="I247" i="43"/>
  <c r="J247" i="43"/>
  <c r="K247" i="43"/>
  <c r="L247" i="43"/>
  <c r="M247" i="43"/>
  <c r="N247" i="43"/>
  <c r="O247" i="43"/>
  <c r="P247" i="43"/>
  <c r="Q247" i="43"/>
  <c r="R247" i="43"/>
  <c r="S247" i="43"/>
  <c r="T247" i="43"/>
  <c r="U247" i="43"/>
  <c r="V247" i="43"/>
  <c r="W247" i="43"/>
  <c r="X247" i="43"/>
  <c r="Y247" i="43"/>
  <c r="Z247" i="43"/>
  <c r="AA247" i="43"/>
  <c r="AB247" i="43"/>
  <c r="AC247" i="43"/>
  <c r="AD247" i="43"/>
  <c r="AE247" i="43"/>
  <c r="AF247" i="43"/>
  <c r="AG247" i="43"/>
  <c r="AH247" i="43"/>
  <c r="AI247" i="43"/>
  <c r="AJ247" i="43"/>
  <c r="AK247" i="43"/>
  <c r="AL247" i="43"/>
  <c r="AM247" i="43"/>
  <c r="AN247" i="43"/>
  <c r="AO247" i="43"/>
  <c r="AP247" i="43"/>
  <c r="AQ247" i="43"/>
  <c r="AR247" i="43"/>
  <c r="AS247" i="43"/>
  <c r="AT247" i="43"/>
  <c r="AU247" i="43"/>
  <c r="AV247" i="43"/>
  <c r="AW247" i="43"/>
  <c r="AX247" i="43"/>
  <c r="AY247" i="43"/>
  <c r="AZ247" i="43"/>
  <c r="BA247" i="43"/>
  <c r="BB247" i="43"/>
  <c r="BC247" i="43"/>
  <c r="D248" i="43"/>
  <c r="E248" i="43"/>
  <c r="F248" i="43"/>
  <c r="G248" i="43"/>
  <c r="H248" i="43"/>
  <c r="I248" i="43"/>
  <c r="J248" i="43"/>
  <c r="K248" i="43"/>
  <c r="L248" i="43"/>
  <c r="M248" i="43"/>
  <c r="N248" i="43"/>
  <c r="O248" i="43"/>
  <c r="P248" i="43"/>
  <c r="Q248" i="43"/>
  <c r="R248" i="43"/>
  <c r="S248" i="43"/>
  <c r="T248" i="43"/>
  <c r="U248" i="43"/>
  <c r="V248" i="43"/>
  <c r="W248" i="43"/>
  <c r="X248" i="43"/>
  <c r="Y248" i="43"/>
  <c r="Z248" i="43"/>
  <c r="AA248" i="43"/>
  <c r="AB248" i="43"/>
  <c r="AC248" i="43"/>
  <c r="AD248" i="43"/>
  <c r="AE248" i="43"/>
  <c r="AF248" i="43"/>
  <c r="AG248" i="43"/>
  <c r="AH248" i="43"/>
  <c r="AI248" i="43"/>
  <c r="AJ248" i="43"/>
  <c r="AK248" i="43"/>
  <c r="AL248" i="43"/>
  <c r="AM248" i="43"/>
  <c r="AN248" i="43"/>
  <c r="AO248" i="43"/>
  <c r="AP248" i="43"/>
  <c r="AQ248" i="43"/>
  <c r="AR248" i="43"/>
  <c r="AS248" i="43"/>
  <c r="AT248" i="43"/>
  <c r="AU248" i="43"/>
  <c r="AV248" i="43"/>
  <c r="AW248" i="43"/>
  <c r="AX248" i="43"/>
  <c r="AY248" i="43"/>
  <c r="AZ248" i="43"/>
  <c r="BA248" i="43"/>
  <c r="BB248" i="43"/>
  <c r="BC248" i="43"/>
  <c r="D249" i="43"/>
  <c r="E249" i="43"/>
  <c r="F249" i="43"/>
  <c r="G249" i="43"/>
  <c r="H249" i="43"/>
  <c r="I249" i="43"/>
  <c r="J249" i="43"/>
  <c r="K249" i="43"/>
  <c r="L249" i="43"/>
  <c r="M249" i="43"/>
  <c r="N249" i="43"/>
  <c r="O249" i="43"/>
  <c r="P249" i="43"/>
  <c r="Q249" i="43"/>
  <c r="R249" i="43"/>
  <c r="S249" i="43"/>
  <c r="T249" i="43"/>
  <c r="U249" i="43"/>
  <c r="V249" i="43"/>
  <c r="W249" i="43"/>
  <c r="X249" i="43"/>
  <c r="Y249" i="43"/>
  <c r="Z249" i="43"/>
  <c r="AA249" i="43"/>
  <c r="AB249" i="43"/>
  <c r="AC249" i="43"/>
  <c r="AD249" i="43"/>
  <c r="AE249" i="43"/>
  <c r="AF249" i="43"/>
  <c r="AG249" i="43"/>
  <c r="AH249" i="43"/>
  <c r="AI249" i="43"/>
  <c r="AJ249" i="43"/>
  <c r="AK249" i="43"/>
  <c r="AL249" i="43"/>
  <c r="AM249" i="43"/>
  <c r="AN249" i="43"/>
  <c r="AO249" i="43"/>
  <c r="AP249" i="43"/>
  <c r="AQ249" i="43"/>
  <c r="AR249" i="43"/>
  <c r="AS249" i="43"/>
  <c r="AT249" i="43"/>
  <c r="AU249" i="43"/>
  <c r="AV249" i="43"/>
  <c r="AW249" i="43"/>
  <c r="AX249" i="43"/>
  <c r="AY249" i="43"/>
  <c r="AZ249" i="43"/>
  <c r="BA249" i="43"/>
  <c r="BB249" i="43"/>
  <c r="BC249" i="43"/>
  <c r="C61" i="43"/>
  <c r="C62" i="43"/>
  <c r="C63" i="43"/>
  <c r="C64" i="43"/>
  <c r="C65" i="43"/>
  <c r="C66" i="43"/>
  <c r="C67" i="43"/>
  <c r="C68" i="43"/>
  <c r="C69" i="43"/>
  <c r="C70" i="43"/>
  <c r="C71" i="43"/>
  <c r="C72" i="43"/>
  <c r="C73" i="43"/>
  <c r="C74" i="43"/>
  <c r="C75" i="43"/>
  <c r="C76" i="43"/>
  <c r="C77" i="43"/>
  <c r="C78" i="43"/>
  <c r="C79" i="43"/>
  <c r="C80" i="43"/>
  <c r="C81" i="43"/>
  <c r="C82" i="43"/>
  <c r="C83" i="43"/>
  <c r="C84" i="43"/>
  <c r="C85" i="43"/>
  <c r="C86" i="43"/>
  <c r="C87" i="43"/>
  <c r="C88" i="43"/>
  <c r="C89" i="43"/>
  <c r="C90" i="43"/>
  <c r="C91" i="43"/>
  <c r="C92" i="43"/>
  <c r="C93" i="43"/>
  <c r="C94" i="43"/>
  <c r="C95" i="43"/>
  <c r="C96" i="43"/>
  <c r="C97" i="43"/>
  <c r="C98" i="43"/>
  <c r="C99" i="43"/>
  <c r="C100" i="43"/>
  <c r="C101" i="43"/>
  <c r="C102" i="43"/>
  <c r="C103" i="43"/>
  <c r="C104" i="43"/>
  <c r="C105" i="43"/>
  <c r="C106" i="43"/>
  <c r="C107" i="43"/>
  <c r="C108" i="43"/>
  <c r="C109" i="43"/>
  <c r="C110" i="43"/>
  <c r="C111" i="43"/>
  <c r="C112" i="43"/>
  <c r="C113" i="43"/>
  <c r="C114" i="43"/>
  <c r="C115" i="43"/>
  <c r="C116" i="43"/>
  <c r="C117" i="43"/>
  <c r="C118" i="43"/>
  <c r="C119" i="43"/>
  <c r="C120" i="43"/>
  <c r="C121" i="43"/>
  <c r="C122" i="43"/>
  <c r="C123" i="43"/>
  <c r="C124" i="43"/>
  <c r="C125" i="43"/>
  <c r="C126" i="43"/>
  <c r="C127" i="43"/>
  <c r="C128" i="43"/>
  <c r="C129" i="43"/>
  <c r="C130" i="43"/>
  <c r="C131" i="43"/>
  <c r="C132" i="43"/>
  <c r="C133" i="43"/>
  <c r="C134" i="43"/>
  <c r="C135" i="43"/>
  <c r="C136" i="43"/>
  <c r="C137" i="43"/>
  <c r="C138" i="43"/>
  <c r="C139" i="43"/>
  <c r="C140" i="43"/>
  <c r="C141" i="43"/>
  <c r="C142" i="43"/>
  <c r="C143" i="43"/>
  <c r="C144" i="43"/>
  <c r="C145" i="43"/>
  <c r="C146" i="43"/>
  <c r="C147" i="43"/>
  <c r="C148" i="43"/>
  <c r="C149" i="43"/>
  <c r="C150" i="43"/>
  <c r="C151" i="43"/>
  <c r="C152" i="43"/>
  <c r="C153" i="43"/>
  <c r="C154" i="43"/>
  <c r="C155" i="43"/>
  <c r="C156" i="43"/>
  <c r="C157" i="43"/>
  <c r="C158" i="43"/>
  <c r="C159" i="43"/>
  <c r="C160" i="43"/>
  <c r="C161" i="43"/>
  <c r="C162" i="43"/>
  <c r="C163" i="43"/>
  <c r="C164" i="43"/>
  <c r="C165" i="43"/>
  <c r="C166" i="43"/>
  <c r="C167" i="43"/>
  <c r="C168" i="43"/>
  <c r="C169" i="43"/>
  <c r="C170" i="43"/>
  <c r="C171" i="43"/>
  <c r="C172" i="43"/>
  <c r="C173" i="43"/>
  <c r="C174" i="43"/>
  <c r="C175" i="43"/>
  <c r="C176" i="43"/>
  <c r="C177" i="43"/>
  <c r="C178" i="43"/>
  <c r="C179" i="43"/>
  <c r="C180" i="43"/>
  <c r="C181" i="43"/>
  <c r="C182" i="43"/>
  <c r="C183" i="43"/>
  <c r="C184" i="43"/>
  <c r="C185" i="43"/>
  <c r="C186" i="43"/>
  <c r="C187" i="43"/>
  <c r="C188" i="43"/>
  <c r="C189" i="43"/>
  <c r="C190" i="43"/>
  <c r="C191" i="43"/>
  <c r="C192" i="43"/>
  <c r="C193" i="43"/>
  <c r="C194" i="43"/>
  <c r="C195" i="43"/>
  <c r="C196" i="43"/>
  <c r="C197" i="43"/>
  <c r="C198" i="43"/>
  <c r="C199" i="43"/>
  <c r="C200" i="43"/>
  <c r="C201" i="43"/>
  <c r="C202" i="43"/>
  <c r="C203" i="43"/>
  <c r="C204" i="43"/>
  <c r="C205" i="43"/>
  <c r="C206" i="43"/>
  <c r="C207" i="43"/>
  <c r="C208" i="43"/>
  <c r="C209" i="43"/>
  <c r="C210" i="43"/>
  <c r="C211" i="43"/>
  <c r="C212" i="43"/>
  <c r="C213" i="43"/>
  <c r="C214" i="43"/>
  <c r="C215" i="43"/>
  <c r="C216" i="43"/>
  <c r="C217" i="43"/>
  <c r="C218" i="43"/>
  <c r="C219" i="43"/>
  <c r="C220" i="43"/>
  <c r="C221" i="43"/>
  <c r="C222" i="43"/>
  <c r="C223" i="43"/>
  <c r="C224" i="43"/>
  <c r="C225" i="43"/>
  <c r="C226" i="43"/>
  <c r="C227" i="43"/>
  <c r="C228" i="43"/>
  <c r="C229" i="43"/>
  <c r="C230" i="43"/>
  <c r="C231" i="43"/>
  <c r="C232" i="43"/>
  <c r="C233" i="43"/>
  <c r="C234" i="43"/>
  <c r="C235" i="43"/>
  <c r="C236" i="43"/>
  <c r="C237" i="43"/>
  <c r="C238" i="43"/>
  <c r="C239" i="43"/>
  <c r="C240" i="43"/>
  <c r="C241" i="43"/>
  <c r="C242" i="43"/>
  <c r="C243" i="43"/>
  <c r="C244" i="43"/>
  <c r="C245" i="43"/>
  <c r="C246" i="43"/>
  <c r="C247" i="43"/>
  <c r="C248" i="43"/>
  <c r="C249" i="43"/>
  <c r="C60" i="43"/>
  <c r="D60" i="45"/>
  <c r="E60" i="45"/>
  <c r="F60" i="45"/>
  <c r="G60" i="45"/>
  <c r="H60" i="45"/>
  <c r="I60" i="45"/>
  <c r="J60" i="45"/>
  <c r="K60" i="45"/>
  <c r="L60" i="45"/>
  <c r="M60" i="45"/>
  <c r="N60" i="45"/>
  <c r="O60" i="45"/>
  <c r="P60" i="45"/>
  <c r="Q60" i="45"/>
  <c r="R60" i="45"/>
  <c r="S60" i="45"/>
  <c r="T60" i="45"/>
  <c r="U60" i="45"/>
  <c r="V60" i="45"/>
  <c r="W60" i="45"/>
  <c r="X60" i="45"/>
  <c r="Y60" i="45"/>
  <c r="Z60" i="45"/>
  <c r="AA60" i="45"/>
  <c r="AB60" i="45"/>
  <c r="AC60" i="45"/>
  <c r="AD60" i="45"/>
  <c r="AE60" i="45"/>
  <c r="AF60" i="45"/>
  <c r="AG60" i="45"/>
  <c r="AH60" i="45"/>
  <c r="AI60" i="45"/>
  <c r="AJ60" i="45"/>
  <c r="AK60" i="45"/>
  <c r="AL60" i="45"/>
  <c r="AM60" i="45"/>
  <c r="AN60" i="45"/>
  <c r="AO60" i="45"/>
  <c r="AP60" i="45"/>
  <c r="AQ60" i="45"/>
  <c r="AR60" i="45"/>
  <c r="AS60" i="45"/>
  <c r="AT60" i="45"/>
  <c r="AU60" i="45"/>
  <c r="AV60" i="45"/>
  <c r="AW60" i="45"/>
  <c r="AX60" i="45"/>
  <c r="AY60" i="45"/>
  <c r="AZ60" i="45"/>
  <c r="BA60" i="45"/>
  <c r="BB60" i="45"/>
  <c r="BC60" i="45"/>
  <c r="D61" i="45"/>
  <c r="E61" i="45"/>
  <c r="F61" i="45"/>
  <c r="G61" i="45"/>
  <c r="H61" i="45"/>
  <c r="I61" i="45"/>
  <c r="J61" i="45"/>
  <c r="K61" i="45"/>
  <c r="L61" i="45"/>
  <c r="M61" i="45"/>
  <c r="N61" i="45"/>
  <c r="O61" i="45"/>
  <c r="P61" i="45"/>
  <c r="Q61" i="45"/>
  <c r="R61" i="45"/>
  <c r="S61" i="45"/>
  <c r="T61" i="45"/>
  <c r="U61" i="45"/>
  <c r="V61" i="45"/>
  <c r="W61" i="45"/>
  <c r="X61" i="45"/>
  <c r="Y61" i="45"/>
  <c r="Z61" i="45"/>
  <c r="AA61" i="45"/>
  <c r="AB61" i="45"/>
  <c r="AC61" i="45"/>
  <c r="AD61" i="45"/>
  <c r="AE61" i="45"/>
  <c r="AF61" i="45"/>
  <c r="AG61" i="45"/>
  <c r="AH61" i="45"/>
  <c r="AI61" i="45"/>
  <c r="AJ61" i="45"/>
  <c r="AK61" i="45"/>
  <c r="AL61" i="45"/>
  <c r="AM61" i="45"/>
  <c r="AN61" i="45"/>
  <c r="AO61" i="45"/>
  <c r="AP61" i="45"/>
  <c r="AQ61" i="45"/>
  <c r="AR61" i="45"/>
  <c r="AS61" i="45"/>
  <c r="AT61" i="45"/>
  <c r="AU61" i="45"/>
  <c r="AV61" i="45"/>
  <c r="AW61" i="45"/>
  <c r="AX61" i="45"/>
  <c r="AY61" i="45"/>
  <c r="AZ61" i="45"/>
  <c r="BA61" i="45"/>
  <c r="BB61" i="45"/>
  <c r="BC61" i="45"/>
  <c r="D62" i="45"/>
  <c r="E62" i="45"/>
  <c r="F62" i="45"/>
  <c r="G62" i="45"/>
  <c r="H62" i="45"/>
  <c r="I62" i="45"/>
  <c r="J62" i="45"/>
  <c r="K62" i="45"/>
  <c r="L62" i="45"/>
  <c r="M62" i="45"/>
  <c r="N62" i="45"/>
  <c r="O62" i="45"/>
  <c r="P62" i="45"/>
  <c r="Q62" i="45"/>
  <c r="R62" i="45"/>
  <c r="S62" i="45"/>
  <c r="T62" i="45"/>
  <c r="U62" i="45"/>
  <c r="V62" i="45"/>
  <c r="W62" i="45"/>
  <c r="X62" i="45"/>
  <c r="Y62" i="45"/>
  <c r="Z62" i="45"/>
  <c r="AA62" i="45"/>
  <c r="AB62" i="45"/>
  <c r="AC62" i="45"/>
  <c r="AD62" i="45"/>
  <c r="AE62" i="45"/>
  <c r="AF62" i="45"/>
  <c r="AG62" i="45"/>
  <c r="AH62" i="45"/>
  <c r="AI62" i="45"/>
  <c r="AJ62" i="45"/>
  <c r="AK62" i="45"/>
  <c r="AL62" i="45"/>
  <c r="AM62" i="45"/>
  <c r="AN62" i="45"/>
  <c r="AO62" i="45"/>
  <c r="AP62" i="45"/>
  <c r="AQ62" i="45"/>
  <c r="AR62" i="45"/>
  <c r="AS62" i="45"/>
  <c r="AT62" i="45"/>
  <c r="AU62" i="45"/>
  <c r="AV62" i="45"/>
  <c r="AW62" i="45"/>
  <c r="AX62" i="45"/>
  <c r="AY62" i="45"/>
  <c r="AZ62" i="45"/>
  <c r="BA62" i="45"/>
  <c r="BB62" i="45"/>
  <c r="BC62" i="45"/>
  <c r="D63" i="45"/>
  <c r="E63" i="45"/>
  <c r="F63" i="45"/>
  <c r="G63" i="45"/>
  <c r="H63" i="45"/>
  <c r="I63" i="45"/>
  <c r="J63" i="45"/>
  <c r="K63" i="45"/>
  <c r="L63" i="45"/>
  <c r="M63" i="45"/>
  <c r="N63" i="45"/>
  <c r="O63" i="45"/>
  <c r="P63" i="45"/>
  <c r="Q63" i="45"/>
  <c r="R63" i="45"/>
  <c r="S63" i="45"/>
  <c r="T63" i="45"/>
  <c r="U63" i="45"/>
  <c r="V63" i="45"/>
  <c r="W63" i="45"/>
  <c r="X63" i="45"/>
  <c r="Y63" i="45"/>
  <c r="Z63" i="45"/>
  <c r="AA63" i="45"/>
  <c r="AB63" i="45"/>
  <c r="AC63" i="45"/>
  <c r="AD63" i="45"/>
  <c r="AE63" i="45"/>
  <c r="AF63" i="45"/>
  <c r="AG63" i="45"/>
  <c r="AH63" i="45"/>
  <c r="AI63" i="45"/>
  <c r="AJ63" i="45"/>
  <c r="AK63" i="45"/>
  <c r="AL63" i="45"/>
  <c r="AM63" i="45"/>
  <c r="AN63" i="45"/>
  <c r="AO63" i="45"/>
  <c r="AP63" i="45"/>
  <c r="AQ63" i="45"/>
  <c r="AR63" i="45"/>
  <c r="AS63" i="45"/>
  <c r="AT63" i="45"/>
  <c r="AU63" i="45"/>
  <c r="AV63" i="45"/>
  <c r="AW63" i="45"/>
  <c r="AX63" i="45"/>
  <c r="AY63" i="45"/>
  <c r="AZ63" i="45"/>
  <c r="BA63" i="45"/>
  <c r="BB63" i="45"/>
  <c r="BC63" i="45"/>
  <c r="D64" i="45"/>
  <c r="E64" i="45"/>
  <c r="F64" i="45"/>
  <c r="G64" i="45"/>
  <c r="H64" i="45"/>
  <c r="I64" i="45"/>
  <c r="J64" i="45"/>
  <c r="K64" i="45"/>
  <c r="L64" i="45"/>
  <c r="M64" i="45"/>
  <c r="N64" i="45"/>
  <c r="O64" i="45"/>
  <c r="P64" i="45"/>
  <c r="Q64" i="45"/>
  <c r="R64" i="45"/>
  <c r="S64" i="45"/>
  <c r="T64" i="45"/>
  <c r="U64" i="45"/>
  <c r="V64" i="45"/>
  <c r="W64" i="45"/>
  <c r="X64" i="45"/>
  <c r="Y64" i="45"/>
  <c r="Z64" i="45"/>
  <c r="AA64" i="45"/>
  <c r="AB64" i="45"/>
  <c r="AC64" i="45"/>
  <c r="AD64" i="45"/>
  <c r="AE64" i="45"/>
  <c r="AF64" i="45"/>
  <c r="AG64" i="45"/>
  <c r="AH64" i="45"/>
  <c r="AI64" i="45"/>
  <c r="AJ64" i="45"/>
  <c r="AK64" i="45"/>
  <c r="AL64" i="45"/>
  <c r="AM64" i="45"/>
  <c r="AN64" i="45"/>
  <c r="AO64" i="45"/>
  <c r="AP64" i="45"/>
  <c r="AQ64" i="45"/>
  <c r="AR64" i="45"/>
  <c r="AS64" i="45"/>
  <c r="AT64" i="45"/>
  <c r="AU64" i="45"/>
  <c r="AV64" i="45"/>
  <c r="AW64" i="45"/>
  <c r="AX64" i="45"/>
  <c r="AY64" i="45"/>
  <c r="AZ64" i="45"/>
  <c r="BA64" i="45"/>
  <c r="BB64" i="45"/>
  <c r="BC64" i="45"/>
  <c r="D65" i="45"/>
  <c r="E65" i="45"/>
  <c r="F65" i="45"/>
  <c r="G65" i="45"/>
  <c r="H65" i="45"/>
  <c r="I65" i="45"/>
  <c r="J65" i="45"/>
  <c r="K65" i="45"/>
  <c r="L65" i="45"/>
  <c r="M65" i="45"/>
  <c r="N65" i="45"/>
  <c r="O65" i="45"/>
  <c r="P65" i="45"/>
  <c r="Q65" i="45"/>
  <c r="R65" i="45"/>
  <c r="S65" i="45"/>
  <c r="T65" i="45"/>
  <c r="U65" i="45"/>
  <c r="V65" i="45"/>
  <c r="W65" i="45"/>
  <c r="X65" i="45"/>
  <c r="Y65" i="45"/>
  <c r="Z65" i="45"/>
  <c r="AA65" i="45"/>
  <c r="AB65" i="45"/>
  <c r="AC65" i="45"/>
  <c r="AD65" i="45"/>
  <c r="AE65" i="45"/>
  <c r="AF65" i="45"/>
  <c r="AG65" i="45"/>
  <c r="AH65" i="45"/>
  <c r="AI65" i="45"/>
  <c r="AJ65" i="45"/>
  <c r="AK65" i="45"/>
  <c r="AL65" i="45"/>
  <c r="AM65" i="45"/>
  <c r="AN65" i="45"/>
  <c r="AO65" i="45"/>
  <c r="AP65" i="45"/>
  <c r="AQ65" i="45"/>
  <c r="AR65" i="45"/>
  <c r="AS65" i="45"/>
  <c r="AT65" i="45"/>
  <c r="AU65" i="45"/>
  <c r="AV65" i="45"/>
  <c r="AW65" i="45"/>
  <c r="AX65" i="45"/>
  <c r="AY65" i="45"/>
  <c r="AZ65" i="45"/>
  <c r="BA65" i="45"/>
  <c r="BB65" i="45"/>
  <c r="BC65" i="45"/>
  <c r="D66" i="45"/>
  <c r="E66" i="45"/>
  <c r="F66" i="45"/>
  <c r="G66" i="45"/>
  <c r="H66" i="45"/>
  <c r="I66" i="45"/>
  <c r="J66" i="45"/>
  <c r="K66" i="45"/>
  <c r="L66" i="45"/>
  <c r="M66" i="45"/>
  <c r="N66" i="45"/>
  <c r="O66" i="45"/>
  <c r="P66" i="45"/>
  <c r="Q66" i="45"/>
  <c r="R66" i="45"/>
  <c r="S66" i="45"/>
  <c r="T66" i="45"/>
  <c r="U66" i="45"/>
  <c r="V66" i="45"/>
  <c r="W66" i="45"/>
  <c r="X66" i="45"/>
  <c r="Y66" i="45"/>
  <c r="Z66" i="45"/>
  <c r="AA66" i="45"/>
  <c r="AB66" i="45"/>
  <c r="AC66" i="45"/>
  <c r="AD66" i="45"/>
  <c r="AE66" i="45"/>
  <c r="AF66" i="45"/>
  <c r="AG66" i="45"/>
  <c r="AH66" i="45"/>
  <c r="AI66" i="45"/>
  <c r="AJ66" i="45"/>
  <c r="AK66" i="45"/>
  <c r="AL66" i="45"/>
  <c r="AM66" i="45"/>
  <c r="AN66" i="45"/>
  <c r="AO66" i="45"/>
  <c r="AP66" i="45"/>
  <c r="AQ66" i="45"/>
  <c r="AR66" i="45"/>
  <c r="AS66" i="45"/>
  <c r="AT66" i="45"/>
  <c r="AU66" i="45"/>
  <c r="AV66" i="45"/>
  <c r="AW66" i="45"/>
  <c r="AX66" i="45"/>
  <c r="AY66" i="45"/>
  <c r="AZ66" i="45"/>
  <c r="BA66" i="45"/>
  <c r="BB66" i="45"/>
  <c r="BC66" i="45"/>
  <c r="D67" i="45"/>
  <c r="E67" i="45"/>
  <c r="F67" i="45"/>
  <c r="G67" i="45"/>
  <c r="H67" i="45"/>
  <c r="I67" i="45"/>
  <c r="J67" i="45"/>
  <c r="K67" i="45"/>
  <c r="L67" i="45"/>
  <c r="M67" i="45"/>
  <c r="N67" i="45"/>
  <c r="O67" i="45"/>
  <c r="P67" i="45"/>
  <c r="Q67" i="45"/>
  <c r="R67" i="45"/>
  <c r="S67" i="45"/>
  <c r="T67" i="45"/>
  <c r="U67" i="45"/>
  <c r="V67" i="45"/>
  <c r="W67" i="45"/>
  <c r="X67" i="45"/>
  <c r="Y67" i="45"/>
  <c r="Z67" i="45"/>
  <c r="AA67" i="45"/>
  <c r="AB67" i="45"/>
  <c r="AC67" i="45"/>
  <c r="AD67" i="45"/>
  <c r="AE67" i="45"/>
  <c r="AF67" i="45"/>
  <c r="AG67" i="45"/>
  <c r="AH67" i="45"/>
  <c r="AI67" i="45"/>
  <c r="AJ67" i="45"/>
  <c r="AK67" i="45"/>
  <c r="AL67" i="45"/>
  <c r="AM67" i="45"/>
  <c r="AN67" i="45"/>
  <c r="AO67" i="45"/>
  <c r="AP67" i="45"/>
  <c r="AQ67" i="45"/>
  <c r="AR67" i="45"/>
  <c r="AS67" i="45"/>
  <c r="AT67" i="45"/>
  <c r="AU67" i="45"/>
  <c r="AV67" i="45"/>
  <c r="AW67" i="45"/>
  <c r="AX67" i="45"/>
  <c r="AY67" i="45"/>
  <c r="AZ67" i="45"/>
  <c r="BA67" i="45"/>
  <c r="BB67" i="45"/>
  <c r="BC67" i="45"/>
  <c r="D68" i="45"/>
  <c r="E68" i="45"/>
  <c r="F68" i="45"/>
  <c r="G68" i="45"/>
  <c r="H68" i="45"/>
  <c r="I68" i="45"/>
  <c r="J68" i="45"/>
  <c r="K68" i="45"/>
  <c r="L68" i="45"/>
  <c r="M68" i="45"/>
  <c r="N68" i="45"/>
  <c r="O68" i="45"/>
  <c r="P68" i="45"/>
  <c r="Q68" i="45"/>
  <c r="R68" i="45"/>
  <c r="S68" i="45"/>
  <c r="T68" i="45"/>
  <c r="U68" i="45"/>
  <c r="V68" i="45"/>
  <c r="W68" i="45"/>
  <c r="X68" i="45"/>
  <c r="Y68" i="45"/>
  <c r="Z68" i="45"/>
  <c r="AA68" i="45"/>
  <c r="AB68" i="45"/>
  <c r="AC68" i="45"/>
  <c r="AD68" i="45"/>
  <c r="AE68" i="45"/>
  <c r="AF68" i="45"/>
  <c r="AG68" i="45"/>
  <c r="AH68" i="45"/>
  <c r="AI68" i="45"/>
  <c r="AJ68" i="45"/>
  <c r="AK68" i="45"/>
  <c r="AL68" i="45"/>
  <c r="AM68" i="45"/>
  <c r="AN68" i="45"/>
  <c r="AO68" i="45"/>
  <c r="AP68" i="45"/>
  <c r="AQ68" i="45"/>
  <c r="AR68" i="45"/>
  <c r="AS68" i="45"/>
  <c r="AT68" i="45"/>
  <c r="AU68" i="45"/>
  <c r="AV68" i="45"/>
  <c r="AW68" i="45"/>
  <c r="AX68" i="45"/>
  <c r="AY68" i="45"/>
  <c r="AZ68" i="45"/>
  <c r="BA68" i="45"/>
  <c r="BB68" i="45"/>
  <c r="BC68" i="45"/>
  <c r="D69" i="45"/>
  <c r="E69" i="45"/>
  <c r="F69" i="45"/>
  <c r="G69" i="45"/>
  <c r="H69" i="45"/>
  <c r="I69" i="45"/>
  <c r="J69" i="45"/>
  <c r="K69" i="45"/>
  <c r="L69" i="45"/>
  <c r="M69" i="45"/>
  <c r="N69" i="45"/>
  <c r="O69" i="45"/>
  <c r="P69" i="45"/>
  <c r="Q69" i="45"/>
  <c r="R69" i="45"/>
  <c r="S69" i="45"/>
  <c r="T69" i="45"/>
  <c r="U69" i="45"/>
  <c r="V69" i="45"/>
  <c r="W69" i="45"/>
  <c r="X69" i="45"/>
  <c r="Y69" i="45"/>
  <c r="Z69" i="45"/>
  <c r="AA69" i="45"/>
  <c r="AB69" i="45"/>
  <c r="AC69" i="45"/>
  <c r="AD69" i="45"/>
  <c r="AE69" i="45"/>
  <c r="AF69" i="45"/>
  <c r="AG69" i="45"/>
  <c r="AH69" i="45"/>
  <c r="AI69" i="45"/>
  <c r="AJ69" i="45"/>
  <c r="AK69" i="45"/>
  <c r="AL69" i="45"/>
  <c r="AM69" i="45"/>
  <c r="AN69" i="45"/>
  <c r="AO69" i="45"/>
  <c r="AP69" i="45"/>
  <c r="AQ69" i="45"/>
  <c r="AR69" i="45"/>
  <c r="AS69" i="45"/>
  <c r="AT69" i="45"/>
  <c r="AU69" i="45"/>
  <c r="AV69" i="45"/>
  <c r="AW69" i="45"/>
  <c r="AX69" i="45"/>
  <c r="AY69" i="45"/>
  <c r="AZ69" i="45"/>
  <c r="BA69" i="45"/>
  <c r="BB69" i="45"/>
  <c r="BC69" i="45"/>
  <c r="D70" i="45"/>
  <c r="E70" i="45"/>
  <c r="F70" i="45"/>
  <c r="G70" i="45"/>
  <c r="H70" i="45"/>
  <c r="I70" i="45"/>
  <c r="J70" i="45"/>
  <c r="K70" i="45"/>
  <c r="L70" i="45"/>
  <c r="M70" i="45"/>
  <c r="N70" i="45"/>
  <c r="O70" i="45"/>
  <c r="P70" i="45"/>
  <c r="Q70" i="45"/>
  <c r="R70" i="45"/>
  <c r="S70" i="45"/>
  <c r="T70" i="45"/>
  <c r="U70" i="45"/>
  <c r="V70" i="45"/>
  <c r="W70" i="45"/>
  <c r="X70" i="45"/>
  <c r="Y70" i="45"/>
  <c r="Z70" i="45"/>
  <c r="AA70" i="45"/>
  <c r="AB70" i="45"/>
  <c r="AC70" i="45"/>
  <c r="AD70" i="45"/>
  <c r="AE70" i="45"/>
  <c r="AF70" i="45"/>
  <c r="AG70" i="45"/>
  <c r="AH70" i="45"/>
  <c r="AI70" i="45"/>
  <c r="AJ70" i="45"/>
  <c r="AK70" i="45"/>
  <c r="AL70" i="45"/>
  <c r="AM70" i="45"/>
  <c r="AN70" i="45"/>
  <c r="AO70" i="45"/>
  <c r="AP70" i="45"/>
  <c r="AQ70" i="45"/>
  <c r="AR70" i="45"/>
  <c r="AS70" i="45"/>
  <c r="AT70" i="45"/>
  <c r="AU70" i="45"/>
  <c r="AV70" i="45"/>
  <c r="AW70" i="45"/>
  <c r="AX70" i="45"/>
  <c r="AY70" i="45"/>
  <c r="AZ70" i="45"/>
  <c r="BA70" i="45"/>
  <c r="BB70" i="45"/>
  <c r="BC70" i="45"/>
  <c r="D71" i="45"/>
  <c r="E71" i="45"/>
  <c r="F71" i="45"/>
  <c r="G71" i="45"/>
  <c r="H71" i="45"/>
  <c r="I71" i="45"/>
  <c r="J71" i="45"/>
  <c r="K71" i="45"/>
  <c r="L71" i="45"/>
  <c r="M71" i="45"/>
  <c r="N71" i="45"/>
  <c r="O71" i="45"/>
  <c r="P71" i="45"/>
  <c r="Q71" i="45"/>
  <c r="R71" i="45"/>
  <c r="S71" i="45"/>
  <c r="T71" i="45"/>
  <c r="U71" i="45"/>
  <c r="V71" i="45"/>
  <c r="W71" i="45"/>
  <c r="X71" i="45"/>
  <c r="Y71" i="45"/>
  <c r="Z71" i="45"/>
  <c r="AA71" i="45"/>
  <c r="AB71" i="45"/>
  <c r="AC71" i="45"/>
  <c r="AD71" i="45"/>
  <c r="AE71" i="45"/>
  <c r="AF71" i="45"/>
  <c r="AG71" i="45"/>
  <c r="AH71" i="45"/>
  <c r="AI71" i="45"/>
  <c r="AJ71" i="45"/>
  <c r="AK71" i="45"/>
  <c r="AL71" i="45"/>
  <c r="AM71" i="45"/>
  <c r="AN71" i="45"/>
  <c r="AO71" i="45"/>
  <c r="AP71" i="45"/>
  <c r="AQ71" i="45"/>
  <c r="AR71" i="45"/>
  <c r="AS71" i="45"/>
  <c r="AT71" i="45"/>
  <c r="AU71" i="45"/>
  <c r="AV71" i="45"/>
  <c r="AW71" i="45"/>
  <c r="AX71" i="45"/>
  <c r="AY71" i="45"/>
  <c r="AZ71" i="45"/>
  <c r="BA71" i="45"/>
  <c r="BB71" i="45"/>
  <c r="BC71" i="45"/>
  <c r="D72" i="45"/>
  <c r="E72" i="45"/>
  <c r="F72" i="45"/>
  <c r="G72" i="45"/>
  <c r="H72" i="45"/>
  <c r="I72" i="45"/>
  <c r="J72" i="45"/>
  <c r="K72" i="45"/>
  <c r="L72" i="45"/>
  <c r="M72" i="45"/>
  <c r="N72" i="45"/>
  <c r="O72" i="45"/>
  <c r="P72" i="45"/>
  <c r="Q72" i="45"/>
  <c r="R72" i="45"/>
  <c r="S72" i="45"/>
  <c r="T72" i="45"/>
  <c r="U72" i="45"/>
  <c r="V72" i="45"/>
  <c r="W72" i="45"/>
  <c r="X72" i="45"/>
  <c r="Y72" i="45"/>
  <c r="Z72" i="45"/>
  <c r="AA72" i="45"/>
  <c r="AB72" i="45"/>
  <c r="AC72" i="45"/>
  <c r="AD72" i="45"/>
  <c r="AE72" i="45"/>
  <c r="AF72" i="45"/>
  <c r="AG72" i="45"/>
  <c r="AH72" i="45"/>
  <c r="AI72" i="45"/>
  <c r="AJ72" i="45"/>
  <c r="AK72" i="45"/>
  <c r="AL72" i="45"/>
  <c r="AM72" i="45"/>
  <c r="AN72" i="45"/>
  <c r="AO72" i="45"/>
  <c r="AP72" i="45"/>
  <c r="AQ72" i="45"/>
  <c r="AR72" i="45"/>
  <c r="AS72" i="45"/>
  <c r="AT72" i="45"/>
  <c r="AU72" i="45"/>
  <c r="AV72" i="45"/>
  <c r="AW72" i="45"/>
  <c r="AX72" i="45"/>
  <c r="AY72" i="45"/>
  <c r="AZ72" i="45"/>
  <c r="BA72" i="45"/>
  <c r="BB72" i="45"/>
  <c r="BC72" i="45"/>
  <c r="D73" i="45"/>
  <c r="E73" i="45"/>
  <c r="F73" i="45"/>
  <c r="G73" i="45"/>
  <c r="H73" i="45"/>
  <c r="I73" i="45"/>
  <c r="J73" i="45"/>
  <c r="K73" i="45"/>
  <c r="L73" i="45"/>
  <c r="M73" i="45"/>
  <c r="N73" i="45"/>
  <c r="O73" i="45"/>
  <c r="P73" i="45"/>
  <c r="Q73" i="45"/>
  <c r="R73" i="45"/>
  <c r="S73" i="45"/>
  <c r="T73" i="45"/>
  <c r="U73" i="45"/>
  <c r="V73" i="45"/>
  <c r="W73" i="45"/>
  <c r="X73" i="45"/>
  <c r="Y73" i="45"/>
  <c r="Z73" i="45"/>
  <c r="AA73" i="45"/>
  <c r="AB73" i="45"/>
  <c r="AC73" i="45"/>
  <c r="AD73" i="45"/>
  <c r="AE73" i="45"/>
  <c r="AF73" i="45"/>
  <c r="AG73" i="45"/>
  <c r="AH73" i="45"/>
  <c r="AI73" i="45"/>
  <c r="AJ73" i="45"/>
  <c r="AK73" i="45"/>
  <c r="AL73" i="45"/>
  <c r="AM73" i="45"/>
  <c r="AN73" i="45"/>
  <c r="AO73" i="45"/>
  <c r="AP73" i="45"/>
  <c r="AQ73" i="45"/>
  <c r="AR73" i="45"/>
  <c r="AS73" i="45"/>
  <c r="AT73" i="45"/>
  <c r="AU73" i="45"/>
  <c r="AV73" i="45"/>
  <c r="AW73" i="45"/>
  <c r="AX73" i="45"/>
  <c r="AY73" i="45"/>
  <c r="AZ73" i="45"/>
  <c r="BA73" i="45"/>
  <c r="BB73" i="45"/>
  <c r="BC73" i="45"/>
  <c r="D74" i="45"/>
  <c r="E74" i="45"/>
  <c r="F74" i="45"/>
  <c r="G74" i="45"/>
  <c r="H74" i="45"/>
  <c r="I74" i="45"/>
  <c r="J74" i="45"/>
  <c r="K74" i="45"/>
  <c r="L74" i="45"/>
  <c r="M74" i="45"/>
  <c r="N74" i="45"/>
  <c r="O74" i="45"/>
  <c r="P74" i="45"/>
  <c r="Q74" i="45"/>
  <c r="R74" i="45"/>
  <c r="S74" i="45"/>
  <c r="T74" i="45"/>
  <c r="U74" i="45"/>
  <c r="V74" i="45"/>
  <c r="W74" i="45"/>
  <c r="X74" i="45"/>
  <c r="Y74" i="45"/>
  <c r="Z74" i="45"/>
  <c r="AA74" i="45"/>
  <c r="AB74" i="45"/>
  <c r="AC74" i="45"/>
  <c r="AD74" i="45"/>
  <c r="AE74" i="45"/>
  <c r="AF74" i="45"/>
  <c r="AG74" i="45"/>
  <c r="AH74" i="45"/>
  <c r="AI74" i="45"/>
  <c r="AJ74" i="45"/>
  <c r="AK74" i="45"/>
  <c r="AL74" i="45"/>
  <c r="AM74" i="45"/>
  <c r="AN74" i="45"/>
  <c r="AO74" i="45"/>
  <c r="AP74" i="45"/>
  <c r="AQ74" i="45"/>
  <c r="AR74" i="45"/>
  <c r="AS74" i="45"/>
  <c r="AT74" i="45"/>
  <c r="AU74" i="45"/>
  <c r="AV74" i="45"/>
  <c r="AW74" i="45"/>
  <c r="AX74" i="45"/>
  <c r="AY74" i="45"/>
  <c r="AZ74" i="45"/>
  <c r="BA74" i="45"/>
  <c r="BB74" i="45"/>
  <c r="BC74" i="45"/>
  <c r="D75" i="45"/>
  <c r="E75" i="45"/>
  <c r="F75" i="45"/>
  <c r="G75" i="45"/>
  <c r="H75" i="45"/>
  <c r="I75" i="45"/>
  <c r="J75" i="45"/>
  <c r="K75" i="45"/>
  <c r="L75" i="45"/>
  <c r="M75" i="45"/>
  <c r="N75" i="45"/>
  <c r="O75" i="45"/>
  <c r="P75" i="45"/>
  <c r="Q75" i="45"/>
  <c r="R75" i="45"/>
  <c r="S75" i="45"/>
  <c r="T75" i="45"/>
  <c r="U75" i="45"/>
  <c r="V75" i="45"/>
  <c r="W75" i="45"/>
  <c r="X75" i="45"/>
  <c r="Y75" i="45"/>
  <c r="Z75" i="45"/>
  <c r="AA75" i="45"/>
  <c r="AB75" i="45"/>
  <c r="AC75" i="45"/>
  <c r="AD75" i="45"/>
  <c r="AE75" i="45"/>
  <c r="AF75" i="45"/>
  <c r="AG75" i="45"/>
  <c r="AH75" i="45"/>
  <c r="AI75" i="45"/>
  <c r="AJ75" i="45"/>
  <c r="AK75" i="45"/>
  <c r="AL75" i="45"/>
  <c r="AM75" i="45"/>
  <c r="AN75" i="45"/>
  <c r="AO75" i="45"/>
  <c r="AP75" i="45"/>
  <c r="AQ75" i="45"/>
  <c r="AR75" i="45"/>
  <c r="AS75" i="45"/>
  <c r="AT75" i="45"/>
  <c r="AU75" i="45"/>
  <c r="AV75" i="45"/>
  <c r="AW75" i="45"/>
  <c r="AX75" i="45"/>
  <c r="AY75" i="45"/>
  <c r="AZ75" i="45"/>
  <c r="BA75" i="45"/>
  <c r="BB75" i="45"/>
  <c r="BC75" i="45"/>
  <c r="D76" i="45"/>
  <c r="E76" i="45"/>
  <c r="F76" i="45"/>
  <c r="G76" i="45"/>
  <c r="H76" i="45"/>
  <c r="I76" i="45"/>
  <c r="J76" i="45"/>
  <c r="K76" i="45"/>
  <c r="L76" i="45"/>
  <c r="M76" i="45"/>
  <c r="N76" i="45"/>
  <c r="O76" i="45"/>
  <c r="P76" i="45"/>
  <c r="Q76" i="45"/>
  <c r="R76" i="45"/>
  <c r="S76" i="45"/>
  <c r="T76" i="45"/>
  <c r="U76" i="45"/>
  <c r="V76" i="45"/>
  <c r="W76" i="45"/>
  <c r="X76" i="45"/>
  <c r="Y76" i="45"/>
  <c r="Z76" i="45"/>
  <c r="AA76" i="45"/>
  <c r="AB76" i="45"/>
  <c r="AC76" i="45"/>
  <c r="AD76" i="45"/>
  <c r="AE76" i="45"/>
  <c r="AF76" i="45"/>
  <c r="AG76" i="45"/>
  <c r="AH76" i="45"/>
  <c r="AI76" i="45"/>
  <c r="AJ76" i="45"/>
  <c r="AK76" i="45"/>
  <c r="AL76" i="45"/>
  <c r="AM76" i="45"/>
  <c r="AN76" i="45"/>
  <c r="AO76" i="45"/>
  <c r="AP76" i="45"/>
  <c r="AQ76" i="45"/>
  <c r="AR76" i="45"/>
  <c r="AS76" i="45"/>
  <c r="AT76" i="45"/>
  <c r="AU76" i="45"/>
  <c r="AV76" i="45"/>
  <c r="AW76" i="45"/>
  <c r="AX76" i="45"/>
  <c r="AY76" i="45"/>
  <c r="AZ76" i="45"/>
  <c r="BA76" i="45"/>
  <c r="BB76" i="45"/>
  <c r="BC76" i="45"/>
  <c r="D77" i="45"/>
  <c r="E77" i="45"/>
  <c r="F77" i="45"/>
  <c r="G77" i="45"/>
  <c r="H77" i="45"/>
  <c r="I77" i="45"/>
  <c r="J77" i="45"/>
  <c r="K77" i="45"/>
  <c r="L77" i="45"/>
  <c r="M77" i="45"/>
  <c r="N77" i="45"/>
  <c r="O77" i="45"/>
  <c r="P77" i="45"/>
  <c r="Q77" i="45"/>
  <c r="R77" i="45"/>
  <c r="S77" i="45"/>
  <c r="T77" i="45"/>
  <c r="U77" i="45"/>
  <c r="V77" i="45"/>
  <c r="W77" i="45"/>
  <c r="X77" i="45"/>
  <c r="Y77" i="45"/>
  <c r="Z77" i="45"/>
  <c r="AA77" i="45"/>
  <c r="AB77" i="45"/>
  <c r="AC77" i="45"/>
  <c r="AD77" i="45"/>
  <c r="AE77" i="45"/>
  <c r="AF77" i="45"/>
  <c r="AG77" i="45"/>
  <c r="AH77" i="45"/>
  <c r="AI77" i="45"/>
  <c r="AJ77" i="45"/>
  <c r="AK77" i="45"/>
  <c r="AL77" i="45"/>
  <c r="AM77" i="45"/>
  <c r="AN77" i="45"/>
  <c r="AO77" i="45"/>
  <c r="AP77" i="45"/>
  <c r="AQ77" i="45"/>
  <c r="AR77" i="45"/>
  <c r="AS77" i="45"/>
  <c r="AT77" i="45"/>
  <c r="AU77" i="45"/>
  <c r="AV77" i="45"/>
  <c r="AW77" i="45"/>
  <c r="AX77" i="45"/>
  <c r="AY77" i="45"/>
  <c r="AZ77" i="45"/>
  <c r="BA77" i="45"/>
  <c r="BB77" i="45"/>
  <c r="BC77" i="45"/>
  <c r="D78" i="45"/>
  <c r="E78" i="45"/>
  <c r="F78" i="45"/>
  <c r="G78" i="45"/>
  <c r="H78" i="45"/>
  <c r="I78" i="45"/>
  <c r="J78" i="45"/>
  <c r="K78" i="45"/>
  <c r="L78" i="45"/>
  <c r="M78" i="45"/>
  <c r="N78" i="45"/>
  <c r="O78" i="45"/>
  <c r="P78" i="45"/>
  <c r="Q78" i="45"/>
  <c r="R78" i="45"/>
  <c r="S78" i="45"/>
  <c r="T78" i="45"/>
  <c r="U78" i="45"/>
  <c r="V78" i="45"/>
  <c r="W78" i="45"/>
  <c r="X78" i="45"/>
  <c r="Y78" i="45"/>
  <c r="Z78" i="45"/>
  <c r="AA78" i="45"/>
  <c r="AB78" i="45"/>
  <c r="AC78" i="45"/>
  <c r="AD78" i="45"/>
  <c r="AE78" i="45"/>
  <c r="AF78" i="45"/>
  <c r="AG78" i="45"/>
  <c r="AH78" i="45"/>
  <c r="AI78" i="45"/>
  <c r="AJ78" i="45"/>
  <c r="AK78" i="45"/>
  <c r="AL78" i="45"/>
  <c r="AM78" i="45"/>
  <c r="AN78" i="45"/>
  <c r="AO78" i="45"/>
  <c r="AP78" i="45"/>
  <c r="AQ78" i="45"/>
  <c r="AR78" i="45"/>
  <c r="AS78" i="45"/>
  <c r="AT78" i="45"/>
  <c r="AU78" i="45"/>
  <c r="AV78" i="45"/>
  <c r="AW78" i="45"/>
  <c r="AX78" i="45"/>
  <c r="AY78" i="45"/>
  <c r="AZ78" i="45"/>
  <c r="BA78" i="45"/>
  <c r="BB78" i="45"/>
  <c r="BC78" i="45"/>
  <c r="D79" i="45"/>
  <c r="E79" i="45"/>
  <c r="F79" i="45"/>
  <c r="G79" i="45"/>
  <c r="H79" i="45"/>
  <c r="I79" i="45"/>
  <c r="J79" i="45"/>
  <c r="K79" i="45"/>
  <c r="L79" i="45"/>
  <c r="M79" i="45"/>
  <c r="N79" i="45"/>
  <c r="O79" i="45"/>
  <c r="P79" i="45"/>
  <c r="Q79" i="45"/>
  <c r="R79" i="45"/>
  <c r="S79" i="45"/>
  <c r="T79" i="45"/>
  <c r="U79" i="45"/>
  <c r="V79" i="45"/>
  <c r="W79" i="45"/>
  <c r="X79" i="45"/>
  <c r="Y79" i="45"/>
  <c r="Z79" i="45"/>
  <c r="AA79" i="45"/>
  <c r="AB79" i="45"/>
  <c r="AC79" i="45"/>
  <c r="AD79" i="45"/>
  <c r="AE79" i="45"/>
  <c r="AF79" i="45"/>
  <c r="AG79" i="45"/>
  <c r="AH79" i="45"/>
  <c r="AI79" i="45"/>
  <c r="AJ79" i="45"/>
  <c r="AK79" i="45"/>
  <c r="AL79" i="45"/>
  <c r="AM79" i="45"/>
  <c r="AN79" i="45"/>
  <c r="AO79" i="45"/>
  <c r="AP79" i="45"/>
  <c r="AQ79" i="45"/>
  <c r="AR79" i="45"/>
  <c r="AS79" i="45"/>
  <c r="AT79" i="45"/>
  <c r="AU79" i="45"/>
  <c r="AV79" i="45"/>
  <c r="AW79" i="45"/>
  <c r="AX79" i="45"/>
  <c r="AY79" i="45"/>
  <c r="AZ79" i="45"/>
  <c r="BA79" i="45"/>
  <c r="BB79" i="45"/>
  <c r="BC79" i="45"/>
  <c r="D80" i="45"/>
  <c r="E80" i="45"/>
  <c r="F80" i="45"/>
  <c r="G80" i="45"/>
  <c r="H80" i="45"/>
  <c r="I80" i="45"/>
  <c r="J80" i="45"/>
  <c r="K80" i="45"/>
  <c r="L80" i="45"/>
  <c r="M80" i="45"/>
  <c r="N80" i="45"/>
  <c r="O80" i="45"/>
  <c r="P80" i="45"/>
  <c r="Q80" i="45"/>
  <c r="R80" i="45"/>
  <c r="S80" i="45"/>
  <c r="T80" i="45"/>
  <c r="U80" i="45"/>
  <c r="V80" i="45"/>
  <c r="W80" i="45"/>
  <c r="X80" i="45"/>
  <c r="Y80" i="45"/>
  <c r="Z80" i="45"/>
  <c r="AA80" i="45"/>
  <c r="AB80" i="45"/>
  <c r="AC80" i="45"/>
  <c r="AD80" i="45"/>
  <c r="AE80" i="45"/>
  <c r="AF80" i="45"/>
  <c r="AG80" i="45"/>
  <c r="AH80" i="45"/>
  <c r="AI80" i="45"/>
  <c r="AJ80" i="45"/>
  <c r="AK80" i="45"/>
  <c r="AL80" i="45"/>
  <c r="AM80" i="45"/>
  <c r="AN80" i="45"/>
  <c r="AO80" i="45"/>
  <c r="AP80" i="45"/>
  <c r="AQ80" i="45"/>
  <c r="AR80" i="45"/>
  <c r="AS80" i="45"/>
  <c r="AT80" i="45"/>
  <c r="AU80" i="45"/>
  <c r="AV80" i="45"/>
  <c r="AW80" i="45"/>
  <c r="AX80" i="45"/>
  <c r="AY80" i="45"/>
  <c r="AZ80" i="45"/>
  <c r="BA80" i="45"/>
  <c r="BB80" i="45"/>
  <c r="BC80" i="45"/>
  <c r="D81" i="45"/>
  <c r="E81" i="45"/>
  <c r="F81" i="45"/>
  <c r="G81" i="45"/>
  <c r="H81" i="45"/>
  <c r="I81" i="45"/>
  <c r="J81" i="45"/>
  <c r="K81" i="45"/>
  <c r="L81" i="45"/>
  <c r="M81" i="45"/>
  <c r="N81" i="45"/>
  <c r="O81" i="45"/>
  <c r="P81" i="45"/>
  <c r="Q81" i="45"/>
  <c r="R81" i="45"/>
  <c r="S81" i="45"/>
  <c r="T81" i="45"/>
  <c r="U81" i="45"/>
  <c r="V81" i="45"/>
  <c r="W81" i="45"/>
  <c r="X81" i="45"/>
  <c r="Y81" i="45"/>
  <c r="Z81" i="45"/>
  <c r="AA81" i="45"/>
  <c r="AB81" i="45"/>
  <c r="AC81" i="45"/>
  <c r="AD81" i="45"/>
  <c r="AE81" i="45"/>
  <c r="AF81" i="45"/>
  <c r="AG81" i="45"/>
  <c r="AH81" i="45"/>
  <c r="AI81" i="45"/>
  <c r="AJ81" i="45"/>
  <c r="AK81" i="45"/>
  <c r="AL81" i="45"/>
  <c r="AM81" i="45"/>
  <c r="AN81" i="45"/>
  <c r="AO81" i="45"/>
  <c r="AP81" i="45"/>
  <c r="AQ81" i="45"/>
  <c r="AR81" i="45"/>
  <c r="AS81" i="45"/>
  <c r="AT81" i="45"/>
  <c r="AU81" i="45"/>
  <c r="AV81" i="45"/>
  <c r="AW81" i="45"/>
  <c r="AX81" i="45"/>
  <c r="AY81" i="45"/>
  <c r="AZ81" i="45"/>
  <c r="BA81" i="45"/>
  <c r="BB81" i="45"/>
  <c r="BC81" i="45"/>
  <c r="D82" i="45"/>
  <c r="E82" i="45"/>
  <c r="F82" i="45"/>
  <c r="G82" i="45"/>
  <c r="H82" i="45"/>
  <c r="I82" i="45"/>
  <c r="J82" i="45"/>
  <c r="K82" i="45"/>
  <c r="L82" i="45"/>
  <c r="M82" i="45"/>
  <c r="N82" i="45"/>
  <c r="O82" i="45"/>
  <c r="P82" i="45"/>
  <c r="Q82" i="45"/>
  <c r="R82" i="45"/>
  <c r="S82" i="45"/>
  <c r="T82" i="45"/>
  <c r="U82" i="45"/>
  <c r="V82" i="45"/>
  <c r="W82" i="45"/>
  <c r="X82" i="45"/>
  <c r="Y82" i="45"/>
  <c r="Z82" i="45"/>
  <c r="AA82" i="45"/>
  <c r="AB82" i="45"/>
  <c r="AC82" i="45"/>
  <c r="AD82" i="45"/>
  <c r="AE82" i="45"/>
  <c r="AF82" i="45"/>
  <c r="AG82" i="45"/>
  <c r="AH82" i="45"/>
  <c r="AI82" i="45"/>
  <c r="AJ82" i="45"/>
  <c r="AK82" i="45"/>
  <c r="AL82" i="45"/>
  <c r="AM82" i="45"/>
  <c r="AN82" i="45"/>
  <c r="AO82" i="45"/>
  <c r="AP82" i="45"/>
  <c r="AQ82" i="45"/>
  <c r="AR82" i="45"/>
  <c r="AS82" i="45"/>
  <c r="AT82" i="45"/>
  <c r="AU82" i="45"/>
  <c r="AV82" i="45"/>
  <c r="AW82" i="45"/>
  <c r="AX82" i="45"/>
  <c r="AY82" i="45"/>
  <c r="AZ82" i="45"/>
  <c r="BA82" i="45"/>
  <c r="BB82" i="45"/>
  <c r="BC82" i="45"/>
  <c r="D83" i="45"/>
  <c r="E83" i="45"/>
  <c r="F83" i="45"/>
  <c r="G83" i="45"/>
  <c r="H83" i="45"/>
  <c r="I83" i="45"/>
  <c r="J83" i="45"/>
  <c r="K83" i="45"/>
  <c r="L83" i="45"/>
  <c r="M83" i="45"/>
  <c r="N83" i="45"/>
  <c r="O83" i="45"/>
  <c r="P83" i="45"/>
  <c r="Q83" i="45"/>
  <c r="R83" i="45"/>
  <c r="S83" i="45"/>
  <c r="T83" i="45"/>
  <c r="U83" i="45"/>
  <c r="V83" i="45"/>
  <c r="W83" i="45"/>
  <c r="X83" i="45"/>
  <c r="Y83" i="45"/>
  <c r="Z83" i="45"/>
  <c r="AA83" i="45"/>
  <c r="AB83" i="45"/>
  <c r="AC83" i="45"/>
  <c r="AD83" i="45"/>
  <c r="AE83" i="45"/>
  <c r="AF83" i="45"/>
  <c r="AG83" i="45"/>
  <c r="AH83" i="45"/>
  <c r="AI83" i="45"/>
  <c r="AJ83" i="45"/>
  <c r="AK83" i="45"/>
  <c r="AL83" i="45"/>
  <c r="AM83" i="45"/>
  <c r="AN83" i="45"/>
  <c r="AO83" i="45"/>
  <c r="AP83" i="45"/>
  <c r="AQ83" i="45"/>
  <c r="AR83" i="45"/>
  <c r="AS83" i="45"/>
  <c r="AT83" i="45"/>
  <c r="AU83" i="45"/>
  <c r="AV83" i="45"/>
  <c r="AW83" i="45"/>
  <c r="AX83" i="45"/>
  <c r="AY83" i="45"/>
  <c r="AZ83" i="45"/>
  <c r="BA83" i="45"/>
  <c r="BB83" i="45"/>
  <c r="BC83" i="45"/>
  <c r="D84" i="45"/>
  <c r="E84" i="45"/>
  <c r="F84" i="45"/>
  <c r="G84" i="45"/>
  <c r="H84" i="45"/>
  <c r="I84" i="45"/>
  <c r="J84" i="45"/>
  <c r="K84" i="45"/>
  <c r="L84" i="45"/>
  <c r="M84" i="45"/>
  <c r="N84" i="45"/>
  <c r="O84" i="45"/>
  <c r="P84" i="45"/>
  <c r="Q84" i="45"/>
  <c r="R84" i="45"/>
  <c r="S84" i="45"/>
  <c r="T84" i="45"/>
  <c r="U84" i="45"/>
  <c r="V84" i="45"/>
  <c r="W84" i="45"/>
  <c r="X84" i="45"/>
  <c r="Y84" i="45"/>
  <c r="Z84" i="45"/>
  <c r="AA84" i="45"/>
  <c r="AB84" i="45"/>
  <c r="AC84" i="45"/>
  <c r="AD84" i="45"/>
  <c r="AE84" i="45"/>
  <c r="AF84" i="45"/>
  <c r="AG84" i="45"/>
  <c r="AH84" i="45"/>
  <c r="AI84" i="45"/>
  <c r="AJ84" i="45"/>
  <c r="AK84" i="45"/>
  <c r="AL84" i="45"/>
  <c r="AM84" i="45"/>
  <c r="AN84" i="45"/>
  <c r="AO84" i="45"/>
  <c r="AP84" i="45"/>
  <c r="AQ84" i="45"/>
  <c r="AR84" i="45"/>
  <c r="AS84" i="45"/>
  <c r="AT84" i="45"/>
  <c r="AU84" i="45"/>
  <c r="AV84" i="45"/>
  <c r="AW84" i="45"/>
  <c r="AX84" i="45"/>
  <c r="AY84" i="45"/>
  <c r="AZ84" i="45"/>
  <c r="BA84" i="45"/>
  <c r="BB84" i="45"/>
  <c r="BC84" i="45"/>
  <c r="D85" i="45"/>
  <c r="E85" i="45"/>
  <c r="F85" i="45"/>
  <c r="G85" i="45"/>
  <c r="H85" i="45"/>
  <c r="I85" i="45"/>
  <c r="J85" i="45"/>
  <c r="K85" i="45"/>
  <c r="L85" i="45"/>
  <c r="M85" i="45"/>
  <c r="N85" i="45"/>
  <c r="O85" i="45"/>
  <c r="P85" i="45"/>
  <c r="Q85" i="45"/>
  <c r="R85" i="45"/>
  <c r="S85" i="45"/>
  <c r="T85" i="45"/>
  <c r="U85" i="45"/>
  <c r="V85" i="45"/>
  <c r="W85" i="45"/>
  <c r="X85" i="45"/>
  <c r="Y85" i="45"/>
  <c r="Z85" i="45"/>
  <c r="AA85" i="45"/>
  <c r="AB85" i="45"/>
  <c r="AC85" i="45"/>
  <c r="AD85" i="45"/>
  <c r="AE85" i="45"/>
  <c r="AF85" i="45"/>
  <c r="AG85" i="45"/>
  <c r="AH85" i="45"/>
  <c r="AI85" i="45"/>
  <c r="AJ85" i="45"/>
  <c r="AK85" i="45"/>
  <c r="AL85" i="45"/>
  <c r="AM85" i="45"/>
  <c r="AN85" i="45"/>
  <c r="AO85" i="45"/>
  <c r="AP85" i="45"/>
  <c r="AQ85" i="45"/>
  <c r="AR85" i="45"/>
  <c r="AS85" i="45"/>
  <c r="AT85" i="45"/>
  <c r="AU85" i="45"/>
  <c r="AV85" i="45"/>
  <c r="AW85" i="45"/>
  <c r="AX85" i="45"/>
  <c r="AY85" i="45"/>
  <c r="AZ85" i="45"/>
  <c r="BA85" i="45"/>
  <c r="BB85" i="45"/>
  <c r="BC85" i="45"/>
  <c r="D86" i="45"/>
  <c r="E86" i="45"/>
  <c r="F86" i="45"/>
  <c r="G86" i="45"/>
  <c r="H86" i="45"/>
  <c r="I86" i="45"/>
  <c r="J86" i="45"/>
  <c r="K86" i="45"/>
  <c r="L86" i="45"/>
  <c r="M86" i="45"/>
  <c r="N86" i="45"/>
  <c r="O86" i="45"/>
  <c r="P86" i="45"/>
  <c r="Q86" i="45"/>
  <c r="R86" i="45"/>
  <c r="S86" i="45"/>
  <c r="T86" i="45"/>
  <c r="U86" i="45"/>
  <c r="V86" i="45"/>
  <c r="W86" i="45"/>
  <c r="X86" i="45"/>
  <c r="Y86" i="45"/>
  <c r="Z86" i="45"/>
  <c r="AA86" i="45"/>
  <c r="AB86" i="45"/>
  <c r="AC86" i="45"/>
  <c r="AD86" i="45"/>
  <c r="AE86" i="45"/>
  <c r="AF86" i="45"/>
  <c r="AG86" i="45"/>
  <c r="AH86" i="45"/>
  <c r="AI86" i="45"/>
  <c r="AJ86" i="45"/>
  <c r="AK86" i="45"/>
  <c r="AL86" i="45"/>
  <c r="AM86" i="45"/>
  <c r="AN86" i="45"/>
  <c r="AO86" i="45"/>
  <c r="AP86" i="45"/>
  <c r="AQ86" i="45"/>
  <c r="AR86" i="45"/>
  <c r="AS86" i="45"/>
  <c r="AT86" i="45"/>
  <c r="AU86" i="45"/>
  <c r="AV86" i="45"/>
  <c r="AW86" i="45"/>
  <c r="AX86" i="45"/>
  <c r="AY86" i="45"/>
  <c r="AZ86" i="45"/>
  <c r="BA86" i="45"/>
  <c r="BB86" i="45"/>
  <c r="BC86" i="45"/>
  <c r="D87" i="45"/>
  <c r="E87" i="45"/>
  <c r="F87" i="45"/>
  <c r="G87" i="45"/>
  <c r="H87" i="45"/>
  <c r="I87" i="45"/>
  <c r="J87" i="45"/>
  <c r="K87" i="45"/>
  <c r="L87" i="45"/>
  <c r="M87" i="45"/>
  <c r="N87" i="45"/>
  <c r="O87" i="45"/>
  <c r="P87" i="45"/>
  <c r="Q87" i="45"/>
  <c r="R87" i="45"/>
  <c r="S87" i="45"/>
  <c r="T87" i="45"/>
  <c r="U87" i="45"/>
  <c r="V87" i="45"/>
  <c r="W87" i="45"/>
  <c r="X87" i="45"/>
  <c r="Y87" i="45"/>
  <c r="Z87" i="45"/>
  <c r="AA87" i="45"/>
  <c r="AB87" i="45"/>
  <c r="AC87" i="45"/>
  <c r="AD87" i="45"/>
  <c r="AE87" i="45"/>
  <c r="AF87" i="45"/>
  <c r="AG87" i="45"/>
  <c r="AH87" i="45"/>
  <c r="AI87" i="45"/>
  <c r="AJ87" i="45"/>
  <c r="AK87" i="45"/>
  <c r="AL87" i="45"/>
  <c r="AM87" i="45"/>
  <c r="AN87" i="45"/>
  <c r="AO87" i="45"/>
  <c r="AP87" i="45"/>
  <c r="AQ87" i="45"/>
  <c r="AR87" i="45"/>
  <c r="AS87" i="45"/>
  <c r="AT87" i="45"/>
  <c r="AU87" i="45"/>
  <c r="AV87" i="45"/>
  <c r="AW87" i="45"/>
  <c r="AX87" i="45"/>
  <c r="AY87" i="45"/>
  <c r="AZ87" i="45"/>
  <c r="BA87" i="45"/>
  <c r="BB87" i="45"/>
  <c r="BC87" i="45"/>
  <c r="D88" i="45"/>
  <c r="E88" i="45"/>
  <c r="F88" i="45"/>
  <c r="G88" i="45"/>
  <c r="H88" i="45"/>
  <c r="I88" i="45"/>
  <c r="J88" i="45"/>
  <c r="K88" i="45"/>
  <c r="L88" i="45"/>
  <c r="M88" i="45"/>
  <c r="N88" i="45"/>
  <c r="O88" i="45"/>
  <c r="P88" i="45"/>
  <c r="Q88" i="45"/>
  <c r="R88" i="45"/>
  <c r="S88" i="45"/>
  <c r="T88" i="45"/>
  <c r="U88" i="45"/>
  <c r="V88" i="45"/>
  <c r="W88" i="45"/>
  <c r="X88" i="45"/>
  <c r="Y88" i="45"/>
  <c r="Z88" i="45"/>
  <c r="AA88" i="45"/>
  <c r="AB88" i="45"/>
  <c r="AC88" i="45"/>
  <c r="AD88" i="45"/>
  <c r="AE88" i="45"/>
  <c r="AF88" i="45"/>
  <c r="AG88" i="45"/>
  <c r="AH88" i="45"/>
  <c r="AI88" i="45"/>
  <c r="AJ88" i="45"/>
  <c r="AK88" i="45"/>
  <c r="AL88" i="45"/>
  <c r="AM88" i="45"/>
  <c r="AN88" i="45"/>
  <c r="AO88" i="45"/>
  <c r="AP88" i="45"/>
  <c r="AQ88" i="45"/>
  <c r="AR88" i="45"/>
  <c r="AS88" i="45"/>
  <c r="AT88" i="45"/>
  <c r="AU88" i="45"/>
  <c r="AV88" i="45"/>
  <c r="AW88" i="45"/>
  <c r="AX88" i="45"/>
  <c r="AY88" i="45"/>
  <c r="AZ88" i="45"/>
  <c r="BA88" i="45"/>
  <c r="BB88" i="45"/>
  <c r="BC88" i="45"/>
  <c r="D89" i="45"/>
  <c r="E89" i="45"/>
  <c r="F89" i="45"/>
  <c r="G89" i="45"/>
  <c r="H89" i="45"/>
  <c r="I89" i="45"/>
  <c r="J89" i="45"/>
  <c r="K89" i="45"/>
  <c r="L89" i="45"/>
  <c r="M89" i="45"/>
  <c r="N89" i="45"/>
  <c r="O89" i="45"/>
  <c r="P89" i="45"/>
  <c r="Q89" i="45"/>
  <c r="R89" i="45"/>
  <c r="S89" i="45"/>
  <c r="T89" i="45"/>
  <c r="U89" i="45"/>
  <c r="V89" i="45"/>
  <c r="W89" i="45"/>
  <c r="X89" i="45"/>
  <c r="Y89" i="45"/>
  <c r="Z89" i="45"/>
  <c r="AA89" i="45"/>
  <c r="AB89" i="45"/>
  <c r="AC89" i="45"/>
  <c r="AD89" i="45"/>
  <c r="AE89" i="45"/>
  <c r="AF89" i="45"/>
  <c r="AG89" i="45"/>
  <c r="AH89" i="45"/>
  <c r="AI89" i="45"/>
  <c r="AJ89" i="45"/>
  <c r="AK89" i="45"/>
  <c r="AL89" i="45"/>
  <c r="AM89" i="45"/>
  <c r="AN89" i="45"/>
  <c r="AO89" i="45"/>
  <c r="AP89" i="45"/>
  <c r="AQ89" i="45"/>
  <c r="AR89" i="45"/>
  <c r="AS89" i="45"/>
  <c r="AT89" i="45"/>
  <c r="AU89" i="45"/>
  <c r="AV89" i="45"/>
  <c r="AW89" i="45"/>
  <c r="AX89" i="45"/>
  <c r="AY89" i="45"/>
  <c r="AZ89" i="45"/>
  <c r="BA89" i="45"/>
  <c r="BB89" i="45"/>
  <c r="BC89" i="45"/>
  <c r="D90" i="45"/>
  <c r="E90" i="45"/>
  <c r="F90" i="45"/>
  <c r="G90" i="45"/>
  <c r="H90" i="45"/>
  <c r="I90" i="45"/>
  <c r="J90" i="45"/>
  <c r="K90" i="45"/>
  <c r="L90" i="45"/>
  <c r="M90" i="45"/>
  <c r="N90" i="45"/>
  <c r="O90" i="45"/>
  <c r="P90" i="45"/>
  <c r="Q90" i="45"/>
  <c r="R90" i="45"/>
  <c r="S90" i="45"/>
  <c r="T90" i="45"/>
  <c r="U90" i="45"/>
  <c r="V90" i="45"/>
  <c r="W90" i="45"/>
  <c r="X90" i="45"/>
  <c r="Y90" i="45"/>
  <c r="Z90" i="45"/>
  <c r="AA90" i="45"/>
  <c r="AB90" i="45"/>
  <c r="AC90" i="45"/>
  <c r="AD90" i="45"/>
  <c r="AE90" i="45"/>
  <c r="AF90" i="45"/>
  <c r="AG90" i="45"/>
  <c r="AH90" i="45"/>
  <c r="AI90" i="45"/>
  <c r="AJ90" i="45"/>
  <c r="AK90" i="45"/>
  <c r="AL90" i="45"/>
  <c r="AM90" i="45"/>
  <c r="AN90" i="45"/>
  <c r="AO90" i="45"/>
  <c r="AP90" i="45"/>
  <c r="AQ90" i="45"/>
  <c r="AR90" i="45"/>
  <c r="AS90" i="45"/>
  <c r="AT90" i="45"/>
  <c r="AU90" i="45"/>
  <c r="AV90" i="45"/>
  <c r="AW90" i="45"/>
  <c r="AX90" i="45"/>
  <c r="AY90" i="45"/>
  <c r="AZ90" i="45"/>
  <c r="BA90" i="45"/>
  <c r="BB90" i="45"/>
  <c r="BC90" i="45"/>
  <c r="D91" i="45"/>
  <c r="E91" i="45"/>
  <c r="F91" i="45"/>
  <c r="G91" i="45"/>
  <c r="H91" i="45"/>
  <c r="I91" i="45"/>
  <c r="J91" i="45"/>
  <c r="K91" i="45"/>
  <c r="L91" i="45"/>
  <c r="M91" i="45"/>
  <c r="N91" i="45"/>
  <c r="O91" i="45"/>
  <c r="P91" i="45"/>
  <c r="Q91" i="45"/>
  <c r="R91" i="45"/>
  <c r="S91" i="45"/>
  <c r="T91" i="45"/>
  <c r="U91" i="45"/>
  <c r="V91" i="45"/>
  <c r="W91" i="45"/>
  <c r="X91" i="45"/>
  <c r="Y91" i="45"/>
  <c r="Z91" i="45"/>
  <c r="AA91" i="45"/>
  <c r="AB91" i="45"/>
  <c r="AC91" i="45"/>
  <c r="AD91" i="45"/>
  <c r="AE91" i="45"/>
  <c r="AF91" i="45"/>
  <c r="AG91" i="45"/>
  <c r="AH91" i="45"/>
  <c r="AI91" i="45"/>
  <c r="AJ91" i="45"/>
  <c r="AK91" i="45"/>
  <c r="AL91" i="45"/>
  <c r="AM91" i="45"/>
  <c r="AN91" i="45"/>
  <c r="AO91" i="45"/>
  <c r="AP91" i="45"/>
  <c r="AQ91" i="45"/>
  <c r="AR91" i="45"/>
  <c r="AS91" i="45"/>
  <c r="AT91" i="45"/>
  <c r="AU91" i="45"/>
  <c r="AV91" i="45"/>
  <c r="AW91" i="45"/>
  <c r="AX91" i="45"/>
  <c r="AY91" i="45"/>
  <c r="AZ91" i="45"/>
  <c r="BA91" i="45"/>
  <c r="BB91" i="45"/>
  <c r="BC91" i="45"/>
  <c r="D92" i="45"/>
  <c r="E92" i="45"/>
  <c r="F92" i="45"/>
  <c r="G92" i="45"/>
  <c r="H92" i="45"/>
  <c r="I92" i="45"/>
  <c r="J92" i="45"/>
  <c r="K92" i="45"/>
  <c r="L92" i="45"/>
  <c r="M92" i="45"/>
  <c r="N92" i="45"/>
  <c r="O92" i="45"/>
  <c r="P92" i="45"/>
  <c r="Q92" i="45"/>
  <c r="R92" i="45"/>
  <c r="S92" i="45"/>
  <c r="T92" i="45"/>
  <c r="U92" i="45"/>
  <c r="V92" i="45"/>
  <c r="W92" i="45"/>
  <c r="X92" i="45"/>
  <c r="Y92" i="45"/>
  <c r="Z92" i="45"/>
  <c r="AA92" i="45"/>
  <c r="AB92" i="45"/>
  <c r="AC92" i="45"/>
  <c r="AD92" i="45"/>
  <c r="AE92" i="45"/>
  <c r="AF92" i="45"/>
  <c r="AG92" i="45"/>
  <c r="AH92" i="45"/>
  <c r="AI92" i="45"/>
  <c r="AJ92" i="45"/>
  <c r="AK92" i="45"/>
  <c r="AL92" i="45"/>
  <c r="AM92" i="45"/>
  <c r="AN92" i="45"/>
  <c r="AO92" i="45"/>
  <c r="AP92" i="45"/>
  <c r="AQ92" i="45"/>
  <c r="AR92" i="45"/>
  <c r="AS92" i="45"/>
  <c r="AT92" i="45"/>
  <c r="AU92" i="45"/>
  <c r="AV92" i="45"/>
  <c r="AW92" i="45"/>
  <c r="AX92" i="45"/>
  <c r="AY92" i="45"/>
  <c r="AZ92" i="45"/>
  <c r="BA92" i="45"/>
  <c r="BB92" i="45"/>
  <c r="BC92" i="45"/>
  <c r="D93" i="45"/>
  <c r="E93" i="45"/>
  <c r="F93" i="45"/>
  <c r="G93" i="45"/>
  <c r="H93" i="45"/>
  <c r="I93" i="45"/>
  <c r="J93" i="45"/>
  <c r="K93" i="45"/>
  <c r="L93" i="45"/>
  <c r="M93" i="45"/>
  <c r="N93" i="45"/>
  <c r="O93" i="45"/>
  <c r="P93" i="45"/>
  <c r="Q93" i="45"/>
  <c r="R93" i="45"/>
  <c r="S93" i="45"/>
  <c r="T93" i="45"/>
  <c r="U93" i="45"/>
  <c r="V93" i="45"/>
  <c r="W93" i="45"/>
  <c r="X93" i="45"/>
  <c r="Y93" i="45"/>
  <c r="Z93" i="45"/>
  <c r="AA93" i="45"/>
  <c r="AB93" i="45"/>
  <c r="AC93" i="45"/>
  <c r="AD93" i="45"/>
  <c r="AE93" i="45"/>
  <c r="AF93" i="45"/>
  <c r="AG93" i="45"/>
  <c r="AH93" i="45"/>
  <c r="AI93" i="45"/>
  <c r="AJ93" i="45"/>
  <c r="AK93" i="45"/>
  <c r="AL93" i="45"/>
  <c r="AM93" i="45"/>
  <c r="AN93" i="45"/>
  <c r="AO93" i="45"/>
  <c r="AP93" i="45"/>
  <c r="AQ93" i="45"/>
  <c r="AR93" i="45"/>
  <c r="AS93" i="45"/>
  <c r="AT93" i="45"/>
  <c r="AU93" i="45"/>
  <c r="AV93" i="45"/>
  <c r="AW93" i="45"/>
  <c r="AX93" i="45"/>
  <c r="AY93" i="45"/>
  <c r="AZ93" i="45"/>
  <c r="BA93" i="45"/>
  <c r="BB93" i="45"/>
  <c r="BC93" i="45"/>
  <c r="D94" i="45"/>
  <c r="E94" i="45"/>
  <c r="F94" i="45"/>
  <c r="G94" i="45"/>
  <c r="H94" i="45"/>
  <c r="I94" i="45"/>
  <c r="J94" i="45"/>
  <c r="K94" i="45"/>
  <c r="L94" i="45"/>
  <c r="M94" i="45"/>
  <c r="N94" i="45"/>
  <c r="O94" i="45"/>
  <c r="P94" i="45"/>
  <c r="Q94" i="45"/>
  <c r="R94" i="45"/>
  <c r="S94" i="45"/>
  <c r="T94" i="45"/>
  <c r="U94" i="45"/>
  <c r="V94" i="45"/>
  <c r="W94" i="45"/>
  <c r="X94" i="45"/>
  <c r="Y94" i="45"/>
  <c r="Z94" i="45"/>
  <c r="AA94" i="45"/>
  <c r="AB94" i="45"/>
  <c r="AC94" i="45"/>
  <c r="AD94" i="45"/>
  <c r="AE94" i="45"/>
  <c r="AF94" i="45"/>
  <c r="AG94" i="45"/>
  <c r="AH94" i="45"/>
  <c r="AI94" i="45"/>
  <c r="AJ94" i="45"/>
  <c r="AK94" i="45"/>
  <c r="AL94" i="45"/>
  <c r="AM94" i="45"/>
  <c r="AN94" i="45"/>
  <c r="AO94" i="45"/>
  <c r="AP94" i="45"/>
  <c r="AQ94" i="45"/>
  <c r="AR94" i="45"/>
  <c r="AS94" i="45"/>
  <c r="AT94" i="45"/>
  <c r="AU94" i="45"/>
  <c r="AV94" i="45"/>
  <c r="AW94" i="45"/>
  <c r="AX94" i="45"/>
  <c r="AY94" i="45"/>
  <c r="AZ94" i="45"/>
  <c r="BA94" i="45"/>
  <c r="BB94" i="45"/>
  <c r="BC94" i="45"/>
  <c r="D95" i="45"/>
  <c r="E95" i="45"/>
  <c r="F95" i="45"/>
  <c r="G95" i="45"/>
  <c r="H95" i="45"/>
  <c r="I95" i="45"/>
  <c r="J95" i="45"/>
  <c r="K95" i="45"/>
  <c r="L95" i="45"/>
  <c r="M95" i="45"/>
  <c r="N95" i="45"/>
  <c r="O95" i="45"/>
  <c r="P95" i="45"/>
  <c r="Q95" i="45"/>
  <c r="R95" i="45"/>
  <c r="S95" i="45"/>
  <c r="T95" i="45"/>
  <c r="U95" i="45"/>
  <c r="V95" i="45"/>
  <c r="W95" i="45"/>
  <c r="X95" i="45"/>
  <c r="Y95" i="45"/>
  <c r="Z95" i="45"/>
  <c r="AA95" i="45"/>
  <c r="AB95" i="45"/>
  <c r="AC95" i="45"/>
  <c r="AD95" i="45"/>
  <c r="AE95" i="45"/>
  <c r="AF95" i="45"/>
  <c r="AG95" i="45"/>
  <c r="AH95" i="45"/>
  <c r="AI95" i="45"/>
  <c r="AJ95" i="45"/>
  <c r="AK95" i="45"/>
  <c r="AL95" i="45"/>
  <c r="AM95" i="45"/>
  <c r="AN95" i="45"/>
  <c r="AO95" i="45"/>
  <c r="AP95" i="45"/>
  <c r="AQ95" i="45"/>
  <c r="AR95" i="45"/>
  <c r="AS95" i="45"/>
  <c r="AT95" i="45"/>
  <c r="AU95" i="45"/>
  <c r="AV95" i="45"/>
  <c r="AW95" i="45"/>
  <c r="AX95" i="45"/>
  <c r="AY95" i="45"/>
  <c r="AZ95" i="45"/>
  <c r="BA95" i="45"/>
  <c r="BB95" i="45"/>
  <c r="BC95" i="45"/>
  <c r="D96" i="45"/>
  <c r="E96" i="45"/>
  <c r="F96" i="45"/>
  <c r="G96" i="45"/>
  <c r="H96" i="45"/>
  <c r="I96" i="45"/>
  <c r="J96" i="45"/>
  <c r="K96" i="45"/>
  <c r="L96" i="45"/>
  <c r="M96" i="45"/>
  <c r="N96" i="45"/>
  <c r="O96" i="45"/>
  <c r="P96" i="45"/>
  <c r="Q96" i="45"/>
  <c r="R96" i="45"/>
  <c r="S96" i="45"/>
  <c r="T96" i="45"/>
  <c r="U96" i="45"/>
  <c r="V96" i="45"/>
  <c r="W96" i="45"/>
  <c r="X96" i="45"/>
  <c r="Y96" i="45"/>
  <c r="Z96" i="45"/>
  <c r="AA96" i="45"/>
  <c r="AB96" i="45"/>
  <c r="AC96" i="45"/>
  <c r="AD96" i="45"/>
  <c r="AE96" i="45"/>
  <c r="AF96" i="45"/>
  <c r="AG96" i="45"/>
  <c r="AH96" i="45"/>
  <c r="AI96" i="45"/>
  <c r="AJ96" i="45"/>
  <c r="AK96" i="45"/>
  <c r="AL96" i="45"/>
  <c r="AM96" i="45"/>
  <c r="AN96" i="45"/>
  <c r="AO96" i="45"/>
  <c r="AP96" i="45"/>
  <c r="AQ96" i="45"/>
  <c r="AR96" i="45"/>
  <c r="AS96" i="45"/>
  <c r="AT96" i="45"/>
  <c r="AU96" i="45"/>
  <c r="AV96" i="45"/>
  <c r="AW96" i="45"/>
  <c r="AX96" i="45"/>
  <c r="AY96" i="45"/>
  <c r="AZ96" i="45"/>
  <c r="BA96" i="45"/>
  <c r="BB96" i="45"/>
  <c r="BC96" i="45"/>
  <c r="D97" i="45"/>
  <c r="E97" i="45"/>
  <c r="F97" i="45"/>
  <c r="G97" i="45"/>
  <c r="H97" i="45"/>
  <c r="I97" i="45"/>
  <c r="J97" i="45"/>
  <c r="K97" i="45"/>
  <c r="L97" i="45"/>
  <c r="M97" i="45"/>
  <c r="N97" i="45"/>
  <c r="O97" i="45"/>
  <c r="P97" i="45"/>
  <c r="Q97" i="45"/>
  <c r="R97" i="45"/>
  <c r="S97" i="45"/>
  <c r="T97" i="45"/>
  <c r="U97" i="45"/>
  <c r="V97" i="45"/>
  <c r="W97" i="45"/>
  <c r="X97" i="45"/>
  <c r="Y97" i="45"/>
  <c r="Z97" i="45"/>
  <c r="AA97" i="45"/>
  <c r="AB97" i="45"/>
  <c r="AC97" i="45"/>
  <c r="AD97" i="45"/>
  <c r="AE97" i="45"/>
  <c r="AF97" i="45"/>
  <c r="AG97" i="45"/>
  <c r="AH97" i="45"/>
  <c r="AI97" i="45"/>
  <c r="AJ97" i="45"/>
  <c r="AK97" i="45"/>
  <c r="AL97" i="45"/>
  <c r="AM97" i="45"/>
  <c r="AN97" i="45"/>
  <c r="AO97" i="45"/>
  <c r="AP97" i="45"/>
  <c r="AQ97" i="45"/>
  <c r="AR97" i="45"/>
  <c r="AS97" i="45"/>
  <c r="AT97" i="45"/>
  <c r="AU97" i="45"/>
  <c r="AV97" i="45"/>
  <c r="AW97" i="45"/>
  <c r="AX97" i="45"/>
  <c r="AY97" i="45"/>
  <c r="AZ97" i="45"/>
  <c r="BA97" i="45"/>
  <c r="BB97" i="45"/>
  <c r="BC97" i="45"/>
  <c r="D98" i="45"/>
  <c r="E98" i="45"/>
  <c r="F98" i="45"/>
  <c r="G98" i="45"/>
  <c r="H98" i="45"/>
  <c r="I98" i="45"/>
  <c r="J98" i="45"/>
  <c r="K98" i="45"/>
  <c r="L98" i="45"/>
  <c r="M98" i="45"/>
  <c r="N98" i="45"/>
  <c r="O98" i="45"/>
  <c r="P98" i="45"/>
  <c r="Q98" i="45"/>
  <c r="R98" i="45"/>
  <c r="S98" i="45"/>
  <c r="T98" i="45"/>
  <c r="U98" i="45"/>
  <c r="V98" i="45"/>
  <c r="W98" i="45"/>
  <c r="X98" i="45"/>
  <c r="Y98" i="45"/>
  <c r="Z98" i="45"/>
  <c r="AA98" i="45"/>
  <c r="AB98" i="45"/>
  <c r="AC98" i="45"/>
  <c r="AD98" i="45"/>
  <c r="AE98" i="45"/>
  <c r="AF98" i="45"/>
  <c r="AG98" i="45"/>
  <c r="AH98" i="45"/>
  <c r="AI98" i="45"/>
  <c r="AJ98" i="45"/>
  <c r="AK98" i="45"/>
  <c r="AL98" i="45"/>
  <c r="AM98" i="45"/>
  <c r="AN98" i="45"/>
  <c r="AO98" i="45"/>
  <c r="AP98" i="45"/>
  <c r="AQ98" i="45"/>
  <c r="AR98" i="45"/>
  <c r="AS98" i="45"/>
  <c r="AT98" i="45"/>
  <c r="AU98" i="45"/>
  <c r="AV98" i="45"/>
  <c r="AW98" i="45"/>
  <c r="AX98" i="45"/>
  <c r="AY98" i="45"/>
  <c r="AZ98" i="45"/>
  <c r="BA98" i="45"/>
  <c r="BB98" i="45"/>
  <c r="BC98" i="45"/>
  <c r="D99" i="45"/>
  <c r="E99" i="45"/>
  <c r="F99" i="45"/>
  <c r="G99" i="45"/>
  <c r="H99" i="45"/>
  <c r="I99" i="45"/>
  <c r="J99" i="45"/>
  <c r="K99" i="45"/>
  <c r="L99" i="45"/>
  <c r="M99" i="45"/>
  <c r="N99" i="45"/>
  <c r="O99" i="45"/>
  <c r="P99" i="45"/>
  <c r="Q99" i="45"/>
  <c r="R99" i="45"/>
  <c r="S99" i="45"/>
  <c r="T99" i="45"/>
  <c r="U99" i="45"/>
  <c r="V99" i="45"/>
  <c r="W99" i="45"/>
  <c r="X99" i="45"/>
  <c r="Y99" i="45"/>
  <c r="Z99" i="45"/>
  <c r="AA99" i="45"/>
  <c r="AB99" i="45"/>
  <c r="AC99" i="45"/>
  <c r="AD99" i="45"/>
  <c r="AE99" i="45"/>
  <c r="AF99" i="45"/>
  <c r="AG99" i="45"/>
  <c r="AH99" i="45"/>
  <c r="AI99" i="45"/>
  <c r="AJ99" i="45"/>
  <c r="AK99" i="45"/>
  <c r="AL99" i="45"/>
  <c r="AM99" i="45"/>
  <c r="AN99" i="45"/>
  <c r="AO99" i="45"/>
  <c r="AP99" i="45"/>
  <c r="AQ99" i="45"/>
  <c r="AR99" i="45"/>
  <c r="AS99" i="45"/>
  <c r="AT99" i="45"/>
  <c r="AU99" i="45"/>
  <c r="AV99" i="45"/>
  <c r="AW99" i="45"/>
  <c r="AX99" i="45"/>
  <c r="AY99" i="45"/>
  <c r="AZ99" i="45"/>
  <c r="BA99" i="45"/>
  <c r="BB99" i="45"/>
  <c r="BC99" i="45"/>
  <c r="D100" i="45"/>
  <c r="E100" i="45"/>
  <c r="F100" i="45"/>
  <c r="G100" i="45"/>
  <c r="H100" i="45"/>
  <c r="I100" i="45"/>
  <c r="J100" i="45"/>
  <c r="K100" i="45"/>
  <c r="L100" i="45"/>
  <c r="M100" i="45"/>
  <c r="N100" i="45"/>
  <c r="O100" i="45"/>
  <c r="P100" i="45"/>
  <c r="Q100" i="45"/>
  <c r="R100" i="45"/>
  <c r="S100" i="45"/>
  <c r="T100" i="45"/>
  <c r="U100" i="45"/>
  <c r="V100" i="45"/>
  <c r="W100" i="45"/>
  <c r="X100" i="45"/>
  <c r="Y100" i="45"/>
  <c r="Z100" i="45"/>
  <c r="AA100" i="45"/>
  <c r="AB100" i="45"/>
  <c r="AC100" i="45"/>
  <c r="AD100" i="45"/>
  <c r="AE100" i="45"/>
  <c r="AF100" i="45"/>
  <c r="AG100" i="45"/>
  <c r="AH100" i="45"/>
  <c r="AI100" i="45"/>
  <c r="AJ100" i="45"/>
  <c r="AK100" i="45"/>
  <c r="AL100" i="45"/>
  <c r="AM100" i="45"/>
  <c r="AN100" i="45"/>
  <c r="AO100" i="45"/>
  <c r="AP100" i="45"/>
  <c r="AQ100" i="45"/>
  <c r="AR100" i="45"/>
  <c r="AS100" i="45"/>
  <c r="AT100" i="45"/>
  <c r="AU100" i="45"/>
  <c r="AV100" i="45"/>
  <c r="AW100" i="45"/>
  <c r="AX100" i="45"/>
  <c r="AY100" i="45"/>
  <c r="AZ100" i="45"/>
  <c r="BA100" i="45"/>
  <c r="BB100" i="45"/>
  <c r="BC100" i="45"/>
  <c r="D101" i="45"/>
  <c r="E101" i="45"/>
  <c r="F101" i="45"/>
  <c r="G101" i="45"/>
  <c r="H101" i="45"/>
  <c r="I101" i="45"/>
  <c r="J101" i="45"/>
  <c r="K101" i="45"/>
  <c r="L101" i="45"/>
  <c r="M101" i="45"/>
  <c r="N101" i="45"/>
  <c r="O101" i="45"/>
  <c r="P101" i="45"/>
  <c r="Q101" i="45"/>
  <c r="R101" i="45"/>
  <c r="S101" i="45"/>
  <c r="T101" i="45"/>
  <c r="U101" i="45"/>
  <c r="V101" i="45"/>
  <c r="W101" i="45"/>
  <c r="X101" i="45"/>
  <c r="Y101" i="45"/>
  <c r="Z101" i="45"/>
  <c r="AA101" i="45"/>
  <c r="AB101" i="45"/>
  <c r="AC101" i="45"/>
  <c r="AD101" i="45"/>
  <c r="AE101" i="45"/>
  <c r="AF101" i="45"/>
  <c r="AG101" i="45"/>
  <c r="AH101" i="45"/>
  <c r="AI101" i="45"/>
  <c r="AJ101" i="45"/>
  <c r="AK101" i="45"/>
  <c r="AL101" i="45"/>
  <c r="AM101" i="45"/>
  <c r="AN101" i="45"/>
  <c r="AO101" i="45"/>
  <c r="AP101" i="45"/>
  <c r="AQ101" i="45"/>
  <c r="AR101" i="45"/>
  <c r="AS101" i="45"/>
  <c r="AT101" i="45"/>
  <c r="AU101" i="45"/>
  <c r="AV101" i="45"/>
  <c r="AW101" i="45"/>
  <c r="AX101" i="45"/>
  <c r="AY101" i="45"/>
  <c r="AZ101" i="45"/>
  <c r="BA101" i="45"/>
  <c r="BB101" i="45"/>
  <c r="BC101" i="45"/>
  <c r="D102" i="45"/>
  <c r="E102" i="45"/>
  <c r="F102" i="45"/>
  <c r="G102" i="45"/>
  <c r="H102" i="45"/>
  <c r="I102" i="45"/>
  <c r="J102" i="45"/>
  <c r="K102" i="45"/>
  <c r="L102" i="45"/>
  <c r="M102" i="45"/>
  <c r="N102" i="45"/>
  <c r="O102" i="45"/>
  <c r="P102" i="45"/>
  <c r="Q102" i="45"/>
  <c r="R102" i="45"/>
  <c r="S102" i="45"/>
  <c r="T102" i="45"/>
  <c r="U102" i="45"/>
  <c r="V102" i="45"/>
  <c r="W102" i="45"/>
  <c r="X102" i="45"/>
  <c r="Y102" i="45"/>
  <c r="Z102" i="45"/>
  <c r="AA102" i="45"/>
  <c r="AB102" i="45"/>
  <c r="AC102" i="45"/>
  <c r="AD102" i="45"/>
  <c r="AE102" i="45"/>
  <c r="AF102" i="45"/>
  <c r="AG102" i="45"/>
  <c r="AH102" i="45"/>
  <c r="AI102" i="45"/>
  <c r="AJ102" i="45"/>
  <c r="AK102" i="45"/>
  <c r="AL102" i="45"/>
  <c r="AM102" i="45"/>
  <c r="AN102" i="45"/>
  <c r="AO102" i="45"/>
  <c r="AP102" i="45"/>
  <c r="AQ102" i="45"/>
  <c r="AR102" i="45"/>
  <c r="AS102" i="45"/>
  <c r="AT102" i="45"/>
  <c r="AU102" i="45"/>
  <c r="AV102" i="45"/>
  <c r="AW102" i="45"/>
  <c r="AX102" i="45"/>
  <c r="AY102" i="45"/>
  <c r="AZ102" i="45"/>
  <c r="BA102" i="45"/>
  <c r="BB102" i="45"/>
  <c r="BC102" i="45"/>
  <c r="D103" i="45"/>
  <c r="E103" i="45"/>
  <c r="F103" i="45"/>
  <c r="G103" i="45"/>
  <c r="H103" i="45"/>
  <c r="I103" i="45"/>
  <c r="J103" i="45"/>
  <c r="K103" i="45"/>
  <c r="L103" i="45"/>
  <c r="M103" i="45"/>
  <c r="N103" i="45"/>
  <c r="O103" i="45"/>
  <c r="P103" i="45"/>
  <c r="Q103" i="45"/>
  <c r="R103" i="45"/>
  <c r="S103" i="45"/>
  <c r="T103" i="45"/>
  <c r="U103" i="45"/>
  <c r="V103" i="45"/>
  <c r="W103" i="45"/>
  <c r="X103" i="45"/>
  <c r="Y103" i="45"/>
  <c r="Z103" i="45"/>
  <c r="AA103" i="45"/>
  <c r="AB103" i="45"/>
  <c r="AC103" i="45"/>
  <c r="AD103" i="45"/>
  <c r="AE103" i="45"/>
  <c r="AF103" i="45"/>
  <c r="AG103" i="45"/>
  <c r="AH103" i="45"/>
  <c r="AI103" i="45"/>
  <c r="AJ103" i="45"/>
  <c r="AK103" i="45"/>
  <c r="AL103" i="45"/>
  <c r="AM103" i="45"/>
  <c r="AN103" i="45"/>
  <c r="AO103" i="45"/>
  <c r="AP103" i="45"/>
  <c r="AQ103" i="45"/>
  <c r="AR103" i="45"/>
  <c r="AS103" i="45"/>
  <c r="AT103" i="45"/>
  <c r="AU103" i="45"/>
  <c r="AV103" i="45"/>
  <c r="AW103" i="45"/>
  <c r="AX103" i="45"/>
  <c r="AY103" i="45"/>
  <c r="AZ103" i="45"/>
  <c r="BA103" i="45"/>
  <c r="BB103" i="45"/>
  <c r="BC103" i="45"/>
  <c r="D104" i="45"/>
  <c r="E104" i="45"/>
  <c r="F104" i="45"/>
  <c r="G104" i="45"/>
  <c r="H104" i="45"/>
  <c r="I104" i="45"/>
  <c r="J104" i="45"/>
  <c r="K104" i="45"/>
  <c r="L104" i="45"/>
  <c r="M104" i="45"/>
  <c r="N104" i="45"/>
  <c r="O104" i="45"/>
  <c r="P104" i="45"/>
  <c r="Q104" i="45"/>
  <c r="R104" i="45"/>
  <c r="S104" i="45"/>
  <c r="T104" i="45"/>
  <c r="U104" i="45"/>
  <c r="V104" i="45"/>
  <c r="W104" i="45"/>
  <c r="X104" i="45"/>
  <c r="Y104" i="45"/>
  <c r="Z104" i="45"/>
  <c r="AA104" i="45"/>
  <c r="AB104" i="45"/>
  <c r="AC104" i="45"/>
  <c r="AD104" i="45"/>
  <c r="AE104" i="45"/>
  <c r="AF104" i="45"/>
  <c r="AG104" i="45"/>
  <c r="AH104" i="45"/>
  <c r="AI104" i="45"/>
  <c r="AJ104" i="45"/>
  <c r="AK104" i="45"/>
  <c r="AL104" i="45"/>
  <c r="AM104" i="45"/>
  <c r="AN104" i="45"/>
  <c r="AO104" i="45"/>
  <c r="AP104" i="45"/>
  <c r="AQ104" i="45"/>
  <c r="AR104" i="45"/>
  <c r="AS104" i="45"/>
  <c r="AT104" i="45"/>
  <c r="AU104" i="45"/>
  <c r="AV104" i="45"/>
  <c r="AW104" i="45"/>
  <c r="AX104" i="45"/>
  <c r="AY104" i="45"/>
  <c r="AZ104" i="45"/>
  <c r="BA104" i="45"/>
  <c r="BB104" i="45"/>
  <c r="BC104" i="45"/>
  <c r="D105" i="45"/>
  <c r="E105" i="45"/>
  <c r="F105" i="45"/>
  <c r="G105" i="45"/>
  <c r="H105" i="45"/>
  <c r="I105" i="45"/>
  <c r="J105" i="45"/>
  <c r="K105" i="45"/>
  <c r="L105" i="45"/>
  <c r="M105" i="45"/>
  <c r="N105" i="45"/>
  <c r="O105" i="45"/>
  <c r="P105" i="45"/>
  <c r="Q105" i="45"/>
  <c r="R105" i="45"/>
  <c r="S105" i="45"/>
  <c r="T105" i="45"/>
  <c r="U105" i="45"/>
  <c r="V105" i="45"/>
  <c r="W105" i="45"/>
  <c r="X105" i="45"/>
  <c r="Y105" i="45"/>
  <c r="Z105" i="45"/>
  <c r="AA105" i="45"/>
  <c r="AB105" i="45"/>
  <c r="AC105" i="45"/>
  <c r="AD105" i="45"/>
  <c r="AE105" i="45"/>
  <c r="AF105" i="45"/>
  <c r="AG105" i="45"/>
  <c r="AH105" i="45"/>
  <c r="AI105" i="45"/>
  <c r="AJ105" i="45"/>
  <c r="AK105" i="45"/>
  <c r="AL105" i="45"/>
  <c r="AM105" i="45"/>
  <c r="AN105" i="45"/>
  <c r="AO105" i="45"/>
  <c r="AP105" i="45"/>
  <c r="AQ105" i="45"/>
  <c r="AR105" i="45"/>
  <c r="AS105" i="45"/>
  <c r="AT105" i="45"/>
  <c r="AU105" i="45"/>
  <c r="AV105" i="45"/>
  <c r="AW105" i="45"/>
  <c r="AX105" i="45"/>
  <c r="AY105" i="45"/>
  <c r="AZ105" i="45"/>
  <c r="BA105" i="45"/>
  <c r="BB105" i="45"/>
  <c r="BC105" i="45"/>
  <c r="D106" i="45"/>
  <c r="E106" i="45"/>
  <c r="F106" i="45"/>
  <c r="G106" i="45"/>
  <c r="H106" i="45"/>
  <c r="I106" i="45"/>
  <c r="J106" i="45"/>
  <c r="K106" i="45"/>
  <c r="L106" i="45"/>
  <c r="M106" i="45"/>
  <c r="N106" i="45"/>
  <c r="O106" i="45"/>
  <c r="P106" i="45"/>
  <c r="Q106" i="45"/>
  <c r="R106" i="45"/>
  <c r="S106" i="45"/>
  <c r="T106" i="45"/>
  <c r="U106" i="45"/>
  <c r="V106" i="45"/>
  <c r="W106" i="45"/>
  <c r="X106" i="45"/>
  <c r="Y106" i="45"/>
  <c r="Z106" i="45"/>
  <c r="AA106" i="45"/>
  <c r="AB106" i="45"/>
  <c r="AC106" i="45"/>
  <c r="AD106" i="45"/>
  <c r="AE106" i="45"/>
  <c r="AF106" i="45"/>
  <c r="AG106" i="45"/>
  <c r="AH106" i="45"/>
  <c r="AI106" i="45"/>
  <c r="AJ106" i="45"/>
  <c r="AK106" i="45"/>
  <c r="AL106" i="45"/>
  <c r="AM106" i="45"/>
  <c r="AN106" i="45"/>
  <c r="AO106" i="45"/>
  <c r="AP106" i="45"/>
  <c r="AQ106" i="45"/>
  <c r="AR106" i="45"/>
  <c r="AS106" i="45"/>
  <c r="AT106" i="45"/>
  <c r="AU106" i="45"/>
  <c r="AV106" i="45"/>
  <c r="AW106" i="45"/>
  <c r="AX106" i="45"/>
  <c r="AY106" i="45"/>
  <c r="AZ106" i="45"/>
  <c r="BA106" i="45"/>
  <c r="BB106" i="45"/>
  <c r="BC106" i="45"/>
  <c r="D107" i="45"/>
  <c r="E107" i="45"/>
  <c r="F107" i="45"/>
  <c r="G107" i="45"/>
  <c r="H107" i="45"/>
  <c r="I107" i="45"/>
  <c r="J107" i="45"/>
  <c r="K107" i="45"/>
  <c r="L107" i="45"/>
  <c r="M107" i="45"/>
  <c r="N107" i="45"/>
  <c r="O107" i="45"/>
  <c r="P107" i="45"/>
  <c r="Q107" i="45"/>
  <c r="R107" i="45"/>
  <c r="S107" i="45"/>
  <c r="T107" i="45"/>
  <c r="U107" i="45"/>
  <c r="V107" i="45"/>
  <c r="W107" i="45"/>
  <c r="X107" i="45"/>
  <c r="Y107" i="45"/>
  <c r="Z107" i="45"/>
  <c r="AA107" i="45"/>
  <c r="AB107" i="45"/>
  <c r="AC107" i="45"/>
  <c r="AD107" i="45"/>
  <c r="AE107" i="45"/>
  <c r="AF107" i="45"/>
  <c r="AG107" i="45"/>
  <c r="AH107" i="45"/>
  <c r="AI107" i="45"/>
  <c r="AJ107" i="45"/>
  <c r="AK107" i="45"/>
  <c r="AL107" i="45"/>
  <c r="AM107" i="45"/>
  <c r="AN107" i="45"/>
  <c r="AO107" i="45"/>
  <c r="AP107" i="45"/>
  <c r="AQ107" i="45"/>
  <c r="AR107" i="45"/>
  <c r="AS107" i="45"/>
  <c r="AT107" i="45"/>
  <c r="AU107" i="45"/>
  <c r="AV107" i="45"/>
  <c r="AW107" i="45"/>
  <c r="AX107" i="45"/>
  <c r="AY107" i="45"/>
  <c r="AZ107" i="45"/>
  <c r="BA107" i="45"/>
  <c r="BB107" i="45"/>
  <c r="BC107" i="45"/>
  <c r="D108" i="45"/>
  <c r="E108" i="45"/>
  <c r="F108" i="45"/>
  <c r="G108" i="45"/>
  <c r="H108" i="45"/>
  <c r="I108" i="45"/>
  <c r="J108" i="45"/>
  <c r="K108" i="45"/>
  <c r="L108" i="45"/>
  <c r="M108" i="45"/>
  <c r="N108" i="45"/>
  <c r="O108" i="45"/>
  <c r="P108" i="45"/>
  <c r="Q108" i="45"/>
  <c r="R108" i="45"/>
  <c r="S108" i="45"/>
  <c r="T108" i="45"/>
  <c r="U108" i="45"/>
  <c r="V108" i="45"/>
  <c r="W108" i="45"/>
  <c r="X108" i="45"/>
  <c r="Y108" i="45"/>
  <c r="Z108" i="45"/>
  <c r="AA108" i="45"/>
  <c r="AB108" i="45"/>
  <c r="AC108" i="45"/>
  <c r="AD108" i="45"/>
  <c r="AE108" i="45"/>
  <c r="AF108" i="45"/>
  <c r="AG108" i="45"/>
  <c r="AH108" i="45"/>
  <c r="AI108" i="45"/>
  <c r="AJ108" i="45"/>
  <c r="AK108" i="45"/>
  <c r="AL108" i="45"/>
  <c r="AM108" i="45"/>
  <c r="AN108" i="45"/>
  <c r="AO108" i="45"/>
  <c r="AP108" i="45"/>
  <c r="AQ108" i="45"/>
  <c r="AR108" i="45"/>
  <c r="AS108" i="45"/>
  <c r="AT108" i="45"/>
  <c r="AU108" i="45"/>
  <c r="AV108" i="45"/>
  <c r="AW108" i="45"/>
  <c r="AX108" i="45"/>
  <c r="AY108" i="45"/>
  <c r="AZ108" i="45"/>
  <c r="BA108" i="45"/>
  <c r="BB108" i="45"/>
  <c r="BC108" i="45"/>
  <c r="D109" i="45"/>
  <c r="E109" i="45"/>
  <c r="F109" i="45"/>
  <c r="G109" i="45"/>
  <c r="H109" i="45"/>
  <c r="I109" i="45"/>
  <c r="J109" i="45"/>
  <c r="K109" i="45"/>
  <c r="L109" i="45"/>
  <c r="M109" i="45"/>
  <c r="N109" i="45"/>
  <c r="O109" i="45"/>
  <c r="P109" i="45"/>
  <c r="Q109" i="45"/>
  <c r="R109" i="45"/>
  <c r="S109" i="45"/>
  <c r="T109" i="45"/>
  <c r="U109" i="45"/>
  <c r="V109" i="45"/>
  <c r="W109" i="45"/>
  <c r="X109" i="45"/>
  <c r="Y109" i="45"/>
  <c r="Z109" i="45"/>
  <c r="AA109" i="45"/>
  <c r="AB109" i="45"/>
  <c r="AC109" i="45"/>
  <c r="AD109" i="45"/>
  <c r="AE109" i="45"/>
  <c r="AF109" i="45"/>
  <c r="AG109" i="45"/>
  <c r="AH109" i="45"/>
  <c r="AI109" i="45"/>
  <c r="AJ109" i="45"/>
  <c r="AK109" i="45"/>
  <c r="AL109" i="45"/>
  <c r="AM109" i="45"/>
  <c r="AN109" i="45"/>
  <c r="AO109" i="45"/>
  <c r="AP109" i="45"/>
  <c r="AQ109" i="45"/>
  <c r="AR109" i="45"/>
  <c r="AS109" i="45"/>
  <c r="AT109" i="45"/>
  <c r="AU109" i="45"/>
  <c r="AV109" i="45"/>
  <c r="AW109" i="45"/>
  <c r="AX109" i="45"/>
  <c r="AY109" i="45"/>
  <c r="AZ109" i="45"/>
  <c r="BA109" i="45"/>
  <c r="BB109" i="45"/>
  <c r="BC109" i="45"/>
  <c r="D110" i="45"/>
  <c r="E110" i="45"/>
  <c r="F110" i="45"/>
  <c r="G110" i="45"/>
  <c r="H110" i="45"/>
  <c r="I110" i="45"/>
  <c r="J110" i="45"/>
  <c r="K110" i="45"/>
  <c r="L110" i="45"/>
  <c r="M110" i="45"/>
  <c r="N110" i="45"/>
  <c r="O110" i="45"/>
  <c r="P110" i="45"/>
  <c r="Q110" i="45"/>
  <c r="R110" i="45"/>
  <c r="S110" i="45"/>
  <c r="T110" i="45"/>
  <c r="U110" i="45"/>
  <c r="V110" i="45"/>
  <c r="W110" i="45"/>
  <c r="X110" i="45"/>
  <c r="Y110" i="45"/>
  <c r="Z110" i="45"/>
  <c r="AA110" i="45"/>
  <c r="AB110" i="45"/>
  <c r="AC110" i="45"/>
  <c r="AD110" i="45"/>
  <c r="AE110" i="45"/>
  <c r="AF110" i="45"/>
  <c r="AG110" i="45"/>
  <c r="AH110" i="45"/>
  <c r="AI110" i="45"/>
  <c r="AJ110" i="45"/>
  <c r="AK110" i="45"/>
  <c r="AL110" i="45"/>
  <c r="AM110" i="45"/>
  <c r="AN110" i="45"/>
  <c r="AO110" i="45"/>
  <c r="AP110" i="45"/>
  <c r="AQ110" i="45"/>
  <c r="AR110" i="45"/>
  <c r="AS110" i="45"/>
  <c r="AT110" i="45"/>
  <c r="AU110" i="45"/>
  <c r="AV110" i="45"/>
  <c r="AW110" i="45"/>
  <c r="AX110" i="45"/>
  <c r="AY110" i="45"/>
  <c r="AZ110" i="45"/>
  <c r="BA110" i="45"/>
  <c r="BB110" i="45"/>
  <c r="BC110" i="45"/>
  <c r="D111" i="45"/>
  <c r="E111" i="45"/>
  <c r="F111" i="45"/>
  <c r="G111" i="45"/>
  <c r="H111" i="45"/>
  <c r="I111" i="45"/>
  <c r="J111" i="45"/>
  <c r="K111" i="45"/>
  <c r="L111" i="45"/>
  <c r="M111" i="45"/>
  <c r="N111" i="45"/>
  <c r="O111" i="45"/>
  <c r="P111" i="45"/>
  <c r="Q111" i="45"/>
  <c r="R111" i="45"/>
  <c r="S111" i="45"/>
  <c r="T111" i="45"/>
  <c r="U111" i="45"/>
  <c r="V111" i="45"/>
  <c r="W111" i="45"/>
  <c r="X111" i="45"/>
  <c r="Y111" i="45"/>
  <c r="Z111" i="45"/>
  <c r="AA111" i="45"/>
  <c r="AB111" i="45"/>
  <c r="AC111" i="45"/>
  <c r="AD111" i="45"/>
  <c r="AE111" i="45"/>
  <c r="AF111" i="45"/>
  <c r="AG111" i="45"/>
  <c r="AH111" i="45"/>
  <c r="AI111" i="45"/>
  <c r="AJ111" i="45"/>
  <c r="AK111" i="45"/>
  <c r="AL111" i="45"/>
  <c r="AM111" i="45"/>
  <c r="AN111" i="45"/>
  <c r="AO111" i="45"/>
  <c r="AP111" i="45"/>
  <c r="AQ111" i="45"/>
  <c r="AR111" i="45"/>
  <c r="AS111" i="45"/>
  <c r="AT111" i="45"/>
  <c r="AU111" i="45"/>
  <c r="AV111" i="45"/>
  <c r="AW111" i="45"/>
  <c r="AX111" i="45"/>
  <c r="AY111" i="45"/>
  <c r="AZ111" i="45"/>
  <c r="BA111" i="45"/>
  <c r="BB111" i="45"/>
  <c r="BC111" i="45"/>
  <c r="D112" i="45"/>
  <c r="E112" i="45"/>
  <c r="F112" i="45"/>
  <c r="G112" i="45"/>
  <c r="H112" i="45"/>
  <c r="I112" i="45"/>
  <c r="J112" i="45"/>
  <c r="K112" i="45"/>
  <c r="L112" i="45"/>
  <c r="M112" i="45"/>
  <c r="N112" i="45"/>
  <c r="O112" i="45"/>
  <c r="P112" i="45"/>
  <c r="Q112" i="45"/>
  <c r="R112" i="45"/>
  <c r="S112" i="45"/>
  <c r="T112" i="45"/>
  <c r="U112" i="45"/>
  <c r="V112" i="45"/>
  <c r="W112" i="45"/>
  <c r="X112" i="45"/>
  <c r="Y112" i="45"/>
  <c r="Z112" i="45"/>
  <c r="AA112" i="45"/>
  <c r="AB112" i="45"/>
  <c r="AC112" i="45"/>
  <c r="AD112" i="45"/>
  <c r="AE112" i="45"/>
  <c r="AF112" i="45"/>
  <c r="AG112" i="45"/>
  <c r="AH112" i="45"/>
  <c r="AI112" i="45"/>
  <c r="AJ112" i="45"/>
  <c r="AK112" i="45"/>
  <c r="AL112" i="45"/>
  <c r="AM112" i="45"/>
  <c r="AN112" i="45"/>
  <c r="AO112" i="45"/>
  <c r="AP112" i="45"/>
  <c r="AQ112" i="45"/>
  <c r="AR112" i="45"/>
  <c r="AS112" i="45"/>
  <c r="AT112" i="45"/>
  <c r="AU112" i="45"/>
  <c r="AV112" i="45"/>
  <c r="AW112" i="45"/>
  <c r="AX112" i="45"/>
  <c r="AY112" i="45"/>
  <c r="AZ112" i="45"/>
  <c r="BA112" i="45"/>
  <c r="BB112" i="45"/>
  <c r="BC112" i="45"/>
  <c r="D113" i="45"/>
  <c r="E113" i="45"/>
  <c r="F113" i="45"/>
  <c r="G113" i="45"/>
  <c r="H113" i="45"/>
  <c r="I113" i="45"/>
  <c r="J113" i="45"/>
  <c r="K113" i="45"/>
  <c r="L113" i="45"/>
  <c r="M113" i="45"/>
  <c r="N113" i="45"/>
  <c r="O113" i="45"/>
  <c r="P113" i="45"/>
  <c r="Q113" i="45"/>
  <c r="R113" i="45"/>
  <c r="S113" i="45"/>
  <c r="T113" i="45"/>
  <c r="U113" i="45"/>
  <c r="V113" i="45"/>
  <c r="W113" i="45"/>
  <c r="X113" i="45"/>
  <c r="Y113" i="45"/>
  <c r="Z113" i="45"/>
  <c r="AA113" i="45"/>
  <c r="AB113" i="45"/>
  <c r="AC113" i="45"/>
  <c r="AD113" i="45"/>
  <c r="AE113" i="45"/>
  <c r="AF113" i="45"/>
  <c r="AG113" i="45"/>
  <c r="AH113" i="45"/>
  <c r="AI113" i="45"/>
  <c r="AJ113" i="45"/>
  <c r="AK113" i="45"/>
  <c r="AL113" i="45"/>
  <c r="AM113" i="45"/>
  <c r="AN113" i="45"/>
  <c r="AO113" i="45"/>
  <c r="AP113" i="45"/>
  <c r="AQ113" i="45"/>
  <c r="AR113" i="45"/>
  <c r="AS113" i="45"/>
  <c r="AT113" i="45"/>
  <c r="AU113" i="45"/>
  <c r="AV113" i="45"/>
  <c r="AW113" i="45"/>
  <c r="AX113" i="45"/>
  <c r="AY113" i="45"/>
  <c r="AZ113" i="45"/>
  <c r="BA113" i="45"/>
  <c r="BB113" i="45"/>
  <c r="BC113" i="45"/>
  <c r="D114" i="45"/>
  <c r="E114" i="45"/>
  <c r="F114" i="45"/>
  <c r="G114" i="45"/>
  <c r="H114" i="45"/>
  <c r="I114" i="45"/>
  <c r="J114" i="45"/>
  <c r="K114" i="45"/>
  <c r="L114" i="45"/>
  <c r="M114" i="45"/>
  <c r="N114" i="45"/>
  <c r="O114" i="45"/>
  <c r="P114" i="45"/>
  <c r="Q114" i="45"/>
  <c r="R114" i="45"/>
  <c r="S114" i="45"/>
  <c r="T114" i="45"/>
  <c r="U114" i="45"/>
  <c r="V114" i="45"/>
  <c r="W114" i="45"/>
  <c r="X114" i="45"/>
  <c r="Y114" i="45"/>
  <c r="Z114" i="45"/>
  <c r="AA114" i="45"/>
  <c r="AB114" i="45"/>
  <c r="AC114" i="45"/>
  <c r="AD114" i="45"/>
  <c r="AE114" i="45"/>
  <c r="AF114" i="45"/>
  <c r="AG114" i="45"/>
  <c r="AH114" i="45"/>
  <c r="AI114" i="45"/>
  <c r="AJ114" i="45"/>
  <c r="AK114" i="45"/>
  <c r="AL114" i="45"/>
  <c r="AM114" i="45"/>
  <c r="AN114" i="45"/>
  <c r="AO114" i="45"/>
  <c r="AP114" i="45"/>
  <c r="AQ114" i="45"/>
  <c r="AR114" i="45"/>
  <c r="AS114" i="45"/>
  <c r="AT114" i="45"/>
  <c r="AU114" i="45"/>
  <c r="AV114" i="45"/>
  <c r="AW114" i="45"/>
  <c r="AX114" i="45"/>
  <c r="AY114" i="45"/>
  <c r="AZ114" i="45"/>
  <c r="BA114" i="45"/>
  <c r="BB114" i="45"/>
  <c r="BC114" i="45"/>
  <c r="D115" i="45"/>
  <c r="E115" i="45"/>
  <c r="F115" i="45"/>
  <c r="G115" i="45"/>
  <c r="H115" i="45"/>
  <c r="I115" i="45"/>
  <c r="J115" i="45"/>
  <c r="K115" i="45"/>
  <c r="L115" i="45"/>
  <c r="M115" i="45"/>
  <c r="N115" i="45"/>
  <c r="O115" i="45"/>
  <c r="P115" i="45"/>
  <c r="Q115" i="45"/>
  <c r="R115" i="45"/>
  <c r="S115" i="45"/>
  <c r="T115" i="45"/>
  <c r="U115" i="45"/>
  <c r="V115" i="45"/>
  <c r="W115" i="45"/>
  <c r="X115" i="45"/>
  <c r="Y115" i="45"/>
  <c r="Z115" i="45"/>
  <c r="AA115" i="45"/>
  <c r="AB115" i="45"/>
  <c r="AC115" i="45"/>
  <c r="AD115" i="45"/>
  <c r="AE115" i="45"/>
  <c r="AF115" i="45"/>
  <c r="AG115" i="45"/>
  <c r="AH115" i="45"/>
  <c r="AI115" i="45"/>
  <c r="AJ115" i="45"/>
  <c r="AK115" i="45"/>
  <c r="AL115" i="45"/>
  <c r="AM115" i="45"/>
  <c r="AN115" i="45"/>
  <c r="AO115" i="45"/>
  <c r="AP115" i="45"/>
  <c r="AQ115" i="45"/>
  <c r="AR115" i="45"/>
  <c r="AS115" i="45"/>
  <c r="AT115" i="45"/>
  <c r="AU115" i="45"/>
  <c r="AV115" i="45"/>
  <c r="AW115" i="45"/>
  <c r="AX115" i="45"/>
  <c r="AY115" i="45"/>
  <c r="AZ115" i="45"/>
  <c r="BA115" i="45"/>
  <c r="BB115" i="45"/>
  <c r="BC115" i="45"/>
  <c r="D116" i="45"/>
  <c r="E116" i="45"/>
  <c r="F116" i="45"/>
  <c r="G116" i="45"/>
  <c r="H116" i="45"/>
  <c r="I116" i="45"/>
  <c r="J116" i="45"/>
  <c r="K116" i="45"/>
  <c r="L116" i="45"/>
  <c r="M116" i="45"/>
  <c r="N116" i="45"/>
  <c r="O116" i="45"/>
  <c r="P116" i="45"/>
  <c r="Q116" i="45"/>
  <c r="R116" i="45"/>
  <c r="S116" i="45"/>
  <c r="T116" i="45"/>
  <c r="U116" i="45"/>
  <c r="V116" i="45"/>
  <c r="W116" i="45"/>
  <c r="X116" i="45"/>
  <c r="Y116" i="45"/>
  <c r="Z116" i="45"/>
  <c r="AA116" i="45"/>
  <c r="AB116" i="45"/>
  <c r="AC116" i="45"/>
  <c r="AD116" i="45"/>
  <c r="AE116" i="45"/>
  <c r="AF116" i="45"/>
  <c r="AG116" i="45"/>
  <c r="AH116" i="45"/>
  <c r="AI116" i="45"/>
  <c r="AJ116" i="45"/>
  <c r="AK116" i="45"/>
  <c r="AL116" i="45"/>
  <c r="AM116" i="45"/>
  <c r="AN116" i="45"/>
  <c r="AO116" i="45"/>
  <c r="AP116" i="45"/>
  <c r="AQ116" i="45"/>
  <c r="AR116" i="45"/>
  <c r="AS116" i="45"/>
  <c r="AT116" i="45"/>
  <c r="AU116" i="45"/>
  <c r="AV116" i="45"/>
  <c r="AW116" i="45"/>
  <c r="AX116" i="45"/>
  <c r="AY116" i="45"/>
  <c r="AZ116" i="45"/>
  <c r="BA116" i="45"/>
  <c r="BB116" i="45"/>
  <c r="BC116" i="45"/>
  <c r="D117" i="45"/>
  <c r="E117" i="45"/>
  <c r="F117" i="45"/>
  <c r="G117" i="45"/>
  <c r="H117" i="45"/>
  <c r="I117" i="45"/>
  <c r="J117" i="45"/>
  <c r="K117" i="45"/>
  <c r="L117" i="45"/>
  <c r="M117" i="45"/>
  <c r="N117" i="45"/>
  <c r="O117" i="45"/>
  <c r="P117" i="45"/>
  <c r="Q117" i="45"/>
  <c r="R117" i="45"/>
  <c r="S117" i="45"/>
  <c r="T117" i="45"/>
  <c r="U117" i="45"/>
  <c r="V117" i="45"/>
  <c r="W117" i="45"/>
  <c r="X117" i="45"/>
  <c r="Y117" i="45"/>
  <c r="Z117" i="45"/>
  <c r="AA117" i="45"/>
  <c r="AB117" i="45"/>
  <c r="AC117" i="45"/>
  <c r="AD117" i="45"/>
  <c r="AE117" i="45"/>
  <c r="AF117" i="45"/>
  <c r="AG117" i="45"/>
  <c r="AH117" i="45"/>
  <c r="AI117" i="45"/>
  <c r="AJ117" i="45"/>
  <c r="AK117" i="45"/>
  <c r="AL117" i="45"/>
  <c r="AM117" i="45"/>
  <c r="AN117" i="45"/>
  <c r="AO117" i="45"/>
  <c r="AP117" i="45"/>
  <c r="AQ117" i="45"/>
  <c r="AR117" i="45"/>
  <c r="AS117" i="45"/>
  <c r="AT117" i="45"/>
  <c r="AU117" i="45"/>
  <c r="AV117" i="45"/>
  <c r="AW117" i="45"/>
  <c r="AX117" i="45"/>
  <c r="AY117" i="45"/>
  <c r="AZ117" i="45"/>
  <c r="BA117" i="45"/>
  <c r="BB117" i="45"/>
  <c r="BC117" i="45"/>
  <c r="D118" i="45"/>
  <c r="E118" i="45"/>
  <c r="F118" i="45"/>
  <c r="G118" i="45"/>
  <c r="H118" i="45"/>
  <c r="I118" i="45"/>
  <c r="J118" i="45"/>
  <c r="K118" i="45"/>
  <c r="L118" i="45"/>
  <c r="M118" i="45"/>
  <c r="N118" i="45"/>
  <c r="O118" i="45"/>
  <c r="P118" i="45"/>
  <c r="Q118" i="45"/>
  <c r="R118" i="45"/>
  <c r="S118" i="45"/>
  <c r="T118" i="45"/>
  <c r="U118" i="45"/>
  <c r="V118" i="45"/>
  <c r="W118" i="45"/>
  <c r="X118" i="45"/>
  <c r="Y118" i="45"/>
  <c r="Z118" i="45"/>
  <c r="AA118" i="45"/>
  <c r="AB118" i="45"/>
  <c r="AC118" i="45"/>
  <c r="AD118" i="45"/>
  <c r="AE118" i="45"/>
  <c r="AF118" i="45"/>
  <c r="AG118" i="45"/>
  <c r="AH118" i="45"/>
  <c r="AI118" i="45"/>
  <c r="AJ118" i="45"/>
  <c r="AK118" i="45"/>
  <c r="AL118" i="45"/>
  <c r="AM118" i="45"/>
  <c r="AN118" i="45"/>
  <c r="AO118" i="45"/>
  <c r="AP118" i="45"/>
  <c r="AQ118" i="45"/>
  <c r="AR118" i="45"/>
  <c r="AS118" i="45"/>
  <c r="AT118" i="45"/>
  <c r="AU118" i="45"/>
  <c r="AV118" i="45"/>
  <c r="AW118" i="45"/>
  <c r="AX118" i="45"/>
  <c r="AY118" i="45"/>
  <c r="AZ118" i="45"/>
  <c r="BA118" i="45"/>
  <c r="BB118" i="45"/>
  <c r="BC118" i="45"/>
  <c r="D119" i="45"/>
  <c r="E119" i="45"/>
  <c r="F119" i="45"/>
  <c r="G119" i="45"/>
  <c r="H119" i="45"/>
  <c r="I119" i="45"/>
  <c r="J119" i="45"/>
  <c r="K119" i="45"/>
  <c r="L119" i="45"/>
  <c r="M119" i="45"/>
  <c r="N119" i="45"/>
  <c r="O119" i="45"/>
  <c r="P119" i="45"/>
  <c r="Q119" i="45"/>
  <c r="R119" i="45"/>
  <c r="S119" i="45"/>
  <c r="T119" i="45"/>
  <c r="U119" i="45"/>
  <c r="V119" i="45"/>
  <c r="W119" i="45"/>
  <c r="X119" i="45"/>
  <c r="Y119" i="45"/>
  <c r="Z119" i="45"/>
  <c r="AA119" i="45"/>
  <c r="AB119" i="45"/>
  <c r="AC119" i="45"/>
  <c r="AD119" i="45"/>
  <c r="AE119" i="45"/>
  <c r="AF119" i="45"/>
  <c r="AG119" i="45"/>
  <c r="AH119" i="45"/>
  <c r="AI119" i="45"/>
  <c r="AJ119" i="45"/>
  <c r="AK119" i="45"/>
  <c r="AL119" i="45"/>
  <c r="AM119" i="45"/>
  <c r="AN119" i="45"/>
  <c r="AO119" i="45"/>
  <c r="AP119" i="45"/>
  <c r="AQ119" i="45"/>
  <c r="AR119" i="45"/>
  <c r="AS119" i="45"/>
  <c r="AT119" i="45"/>
  <c r="AU119" i="45"/>
  <c r="AV119" i="45"/>
  <c r="AW119" i="45"/>
  <c r="AX119" i="45"/>
  <c r="AY119" i="45"/>
  <c r="AZ119" i="45"/>
  <c r="BA119" i="45"/>
  <c r="BB119" i="45"/>
  <c r="BC119" i="45"/>
  <c r="D120" i="45"/>
  <c r="E120" i="45"/>
  <c r="F120" i="45"/>
  <c r="G120" i="45"/>
  <c r="H120" i="45"/>
  <c r="I120" i="45"/>
  <c r="J120" i="45"/>
  <c r="K120" i="45"/>
  <c r="L120" i="45"/>
  <c r="M120" i="45"/>
  <c r="N120" i="45"/>
  <c r="O120" i="45"/>
  <c r="P120" i="45"/>
  <c r="Q120" i="45"/>
  <c r="R120" i="45"/>
  <c r="S120" i="45"/>
  <c r="T120" i="45"/>
  <c r="U120" i="45"/>
  <c r="V120" i="45"/>
  <c r="W120" i="45"/>
  <c r="X120" i="45"/>
  <c r="Y120" i="45"/>
  <c r="Z120" i="45"/>
  <c r="AA120" i="45"/>
  <c r="AB120" i="45"/>
  <c r="AC120" i="45"/>
  <c r="AD120" i="45"/>
  <c r="AE120" i="45"/>
  <c r="AF120" i="45"/>
  <c r="AG120" i="45"/>
  <c r="AH120" i="45"/>
  <c r="AI120" i="45"/>
  <c r="AJ120" i="45"/>
  <c r="AK120" i="45"/>
  <c r="AL120" i="45"/>
  <c r="AM120" i="45"/>
  <c r="AN120" i="45"/>
  <c r="AO120" i="45"/>
  <c r="AP120" i="45"/>
  <c r="AQ120" i="45"/>
  <c r="AR120" i="45"/>
  <c r="AS120" i="45"/>
  <c r="AT120" i="45"/>
  <c r="AU120" i="45"/>
  <c r="AV120" i="45"/>
  <c r="AW120" i="45"/>
  <c r="AX120" i="45"/>
  <c r="AY120" i="45"/>
  <c r="AZ120" i="45"/>
  <c r="BA120" i="45"/>
  <c r="BB120" i="45"/>
  <c r="BC120" i="45"/>
  <c r="D121" i="45"/>
  <c r="E121" i="45"/>
  <c r="F121" i="45"/>
  <c r="G121" i="45"/>
  <c r="H121" i="45"/>
  <c r="I121" i="45"/>
  <c r="J121" i="45"/>
  <c r="K121" i="45"/>
  <c r="L121" i="45"/>
  <c r="M121" i="45"/>
  <c r="N121" i="45"/>
  <c r="O121" i="45"/>
  <c r="P121" i="45"/>
  <c r="Q121" i="45"/>
  <c r="R121" i="45"/>
  <c r="S121" i="45"/>
  <c r="T121" i="45"/>
  <c r="U121" i="45"/>
  <c r="V121" i="45"/>
  <c r="W121" i="45"/>
  <c r="X121" i="45"/>
  <c r="Y121" i="45"/>
  <c r="Z121" i="45"/>
  <c r="AA121" i="45"/>
  <c r="AB121" i="45"/>
  <c r="AC121" i="45"/>
  <c r="AD121" i="45"/>
  <c r="AE121" i="45"/>
  <c r="AF121" i="45"/>
  <c r="AG121" i="45"/>
  <c r="AH121" i="45"/>
  <c r="AI121" i="45"/>
  <c r="AJ121" i="45"/>
  <c r="AK121" i="45"/>
  <c r="AL121" i="45"/>
  <c r="AM121" i="45"/>
  <c r="AN121" i="45"/>
  <c r="AO121" i="45"/>
  <c r="AP121" i="45"/>
  <c r="AQ121" i="45"/>
  <c r="AR121" i="45"/>
  <c r="AS121" i="45"/>
  <c r="AT121" i="45"/>
  <c r="AU121" i="45"/>
  <c r="AV121" i="45"/>
  <c r="AW121" i="45"/>
  <c r="AX121" i="45"/>
  <c r="AY121" i="45"/>
  <c r="AZ121" i="45"/>
  <c r="BA121" i="45"/>
  <c r="BB121" i="45"/>
  <c r="BC121" i="45"/>
  <c r="D122" i="45"/>
  <c r="E122" i="45"/>
  <c r="F122" i="45"/>
  <c r="G122" i="45"/>
  <c r="H122" i="45"/>
  <c r="I122" i="45"/>
  <c r="J122" i="45"/>
  <c r="K122" i="45"/>
  <c r="L122" i="45"/>
  <c r="M122" i="45"/>
  <c r="N122" i="45"/>
  <c r="O122" i="45"/>
  <c r="P122" i="45"/>
  <c r="Q122" i="45"/>
  <c r="R122" i="45"/>
  <c r="S122" i="45"/>
  <c r="T122" i="45"/>
  <c r="U122" i="45"/>
  <c r="V122" i="45"/>
  <c r="W122" i="45"/>
  <c r="X122" i="45"/>
  <c r="Y122" i="45"/>
  <c r="Z122" i="45"/>
  <c r="AA122" i="45"/>
  <c r="AB122" i="45"/>
  <c r="AC122" i="45"/>
  <c r="AD122" i="45"/>
  <c r="AE122" i="45"/>
  <c r="AF122" i="45"/>
  <c r="AG122" i="45"/>
  <c r="AH122" i="45"/>
  <c r="AI122" i="45"/>
  <c r="AJ122" i="45"/>
  <c r="AK122" i="45"/>
  <c r="AL122" i="45"/>
  <c r="AM122" i="45"/>
  <c r="AN122" i="45"/>
  <c r="AO122" i="45"/>
  <c r="AP122" i="45"/>
  <c r="AQ122" i="45"/>
  <c r="AR122" i="45"/>
  <c r="AS122" i="45"/>
  <c r="AT122" i="45"/>
  <c r="AU122" i="45"/>
  <c r="AV122" i="45"/>
  <c r="AW122" i="45"/>
  <c r="AX122" i="45"/>
  <c r="AY122" i="45"/>
  <c r="AZ122" i="45"/>
  <c r="BA122" i="45"/>
  <c r="BB122" i="45"/>
  <c r="BC122" i="45"/>
  <c r="D123" i="45"/>
  <c r="E123" i="45"/>
  <c r="F123" i="45"/>
  <c r="G123" i="45"/>
  <c r="H123" i="45"/>
  <c r="I123" i="45"/>
  <c r="J123" i="45"/>
  <c r="K123" i="45"/>
  <c r="L123" i="45"/>
  <c r="M123" i="45"/>
  <c r="N123" i="45"/>
  <c r="O123" i="45"/>
  <c r="P123" i="45"/>
  <c r="Q123" i="45"/>
  <c r="R123" i="45"/>
  <c r="S123" i="45"/>
  <c r="T123" i="45"/>
  <c r="U123" i="45"/>
  <c r="V123" i="45"/>
  <c r="W123" i="45"/>
  <c r="X123" i="45"/>
  <c r="Y123" i="45"/>
  <c r="Z123" i="45"/>
  <c r="AA123" i="45"/>
  <c r="AB123" i="45"/>
  <c r="AC123" i="45"/>
  <c r="AD123" i="45"/>
  <c r="AE123" i="45"/>
  <c r="AF123" i="45"/>
  <c r="AG123" i="45"/>
  <c r="AH123" i="45"/>
  <c r="AI123" i="45"/>
  <c r="AJ123" i="45"/>
  <c r="AK123" i="45"/>
  <c r="AL123" i="45"/>
  <c r="AM123" i="45"/>
  <c r="AN123" i="45"/>
  <c r="AO123" i="45"/>
  <c r="AP123" i="45"/>
  <c r="AQ123" i="45"/>
  <c r="AR123" i="45"/>
  <c r="AS123" i="45"/>
  <c r="AT123" i="45"/>
  <c r="AU123" i="45"/>
  <c r="AV123" i="45"/>
  <c r="AW123" i="45"/>
  <c r="AX123" i="45"/>
  <c r="AY123" i="45"/>
  <c r="AZ123" i="45"/>
  <c r="BA123" i="45"/>
  <c r="BB123" i="45"/>
  <c r="BC123" i="45"/>
  <c r="D124" i="45"/>
  <c r="E124" i="45"/>
  <c r="F124" i="45"/>
  <c r="G124" i="45"/>
  <c r="H124" i="45"/>
  <c r="I124" i="45"/>
  <c r="J124" i="45"/>
  <c r="K124" i="45"/>
  <c r="L124" i="45"/>
  <c r="M124" i="45"/>
  <c r="N124" i="45"/>
  <c r="O124" i="45"/>
  <c r="P124" i="45"/>
  <c r="Q124" i="45"/>
  <c r="R124" i="45"/>
  <c r="S124" i="45"/>
  <c r="T124" i="45"/>
  <c r="U124" i="45"/>
  <c r="V124" i="45"/>
  <c r="W124" i="45"/>
  <c r="X124" i="45"/>
  <c r="Y124" i="45"/>
  <c r="Z124" i="45"/>
  <c r="AA124" i="45"/>
  <c r="AB124" i="45"/>
  <c r="AC124" i="45"/>
  <c r="AD124" i="45"/>
  <c r="AE124" i="45"/>
  <c r="AF124" i="45"/>
  <c r="AG124" i="45"/>
  <c r="AH124" i="45"/>
  <c r="AI124" i="45"/>
  <c r="AJ124" i="45"/>
  <c r="AK124" i="45"/>
  <c r="AL124" i="45"/>
  <c r="AM124" i="45"/>
  <c r="AN124" i="45"/>
  <c r="AO124" i="45"/>
  <c r="AP124" i="45"/>
  <c r="AQ124" i="45"/>
  <c r="AR124" i="45"/>
  <c r="AS124" i="45"/>
  <c r="AT124" i="45"/>
  <c r="AU124" i="45"/>
  <c r="AV124" i="45"/>
  <c r="AW124" i="45"/>
  <c r="AX124" i="45"/>
  <c r="AY124" i="45"/>
  <c r="AZ124" i="45"/>
  <c r="BA124" i="45"/>
  <c r="BB124" i="45"/>
  <c r="BC124" i="45"/>
  <c r="D125" i="45"/>
  <c r="E125" i="45"/>
  <c r="F125" i="45"/>
  <c r="G125" i="45"/>
  <c r="H125" i="45"/>
  <c r="I125" i="45"/>
  <c r="J125" i="45"/>
  <c r="K125" i="45"/>
  <c r="L125" i="45"/>
  <c r="M125" i="45"/>
  <c r="N125" i="45"/>
  <c r="O125" i="45"/>
  <c r="P125" i="45"/>
  <c r="Q125" i="45"/>
  <c r="R125" i="45"/>
  <c r="S125" i="45"/>
  <c r="T125" i="45"/>
  <c r="U125" i="45"/>
  <c r="V125" i="45"/>
  <c r="W125" i="45"/>
  <c r="X125" i="45"/>
  <c r="Y125" i="45"/>
  <c r="Z125" i="45"/>
  <c r="AA125" i="45"/>
  <c r="AB125" i="45"/>
  <c r="AC125" i="45"/>
  <c r="AD125" i="45"/>
  <c r="AE125" i="45"/>
  <c r="AF125" i="45"/>
  <c r="AG125" i="45"/>
  <c r="AH125" i="45"/>
  <c r="AI125" i="45"/>
  <c r="AJ125" i="45"/>
  <c r="AK125" i="45"/>
  <c r="AL125" i="45"/>
  <c r="AM125" i="45"/>
  <c r="AN125" i="45"/>
  <c r="AO125" i="45"/>
  <c r="AP125" i="45"/>
  <c r="AQ125" i="45"/>
  <c r="AR125" i="45"/>
  <c r="AS125" i="45"/>
  <c r="AT125" i="45"/>
  <c r="AU125" i="45"/>
  <c r="AV125" i="45"/>
  <c r="AW125" i="45"/>
  <c r="AX125" i="45"/>
  <c r="AY125" i="45"/>
  <c r="AZ125" i="45"/>
  <c r="BA125" i="45"/>
  <c r="BB125" i="45"/>
  <c r="BC125" i="45"/>
  <c r="D126" i="45"/>
  <c r="E126" i="45"/>
  <c r="F126" i="45"/>
  <c r="G126" i="45"/>
  <c r="H126" i="45"/>
  <c r="I126" i="45"/>
  <c r="J126" i="45"/>
  <c r="K126" i="45"/>
  <c r="L126" i="45"/>
  <c r="M126" i="45"/>
  <c r="N126" i="45"/>
  <c r="O126" i="45"/>
  <c r="P126" i="45"/>
  <c r="Q126" i="45"/>
  <c r="R126" i="45"/>
  <c r="S126" i="45"/>
  <c r="T126" i="45"/>
  <c r="U126" i="45"/>
  <c r="V126" i="45"/>
  <c r="W126" i="45"/>
  <c r="X126" i="45"/>
  <c r="Y126" i="45"/>
  <c r="Z126" i="45"/>
  <c r="AA126" i="45"/>
  <c r="AB126" i="45"/>
  <c r="AC126" i="45"/>
  <c r="AD126" i="45"/>
  <c r="AE126" i="45"/>
  <c r="AF126" i="45"/>
  <c r="AG126" i="45"/>
  <c r="AH126" i="45"/>
  <c r="AI126" i="45"/>
  <c r="AJ126" i="45"/>
  <c r="AK126" i="45"/>
  <c r="AL126" i="45"/>
  <c r="AM126" i="45"/>
  <c r="AN126" i="45"/>
  <c r="AO126" i="45"/>
  <c r="AP126" i="45"/>
  <c r="AQ126" i="45"/>
  <c r="AR126" i="45"/>
  <c r="AS126" i="45"/>
  <c r="AT126" i="45"/>
  <c r="AU126" i="45"/>
  <c r="AV126" i="45"/>
  <c r="AW126" i="45"/>
  <c r="AX126" i="45"/>
  <c r="AY126" i="45"/>
  <c r="AZ126" i="45"/>
  <c r="BA126" i="45"/>
  <c r="BB126" i="45"/>
  <c r="BC126" i="45"/>
  <c r="D127" i="45"/>
  <c r="E127" i="45"/>
  <c r="F127" i="45"/>
  <c r="G127" i="45"/>
  <c r="H127" i="45"/>
  <c r="I127" i="45"/>
  <c r="J127" i="45"/>
  <c r="K127" i="45"/>
  <c r="L127" i="45"/>
  <c r="M127" i="45"/>
  <c r="N127" i="45"/>
  <c r="O127" i="45"/>
  <c r="P127" i="45"/>
  <c r="Q127" i="45"/>
  <c r="R127" i="45"/>
  <c r="S127" i="45"/>
  <c r="T127" i="45"/>
  <c r="U127" i="45"/>
  <c r="V127" i="45"/>
  <c r="W127" i="45"/>
  <c r="X127" i="45"/>
  <c r="Y127" i="45"/>
  <c r="Z127" i="45"/>
  <c r="AA127" i="45"/>
  <c r="AB127" i="45"/>
  <c r="AC127" i="45"/>
  <c r="AD127" i="45"/>
  <c r="AE127" i="45"/>
  <c r="AF127" i="45"/>
  <c r="AG127" i="45"/>
  <c r="AH127" i="45"/>
  <c r="AI127" i="45"/>
  <c r="AJ127" i="45"/>
  <c r="AK127" i="45"/>
  <c r="AL127" i="45"/>
  <c r="AM127" i="45"/>
  <c r="AN127" i="45"/>
  <c r="AO127" i="45"/>
  <c r="AP127" i="45"/>
  <c r="AQ127" i="45"/>
  <c r="AR127" i="45"/>
  <c r="AS127" i="45"/>
  <c r="AT127" i="45"/>
  <c r="AU127" i="45"/>
  <c r="AV127" i="45"/>
  <c r="AW127" i="45"/>
  <c r="AX127" i="45"/>
  <c r="AY127" i="45"/>
  <c r="AZ127" i="45"/>
  <c r="BA127" i="45"/>
  <c r="BB127" i="45"/>
  <c r="BC127" i="45"/>
  <c r="D128" i="45"/>
  <c r="E128" i="45"/>
  <c r="F128" i="45"/>
  <c r="G128" i="45"/>
  <c r="H128" i="45"/>
  <c r="I128" i="45"/>
  <c r="J128" i="45"/>
  <c r="K128" i="45"/>
  <c r="L128" i="45"/>
  <c r="M128" i="45"/>
  <c r="N128" i="45"/>
  <c r="O128" i="45"/>
  <c r="P128" i="45"/>
  <c r="Q128" i="45"/>
  <c r="R128" i="45"/>
  <c r="S128" i="45"/>
  <c r="T128" i="45"/>
  <c r="U128" i="45"/>
  <c r="V128" i="45"/>
  <c r="W128" i="45"/>
  <c r="X128" i="45"/>
  <c r="Y128" i="45"/>
  <c r="Z128" i="45"/>
  <c r="AA128" i="45"/>
  <c r="AB128" i="45"/>
  <c r="AC128" i="45"/>
  <c r="AD128" i="45"/>
  <c r="AE128" i="45"/>
  <c r="AF128" i="45"/>
  <c r="AG128" i="45"/>
  <c r="AH128" i="45"/>
  <c r="AI128" i="45"/>
  <c r="AJ128" i="45"/>
  <c r="AK128" i="45"/>
  <c r="AL128" i="45"/>
  <c r="AM128" i="45"/>
  <c r="AN128" i="45"/>
  <c r="AO128" i="45"/>
  <c r="AP128" i="45"/>
  <c r="AQ128" i="45"/>
  <c r="AR128" i="45"/>
  <c r="AS128" i="45"/>
  <c r="AT128" i="45"/>
  <c r="AU128" i="45"/>
  <c r="AV128" i="45"/>
  <c r="AW128" i="45"/>
  <c r="AX128" i="45"/>
  <c r="AY128" i="45"/>
  <c r="AZ128" i="45"/>
  <c r="BA128" i="45"/>
  <c r="BB128" i="45"/>
  <c r="BC128" i="45"/>
  <c r="D129" i="45"/>
  <c r="E129" i="45"/>
  <c r="F129" i="45"/>
  <c r="G129" i="45"/>
  <c r="H129" i="45"/>
  <c r="I129" i="45"/>
  <c r="J129" i="45"/>
  <c r="K129" i="45"/>
  <c r="L129" i="45"/>
  <c r="M129" i="45"/>
  <c r="N129" i="45"/>
  <c r="O129" i="45"/>
  <c r="P129" i="45"/>
  <c r="Q129" i="45"/>
  <c r="R129" i="45"/>
  <c r="S129" i="45"/>
  <c r="T129" i="45"/>
  <c r="U129" i="45"/>
  <c r="V129" i="45"/>
  <c r="W129" i="45"/>
  <c r="X129" i="45"/>
  <c r="Y129" i="45"/>
  <c r="Z129" i="45"/>
  <c r="AA129" i="45"/>
  <c r="AB129" i="45"/>
  <c r="AC129" i="45"/>
  <c r="AD129" i="45"/>
  <c r="AE129" i="45"/>
  <c r="AF129" i="45"/>
  <c r="AG129" i="45"/>
  <c r="AH129" i="45"/>
  <c r="AI129" i="45"/>
  <c r="AJ129" i="45"/>
  <c r="AK129" i="45"/>
  <c r="AL129" i="45"/>
  <c r="AM129" i="45"/>
  <c r="AN129" i="45"/>
  <c r="AO129" i="45"/>
  <c r="AP129" i="45"/>
  <c r="AQ129" i="45"/>
  <c r="AR129" i="45"/>
  <c r="AS129" i="45"/>
  <c r="AT129" i="45"/>
  <c r="AU129" i="45"/>
  <c r="AV129" i="45"/>
  <c r="AW129" i="45"/>
  <c r="AX129" i="45"/>
  <c r="AY129" i="45"/>
  <c r="AZ129" i="45"/>
  <c r="BA129" i="45"/>
  <c r="BB129" i="45"/>
  <c r="BC129" i="45"/>
  <c r="D130" i="45"/>
  <c r="E130" i="45"/>
  <c r="F130" i="45"/>
  <c r="G130" i="45"/>
  <c r="H130" i="45"/>
  <c r="I130" i="45"/>
  <c r="J130" i="45"/>
  <c r="K130" i="45"/>
  <c r="L130" i="45"/>
  <c r="M130" i="45"/>
  <c r="N130" i="45"/>
  <c r="O130" i="45"/>
  <c r="P130" i="45"/>
  <c r="Q130" i="45"/>
  <c r="R130" i="45"/>
  <c r="S130" i="45"/>
  <c r="T130" i="45"/>
  <c r="U130" i="45"/>
  <c r="V130" i="45"/>
  <c r="W130" i="45"/>
  <c r="X130" i="45"/>
  <c r="Y130" i="45"/>
  <c r="Z130" i="45"/>
  <c r="AA130" i="45"/>
  <c r="AB130" i="45"/>
  <c r="AC130" i="45"/>
  <c r="AD130" i="45"/>
  <c r="AE130" i="45"/>
  <c r="AF130" i="45"/>
  <c r="AG130" i="45"/>
  <c r="AH130" i="45"/>
  <c r="AI130" i="45"/>
  <c r="AJ130" i="45"/>
  <c r="AK130" i="45"/>
  <c r="AL130" i="45"/>
  <c r="AM130" i="45"/>
  <c r="AN130" i="45"/>
  <c r="AO130" i="45"/>
  <c r="AP130" i="45"/>
  <c r="AQ130" i="45"/>
  <c r="AR130" i="45"/>
  <c r="AS130" i="45"/>
  <c r="AT130" i="45"/>
  <c r="AU130" i="45"/>
  <c r="AV130" i="45"/>
  <c r="AW130" i="45"/>
  <c r="AX130" i="45"/>
  <c r="AY130" i="45"/>
  <c r="AZ130" i="45"/>
  <c r="BA130" i="45"/>
  <c r="BB130" i="45"/>
  <c r="BC130" i="45"/>
  <c r="D131" i="45"/>
  <c r="E131" i="45"/>
  <c r="F131" i="45"/>
  <c r="G131" i="45"/>
  <c r="H131" i="45"/>
  <c r="I131" i="45"/>
  <c r="J131" i="45"/>
  <c r="K131" i="45"/>
  <c r="L131" i="45"/>
  <c r="M131" i="45"/>
  <c r="N131" i="45"/>
  <c r="O131" i="45"/>
  <c r="P131" i="45"/>
  <c r="Q131" i="45"/>
  <c r="R131" i="45"/>
  <c r="S131" i="45"/>
  <c r="T131" i="45"/>
  <c r="U131" i="45"/>
  <c r="V131" i="45"/>
  <c r="W131" i="45"/>
  <c r="X131" i="45"/>
  <c r="Y131" i="45"/>
  <c r="Z131" i="45"/>
  <c r="AA131" i="45"/>
  <c r="AB131" i="45"/>
  <c r="AC131" i="45"/>
  <c r="AD131" i="45"/>
  <c r="AE131" i="45"/>
  <c r="AF131" i="45"/>
  <c r="AG131" i="45"/>
  <c r="AH131" i="45"/>
  <c r="AI131" i="45"/>
  <c r="AJ131" i="45"/>
  <c r="AK131" i="45"/>
  <c r="AL131" i="45"/>
  <c r="AM131" i="45"/>
  <c r="AN131" i="45"/>
  <c r="AO131" i="45"/>
  <c r="AP131" i="45"/>
  <c r="AQ131" i="45"/>
  <c r="AR131" i="45"/>
  <c r="AS131" i="45"/>
  <c r="AT131" i="45"/>
  <c r="AU131" i="45"/>
  <c r="AV131" i="45"/>
  <c r="AW131" i="45"/>
  <c r="AX131" i="45"/>
  <c r="AY131" i="45"/>
  <c r="AZ131" i="45"/>
  <c r="BA131" i="45"/>
  <c r="BB131" i="45"/>
  <c r="BC131" i="45"/>
  <c r="D132" i="45"/>
  <c r="E132" i="45"/>
  <c r="F132" i="45"/>
  <c r="G132" i="45"/>
  <c r="H132" i="45"/>
  <c r="I132" i="45"/>
  <c r="J132" i="45"/>
  <c r="K132" i="45"/>
  <c r="L132" i="45"/>
  <c r="M132" i="45"/>
  <c r="N132" i="45"/>
  <c r="O132" i="45"/>
  <c r="P132" i="45"/>
  <c r="Q132" i="45"/>
  <c r="R132" i="45"/>
  <c r="S132" i="45"/>
  <c r="T132" i="45"/>
  <c r="U132" i="45"/>
  <c r="V132" i="45"/>
  <c r="W132" i="45"/>
  <c r="X132" i="45"/>
  <c r="Y132" i="45"/>
  <c r="Z132" i="45"/>
  <c r="AA132" i="45"/>
  <c r="AB132" i="45"/>
  <c r="AC132" i="45"/>
  <c r="AD132" i="45"/>
  <c r="AE132" i="45"/>
  <c r="AF132" i="45"/>
  <c r="AG132" i="45"/>
  <c r="AH132" i="45"/>
  <c r="AI132" i="45"/>
  <c r="AJ132" i="45"/>
  <c r="AK132" i="45"/>
  <c r="AL132" i="45"/>
  <c r="AM132" i="45"/>
  <c r="AN132" i="45"/>
  <c r="AO132" i="45"/>
  <c r="AP132" i="45"/>
  <c r="AQ132" i="45"/>
  <c r="AR132" i="45"/>
  <c r="AS132" i="45"/>
  <c r="AT132" i="45"/>
  <c r="AU132" i="45"/>
  <c r="AV132" i="45"/>
  <c r="AW132" i="45"/>
  <c r="AX132" i="45"/>
  <c r="AY132" i="45"/>
  <c r="AZ132" i="45"/>
  <c r="BA132" i="45"/>
  <c r="BB132" i="45"/>
  <c r="BC132" i="45"/>
  <c r="D133" i="45"/>
  <c r="E133" i="45"/>
  <c r="F133" i="45"/>
  <c r="G133" i="45"/>
  <c r="H133" i="45"/>
  <c r="I133" i="45"/>
  <c r="J133" i="45"/>
  <c r="K133" i="45"/>
  <c r="L133" i="45"/>
  <c r="M133" i="45"/>
  <c r="N133" i="45"/>
  <c r="O133" i="45"/>
  <c r="P133" i="45"/>
  <c r="Q133" i="45"/>
  <c r="R133" i="45"/>
  <c r="S133" i="45"/>
  <c r="T133" i="45"/>
  <c r="U133" i="45"/>
  <c r="V133" i="45"/>
  <c r="W133" i="45"/>
  <c r="X133" i="45"/>
  <c r="Y133" i="45"/>
  <c r="Z133" i="45"/>
  <c r="AA133" i="45"/>
  <c r="AB133" i="45"/>
  <c r="AC133" i="45"/>
  <c r="AD133" i="45"/>
  <c r="AE133" i="45"/>
  <c r="AF133" i="45"/>
  <c r="AG133" i="45"/>
  <c r="AH133" i="45"/>
  <c r="AI133" i="45"/>
  <c r="AJ133" i="45"/>
  <c r="AK133" i="45"/>
  <c r="AL133" i="45"/>
  <c r="AM133" i="45"/>
  <c r="AN133" i="45"/>
  <c r="AO133" i="45"/>
  <c r="AP133" i="45"/>
  <c r="AQ133" i="45"/>
  <c r="AR133" i="45"/>
  <c r="AS133" i="45"/>
  <c r="AT133" i="45"/>
  <c r="AU133" i="45"/>
  <c r="AV133" i="45"/>
  <c r="AW133" i="45"/>
  <c r="AX133" i="45"/>
  <c r="AY133" i="45"/>
  <c r="AZ133" i="45"/>
  <c r="BA133" i="45"/>
  <c r="BB133" i="45"/>
  <c r="BC133" i="45"/>
  <c r="D134" i="45"/>
  <c r="E134" i="45"/>
  <c r="F134" i="45"/>
  <c r="G134" i="45"/>
  <c r="H134" i="45"/>
  <c r="I134" i="45"/>
  <c r="J134" i="45"/>
  <c r="K134" i="45"/>
  <c r="L134" i="45"/>
  <c r="M134" i="45"/>
  <c r="N134" i="45"/>
  <c r="O134" i="45"/>
  <c r="P134" i="45"/>
  <c r="Q134" i="45"/>
  <c r="R134" i="45"/>
  <c r="S134" i="45"/>
  <c r="T134" i="45"/>
  <c r="U134" i="45"/>
  <c r="V134" i="45"/>
  <c r="W134" i="45"/>
  <c r="X134" i="45"/>
  <c r="Y134" i="45"/>
  <c r="Z134" i="45"/>
  <c r="AA134" i="45"/>
  <c r="AB134" i="45"/>
  <c r="AC134" i="45"/>
  <c r="AD134" i="45"/>
  <c r="AE134" i="45"/>
  <c r="AF134" i="45"/>
  <c r="AG134" i="45"/>
  <c r="AH134" i="45"/>
  <c r="AI134" i="45"/>
  <c r="AJ134" i="45"/>
  <c r="AK134" i="45"/>
  <c r="AL134" i="45"/>
  <c r="AM134" i="45"/>
  <c r="AN134" i="45"/>
  <c r="AO134" i="45"/>
  <c r="AP134" i="45"/>
  <c r="AQ134" i="45"/>
  <c r="AR134" i="45"/>
  <c r="AS134" i="45"/>
  <c r="AT134" i="45"/>
  <c r="AU134" i="45"/>
  <c r="AV134" i="45"/>
  <c r="AW134" i="45"/>
  <c r="AX134" i="45"/>
  <c r="AY134" i="45"/>
  <c r="AZ134" i="45"/>
  <c r="BA134" i="45"/>
  <c r="BB134" i="45"/>
  <c r="BC134" i="45"/>
  <c r="D135" i="45"/>
  <c r="E135" i="45"/>
  <c r="F135" i="45"/>
  <c r="G135" i="45"/>
  <c r="H135" i="45"/>
  <c r="I135" i="45"/>
  <c r="J135" i="45"/>
  <c r="K135" i="45"/>
  <c r="L135" i="45"/>
  <c r="M135" i="45"/>
  <c r="N135" i="45"/>
  <c r="O135" i="45"/>
  <c r="P135" i="45"/>
  <c r="Q135" i="45"/>
  <c r="R135" i="45"/>
  <c r="S135" i="45"/>
  <c r="T135" i="45"/>
  <c r="U135" i="45"/>
  <c r="V135" i="45"/>
  <c r="W135" i="45"/>
  <c r="X135" i="45"/>
  <c r="Y135" i="45"/>
  <c r="Z135" i="45"/>
  <c r="AA135" i="45"/>
  <c r="AB135" i="45"/>
  <c r="AC135" i="45"/>
  <c r="AD135" i="45"/>
  <c r="AE135" i="45"/>
  <c r="AF135" i="45"/>
  <c r="AG135" i="45"/>
  <c r="AH135" i="45"/>
  <c r="AI135" i="45"/>
  <c r="AJ135" i="45"/>
  <c r="AK135" i="45"/>
  <c r="AL135" i="45"/>
  <c r="AM135" i="45"/>
  <c r="AN135" i="45"/>
  <c r="AO135" i="45"/>
  <c r="AP135" i="45"/>
  <c r="AQ135" i="45"/>
  <c r="AR135" i="45"/>
  <c r="AS135" i="45"/>
  <c r="AT135" i="45"/>
  <c r="AU135" i="45"/>
  <c r="AV135" i="45"/>
  <c r="AW135" i="45"/>
  <c r="AX135" i="45"/>
  <c r="AY135" i="45"/>
  <c r="AZ135" i="45"/>
  <c r="BA135" i="45"/>
  <c r="BB135" i="45"/>
  <c r="BC135" i="45"/>
  <c r="C61" i="45"/>
  <c r="C62" i="45"/>
  <c r="C63" i="45"/>
  <c r="C64" i="45"/>
  <c r="C65" i="45"/>
  <c r="C66" i="45"/>
  <c r="C67" i="45"/>
  <c r="C68" i="45"/>
  <c r="C69" i="45"/>
  <c r="C70" i="45"/>
  <c r="C71" i="45"/>
  <c r="C72" i="45"/>
  <c r="C73" i="45"/>
  <c r="C74" i="45"/>
  <c r="C75" i="45"/>
  <c r="C76" i="45"/>
  <c r="C77" i="45"/>
  <c r="C78" i="45"/>
  <c r="C79" i="45"/>
  <c r="C80" i="45"/>
  <c r="C81" i="45"/>
  <c r="C82" i="45"/>
  <c r="C83" i="45"/>
  <c r="C84" i="45"/>
  <c r="C85" i="45"/>
  <c r="C86" i="45"/>
  <c r="C87" i="45"/>
  <c r="C88" i="45"/>
  <c r="C89" i="45"/>
  <c r="C90" i="45"/>
  <c r="C91" i="45"/>
  <c r="C92" i="45"/>
  <c r="C93" i="45"/>
  <c r="C94" i="45"/>
  <c r="C95" i="45"/>
  <c r="C96" i="45"/>
  <c r="C97" i="45"/>
  <c r="C98" i="45"/>
  <c r="C99" i="45"/>
  <c r="C100" i="45"/>
  <c r="C101" i="45"/>
  <c r="C102" i="45"/>
  <c r="C103" i="45"/>
  <c r="C104" i="45"/>
  <c r="C105" i="45"/>
  <c r="C106" i="45"/>
  <c r="C107" i="45"/>
  <c r="C108" i="45"/>
  <c r="C109" i="45"/>
  <c r="C110" i="45"/>
  <c r="C111" i="45"/>
  <c r="C112" i="45"/>
  <c r="C113" i="45"/>
  <c r="C114" i="45"/>
  <c r="C115" i="45"/>
  <c r="C116" i="45"/>
  <c r="C117" i="45"/>
  <c r="C118" i="45"/>
  <c r="C119" i="45"/>
  <c r="C120" i="45"/>
  <c r="C121" i="45"/>
  <c r="C122" i="45"/>
  <c r="C123" i="45"/>
  <c r="C124" i="45"/>
  <c r="C125" i="45"/>
  <c r="C126" i="45"/>
  <c r="C127" i="45"/>
  <c r="C128" i="45"/>
  <c r="C129" i="45"/>
  <c r="C130" i="45"/>
  <c r="C131" i="45"/>
  <c r="C132" i="45"/>
  <c r="C133" i="45"/>
  <c r="C134" i="45"/>
  <c r="C135" i="45"/>
  <c r="C60" i="45"/>
  <c r="D60" i="44"/>
  <c r="E60" i="44"/>
  <c r="F60" i="44"/>
  <c r="G60" i="44"/>
  <c r="H60" i="44"/>
  <c r="I60" i="44"/>
  <c r="J60" i="44"/>
  <c r="K60" i="44"/>
  <c r="L60" i="44"/>
  <c r="M60" i="44"/>
  <c r="N60" i="44"/>
  <c r="O60" i="44"/>
  <c r="P60" i="44"/>
  <c r="Q60" i="44"/>
  <c r="R60" i="44"/>
  <c r="S60" i="44"/>
  <c r="T60" i="44"/>
  <c r="U60" i="44"/>
  <c r="V60" i="44"/>
  <c r="W60" i="44"/>
  <c r="X60" i="44"/>
  <c r="Y60" i="44"/>
  <c r="Z60" i="44"/>
  <c r="AA60" i="44"/>
  <c r="AB60" i="44"/>
  <c r="AC60" i="44"/>
  <c r="AD60" i="44"/>
  <c r="AE60" i="44"/>
  <c r="AF60" i="44"/>
  <c r="AG60" i="44"/>
  <c r="AH60" i="44"/>
  <c r="AI60" i="44"/>
  <c r="AJ60" i="44"/>
  <c r="AK60" i="44"/>
  <c r="AL60" i="44"/>
  <c r="AM60" i="44"/>
  <c r="AN60" i="44"/>
  <c r="AO60" i="44"/>
  <c r="AP60" i="44"/>
  <c r="AQ60" i="44"/>
  <c r="AR60" i="44"/>
  <c r="AS60" i="44"/>
  <c r="AT60" i="44"/>
  <c r="AU60" i="44"/>
  <c r="AV60" i="44"/>
  <c r="AW60" i="44"/>
  <c r="AX60" i="44"/>
  <c r="AY60" i="44"/>
  <c r="AZ60" i="44"/>
  <c r="BA60" i="44"/>
  <c r="BB60" i="44"/>
  <c r="BC60" i="44"/>
  <c r="D61" i="44"/>
  <c r="E61" i="44"/>
  <c r="F61" i="44"/>
  <c r="G61" i="44"/>
  <c r="H61" i="44"/>
  <c r="I61" i="44"/>
  <c r="J61" i="44"/>
  <c r="K61" i="44"/>
  <c r="L61" i="44"/>
  <c r="M61" i="44"/>
  <c r="N61" i="44"/>
  <c r="O61" i="44"/>
  <c r="P61" i="44"/>
  <c r="Q61" i="44"/>
  <c r="R61" i="44"/>
  <c r="S61" i="44"/>
  <c r="T61" i="44"/>
  <c r="U61" i="44"/>
  <c r="V61" i="44"/>
  <c r="W61" i="44"/>
  <c r="X61" i="44"/>
  <c r="Y61" i="44"/>
  <c r="Z61" i="44"/>
  <c r="AA61" i="44"/>
  <c r="AB61" i="44"/>
  <c r="AC61" i="44"/>
  <c r="AD61" i="44"/>
  <c r="AE61" i="44"/>
  <c r="AF61" i="44"/>
  <c r="AG61" i="44"/>
  <c r="AH61" i="44"/>
  <c r="AI61" i="44"/>
  <c r="AJ61" i="44"/>
  <c r="AK61" i="44"/>
  <c r="AL61" i="44"/>
  <c r="AM61" i="44"/>
  <c r="AN61" i="44"/>
  <c r="AO61" i="44"/>
  <c r="AP61" i="44"/>
  <c r="AQ61" i="44"/>
  <c r="AR61" i="44"/>
  <c r="AS61" i="44"/>
  <c r="AT61" i="44"/>
  <c r="AU61" i="44"/>
  <c r="AV61" i="44"/>
  <c r="AW61" i="44"/>
  <c r="AX61" i="44"/>
  <c r="AY61" i="44"/>
  <c r="AZ61" i="44"/>
  <c r="BA61" i="44"/>
  <c r="BB61" i="44"/>
  <c r="BC61" i="44"/>
  <c r="D62" i="44"/>
  <c r="E62" i="44"/>
  <c r="F62" i="44"/>
  <c r="G62" i="44"/>
  <c r="H62" i="44"/>
  <c r="I62" i="44"/>
  <c r="J62" i="44"/>
  <c r="K62" i="44"/>
  <c r="L62" i="44"/>
  <c r="M62" i="44"/>
  <c r="N62" i="44"/>
  <c r="O62" i="44"/>
  <c r="P62" i="44"/>
  <c r="Q62" i="44"/>
  <c r="R62" i="44"/>
  <c r="S62" i="44"/>
  <c r="T62" i="44"/>
  <c r="U62" i="44"/>
  <c r="V62" i="44"/>
  <c r="W62" i="44"/>
  <c r="X62" i="44"/>
  <c r="Y62" i="44"/>
  <c r="Z62" i="44"/>
  <c r="AA62" i="44"/>
  <c r="AB62" i="44"/>
  <c r="AC62" i="44"/>
  <c r="AD62" i="44"/>
  <c r="AE62" i="44"/>
  <c r="AF62" i="44"/>
  <c r="AG62" i="44"/>
  <c r="AH62" i="44"/>
  <c r="AI62" i="44"/>
  <c r="AJ62" i="44"/>
  <c r="AK62" i="44"/>
  <c r="AL62" i="44"/>
  <c r="AM62" i="44"/>
  <c r="AN62" i="44"/>
  <c r="AO62" i="44"/>
  <c r="AP62" i="44"/>
  <c r="AQ62" i="44"/>
  <c r="AR62" i="44"/>
  <c r="AS62" i="44"/>
  <c r="AT62" i="44"/>
  <c r="AU62" i="44"/>
  <c r="AV62" i="44"/>
  <c r="AW62" i="44"/>
  <c r="AX62" i="44"/>
  <c r="AY62" i="44"/>
  <c r="AZ62" i="44"/>
  <c r="BA62" i="44"/>
  <c r="BB62" i="44"/>
  <c r="BC62" i="44"/>
  <c r="D63" i="44"/>
  <c r="E63" i="44"/>
  <c r="F63" i="44"/>
  <c r="G63" i="44"/>
  <c r="H63" i="44"/>
  <c r="I63" i="44"/>
  <c r="J63" i="44"/>
  <c r="K63" i="44"/>
  <c r="L63" i="44"/>
  <c r="M63" i="44"/>
  <c r="N63" i="44"/>
  <c r="O63" i="44"/>
  <c r="P63" i="44"/>
  <c r="Q63" i="44"/>
  <c r="R63" i="44"/>
  <c r="S63" i="44"/>
  <c r="T63" i="44"/>
  <c r="U63" i="44"/>
  <c r="V63" i="44"/>
  <c r="W63" i="44"/>
  <c r="X63" i="44"/>
  <c r="Y63" i="44"/>
  <c r="Z63" i="44"/>
  <c r="AA63" i="44"/>
  <c r="AB63" i="44"/>
  <c r="AC63" i="44"/>
  <c r="AD63" i="44"/>
  <c r="AE63" i="44"/>
  <c r="AF63" i="44"/>
  <c r="AG63" i="44"/>
  <c r="AH63" i="44"/>
  <c r="AI63" i="44"/>
  <c r="AJ63" i="44"/>
  <c r="AK63" i="44"/>
  <c r="AL63" i="44"/>
  <c r="AM63" i="44"/>
  <c r="AN63" i="44"/>
  <c r="AO63" i="44"/>
  <c r="AP63" i="44"/>
  <c r="AQ63" i="44"/>
  <c r="AR63" i="44"/>
  <c r="AS63" i="44"/>
  <c r="AT63" i="44"/>
  <c r="AU63" i="44"/>
  <c r="AV63" i="44"/>
  <c r="AW63" i="44"/>
  <c r="AX63" i="44"/>
  <c r="AY63" i="44"/>
  <c r="AZ63" i="44"/>
  <c r="BA63" i="44"/>
  <c r="BB63" i="44"/>
  <c r="BC63" i="44"/>
  <c r="D64" i="44"/>
  <c r="E64" i="44"/>
  <c r="F64" i="44"/>
  <c r="G64" i="44"/>
  <c r="H64" i="44"/>
  <c r="I64" i="44"/>
  <c r="J64" i="44"/>
  <c r="K64" i="44"/>
  <c r="L64" i="44"/>
  <c r="M64" i="44"/>
  <c r="N64" i="44"/>
  <c r="O64" i="44"/>
  <c r="P64" i="44"/>
  <c r="Q64" i="44"/>
  <c r="R64" i="44"/>
  <c r="S64" i="44"/>
  <c r="T64" i="44"/>
  <c r="U64" i="44"/>
  <c r="V64" i="44"/>
  <c r="W64" i="44"/>
  <c r="X64" i="44"/>
  <c r="Y64" i="44"/>
  <c r="Z64" i="44"/>
  <c r="AA64" i="44"/>
  <c r="AB64" i="44"/>
  <c r="AC64" i="44"/>
  <c r="AD64" i="44"/>
  <c r="AE64" i="44"/>
  <c r="AF64" i="44"/>
  <c r="AG64" i="44"/>
  <c r="AH64" i="44"/>
  <c r="AI64" i="44"/>
  <c r="AJ64" i="44"/>
  <c r="AK64" i="44"/>
  <c r="AL64" i="44"/>
  <c r="AM64" i="44"/>
  <c r="AN64" i="44"/>
  <c r="AO64" i="44"/>
  <c r="AP64" i="44"/>
  <c r="AQ64" i="44"/>
  <c r="AR64" i="44"/>
  <c r="AS64" i="44"/>
  <c r="AT64" i="44"/>
  <c r="AU64" i="44"/>
  <c r="AV64" i="44"/>
  <c r="AW64" i="44"/>
  <c r="AX64" i="44"/>
  <c r="AY64" i="44"/>
  <c r="AZ64" i="44"/>
  <c r="BA64" i="44"/>
  <c r="BB64" i="44"/>
  <c r="BC64" i="44"/>
  <c r="D65" i="44"/>
  <c r="E65" i="44"/>
  <c r="F65" i="44"/>
  <c r="G65" i="44"/>
  <c r="H65" i="44"/>
  <c r="I65" i="44"/>
  <c r="J65" i="44"/>
  <c r="K65" i="44"/>
  <c r="L65" i="44"/>
  <c r="M65" i="44"/>
  <c r="N65" i="44"/>
  <c r="O65" i="44"/>
  <c r="P65" i="44"/>
  <c r="Q65" i="44"/>
  <c r="R65" i="44"/>
  <c r="S65" i="44"/>
  <c r="T65" i="44"/>
  <c r="U65" i="44"/>
  <c r="V65" i="44"/>
  <c r="W65" i="44"/>
  <c r="X65" i="44"/>
  <c r="Y65" i="44"/>
  <c r="Z65" i="44"/>
  <c r="AA65" i="44"/>
  <c r="AB65" i="44"/>
  <c r="AC65" i="44"/>
  <c r="AD65" i="44"/>
  <c r="AE65" i="44"/>
  <c r="AF65" i="44"/>
  <c r="AG65" i="44"/>
  <c r="AH65" i="44"/>
  <c r="AI65" i="44"/>
  <c r="AJ65" i="44"/>
  <c r="AK65" i="44"/>
  <c r="AL65" i="44"/>
  <c r="AM65" i="44"/>
  <c r="AN65" i="44"/>
  <c r="AO65" i="44"/>
  <c r="AP65" i="44"/>
  <c r="AQ65" i="44"/>
  <c r="AR65" i="44"/>
  <c r="AS65" i="44"/>
  <c r="AT65" i="44"/>
  <c r="AU65" i="44"/>
  <c r="AV65" i="44"/>
  <c r="AW65" i="44"/>
  <c r="AX65" i="44"/>
  <c r="AY65" i="44"/>
  <c r="AZ65" i="44"/>
  <c r="BA65" i="44"/>
  <c r="BB65" i="44"/>
  <c r="BC65" i="44"/>
  <c r="D66" i="44"/>
  <c r="E66" i="44"/>
  <c r="F66" i="44"/>
  <c r="G66" i="44"/>
  <c r="H66" i="44"/>
  <c r="I66" i="44"/>
  <c r="J66" i="44"/>
  <c r="K66" i="44"/>
  <c r="L66" i="44"/>
  <c r="M66" i="44"/>
  <c r="N66" i="44"/>
  <c r="O66" i="44"/>
  <c r="P66" i="44"/>
  <c r="Q66" i="44"/>
  <c r="R66" i="44"/>
  <c r="S66" i="44"/>
  <c r="T66" i="44"/>
  <c r="U66" i="44"/>
  <c r="V66" i="44"/>
  <c r="W66" i="44"/>
  <c r="X66" i="44"/>
  <c r="Y66" i="44"/>
  <c r="Z66" i="44"/>
  <c r="AA66" i="44"/>
  <c r="AB66" i="44"/>
  <c r="AC66" i="44"/>
  <c r="AD66" i="44"/>
  <c r="AE66" i="44"/>
  <c r="AF66" i="44"/>
  <c r="AG66" i="44"/>
  <c r="AH66" i="44"/>
  <c r="AI66" i="44"/>
  <c r="AJ66" i="44"/>
  <c r="AK66" i="44"/>
  <c r="AL66" i="44"/>
  <c r="AM66" i="44"/>
  <c r="AN66" i="44"/>
  <c r="AO66" i="44"/>
  <c r="AP66" i="44"/>
  <c r="AQ66" i="44"/>
  <c r="AR66" i="44"/>
  <c r="AS66" i="44"/>
  <c r="AT66" i="44"/>
  <c r="AU66" i="44"/>
  <c r="AV66" i="44"/>
  <c r="AW66" i="44"/>
  <c r="AX66" i="44"/>
  <c r="AY66" i="44"/>
  <c r="AZ66" i="44"/>
  <c r="BA66" i="44"/>
  <c r="BB66" i="44"/>
  <c r="BC66" i="44"/>
  <c r="D67" i="44"/>
  <c r="E67" i="44"/>
  <c r="F67" i="44"/>
  <c r="G67" i="44"/>
  <c r="H67" i="44"/>
  <c r="I67" i="44"/>
  <c r="J67" i="44"/>
  <c r="K67" i="44"/>
  <c r="L67" i="44"/>
  <c r="M67" i="44"/>
  <c r="N67" i="44"/>
  <c r="O67" i="44"/>
  <c r="P67" i="44"/>
  <c r="Q67" i="44"/>
  <c r="R67" i="44"/>
  <c r="S67" i="44"/>
  <c r="T67" i="44"/>
  <c r="U67" i="44"/>
  <c r="V67" i="44"/>
  <c r="W67" i="44"/>
  <c r="X67" i="44"/>
  <c r="Y67" i="44"/>
  <c r="Z67" i="44"/>
  <c r="AA67" i="44"/>
  <c r="AB67" i="44"/>
  <c r="AC67" i="44"/>
  <c r="AD67" i="44"/>
  <c r="AE67" i="44"/>
  <c r="AF67" i="44"/>
  <c r="AG67" i="44"/>
  <c r="AH67" i="44"/>
  <c r="AI67" i="44"/>
  <c r="AJ67" i="44"/>
  <c r="AK67" i="44"/>
  <c r="AL67" i="44"/>
  <c r="AM67" i="44"/>
  <c r="AN67" i="44"/>
  <c r="AO67" i="44"/>
  <c r="AP67" i="44"/>
  <c r="AQ67" i="44"/>
  <c r="AR67" i="44"/>
  <c r="AS67" i="44"/>
  <c r="AT67" i="44"/>
  <c r="AU67" i="44"/>
  <c r="AV67" i="44"/>
  <c r="AW67" i="44"/>
  <c r="AX67" i="44"/>
  <c r="AY67" i="44"/>
  <c r="AZ67" i="44"/>
  <c r="BA67" i="44"/>
  <c r="BB67" i="44"/>
  <c r="BC67" i="44"/>
  <c r="D68" i="44"/>
  <c r="E68" i="44"/>
  <c r="F68" i="44"/>
  <c r="G68" i="44"/>
  <c r="H68" i="44"/>
  <c r="I68" i="44"/>
  <c r="J68" i="44"/>
  <c r="K68" i="44"/>
  <c r="L68" i="44"/>
  <c r="M68" i="44"/>
  <c r="N68" i="44"/>
  <c r="O68" i="44"/>
  <c r="P68" i="44"/>
  <c r="Q68" i="44"/>
  <c r="R68" i="44"/>
  <c r="S68" i="44"/>
  <c r="T68" i="44"/>
  <c r="U68" i="44"/>
  <c r="V68" i="44"/>
  <c r="W68" i="44"/>
  <c r="X68" i="44"/>
  <c r="Y68" i="44"/>
  <c r="Z68" i="44"/>
  <c r="AA68" i="44"/>
  <c r="AB68" i="44"/>
  <c r="AC68" i="44"/>
  <c r="AD68" i="44"/>
  <c r="AE68" i="44"/>
  <c r="AF68" i="44"/>
  <c r="AG68" i="44"/>
  <c r="AH68" i="44"/>
  <c r="AI68" i="44"/>
  <c r="AJ68" i="44"/>
  <c r="AK68" i="44"/>
  <c r="AL68" i="44"/>
  <c r="AM68" i="44"/>
  <c r="AN68" i="44"/>
  <c r="AO68" i="44"/>
  <c r="AP68" i="44"/>
  <c r="AQ68" i="44"/>
  <c r="AR68" i="44"/>
  <c r="AS68" i="44"/>
  <c r="AT68" i="44"/>
  <c r="AU68" i="44"/>
  <c r="AV68" i="44"/>
  <c r="AW68" i="44"/>
  <c r="AX68" i="44"/>
  <c r="AY68" i="44"/>
  <c r="AZ68" i="44"/>
  <c r="BA68" i="44"/>
  <c r="BB68" i="44"/>
  <c r="BC68" i="44"/>
  <c r="D69" i="44"/>
  <c r="E69" i="44"/>
  <c r="F69" i="44"/>
  <c r="G69" i="44"/>
  <c r="H69" i="44"/>
  <c r="I69" i="44"/>
  <c r="J69" i="44"/>
  <c r="K69" i="44"/>
  <c r="L69" i="44"/>
  <c r="M69" i="44"/>
  <c r="N69" i="44"/>
  <c r="O69" i="44"/>
  <c r="P69" i="44"/>
  <c r="Q69" i="44"/>
  <c r="R69" i="44"/>
  <c r="S69" i="44"/>
  <c r="T69" i="44"/>
  <c r="U69" i="44"/>
  <c r="V69" i="44"/>
  <c r="W69" i="44"/>
  <c r="X69" i="44"/>
  <c r="Y69" i="44"/>
  <c r="Z69" i="44"/>
  <c r="AA69" i="44"/>
  <c r="AB69" i="44"/>
  <c r="AC69" i="44"/>
  <c r="AD69" i="44"/>
  <c r="AE69" i="44"/>
  <c r="AF69" i="44"/>
  <c r="AG69" i="44"/>
  <c r="AH69" i="44"/>
  <c r="AI69" i="44"/>
  <c r="AJ69" i="44"/>
  <c r="AK69" i="44"/>
  <c r="AL69" i="44"/>
  <c r="AM69" i="44"/>
  <c r="AN69" i="44"/>
  <c r="AO69" i="44"/>
  <c r="AP69" i="44"/>
  <c r="AQ69" i="44"/>
  <c r="AR69" i="44"/>
  <c r="AS69" i="44"/>
  <c r="AT69" i="44"/>
  <c r="AU69" i="44"/>
  <c r="AV69" i="44"/>
  <c r="AW69" i="44"/>
  <c r="AX69" i="44"/>
  <c r="AY69" i="44"/>
  <c r="AZ69" i="44"/>
  <c r="BA69" i="44"/>
  <c r="BB69" i="44"/>
  <c r="BC69" i="44"/>
  <c r="D70" i="44"/>
  <c r="E70" i="44"/>
  <c r="F70" i="44"/>
  <c r="G70" i="44"/>
  <c r="H70" i="44"/>
  <c r="I70" i="44"/>
  <c r="J70" i="44"/>
  <c r="K70" i="44"/>
  <c r="L70" i="44"/>
  <c r="M70" i="44"/>
  <c r="N70" i="44"/>
  <c r="O70" i="44"/>
  <c r="P70" i="44"/>
  <c r="Q70" i="44"/>
  <c r="R70" i="44"/>
  <c r="S70" i="44"/>
  <c r="T70" i="44"/>
  <c r="U70" i="44"/>
  <c r="V70" i="44"/>
  <c r="W70" i="44"/>
  <c r="X70" i="44"/>
  <c r="Y70" i="44"/>
  <c r="Z70" i="44"/>
  <c r="AA70" i="44"/>
  <c r="AB70" i="44"/>
  <c r="AC70" i="44"/>
  <c r="AD70" i="44"/>
  <c r="AE70" i="44"/>
  <c r="AF70" i="44"/>
  <c r="AG70" i="44"/>
  <c r="AH70" i="44"/>
  <c r="AI70" i="44"/>
  <c r="AJ70" i="44"/>
  <c r="AK70" i="44"/>
  <c r="AL70" i="44"/>
  <c r="AM70" i="44"/>
  <c r="AN70" i="44"/>
  <c r="AO70" i="44"/>
  <c r="AP70" i="44"/>
  <c r="AQ70" i="44"/>
  <c r="AR70" i="44"/>
  <c r="AS70" i="44"/>
  <c r="AT70" i="44"/>
  <c r="AU70" i="44"/>
  <c r="AV70" i="44"/>
  <c r="AW70" i="44"/>
  <c r="AX70" i="44"/>
  <c r="AY70" i="44"/>
  <c r="AZ70" i="44"/>
  <c r="BA70" i="44"/>
  <c r="BB70" i="44"/>
  <c r="BC70" i="44"/>
  <c r="D71" i="44"/>
  <c r="E71" i="44"/>
  <c r="F71" i="44"/>
  <c r="G71" i="44"/>
  <c r="H71" i="44"/>
  <c r="I71" i="44"/>
  <c r="J71" i="44"/>
  <c r="K71" i="44"/>
  <c r="L71" i="44"/>
  <c r="M71" i="44"/>
  <c r="N71" i="44"/>
  <c r="O71" i="44"/>
  <c r="P71" i="44"/>
  <c r="Q71" i="44"/>
  <c r="R71" i="44"/>
  <c r="S71" i="44"/>
  <c r="T71" i="44"/>
  <c r="U71" i="44"/>
  <c r="V71" i="44"/>
  <c r="W71" i="44"/>
  <c r="X71" i="44"/>
  <c r="Y71" i="44"/>
  <c r="Z71" i="44"/>
  <c r="AA71" i="44"/>
  <c r="AB71" i="44"/>
  <c r="AC71" i="44"/>
  <c r="AD71" i="44"/>
  <c r="AE71" i="44"/>
  <c r="AF71" i="44"/>
  <c r="AG71" i="44"/>
  <c r="AH71" i="44"/>
  <c r="AI71" i="44"/>
  <c r="AJ71" i="44"/>
  <c r="AK71" i="44"/>
  <c r="AL71" i="44"/>
  <c r="AM71" i="44"/>
  <c r="AN71" i="44"/>
  <c r="AO71" i="44"/>
  <c r="AP71" i="44"/>
  <c r="AQ71" i="44"/>
  <c r="AR71" i="44"/>
  <c r="AS71" i="44"/>
  <c r="AT71" i="44"/>
  <c r="AU71" i="44"/>
  <c r="AV71" i="44"/>
  <c r="AW71" i="44"/>
  <c r="AX71" i="44"/>
  <c r="AY71" i="44"/>
  <c r="AZ71" i="44"/>
  <c r="BA71" i="44"/>
  <c r="BB71" i="44"/>
  <c r="BC71" i="44"/>
  <c r="D72" i="44"/>
  <c r="E72" i="44"/>
  <c r="F72" i="44"/>
  <c r="G72" i="44"/>
  <c r="H72" i="44"/>
  <c r="I72" i="44"/>
  <c r="J72" i="44"/>
  <c r="K72" i="44"/>
  <c r="L72" i="44"/>
  <c r="M72" i="44"/>
  <c r="N72" i="44"/>
  <c r="O72" i="44"/>
  <c r="P72" i="44"/>
  <c r="Q72" i="44"/>
  <c r="R72" i="44"/>
  <c r="S72" i="44"/>
  <c r="T72" i="44"/>
  <c r="U72" i="44"/>
  <c r="V72" i="44"/>
  <c r="W72" i="44"/>
  <c r="X72" i="44"/>
  <c r="Y72" i="44"/>
  <c r="Z72" i="44"/>
  <c r="AA72" i="44"/>
  <c r="AB72" i="44"/>
  <c r="AC72" i="44"/>
  <c r="AD72" i="44"/>
  <c r="AE72" i="44"/>
  <c r="AF72" i="44"/>
  <c r="AG72" i="44"/>
  <c r="AH72" i="44"/>
  <c r="AI72" i="44"/>
  <c r="AJ72" i="44"/>
  <c r="AK72" i="44"/>
  <c r="AL72" i="44"/>
  <c r="AM72" i="44"/>
  <c r="AN72" i="44"/>
  <c r="AO72" i="44"/>
  <c r="AP72" i="44"/>
  <c r="AQ72" i="44"/>
  <c r="AR72" i="44"/>
  <c r="AS72" i="44"/>
  <c r="AT72" i="44"/>
  <c r="AU72" i="44"/>
  <c r="AV72" i="44"/>
  <c r="AW72" i="44"/>
  <c r="AX72" i="44"/>
  <c r="AY72" i="44"/>
  <c r="AZ72" i="44"/>
  <c r="BA72" i="44"/>
  <c r="BB72" i="44"/>
  <c r="BC72" i="44"/>
  <c r="D73" i="44"/>
  <c r="E73" i="44"/>
  <c r="F73" i="44"/>
  <c r="G73" i="44"/>
  <c r="H73" i="44"/>
  <c r="I73" i="44"/>
  <c r="J73" i="44"/>
  <c r="K73" i="44"/>
  <c r="L73" i="44"/>
  <c r="M73" i="44"/>
  <c r="N73" i="44"/>
  <c r="O73" i="44"/>
  <c r="P73" i="44"/>
  <c r="Q73" i="44"/>
  <c r="R73" i="44"/>
  <c r="S73" i="44"/>
  <c r="T73" i="44"/>
  <c r="U73" i="44"/>
  <c r="V73" i="44"/>
  <c r="W73" i="44"/>
  <c r="X73" i="44"/>
  <c r="Y73" i="44"/>
  <c r="Z73" i="44"/>
  <c r="AA73" i="44"/>
  <c r="AB73" i="44"/>
  <c r="AC73" i="44"/>
  <c r="AD73" i="44"/>
  <c r="AE73" i="44"/>
  <c r="AF73" i="44"/>
  <c r="AG73" i="44"/>
  <c r="AH73" i="44"/>
  <c r="AI73" i="44"/>
  <c r="AJ73" i="44"/>
  <c r="AK73" i="44"/>
  <c r="AL73" i="44"/>
  <c r="AM73" i="44"/>
  <c r="AN73" i="44"/>
  <c r="AO73" i="44"/>
  <c r="AP73" i="44"/>
  <c r="AQ73" i="44"/>
  <c r="AR73" i="44"/>
  <c r="AS73" i="44"/>
  <c r="AT73" i="44"/>
  <c r="AU73" i="44"/>
  <c r="AV73" i="44"/>
  <c r="AW73" i="44"/>
  <c r="AX73" i="44"/>
  <c r="AY73" i="44"/>
  <c r="AZ73" i="44"/>
  <c r="BA73" i="44"/>
  <c r="BB73" i="44"/>
  <c r="BC73" i="44"/>
  <c r="D74" i="44"/>
  <c r="E74" i="44"/>
  <c r="F74" i="44"/>
  <c r="G74" i="44"/>
  <c r="H74" i="44"/>
  <c r="I74" i="44"/>
  <c r="J74" i="44"/>
  <c r="K74" i="44"/>
  <c r="L74" i="44"/>
  <c r="M74" i="44"/>
  <c r="N74" i="44"/>
  <c r="O74" i="44"/>
  <c r="P74" i="44"/>
  <c r="Q74" i="44"/>
  <c r="R74" i="44"/>
  <c r="S74" i="44"/>
  <c r="T74" i="44"/>
  <c r="U74" i="44"/>
  <c r="V74" i="44"/>
  <c r="W74" i="44"/>
  <c r="X74" i="44"/>
  <c r="Y74" i="44"/>
  <c r="Z74" i="44"/>
  <c r="AA74" i="44"/>
  <c r="AB74" i="44"/>
  <c r="AC74" i="44"/>
  <c r="AD74" i="44"/>
  <c r="AE74" i="44"/>
  <c r="AF74" i="44"/>
  <c r="AG74" i="44"/>
  <c r="AH74" i="44"/>
  <c r="AI74" i="44"/>
  <c r="AJ74" i="44"/>
  <c r="AK74" i="44"/>
  <c r="AL74" i="44"/>
  <c r="AM74" i="44"/>
  <c r="AN74" i="44"/>
  <c r="AO74" i="44"/>
  <c r="AP74" i="44"/>
  <c r="AQ74" i="44"/>
  <c r="AR74" i="44"/>
  <c r="AS74" i="44"/>
  <c r="AT74" i="44"/>
  <c r="AU74" i="44"/>
  <c r="AV74" i="44"/>
  <c r="AW74" i="44"/>
  <c r="AX74" i="44"/>
  <c r="AY74" i="44"/>
  <c r="AZ74" i="44"/>
  <c r="BA74" i="44"/>
  <c r="BB74" i="44"/>
  <c r="BC74" i="44"/>
  <c r="D75" i="44"/>
  <c r="E75" i="44"/>
  <c r="F75" i="44"/>
  <c r="G75" i="44"/>
  <c r="H75" i="44"/>
  <c r="I75" i="44"/>
  <c r="J75" i="44"/>
  <c r="K75" i="44"/>
  <c r="L75" i="44"/>
  <c r="M75" i="44"/>
  <c r="N75" i="44"/>
  <c r="O75" i="44"/>
  <c r="P75" i="44"/>
  <c r="Q75" i="44"/>
  <c r="R75" i="44"/>
  <c r="S75" i="44"/>
  <c r="T75" i="44"/>
  <c r="U75" i="44"/>
  <c r="V75" i="44"/>
  <c r="W75" i="44"/>
  <c r="X75" i="44"/>
  <c r="Y75" i="44"/>
  <c r="Z75" i="44"/>
  <c r="AA75" i="44"/>
  <c r="AB75" i="44"/>
  <c r="AC75" i="44"/>
  <c r="AD75" i="44"/>
  <c r="AE75" i="44"/>
  <c r="AF75" i="44"/>
  <c r="AG75" i="44"/>
  <c r="AH75" i="44"/>
  <c r="AI75" i="44"/>
  <c r="AJ75" i="44"/>
  <c r="AK75" i="44"/>
  <c r="AL75" i="44"/>
  <c r="AM75" i="44"/>
  <c r="AN75" i="44"/>
  <c r="AO75" i="44"/>
  <c r="AP75" i="44"/>
  <c r="AQ75" i="44"/>
  <c r="AR75" i="44"/>
  <c r="AS75" i="44"/>
  <c r="AT75" i="44"/>
  <c r="AU75" i="44"/>
  <c r="AV75" i="44"/>
  <c r="AW75" i="44"/>
  <c r="AX75" i="44"/>
  <c r="AY75" i="44"/>
  <c r="AZ75" i="44"/>
  <c r="BA75" i="44"/>
  <c r="BB75" i="44"/>
  <c r="BC75" i="44"/>
  <c r="D76" i="44"/>
  <c r="E76" i="44"/>
  <c r="F76" i="44"/>
  <c r="G76" i="44"/>
  <c r="H76" i="44"/>
  <c r="I76" i="44"/>
  <c r="J76" i="44"/>
  <c r="K76" i="44"/>
  <c r="L76" i="44"/>
  <c r="M76" i="44"/>
  <c r="N76" i="44"/>
  <c r="O76" i="44"/>
  <c r="P76" i="44"/>
  <c r="Q76" i="44"/>
  <c r="R76" i="44"/>
  <c r="S76" i="44"/>
  <c r="T76" i="44"/>
  <c r="U76" i="44"/>
  <c r="V76" i="44"/>
  <c r="W76" i="44"/>
  <c r="X76" i="44"/>
  <c r="Y76" i="44"/>
  <c r="Z76" i="44"/>
  <c r="AA76" i="44"/>
  <c r="AB76" i="44"/>
  <c r="AC76" i="44"/>
  <c r="AD76" i="44"/>
  <c r="AE76" i="44"/>
  <c r="AF76" i="44"/>
  <c r="AG76" i="44"/>
  <c r="AH76" i="44"/>
  <c r="AI76" i="44"/>
  <c r="AJ76" i="44"/>
  <c r="AK76" i="44"/>
  <c r="AL76" i="44"/>
  <c r="AM76" i="44"/>
  <c r="AN76" i="44"/>
  <c r="AO76" i="44"/>
  <c r="AP76" i="44"/>
  <c r="AQ76" i="44"/>
  <c r="AR76" i="44"/>
  <c r="AS76" i="44"/>
  <c r="AT76" i="44"/>
  <c r="AU76" i="44"/>
  <c r="AV76" i="44"/>
  <c r="AW76" i="44"/>
  <c r="AX76" i="44"/>
  <c r="AY76" i="44"/>
  <c r="AZ76" i="44"/>
  <c r="BA76" i="44"/>
  <c r="BB76" i="44"/>
  <c r="BC76" i="44"/>
  <c r="D77" i="44"/>
  <c r="E77" i="44"/>
  <c r="F77" i="44"/>
  <c r="G77" i="44"/>
  <c r="H77" i="44"/>
  <c r="I77" i="44"/>
  <c r="J77" i="44"/>
  <c r="K77" i="44"/>
  <c r="L77" i="44"/>
  <c r="M77" i="44"/>
  <c r="N77" i="44"/>
  <c r="O77" i="44"/>
  <c r="P77" i="44"/>
  <c r="Q77" i="44"/>
  <c r="R77" i="44"/>
  <c r="S77" i="44"/>
  <c r="T77" i="44"/>
  <c r="U77" i="44"/>
  <c r="V77" i="44"/>
  <c r="W77" i="44"/>
  <c r="X77" i="44"/>
  <c r="Y77" i="44"/>
  <c r="Z77" i="44"/>
  <c r="AA77" i="44"/>
  <c r="AB77" i="44"/>
  <c r="AC77" i="44"/>
  <c r="AD77" i="44"/>
  <c r="AE77" i="44"/>
  <c r="AF77" i="44"/>
  <c r="AG77" i="44"/>
  <c r="AH77" i="44"/>
  <c r="AI77" i="44"/>
  <c r="AJ77" i="44"/>
  <c r="AK77" i="44"/>
  <c r="AL77" i="44"/>
  <c r="AM77" i="44"/>
  <c r="AN77" i="44"/>
  <c r="AO77" i="44"/>
  <c r="AP77" i="44"/>
  <c r="AQ77" i="44"/>
  <c r="AR77" i="44"/>
  <c r="AS77" i="44"/>
  <c r="AT77" i="44"/>
  <c r="AU77" i="44"/>
  <c r="AV77" i="44"/>
  <c r="AW77" i="44"/>
  <c r="AX77" i="44"/>
  <c r="AY77" i="44"/>
  <c r="AZ77" i="44"/>
  <c r="BA77" i="44"/>
  <c r="BB77" i="44"/>
  <c r="BC77" i="44"/>
  <c r="D78" i="44"/>
  <c r="E78" i="44"/>
  <c r="F78" i="44"/>
  <c r="G78" i="44"/>
  <c r="H78" i="44"/>
  <c r="I78" i="44"/>
  <c r="J78" i="44"/>
  <c r="K78" i="44"/>
  <c r="L78" i="44"/>
  <c r="M78" i="44"/>
  <c r="N78" i="44"/>
  <c r="O78" i="44"/>
  <c r="P78" i="44"/>
  <c r="Q78" i="44"/>
  <c r="R78" i="44"/>
  <c r="S78" i="44"/>
  <c r="T78" i="44"/>
  <c r="U78" i="44"/>
  <c r="V78" i="44"/>
  <c r="W78" i="44"/>
  <c r="X78" i="44"/>
  <c r="Y78" i="44"/>
  <c r="Z78" i="44"/>
  <c r="AA78" i="44"/>
  <c r="AB78" i="44"/>
  <c r="AC78" i="44"/>
  <c r="AD78" i="44"/>
  <c r="AE78" i="44"/>
  <c r="AF78" i="44"/>
  <c r="AG78" i="44"/>
  <c r="AH78" i="44"/>
  <c r="AI78" i="44"/>
  <c r="AJ78" i="44"/>
  <c r="AK78" i="44"/>
  <c r="AL78" i="44"/>
  <c r="AM78" i="44"/>
  <c r="AN78" i="44"/>
  <c r="AO78" i="44"/>
  <c r="AP78" i="44"/>
  <c r="AQ78" i="44"/>
  <c r="AR78" i="44"/>
  <c r="AS78" i="44"/>
  <c r="AT78" i="44"/>
  <c r="AU78" i="44"/>
  <c r="AV78" i="44"/>
  <c r="AW78" i="44"/>
  <c r="AX78" i="44"/>
  <c r="AY78" i="44"/>
  <c r="AZ78" i="44"/>
  <c r="BA78" i="44"/>
  <c r="BB78" i="44"/>
  <c r="BC78" i="44"/>
  <c r="D79" i="44"/>
  <c r="E79" i="44"/>
  <c r="F79" i="44"/>
  <c r="G79" i="44"/>
  <c r="H79" i="44"/>
  <c r="I79" i="44"/>
  <c r="J79" i="44"/>
  <c r="K79" i="44"/>
  <c r="L79" i="44"/>
  <c r="M79" i="44"/>
  <c r="N79" i="44"/>
  <c r="O79" i="44"/>
  <c r="P79" i="44"/>
  <c r="Q79" i="44"/>
  <c r="R79" i="44"/>
  <c r="S79" i="44"/>
  <c r="T79" i="44"/>
  <c r="U79" i="44"/>
  <c r="V79" i="44"/>
  <c r="W79" i="44"/>
  <c r="X79" i="44"/>
  <c r="Y79" i="44"/>
  <c r="Z79" i="44"/>
  <c r="AA79" i="44"/>
  <c r="AB79" i="44"/>
  <c r="AC79" i="44"/>
  <c r="AD79" i="44"/>
  <c r="AE79" i="44"/>
  <c r="AF79" i="44"/>
  <c r="AG79" i="44"/>
  <c r="AH79" i="44"/>
  <c r="AI79" i="44"/>
  <c r="AJ79" i="44"/>
  <c r="AK79" i="44"/>
  <c r="AL79" i="44"/>
  <c r="AM79" i="44"/>
  <c r="AN79" i="44"/>
  <c r="AO79" i="44"/>
  <c r="AP79" i="44"/>
  <c r="AQ79" i="44"/>
  <c r="AR79" i="44"/>
  <c r="AS79" i="44"/>
  <c r="AT79" i="44"/>
  <c r="AU79" i="44"/>
  <c r="AV79" i="44"/>
  <c r="AW79" i="44"/>
  <c r="AX79" i="44"/>
  <c r="AY79" i="44"/>
  <c r="AZ79" i="44"/>
  <c r="BA79" i="44"/>
  <c r="BB79" i="44"/>
  <c r="BC79" i="44"/>
  <c r="D80" i="44"/>
  <c r="E80" i="44"/>
  <c r="F80" i="44"/>
  <c r="G80" i="44"/>
  <c r="H80" i="44"/>
  <c r="I80" i="44"/>
  <c r="J80" i="44"/>
  <c r="K80" i="44"/>
  <c r="L80" i="44"/>
  <c r="M80" i="44"/>
  <c r="N80" i="44"/>
  <c r="O80" i="44"/>
  <c r="P80" i="44"/>
  <c r="Q80" i="44"/>
  <c r="R80" i="44"/>
  <c r="S80" i="44"/>
  <c r="T80" i="44"/>
  <c r="U80" i="44"/>
  <c r="V80" i="44"/>
  <c r="W80" i="44"/>
  <c r="X80" i="44"/>
  <c r="Y80" i="44"/>
  <c r="Z80" i="44"/>
  <c r="AA80" i="44"/>
  <c r="AB80" i="44"/>
  <c r="AC80" i="44"/>
  <c r="AD80" i="44"/>
  <c r="AE80" i="44"/>
  <c r="AF80" i="44"/>
  <c r="AG80" i="44"/>
  <c r="AH80" i="44"/>
  <c r="AI80" i="44"/>
  <c r="AJ80" i="44"/>
  <c r="AK80" i="44"/>
  <c r="AL80" i="44"/>
  <c r="AM80" i="44"/>
  <c r="AN80" i="44"/>
  <c r="AO80" i="44"/>
  <c r="AP80" i="44"/>
  <c r="AQ80" i="44"/>
  <c r="AR80" i="44"/>
  <c r="AS80" i="44"/>
  <c r="AT80" i="44"/>
  <c r="AU80" i="44"/>
  <c r="AV80" i="44"/>
  <c r="AW80" i="44"/>
  <c r="AX80" i="44"/>
  <c r="AY80" i="44"/>
  <c r="AZ80" i="44"/>
  <c r="BA80" i="44"/>
  <c r="BB80" i="44"/>
  <c r="BC80" i="44"/>
  <c r="D81" i="44"/>
  <c r="E81" i="44"/>
  <c r="F81" i="44"/>
  <c r="G81" i="44"/>
  <c r="H81" i="44"/>
  <c r="I81" i="44"/>
  <c r="J81" i="44"/>
  <c r="K81" i="44"/>
  <c r="L81" i="44"/>
  <c r="M81" i="44"/>
  <c r="N81" i="44"/>
  <c r="O81" i="44"/>
  <c r="P81" i="44"/>
  <c r="Q81" i="44"/>
  <c r="R81" i="44"/>
  <c r="S81" i="44"/>
  <c r="T81" i="44"/>
  <c r="U81" i="44"/>
  <c r="V81" i="44"/>
  <c r="W81" i="44"/>
  <c r="X81" i="44"/>
  <c r="Y81" i="44"/>
  <c r="Z81" i="44"/>
  <c r="AA81" i="44"/>
  <c r="AB81" i="44"/>
  <c r="AC81" i="44"/>
  <c r="AD81" i="44"/>
  <c r="AE81" i="44"/>
  <c r="AF81" i="44"/>
  <c r="AG81" i="44"/>
  <c r="AH81" i="44"/>
  <c r="AI81" i="44"/>
  <c r="AJ81" i="44"/>
  <c r="AK81" i="44"/>
  <c r="AL81" i="44"/>
  <c r="AM81" i="44"/>
  <c r="AN81" i="44"/>
  <c r="AO81" i="44"/>
  <c r="AP81" i="44"/>
  <c r="AQ81" i="44"/>
  <c r="AR81" i="44"/>
  <c r="AS81" i="44"/>
  <c r="AT81" i="44"/>
  <c r="AU81" i="44"/>
  <c r="AV81" i="44"/>
  <c r="AW81" i="44"/>
  <c r="AX81" i="44"/>
  <c r="AY81" i="44"/>
  <c r="AZ81" i="44"/>
  <c r="BA81" i="44"/>
  <c r="BB81" i="44"/>
  <c r="BC81" i="44"/>
  <c r="D82" i="44"/>
  <c r="E82" i="44"/>
  <c r="F82" i="44"/>
  <c r="G82" i="44"/>
  <c r="H82" i="44"/>
  <c r="I82" i="44"/>
  <c r="J82" i="44"/>
  <c r="K82" i="44"/>
  <c r="L82" i="44"/>
  <c r="M82" i="44"/>
  <c r="N82" i="44"/>
  <c r="O82" i="44"/>
  <c r="P82" i="44"/>
  <c r="Q82" i="44"/>
  <c r="R82" i="44"/>
  <c r="S82" i="44"/>
  <c r="T82" i="44"/>
  <c r="U82" i="44"/>
  <c r="V82" i="44"/>
  <c r="W82" i="44"/>
  <c r="X82" i="44"/>
  <c r="Y82" i="44"/>
  <c r="Z82" i="44"/>
  <c r="AA82" i="44"/>
  <c r="AB82" i="44"/>
  <c r="AC82" i="44"/>
  <c r="AD82" i="44"/>
  <c r="AE82" i="44"/>
  <c r="AF82" i="44"/>
  <c r="AG82" i="44"/>
  <c r="AH82" i="44"/>
  <c r="AI82" i="44"/>
  <c r="AJ82" i="44"/>
  <c r="AK82" i="44"/>
  <c r="AL82" i="44"/>
  <c r="AM82" i="44"/>
  <c r="AN82" i="44"/>
  <c r="AO82" i="44"/>
  <c r="AP82" i="44"/>
  <c r="AQ82" i="44"/>
  <c r="AR82" i="44"/>
  <c r="AS82" i="44"/>
  <c r="AT82" i="44"/>
  <c r="AU82" i="44"/>
  <c r="AV82" i="44"/>
  <c r="AW82" i="44"/>
  <c r="AX82" i="44"/>
  <c r="AY82" i="44"/>
  <c r="AZ82" i="44"/>
  <c r="BA82" i="44"/>
  <c r="BB82" i="44"/>
  <c r="BC82" i="44"/>
  <c r="D83" i="44"/>
  <c r="E83" i="44"/>
  <c r="F83" i="44"/>
  <c r="G83" i="44"/>
  <c r="H83" i="44"/>
  <c r="I83" i="44"/>
  <c r="J83" i="44"/>
  <c r="K83" i="44"/>
  <c r="L83" i="44"/>
  <c r="M83" i="44"/>
  <c r="N83" i="44"/>
  <c r="O83" i="44"/>
  <c r="P83" i="44"/>
  <c r="Q83" i="44"/>
  <c r="R83" i="44"/>
  <c r="S83" i="44"/>
  <c r="T83" i="44"/>
  <c r="U83" i="44"/>
  <c r="V83" i="44"/>
  <c r="W83" i="44"/>
  <c r="X83" i="44"/>
  <c r="Y83" i="44"/>
  <c r="Z83" i="44"/>
  <c r="AA83" i="44"/>
  <c r="AB83" i="44"/>
  <c r="AC83" i="44"/>
  <c r="AD83" i="44"/>
  <c r="AE83" i="44"/>
  <c r="AF83" i="44"/>
  <c r="AG83" i="44"/>
  <c r="AH83" i="44"/>
  <c r="AI83" i="44"/>
  <c r="AJ83" i="44"/>
  <c r="AK83" i="44"/>
  <c r="AL83" i="44"/>
  <c r="AM83" i="44"/>
  <c r="AN83" i="44"/>
  <c r="AO83" i="44"/>
  <c r="AP83" i="44"/>
  <c r="AQ83" i="44"/>
  <c r="AR83" i="44"/>
  <c r="AS83" i="44"/>
  <c r="AT83" i="44"/>
  <c r="AU83" i="44"/>
  <c r="AV83" i="44"/>
  <c r="AW83" i="44"/>
  <c r="AX83" i="44"/>
  <c r="AY83" i="44"/>
  <c r="AZ83" i="44"/>
  <c r="BA83" i="44"/>
  <c r="BB83" i="44"/>
  <c r="BC83" i="44"/>
  <c r="D84" i="44"/>
  <c r="E84" i="44"/>
  <c r="F84" i="44"/>
  <c r="G84" i="44"/>
  <c r="H84" i="44"/>
  <c r="I84" i="44"/>
  <c r="J84" i="44"/>
  <c r="K84" i="44"/>
  <c r="L84" i="44"/>
  <c r="M84" i="44"/>
  <c r="N84" i="44"/>
  <c r="O84" i="44"/>
  <c r="P84" i="44"/>
  <c r="Q84" i="44"/>
  <c r="R84" i="44"/>
  <c r="S84" i="44"/>
  <c r="T84" i="44"/>
  <c r="U84" i="44"/>
  <c r="V84" i="44"/>
  <c r="W84" i="44"/>
  <c r="X84" i="44"/>
  <c r="Y84" i="44"/>
  <c r="Z84" i="44"/>
  <c r="AA84" i="44"/>
  <c r="AB84" i="44"/>
  <c r="AC84" i="44"/>
  <c r="AD84" i="44"/>
  <c r="AE84" i="44"/>
  <c r="AF84" i="44"/>
  <c r="AG84" i="44"/>
  <c r="AH84" i="44"/>
  <c r="AI84" i="44"/>
  <c r="AJ84" i="44"/>
  <c r="AK84" i="44"/>
  <c r="AL84" i="44"/>
  <c r="AM84" i="44"/>
  <c r="AN84" i="44"/>
  <c r="AO84" i="44"/>
  <c r="AP84" i="44"/>
  <c r="AQ84" i="44"/>
  <c r="AR84" i="44"/>
  <c r="AS84" i="44"/>
  <c r="AT84" i="44"/>
  <c r="AU84" i="44"/>
  <c r="AV84" i="44"/>
  <c r="AW84" i="44"/>
  <c r="AX84" i="44"/>
  <c r="AY84" i="44"/>
  <c r="AZ84" i="44"/>
  <c r="BA84" i="44"/>
  <c r="BB84" i="44"/>
  <c r="BC84" i="44"/>
  <c r="D85" i="44"/>
  <c r="E85" i="44"/>
  <c r="F85" i="44"/>
  <c r="G85" i="44"/>
  <c r="H85" i="44"/>
  <c r="I85" i="44"/>
  <c r="J85" i="44"/>
  <c r="K85" i="44"/>
  <c r="L85" i="44"/>
  <c r="M85" i="44"/>
  <c r="N85" i="44"/>
  <c r="O85" i="44"/>
  <c r="P85" i="44"/>
  <c r="Q85" i="44"/>
  <c r="R85" i="44"/>
  <c r="S85" i="44"/>
  <c r="T85" i="44"/>
  <c r="U85" i="44"/>
  <c r="V85" i="44"/>
  <c r="W85" i="44"/>
  <c r="X85" i="44"/>
  <c r="Y85" i="44"/>
  <c r="Z85" i="44"/>
  <c r="AA85" i="44"/>
  <c r="AB85" i="44"/>
  <c r="AC85" i="44"/>
  <c r="AD85" i="44"/>
  <c r="AE85" i="44"/>
  <c r="AF85" i="44"/>
  <c r="AG85" i="44"/>
  <c r="AH85" i="44"/>
  <c r="AI85" i="44"/>
  <c r="AJ85" i="44"/>
  <c r="AK85" i="44"/>
  <c r="AL85" i="44"/>
  <c r="AM85" i="44"/>
  <c r="AN85" i="44"/>
  <c r="AO85" i="44"/>
  <c r="AP85" i="44"/>
  <c r="AQ85" i="44"/>
  <c r="AR85" i="44"/>
  <c r="AS85" i="44"/>
  <c r="AT85" i="44"/>
  <c r="AU85" i="44"/>
  <c r="AV85" i="44"/>
  <c r="AW85" i="44"/>
  <c r="AX85" i="44"/>
  <c r="AY85" i="44"/>
  <c r="AZ85" i="44"/>
  <c r="BA85" i="44"/>
  <c r="BB85" i="44"/>
  <c r="BC85" i="44"/>
  <c r="D86" i="44"/>
  <c r="E86" i="44"/>
  <c r="F86" i="44"/>
  <c r="G86" i="44"/>
  <c r="H86" i="44"/>
  <c r="I86" i="44"/>
  <c r="J86" i="44"/>
  <c r="K86" i="44"/>
  <c r="L86" i="44"/>
  <c r="M86" i="44"/>
  <c r="N86" i="44"/>
  <c r="O86" i="44"/>
  <c r="P86" i="44"/>
  <c r="Q86" i="44"/>
  <c r="R86" i="44"/>
  <c r="S86" i="44"/>
  <c r="T86" i="44"/>
  <c r="U86" i="44"/>
  <c r="V86" i="44"/>
  <c r="W86" i="44"/>
  <c r="X86" i="44"/>
  <c r="Y86" i="44"/>
  <c r="Z86" i="44"/>
  <c r="AA86" i="44"/>
  <c r="AB86" i="44"/>
  <c r="AC86" i="44"/>
  <c r="AD86" i="44"/>
  <c r="AE86" i="44"/>
  <c r="AF86" i="44"/>
  <c r="AG86" i="44"/>
  <c r="AH86" i="44"/>
  <c r="AI86" i="44"/>
  <c r="AJ86" i="44"/>
  <c r="AK86" i="44"/>
  <c r="AL86" i="44"/>
  <c r="AM86" i="44"/>
  <c r="AN86" i="44"/>
  <c r="AO86" i="44"/>
  <c r="AP86" i="44"/>
  <c r="AQ86" i="44"/>
  <c r="AR86" i="44"/>
  <c r="AS86" i="44"/>
  <c r="AT86" i="44"/>
  <c r="AU86" i="44"/>
  <c r="AV86" i="44"/>
  <c r="AW86" i="44"/>
  <c r="AX86" i="44"/>
  <c r="AY86" i="44"/>
  <c r="AZ86" i="44"/>
  <c r="BA86" i="44"/>
  <c r="BB86" i="44"/>
  <c r="BC86" i="44"/>
  <c r="D87" i="44"/>
  <c r="E87" i="44"/>
  <c r="F87" i="44"/>
  <c r="G87" i="44"/>
  <c r="H87" i="44"/>
  <c r="I87" i="44"/>
  <c r="J87" i="44"/>
  <c r="K87" i="44"/>
  <c r="L87" i="44"/>
  <c r="M87" i="44"/>
  <c r="N87" i="44"/>
  <c r="O87" i="44"/>
  <c r="P87" i="44"/>
  <c r="Q87" i="44"/>
  <c r="R87" i="44"/>
  <c r="S87" i="44"/>
  <c r="T87" i="44"/>
  <c r="U87" i="44"/>
  <c r="V87" i="44"/>
  <c r="W87" i="44"/>
  <c r="X87" i="44"/>
  <c r="Y87" i="44"/>
  <c r="Z87" i="44"/>
  <c r="AA87" i="44"/>
  <c r="AB87" i="44"/>
  <c r="AC87" i="44"/>
  <c r="AD87" i="44"/>
  <c r="AE87" i="44"/>
  <c r="AF87" i="44"/>
  <c r="AG87" i="44"/>
  <c r="AH87" i="44"/>
  <c r="AI87" i="44"/>
  <c r="AJ87" i="44"/>
  <c r="AK87" i="44"/>
  <c r="AL87" i="44"/>
  <c r="AM87" i="44"/>
  <c r="AN87" i="44"/>
  <c r="AO87" i="44"/>
  <c r="AP87" i="44"/>
  <c r="AQ87" i="44"/>
  <c r="AR87" i="44"/>
  <c r="AS87" i="44"/>
  <c r="AT87" i="44"/>
  <c r="AU87" i="44"/>
  <c r="AV87" i="44"/>
  <c r="AW87" i="44"/>
  <c r="AX87" i="44"/>
  <c r="AY87" i="44"/>
  <c r="AZ87" i="44"/>
  <c r="BA87" i="44"/>
  <c r="BB87" i="44"/>
  <c r="BC87" i="44"/>
  <c r="D88" i="44"/>
  <c r="E88" i="44"/>
  <c r="F88" i="44"/>
  <c r="G88" i="44"/>
  <c r="H88" i="44"/>
  <c r="I88" i="44"/>
  <c r="J88" i="44"/>
  <c r="K88" i="44"/>
  <c r="L88" i="44"/>
  <c r="M88" i="44"/>
  <c r="N88" i="44"/>
  <c r="O88" i="44"/>
  <c r="P88" i="44"/>
  <c r="Q88" i="44"/>
  <c r="R88" i="44"/>
  <c r="S88" i="44"/>
  <c r="T88" i="44"/>
  <c r="U88" i="44"/>
  <c r="V88" i="44"/>
  <c r="W88" i="44"/>
  <c r="X88" i="44"/>
  <c r="Y88" i="44"/>
  <c r="Z88" i="44"/>
  <c r="AA88" i="44"/>
  <c r="AB88" i="44"/>
  <c r="AC88" i="44"/>
  <c r="AD88" i="44"/>
  <c r="AE88" i="44"/>
  <c r="AF88" i="44"/>
  <c r="AG88" i="44"/>
  <c r="AH88" i="44"/>
  <c r="AI88" i="44"/>
  <c r="AJ88" i="44"/>
  <c r="AK88" i="44"/>
  <c r="AL88" i="44"/>
  <c r="AM88" i="44"/>
  <c r="AN88" i="44"/>
  <c r="AO88" i="44"/>
  <c r="AP88" i="44"/>
  <c r="AQ88" i="44"/>
  <c r="AR88" i="44"/>
  <c r="AS88" i="44"/>
  <c r="AT88" i="44"/>
  <c r="AU88" i="44"/>
  <c r="AV88" i="44"/>
  <c r="AW88" i="44"/>
  <c r="AX88" i="44"/>
  <c r="AY88" i="44"/>
  <c r="AZ88" i="44"/>
  <c r="BA88" i="44"/>
  <c r="BB88" i="44"/>
  <c r="BC88" i="44"/>
  <c r="D89" i="44"/>
  <c r="E89" i="44"/>
  <c r="F89" i="44"/>
  <c r="G89" i="44"/>
  <c r="H89" i="44"/>
  <c r="I89" i="44"/>
  <c r="J89" i="44"/>
  <c r="K89" i="44"/>
  <c r="L89" i="44"/>
  <c r="M89" i="44"/>
  <c r="N89" i="44"/>
  <c r="O89" i="44"/>
  <c r="P89" i="44"/>
  <c r="Q89" i="44"/>
  <c r="R89" i="44"/>
  <c r="S89" i="44"/>
  <c r="T89" i="44"/>
  <c r="U89" i="44"/>
  <c r="V89" i="44"/>
  <c r="W89" i="44"/>
  <c r="X89" i="44"/>
  <c r="Y89" i="44"/>
  <c r="Z89" i="44"/>
  <c r="AA89" i="44"/>
  <c r="AB89" i="44"/>
  <c r="AC89" i="44"/>
  <c r="AD89" i="44"/>
  <c r="AE89" i="44"/>
  <c r="AF89" i="44"/>
  <c r="AG89" i="44"/>
  <c r="AH89" i="44"/>
  <c r="AI89" i="44"/>
  <c r="AJ89" i="44"/>
  <c r="AK89" i="44"/>
  <c r="AL89" i="44"/>
  <c r="AM89" i="44"/>
  <c r="AN89" i="44"/>
  <c r="AO89" i="44"/>
  <c r="AP89" i="44"/>
  <c r="AQ89" i="44"/>
  <c r="AR89" i="44"/>
  <c r="AS89" i="44"/>
  <c r="AT89" i="44"/>
  <c r="AU89" i="44"/>
  <c r="AV89" i="44"/>
  <c r="AW89" i="44"/>
  <c r="AX89" i="44"/>
  <c r="AY89" i="44"/>
  <c r="AZ89" i="44"/>
  <c r="BA89" i="44"/>
  <c r="BB89" i="44"/>
  <c r="BC89" i="44"/>
  <c r="D90" i="44"/>
  <c r="E90" i="44"/>
  <c r="F90" i="44"/>
  <c r="G90" i="44"/>
  <c r="H90" i="44"/>
  <c r="I90" i="44"/>
  <c r="J90" i="44"/>
  <c r="K90" i="44"/>
  <c r="L90" i="44"/>
  <c r="M90" i="44"/>
  <c r="N90" i="44"/>
  <c r="O90" i="44"/>
  <c r="P90" i="44"/>
  <c r="Q90" i="44"/>
  <c r="R90" i="44"/>
  <c r="S90" i="44"/>
  <c r="T90" i="44"/>
  <c r="U90" i="44"/>
  <c r="V90" i="44"/>
  <c r="W90" i="44"/>
  <c r="X90" i="44"/>
  <c r="Y90" i="44"/>
  <c r="Z90" i="44"/>
  <c r="AA90" i="44"/>
  <c r="AB90" i="44"/>
  <c r="AC90" i="44"/>
  <c r="AD90" i="44"/>
  <c r="AE90" i="44"/>
  <c r="AF90" i="44"/>
  <c r="AG90" i="44"/>
  <c r="AH90" i="44"/>
  <c r="AI90" i="44"/>
  <c r="AJ90" i="44"/>
  <c r="AK90" i="44"/>
  <c r="AL90" i="44"/>
  <c r="AM90" i="44"/>
  <c r="AN90" i="44"/>
  <c r="AO90" i="44"/>
  <c r="AP90" i="44"/>
  <c r="AQ90" i="44"/>
  <c r="AR90" i="44"/>
  <c r="AS90" i="44"/>
  <c r="AT90" i="44"/>
  <c r="AU90" i="44"/>
  <c r="AV90" i="44"/>
  <c r="AW90" i="44"/>
  <c r="AX90" i="44"/>
  <c r="AY90" i="44"/>
  <c r="AZ90" i="44"/>
  <c r="BA90" i="44"/>
  <c r="BB90" i="44"/>
  <c r="BC90" i="44"/>
  <c r="D91" i="44"/>
  <c r="E91" i="44"/>
  <c r="F91" i="44"/>
  <c r="G91" i="44"/>
  <c r="H91" i="44"/>
  <c r="I91" i="44"/>
  <c r="J91" i="44"/>
  <c r="K91" i="44"/>
  <c r="L91" i="44"/>
  <c r="M91" i="44"/>
  <c r="N91" i="44"/>
  <c r="O91" i="44"/>
  <c r="P91" i="44"/>
  <c r="Q91" i="44"/>
  <c r="R91" i="44"/>
  <c r="S91" i="44"/>
  <c r="T91" i="44"/>
  <c r="U91" i="44"/>
  <c r="V91" i="44"/>
  <c r="W91" i="44"/>
  <c r="X91" i="44"/>
  <c r="Y91" i="44"/>
  <c r="Z91" i="44"/>
  <c r="AA91" i="44"/>
  <c r="AB91" i="44"/>
  <c r="AC91" i="44"/>
  <c r="AD91" i="44"/>
  <c r="AE91" i="44"/>
  <c r="AF91" i="44"/>
  <c r="AG91" i="44"/>
  <c r="AH91" i="44"/>
  <c r="AI91" i="44"/>
  <c r="AJ91" i="44"/>
  <c r="AK91" i="44"/>
  <c r="AL91" i="44"/>
  <c r="AM91" i="44"/>
  <c r="AN91" i="44"/>
  <c r="AO91" i="44"/>
  <c r="AP91" i="44"/>
  <c r="AQ91" i="44"/>
  <c r="AR91" i="44"/>
  <c r="AS91" i="44"/>
  <c r="AT91" i="44"/>
  <c r="AU91" i="44"/>
  <c r="AV91" i="44"/>
  <c r="AW91" i="44"/>
  <c r="AX91" i="44"/>
  <c r="AY91" i="44"/>
  <c r="AZ91" i="44"/>
  <c r="BA91" i="44"/>
  <c r="BB91" i="44"/>
  <c r="BC91" i="44"/>
  <c r="D92" i="44"/>
  <c r="E92" i="44"/>
  <c r="F92" i="44"/>
  <c r="G92" i="44"/>
  <c r="H92" i="44"/>
  <c r="I92" i="44"/>
  <c r="J92" i="44"/>
  <c r="K92" i="44"/>
  <c r="L92" i="44"/>
  <c r="M92" i="44"/>
  <c r="N92" i="44"/>
  <c r="O92" i="44"/>
  <c r="P92" i="44"/>
  <c r="Q92" i="44"/>
  <c r="R92" i="44"/>
  <c r="S92" i="44"/>
  <c r="T92" i="44"/>
  <c r="U92" i="44"/>
  <c r="V92" i="44"/>
  <c r="W92" i="44"/>
  <c r="X92" i="44"/>
  <c r="Y92" i="44"/>
  <c r="Z92" i="44"/>
  <c r="AA92" i="44"/>
  <c r="AB92" i="44"/>
  <c r="AC92" i="44"/>
  <c r="AD92" i="44"/>
  <c r="AE92" i="44"/>
  <c r="AF92" i="44"/>
  <c r="AG92" i="44"/>
  <c r="AH92" i="44"/>
  <c r="AI92" i="44"/>
  <c r="AJ92" i="44"/>
  <c r="AK92" i="44"/>
  <c r="AL92" i="44"/>
  <c r="AM92" i="44"/>
  <c r="AN92" i="44"/>
  <c r="AO92" i="44"/>
  <c r="AP92" i="44"/>
  <c r="AQ92" i="44"/>
  <c r="AR92" i="44"/>
  <c r="AS92" i="44"/>
  <c r="AT92" i="44"/>
  <c r="AU92" i="44"/>
  <c r="AV92" i="44"/>
  <c r="AW92" i="44"/>
  <c r="AX92" i="44"/>
  <c r="AY92" i="44"/>
  <c r="AZ92" i="44"/>
  <c r="BA92" i="44"/>
  <c r="BB92" i="44"/>
  <c r="BC92" i="44"/>
  <c r="D93" i="44"/>
  <c r="E93" i="44"/>
  <c r="F93" i="44"/>
  <c r="G93" i="44"/>
  <c r="H93" i="44"/>
  <c r="I93" i="44"/>
  <c r="J93" i="44"/>
  <c r="K93" i="44"/>
  <c r="L93" i="44"/>
  <c r="M93" i="44"/>
  <c r="N93" i="44"/>
  <c r="O93" i="44"/>
  <c r="P93" i="44"/>
  <c r="Q93" i="44"/>
  <c r="R93" i="44"/>
  <c r="S93" i="44"/>
  <c r="T93" i="44"/>
  <c r="U93" i="44"/>
  <c r="V93" i="44"/>
  <c r="W93" i="44"/>
  <c r="X93" i="44"/>
  <c r="Y93" i="44"/>
  <c r="Z93" i="44"/>
  <c r="AA93" i="44"/>
  <c r="AB93" i="44"/>
  <c r="AC93" i="44"/>
  <c r="AD93" i="44"/>
  <c r="AE93" i="44"/>
  <c r="AF93" i="44"/>
  <c r="AG93" i="44"/>
  <c r="AH93" i="44"/>
  <c r="AI93" i="44"/>
  <c r="AJ93" i="44"/>
  <c r="AK93" i="44"/>
  <c r="AL93" i="44"/>
  <c r="AM93" i="44"/>
  <c r="AN93" i="44"/>
  <c r="AO93" i="44"/>
  <c r="AP93" i="44"/>
  <c r="AQ93" i="44"/>
  <c r="AR93" i="44"/>
  <c r="AS93" i="44"/>
  <c r="AT93" i="44"/>
  <c r="AU93" i="44"/>
  <c r="AV93" i="44"/>
  <c r="AW93" i="44"/>
  <c r="AX93" i="44"/>
  <c r="AY93" i="44"/>
  <c r="AZ93" i="44"/>
  <c r="BA93" i="44"/>
  <c r="BB93" i="44"/>
  <c r="BC93" i="44"/>
  <c r="D94" i="44"/>
  <c r="E94" i="44"/>
  <c r="F94" i="44"/>
  <c r="G94" i="44"/>
  <c r="H94" i="44"/>
  <c r="I94" i="44"/>
  <c r="J94" i="44"/>
  <c r="K94" i="44"/>
  <c r="L94" i="44"/>
  <c r="M94" i="44"/>
  <c r="N94" i="44"/>
  <c r="O94" i="44"/>
  <c r="P94" i="44"/>
  <c r="Q94" i="44"/>
  <c r="R94" i="44"/>
  <c r="S94" i="44"/>
  <c r="T94" i="44"/>
  <c r="U94" i="44"/>
  <c r="V94" i="44"/>
  <c r="W94" i="44"/>
  <c r="X94" i="44"/>
  <c r="Y94" i="44"/>
  <c r="Z94" i="44"/>
  <c r="AA94" i="44"/>
  <c r="AB94" i="44"/>
  <c r="AC94" i="44"/>
  <c r="AD94" i="44"/>
  <c r="AE94" i="44"/>
  <c r="AF94" i="44"/>
  <c r="AG94" i="44"/>
  <c r="AH94" i="44"/>
  <c r="AI94" i="44"/>
  <c r="AJ94" i="44"/>
  <c r="AK94" i="44"/>
  <c r="AL94" i="44"/>
  <c r="AM94" i="44"/>
  <c r="AN94" i="44"/>
  <c r="AO94" i="44"/>
  <c r="AP94" i="44"/>
  <c r="AQ94" i="44"/>
  <c r="AR94" i="44"/>
  <c r="AS94" i="44"/>
  <c r="AT94" i="44"/>
  <c r="AU94" i="44"/>
  <c r="AV94" i="44"/>
  <c r="AW94" i="44"/>
  <c r="AX94" i="44"/>
  <c r="AY94" i="44"/>
  <c r="AZ94" i="44"/>
  <c r="BA94" i="44"/>
  <c r="BB94" i="44"/>
  <c r="BC94" i="44"/>
  <c r="D95" i="44"/>
  <c r="E95" i="44"/>
  <c r="F95" i="44"/>
  <c r="G95" i="44"/>
  <c r="H95" i="44"/>
  <c r="I95" i="44"/>
  <c r="J95" i="44"/>
  <c r="K95" i="44"/>
  <c r="L95" i="44"/>
  <c r="M95" i="44"/>
  <c r="N95" i="44"/>
  <c r="O95" i="44"/>
  <c r="P95" i="44"/>
  <c r="Q95" i="44"/>
  <c r="R95" i="44"/>
  <c r="S95" i="44"/>
  <c r="T95" i="44"/>
  <c r="U95" i="44"/>
  <c r="V95" i="44"/>
  <c r="W95" i="44"/>
  <c r="X95" i="44"/>
  <c r="Y95" i="44"/>
  <c r="Z95" i="44"/>
  <c r="AA95" i="44"/>
  <c r="AB95" i="44"/>
  <c r="AC95" i="44"/>
  <c r="AD95" i="44"/>
  <c r="AE95" i="44"/>
  <c r="AF95" i="44"/>
  <c r="AG95" i="44"/>
  <c r="AH95" i="44"/>
  <c r="AI95" i="44"/>
  <c r="AJ95" i="44"/>
  <c r="AK95" i="44"/>
  <c r="AL95" i="44"/>
  <c r="AM95" i="44"/>
  <c r="AN95" i="44"/>
  <c r="AO95" i="44"/>
  <c r="AP95" i="44"/>
  <c r="AQ95" i="44"/>
  <c r="AR95" i="44"/>
  <c r="AS95" i="44"/>
  <c r="AT95" i="44"/>
  <c r="AU95" i="44"/>
  <c r="AV95" i="44"/>
  <c r="AW95" i="44"/>
  <c r="AX95" i="44"/>
  <c r="AY95" i="44"/>
  <c r="AZ95" i="44"/>
  <c r="BA95" i="44"/>
  <c r="BB95" i="44"/>
  <c r="BC95" i="44"/>
  <c r="D96" i="44"/>
  <c r="E96" i="44"/>
  <c r="F96" i="44"/>
  <c r="G96" i="44"/>
  <c r="H96" i="44"/>
  <c r="I96" i="44"/>
  <c r="J96" i="44"/>
  <c r="K96" i="44"/>
  <c r="L96" i="44"/>
  <c r="M96" i="44"/>
  <c r="N96" i="44"/>
  <c r="O96" i="44"/>
  <c r="P96" i="44"/>
  <c r="Q96" i="44"/>
  <c r="R96" i="44"/>
  <c r="S96" i="44"/>
  <c r="T96" i="44"/>
  <c r="U96" i="44"/>
  <c r="V96" i="44"/>
  <c r="W96" i="44"/>
  <c r="X96" i="44"/>
  <c r="Y96" i="44"/>
  <c r="Z96" i="44"/>
  <c r="AA96" i="44"/>
  <c r="AB96" i="44"/>
  <c r="AC96" i="44"/>
  <c r="AD96" i="44"/>
  <c r="AE96" i="44"/>
  <c r="AF96" i="44"/>
  <c r="AG96" i="44"/>
  <c r="AH96" i="44"/>
  <c r="AI96" i="44"/>
  <c r="AJ96" i="44"/>
  <c r="AK96" i="44"/>
  <c r="AL96" i="44"/>
  <c r="AM96" i="44"/>
  <c r="AN96" i="44"/>
  <c r="AO96" i="44"/>
  <c r="AP96" i="44"/>
  <c r="AQ96" i="44"/>
  <c r="AR96" i="44"/>
  <c r="AS96" i="44"/>
  <c r="AT96" i="44"/>
  <c r="AU96" i="44"/>
  <c r="AV96" i="44"/>
  <c r="AW96" i="44"/>
  <c r="AX96" i="44"/>
  <c r="AY96" i="44"/>
  <c r="AZ96" i="44"/>
  <c r="BA96" i="44"/>
  <c r="BB96" i="44"/>
  <c r="BC96" i="44"/>
  <c r="D97" i="44"/>
  <c r="E97" i="44"/>
  <c r="F97" i="44"/>
  <c r="G97" i="44"/>
  <c r="H97" i="44"/>
  <c r="I97" i="44"/>
  <c r="J97" i="44"/>
  <c r="K97" i="44"/>
  <c r="L97" i="44"/>
  <c r="M97" i="44"/>
  <c r="N97" i="44"/>
  <c r="O97" i="44"/>
  <c r="P97" i="44"/>
  <c r="Q97" i="44"/>
  <c r="R97" i="44"/>
  <c r="S97" i="44"/>
  <c r="T97" i="44"/>
  <c r="U97" i="44"/>
  <c r="V97" i="44"/>
  <c r="W97" i="44"/>
  <c r="X97" i="44"/>
  <c r="Y97" i="44"/>
  <c r="Z97" i="44"/>
  <c r="AA97" i="44"/>
  <c r="AB97" i="44"/>
  <c r="AC97" i="44"/>
  <c r="AD97" i="44"/>
  <c r="AE97" i="44"/>
  <c r="AF97" i="44"/>
  <c r="AG97" i="44"/>
  <c r="AH97" i="44"/>
  <c r="AI97" i="44"/>
  <c r="AJ97" i="44"/>
  <c r="AK97" i="44"/>
  <c r="AL97" i="44"/>
  <c r="AM97" i="44"/>
  <c r="AN97" i="44"/>
  <c r="AO97" i="44"/>
  <c r="AP97" i="44"/>
  <c r="AQ97" i="44"/>
  <c r="AR97" i="44"/>
  <c r="AS97" i="44"/>
  <c r="AT97" i="44"/>
  <c r="AU97" i="44"/>
  <c r="AV97" i="44"/>
  <c r="AW97" i="44"/>
  <c r="AX97" i="44"/>
  <c r="AY97" i="44"/>
  <c r="AZ97" i="44"/>
  <c r="BA97" i="44"/>
  <c r="BB97" i="44"/>
  <c r="BC97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60" i="44"/>
  <c r="D5" i="42"/>
  <c r="E5" i="42"/>
  <c r="F5" i="42"/>
  <c r="G5" i="42"/>
  <c r="H5" i="42"/>
  <c r="I5" i="42"/>
  <c r="J5" i="42"/>
  <c r="K5" i="42"/>
  <c r="L5" i="42"/>
  <c r="M5" i="42"/>
  <c r="N5" i="42"/>
  <c r="O5" i="42"/>
  <c r="P5" i="42"/>
  <c r="Q5" i="42"/>
  <c r="R5" i="42"/>
  <c r="S5" i="42"/>
  <c r="T5" i="42"/>
  <c r="U5" i="42"/>
  <c r="V5" i="42"/>
  <c r="W5" i="42"/>
  <c r="X5" i="42"/>
  <c r="Y5" i="42"/>
  <c r="Z5" i="42"/>
  <c r="AA5" i="42"/>
  <c r="AB5" i="42"/>
  <c r="AC5" i="42"/>
  <c r="AD5" i="42"/>
  <c r="AE5" i="42"/>
  <c r="AF5" i="42"/>
  <c r="AG5" i="42"/>
  <c r="AH5" i="42"/>
  <c r="AI5" i="42"/>
  <c r="AJ5" i="42"/>
  <c r="AK5" i="42"/>
  <c r="AL5" i="42"/>
  <c r="AM5" i="42"/>
  <c r="AN5" i="42"/>
  <c r="AO5" i="42"/>
  <c r="AP5" i="42"/>
  <c r="AQ5" i="42"/>
  <c r="AR5" i="42"/>
  <c r="AS5" i="42"/>
  <c r="AT5" i="42"/>
  <c r="AU5" i="42"/>
  <c r="AV5" i="42"/>
  <c r="AW5" i="42"/>
  <c r="AX5" i="42"/>
  <c r="AY5" i="42"/>
  <c r="AZ5" i="42"/>
  <c r="BA5" i="42"/>
  <c r="BB5" i="42"/>
  <c r="BC5" i="42"/>
  <c r="D6" i="42"/>
  <c r="E6" i="42"/>
  <c r="F6" i="42"/>
  <c r="G6" i="42"/>
  <c r="H6" i="42"/>
  <c r="I6" i="42"/>
  <c r="J6" i="42"/>
  <c r="K6" i="42"/>
  <c r="L6" i="42"/>
  <c r="M6" i="42"/>
  <c r="N6" i="42"/>
  <c r="O6" i="42"/>
  <c r="P6" i="42"/>
  <c r="Q6" i="42"/>
  <c r="R6" i="42"/>
  <c r="S6" i="42"/>
  <c r="T6" i="42"/>
  <c r="U6" i="42"/>
  <c r="V6" i="42"/>
  <c r="W6" i="42"/>
  <c r="X6" i="42"/>
  <c r="Y6" i="42"/>
  <c r="Z6" i="42"/>
  <c r="AA6" i="42"/>
  <c r="AB6" i="42"/>
  <c r="AC6" i="42"/>
  <c r="AD6" i="42"/>
  <c r="AE6" i="42"/>
  <c r="AF6" i="42"/>
  <c r="AG6" i="42"/>
  <c r="AH6" i="42"/>
  <c r="AI6" i="42"/>
  <c r="AJ6" i="42"/>
  <c r="AK6" i="42"/>
  <c r="AL6" i="42"/>
  <c r="AM6" i="42"/>
  <c r="AN6" i="42"/>
  <c r="AO6" i="42"/>
  <c r="AP6" i="42"/>
  <c r="AQ6" i="42"/>
  <c r="AR6" i="42"/>
  <c r="AS6" i="42"/>
  <c r="AT6" i="42"/>
  <c r="AU6" i="42"/>
  <c r="AV6" i="42"/>
  <c r="AW6" i="42"/>
  <c r="AX6" i="42"/>
  <c r="AY6" i="42"/>
  <c r="AZ6" i="42"/>
  <c r="BA6" i="42"/>
  <c r="BB6" i="42"/>
  <c r="BC6" i="42"/>
  <c r="D7" i="42"/>
  <c r="E7" i="42"/>
  <c r="F7" i="42"/>
  <c r="G7" i="42"/>
  <c r="H7" i="42"/>
  <c r="I7" i="42"/>
  <c r="J7" i="42"/>
  <c r="K7" i="42"/>
  <c r="L7" i="42"/>
  <c r="M7" i="42"/>
  <c r="N7" i="42"/>
  <c r="O7" i="42"/>
  <c r="P7" i="42"/>
  <c r="Q7" i="42"/>
  <c r="R7" i="42"/>
  <c r="S7" i="42"/>
  <c r="T7" i="42"/>
  <c r="U7" i="42"/>
  <c r="V7" i="42"/>
  <c r="W7" i="42"/>
  <c r="X7" i="42"/>
  <c r="Y7" i="42"/>
  <c r="Z7" i="42"/>
  <c r="AA7" i="42"/>
  <c r="AB7" i="42"/>
  <c r="AC7" i="42"/>
  <c r="AD7" i="42"/>
  <c r="AE7" i="42"/>
  <c r="AF7" i="42"/>
  <c r="AG7" i="42"/>
  <c r="AH7" i="42"/>
  <c r="AI7" i="42"/>
  <c r="AJ7" i="42"/>
  <c r="AK7" i="42"/>
  <c r="AL7" i="42"/>
  <c r="AM7" i="42"/>
  <c r="AN7" i="42"/>
  <c r="AO7" i="42"/>
  <c r="AP7" i="42"/>
  <c r="AQ7" i="42"/>
  <c r="AR7" i="42"/>
  <c r="AS7" i="42"/>
  <c r="AT7" i="42"/>
  <c r="AU7" i="42"/>
  <c r="AV7" i="42"/>
  <c r="AW7" i="42"/>
  <c r="AX7" i="42"/>
  <c r="AY7" i="42"/>
  <c r="AZ7" i="42"/>
  <c r="BA7" i="42"/>
  <c r="BB7" i="42"/>
  <c r="BC7" i="42"/>
  <c r="D8" i="42"/>
  <c r="E8" i="42"/>
  <c r="F8" i="42"/>
  <c r="G8" i="42"/>
  <c r="H8" i="42"/>
  <c r="I8" i="42"/>
  <c r="J8" i="42"/>
  <c r="K8" i="42"/>
  <c r="L8" i="42"/>
  <c r="M8" i="42"/>
  <c r="N8" i="42"/>
  <c r="O8" i="42"/>
  <c r="P8" i="42"/>
  <c r="Q8" i="42"/>
  <c r="R8" i="42"/>
  <c r="S8" i="42"/>
  <c r="T8" i="42"/>
  <c r="U8" i="42"/>
  <c r="V8" i="42"/>
  <c r="W8" i="42"/>
  <c r="X8" i="42"/>
  <c r="Y8" i="42"/>
  <c r="Z8" i="42"/>
  <c r="AA8" i="42"/>
  <c r="AB8" i="42"/>
  <c r="AC8" i="42"/>
  <c r="AD8" i="42"/>
  <c r="AE8" i="42"/>
  <c r="AF8" i="42"/>
  <c r="AG8" i="42"/>
  <c r="AH8" i="42"/>
  <c r="AI8" i="42"/>
  <c r="AJ8" i="42"/>
  <c r="AK8" i="42"/>
  <c r="AL8" i="42"/>
  <c r="AM8" i="42"/>
  <c r="AN8" i="42"/>
  <c r="AO8" i="42"/>
  <c r="AP8" i="42"/>
  <c r="AQ8" i="42"/>
  <c r="AR8" i="42"/>
  <c r="AS8" i="42"/>
  <c r="AT8" i="42"/>
  <c r="AU8" i="42"/>
  <c r="AV8" i="42"/>
  <c r="AW8" i="42"/>
  <c r="AX8" i="42"/>
  <c r="AY8" i="42"/>
  <c r="AZ8" i="42"/>
  <c r="BA8" i="42"/>
  <c r="BB8" i="42"/>
  <c r="BC8" i="42"/>
  <c r="D9" i="42"/>
  <c r="E9" i="42"/>
  <c r="F9" i="42"/>
  <c r="G9" i="42"/>
  <c r="H9" i="42"/>
  <c r="I9" i="42"/>
  <c r="J9" i="42"/>
  <c r="K9" i="42"/>
  <c r="L9" i="42"/>
  <c r="M9" i="42"/>
  <c r="N9" i="42"/>
  <c r="O9" i="42"/>
  <c r="P9" i="42"/>
  <c r="Q9" i="42"/>
  <c r="R9" i="42"/>
  <c r="S9" i="42"/>
  <c r="T9" i="42"/>
  <c r="U9" i="42"/>
  <c r="V9" i="42"/>
  <c r="W9" i="42"/>
  <c r="X9" i="42"/>
  <c r="Y9" i="42"/>
  <c r="Z9" i="42"/>
  <c r="AA9" i="42"/>
  <c r="AB9" i="42"/>
  <c r="AC9" i="42"/>
  <c r="AD9" i="42"/>
  <c r="AE9" i="42"/>
  <c r="AF9" i="42"/>
  <c r="AG9" i="42"/>
  <c r="AH9" i="42"/>
  <c r="AI9" i="42"/>
  <c r="AJ9" i="42"/>
  <c r="AK9" i="42"/>
  <c r="AL9" i="42"/>
  <c r="AM9" i="42"/>
  <c r="AN9" i="42"/>
  <c r="AO9" i="42"/>
  <c r="AP9" i="42"/>
  <c r="AQ9" i="42"/>
  <c r="AR9" i="42"/>
  <c r="AS9" i="42"/>
  <c r="AT9" i="42"/>
  <c r="AU9" i="42"/>
  <c r="AV9" i="42"/>
  <c r="AW9" i="42"/>
  <c r="AX9" i="42"/>
  <c r="AY9" i="42"/>
  <c r="AZ9" i="42"/>
  <c r="BA9" i="42"/>
  <c r="BB9" i="42"/>
  <c r="BC9" i="42"/>
  <c r="D10" i="42"/>
  <c r="E10" i="42"/>
  <c r="F10" i="42"/>
  <c r="G10" i="42"/>
  <c r="H10" i="42"/>
  <c r="I10" i="42"/>
  <c r="J10" i="42"/>
  <c r="K10" i="42"/>
  <c r="L10" i="42"/>
  <c r="M10" i="42"/>
  <c r="N10" i="42"/>
  <c r="O10" i="42"/>
  <c r="P10" i="42"/>
  <c r="Q10" i="42"/>
  <c r="R10" i="42"/>
  <c r="S10" i="42"/>
  <c r="T10" i="42"/>
  <c r="U10" i="42"/>
  <c r="V10" i="42"/>
  <c r="W10" i="42"/>
  <c r="X10" i="42"/>
  <c r="Y10" i="42"/>
  <c r="Z10" i="42"/>
  <c r="AA10" i="42"/>
  <c r="AB10" i="42"/>
  <c r="AC10" i="42"/>
  <c r="AD10" i="42"/>
  <c r="AE10" i="42"/>
  <c r="AF10" i="42"/>
  <c r="AG10" i="42"/>
  <c r="AH10" i="42"/>
  <c r="AI10" i="42"/>
  <c r="AJ10" i="42"/>
  <c r="AK10" i="42"/>
  <c r="AL10" i="42"/>
  <c r="AM10" i="42"/>
  <c r="AN10" i="42"/>
  <c r="AO10" i="42"/>
  <c r="AP10" i="42"/>
  <c r="AQ10" i="42"/>
  <c r="AR10" i="42"/>
  <c r="AS10" i="42"/>
  <c r="AT10" i="42"/>
  <c r="AU10" i="42"/>
  <c r="AV10" i="42"/>
  <c r="AW10" i="42"/>
  <c r="AX10" i="42"/>
  <c r="AY10" i="42"/>
  <c r="AZ10" i="42"/>
  <c r="BA10" i="42"/>
  <c r="BB10" i="42"/>
  <c r="BC10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D13" i="42"/>
  <c r="E13" i="42"/>
  <c r="F13" i="42"/>
  <c r="G13" i="42"/>
  <c r="H13" i="42"/>
  <c r="I13" i="42"/>
  <c r="J13" i="42"/>
  <c r="K13" i="42"/>
  <c r="L13" i="42"/>
  <c r="M13" i="42"/>
  <c r="N13" i="42"/>
  <c r="O13" i="42"/>
  <c r="P13" i="42"/>
  <c r="Q13" i="42"/>
  <c r="R13" i="42"/>
  <c r="S13" i="42"/>
  <c r="T13" i="42"/>
  <c r="U13" i="42"/>
  <c r="V13" i="42"/>
  <c r="W13" i="42"/>
  <c r="X13" i="42"/>
  <c r="Y13" i="42"/>
  <c r="Z13" i="42"/>
  <c r="AA13" i="42"/>
  <c r="AB13" i="42"/>
  <c r="AC13" i="42"/>
  <c r="AD13" i="42"/>
  <c r="AE13" i="42"/>
  <c r="AF13" i="42"/>
  <c r="AG13" i="42"/>
  <c r="AH13" i="42"/>
  <c r="AI13" i="42"/>
  <c r="AJ13" i="42"/>
  <c r="AK13" i="42"/>
  <c r="AL13" i="42"/>
  <c r="AM13" i="42"/>
  <c r="AN13" i="42"/>
  <c r="AO13" i="42"/>
  <c r="AP13" i="42"/>
  <c r="AQ13" i="42"/>
  <c r="AR13" i="42"/>
  <c r="AS13" i="42"/>
  <c r="AT13" i="42"/>
  <c r="AU13" i="42"/>
  <c r="AV13" i="42"/>
  <c r="AW13" i="42"/>
  <c r="AX13" i="42"/>
  <c r="AY13" i="42"/>
  <c r="AZ13" i="42"/>
  <c r="BA13" i="42"/>
  <c r="BB13" i="42"/>
  <c r="BC13" i="42"/>
  <c r="D14" i="42"/>
  <c r="E14" i="42"/>
  <c r="F14" i="42"/>
  <c r="G14" i="42"/>
  <c r="H14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D15" i="42"/>
  <c r="E15" i="42"/>
  <c r="F15" i="42"/>
  <c r="G15" i="42"/>
  <c r="H15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D16" i="42"/>
  <c r="E16" i="42"/>
  <c r="F16" i="42"/>
  <c r="G16" i="42"/>
  <c r="H16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D18" i="42"/>
  <c r="E18" i="42"/>
  <c r="F18" i="42"/>
  <c r="G18" i="42"/>
  <c r="H18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D19" i="42"/>
  <c r="E19" i="42"/>
  <c r="F19" i="42"/>
  <c r="G19" i="42"/>
  <c r="H19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D20" i="42"/>
  <c r="E20" i="42"/>
  <c r="F20" i="42"/>
  <c r="G20" i="42"/>
  <c r="H20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D22" i="42"/>
  <c r="E22" i="42"/>
  <c r="F22" i="42"/>
  <c r="G22" i="42"/>
  <c r="H22" i="42"/>
  <c r="I22" i="42"/>
  <c r="J22" i="42"/>
  <c r="K22" i="42"/>
  <c r="L22" i="42"/>
  <c r="M22" i="42"/>
  <c r="N22" i="42"/>
  <c r="O22" i="42"/>
  <c r="P22" i="42"/>
  <c r="Q22" i="42"/>
  <c r="R22" i="42"/>
  <c r="S22" i="42"/>
  <c r="T22" i="42"/>
  <c r="U22" i="42"/>
  <c r="V22" i="42"/>
  <c r="W22" i="42"/>
  <c r="X22" i="42"/>
  <c r="Y22" i="42"/>
  <c r="Z22" i="42"/>
  <c r="AA22" i="42"/>
  <c r="AB22" i="42"/>
  <c r="AC22" i="42"/>
  <c r="AD22" i="42"/>
  <c r="AE22" i="42"/>
  <c r="AF22" i="42"/>
  <c r="AG22" i="42"/>
  <c r="AH22" i="42"/>
  <c r="AI22" i="42"/>
  <c r="AJ22" i="42"/>
  <c r="AK22" i="42"/>
  <c r="AL22" i="42"/>
  <c r="AM22" i="42"/>
  <c r="AN22" i="42"/>
  <c r="AO22" i="42"/>
  <c r="AP22" i="42"/>
  <c r="AQ22" i="42"/>
  <c r="AR22" i="42"/>
  <c r="AS22" i="42"/>
  <c r="AT22" i="42"/>
  <c r="AU22" i="42"/>
  <c r="AV22" i="42"/>
  <c r="AW22" i="42"/>
  <c r="AX22" i="42"/>
  <c r="AY22" i="42"/>
  <c r="AZ22" i="42"/>
  <c r="BA22" i="42"/>
  <c r="BB22" i="42"/>
  <c r="BC22" i="42"/>
  <c r="D23" i="42"/>
  <c r="E23" i="42"/>
  <c r="F23" i="42"/>
  <c r="G23" i="42"/>
  <c r="H23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D24" i="42"/>
  <c r="E24" i="42"/>
  <c r="F24" i="42"/>
  <c r="G24" i="42"/>
  <c r="H24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D25" i="42"/>
  <c r="E25" i="42"/>
  <c r="F25" i="42"/>
  <c r="G25" i="42"/>
  <c r="H25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D26" i="42"/>
  <c r="E26" i="42"/>
  <c r="F26" i="42"/>
  <c r="G26" i="42"/>
  <c r="H26" i="42"/>
  <c r="I26" i="42"/>
  <c r="J26" i="42"/>
  <c r="K26" i="42"/>
  <c r="L26" i="42"/>
  <c r="M26" i="42"/>
  <c r="N26" i="42"/>
  <c r="O26" i="42"/>
  <c r="P26" i="42"/>
  <c r="Q26" i="42"/>
  <c r="R26" i="42"/>
  <c r="S26" i="42"/>
  <c r="T26" i="42"/>
  <c r="U26" i="42"/>
  <c r="V26" i="42"/>
  <c r="W26" i="42"/>
  <c r="X26" i="42"/>
  <c r="Y26" i="42"/>
  <c r="Z26" i="42"/>
  <c r="AA26" i="42"/>
  <c r="AB26" i="42"/>
  <c r="AC26" i="42"/>
  <c r="AD26" i="42"/>
  <c r="AE26" i="42"/>
  <c r="AF26" i="42"/>
  <c r="AG26" i="42"/>
  <c r="AH26" i="42"/>
  <c r="AI26" i="42"/>
  <c r="AJ26" i="42"/>
  <c r="AK26" i="42"/>
  <c r="AL26" i="42"/>
  <c r="AM26" i="42"/>
  <c r="AN26" i="42"/>
  <c r="AO26" i="42"/>
  <c r="AP26" i="42"/>
  <c r="AQ26" i="42"/>
  <c r="AR26" i="42"/>
  <c r="AS26" i="42"/>
  <c r="AT26" i="42"/>
  <c r="AU26" i="42"/>
  <c r="AV26" i="42"/>
  <c r="AW26" i="42"/>
  <c r="AX26" i="42"/>
  <c r="AY26" i="42"/>
  <c r="AZ26" i="42"/>
  <c r="BA26" i="42"/>
  <c r="BB26" i="42"/>
  <c r="BC26" i="42"/>
  <c r="D27" i="42"/>
  <c r="E27" i="42"/>
  <c r="F27" i="42"/>
  <c r="G27" i="42"/>
  <c r="H27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D28" i="42"/>
  <c r="E28" i="42"/>
  <c r="F28" i="42"/>
  <c r="G28" i="42"/>
  <c r="H28" i="42"/>
  <c r="I28" i="42"/>
  <c r="J28" i="42"/>
  <c r="K28" i="42"/>
  <c r="L28" i="42"/>
  <c r="M28" i="42"/>
  <c r="N28" i="42"/>
  <c r="O28" i="42"/>
  <c r="P28" i="42"/>
  <c r="Q28" i="42"/>
  <c r="R28" i="42"/>
  <c r="S28" i="42"/>
  <c r="T28" i="42"/>
  <c r="U28" i="42"/>
  <c r="V28" i="42"/>
  <c r="W28" i="42"/>
  <c r="X28" i="42"/>
  <c r="Y28" i="42"/>
  <c r="Z28" i="42"/>
  <c r="AA28" i="42"/>
  <c r="AB28" i="42"/>
  <c r="AC28" i="42"/>
  <c r="AD28" i="42"/>
  <c r="AE28" i="42"/>
  <c r="AF28" i="42"/>
  <c r="AG28" i="42"/>
  <c r="AH28" i="42"/>
  <c r="AI28" i="42"/>
  <c r="AJ28" i="42"/>
  <c r="AK28" i="42"/>
  <c r="AL28" i="42"/>
  <c r="AM28" i="42"/>
  <c r="AN28" i="42"/>
  <c r="AO28" i="42"/>
  <c r="AP28" i="42"/>
  <c r="AQ28" i="42"/>
  <c r="AR28" i="42"/>
  <c r="AS28" i="42"/>
  <c r="AT28" i="42"/>
  <c r="AU28" i="42"/>
  <c r="AV28" i="42"/>
  <c r="AW28" i="42"/>
  <c r="AX28" i="42"/>
  <c r="AY28" i="42"/>
  <c r="AZ28" i="42"/>
  <c r="BA28" i="42"/>
  <c r="BB28" i="42"/>
  <c r="BC28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D30" i="42"/>
  <c r="E30" i="42"/>
  <c r="F30" i="42"/>
  <c r="G30" i="42"/>
  <c r="H30" i="42"/>
  <c r="I30" i="42"/>
  <c r="J30" i="42"/>
  <c r="K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D31" i="42"/>
  <c r="E31" i="42"/>
  <c r="F31" i="42"/>
  <c r="G31" i="42"/>
  <c r="H31" i="42"/>
  <c r="I31" i="42"/>
  <c r="J31" i="42"/>
  <c r="K31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D32" i="42"/>
  <c r="E32" i="42"/>
  <c r="F32" i="42"/>
  <c r="G32" i="42"/>
  <c r="H32" i="42"/>
  <c r="I32" i="42"/>
  <c r="J32" i="42"/>
  <c r="K32" i="42"/>
  <c r="L32" i="42"/>
  <c r="M32" i="42"/>
  <c r="N32" i="42"/>
  <c r="O32" i="42"/>
  <c r="P32" i="42"/>
  <c r="Q32" i="42"/>
  <c r="R32" i="42"/>
  <c r="S32" i="42"/>
  <c r="T32" i="42"/>
  <c r="U32" i="42"/>
  <c r="V32" i="42"/>
  <c r="W32" i="42"/>
  <c r="X32" i="42"/>
  <c r="Y32" i="42"/>
  <c r="Z32" i="42"/>
  <c r="AA32" i="42"/>
  <c r="AB32" i="42"/>
  <c r="AC32" i="42"/>
  <c r="AD32" i="42"/>
  <c r="AE32" i="42"/>
  <c r="AF32" i="42"/>
  <c r="AG32" i="42"/>
  <c r="AH32" i="42"/>
  <c r="AI32" i="42"/>
  <c r="AJ32" i="42"/>
  <c r="AK32" i="42"/>
  <c r="AL32" i="42"/>
  <c r="AM32" i="42"/>
  <c r="AN32" i="42"/>
  <c r="AO32" i="42"/>
  <c r="AP32" i="42"/>
  <c r="AQ32" i="42"/>
  <c r="AR32" i="42"/>
  <c r="AS32" i="42"/>
  <c r="AT32" i="42"/>
  <c r="AU32" i="42"/>
  <c r="AV32" i="42"/>
  <c r="AW32" i="42"/>
  <c r="AX32" i="42"/>
  <c r="AY32" i="42"/>
  <c r="AZ32" i="42"/>
  <c r="BA32" i="42"/>
  <c r="BB32" i="42"/>
  <c r="BC32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D36" i="42"/>
  <c r="E36" i="42"/>
  <c r="F36" i="42"/>
  <c r="G36" i="42"/>
  <c r="H36" i="42"/>
  <c r="I36" i="42"/>
  <c r="J36" i="42"/>
  <c r="K36" i="42"/>
  <c r="L36" i="42"/>
  <c r="M36" i="42"/>
  <c r="N36" i="42"/>
  <c r="O36" i="42"/>
  <c r="P36" i="42"/>
  <c r="Q36" i="42"/>
  <c r="R36" i="42"/>
  <c r="S36" i="42"/>
  <c r="T36" i="42"/>
  <c r="U36" i="42"/>
  <c r="V36" i="42"/>
  <c r="W36" i="42"/>
  <c r="X36" i="42"/>
  <c r="Y36" i="42"/>
  <c r="Z36" i="42"/>
  <c r="AA36" i="42"/>
  <c r="AB36" i="42"/>
  <c r="AC36" i="42"/>
  <c r="AD36" i="42"/>
  <c r="AE36" i="42"/>
  <c r="AF36" i="42"/>
  <c r="AG36" i="42"/>
  <c r="AH36" i="42"/>
  <c r="AI36" i="42"/>
  <c r="AJ36" i="42"/>
  <c r="AK36" i="42"/>
  <c r="AL36" i="42"/>
  <c r="AM36" i="42"/>
  <c r="AN36" i="42"/>
  <c r="AO36" i="42"/>
  <c r="AP36" i="42"/>
  <c r="AQ36" i="42"/>
  <c r="AR36" i="42"/>
  <c r="AS36" i="42"/>
  <c r="AT36" i="42"/>
  <c r="AU36" i="42"/>
  <c r="AV36" i="42"/>
  <c r="AW36" i="42"/>
  <c r="AX36" i="42"/>
  <c r="AY36" i="42"/>
  <c r="AZ36" i="42"/>
  <c r="BA36" i="42"/>
  <c r="BB36" i="42"/>
  <c r="BC36" i="42"/>
  <c r="D37" i="42"/>
  <c r="E37" i="42"/>
  <c r="F37" i="42"/>
  <c r="G37" i="42"/>
  <c r="H37" i="42"/>
  <c r="I37" i="42"/>
  <c r="J37" i="42"/>
  <c r="K37" i="42"/>
  <c r="L37" i="42"/>
  <c r="M37" i="42"/>
  <c r="N37" i="42"/>
  <c r="O37" i="42"/>
  <c r="P37" i="42"/>
  <c r="Q37" i="42"/>
  <c r="R37" i="42"/>
  <c r="S37" i="42"/>
  <c r="T37" i="42"/>
  <c r="U37" i="42"/>
  <c r="V37" i="42"/>
  <c r="W37" i="42"/>
  <c r="X37" i="42"/>
  <c r="Y37" i="42"/>
  <c r="Z37" i="42"/>
  <c r="AA37" i="42"/>
  <c r="AB37" i="42"/>
  <c r="AC37" i="42"/>
  <c r="AD37" i="42"/>
  <c r="AE37" i="42"/>
  <c r="AF37" i="42"/>
  <c r="AG37" i="42"/>
  <c r="AH37" i="42"/>
  <c r="AI37" i="42"/>
  <c r="AJ37" i="42"/>
  <c r="AK37" i="42"/>
  <c r="AL37" i="42"/>
  <c r="AM37" i="42"/>
  <c r="AN37" i="42"/>
  <c r="AO37" i="42"/>
  <c r="AP37" i="42"/>
  <c r="AQ37" i="42"/>
  <c r="AR37" i="42"/>
  <c r="AS37" i="42"/>
  <c r="AT37" i="42"/>
  <c r="AU37" i="42"/>
  <c r="AV37" i="42"/>
  <c r="AW37" i="42"/>
  <c r="AX37" i="42"/>
  <c r="AY37" i="42"/>
  <c r="AZ37" i="42"/>
  <c r="BA37" i="42"/>
  <c r="BB37" i="42"/>
  <c r="BC37" i="42"/>
  <c r="D38" i="42"/>
  <c r="E38" i="42"/>
  <c r="F38" i="42"/>
  <c r="G38" i="42"/>
  <c r="H38" i="42"/>
  <c r="I38" i="42"/>
  <c r="J38" i="42"/>
  <c r="K38" i="42"/>
  <c r="L38" i="42"/>
  <c r="M38" i="42"/>
  <c r="N38" i="42"/>
  <c r="O38" i="42"/>
  <c r="P38" i="42"/>
  <c r="Q38" i="42"/>
  <c r="R38" i="42"/>
  <c r="S38" i="42"/>
  <c r="T38" i="42"/>
  <c r="U38" i="42"/>
  <c r="V38" i="42"/>
  <c r="W38" i="42"/>
  <c r="X38" i="42"/>
  <c r="Y38" i="42"/>
  <c r="Z38" i="42"/>
  <c r="AA38" i="42"/>
  <c r="AB38" i="42"/>
  <c r="AC38" i="42"/>
  <c r="AD38" i="42"/>
  <c r="AE38" i="42"/>
  <c r="AF38" i="42"/>
  <c r="AG38" i="42"/>
  <c r="AH38" i="42"/>
  <c r="AI38" i="42"/>
  <c r="AJ38" i="42"/>
  <c r="AK38" i="42"/>
  <c r="AL38" i="42"/>
  <c r="AM38" i="42"/>
  <c r="AN38" i="42"/>
  <c r="AO38" i="42"/>
  <c r="AP38" i="42"/>
  <c r="AQ38" i="42"/>
  <c r="AR38" i="42"/>
  <c r="AS38" i="42"/>
  <c r="AT38" i="42"/>
  <c r="AU38" i="42"/>
  <c r="AV38" i="42"/>
  <c r="AW38" i="42"/>
  <c r="AX38" i="42"/>
  <c r="AY38" i="42"/>
  <c r="AZ38" i="42"/>
  <c r="BA38" i="42"/>
  <c r="BB38" i="42"/>
  <c r="BC38" i="42"/>
  <c r="D39" i="42"/>
  <c r="E39" i="42"/>
  <c r="F39" i="42"/>
  <c r="G39" i="42"/>
  <c r="H39" i="42"/>
  <c r="I39" i="42"/>
  <c r="J39" i="42"/>
  <c r="K39" i="42"/>
  <c r="L39" i="42"/>
  <c r="M39" i="42"/>
  <c r="N39" i="42"/>
  <c r="O39" i="42"/>
  <c r="P39" i="42"/>
  <c r="Q39" i="42"/>
  <c r="R39" i="42"/>
  <c r="S39" i="42"/>
  <c r="T39" i="42"/>
  <c r="U39" i="42"/>
  <c r="V39" i="42"/>
  <c r="W39" i="42"/>
  <c r="X39" i="42"/>
  <c r="Y39" i="42"/>
  <c r="Z39" i="42"/>
  <c r="AA39" i="42"/>
  <c r="AB39" i="42"/>
  <c r="AC39" i="42"/>
  <c r="AD39" i="42"/>
  <c r="AE39" i="42"/>
  <c r="AF39" i="42"/>
  <c r="AG39" i="42"/>
  <c r="AH39" i="42"/>
  <c r="AI39" i="42"/>
  <c r="AJ39" i="42"/>
  <c r="AK39" i="42"/>
  <c r="AL39" i="42"/>
  <c r="AM39" i="42"/>
  <c r="AN39" i="42"/>
  <c r="AO39" i="42"/>
  <c r="AP39" i="42"/>
  <c r="AQ39" i="42"/>
  <c r="AR39" i="42"/>
  <c r="AS39" i="42"/>
  <c r="AT39" i="42"/>
  <c r="AU39" i="42"/>
  <c r="AV39" i="42"/>
  <c r="AW39" i="42"/>
  <c r="AX39" i="42"/>
  <c r="AY39" i="42"/>
  <c r="AZ39" i="42"/>
  <c r="BA39" i="42"/>
  <c r="BB39" i="42"/>
  <c r="BC39" i="42"/>
  <c r="D40" i="42"/>
  <c r="E40" i="42"/>
  <c r="F40" i="42"/>
  <c r="G40" i="42"/>
  <c r="H40" i="42"/>
  <c r="I40" i="42"/>
  <c r="J40" i="42"/>
  <c r="K40" i="42"/>
  <c r="L40" i="42"/>
  <c r="M40" i="42"/>
  <c r="N40" i="42"/>
  <c r="O40" i="42"/>
  <c r="P40" i="42"/>
  <c r="Q40" i="42"/>
  <c r="R40" i="42"/>
  <c r="S40" i="42"/>
  <c r="T40" i="42"/>
  <c r="U40" i="42"/>
  <c r="V40" i="42"/>
  <c r="W40" i="42"/>
  <c r="X40" i="42"/>
  <c r="Y40" i="42"/>
  <c r="Z40" i="42"/>
  <c r="AA40" i="42"/>
  <c r="AB40" i="42"/>
  <c r="AC40" i="42"/>
  <c r="AD40" i="42"/>
  <c r="AE40" i="42"/>
  <c r="AF40" i="42"/>
  <c r="AG40" i="42"/>
  <c r="AH40" i="42"/>
  <c r="AI40" i="42"/>
  <c r="AJ40" i="42"/>
  <c r="AK40" i="42"/>
  <c r="AL40" i="42"/>
  <c r="AM40" i="42"/>
  <c r="AN40" i="42"/>
  <c r="AO40" i="42"/>
  <c r="AP40" i="42"/>
  <c r="AQ40" i="42"/>
  <c r="AR40" i="42"/>
  <c r="AS40" i="42"/>
  <c r="AT40" i="42"/>
  <c r="AU40" i="42"/>
  <c r="AV40" i="42"/>
  <c r="AW40" i="42"/>
  <c r="AX40" i="42"/>
  <c r="AY40" i="42"/>
  <c r="AZ40" i="42"/>
  <c r="BA40" i="42"/>
  <c r="BB40" i="42"/>
  <c r="BC40" i="42"/>
  <c r="D41" i="42"/>
  <c r="E41" i="42"/>
  <c r="F41" i="42"/>
  <c r="G41" i="42"/>
  <c r="H41" i="42"/>
  <c r="I41" i="42"/>
  <c r="J41" i="42"/>
  <c r="K41" i="42"/>
  <c r="L41" i="42"/>
  <c r="M41" i="42"/>
  <c r="N41" i="42"/>
  <c r="O41" i="42"/>
  <c r="P41" i="42"/>
  <c r="Q41" i="42"/>
  <c r="R41" i="42"/>
  <c r="S41" i="42"/>
  <c r="T41" i="42"/>
  <c r="U41" i="42"/>
  <c r="V41" i="42"/>
  <c r="W41" i="42"/>
  <c r="X41" i="42"/>
  <c r="Y41" i="42"/>
  <c r="Z41" i="42"/>
  <c r="AA41" i="42"/>
  <c r="AB41" i="42"/>
  <c r="AC41" i="42"/>
  <c r="AD41" i="42"/>
  <c r="AE41" i="42"/>
  <c r="AF41" i="42"/>
  <c r="AG41" i="42"/>
  <c r="AH41" i="42"/>
  <c r="AI41" i="42"/>
  <c r="AJ41" i="42"/>
  <c r="AK41" i="42"/>
  <c r="AL41" i="42"/>
  <c r="AM41" i="42"/>
  <c r="AN41" i="42"/>
  <c r="AO41" i="42"/>
  <c r="AP41" i="42"/>
  <c r="AQ41" i="42"/>
  <c r="AR41" i="42"/>
  <c r="AS41" i="42"/>
  <c r="AT41" i="42"/>
  <c r="AU41" i="42"/>
  <c r="AV41" i="42"/>
  <c r="AW41" i="42"/>
  <c r="AX41" i="42"/>
  <c r="AY41" i="42"/>
  <c r="AZ41" i="42"/>
  <c r="BA41" i="42"/>
  <c r="BB41" i="42"/>
  <c r="BC41" i="42"/>
  <c r="D42" i="42"/>
  <c r="E42" i="42"/>
  <c r="F42" i="42"/>
  <c r="G42" i="42"/>
  <c r="H42" i="42"/>
  <c r="I42" i="42"/>
  <c r="J42" i="42"/>
  <c r="K42" i="42"/>
  <c r="L42" i="42"/>
  <c r="M42" i="42"/>
  <c r="N42" i="42"/>
  <c r="O42" i="42"/>
  <c r="P42" i="42"/>
  <c r="Q42" i="42"/>
  <c r="R42" i="42"/>
  <c r="S42" i="42"/>
  <c r="T42" i="42"/>
  <c r="U42" i="42"/>
  <c r="V42" i="42"/>
  <c r="W42" i="42"/>
  <c r="X42" i="42"/>
  <c r="Y42" i="42"/>
  <c r="Z42" i="42"/>
  <c r="AA42" i="42"/>
  <c r="AB42" i="42"/>
  <c r="AC42" i="42"/>
  <c r="AD42" i="42"/>
  <c r="AE42" i="42"/>
  <c r="AF42" i="42"/>
  <c r="AG42" i="42"/>
  <c r="AH42" i="42"/>
  <c r="AI42" i="42"/>
  <c r="AJ42" i="42"/>
  <c r="AK42" i="42"/>
  <c r="AL42" i="42"/>
  <c r="AM42" i="42"/>
  <c r="AN42" i="42"/>
  <c r="AO42" i="42"/>
  <c r="AP42" i="42"/>
  <c r="AQ42" i="42"/>
  <c r="AR42" i="42"/>
  <c r="AS42" i="42"/>
  <c r="AT42" i="42"/>
  <c r="AU42" i="42"/>
  <c r="AV42" i="42"/>
  <c r="AW42" i="42"/>
  <c r="AX42" i="42"/>
  <c r="AY42" i="42"/>
  <c r="AZ42" i="42"/>
  <c r="BA42" i="42"/>
  <c r="BB42" i="42"/>
  <c r="BC42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D44" i="42"/>
  <c r="E44" i="42"/>
  <c r="F44" i="42"/>
  <c r="G44" i="42"/>
  <c r="H44" i="42"/>
  <c r="I44" i="42"/>
  <c r="J44" i="42"/>
  <c r="K44" i="42"/>
  <c r="L44" i="42"/>
  <c r="M44" i="42"/>
  <c r="N44" i="42"/>
  <c r="O44" i="42"/>
  <c r="P44" i="42"/>
  <c r="Q44" i="42"/>
  <c r="R44" i="42"/>
  <c r="S44" i="42"/>
  <c r="T44" i="42"/>
  <c r="U44" i="42"/>
  <c r="V44" i="42"/>
  <c r="W44" i="42"/>
  <c r="X44" i="42"/>
  <c r="Y44" i="42"/>
  <c r="Z44" i="42"/>
  <c r="AA44" i="42"/>
  <c r="AB44" i="42"/>
  <c r="AC44" i="42"/>
  <c r="AD44" i="42"/>
  <c r="AE44" i="42"/>
  <c r="AF44" i="42"/>
  <c r="AG44" i="42"/>
  <c r="AH44" i="42"/>
  <c r="AI44" i="42"/>
  <c r="AJ44" i="42"/>
  <c r="AK44" i="42"/>
  <c r="AL44" i="42"/>
  <c r="AM44" i="42"/>
  <c r="AN44" i="42"/>
  <c r="AO44" i="42"/>
  <c r="AP44" i="42"/>
  <c r="AQ44" i="42"/>
  <c r="AR44" i="42"/>
  <c r="AS44" i="42"/>
  <c r="AT44" i="42"/>
  <c r="AU44" i="42"/>
  <c r="AV44" i="42"/>
  <c r="AW44" i="42"/>
  <c r="AX44" i="42"/>
  <c r="AY44" i="42"/>
  <c r="AZ44" i="42"/>
  <c r="BA44" i="42"/>
  <c r="BB44" i="42"/>
  <c r="BC44" i="42"/>
  <c r="D45" i="42"/>
  <c r="E45" i="42"/>
  <c r="F45" i="42"/>
  <c r="G45" i="42"/>
  <c r="H45" i="42"/>
  <c r="I45" i="42"/>
  <c r="J45" i="42"/>
  <c r="K45" i="42"/>
  <c r="L45" i="42"/>
  <c r="M45" i="42"/>
  <c r="N45" i="42"/>
  <c r="O45" i="42"/>
  <c r="P45" i="42"/>
  <c r="Q45" i="42"/>
  <c r="R45" i="42"/>
  <c r="S45" i="42"/>
  <c r="T45" i="42"/>
  <c r="U45" i="42"/>
  <c r="V45" i="42"/>
  <c r="W45" i="42"/>
  <c r="X45" i="42"/>
  <c r="Y45" i="42"/>
  <c r="Z45" i="42"/>
  <c r="AA45" i="42"/>
  <c r="AB45" i="42"/>
  <c r="AC45" i="42"/>
  <c r="AD45" i="42"/>
  <c r="AE45" i="42"/>
  <c r="AF45" i="42"/>
  <c r="AG45" i="42"/>
  <c r="AH45" i="42"/>
  <c r="AI45" i="42"/>
  <c r="AJ45" i="42"/>
  <c r="AK45" i="42"/>
  <c r="AL45" i="42"/>
  <c r="AM45" i="42"/>
  <c r="AN45" i="42"/>
  <c r="AO45" i="42"/>
  <c r="AP45" i="42"/>
  <c r="AQ45" i="42"/>
  <c r="AR45" i="42"/>
  <c r="AS45" i="42"/>
  <c r="AT45" i="42"/>
  <c r="AU45" i="42"/>
  <c r="AV45" i="42"/>
  <c r="AW45" i="42"/>
  <c r="AX45" i="42"/>
  <c r="AY45" i="42"/>
  <c r="AZ45" i="42"/>
  <c r="BA45" i="42"/>
  <c r="BB45" i="42"/>
  <c r="BC45" i="42"/>
  <c r="D46" i="42"/>
  <c r="E46" i="42"/>
  <c r="F46" i="42"/>
  <c r="G46" i="42"/>
  <c r="H46" i="42"/>
  <c r="I46" i="42"/>
  <c r="J46" i="42"/>
  <c r="K46" i="42"/>
  <c r="L46" i="42"/>
  <c r="M46" i="42"/>
  <c r="N46" i="42"/>
  <c r="O46" i="42"/>
  <c r="P46" i="42"/>
  <c r="Q46" i="42"/>
  <c r="R46" i="42"/>
  <c r="S46" i="42"/>
  <c r="T46" i="42"/>
  <c r="U46" i="42"/>
  <c r="V46" i="42"/>
  <c r="W46" i="42"/>
  <c r="X46" i="42"/>
  <c r="Y46" i="42"/>
  <c r="Z46" i="42"/>
  <c r="AA46" i="42"/>
  <c r="AB46" i="42"/>
  <c r="AC46" i="42"/>
  <c r="AD46" i="42"/>
  <c r="AE46" i="42"/>
  <c r="AF46" i="42"/>
  <c r="AG46" i="42"/>
  <c r="AH46" i="42"/>
  <c r="AI46" i="42"/>
  <c r="AJ46" i="42"/>
  <c r="AK46" i="42"/>
  <c r="AL46" i="42"/>
  <c r="AM46" i="42"/>
  <c r="AN46" i="42"/>
  <c r="AO46" i="42"/>
  <c r="AP46" i="42"/>
  <c r="AQ46" i="42"/>
  <c r="AR46" i="42"/>
  <c r="AS46" i="42"/>
  <c r="AT46" i="42"/>
  <c r="AU46" i="42"/>
  <c r="AV46" i="42"/>
  <c r="AW46" i="42"/>
  <c r="AX46" i="42"/>
  <c r="AY46" i="42"/>
  <c r="AZ46" i="42"/>
  <c r="BA46" i="42"/>
  <c r="BB46" i="42"/>
  <c r="BC46" i="42"/>
  <c r="D47" i="42"/>
  <c r="E47" i="42"/>
  <c r="F47" i="42"/>
  <c r="G47" i="42"/>
  <c r="H47" i="42"/>
  <c r="I47" i="42"/>
  <c r="J47" i="42"/>
  <c r="K47" i="42"/>
  <c r="L47" i="42"/>
  <c r="M47" i="42"/>
  <c r="N47" i="42"/>
  <c r="O47" i="42"/>
  <c r="P47" i="42"/>
  <c r="Q47" i="42"/>
  <c r="R47" i="42"/>
  <c r="S47" i="42"/>
  <c r="T47" i="42"/>
  <c r="U47" i="42"/>
  <c r="V47" i="42"/>
  <c r="W47" i="42"/>
  <c r="X47" i="42"/>
  <c r="Y47" i="42"/>
  <c r="Z47" i="42"/>
  <c r="AA47" i="42"/>
  <c r="AB47" i="42"/>
  <c r="AC47" i="42"/>
  <c r="AD47" i="42"/>
  <c r="AE47" i="42"/>
  <c r="AF47" i="42"/>
  <c r="AG47" i="42"/>
  <c r="AH47" i="42"/>
  <c r="AI47" i="42"/>
  <c r="AJ47" i="42"/>
  <c r="AK47" i="42"/>
  <c r="AL47" i="42"/>
  <c r="AM47" i="42"/>
  <c r="AN47" i="42"/>
  <c r="AO47" i="42"/>
  <c r="AP47" i="42"/>
  <c r="AQ47" i="42"/>
  <c r="AR47" i="42"/>
  <c r="AS47" i="42"/>
  <c r="AT47" i="42"/>
  <c r="AU47" i="42"/>
  <c r="AV47" i="42"/>
  <c r="AW47" i="42"/>
  <c r="AX47" i="42"/>
  <c r="AY47" i="42"/>
  <c r="AZ47" i="42"/>
  <c r="BA47" i="42"/>
  <c r="BB47" i="42"/>
  <c r="BC47" i="42"/>
  <c r="D48" i="42"/>
  <c r="E48" i="42"/>
  <c r="F48" i="42"/>
  <c r="G48" i="42"/>
  <c r="H48" i="42"/>
  <c r="I48" i="42"/>
  <c r="J48" i="42"/>
  <c r="K48" i="42"/>
  <c r="L48" i="42"/>
  <c r="M48" i="42"/>
  <c r="N48" i="42"/>
  <c r="O48" i="42"/>
  <c r="P48" i="42"/>
  <c r="Q48" i="42"/>
  <c r="R48" i="42"/>
  <c r="S48" i="42"/>
  <c r="T48" i="42"/>
  <c r="U48" i="42"/>
  <c r="V48" i="42"/>
  <c r="W48" i="42"/>
  <c r="X48" i="42"/>
  <c r="Y48" i="42"/>
  <c r="Z48" i="42"/>
  <c r="AA48" i="42"/>
  <c r="AB48" i="42"/>
  <c r="AC48" i="42"/>
  <c r="AD48" i="42"/>
  <c r="AE48" i="42"/>
  <c r="AF48" i="42"/>
  <c r="AG48" i="42"/>
  <c r="AH48" i="42"/>
  <c r="AI48" i="42"/>
  <c r="AJ48" i="42"/>
  <c r="AK48" i="42"/>
  <c r="AL48" i="42"/>
  <c r="AM48" i="42"/>
  <c r="AN48" i="42"/>
  <c r="AO48" i="42"/>
  <c r="AP48" i="42"/>
  <c r="AQ48" i="42"/>
  <c r="AR48" i="42"/>
  <c r="AS48" i="42"/>
  <c r="AT48" i="42"/>
  <c r="AU48" i="42"/>
  <c r="AV48" i="42"/>
  <c r="AW48" i="42"/>
  <c r="AX48" i="42"/>
  <c r="AY48" i="42"/>
  <c r="AZ48" i="42"/>
  <c r="BA48" i="42"/>
  <c r="BB48" i="42"/>
  <c r="BC48" i="42"/>
  <c r="D49" i="42"/>
  <c r="E49" i="42"/>
  <c r="F49" i="42"/>
  <c r="G49" i="42"/>
  <c r="H49" i="42"/>
  <c r="I49" i="42"/>
  <c r="J49" i="42"/>
  <c r="K49" i="42"/>
  <c r="L49" i="42"/>
  <c r="M49" i="42"/>
  <c r="N49" i="42"/>
  <c r="O49" i="42"/>
  <c r="P49" i="42"/>
  <c r="Q49" i="42"/>
  <c r="R49" i="42"/>
  <c r="S49" i="42"/>
  <c r="T49" i="42"/>
  <c r="U49" i="42"/>
  <c r="V49" i="42"/>
  <c r="W49" i="42"/>
  <c r="X49" i="42"/>
  <c r="Y49" i="42"/>
  <c r="Z49" i="42"/>
  <c r="AA49" i="42"/>
  <c r="AB49" i="42"/>
  <c r="AC49" i="42"/>
  <c r="AD49" i="42"/>
  <c r="AE49" i="42"/>
  <c r="AF49" i="42"/>
  <c r="AG49" i="42"/>
  <c r="AH49" i="42"/>
  <c r="AI49" i="42"/>
  <c r="AJ49" i="42"/>
  <c r="AK49" i="42"/>
  <c r="AL49" i="42"/>
  <c r="AM49" i="42"/>
  <c r="AN49" i="42"/>
  <c r="AO49" i="42"/>
  <c r="AP49" i="42"/>
  <c r="AQ49" i="42"/>
  <c r="AR49" i="42"/>
  <c r="AS49" i="42"/>
  <c r="AT49" i="42"/>
  <c r="AU49" i="42"/>
  <c r="AV49" i="42"/>
  <c r="AW49" i="42"/>
  <c r="AX49" i="42"/>
  <c r="AY49" i="42"/>
  <c r="AZ49" i="42"/>
  <c r="BA49" i="42"/>
  <c r="BB49" i="42"/>
  <c r="BC49" i="42"/>
  <c r="D50" i="42"/>
  <c r="E50" i="42"/>
  <c r="F50" i="42"/>
  <c r="G50" i="42"/>
  <c r="H50" i="42"/>
  <c r="I50" i="42"/>
  <c r="J50" i="42"/>
  <c r="K50" i="42"/>
  <c r="L50" i="42"/>
  <c r="M50" i="42"/>
  <c r="N50" i="42"/>
  <c r="O50" i="42"/>
  <c r="P50" i="42"/>
  <c r="Q50" i="42"/>
  <c r="R50" i="42"/>
  <c r="S50" i="42"/>
  <c r="T50" i="42"/>
  <c r="U50" i="42"/>
  <c r="V50" i="42"/>
  <c r="W50" i="42"/>
  <c r="X50" i="42"/>
  <c r="Y50" i="42"/>
  <c r="Z50" i="42"/>
  <c r="AA50" i="42"/>
  <c r="AB50" i="42"/>
  <c r="AC50" i="42"/>
  <c r="AD50" i="42"/>
  <c r="AE50" i="42"/>
  <c r="AF50" i="42"/>
  <c r="AG50" i="42"/>
  <c r="AH50" i="42"/>
  <c r="AI50" i="42"/>
  <c r="AJ50" i="42"/>
  <c r="AK50" i="42"/>
  <c r="AL50" i="42"/>
  <c r="AM50" i="42"/>
  <c r="AN50" i="42"/>
  <c r="AO50" i="42"/>
  <c r="AP50" i="42"/>
  <c r="AQ50" i="42"/>
  <c r="AR50" i="42"/>
  <c r="AS50" i="42"/>
  <c r="AT50" i="42"/>
  <c r="AU50" i="42"/>
  <c r="AV50" i="42"/>
  <c r="AW50" i="42"/>
  <c r="AX50" i="42"/>
  <c r="AY50" i="42"/>
  <c r="AZ50" i="42"/>
  <c r="BA50" i="42"/>
  <c r="BB50" i="42"/>
  <c r="BC50" i="42"/>
  <c r="D51" i="42"/>
  <c r="E51" i="42"/>
  <c r="F51" i="42"/>
  <c r="G51" i="42"/>
  <c r="H51" i="42"/>
  <c r="I51" i="42"/>
  <c r="J51" i="42"/>
  <c r="K51" i="42"/>
  <c r="L51" i="42"/>
  <c r="M51" i="42"/>
  <c r="N51" i="42"/>
  <c r="O51" i="42"/>
  <c r="P51" i="42"/>
  <c r="Q51" i="42"/>
  <c r="R51" i="42"/>
  <c r="S51" i="42"/>
  <c r="T51" i="42"/>
  <c r="U51" i="42"/>
  <c r="V51" i="42"/>
  <c r="W51" i="42"/>
  <c r="X51" i="42"/>
  <c r="Y51" i="42"/>
  <c r="Z51" i="42"/>
  <c r="AA51" i="42"/>
  <c r="AB51" i="42"/>
  <c r="AC51" i="42"/>
  <c r="AD51" i="42"/>
  <c r="AE51" i="42"/>
  <c r="AF51" i="42"/>
  <c r="AG51" i="42"/>
  <c r="AH51" i="42"/>
  <c r="AI51" i="42"/>
  <c r="AJ51" i="42"/>
  <c r="AK51" i="42"/>
  <c r="AL51" i="42"/>
  <c r="AM51" i="42"/>
  <c r="AN51" i="42"/>
  <c r="AO51" i="42"/>
  <c r="AP51" i="42"/>
  <c r="AQ51" i="42"/>
  <c r="AR51" i="42"/>
  <c r="AS51" i="42"/>
  <c r="AT51" i="42"/>
  <c r="AU51" i="42"/>
  <c r="AV51" i="42"/>
  <c r="AW51" i="42"/>
  <c r="AX51" i="42"/>
  <c r="AY51" i="42"/>
  <c r="AZ51" i="42"/>
  <c r="BA51" i="42"/>
  <c r="BB51" i="42"/>
  <c r="BC51" i="42"/>
  <c r="D52" i="42"/>
  <c r="E52" i="42"/>
  <c r="F52" i="42"/>
  <c r="G52" i="42"/>
  <c r="H52" i="42"/>
  <c r="I52" i="42"/>
  <c r="J52" i="42"/>
  <c r="K52" i="42"/>
  <c r="L52" i="42"/>
  <c r="M52" i="42"/>
  <c r="N52" i="42"/>
  <c r="O52" i="42"/>
  <c r="P52" i="42"/>
  <c r="Q52" i="42"/>
  <c r="R52" i="42"/>
  <c r="S52" i="42"/>
  <c r="T52" i="42"/>
  <c r="U52" i="42"/>
  <c r="V52" i="42"/>
  <c r="W52" i="42"/>
  <c r="X52" i="42"/>
  <c r="Y52" i="42"/>
  <c r="Z52" i="42"/>
  <c r="AA52" i="42"/>
  <c r="AB52" i="42"/>
  <c r="AC52" i="42"/>
  <c r="AD52" i="42"/>
  <c r="AE52" i="42"/>
  <c r="AF52" i="42"/>
  <c r="AG52" i="42"/>
  <c r="AH52" i="42"/>
  <c r="AI52" i="42"/>
  <c r="AJ52" i="42"/>
  <c r="AK52" i="42"/>
  <c r="AL52" i="42"/>
  <c r="AM52" i="42"/>
  <c r="AN52" i="42"/>
  <c r="AO52" i="42"/>
  <c r="AP52" i="42"/>
  <c r="AQ52" i="42"/>
  <c r="AR52" i="42"/>
  <c r="AS52" i="42"/>
  <c r="AT52" i="42"/>
  <c r="AU52" i="42"/>
  <c r="AV52" i="42"/>
  <c r="AW52" i="42"/>
  <c r="AX52" i="42"/>
  <c r="AY52" i="42"/>
  <c r="AZ52" i="42"/>
  <c r="BA52" i="42"/>
  <c r="BB52" i="42"/>
  <c r="BC52" i="42"/>
  <c r="D53" i="42"/>
  <c r="E53" i="42"/>
  <c r="F53" i="42"/>
  <c r="G53" i="42"/>
  <c r="H53" i="42"/>
  <c r="I53" i="42"/>
  <c r="J53" i="42"/>
  <c r="K53" i="42"/>
  <c r="L53" i="42"/>
  <c r="M53" i="42"/>
  <c r="N53" i="42"/>
  <c r="O53" i="42"/>
  <c r="P53" i="42"/>
  <c r="Q53" i="42"/>
  <c r="R53" i="42"/>
  <c r="S53" i="42"/>
  <c r="T53" i="42"/>
  <c r="U53" i="42"/>
  <c r="V53" i="42"/>
  <c r="W53" i="42"/>
  <c r="X53" i="42"/>
  <c r="Y53" i="42"/>
  <c r="Z53" i="42"/>
  <c r="AA53" i="42"/>
  <c r="AB53" i="42"/>
  <c r="AC53" i="42"/>
  <c r="AD53" i="42"/>
  <c r="AE53" i="42"/>
  <c r="AF53" i="42"/>
  <c r="AG53" i="42"/>
  <c r="AH53" i="42"/>
  <c r="AI53" i="42"/>
  <c r="AJ53" i="42"/>
  <c r="AK53" i="42"/>
  <c r="AL53" i="42"/>
  <c r="AM53" i="42"/>
  <c r="AN53" i="42"/>
  <c r="AO53" i="42"/>
  <c r="AP53" i="42"/>
  <c r="AQ53" i="42"/>
  <c r="AR53" i="42"/>
  <c r="AS53" i="42"/>
  <c r="AT53" i="42"/>
  <c r="AU53" i="42"/>
  <c r="AV53" i="42"/>
  <c r="AW53" i="42"/>
  <c r="AX53" i="42"/>
  <c r="AY53" i="42"/>
  <c r="AZ53" i="42"/>
  <c r="BA53" i="42"/>
  <c r="BB53" i="42"/>
  <c r="BC53" i="42"/>
  <c r="D54" i="42"/>
  <c r="E54" i="42"/>
  <c r="F54" i="42"/>
  <c r="G54" i="42"/>
  <c r="H54" i="42"/>
  <c r="I54" i="42"/>
  <c r="J54" i="42"/>
  <c r="K54" i="42"/>
  <c r="L54" i="42"/>
  <c r="M54" i="42"/>
  <c r="N54" i="42"/>
  <c r="O54" i="42"/>
  <c r="P54" i="42"/>
  <c r="Q54" i="42"/>
  <c r="R54" i="42"/>
  <c r="S54" i="42"/>
  <c r="T54" i="42"/>
  <c r="U54" i="42"/>
  <c r="V54" i="42"/>
  <c r="W54" i="42"/>
  <c r="X54" i="42"/>
  <c r="Y54" i="42"/>
  <c r="Z54" i="42"/>
  <c r="AA54" i="42"/>
  <c r="AB54" i="42"/>
  <c r="AC54" i="42"/>
  <c r="AD54" i="42"/>
  <c r="AE54" i="42"/>
  <c r="AF54" i="42"/>
  <c r="AG54" i="42"/>
  <c r="AH54" i="42"/>
  <c r="AI54" i="42"/>
  <c r="AJ54" i="42"/>
  <c r="AK54" i="42"/>
  <c r="AL54" i="42"/>
  <c r="AM54" i="42"/>
  <c r="AN54" i="42"/>
  <c r="AO54" i="42"/>
  <c r="AP54" i="42"/>
  <c r="AQ54" i="42"/>
  <c r="AR54" i="42"/>
  <c r="AS54" i="42"/>
  <c r="AT54" i="42"/>
  <c r="AU54" i="42"/>
  <c r="AV54" i="42"/>
  <c r="AW54" i="42"/>
  <c r="AX54" i="42"/>
  <c r="AY54" i="42"/>
  <c r="AZ54" i="42"/>
  <c r="BA54" i="42"/>
  <c r="BB54" i="42"/>
  <c r="BC54" i="42"/>
  <c r="D55" i="42"/>
  <c r="E55" i="42"/>
  <c r="F55" i="42"/>
  <c r="G55" i="42"/>
  <c r="H55" i="42"/>
  <c r="I55" i="42"/>
  <c r="J55" i="42"/>
  <c r="K55" i="42"/>
  <c r="L55" i="42"/>
  <c r="M55" i="42"/>
  <c r="N55" i="42"/>
  <c r="O55" i="42"/>
  <c r="P55" i="42"/>
  <c r="Q55" i="42"/>
  <c r="R55" i="42"/>
  <c r="S55" i="42"/>
  <c r="T55" i="42"/>
  <c r="U55" i="42"/>
  <c r="V55" i="42"/>
  <c r="W55" i="42"/>
  <c r="X55" i="42"/>
  <c r="Y55" i="42"/>
  <c r="Z55" i="42"/>
  <c r="AA55" i="42"/>
  <c r="AB55" i="42"/>
  <c r="AC55" i="42"/>
  <c r="AD55" i="42"/>
  <c r="AE55" i="42"/>
  <c r="AF55" i="42"/>
  <c r="AG55" i="42"/>
  <c r="AH55" i="42"/>
  <c r="AI55" i="42"/>
  <c r="AJ55" i="42"/>
  <c r="AK55" i="42"/>
  <c r="AL55" i="42"/>
  <c r="AM55" i="42"/>
  <c r="AN55" i="42"/>
  <c r="AO55" i="42"/>
  <c r="AP55" i="42"/>
  <c r="AQ55" i="42"/>
  <c r="AR55" i="42"/>
  <c r="AS55" i="42"/>
  <c r="AT55" i="42"/>
  <c r="AU55" i="42"/>
  <c r="AV55" i="42"/>
  <c r="AW55" i="42"/>
  <c r="AX55" i="42"/>
  <c r="AY55" i="42"/>
  <c r="AZ55" i="42"/>
  <c r="BA55" i="42"/>
  <c r="BB55" i="42"/>
  <c r="BC55" i="42"/>
  <c r="D56" i="42"/>
  <c r="E56" i="42"/>
  <c r="F56" i="42"/>
  <c r="G56" i="42"/>
  <c r="H56" i="42"/>
  <c r="I56" i="42"/>
  <c r="J56" i="42"/>
  <c r="K56" i="42"/>
  <c r="L56" i="42"/>
  <c r="M56" i="42"/>
  <c r="N56" i="42"/>
  <c r="O56" i="42"/>
  <c r="P56" i="42"/>
  <c r="Q56" i="42"/>
  <c r="R56" i="42"/>
  <c r="S56" i="42"/>
  <c r="T56" i="42"/>
  <c r="U56" i="42"/>
  <c r="V56" i="42"/>
  <c r="W56" i="42"/>
  <c r="X56" i="42"/>
  <c r="Y56" i="42"/>
  <c r="Z56" i="42"/>
  <c r="AA56" i="42"/>
  <c r="AB56" i="42"/>
  <c r="AC56" i="42"/>
  <c r="AD56" i="42"/>
  <c r="AE56" i="42"/>
  <c r="AF56" i="42"/>
  <c r="AG56" i="42"/>
  <c r="AH56" i="42"/>
  <c r="AI56" i="42"/>
  <c r="AJ56" i="42"/>
  <c r="AK56" i="42"/>
  <c r="AL56" i="42"/>
  <c r="AM56" i="42"/>
  <c r="AN56" i="42"/>
  <c r="AO56" i="42"/>
  <c r="AP56" i="42"/>
  <c r="AQ56" i="42"/>
  <c r="AR56" i="42"/>
  <c r="AS56" i="42"/>
  <c r="AT56" i="42"/>
  <c r="AU56" i="42"/>
  <c r="AV56" i="42"/>
  <c r="AW56" i="42"/>
  <c r="AX56" i="42"/>
  <c r="AY56" i="42"/>
  <c r="AZ56" i="42"/>
  <c r="BA56" i="42"/>
  <c r="BB56" i="42"/>
  <c r="BC56" i="42"/>
  <c r="D57" i="42"/>
  <c r="E57" i="42"/>
  <c r="F57" i="42"/>
  <c r="G57" i="42"/>
  <c r="H57" i="42"/>
  <c r="I57" i="42"/>
  <c r="J57" i="42"/>
  <c r="K57" i="42"/>
  <c r="L57" i="42"/>
  <c r="M57" i="42"/>
  <c r="N57" i="42"/>
  <c r="O57" i="42"/>
  <c r="P57" i="42"/>
  <c r="Q57" i="42"/>
  <c r="R57" i="42"/>
  <c r="S57" i="42"/>
  <c r="T57" i="42"/>
  <c r="U57" i="42"/>
  <c r="V57" i="42"/>
  <c r="W57" i="42"/>
  <c r="X57" i="42"/>
  <c r="Y57" i="42"/>
  <c r="Z57" i="42"/>
  <c r="AA57" i="42"/>
  <c r="AB57" i="42"/>
  <c r="AC57" i="42"/>
  <c r="AD57" i="42"/>
  <c r="AE57" i="42"/>
  <c r="AF57" i="42"/>
  <c r="AG57" i="42"/>
  <c r="AH57" i="42"/>
  <c r="AI57" i="42"/>
  <c r="AJ57" i="42"/>
  <c r="AK57" i="42"/>
  <c r="AL57" i="42"/>
  <c r="AM57" i="42"/>
  <c r="AN57" i="42"/>
  <c r="AO57" i="42"/>
  <c r="AP57" i="42"/>
  <c r="AQ57" i="42"/>
  <c r="AR57" i="42"/>
  <c r="AS57" i="42"/>
  <c r="AT57" i="42"/>
  <c r="AU57" i="42"/>
  <c r="AV57" i="42"/>
  <c r="AW57" i="42"/>
  <c r="AX57" i="42"/>
  <c r="AY57" i="42"/>
  <c r="AZ57" i="42"/>
  <c r="BA57" i="42"/>
  <c r="BB57" i="42"/>
  <c r="BC57" i="42"/>
  <c r="D58" i="42"/>
  <c r="E58" i="42"/>
  <c r="F58" i="42"/>
  <c r="G58" i="42"/>
  <c r="H58" i="42"/>
  <c r="I58" i="42"/>
  <c r="J58" i="42"/>
  <c r="K58" i="42"/>
  <c r="L58" i="42"/>
  <c r="M58" i="42"/>
  <c r="N58" i="42"/>
  <c r="O58" i="42"/>
  <c r="P58" i="42"/>
  <c r="Q58" i="42"/>
  <c r="R58" i="42"/>
  <c r="S58" i="42"/>
  <c r="T58" i="42"/>
  <c r="U58" i="42"/>
  <c r="V58" i="42"/>
  <c r="W58" i="42"/>
  <c r="X58" i="42"/>
  <c r="Y58" i="42"/>
  <c r="Z58" i="42"/>
  <c r="AA58" i="42"/>
  <c r="AB58" i="42"/>
  <c r="AC58" i="42"/>
  <c r="AD58" i="42"/>
  <c r="AE58" i="42"/>
  <c r="AF58" i="42"/>
  <c r="AG58" i="42"/>
  <c r="AH58" i="42"/>
  <c r="AI58" i="42"/>
  <c r="AJ58" i="42"/>
  <c r="AK58" i="42"/>
  <c r="AL58" i="42"/>
  <c r="AM58" i="42"/>
  <c r="AN58" i="42"/>
  <c r="AO58" i="42"/>
  <c r="AP58" i="42"/>
  <c r="AQ58" i="42"/>
  <c r="AR58" i="42"/>
  <c r="AS58" i="42"/>
  <c r="AT58" i="42"/>
  <c r="AU58" i="42"/>
  <c r="AV58" i="42"/>
  <c r="AW58" i="42"/>
  <c r="AX58" i="42"/>
  <c r="AY58" i="42"/>
  <c r="AZ58" i="42"/>
  <c r="BA58" i="42"/>
  <c r="BB58" i="42"/>
  <c r="BC58" i="42"/>
  <c r="D59" i="42"/>
  <c r="E59" i="42"/>
  <c r="F59" i="42"/>
  <c r="G59" i="42"/>
  <c r="H59" i="42"/>
  <c r="I59" i="42"/>
  <c r="J59" i="42"/>
  <c r="K59" i="42"/>
  <c r="L59" i="42"/>
  <c r="M59" i="42"/>
  <c r="N59" i="42"/>
  <c r="O59" i="42"/>
  <c r="P59" i="42"/>
  <c r="Q59" i="42"/>
  <c r="R59" i="42"/>
  <c r="S59" i="42"/>
  <c r="T59" i="42"/>
  <c r="U59" i="42"/>
  <c r="V59" i="42"/>
  <c r="W59" i="42"/>
  <c r="X59" i="42"/>
  <c r="Y59" i="42"/>
  <c r="Z59" i="42"/>
  <c r="AA59" i="42"/>
  <c r="AB59" i="42"/>
  <c r="AC59" i="42"/>
  <c r="AD59" i="42"/>
  <c r="AE59" i="42"/>
  <c r="AF59" i="42"/>
  <c r="AG59" i="42"/>
  <c r="AH59" i="42"/>
  <c r="AI59" i="42"/>
  <c r="AJ59" i="42"/>
  <c r="AK59" i="42"/>
  <c r="AL59" i="42"/>
  <c r="AM59" i="42"/>
  <c r="AN59" i="42"/>
  <c r="AO59" i="42"/>
  <c r="AP59" i="42"/>
  <c r="AQ59" i="42"/>
  <c r="AR59" i="42"/>
  <c r="AS59" i="42"/>
  <c r="AT59" i="42"/>
  <c r="AU59" i="42"/>
  <c r="AV59" i="42"/>
  <c r="AW59" i="42"/>
  <c r="AX59" i="42"/>
  <c r="AY59" i="42"/>
  <c r="AZ59" i="42"/>
  <c r="BA59" i="42"/>
  <c r="BB59" i="42"/>
  <c r="BC59" i="42"/>
  <c r="D60" i="42"/>
  <c r="E60" i="42"/>
  <c r="F60" i="42"/>
  <c r="G60" i="42"/>
  <c r="H60" i="42"/>
  <c r="I60" i="42"/>
  <c r="J60" i="42"/>
  <c r="K60" i="42"/>
  <c r="L60" i="42"/>
  <c r="M60" i="42"/>
  <c r="N60" i="42"/>
  <c r="O60" i="42"/>
  <c r="P60" i="42"/>
  <c r="Q60" i="42"/>
  <c r="R60" i="42"/>
  <c r="S60" i="42"/>
  <c r="T60" i="42"/>
  <c r="U60" i="42"/>
  <c r="V60" i="42"/>
  <c r="W60" i="42"/>
  <c r="X60" i="42"/>
  <c r="Y60" i="42"/>
  <c r="Z60" i="42"/>
  <c r="AA60" i="42"/>
  <c r="AB60" i="42"/>
  <c r="AC60" i="42"/>
  <c r="AD60" i="42"/>
  <c r="AE60" i="42"/>
  <c r="AF60" i="42"/>
  <c r="AG60" i="42"/>
  <c r="AH60" i="42"/>
  <c r="AI60" i="42"/>
  <c r="AJ60" i="42"/>
  <c r="AK60" i="42"/>
  <c r="AL60" i="42"/>
  <c r="AM60" i="42"/>
  <c r="AN60" i="42"/>
  <c r="AO60" i="42"/>
  <c r="AP60" i="42"/>
  <c r="AQ60" i="42"/>
  <c r="AR60" i="42"/>
  <c r="AS60" i="42"/>
  <c r="AT60" i="42"/>
  <c r="AU60" i="42"/>
  <c r="AV60" i="42"/>
  <c r="AW60" i="42"/>
  <c r="AX60" i="42"/>
  <c r="AY60" i="42"/>
  <c r="AZ60" i="42"/>
  <c r="BA60" i="42"/>
  <c r="BB60" i="42"/>
  <c r="BC60" i="42"/>
  <c r="D61" i="42"/>
  <c r="E61" i="42"/>
  <c r="F61" i="42"/>
  <c r="G61" i="42"/>
  <c r="H61" i="42"/>
  <c r="I61" i="42"/>
  <c r="J61" i="42"/>
  <c r="K61" i="42"/>
  <c r="L61" i="42"/>
  <c r="M61" i="42"/>
  <c r="N61" i="42"/>
  <c r="O61" i="42"/>
  <c r="P61" i="42"/>
  <c r="Q61" i="42"/>
  <c r="R61" i="42"/>
  <c r="S61" i="42"/>
  <c r="T61" i="42"/>
  <c r="U61" i="42"/>
  <c r="V61" i="42"/>
  <c r="W61" i="42"/>
  <c r="X61" i="42"/>
  <c r="Y61" i="42"/>
  <c r="Z61" i="42"/>
  <c r="AA61" i="42"/>
  <c r="AB61" i="42"/>
  <c r="AC61" i="42"/>
  <c r="AD61" i="42"/>
  <c r="AE61" i="42"/>
  <c r="AF61" i="42"/>
  <c r="AG61" i="42"/>
  <c r="AH61" i="42"/>
  <c r="AI61" i="42"/>
  <c r="AJ61" i="42"/>
  <c r="AK61" i="42"/>
  <c r="AL61" i="42"/>
  <c r="AM61" i="42"/>
  <c r="AN61" i="42"/>
  <c r="AO61" i="42"/>
  <c r="AP61" i="42"/>
  <c r="AQ61" i="42"/>
  <c r="AR61" i="42"/>
  <c r="AS61" i="42"/>
  <c r="AT61" i="42"/>
  <c r="AU61" i="42"/>
  <c r="AV61" i="42"/>
  <c r="AW61" i="42"/>
  <c r="AX61" i="42"/>
  <c r="AY61" i="42"/>
  <c r="AZ61" i="42"/>
  <c r="BA61" i="42"/>
  <c r="BB61" i="42"/>
  <c r="BC61" i="42"/>
  <c r="D62" i="42"/>
  <c r="E62" i="42"/>
  <c r="F62" i="42"/>
  <c r="G62" i="42"/>
  <c r="H62" i="42"/>
  <c r="I62" i="42"/>
  <c r="J62" i="42"/>
  <c r="K62" i="42"/>
  <c r="L62" i="42"/>
  <c r="M62" i="42"/>
  <c r="N62" i="42"/>
  <c r="O62" i="42"/>
  <c r="P62" i="42"/>
  <c r="Q62" i="42"/>
  <c r="R62" i="42"/>
  <c r="S62" i="42"/>
  <c r="T62" i="42"/>
  <c r="U62" i="42"/>
  <c r="V62" i="42"/>
  <c r="W62" i="42"/>
  <c r="X62" i="42"/>
  <c r="Y62" i="42"/>
  <c r="Z62" i="42"/>
  <c r="AA62" i="42"/>
  <c r="AB62" i="42"/>
  <c r="AC62" i="42"/>
  <c r="AD62" i="42"/>
  <c r="AE62" i="42"/>
  <c r="AF62" i="42"/>
  <c r="AG62" i="42"/>
  <c r="AH62" i="42"/>
  <c r="AI62" i="42"/>
  <c r="AJ62" i="42"/>
  <c r="AK62" i="42"/>
  <c r="AL62" i="42"/>
  <c r="AM62" i="42"/>
  <c r="AN62" i="42"/>
  <c r="AO62" i="42"/>
  <c r="AP62" i="42"/>
  <c r="AQ62" i="42"/>
  <c r="AR62" i="42"/>
  <c r="AS62" i="42"/>
  <c r="AT62" i="42"/>
  <c r="AU62" i="42"/>
  <c r="AV62" i="42"/>
  <c r="AW62" i="42"/>
  <c r="AX62" i="42"/>
  <c r="AY62" i="42"/>
  <c r="AZ62" i="42"/>
  <c r="BA62" i="42"/>
  <c r="BB62" i="42"/>
  <c r="BC62" i="42"/>
  <c r="D63" i="42"/>
  <c r="E63" i="42"/>
  <c r="F63" i="42"/>
  <c r="G63" i="42"/>
  <c r="H63" i="42"/>
  <c r="I63" i="42"/>
  <c r="J63" i="42"/>
  <c r="K63" i="42"/>
  <c r="L63" i="42"/>
  <c r="M63" i="42"/>
  <c r="N63" i="42"/>
  <c r="O63" i="42"/>
  <c r="P63" i="42"/>
  <c r="Q63" i="42"/>
  <c r="R63" i="42"/>
  <c r="S63" i="42"/>
  <c r="T63" i="42"/>
  <c r="U63" i="42"/>
  <c r="V63" i="42"/>
  <c r="W63" i="42"/>
  <c r="X63" i="42"/>
  <c r="Y63" i="42"/>
  <c r="Z63" i="42"/>
  <c r="AA63" i="42"/>
  <c r="AB63" i="42"/>
  <c r="AC63" i="42"/>
  <c r="AD63" i="42"/>
  <c r="AE63" i="42"/>
  <c r="AF63" i="42"/>
  <c r="AG63" i="42"/>
  <c r="AH63" i="42"/>
  <c r="AI63" i="42"/>
  <c r="AJ63" i="42"/>
  <c r="AK63" i="42"/>
  <c r="AL63" i="42"/>
  <c r="AM63" i="42"/>
  <c r="AN63" i="42"/>
  <c r="AO63" i="42"/>
  <c r="AP63" i="42"/>
  <c r="AQ63" i="42"/>
  <c r="AR63" i="42"/>
  <c r="AS63" i="42"/>
  <c r="AT63" i="42"/>
  <c r="AU63" i="42"/>
  <c r="AV63" i="42"/>
  <c r="AW63" i="42"/>
  <c r="AX63" i="42"/>
  <c r="AY63" i="42"/>
  <c r="AZ63" i="42"/>
  <c r="BA63" i="42"/>
  <c r="BB63" i="42"/>
  <c r="BC63" i="42"/>
  <c r="D64" i="42"/>
  <c r="E64" i="42"/>
  <c r="F64" i="42"/>
  <c r="G64" i="42"/>
  <c r="H64" i="42"/>
  <c r="I64" i="42"/>
  <c r="J64" i="42"/>
  <c r="K64" i="42"/>
  <c r="L64" i="42"/>
  <c r="M64" i="42"/>
  <c r="N64" i="42"/>
  <c r="O64" i="42"/>
  <c r="P64" i="42"/>
  <c r="Q64" i="42"/>
  <c r="R64" i="42"/>
  <c r="S64" i="42"/>
  <c r="T64" i="42"/>
  <c r="U64" i="42"/>
  <c r="V64" i="42"/>
  <c r="W64" i="42"/>
  <c r="X64" i="42"/>
  <c r="Y64" i="42"/>
  <c r="Z64" i="42"/>
  <c r="AA64" i="42"/>
  <c r="AB64" i="42"/>
  <c r="AC64" i="42"/>
  <c r="AD64" i="42"/>
  <c r="AE64" i="42"/>
  <c r="AF64" i="42"/>
  <c r="AG64" i="42"/>
  <c r="AH64" i="42"/>
  <c r="AI64" i="42"/>
  <c r="AJ64" i="42"/>
  <c r="AK64" i="42"/>
  <c r="AL64" i="42"/>
  <c r="AM64" i="42"/>
  <c r="AN64" i="42"/>
  <c r="AO64" i="42"/>
  <c r="AP64" i="42"/>
  <c r="AQ64" i="42"/>
  <c r="AR64" i="42"/>
  <c r="AS64" i="42"/>
  <c r="AT64" i="42"/>
  <c r="AU64" i="42"/>
  <c r="AV64" i="42"/>
  <c r="AW64" i="42"/>
  <c r="AX64" i="42"/>
  <c r="AY64" i="42"/>
  <c r="AZ64" i="42"/>
  <c r="BA64" i="42"/>
  <c r="BB64" i="42"/>
  <c r="BC64" i="42"/>
  <c r="D65" i="42"/>
  <c r="E65" i="42"/>
  <c r="F65" i="42"/>
  <c r="G65" i="42"/>
  <c r="H65" i="42"/>
  <c r="I65" i="42"/>
  <c r="J65" i="42"/>
  <c r="K65" i="42"/>
  <c r="L65" i="42"/>
  <c r="M65" i="42"/>
  <c r="N65" i="42"/>
  <c r="O65" i="42"/>
  <c r="P65" i="42"/>
  <c r="Q65" i="42"/>
  <c r="R65" i="42"/>
  <c r="S65" i="42"/>
  <c r="T65" i="42"/>
  <c r="U65" i="42"/>
  <c r="V65" i="42"/>
  <c r="W65" i="42"/>
  <c r="X65" i="42"/>
  <c r="Y65" i="42"/>
  <c r="Z65" i="42"/>
  <c r="AA65" i="42"/>
  <c r="AB65" i="42"/>
  <c r="AC65" i="42"/>
  <c r="AD65" i="42"/>
  <c r="AE65" i="42"/>
  <c r="AF65" i="42"/>
  <c r="AG65" i="42"/>
  <c r="AH65" i="42"/>
  <c r="AI65" i="42"/>
  <c r="AJ65" i="42"/>
  <c r="AK65" i="42"/>
  <c r="AL65" i="42"/>
  <c r="AM65" i="42"/>
  <c r="AN65" i="42"/>
  <c r="AO65" i="42"/>
  <c r="AP65" i="42"/>
  <c r="AQ65" i="42"/>
  <c r="AR65" i="42"/>
  <c r="AS65" i="42"/>
  <c r="AT65" i="42"/>
  <c r="AU65" i="42"/>
  <c r="AV65" i="42"/>
  <c r="AW65" i="42"/>
  <c r="AX65" i="42"/>
  <c r="AY65" i="42"/>
  <c r="AZ65" i="42"/>
  <c r="BA65" i="42"/>
  <c r="BB65" i="42"/>
  <c r="BC65" i="42"/>
  <c r="D66" i="42"/>
  <c r="E66" i="42"/>
  <c r="F66" i="42"/>
  <c r="G66" i="42"/>
  <c r="H66" i="42"/>
  <c r="I66" i="42"/>
  <c r="J66" i="42"/>
  <c r="K66" i="42"/>
  <c r="L66" i="42"/>
  <c r="M66" i="42"/>
  <c r="N66" i="42"/>
  <c r="O66" i="42"/>
  <c r="P66" i="42"/>
  <c r="Q66" i="42"/>
  <c r="R66" i="42"/>
  <c r="S66" i="42"/>
  <c r="T66" i="42"/>
  <c r="U66" i="42"/>
  <c r="V66" i="42"/>
  <c r="W66" i="42"/>
  <c r="X66" i="42"/>
  <c r="Y66" i="42"/>
  <c r="Z66" i="42"/>
  <c r="AA66" i="42"/>
  <c r="AB66" i="42"/>
  <c r="AC66" i="42"/>
  <c r="AD66" i="42"/>
  <c r="AE66" i="42"/>
  <c r="AF66" i="42"/>
  <c r="AG66" i="42"/>
  <c r="AH66" i="42"/>
  <c r="AI66" i="42"/>
  <c r="AJ66" i="42"/>
  <c r="AK66" i="42"/>
  <c r="AL66" i="42"/>
  <c r="AM66" i="42"/>
  <c r="AN66" i="42"/>
  <c r="AO66" i="42"/>
  <c r="AP66" i="42"/>
  <c r="AQ66" i="42"/>
  <c r="AR66" i="42"/>
  <c r="AS66" i="42"/>
  <c r="AT66" i="42"/>
  <c r="AU66" i="42"/>
  <c r="AV66" i="42"/>
  <c r="AW66" i="42"/>
  <c r="AX66" i="42"/>
  <c r="AY66" i="42"/>
  <c r="AZ66" i="42"/>
  <c r="BA66" i="42"/>
  <c r="BB66" i="42"/>
  <c r="BC66" i="42"/>
  <c r="D67" i="42"/>
  <c r="E67" i="42"/>
  <c r="F67" i="42"/>
  <c r="G67" i="42"/>
  <c r="H67" i="42"/>
  <c r="I67" i="42"/>
  <c r="J67" i="42"/>
  <c r="K67" i="42"/>
  <c r="L67" i="42"/>
  <c r="M67" i="42"/>
  <c r="N67" i="42"/>
  <c r="O67" i="42"/>
  <c r="P67" i="42"/>
  <c r="Q67" i="42"/>
  <c r="R67" i="42"/>
  <c r="S67" i="42"/>
  <c r="T67" i="42"/>
  <c r="U67" i="42"/>
  <c r="V67" i="42"/>
  <c r="W67" i="42"/>
  <c r="X67" i="42"/>
  <c r="Y67" i="42"/>
  <c r="Z67" i="42"/>
  <c r="AA67" i="42"/>
  <c r="AB67" i="42"/>
  <c r="AC67" i="42"/>
  <c r="AD67" i="42"/>
  <c r="AE67" i="42"/>
  <c r="AF67" i="42"/>
  <c r="AG67" i="42"/>
  <c r="AH67" i="42"/>
  <c r="AI67" i="42"/>
  <c r="AJ67" i="42"/>
  <c r="AK67" i="42"/>
  <c r="AL67" i="42"/>
  <c r="AM67" i="42"/>
  <c r="AN67" i="42"/>
  <c r="AO67" i="42"/>
  <c r="AP67" i="42"/>
  <c r="AQ67" i="42"/>
  <c r="AR67" i="42"/>
  <c r="AS67" i="42"/>
  <c r="AT67" i="42"/>
  <c r="AU67" i="42"/>
  <c r="AV67" i="42"/>
  <c r="AW67" i="42"/>
  <c r="AX67" i="42"/>
  <c r="AY67" i="42"/>
  <c r="AZ67" i="42"/>
  <c r="BA67" i="42"/>
  <c r="BB67" i="42"/>
  <c r="BC67" i="42"/>
  <c r="D68" i="42"/>
  <c r="E68" i="42"/>
  <c r="F68" i="42"/>
  <c r="G68" i="42"/>
  <c r="H68" i="42"/>
  <c r="I68" i="42"/>
  <c r="J68" i="42"/>
  <c r="K68" i="42"/>
  <c r="L68" i="42"/>
  <c r="M68" i="42"/>
  <c r="N68" i="42"/>
  <c r="O68" i="42"/>
  <c r="P68" i="42"/>
  <c r="Q68" i="42"/>
  <c r="R68" i="42"/>
  <c r="S68" i="42"/>
  <c r="T68" i="42"/>
  <c r="U68" i="42"/>
  <c r="V68" i="42"/>
  <c r="W68" i="42"/>
  <c r="X68" i="42"/>
  <c r="Y68" i="42"/>
  <c r="Z68" i="42"/>
  <c r="AA68" i="42"/>
  <c r="AB68" i="42"/>
  <c r="AC68" i="42"/>
  <c r="AD68" i="42"/>
  <c r="AE68" i="42"/>
  <c r="AF68" i="42"/>
  <c r="AG68" i="42"/>
  <c r="AH68" i="42"/>
  <c r="AI68" i="42"/>
  <c r="AJ68" i="42"/>
  <c r="AK68" i="42"/>
  <c r="AL68" i="42"/>
  <c r="AM68" i="42"/>
  <c r="AN68" i="42"/>
  <c r="AO68" i="42"/>
  <c r="AP68" i="42"/>
  <c r="AQ68" i="42"/>
  <c r="AR68" i="42"/>
  <c r="AS68" i="42"/>
  <c r="AT68" i="42"/>
  <c r="AU68" i="42"/>
  <c r="AV68" i="42"/>
  <c r="AW68" i="42"/>
  <c r="AX68" i="42"/>
  <c r="AY68" i="42"/>
  <c r="AZ68" i="42"/>
  <c r="BA68" i="42"/>
  <c r="BB68" i="42"/>
  <c r="BC68" i="42"/>
  <c r="D69" i="42"/>
  <c r="E69" i="42"/>
  <c r="F69" i="42"/>
  <c r="G69" i="42"/>
  <c r="H69" i="42"/>
  <c r="I69" i="42"/>
  <c r="J69" i="42"/>
  <c r="K69" i="42"/>
  <c r="L69" i="42"/>
  <c r="M69" i="42"/>
  <c r="N69" i="42"/>
  <c r="O69" i="42"/>
  <c r="P69" i="42"/>
  <c r="Q69" i="42"/>
  <c r="R69" i="42"/>
  <c r="S69" i="42"/>
  <c r="T69" i="42"/>
  <c r="U69" i="42"/>
  <c r="V69" i="42"/>
  <c r="W69" i="42"/>
  <c r="X69" i="42"/>
  <c r="Y69" i="42"/>
  <c r="Z69" i="42"/>
  <c r="AA69" i="42"/>
  <c r="AB69" i="42"/>
  <c r="AC69" i="42"/>
  <c r="AD69" i="42"/>
  <c r="AE69" i="42"/>
  <c r="AF69" i="42"/>
  <c r="AG69" i="42"/>
  <c r="AH69" i="42"/>
  <c r="AI69" i="42"/>
  <c r="AJ69" i="42"/>
  <c r="AK69" i="42"/>
  <c r="AL69" i="42"/>
  <c r="AM69" i="42"/>
  <c r="AN69" i="42"/>
  <c r="AO69" i="42"/>
  <c r="AP69" i="42"/>
  <c r="AQ69" i="42"/>
  <c r="AR69" i="42"/>
  <c r="AS69" i="42"/>
  <c r="AT69" i="42"/>
  <c r="AU69" i="42"/>
  <c r="AV69" i="42"/>
  <c r="AW69" i="42"/>
  <c r="AX69" i="42"/>
  <c r="AY69" i="42"/>
  <c r="AZ69" i="42"/>
  <c r="BA69" i="42"/>
  <c r="BB69" i="42"/>
  <c r="BC69" i="42"/>
  <c r="D70" i="42"/>
  <c r="E70" i="42"/>
  <c r="F70" i="42"/>
  <c r="G70" i="42"/>
  <c r="H70" i="42"/>
  <c r="I70" i="42"/>
  <c r="J70" i="42"/>
  <c r="K70" i="42"/>
  <c r="L70" i="42"/>
  <c r="M70" i="42"/>
  <c r="N70" i="42"/>
  <c r="O70" i="42"/>
  <c r="P70" i="42"/>
  <c r="Q70" i="42"/>
  <c r="R70" i="42"/>
  <c r="S70" i="42"/>
  <c r="T70" i="42"/>
  <c r="U70" i="42"/>
  <c r="V70" i="42"/>
  <c r="W70" i="42"/>
  <c r="X70" i="42"/>
  <c r="Y70" i="42"/>
  <c r="Z70" i="42"/>
  <c r="AA70" i="42"/>
  <c r="AB70" i="42"/>
  <c r="AC70" i="42"/>
  <c r="AD70" i="42"/>
  <c r="AE70" i="42"/>
  <c r="AF70" i="42"/>
  <c r="AG70" i="42"/>
  <c r="AH70" i="42"/>
  <c r="AI70" i="42"/>
  <c r="AJ70" i="42"/>
  <c r="AK70" i="42"/>
  <c r="AL70" i="42"/>
  <c r="AM70" i="42"/>
  <c r="AN70" i="42"/>
  <c r="AO70" i="42"/>
  <c r="AP70" i="42"/>
  <c r="AQ70" i="42"/>
  <c r="AR70" i="42"/>
  <c r="AS70" i="42"/>
  <c r="AT70" i="42"/>
  <c r="AU70" i="42"/>
  <c r="AV70" i="42"/>
  <c r="AW70" i="42"/>
  <c r="AX70" i="42"/>
  <c r="AY70" i="42"/>
  <c r="AZ70" i="42"/>
  <c r="BA70" i="42"/>
  <c r="BB70" i="42"/>
  <c r="BC70" i="42"/>
  <c r="D71" i="42"/>
  <c r="E71" i="42"/>
  <c r="F71" i="42"/>
  <c r="G71" i="42"/>
  <c r="H71" i="42"/>
  <c r="I71" i="42"/>
  <c r="J71" i="42"/>
  <c r="K71" i="42"/>
  <c r="L71" i="42"/>
  <c r="M71" i="42"/>
  <c r="N71" i="42"/>
  <c r="O71" i="42"/>
  <c r="P71" i="42"/>
  <c r="Q71" i="42"/>
  <c r="R71" i="42"/>
  <c r="S71" i="42"/>
  <c r="T71" i="42"/>
  <c r="U71" i="42"/>
  <c r="V71" i="42"/>
  <c r="W71" i="42"/>
  <c r="X71" i="42"/>
  <c r="Y71" i="42"/>
  <c r="Z71" i="42"/>
  <c r="AA71" i="42"/>
  <c r="AB71" i="42"/>
  <c r="AC71" i="42"/>
  <c r="AD71" i="42"/>
  <c r="AE71" i="42"/>
  <c r="AF71" i="42"/>
  <c r="AG71" i="42"/>
  <c r="AH71" i="42"/>
  <c r="AI71" i="42"/>
  <c r="AJ71" i="42"/>
  <c r="AK71" i="42"/>
  <c r="AL71" i="42"/>
  <c r="AM71" i="42"/>
  <c r="AN71" i="42"/>
  <c r="AO71" i="42"/>
  <c r="AP71" i="42"/>
  <c r="AQ71" i="42"/>
  <c r="AR71" i="42"/>
  <c r="AS71" i="42"/>
  <c r="AT71" i="42"/>
  <c r="AU71" i="42"/>
  <c r="AV71" i="42"/>
  <c r="AW71" i="42"/>
  <c r="AX71" i="42"/>
  <c r="AY71" i="42"/>
  <c r="AZ71" i="42"/>
  <c r="BA71" i="42"/>
  <c r="BB71" i="42"/>
  <c r="BC71" i="42"/>
  <c r="D72" i="42"/>
  <c r="E72" i="42"/>
  <c r="F72" i="42"/>
  <c r="G72" i="42"/>
  <c r="H72" i="42"/>
  <c r="I72" i="42"/>
  <c r="J72" i="42"/>
  <c r="K72" i="42"/>
  <c r="L72" i="42"/>
  <c r="M72" i="42"/>
  <c r="N72" i="42"/>
  <c r="O72" i="42"/>
  <c r="P72" i="42"/>
  <c r="Q72" i="42"/>
  <c r="R72" i="42"/>
  <c r="S72" i="42"/>
  <c r="T72" i="42"/>
  <c r="U72" i="42"/>
  <c r="V72" i="42"/>
  <c r="W72" i="42"/>
  <c r="X72" i="42"/>
  <c r="Y72" i="42"/>
  <c r="Z72" i="42"/>
  <c r="AA72" i="42"/>
  <c r="AB72" i="42"/>
  <c r="AC72" i="42"/>
  <c r="AD72" i="42"/>
  <c r="AE72" i="42"/>
  <c r="AF72" i="42"/>
  <c r="AG72" i="42"/>
  <c r="AH72" i="42"/>
  <c r="AI72" i="42"/>
  <c r="AJ72" i="42"/>
  <c r="AK72" i="42"/>
  <c r="AL72" i="42"/>
  <c r="AM72" i="42"/>
  <c r="AN72" i="42"/>
  <c r="AO72" i="42"/>
  <c r="AP72" i="42"/>
  <c r="AQ72" i="42"/>
  <c r="AR72" i="42"/>
  <c r="AS72" i="42"/>
  <c r="AT72" i="42"/>
  <c r="AU72" i="42"/>
  <c r="AV72" i="42"/>
  <c r="AW72" i="42"/>
  <c r="AX72" i="42"/>
  <c r="AY72" i="42"/>
  <c r="AZ72" i="42"/>
  <c r="BA72" i="42"/>
  <c r="BB72" i="42"/>
  <c r="BC72" i="42"/>
  <c r="D73" i="42"/>
  <c r="E73" i="42"/>
  <c r="F73" i="42"/>
  <c r="G73" i="42"/>
  <c r="H73" i="42"/>
  <c r="I73" i="42"/>
  <c r="J73" i="42"/>
  <c r="K73" i="42"/>
  <c r="L73" i="42"/>
  <c r="M73" i="42"/>
  <c r="N73" i="42"/>
  <c r="O73" i="42"/>
  <c r="P73" i="42"/>
  <c r="Q73" i="42"/>
  <c r="R73" i="42"/>
  <c r="S73" i="42"/>
  <c r="T73" i="42"/>
  <c r="U73" i="42"/>
  <c r="V73" i="42"/>
  <c r="W73" i="42"/>
  <c r="X73" i="42"/>
  <c r="Y73" i="42"/>
  <c r="Z73" i="42"/>
  <c r="AA73" i="42"/>
  <c r="AB73" i="42"/>
  <c r="AC73" i="42"/>
  <c r="AD73" i="42"/>
  <c r="AE73" i="42"/>
  <c r="AF73" i="42"/>
  <c r="AG73" i="42"/>
  <c r="AH73" i="42"/>
  <c r="AI73" i="42"/>
  <c r="AJ73" i="42"/>
  <c r="AK73" i="42"/>
  <c r="AL73" i="42"/>
  <c r="AM73" i="42"/>
  <c r="AN73" i="42"/>
  <c r="AO73" i="42"/>
  <c r="AP73" i="42"/>
  <c r="AQ73" i="42"/>
  <c r="AR73" i="42"/>
  <c r="AS73" i="42"/>
  <c r="AT73" i="42"/>
  <c r="AU73" i="42"/>
  <c r="AV73" i="42"/>
  <c r="AW73" i="42"/>
  <c r="AX73" i="42"/>
  <c r="AY73" i="42"/>
  <c r="AZ73" i="42"/>
  <c r="BA73" i="42"/>
  <c r="BB73" i="42"/>
  <c r="BC73" i="42"/>
  <c r="D74" i="42"/>
  <c r="E74" i="42"/>
  <c r="F74" i="42"/>
  <c r="G74" i="42"/>
  <c r="H74" i="42"/>
  <c r="I74" i="42"/>
  <c r="J74" i="42"/>
  <c r="K74" i="42"/>
  <c r="L74" i="42"/>
  <c r="M74" i="42"/>
  <c r="N74" i="42"/>
  <c r="O74" i="42"/>
  <c r="P74" i="42"/>
  <c r="Q74" i="42"/>
  <c r="R74" i="42"/>
  <c r="S74" i="42"/>
  <c r="T74" i="42"/>
  <c r="U74" i="42"/>
  <c r="V74" i="42"/>
  <c r="W74" i="42"/>
  <c r="X74" i="42"/>
  <c r="Y74" i="42"/>
  <c r="Z74" i="42"/>
  <c r="AA74" i="42"/>
  <c r="AB74" i="42"/>
  <c r="AC74" i="42"/>
  <c r="AD74" i="42"/>
  <c r="AE74" i="42"/>
  <c r="AF74" i="42"/>
  <c r="AG74" i="42"/>
  <c r="AH74" i="42"/>
  <c r="AI74" i="42"/>
  <c r="AJ74" i="42"/>
  <c r="AK74" i="42"/>
  <c r="AL74" i="42"/>
  <c r="AM74" i="42"/>
  <c r="AN74" i="42"/>
  <c r="AO74" i="42"/>
  <c r="AP74" i="42"/>
  <c r="AQ74" i="42"/>
  <c r="AR74" i="42"/>
  <c r="AS74" i="42"/>
  <c r="AT74" i="42"/>
  <c r="AU74" i="42"/>
  <c r="AV74" i="42"/>
  <c r="AW74" i="42"/>
  <c r="AX74" i="42"/>
  <c r="AY74" i="42"/>
  <c r="AZ74" i="42"/>
  <c r="BA74" i="42"/>
  <c r="BB74" i="42"/>
  <c r="BC74" i="42"/>
  <c r="D75" i="42"/>
  <c r="E75" i="42"/>
  <c r="F75" i="42"/>
  <c r="G75" i="42"/>
  <c r="H75" i="42"/>
  <c r="I75" i="42"/>
  <c r="J75" i="42"/>
  <c r="K75" i="42"/>
  <c r="L75" i="42"/>
  <c r="M75" i="42"/>
  <c r="N75" i="42"/>
  <c r="O75" i="42"/>
  <c r="P75" i="42"/>
  <c r="Q75" i="42"/>
  <c r="R75" i="42"/>
  <c r="S75" i="42"/>
  <c r="T75" i="42"/>
  <c r="U75" i="42"/>
  <c r="V75" i="42"/>
  <c r="W75" i="42"/>
  <c r="X75" i="42"/>
  <c r="Y75" i="42"/>
  <c r="Z75" i="42"/>
  <c r="AA75" i="42"/>
  <c r="AB75" i="42"/>
  <c r="AC75" i="42"/>
  <c r="AD75" i="42"/>
  <c r="AE75" i="42"/>
  <c r="AF75" i="42"/>
  <c r="AG75" i="42"/>
  <c r="AH75" i="42"/>
  <c r="AI75" i="42"/>
  <c r="AJ75" i="42"/>
  <c r="AK75" i="42"/>
  <c r="AL75" i="42"/>
  <c r="AM75" i="42"/>
  <c r="AN75" i="42"/>
  <c r="AO75" i="42"/>
  <c r="AP75" i="42"/>
  <c r="AQ75" i="42"/>
  <c r="AR75" i="42"/>
  <c r="AS75" i="42"/>
  <c r="AT75" i="42"/>
  <c r="AU75" i="42"/>
  <c r="AV75" i="42"/>
  <c r="AW75" i="42"/>
  <c r="AX75" i="42"/>
  <c r="AY75" i="42"/>
  <c r="AZ75" i="42"/>
  <c r="BA75" i="42"/>
  <c r="BB75" i="42"/>
  <c r="BC75" i="42"/>
  <c r="D76" i="42"/>
  <c r="E76" i="42"/>
  <c r="F76" i="42"/>
  <c r="G76" i="42"/>
  <c r="H76" i="42"/>
  <c r="I76" i="42"/>
  <c r="J76" i="42"/>
  <c r="K76" i="42"/>
  <c r="L76" i="42"/>
  <c r="M76" i="42"/>
  <c r="N76" i="42"/>
  <c r="O76" i="42"/>
  <c r="P76" i="42"/>
  <c r="Q76" i="42"/>
  <c r="R76" i="42"/>
  <c r="S76" i="42"/>
  <c r="T76" i="42"/>
  <c r="U76" i="42"/>
  <c r="V76" i="42"/>
  <c r="W76" i="42"/>
  <c r="X76" i="42"/>
  <c r="Y76" i="42"/>
  <c r="Z76" i="42"/>
  <c r="AA76" i="42"/>
  <c r="AB76" i="42"/>
  <c r="AC76" i="42"/>
  <c r="AD76" i="42"/>
  <c r="AE76" i="42"/>
  <c r="AF76" i="42"/>
  <c r="AG76" i="42"/>
  <c r="AH76" i="42"/>
  <c r="AI76" i="42"/>
  <c r="AJ76" i="42"/>
  <c r="AK76" i="42"/>
  <c r="AL76" i="42"/>
  <c r="AM76" i="42"/>
  <c r="AN76" i="42"/>
  <c r="AO76" i="42"/>
  <c r="AP76" i="42"/>
  <c r="AQ76" i="42"/>
  <c r="AR76" i="42"/>
  <c r="AS76" i="42"/>
  <c r="AT76" i="42"/>
  <c r="AU76" i="42"/>
  <c r="AV76" i="42"/>
  <c r="AW76" i="42"/>
  <c r="AX76" i="42"/>
  <c r="AY76" i="42"/>
  <c r="AZ76" i="42"/>
  <c r="BA76" i="42"/>
  <c r="BB76" i="42"/>
  <c r="BC76" i="42"/>
  <c r="D77" i="42"/>
  <c r="E77" i="42"/>
  <c r="F77" i="42"/>
  <c r="G77" i="42"/>
  <c r="H77" i="42"/>
  <c r="I77" i="42"/>
  <c r="J77" i="42"/>
  <c r="K77" i="42"/>
  <c r="L77" i="42"/>
  <c r="M77" i="42"/>
  <c r="N77" i="42"/>
  <c r="O77" i="42"/>
  <c r="P77" i="42"/>
  <c r="Q77" i="42"/>
  <c r="R77" i="42"/>
  <c r="S77" i="42"/>
  <c r="T77" i="42"/>
  <c r="U77" i="42"/>
  <c r="V77" i="42"/>
  <c r="W77" i="42"/>
  <c r="X77" i="42"/>
  <c r="Y77" i="42"/>
  <c r="Z77" i="42"/>
  <c r="AA77" i="42"/>
  <c r="AB77" i="42"/>
  <c r="AC77" i="42"/>
  <c r="AD77" i="42"/>
  <c r="AE77" i="42"/>
  <c r="AF77" i="42"/>
  <c r="AG77" i="42"/>
  <c r="AH77" i="42"/>
  <c r="AI77" i="42"/>
  <c r="AJ77" i="42"/>
  <c r="AK77" i="42"/>
  <c r="AL77" i="42"/>
  <c r="AM77" i="42"/>
  <c r="AN77" i="42"/>
  <c r="AO77" i="42"/>
  <c r="AP77" i="42"/>
  <c r="AQ77" i="42"/>
  <c r="AR77" i="42"/>
  <c r="AS77" i="42"/>
  <c r="AT77" i="42"/>
  <c r="AU77" i="42"/>
  <c r="AV77" i="42"/>
  <c r="AW77" i="42"/>
  <c r="AX77" i="42"/>
  <c r="AY77" i="42"/>
  <c r="AZ77" i="42"/>
  <c r="BA77" i="42"/>
  <c r="BB77" i="42"/>
  <c r="BC77" i="42"/>
  <c r="D78" i="42"/>
  <c r="E78" i="42"/>
  <c r="F78" i="42"/>
  <c r="G78" i="42"/>
  <c r="H78" i="42"/>
  <c r="I78" i="42"/>
  <c r="J78" i="42"/>
  <c r="K78" i="42"/>
  <c r="L78" i="42"/>
  <c r="M78" i="42"/>
  <c r="N78" i="42"/>
  <c r="O78" i="42"/>
  <c r="P78" i="42"/>
  <c r="Q78" i="42"/>
  <c r="R78" i="42"/>
  <c r="S78" i="42"/>
  <c r="T78" i="42"/>
  <c r="U78" i="42"/>
  <c r="V78" i="42"/>
  <c r="W78" i="42"/>
  <c r="X78" i="42"/>
  <c r="Y78" i="42"/>
  <c r="Z78" i="42"/>
  <c r="AA78" i="42"/>
  <c r="AB78" i="42"/>
  <c r="AC78" i="42"/>
  <c r="AD78" i="42"/>
  <c r="AE78" i="42"/>
  <c r="AF78" i="42"/>
  <c r="AG78" i="42"/>
  <c r="AH78" i="42"/>
  <c r="AI78" i="42"/>
  <c r="AJ78" i="42"/>
  <c r="AK78" i="42"/>
  <c r="AL78" i="42"/>
  <c r="AM78" i="42"/>
  <c r="AN78" i="42"/>
  <c r="AO78" i="42"/>
  <c r="AP78" i="42"/>
  <c r="AQ78" i="42"/>
  <c r="AR78" i="42"/>
  <c r="AS78" i="42"/>
  <c r="AT78" i="42"/>
  <c r="AU78" i="42"/>
  <c r="AV78" i="42"/>
  <c r="AW78" i="42"/>
  <c r="AX78" i="42"/>
  <c r="AY78" i="42"/>
  <c r="AZ78" i="42"/>
  <c r="BA78" i="42"/>
  <c r="BB78" i="42"/>
  <c r="BC78" i="42"/>
  <c r="D79" i="42"/>
  <c r="E79" i="42"/>
  <c r="F79" i="42"/>
  <c r="G79" i="42"/>
  <c r="H79" i="42"/>
  <c r="I79" i="42"/>
  <c r="J79" i="42"/>
  <c r="K79" i="42"/>
  <c r="L79" i="42"/>
  <c r="M79" i="42"/>
  <c r="N79" i="42"/>
  <c r="O79" i="42"/>
  <c r="P79" i="42"/>
  <c r="Q79" i="42"/>
  <c r="R79" i="42"/>
  <c r="S79" i="42"/>
  <c r="T79" i="42"/>
  <c r="U79" i="42"/>
  <c r="V79" i="42"/>
  <c r="W79" i="42"/>
  <c r="X79" i="42"/>
  <c r="Y79" i="42"/>
  <c r="Z79" i="42"/>
  <c r="AA79" i="42"/>
  <c r="AB79" i="42"/>
  <c r="AC79" i="42"/>
  <c r="AD79" i="42"/>
  <c r="AE79" i="42"/>
  <c r="AF79" i="42"/>
  <c r="AG79" i="42"/>
  <c r="AH79" i="42"/>
  <c r="AI79" i="42"/>
  <c r="AJ79" i="42"/>
  <c r="AK79" i="42"/>
  <c r="AL79" i="42"/>
  <c r="AM79" i="42"/>
  <c r="AN79" i="42"/>
  <c r="AO79" i="42"/>
  <c r="AP79" i="42"/>
  <c r="AQ79" i="42"/>
  <c r="AR79" i="42"/>
  <c r="AS79" i="42"/>
  <c r="AT79" i="42"/>
  <c r="AU79" i="42"/>
  <c r="AV79" i="42"/>
  <c r="AW79" i="42"/>
  <c r="AX79" i="42"/>
  <c r="AY79" i="42"/>
  <c r="AZ79" i="42"/>
  <c r="BA79" i="42"/>
  <c r="BB79" i="42"/>
  <c r="BC79" i="42"/>
  <c r="D80" i="42"/>
  <c r="E80" i="42"/>
  <c r="F80" i="42"/>
  <c r="G80" i="42"/>
  <c r="H80" i="42"/>
  <c r="I80" i="42"/>
  <c r="J80" i="42"/>
  <c r="K80" i="42"/>
  <c r="L80" i="42"/>
  <c r="M80" i="42"/>
  <c r="N80" i="42"/>
  <c r="O80" i="42"/>
  <c r="P80" i="42"/>
  <c r="Q80" i="42"/>
  <c r="R80" i="42"/>
  <c r="S80" i="42"/>
  <c r="T80" i="42"/>
  <c r="U80" i="42"/>
  <c r="V80" i="42"/>
  <c r="W80" i="42"/>
  <c r="X80" i="42"/>
  <c r="Y80" i="42"/>
  <c r="Z80" i="42"/>
  <c r="AA80" i="42"/>
  <c r="AB80" i="42"/>
  <c r="AC80" i="42"/>
  <c r="AD80" i="42"/>
  <c r="AE80" i="42"/>
  <c r="AF80" i="42"/>
  <c r="AG80" i="42"/>
  <c r="AH80" i="42"/>
  <c r="AI80" i="42"/>
  <c r="AJ80" i="42"/>
  <c r="AK80" i="42"/>
  <c r="AL80" i="42"/>
  <c r="AM80" i="42"/>
  <c r="AN80" i="42"/>
  <c r="AO80" i="42"/>
  <c r="AP80" i="42"/>
  <c r="AQ80" i="42"/>
  <c r="AR80" i="42"/>
  <c r="AS80" i="42"/>
  <c r="AT80" i="42"/>
  <c r="AU80" i="42"/>
  <c r="AV80" i="42"/>
  <c r="AW80" i="42"/>
  <c r="AX80" i="42"/>
  <c r="AY80" i="42"/>
  <c r="AZ80" i="42"/>
  <c r="BA80" i="42"/>
  <c r="BB80" i="42"/>
  <c r="BC80" i="42"/>
  <c r="D81" i="42"/>
  <c r="E81" i="42"/>
  <c r="F81" i="42"/>
  <c r="G81" i="42"/>
  <c r="H81" i="42"/>
  <c r="I81" i="42"/>
  <c r="J81" i="42"/>
  <c r="K81" i="42"/>
  <c r="L81" i="42"/>
  <c r="M81" i="42"/>
  <c r="N81" i="42"/>
  <c r="O81" i="42"/>
  <c r="P81" i="42"/>
  <c r="Q81" i="42"/>
  <c r="R81" i="42"/>
  <c r="S81" i="42"/>
  <c r="T81" i="42"/>
  <c r="U81" i="42"/>
  <c r="V81" i="42"/>
  <c r="W81" i="42"/>
  <c r="X81" i="42"/>
  <c r="Y81" i="42"/>
  <c r="Z81" i="42"/>
  <c r="AA81" i="42"/>
  <c r="AB81" i="42"/>
  <c r="AC81" i="42"/>
  <c r="AD81" i="42"/>
  <c r="AE81" i="42"/>
  <c r="AF81" i="42"/>
  <c r="AG81" i="42"/>
  <c r="AH81" i="42"/>
  <c r="AI81" i="42"/>
  <c r="AJ81" i="42"/>
  <c r="AK81" i="42"/>
  <c r="AL81" i="42"/>
  <c r="AM81" i="42"/>
  <c r="AN81" i="42"/>
  <c r="AO81" i="42"/>
  <c r="AP81" i="42"/>
  <c r="AQ81" i="42"/>
  <c r="AR81" i="42"/>
  <c r="AS81" i="42"/>
  <c r="AT81" i="42"/>
  <c r="AU81" i="42"/>
  <c r="AV81" i="42"/>
  <c r="AW81" i="42"/>
  <c r="AX81" i="42"/>
  <c r="AY81" i="42"/>
  <c r="AZ81" i="42"/>
  <c r="BA81" i="42"/>
  <c r="BB81" i="42"/>
  <c r="BC81" i="42"/>
  <c r="D82" i="42"/>
  <c r="E82" i="42"/>
  <c r="F82" i="42"/>
  <c r="G82" i="42"/>
  <c r="H82" i="42"/>
  <c r="I82" i="42"/>
  <c r="J82" i="42"/>
  <c r="K82" i="42"/>
  <c r="L82" i="42"/>
  <c r="M82" i="42"/>
  <c r="N82" i="42"/>
  <c r="O82" i="42"/>
  <c r="P82" i="42"/>
  <c r="Q82" i="42"/>
  <c r="R82" i="42"/>
  <c r="S82" i="42"/>
  <c r="T82" i="42"/>
  <c r="U82" i="42"/>
  <c r="V82" i="42"/>
  <c r="W82" i="42"/>
  <c r="X82" i="42"/>
  <c r="Y82" i="42"/>
  <c r="Z82" i="42"/>
  <c r="AA82" i="42"/>
  <c r="AB82" i="42"/>
  <c r="AC82" i="42"/>
  <c r="AD82" i="42"/>
  <c r="AE82" i="42"/>
  <c r="AF82" i="42"/>
  <c r="AG82" i="42"/>
  <c r="AH82" i="42"/>
  <c r="AI82" i="42"/>
  <c r="AJ82" i="42"/>
  <c r="AK82" i="42"/>
  <c r="AL82" i="42"/>
  <c r="AM82" i="42"/>
  <c r="AN82" i="42"/>
  <c r="AO82" i="42"/>
  <c r="AP82" i="42"/>
  <c r="AQ82" i="42"/>
  <c r="AR82" i="42"/>
  <c r="AS82" i="42"/>
  <c r="AT82" i="42"/>
  <c r="AU82" i="42"/>
  <c r="AV82" i="42"/>
  <c r="AW82" i="42"/>
  <c r="AX82" i="42"/>
  <c r="AY82" i="42"/>
  <c r="AZ82" i="42"/>
  <c r="BA82" i="42"/>
  <c r="BB82" i="42"/>
  <c r="BC82" i="42"/>
  <c r="D83" i="42"/>
  <c r="E83" i="42"/>
  <c r="F83" i="42"/>
  <c r="G83" i="42"/>
  <c r="H83" i="42"/>
  <c r="I83" i="42"/>
  <c r="J83" i="42"/>
  <c r="K83" i="42"/>
  <c r="L83" i="42"/>
  <c r="M83" i="42"/>
  <c r="N83" i="42"/>
  <c r="O83" i="42"/>
  <c r="P83" i="42"/>
  <c r="Q83" i="42"/>
  <c r="R83" i="42"/>
  <c r="S83" i="42"/>
  <c r="T83" i="42"/>
  <c r="U83" i="42"/>
  <c r="V83" i="42"/>
  <c r="W83" i="42"/>
  <c r="X83" i="42"/>
  <c r="Y83" i="42"/>
  <c r="Z83" i="42"/>
  <c r="AA83" i="42"/>
  <c r="AB83" i="42"/>
  <c r="AC83" i="42"/>
  <c r="AD83" i="42"/>
  <c r="AE83" i="42"/>
  <c r="AF83" i="42"/>
  <c r="AG83" i="42"/>
  <c r="AH83" i="42"/>
  <c r="AI83" i="42"/>
  <c r="AJ83" i="42"/>
  <c r="AK83" i="42"/>
  <c r="AL83" i="42"/>
  <c r="AM83" i="42"/>
  <c r="AN83" i="42"/>
  <c r="AO83" i="42"/>
  <c r="AP83" i="42"/>
  <c r="AQ83" i="42"/>
  <c r="AR83" i="42"/>
  <c r="AS83" i="42"/>
  <c r="AT83" i="42"/>
  <c r="AU83" i="42"/>
  <c r="AV83" i="42"/>
  <c r="AW83" i="42"/>
  <c r="AX83" i="42"/>
  <c r="AY83" i="42"/>
  <c r="AZ83" i="42"/>
  <c r="BA83" i="42"/>
  <c r="BB83" i="42"/>
  <c r="BC83" i="42"/>
  <c r="D84" i="42"/>
  <c r="E84" i="42"/>
  <c r="F84" i="42"/>
  <c r="G84" i="42"/>
  <c r="H84" i="42"/>
  <c r="I84" i="42"/>
  <c r="J84" i="42"/>
  <c r="K84" i="42"/>
  <c r="L84" i="42"/>
  <c r="M84" i="42"/>
  <c r="N84" i="42"/>
  <c r="O84" i="42"/>
  <c r="P84" i="42"/>
  <c r="Q84" i="42"/>
  <c r="R84" i="42"/>
  <c r="S84" i="42"/>
  <c r="T84" i="42"/>
  <c r="U84" i="42"/>
  <c r="V84" i="42"/>
  <c r="W84" i="42"/>
  <c r="X84" i="42"/>
  <c r="Y84" i="42"/>
  <c r="Z84" i="42"/>
  <c r="AA84" i="42"/>
  <c r="AB84" i="42"/>
  <c r="AC84" i="42"/>
  <c r="AD84" i="42"/>
  <c r="AE84" i="42"/>
  <c r="AF84" i="42"/>
  <c r="AG84" i="42"/>
  <c r="AH84" i="42"/>
  <c r="AI84" i="42"/>
  <c r="AJ84" i="42"/>
  <c r="AK84" i="42"/>
  <c r="AL84" i="42"/>
  <c r="AM84" i="42"/>
  <c r="AN84" i="42"/>
  <c r="AO84" i="42"/>
  <c r="AP84" i="42"/>
  <c r="AQ84" i="42"/>
  <c r="AR84" i="42"/>
  <c r="AS84" i="42"/>
  <c r="AT84" i="42"/>
  <c r="AU84" i="42"/>
  <c r="AV84" i="42"/>
  <c r="AW84" i="42"/>
  <c r="AX84" i="42"/>
  <c r="AY84" i="42"/>
  <c r="AZ84" i="42"/>
  <c r="BA84" i="42"/>
  <c r="BB84" i="42"/>
  <c r="BC84" i="42"/>
  <c r="D85" i="42"/>
  <c r="E85" i="42"/>
  <c r="F85" i="42"/>
  <c r="G85" i="42"/>
  <c r="H85" i="42"/>
  <c r="I85" i="42"/>
  <c r="J85" i="42"/>
  <c r="K85" i="42"/>
  <c r="L85" i="42"/>
  <c r="M85" i="42"/>
  <c r="N85" i="42"/>
  <c r="O85" i="42"/>
  <c r="P85" i="42"/>
  <c r="Q85" i="42"/>
  <c r="R85" i="42"/>
  <c r="S85" i="42"/>
  <c r="T85" i="42"/>
  <c r="U85" i="42"/>
  <c r="V85" i="42"/>
  <c r="W85" i="42"/>
  <c r="X85" i="42"/>
  <c r="Y85" i="42"/>
  <c r="Z85" i="42"/>
  <c r="AA85" i="42"/>
  <c r="AB85" i="42"/>
  <c r="AC85" i="42"/>
  <c r="AD85" i="42"/>
  <c r="AE85" i="42"/>
  <c r="AF85" i="42"/>
  <c r="AG85" i="42"/>
  <c r="AH85" i="42"/>
  <c r="AI85" i="42"/>
  <c r="AJ85" i="42"/>
  <c r="AK85" i="42"/>
  <c r="AL85" i="42"/>
  <c r="AM85" i="42"/>
  <c r="AN85" i="42"/>
  <c r="AO85" i="42"/>
  <c r="AP85" i="42"/>
  <c r="AQ85" i="42"/>
  <c r="AR85" i="42"/>
  <c r="AS85" i="42"/>
  <c r="AT85" i="42"/>
  <c r="AU85" i="42"/>
  <c r="AV85" i="42"/>
  <c r="AW85" i="42"/>
  <c r="AX85" i="42"/>
  <c r="AY85" i="42"/>
  <c r="AZ85" i="42"/>
  <c r="BA85" i="42"/>
  <c r="BB85" i="42"/>
  <c r="BC85" i="42"/>
  <c r="D86" i="42"/>
  <c r="E86" i="42"/>
  <c r="F86" i="42"/>
  <c r="G86" i="42"/>
  <c r="H86" i="42"/>
  <c r="I86" i="42"/>
  <c r="J86" i="42"/>
  <c r="K86" i="42"/>
  <c r="L86" i="42"/>
  <c r="M86" i="42"/>
  <c r="N86" i="42"/>
  <c r="O86" i="42"/>
  <c r="P86" i="42"/>
  <c r="Q86" i="42"/>
  <c r="R86" i="42"/>
  <c r="S86" i="42"/>
  <c r="T86" i="42"/>
  <c r="U86" i="42"/>
  <c r="V86" i="42"/>
  <c r="W86" i="42"/>
  <c r="X86" i="42"/>
  <c r="Y86" i="42"/>
  <c r="Z86" i="42"/>
  <c r="AA86" i="42"/>
  <c r="AB86" i="42"/>
  <c r="AC86" i="42"/>
  <c r="AD86" i="42"/>
  <c r="AE86" i="42"/>
  <c r="AF86" i="42"/>
  <c r="AG86" i="42"/>
  <c r="AH86" i="42"/>
  <c r="AI86" i="42"/>
  <c r="AJ86" i="42"/>
  <c r="AK86" i="42"/>
  <c r="AL86" i="42"/>
  <c r="AM86" i="42"/>
  <c r="AN86" i="42"/>
  <c r="AO86" i="42"/>
  <c r="AP86" i="42"/>
  <c r="AQ86" i="42"/>
  <c r="AR86" i="42"/>
  <c r="AS86" i="42"/>
  <c r="AT86" i="42"/>
  <c r="AU86" i="42"/>
  <c r="AV86" i="42"/>
  <c r="AW86" i="42"/>
  <c r="AX86" i="42"/>
  <c r="AY86" i="42"/>
  <c r="AZ86" i="42"/>
  <c r="BA86" i="42"/>
  <c r="BB86" i="42"/>
  <c r="BC86" i="42"/>
  <c r="D87" i="42"/>
  <c r="E87" i="42"/>
  <c r="F87" i="42"/>
  <c r="G87" i="42"/>
  <c r="H87" i="42"/>
  <c r="I87" i="42"/>
  <c r="J87" i="42"/>
  <c r="K87" i="42"/>
  <c r="L87" i="42"/>
  <c r="M87" i="42"/>
  <c r="N87" i="42"/>
  <c r="O87" i="42"/>
  <c r="P87" i="42"/>
  <c r="Q87" i="42"/>
  <c r="R87" i="42"/>
  <c r="S87" i="42"/>
  <c r="T87" i="42"/>
  <c r="U87" i="42"/>
  <c r="V87" i="42"/>
  <c r="W87" i="42"/>
  <c r="X87" i="42"/>
  <c r="Y87" i="42"/>
  <c r="Z87" i="42"/>
  <c r="AA87" i="42"/>
  <c r="AB87" i="42"/>
  <c r="AC87" i="42"/>
  <c r="AD87" i="42"/>
  <c r="AE87" i="42"/>
  <c r="AF87" i="42"/>
  <c r="AG87" i="42"/>
  <c r="AH87" i="42"/>
  <c r="AI87" i="42"/>
  <c r="AJ87" i="42"/>
  <c r="AK87" i="42"/>
  <c r="AL87" i="42"/>
  <c r="AM87" i="42"/>
  <c r="AN87" i="42"/>
  <c r="AO87" i="42"/>
  <c r="AP87" i="42"/>
  <c r="AQ87" i="42"/>
  <c r="AR87" i="42"/>
  <c r="AS87" i="42"/>
  <c r="AT87" i="42"/>
  <c r="AU87" i="42"/>
  <c r="AV87" i="42"/>
  <c r="AW87" i="42"/>
  <c r="AX87" i="42"/>
  <c r="AY87" i="42"/>
  <c r="AZ87" i="42"/>
  <c r="BA87" i="42"/>
  <c r="BB87" i="42"/>
  <c r="BC87" i="42"/>
  <c r="D88" i="42"/>
  <c r="E88" i="42"/>
  <c r="F88" i="42"/>
  <c r="G88" i="42"/>
  <c r="H88" i="42"/>
  <c r="I88" i="42"/>
  <c r="J88" i="42"/>
  <c r="K88" i="42"/>
  <c r="L88" i="42"/>
  <c r="M88" i="42"/>
  <c r="N88" i="42"/>
  <c r="O88" i="42"/>
  <c r="P88" i="42"/>
  <c r="Q88" i="42"/>
  <c r="R88" i="42"/>
  <c r="S88" i="42"/>
  <c r="T88" i="42"/>
  <c r="U88" i="42"/>
  <c r="V88" i="42"/>
  <c r="W88" i="42"/>
  <c r="X88" i="42"/>
  <c r="Y88" i="42"/>
  <c r="Z88" i="42"/>
  <c r="AA88" i="42"/>
  <c r="AB88" i="42"/>
  <c r="AC88" i="42"/>
  <c r="AD88" i="42"/>
  <c r="AE88" i="42"/>
  <c r="AF88" i="42"/>
  <c r="AG88" i="42"/>
  <c r="AH88" i="42"/>
  <c r="AI88" i="42"/>
  <c r="AJ88" i="42"/>
  <c r="AK88" i="42"/>
  <c r="AL88" i="42"/>
  <c r="AM88" i="42"/>
  <c r="AN88" i="42"/>
  <c r="AO88" i="42"/>
  <c r="AP88" i="42"/>
  <c r="AQ88" i="42"/>
  <c r="AR88" i="42"/>
  <c r="AS88" i="42"/>
  <c r="AT88" i="42"/>
  <c r="AU88" i="42"/>
  <c r="AV88" i="42"/>
  <c r="AW88" i="42"/>
  <c r="AX88" i="42"/>
  <c r="AY88" i="42"/>
  <c r="AZ88" i="42"/>
  <c r="BA88" i="42"/>
  <c r="BB88" i="42"/>
  <c r="BC88" i="42"/>
  <c r="D89" i="42"/>
  <c r="E89" i="42"/>
  <c r="F89" i="42"/>
  <c r="G89" i="42"/>
  <c r="H89" i="42"/>
  <c r="I89" i="42"/>
  <c r="J89" i="42"/>
  <c r="K89" i="42"/>
  <c r="L89" i="42"/>
  <c r="M89" i="42"/>
  <c r="N89" i="42"/>
  <c r="O89" i="42"/>
  <c r="P89" i="42"/>
  <c r="Q89" i="42"/>
  <c r="R89" i="42"/>
  <c r="S89" i="42"/>
  <c r="T89" i="42"/>
  <c r="U89" i="42"/>
  <c r="V89" i="42"/>
  <c r="W89" i="42"/>
  <c r="X89" i="42"/>
  <c r="Y89" i="42"/>
  <c r="Z89" i="42"/>
  <c r="AA89" i="42"/>
  <c r="AB89" i="42"/>
  <c r="AC89" i="42"/>
  <c r="AD89" i="42"/>
  <c r="AE89" i="42"/>
  <c r="AF89" i="42"/>
  <c r="AG89" i="42"/>
  <c r="AH89" i="42"/>
  <c r="AI89" i="42"/>
  <c r="AJ89" i="42"/>
  <c r="AK89" i="42"/>
  <c r="AL89" i="42"/>
  <c r="AM89" i="42"/>
  <c r="AN89" i="42"/>
  <c r="AO89" i="42"/>
  <c r="AP89" i="42"/>
  <c r="AQ89" i="42"/>
  <c r="AR89" i="42"/>
  <c r="AS89" i="42"/>
  <c r="AT89" i="42"/>
  <c r="AU89" i="42"/>
  <c r="AV89" i="42"/>
  <c r="AW89" i="42"/>
  <c r="AX89" i="42"/>
  <c r="AY89" i="42"/>
  <c r="AZ89" i="42"/>
  <c r="BA89" i="42"/>
  <c r="BB89" i="42"/>
  <c r="BC89" i="42"/>
  <c r="D90" i="42"/>
  <c r="E90" i="42"/>
  <c r="F90" i="42"/>
  <c r="G90" i="42"/>
  <c r="H90" i="42"/>
  <c r="I90" i="42"/>
  <c r="J90" i="42"/>
  <c r="K90" i="42"/>
  <c r="L90" i="42"/>
  <c r="M90" i="42"/>
  <c r="N90" i="42"/>
  <c r="O90" i="42"/>
  <c r="P90" i="42"/>
  <c r="Q90" i="42"/>
  <c r="R90" i="42"/>
  <c r="S90" i="42"/>
  <c r="T90" i="42"/>
  <c r="U90" i="42"/>
  <c r="V90" i="42"/>
  <c r="W90" i="42"/>
  <c r="X90" i="42"/>
  <c r="Y90" i="42"/>
  <c r="Z90" i="42"/>
  <c r="AA90" i="42"/>
  <c r="AB90" i="42"/>
  <c r="AC90" i="42"/>
  <c r="AD90" i="42"/>
  <c r="AE90" i="42"/>
  <c r="AF90" i="42"/>
  <c r="AG90" i="42"/>
  <c r="AH90" i="42"/>
  <c r="AI90" i="42"/>
  <c r="AJ90" i="42"/>
  <c r="AK90" i="42"/>
  <c r="AL90" i="42"/>
  <c r="AM90" i="42"/>
  <c r="AN90" i="42"/>
  <c r="AO90" i="42"/>
  <c r="AP90" i="42"/>
  <c r="AQ90" i="42"/>
  <c r="AR90" i="42"/>
  <c r="AS90" i="42"/>
  <c r="AT90" i="42"/>
  <c r="AU90" i="42"/>
  <c r="AV90" i="42"/>
  <c r="AW90" i="42"/>
  <c r="AX90" i="42"/>
  <c r="AY90" i="42"/>
  <c r="AZ90" i="42"/>
  <c r="BA90" i="42"/>
  <c r="BB90" i="42"/>
  <c r="BC90" i="42"/>
  <c r="D91" i="42"/>
  <c r="E91" i="42"/>
  <c r="F91" i="42"/>
  <c r="G91" i="42"/>
  <c r="H91" i="42"/>
  <c r="I91" i="42"/>
  <c r="J91" i="42"/>
  <c r="K91" i="42"/>
  <c r="L91" i="42"/>
  <c r="M91" i="42"/>
  <c r="N91" i="42"/>
  <c r="O91" i="42"/>
  <c r="P91" i="42"/>
  <c r="Q91" i="42"/>
  <c r="R91" i="42"/>
  <c r="S91" i="42"/>
  <c r="T91" i="42"/>
  <c r="U91" i="42"/>
  <c r="V91" i="42"/>
  <c r="W91" i="42"/>
  <c r="X91" i="42"/>
  <c r="Y91" i="42"/>
  <c r="Z91" i="42"/>
  <c r="AA91" i="42"/>
  <c r="AB91" i="42"/>
  <c r="AC91" i="42"/>
  <c r="AD91" i="42"/>
  <c r="AE91" i="42"/>
  <c r="AF91" i="42"/>
  <c r="AG91" i="42"/>
  <c r="AH91" i="42"/>
  <c r="AI91" i="42"/>
  <c r="AJ91" i="42"/>
  <c r="AK91" i="42"/>
  <c r="AL91" i="42"/>
  <c r="AM91" i="42"/>
  <c r="AN91" i="42"/>
  <c r="AO91" i="42"/>
  <c r="AP91" i="42"/>
  <c r="AQ91" i="42"/>
  <c r="AR91" i="42"/>
  <c r="AS91" i="42"/>
  <c r="AT91" i="42"/>
  <c r="AU91" i="42"/>
  <c r="AV91" i="42"/>
  <c r="AW91" i="42"/>
  <c r="AX91" i="42"/>
  <c r="AY91" i="42"/>
  <c r="AZ91" i="42"/>
  <c r="BA91" i="42"/>
  <c r="BB91" i="42"/>
  <c r="BC91" i="42"/>
  <c r="D92" i="42"/>
  <c r="E92" i="42"/>
  <c r="F92" i="42"/>
  <c r="G92" i="42"/>
  <c r="H92" i="42"/>
  <c r="I92" i="42"/>
  <c r="J92" i="42"/>
  <c r="K92" i="42"/>
  <c r="L92" i="42"/>
  <c r="M92" i="42"/>
  <c r="N92" i="42"/>
  <c r="O92" i="42"/>
  <c r="P92" i="42"/>
  <c r="Q92" i="42"/>
  <c r="R92" i="42"/>
  <c r="S92" i="42"/>
  <c r="T92" i="42"/>
  <c r="U92" i="42"/>
  <c r="V92" i="42"/>
  <c r="W92" i="42"/>
  <c r="X92" i="42"/>
  <c r="Y92" i="42"/>
  <c r="Z92" i="42"/>
  <c r="AA92" i="42"/>
  <c r="AB92" i="42"/>
  <c r="AC92" i="42"/>
  <c r="AD92" i="42"/>
  <c r="AE92" i="42"/>
  <c r="AF92" i="42"/>
  <c r="AG92" i="42"/>
  <c r="AH92" i="42"/>
  <c r="AI92" i="42"/>
  <c r="AJ92" i="42"/>
  <c r="AK92" i="42"/>
  <c r="AL92" i="42"/>
  <c r="AM92" i="42"/>
  <c r="AN92" i="42"/>
  <c r="AO92" i="42"/>
  <c r="AP92" i="42"/>
  <c r="AQ92" i="42"/>
  <c r="AR92" i="42"/>
  <c r="AS92" i="42"/>
  <c r="AT92" i="42"/>
  <c r="AU92" i="42"/>
  <c r="AV92" i="42"/>
  <c r="AW92" i="42"/>
  <c r="AX92" i="42"/>
  <c r="AY92" i="42"/>
  <c r="AZ92" i="42"/>
  <c r="BA92" i="42"/>
  <c r="BB92" i="42"/>
  <c r="BC92" i="42"/>
  <c r="D93" i="42"/>
  <c r="E93" i="42"/>
  <c r="F93" i="42"/>
  <c r="G93" i="42"/>
  <c r="H93" i="42"/>
  <c r="I93" i="42"/>
  <c r="J93" i="42"/>
  <c r="K93" i="42"/>
  <c r="L93" i="42"/>
  <c r="M93" i="42"/>
  <c r="N93" i="42"/>
  <c r="O93" i="42"/>
  <c r="P93" i="42"/>
  <c r="Q93" i="42"/>
  <c r="R93" i="42"/>
  <c r="S93" i="42"/>
  <c r="T93" i="42"/>
  <c r="U93" i="42"/>
  <c r="V93" i="42"/>
  <c r="W93" i="42"/>
  <c r="X93" i="42"/>
  <c r="Y93" i="42"/>
  <c r="Z93" i="42"/>
  <c r="AA93" i="42"/>
  <c r="AB93" i="42"/>
  <c r="AC93" i="42"/>
  <c r="AD93" i="42"/>
  <c r="AE93" i="42"/>
  <c r="AF93" i="42"/>
  <c r="AG93" i="42"/>
  <c r="AH93" i="42"/>
  <c r="AI93" i="42"/>
  <c r="AJ93" i="42"/>
  <c r="AK93" i="42"/>
  <c r="AL93" i="42"/>
  <c r="AM93" i="42"/>
  <c r="AN93" i="42"/>
  <c r="AO93" i="42"/>
  <c r="AP93" i="42"/>
  <c r="AQ93" i="42"/>
  <c r="AR93" i="42"/>
  <c r="AS93" i="42"/>
  <c r="AT93" i="42"/>
  <c r="AU93" i="42"/>
  <c r="AV93" i="42"/>
  <c r="AW93" i="42"/>
  <c r="AX93" i="42"/>
  <c r="AY93" i="42"/>
  <c r="AZ93" i="42"/>
  <c r="BA93" i="42"/>
  <c r="BB93" i="42"/>
  <c r="BC93" i="42"/>
  <c r="D94" i="42"/>
  <c r="E94" i="42"/>
  <c r="F94" i="42"/>
  <c r="G94" i="42"/>
  <c r="H94" i="42"/>
  <c r="I94" i="42"/>
  <c r="J94" i="42"/>
  <c r="K94" i="42"/>
  <c r="L94" i="42"/>
  <c r="M94" i="42"/>
  <c r="N94" i="42"/>
  <c r="O94" i="42"/>
  <c r="P94" i="42"/>
  <c r="Q94" i="42"/>
  <c r="R94" i="42"/>
  <c r="S94" i="42"/>
  <c r="T94" i="42"/>
  <c r="U94" i="42"/>
  <c r="V94" i="42"/>
  <c r="W94" i="42"/>
  <c r="X94" i="42"/>
  <c r="Y94" i="42"/>
  <c r="Z94" i="42"/>
  <c r="AA94" i="42"/>
  <c r="AB94" i="42"/>
  <c r="AC94" i="42"/>
  <c r="AD94" i="42"/>
  <c r="AE94" i="42"/>
  <c r="AF94" i="42"/>
  <c r="AG94" i="42"/>
  <c r="AH94" i="42"/>
  <c r="AI94" i="42"/>
  <c r="AJ94" i="42"/>
  <c r="AK94" i="42"/>
  <c r="AL94" i="42"/>
  <c r="AM94" i="42"/>
  <c r="AN94" i="42"/>
  <c r="AO94" i="42"/>
  <c r="AP94" i="42"/>
  <c r="AQ94" i="42"/>
  <c r="AR94" i="42"/>
  <c r="AS94" i="42"/>
  <c r="AT94" i="42"/>
  <c r="AU94" i="42"/>
  <c r="AV94" i="42"/>
  <c r="AW94" i="42"/>
  <c r="AX94" i="42"/>
  <c r="AY94" i="42"/>
  <c r="AZ94" i="42"/>
  <c r="BA94" i="42"/>
  <c r="BB94" i="42"/>
  <c r="BC94" i="42"/>
  <c r="D95" i="42"/>
  <c r="E95" i="42"/>
  <c r="F95" i="42"/>
  <c r="G95" i="42"/>
  <c r="H95" i="42"/>
  <c r="I95" i="42"/>
  <c r="J95" i="42"/>
  <c r="K95" i="42"/>
  <c r="L95" i="42"/>
  <c r="M95" i="42"/>
  <c r="N95" i="42"/>
  <c r="O95" i="42"/>
  <c r="P95" i="42"/>
  <c r="Q95" i="42"/>
  <c r="R95" i="42"/>
  <c r="S95" i="42"/>
  <c r="T95" i="42"/>
  <c r="U95" i="42"/>
  <c r="V95" i="42"/>
  <c r="W95" i="42"/>
  <c r="X95" i="42"/>
  <c r="Y95" i="42"/>
  <c r="Z95" i="42"/>
  <c r="AA95" i="42"/>
  <c r="AB95" i="42"/>
  <c r="AC95" i="42"/>
  <c r="AD95" i="42"/>
  <c r="AE95" i="42"/>
  <c r="AF95" i="42"/>
  <c r="AG95" i="42"/>
  <c r="AH95" i="42"/>
  <c r="AI95" i="42"/>
  <c r="AJ95" i="42"/>
  <c r="AK95" i="42"/>
  <c r="AL95" i="42"/>
  <c r="AM95" i="42"/>
  <c r="AN95" i="42"/>
  <c r="AO95" i="42"/>
  <c r="AP95" i="42"/>
  <c r="AQ95" i="42"/>
  <c r="AR95" i="42"/>
  <c r="AS95" i="42"/>
  <c r="AT95" i="42"/>
  <c r="AU95" i="42"/>
  <c r="AV95" i="42"/>
  <c r="AW95" i="42"/>
  <c r="AX95" i="42"/>
  <c r="AY95" i="42"/>
  <c r="AZ95" i="42"/>
  <c r="BA95" i="42"/>
  <c r="BB95" i="42"/>
  <c r="BC95" i="42"/>
  <c r="D96" i="42"/>
  <c r="E96" i="42"/>
  <c r="F96" i="42"/>
  <c r="G96" i="42"/>
  <c r="H96" i="42"/>
  <c r="I96" i="42"/>
  <c r="J96" i="42"/>
  <c r="K96" i="42"/>
  <c r="L96" i="42"/>
  <c r="M96" i="42"/>
  <c r="N96" i="42"/>
  <c r="O96" i="42"/>
  <c r="P96" i="42"/>
  <c r="Q96" i="42"/>
  <c r="R96" i="42"/>
  <c r="S96" i="42"/>
  <c r="T96" i="42"/>
  <c r="U96" i="42"/>
  <c r="V96" i="42"/>
  <c r="W96" i="42"/>
  <c r="X96" i="42"/>
  <c r="Y96" i="42"/>
  <c r="Z96" i="42"/>
  <c r="AA96" i="42"/>
  <c r="AB96" i="42"/>
  <c r="AC96" i="42"/>
  <c r="AD96" i="42"/>
  <c r="AE96" i="42"/>
  <c r="AF96" i="42"/>
  <c r="AG96" i="42"/>
  <c r="AH96" i="42"/>
  <c r="AI96" i="42"/>
  <c r="AJ96" i="42"/>
  <c r="AK96" i="42"/>
  <c r="AL96" i="42"/>
  <c r="AM96" i="42"/>
  <c r="AN96" i="42"/>
  <c r="AO96" i="42"/>
  <c r="AP96" i="42"/>
  <c r="AQ96" i="42"/>
  <c r="AR96" i="42"/>
  <c r="AS96" i="42"/>
  <c r="AT96" i="42"/>
  <c r="AU96" i="42"/>
  <c r="AV96" i="42"/>
  <c r="AW96" i="42"/>
  <c r="AX96" i="42"/>
  <c r="AY96" i="42"/>
  <c r="AZ96" i="42"/>
  <c r="BA96" i="42"/>
  <c r="BB96" i="42"/>
  <c r="BC96" i="42"/>
  <c r="D97" i="42"/>
  <c r="E97" i="42"/>
  <c r="F97" i="42"/>
  <c r="G97" i="42"/>
  <c r="H97" i="42"/>
  <c r="I97" i="42"/>
  <c r="J97" i="42"/>
  <c r="K97" i="42"/>
  <c r="L97" i="42"/>
  <c r="M97" i="42"/>
  <c r="N97" i="42"/>
  <c r="O97" i="42"/>
  <c r="P97" i="42"/>
  <c r="Q97" i="42"/>
  <c r="R97" i="42"/>
  <c r="S97" i="42"/>
  <c r="T97" i="42"/>
  <c r="U97" i="42"/>
  <c r="V97" i="42"/>
  <c r="W97" i="42"/>
  <c r="X97" i="42"/>
  <c r="Y97" i="42"/>
  <c r="Z97" i="42"/>
  <c r="AA97" i="42"/>
  <c r="AB97" i="42"/>
  <c r="AC97" i="42"/>
  <c r="AD97" i="42"/>
  <c r="AE97" i="42"/>
  <c r="AF97" i="42"/>
  <c r="AG97" i="42"/>
  <c r="AH97" i="42"/>
  <c r="AI97" i="42"/>
  <c r="AJ97" i="42"/>
  <c r="AK97" i="42"/>
  <c r="AL97" i="42"/>
  <c r="AM97" i="42"/>
  <c r="AN97" i="42"/>
  <c r="AO97" i="42"/>
  <c r="AP97" i="42"/>
  <c r="AQ97" i="42"/>
  <c r="AR97" i="42"/>
  <c r="AS97" i="42"/>
  <c r="AT97" i="42"/>
  <c r="AU97" i="42"/>
  <c r="AV97" i="42"/>
  <c r="AW97" i="42"/>
  <c r="AX97" i="42"/>
  <c r="AY97" i="42"/>
  <c r="AZ97" i="42"/>
  <c r="BA97" i="42"/>
  <c r="BB97" i="42"/>
  <c r="BC97" i="42"/>
  <c r="D98" i="42"/>
  <c r="E98" i="42"/>
  <c r="F98" i="42"/>
  <c r="G98" i="42"/>
  <c r="H98" i="42"/>
  <c r="I98" i="42"/>
  <c r="J98" i="42"/>
  <c r="K98" i="42"/>
  <c r="L98" i="42"/>
  <c r="M98" i="42"/>
  <c r="N98" i="42"/>
  <c r="O98" i="42"/>
  <c r="P98" i="42"/>
  <c r="Q98" i="42"/>
  <c r="R98" i="42"/>
  <c r="S98" i="42"/>
  <c r="T98" i="42"/>
  <c r="U98" i="42"/>
  <c r="V98" i="42"/>
  <c r="W98" i="42"/>
  <c r="X98" i="42"/>
  <c r="Y98" i="42"/>
  <c r="Z98" i="42"/>
  <c r="AA98" i="42"/>
  <c r="AB98" i="42"/>
  <c r="AC98" i="42"/>
  <c r="AD98" i="42"/>
  <c r="AE98" i="42"/>
  <c r="AF98" i="42"/>
  <c r="AG98" i="42"/>
  <c r="AH98" i="42"/>
  <c r="AI98" i="42"/>
  <c r="AJ98" i="42"/>
  <c r="AK98" i="42"/>
  <c r="AL98" i="42"/>
  <c r="AM98" i="42"/>
  <c r="AN98" i="42"/>
  <c r="AO98" i="42"/>
  <c r="AP98" i="42"/>
  <c r="AQ98" i="42"/>
  <c r="AR98" i="42"/>
  <c r="AS98" i="42"/>
  <c r="AT98" i="42"/>
  <c r="AU98" i="42"/>
  <c r="AV98" i="42"/>
  <c r="AW98" i="42"/>
  <c r="AX98" i="42"/>
  <c r="AY98" i="42"/>
  <c r="AZ98" i="42"/>
  <c r="BA98" i="42"/>
  <c r="BB98" i="42"/>
  <c r="BC98" i="42"/>
  <c r="D99" i="42"/>
  <c r="E99" i="42"/>
  <c r="F99" i="42"/>
  <c r="G99" i="42"/>
  <c r="H99" i="42"/>
  <c r="I99" i="42"/>
  <c r="J99" i="42"/>
  <c r="K99" i="42"/>
  <c r="L99" i="42"/>
  <c r="M99" i="42"/>
  <c r="N99" i="42"/>
  <c r="O99" i="42"/>
  <c r="P99" i="42"/>
  <c r="Q99" i="42"/>
  <c r="R99" i="42"/>
  <c r="S99" i="42"/>
  <c r="T99" i="42"/>
  <c r="U99" i="42"/>
  <c r="V99" i="42"/>
  <c r="W99" i="42"/>
  <c r="X99" i="42"/>
  <c r="Y99" i="42"/>
  <c r="Z99" i="42"/>
  <c r="AA99" i="42"/>
  <c r="AB99" i="42"/>
  <c r="AC99" i="42"/>
  <c r="AD99" i="42"/>
  <c r="AE99" i="42"/>
  <c r="AF99" i="42"/>
  <c r="AG99" i="42"/>
  <c r="AH99" i="42"/>
  <c r="AI99" i="42"/>
  <c r="AJ99" i="42"/>
  <c r="AK99" i="42"/>
  <c r="AL99" i="42"/>
  <c r="AM99" i="42"/>
  <c r="AN99" i="42"/>
  <c r="AO99" i="42"/>
  <c r="AP99" i="42"/>
  <c r="AQ99" i="42"/>
  <c r="AR99" i="42"/>
  <c r="AS99" i="42"/>
  <c r="AT99" i="42"/>
  <c r="AU99" i="42"/>
  <c r="AV99" i="42"/>
  <c r="AW99" i="42"/>
  <c r="AX99" i="42"/>
  <c r="AY99" i="42"/>
  <c r="AZ99" i="42"/>
  <c r="BA99" i="42"/>
  <c r="BB99" i="42"/>
  <c r="BC99" i="42"/>
  <c r="D100" i="42"/>
  <c r="E100" i="42"/>
  <c r="F100" i="42"/>
  <c r="G100" i="42"/>
  <c r="H100" i="42"/>
  <c r="I100" i="42"/>
  <c r="J100" i="42"/>
  <c r="K100" i="42"/>
  <c r="L100" i="42"/>
  <c r="M100" i="42"/>
  <c r="N100" i="42"/>
  <c r="O100" i="42"/>
  <c r="P100" i="42"/>
  <c r="Q100" i="42"/>
  <c r="R100" i="42"/>
  <c r="S100" i="42"/>
  <c r="T100" i="42"/>
  <c r="U100" i="42"/>
  <c r="V100" i="42"/>
  <c r="W100" i="42"/>
  <c r="X100" i="42"/>
  <c r="Y100" i="42"/>
  <c r="Z100" i="42"/>
  <c r="AA100" i="42"/>
  <c r="AB100" i="42"/>
  <c r="AC100" i="42"/>
  <c r="AD100" i="42"/>
  <c r="AE100" i="42"/>
  <c r="AF100" i="42"/>
  <c r="AG100" i="42"/>
  <c r="AH100" i="42"/>
  <c r="AI100" i="42"/>
  <c r="AJ100" i="42"/>
  <c r="AK100" i="42"/>
  <c r="AL100" i="42"/>
  <c r="AM100" i="42"/>
  <c r="AN100" i="42"/>
  <c r="AO100" i="42"/>
  <c r="AP100" i="42"/>
  <c r="AQ100" i="42"/>
  <c r="AR100" i="42"/>
  <c r="AS100" i="42"/>
  <c r="AT100" i="42"/>
  <c r="AU100" i="42"/>
  <c r="AV100" i="42"/>
  <c r="AW100" i="42"/>
  <c r="AX100" i="42"/>
  <c r="AY100" i="42"/>
  <c r="AZ100" i="42"/>
  <c r="BA100" i="42"/>
  <c r="BB100" i="42"/>
  <c r="BC100" i="42"/>
  <c r="D101" i="42"/>
  <c r="E101" i="42"/>
  <c r="F101" i="42"/>
  <c r="G101" i="42"/>
  <c r="H101" i="42"/>
  <c r="I101" i="42"/>
  <c r="J101" i="42"/>
  <c r="K101" i="42"/>
  <c r="L101" i="42"/>
  <c r="M101" i="42"/>
  <c r="N101" i="42"/>
  <c r="O101" i="42"/>
  <c r="P101" i="42"/>
  <c r="Q101" i="42"/>
  <c r="R101" i="42"/>
  <c r="S101" i="42"/>
  <c r="T101" i="42"/>
  <c r="U101" i="42"/>
  <c r="V101" i="42"/>
  <c r="W101" i="42"/>
  <c r="X101" i="42"/>
  <c r="Y101" i="42"/>
  <c r="Z101" i="42"/>
  <c r="AA101" i="42"/>
  <c r="AB101" i="42"/>
  <c r="AC101" i="42"/>
  <c r="AD101" i="42"/>
  <c r="AE101" i="42"/>
  <c r="AF101" i="42"/>
  <c r="AG101" i="42"/>
  <c r="AH101" i="42"/>
  <c r="AI101" i="42"/>
  <c r="AJ101" i="42"/>
  <c r="AK101" i="42"/>
  <c r="AL101" i="42"/>
  <c r="AM101" i="42"/>
  <c r="AN101" i="42"/>
  <c r="AO101" i="42"/>
  <c r="AP101" i="42"/>
  <c r="AQ101" i="42"/>
  <c r="AR101" i="42"/>
  <c r="AS101" i="42"/>
  <c r="AT101" i="42"/>
  <c r="AU101" i="42"/>
  <c r="AV101" i="42"/>
  <c r="AW101" i="42"/>
  <c r="AX101" i="42"/>
  <c r="AY101" i="42"/>
  <c r="AZ101" i="42"/>
  <c r="BA101" i="42"/>
  <c r="BB101" i="42"/>
  <c r="BC101" i="42"/>
  <c r="D102" i="42"/>
  <c r="E102" i="42"/>
  <c r="F102" i="42"/>
  <c r="G102" i="42"/>
  <c r="H102" i="42"/>
  <c r="I102" i="42"/>
  <c r="J102" i="42"/>
  <c r="K102" i="42"/>
  <c r="L102" i="42"/>
  <c r="M102" i="42"/>
  <c r="N102" i="42"/>
  <c r="O102" i="42"/>
  <c r="P102" i="42"/>
  <c r="Q102" i="42"/>
  <c r="R102" i="42"/>
  <c r="S102" i="42"/>
  <c r="T102" i="42"/>
  <c r="U102" i="42"/>
  <c r="V102" i="42"/>
  <c r="W102" i="42"/>
  <c r="X102" i="42"/>
  <c r="Y102" i="42"/>
  <c r="Z102" i="42"/>
  <c r="AA102" i="42"/>
  <c r="AB102" i="42"/>
  <c r="AC102" i="42"/>
  <c r="AD102" i="42"/>
  <c r="AE102" i="42"/>
  <c r="AF102" i="42"/>
  <c r="AG102" i="42"/>
  <c r="AH102" i="42"/>
  <c r="AI102" i="42"/>
  <c r="AJ102" i="42"/>
  <c r="AK102" i="42"/>
  <c r="AL102" i="42"/>
  <c r="AM102" i="42"/>
  <c r="AN102" i="42"/>
  <c r="AO102" i="42"/>
  <c r="AP102" i="42"/>
  <c r="AQ102" i="42"/>
  <c r="AR102" i="42"/>
  <c r="AS102" i="42"/>
  <c r="AT102" i="42"/>
  <c r="AU102" i="42"/>
  <c r="AV102" i="42"/>
  <c r="AW102" i="42"/>
  <c r="AX102" i="42"/>
  <c r="AY102" i="42"/>
  <c r="AZ102" i="42"/>
  <c r="BA102" i="42"/>
  <c r="BB102" i="42"/>
  <c r="BC102" i="42"/>
  <c r="D103" i="42"/>
  <c r="E103" i="42"/>
  <c r="F103" i="42"/>
  <c r="G103" i="42"/>
  <c r="H103" i="42"/>
  <c r="I103" i="42"/>
  <c r="J103" i="42"/>
  <c r="K103" i="42"/>
  <c r="L103" i="42"/>
  <c r="M103" i="42"/>
  <c r="N103" i="42"/>
  <c r="O103" i="42"/>
  <c r="P103" i="42"/>
  <c r="Q103" i="42"/>
  <c r="R103" i="42"/>
  <c r="S103" i="42"/>
  <c r="T103" i="42"/>
  <c r="U103" i="42"/>
  <c r="V103" i="42"/>
  <c r="W103" i="42"/>
  <c r="X103" i="42"/>
  <c r="Y103" i="42"/>
  <c r="Z103" i="42"/>
  <c r="AA103" i="42"/>
  <c r="AB103" i="42"/>
  <c r="AC103" i="42"/>
  <c r="AD103" i="42"/>
  <c r="AE103" i="42"/>
  <c r="AF103" i="42"/>
  <c r="AG103" i="42"/>
  <c r="AH103" i="42"/>
  <c r="AI103" i="42"/>
  <c r="AJ103" i="42"/>
  <c r="AK103" i="42"/>
  <c r="AL103" i="42"/>
  <c r="AM103" i="42"/>
  <c r="AN103" i="42"/>
  <c r="AO103" i="42"/>
  <c r="AP103" i="42"/>
  <c r="AQ103" i="42"/>
  <c r="AR103" i="42"/>
  <c r="AS103" i="42"/>
  <c r="AT103" i="42"/>
  <c r="AU103" i="42"/>
  <c r="AV103" i="42"/>
  <c r="AW103" i="42"/>
  <c r="AX103" i="42"/>
  <c r="AY103" i="42"/>
  <c r="AZ103" i="42"/>
  <c r="BA103" i="42"/>
  <c r="BB103" i="42"/>
  <c r="BC103" i="42"/>
  <c r="D104" i="42"/>
  <c r="E104" i="42"/>
  <c r="F104" i="42"/>
  <c r="G104" i="42"/>
  <c r="H104" i="42"/>
  <c r="I104" i="42"/>
  <c r="J104" i="42"/>
  <c r="K104" i="42"/>
  <c r="L104" i="42"/>
  <c r="M104" i="42"/>
  <c r="N104" i="42"/>
  <c r="O104" i="42"/>
  <c r="P104" i="42"/>
  <c r="Q104" i="42"/>
  <c r="R104" i="42"/>
  <c r="S104" i="42"/>
  <c r="T104" i="42"/>
  <c r="U104" i="42"/>
  <c r="V104" i="42"/>
  <c r="W104" i="42"/>
  <c r="X104" i="42"/>
  <c r="Y104" i="42"/>
  <c r="Z104" i="42"/>
  <c r="AA104" i="42"/>
  <c r="AB104" i="42"/>
  <c r="AC104" i="42"/>
  <c r="AD104" i="42"/>
  <c r="AE104" i="42"/>
  <c r="AF104" i="42"/>
  <c r="AG104" i="42"/>
  <c r="AH104" i="42"/>
  <c r="AI104" i="42"/>
  <c r="AJ104" i="42"/>
  <c r="AK104" i="42"/>
  <c r="AL104" i="42"/>
  <c r="AM104" i="42"/>
  <c r="AN104" i="42"/>
  <c r="AO104" i="42"/>
  <c r="AP104" i="42"/>
  <c r="AQ104" i="42"/>
  <c r="AR104" i="42"/>
  <c r="AS104" i="42"/>
  <c r="AT104" i="42"/>
  <c r="AU104" i="42"/>
  <c r="AV104" i="42"/>
  <c r="AW104" i="42"/>
  <c r="AX104" i="42"/>
  <c r="AY104" i="42"/>
  <c r="AZ104" i="42"/>
  <c r="BA104" i="42"/>
  <c r="BB104" i="42"/>
  <c r="BC104" i="42"/>
  <c r="D105" i="42"/>
  <c r="E105" i="42"/>
  <c r="F105" i="42"/>
  <c r="G105" i="42"/>
  <c r="H105" i="42"/>
  <c r="I105" i="42"/>
  <c r="J105" i="42"/>
  <c r="K105" i="42"/>
  <c r="L105" i="42"/>
  <c r="M105" i="42"/>
  <c r="N105" i="42"/>
  <c r="O105" i="42"/>
  <c r="P105" i="42"/>
  <c r="Q105" i="42"/>
  <c r="R105" i="42"/>
  <c r="S105" i="42"/>
  <c r="T105" i="42"/>
  <c r="U105" i="42"/>
  <c r="V105" i="42"/>
  <c r="W105" i="42"/>
  <c r="X105" i="42"/>
  <c r="Y105" i="42"/>
  <c r="Z105" i="42"/>
  <c r="AA105" i="42"/>
  <c r="AB105" i="42"/>
  <c r="AC105" i="42"/>
  <c r="AD105" i="42"/>
  <c r="AE105" i="42"/>
  <c r="AF105" i="42"/>
  <c r="AG105" i="42"/>
  <c r="AH105" i="42"/>
  <c r="AI105" i="42"/>
  <c r="AJ105" i="42"/>
  <c r="AK105" i="42"/>
  <c r="AL105" i="42"/>
  <c r="AM105" i="42"/>
  <c r="AN105" i="42"/>
  <c r="AO105" i="42"/>
  <c r="AP105" i="42"/>
  <c r="AQ105" i="42"/>
  <c r="AR105" i="42"/>
  <c r="AS105" i="42"/>
  <c r="AT105" i="42"/>
  <c r="AU105" i="42"/>
  <c r="AV105" i="42"/>
  <c r="AW105" i="42"/>
  <c r="AX105" i="42"/>
  <c r="AY105" i="42"/>
  <c r="AZ105" i="42"/>
  <c r="BA105" i="42"/>
  <c r="BB105" i="42"/>
  <c r="BC105" i="42"/>
  <c r="D106" i="42"/>
  <c r="E106" i="42"/>
  <c r="F106" i="42"/>
  <c r="G106" i="42"/>
  <c r="H106" i="42"/>
  <c r="I106" i="42"/>
  <c r="J106" i="42"/>
  <c r="K106" i="42"/>
  <c r="L106" i="42"/>
  <c r="M106" i="42"/>
  <c r="N106" i="42"/>
  <c r="O106" i="42"/>
  <c r="P106" i="42"/>
  <c r="Q106" i="42"/>
  <c r="R106" i="42"/>
  <c r="S106" i="42"/>
  <c r="T106" i="42"/>
  <c r="U106" i="42"/>
  <c r="V106" i="42"/>
  <c r="W106" i="42"/>
  <c r="X106" i="42"/>
  <c r="Y106" i="42"/>
  <c r="Z106" i="42"/>
  <c r="AA106" i="42"/>
  <c r="AB106" i="42"/>
  <c r="AC106" i="42"/>
  <c r="AD106" i="42"/>
  <c r="AE106" i="42"/>
  <c r="AF106" i="42"/>
  <c r="AG106" i="42"/>
  <c r="AH106" i="42"/>
  <c r="AI106" i="42"/>
  <c r="AJ106" i="42"/>
  <c r="AK106" i="42"/>
  <c r="AL106" i="42"/>
  <c r="AM106" i="42"/>
  <c r="AN106" i="42"/>
  <c r="AO106" i="42"/>
  <c r="AP106" i="42"/>
  <c r="AQ106" i="42"/>
  <c r="AR106" i="42"/>
  <c r="AS106" i="42"/>
  <c r="AT106" i="42"/>
  <c r="AU106" i="42"/>
  <c r="AV106" i="42"/>
  <c r="AW106" i="42"/>
  <c r="AX106" i="42"/>
  <c r="AY106" i="42"/>
  <c r="AZ106" i="42"/>
  <c r="BA106" i="42"/>
  <c r="BB106" i="42"/>
  <c r="BC106" i="42"/>
  <c r="D107" i="42"/>
  <c r="E107" i="42"/>
  <c r="F107" i="42"/>
  <c r="G107" i="42"/>
  <c r="H107" i="42"/>
  <c r="I107" i="42"/>
  <c r="J107" i="42"/>
  <c r="K107" i="42"/>
  <c r="L107" i="42"/>
  <c r="M107" i="42"/>
  <c r="N107" i="42"/>
  <c r="O107" i="42"/>
  <c r="P107" i="42"/>
  <c r="Q107" i="42"/>
  <c r="R107" i="42"/>
  <c r="S107" i="42"/>
  <c r="T107" i="42"/>
  <c r="U107" i="42"/>
  <c r="V107" i="42"/>
  <c r="W107" i="42"/>
  <c r="X107" i="42"/>
  <c r="Y107" i="42"/>
  <c r="Z107" i="42"/>
  <c r="AA107" i="42"/>
  <c r="AB107" i="42"/>
  <c r="AC107" i="42"/>
  <c r="AD107" i="42"/>
  <c r="AE107" i="42"/>
  <c r="AF107" i="42"/>
  <c r="AG107" i="42"/>
  <c r="AH107" i="42"/>
  <c r="AI107" i="42"/>
  <c r="AJ107" i="42"/>
  <c r="AK107" i="42"/>
  <c r="AL107" i="42"/>
  <c r="AM107" i="42"/>
  <c r="AN107" i="42"/>
  <c r="AO107" i="42"/>
  <c r="AP107" i="42"/>
  <c r="AQ107" i="42"/>
  <c r="AR107" i="42"/>
  <c r="AS107" i="42"/>
  <c r="AT107" i="42"/>
  <c r="AU107" i="42"/>
  <c r="AV107" i="42"/>
  <c r="AW107" i="42"/>
  <c r="AX107" i="42"/>
  <c r="AY107" i="42"/>
  <c r="AZ107" i="42"/>
  <c r="BA107" i="42"/>
  <c r="BB107" i="42"/>
  <c r="BC107" i="42"/>
  <c r="D108" i="42"/>
  <c r="E108" i="42"/>
  <c r="F108" i="42"/>
  <c r="G108" i="42"/>
  <c r="H108" i="42"/>
  <c r="I108" i="42"/>
  <c r="J108" i="42"/>
  <c r="K108" i="42"/>
  <c r="L108" i="42"/>
  <c r="M108" i="42"/>
  <c r="N108" i="42"/>
  <c r="O108" i="42"/>
  <c r="P108" i="42"/>
  <c r="Q108" i="42"/>
  <c r="R108" i="42"/>
  <c r="S108" i="42"/>
  <c r="T108" i="42"/>
  <c r="U108" i="42"/>
  <c r="V108" i="42"/>
  <c r="W108" i="42"/>
  <c r="X108" i="42"/>
  <c r="Y108" i="42"/>
  <c r="Z108" i="42"/>
  <c r="AA108" i="42"/>
  <c r="AB108" i="42"/>
  <c r="AC108" i="42"/>
  <c r="AD108" i="42"/>
  <c r="AE108" i="42"/>
  <c r="AF108" i="42"/>
  <c r="AG108" i="42"/>
  <c r="AH108" i="42"/>
  <c r="AI108" i="42"/>
  <c r="AJ108" i="42"/>
  <c r="AK108" i="42"/>
  <c r="AL108" i="42"/>
  <c r="AM108" i="42"/>
  <c r="AN108" i="42"/>
  <c r="AO108" i="42"/>
  <c r="AP108" i="42"/>
  <c r="AQ108" i="42"/>
  <c r="AR108" i="42"/>
  <c r="AS108" i="42"/>
  <c r="AT108" i="42"/>
  <c r="AU108" i="42"/>
  <c r="AV108" i="42"/>
  <c r="AW108" i="42"/>
  <c r="AX108" i="42"/>
  <c r="AY108" i="42"/>
  <c r="AZ108" i="42"/>
  <c r="BA108" i="42"/>
  <c r="BB108" i="42"/>
  <c r="BC108" i="42"/>
  <c r="D109" i="42"/>
  <c r="E109" i="42"/>
  <c r="F109" i="42"/>
  <c r="G109" i="42"/>
  <c r="H109" i="42"/>
  <c r="I109" i="42"/>
  <c r="J109" i="42"/>
  <c r="K109" i="42"/>
  <c r="L109" i="42"/>
  <c r="M109" i="42"/>
  <c r="N109" i="42"/>
  <c r="O109" i="42"/>
  <c r="P109" i="42"/>
  <c r="Q109" i="42"/>
  <c r="R109" i="42"/>
  <c r="S109" i="42"/>
  <c r="T109" i="42"/>
  <c r="U109" i="42"/>
  <c r="V109" i="42"/>
  <c r="W109" i="42"/>
  <c r="X109" i="42"/>
  <c r="Y109" i="42"/>
  <c r="Z109" i="42"/>
  <c r="AA109" i="42"/>
  <c r="AB109" i="42"/>
  <c r="AC109" i="42"/>
  <c r="AD109" i="42"/>
  <c r="AE109" i="42"/>
  <c r="AF109" i="42"/>
  <c r="AG109" i="42"/>
  <c r="AH109" i="42"/>
  <c r="AI109" i="42"/>
  <c r="AJ109" i="42"/>
  <c r="AK109" i="42"/>
  <c r="AL109" i="42"/>
  <c r="AM109" i="42"/>
  <c r="AN109" i="42"/>
  <c r="AO109" i="42"/>
  <c r="AP109" i="42"/>
  <c r="AQ109" i="42"/>
  <c r="AR109" i="42"/>
  <c r="AS109" i="42"/>
  <c r="AT109" i="42"/>
  <c r="AU109" i="42"/>
  <c r="AV109" i="42"/>
  <c r="AW109" i="42"/>
  <c r="AX109" i="42"/>
  <c r="AY109" i="42"/>
  <c r="AZ109" i="42"/>
  <c r="BA109" i="42"/>
  <c r="BB109" i="42"/>
  <c r="BC109" i="42"/>
  <c r="D110" i="42"/>
  <c r="E110" i="42"/>
  <c r="F110" i="42"/>
  <c r="G110" i="42"/>
  <c r="H110" i="42"/>
  <c r="I110" i="42"/>
  <c r="J110" i="42"/>
  <c r="K110" i="42"/>
  <c r="L110" i="42"/>
  <c r="M110" i="42"/>
  <c r="N110" i="42"/>
  <c r="O110" i="42"/>
  <c r="P110" i="42"/>
  <c r="Q110" i="42"/>
  <c r="R110" i="42"/>
  <c r="S110" i="42"/>
  <c r="T110" i="42"/>
  <c r="U110" i="42"/>
  <c r="V110" i="42"/>
  <c r="W110" i="42"/>
  <c r="X110" i="42"/>
  <c r="Y110" i="42"/>
  <c r="Z110" i="42"/>
  <c r="AA110" i="42"/>
  <c r="AB110" i="42"/>
  <c r="AC110" i="42"/>
  <c r="AD110" i="42"/>
  <c r="AE110" i="42"/>
  <c r="AF110" i="42"/>
  <c r="AG110" i="42"/>
  <c r="AH110" i="42"/>
  <c r="AI110" i="42"/>
  <c r="AJ110" i="42"/>
  <c r="AK110" i="42"/>
  <c r="AL110" i="42"/>
  <c r="AM110" i="42"/>
  <c r="AN110" i="42"/>
  <c r="AO110" i="42"/>
  <c r="AP110" i="42"/>
  <c r="AQ110" i="42"/>
  <c r="AR110" i="42"/>
  <c r="AS110" i="42"/>
  <c r="AT110" i="42"/>
  <c r="AU110" i="42"/>
  <c r="AV110" i="42"/>
  <c r="AW110" i="42"/>
  <c r="AX110" i="42"/>
  <c r="AY110" i="42"/>
  <c r="AZ110" i="42"/>
  <c r="BA110" i="42"/>
  <c r="BB110" i="42"/>
  <c r="BC110" i="42"/>
  <c r="D111" i="42"/>
  <c r="E111" i="42"/>
  <c r="F111" i="42"/>
  <c r="G111" i="42"/>
  <c r="H111" i="42"/>
  <c r="I111" i="42"/>
  <c r="J111" i="42"/>
  <c r="K111" i="42"/>
  <c r="L111" i="42"/>
  <c r="M111" i="42"/>
  <c r="N111" i="42"/>
  <c r="O111" i="42"/>
  <c r="P111" i="42"/>
  <c r="Q111" i="42"/>
  <c r="R111" i="42"/>
  <c r="S111" i="42"/>
  <c r="T111" i="42"/>
  <c r="U111" i="42"/>
  <c r="V111" i="42"/>
  <c r="W111" i="42"/>
  <c r="X111" i="42"/>
  <c r="Y111" i="42"/>
  <c r="Z111" i="42"/>
  <c r="AA111" i="42"/>
  <c r="AB111" i="42"/>
  <c r="AC111" i="42"/>
  <c r="AD111" i="42"/>
  <c r="AE111" i="42"/>
  <c r="AF111" i="42"/>
  <c r="AG111" i="42"/>
  <c r="AH111" i="42"/>
  <c r="AI111" i="42"/>
  <c r="AJ111" i="42"/>
  <c r="AK111" i="42"/>
  <c r="AL111" i="42"/>
  <c r="AM111" i="42"/>
  <c r="AN111" i="42"/>
  <c r="AO111" i="42"/>
  <c r="AP111" i="42"/>
  <c r="AQ111" i="42"/>
  <c r="AR111" i="42"/>
  <c r="AS111" i="42"/>
  <c r="AT111" i="42"/>
  <c r="AU111" i="42"/>
  <c r="AV111" i="42"/>
  <c r="AW111" i="42"/>
  <c r="AX111" i="42"/>
  <c r="AY111" i="42"/>
  <c r="AZ111" i="42"/>
  <c r="BA111" i="42"/>
  <c r="BB111" i="42"/>
  <c r="BC111" i="42"/>
  <c r="D112" i="42"/>
  <c r="E112" i="42"/>
  <c r="F112" i="42"/>
  <c r="G112" i="42"/>
  <c r="H112" i="42"/>
  <c r="I112" i="42"/>
  <c r="J112" i="42"/>
  <c r="K112" i="42"/>
  <c r="L112" i="42"/>
  <c r="M112" i="42"/>
  <c r="N112" i="42"/>
  <c r="O112" i="42"/>
  <c r="P112" i="42"/>
  <c r="Q112" i="42"/>
  <c r="R112" i="42"/>
  <c r="S112" i="42"/>
  <c r="T112" i="42"/>
  <c r="U112" i="42"/>
  <c r="V112" i="42"/>
  <c r="W112" i="42"/>
  <c r="X112" i="42"/>
  <c r="Y112" i="42"/>
  <c r="Z112" i="42"/>
  <c r="AA112" i="42"/>
  <c r="AB112" i="42"/>
  <c r="AC112" i="42"/>
  <c r="AD112" i="42"/>
  <c r="AE112" i="42"/>
  <c r="AF112" i="42"/>
  <c r="AG112" i="42"/>
  <c r="AH112" i="42"/>
  <c r="AI112" i="42"/>
  <c r="AJ112" i="42"/>
  <c r="AK112" i="42"/>
  <c r="AL112" i="42"/>
  <c r="AM112" i="42"/>
  <c r="AN112" i="42"/>
  <c r="AO112" i="42"/>
  <c r="AP112" i="42"/>
  <c r="AQ112" i="42"/>
  <c r="AR112" i="42"/>
  <c r="AS112" i="42"/>
  <c r="AT112" i="42"/>
  <c r="AU112" i="42"/>
  <c r="AV112" i="42"/>
  <c r="AW112" i="42"/>
  <c r="AX112" i="42"/>
  <c r="AY112" i="42"/>
  <c r="AZ112" i="42"/>
  <c r="BA112" i="42"/>
  <c r="BB112" i="42"/>
  <c r="BC112" i="42"/>
  <c r="D113" i="42"/>
  <c r="E113" i="42"/>
  <c r="F113" i="42"/>
  <c r="G113" i="42"/>
  <c r="H113" i="42"/>
  <c r="I113" i="42"/>
  <c r="J113" i="42"/>
  <c r="K113" i="42"/>
  <c r="L113" i="42"/>
  <c r="M113" i="42"/>
  <c r="N113" i="42"/>
  <c r="O113" i="42"/>
  <c r="P113" i="42"/>
  <c r="Q113" i="42"/>
  <c r="R113" i="42"/>
  <c r="S113" i="42"/>
  <c r="T113" i="42"/>
  <c r="U113" i="42"/>
  <c r="V113" i="42"/>
  <c r="W113" i="42"/>
  <c r="X113" i="42"/>
  <c r="Y113" i="42"/>
  <c r="Z113" i="42"/>
  <c r="AA113" i="42"/>
  <c r="AB113" i="42"/>
  <c r="AC113" i="42"/>
  <c r="AD113" i="42"/>
  <c r="AE113" i="42"/>
  <c r="AF113" i="42"/>
  <c r="AG113" i="42"/>
  <c r="AH113" i="42"/>
  <c r="AI113" i="42"/>
  <c r="AJ113" i="42"/>
  <c r="AK113" i="42"/>
  <c r="AL113" i="42"/>
  <c r="AM113" i="42"/>
  <c r="AN113" i="42"/>
  <c r="AO113" i="42"/>
  <c r="AP113" i="42"/>
  <c r="AQ113" i="42"/>
  <c r="AR113" i="42"/>
  <c r="AS113" i="42"/>
  <c r="AT113" i="42"/>
  <c r="AU113" i="42"/>
  <c r="AV113" i="42"/>
  <c r="AW113" i="42"/>
  <c r="AX113" i="42"/>
  <c r="AY113" i="42"/>
  <c r="AZ113" i="42"/>
  <c r="BA113" i="42"/>
  <c r="BB113" i="42"/>
  <c r="BC113" i="42"/>
  <c r="D114" i="42"/>
  <c r="E114" i="42"/>
  <c r="F114" i="42"/>
  <c r="G114" i="42"/>
  <c r="H114" i="42"/>
  <c r="I114" i="42"/>
  <c r="J114" i="42"/>
  <c r="K114" i="42"/>
  <c r="L114" i="42"/>
  <c r="M114" i="42"/>
  <c r="N114" i="42"/>
  <c r="O114" i="42"/>
  <c r="P114" i="42"/>
  <c r="Q114" i="42"/>
  <c r="R114" i="42"/>
  <c r="S114" i="42"/>
  <c r="T114" i="42"/>
  <c r="U114" i="42"/>
  <c r="V114" i="42"/>
  <c r="W114" i="42"/>
  <c r="X114" i="42"/>
  <c r="Y114" i="42"/>
  <c r="Z114" i="42"/>
  <c r="AA114" i="42"/>
  <c r="AB114" i="42"/>
  <c r="AC114" i="42"/>
  <c r="AD114" i="42"/>
  <c r="AE114" i="42"/>
  <c r="AF114" i="42"/>
  <c r="AG114" i="42"/>
  <c r="AH114" i="42"/>
  <c r="AI114" i="42"/>
  <c r="AJ114" i="42"/>
  <c r="AK114" i="42"/>
  <c r="AL114" i="42"/>
  <c r="AM114" i="42"/>
  <c r="AN114" i="42"/>
  <c r="AO114" i="42"/>
  <c r="AP114" i="42"/>
  <c r="AQ114" i="42"/>
  <c r="AR114" i="42"/>
  <c r="AS114" i="42"/>
  <c r="AT114" i="42"/>
  <c r="AU114" i="42"/>
  <c r="AV114" i="42"/>
  <c r="AW114" i="42"/>
  <c r="AX114" i="42"/>
  <c r="AY114" i="42"/>
  <c r="AZ114" i="42"/>
  <c r="BA114" i="42"/>
  <c r="BB114" i="42"/>
  <c r="BC114" i="42"/>
  <c r="D115" i="42"/>
  <c r="E115" i="42"/>
  <c r="F115" i="42"/>
  <c r="G115" i="42"/>
  <c r="H115" i="42"/>
  <c r="I115" i="42"/>
  <c r="J115" i="42"/>
  <c r="K115" i="42"/>
  <c r="L115" i="42"/>
  <c r="M115" i="42"/>
  <c r="N115" i="42"/>
  <c r="O115" i="42"/>
  <c r="P115" i="42"/>
  <c r="Q115" i="42"/>
  <c r="R115" i="42"/>
  <c r="S115" i="42"/>
  <c r="T115" i="42"/>
  <c r="U115" i="42"/>
  <c r="V115" i="42"/>
  <c r="W115" i="42"/>
  <c r="X115" i="42"/>
  <c r="Y115" i="42"/>
  <c r="Z115" i="42"/>
  <c r="AA115" i="42"/>
  <c r="AB115" i="42"/>
  <c r="AC115" i="42"/>
  <c r="AD115" i="42"/>
  <c r="AE115" i="42"/>
  <c r="AF115" i="42"/>
  <c r="AG115" i="42"/>
  <c r="AH115" i="42"/>
  <c r="AI115" i="42"/>
  <c r="AJ115" i="42"/>
  <c r="AK115" i="42"/>
  <c r="AL115" i="42"/>
  <c r="AM115" i="42"/>
  <c r="AN115" i="42"/>
  <c r="AO115" i="42"/>
  <c r="AP115" i="42"/>
  <c r="AQ115" i="42"/>
  <c r="AR115" i="42"/>
  <c r="AS115" i="42"/>
  <c r="AT115" i="42"/>
  <c r="AU115" i="42"/>
  <c r="AV115" i="42"/>
  <c r="AW115" i="42"/>
  <c r="AX115" i="42"/>
  <c r="AY115" i="42"/>
  <c r="AZ115" i="42"/>
  <c r="BA115" i="42"/>
  <c r="BB115" i="42"/>
  <c r="BC115" i="42"/>
  <c r="D116" i="42"/>
  <c r="E116" i="42"/>
  <c r="F116" i="42"/>
  <c r="G116" i="42"/>
  <c r="H116" i="42"/>
  <c r="I116" i="42"/>
  <c r="J116" i="42"/>
  <c r="K116" i="42"/>
  <c r="L116" i="42"/>
  <c r="M116" i="42"/>
  <c r="N116" i="42"/>
  <c r="O116" i="42"/>
  <c r="P116" i="42"/>
  <c r="Q116" i="42"/>
  <c r="R116" i="42"/>
  <c r="S116" i="42"/>
  <c r="T116" i="42"/>
  <c r="U116" i="42"/>
  <c r="V116" i="42"/>
  <c r="W116" i="42"/>
  <c r="X116" i="42"/>
  <c r="Y116" i="42"/>
  <c r="Z116" i="42"/>
  <c r="AA116" i="42"/>
  <c r="AB116" i="42"/>
  <c r="AC116" i="42"/>
  <c r="AD116" i="42"/>
  <c r="AE116" i="42"/>
  <c r="AF116" i="42"/>
  <c r="AG116" i="42"/>
  <c r="AH116" i="42"/>
  <c r="AI116" i="42"/>
  <c r="AJ116" i="42"/>
  <c r="AK116" i="42"/>
  <c r="AL116" i="42"/>
  <c r="AM116" i="42"/>
  <c r="AN116" i="42"/>
  <c r="AO116" i="42"/>
  <c r="AP116" i="42"/>
  <c r="AQ116" i="42"/>
  <c r="AR116" i="42"/>
  <c r="AS116" i="42"/>
  <c r="AT116" i="42"/>
  <c r="AU116" i="42"/>
  <c r="AV116" i="42"/>
  <c r="AW116" i="42"/>
  <c r="AX116" i="42"/>
  <c r="AY116" i="42"/>
  <c r="AZ116" i="42"/>
  <c r="BA116" i="42"/>
  <c r="BB116" i="42"/>
  <c r="BC116" i="42"/>
  <c r="D117" i="42"/>
  <c r="E117" i="42"/>
  <c r="F117" i="42"/>
  <c r="G117" i="42"/>
  <c r="H117" i="42"/>
  <c r="I117" i="42"/>
  <c r="J117" i="42"/>
  <c r="K117" i="42"/>
  <c r="L117" i="42"/>
  <c r="M117" i="42"/>
  <c r="N117" i="42"/>
  <c r="O117" i="42"/>
  <c r="P117" i="42"/>
  <c r="Q117" i="42"/>
  <c r="R117" i="42"/>
  <c r="S117" i="42"/>
  <c r="T117" i="42"/>
  <c r="U117" i="42"/>
  <c r="V117" i="42"/>
  <c r="W117" i="42"/>
  <c r="X117" i="42"/>
  <c r="Y117" i="42"/>
  <c r="Z117" i="42"/>
  <c r="AA117" i="42"/>
  <c r="AB117" i="42"/>
  <c r="AC117" i="42"/>
  <c r="AD117" i="42"/>
  <c r="AE117" i="42"/>
  <c r="AF117" i="42"/>
  <c r="AG117" i="42"/>
  <c r="AH117" i="42"/>
  <c r="AI117" i="42"/>
  <c r="AJ117" i="42"/>
  <c r="AK117" i="42"/>
  <c r="AL117" i="42"/>
  <c r="AM117" i="42"/>
  <c r="AN117" i="42"/>
  <c r="AO117" i="42"/>
  <c r="AP117" i="42"/>
  <c r="AQ117" i="42"/>
  <c r="AR117" i="42"/>
  <c r="AS117" i="42"/>
  <c r="AT117" i="42"/>
  <c r="AU117" i="42"/>
  <c r="AV117" i="42"/>
  <c r="AW117" i="42"/>
  <c r="AX117" i="42"/>
  <c r="AY117" i="42"/>
  <c r="AZ117" i="42"/>
  <c r="BA117" i="42"/>
  <c r="BB117" i="42"/>
  <c r="BC117" i="42"/>
  <c r="D118" i="42"/>
  <c r="E118" i="42"/>
  <c r="F118" i="42"/>
  <c r="G118" i="42"/>
  <c r="H118" i="42"/>
  <c r="I118" i="42"/>
  <c r="J118" i="42"/>
  <c r="K118" i="42"/>
  <c r="L118" i="42"/>
  <c r="M118" i="42"/>
  <c r="N118" i="42"/>
  <c r="O118" i="42"/>
  <c r="P118" i="42"/>
  <c r="Q118" i="42"/>
  <c r="R118" i="42"/>
  <c r="S118" i="42"/>
  <c r="T118" i="42"/>
  <c r="U118" i="42"/>
  <c r="V118" i="42"/>
  <c r="W118" i="42"/>
  <c r="X118" i="42"/>
  <c r="Y118" i="42"/>
  <c r="Z118" i="42"/>
  <c r="AA118" i="42"/>
  <c r="AB118" i="42"/>
  <c r="AC118" i="42"/>
  <c r="AD118" i="42"/>
  <c r="AE118" i="42"/>
  <c r="AF118" i="42"/>
  <c r="AG118" i="42"/>
  <c r="AH118" i="42"/>
  <c r="AI118" i="42"/>
  <c r="AJ118" i="42"/>
  <c r="AK118" i="42"/>
  <c r="AL118" i="42"/>
  <c r="AM118" i="42"/>
  <c r="AN118" i="42"/>
  <c r="AO118" i="42"/>
  <c r="AP118" i="42"/>
  <c r="AQ118" i="42"/>
  <c r="AR118" i="42"/>
  <c r="AS118" i="42"/>
  <c r="AT118" i="42"/>
  <c r="AU118" i="42"/>
  <c r="AV118" i="42"/>
  <c r="AW118" i="42"/>
  <c r="AX118" i="42"/>
  <c r="AY118" i="42"/>
  <c r="AZ118" i="42"/>
  <c r="BA118" i="42"/>
  <c r="BB118" i="42"/>
  <c r="BC118" i="42"/>
  <c r="D119" i="42"/>
  <c r="E119" i="42"/>
  <c r="F119" i="42"/>
  <c r="G119" i="42"/>
  <c r="H119" i="42"/>
  <c r="I119" i="42"/>
  <c r="J119" i="42"/>
  <c r="K119" i="42"/>
  <c r="L119" i="42"/>
  <c r="M119" i="42"/>
  <c r="N119" i="42"/>
  <c r="O119" i="42"/>
  <c r="P119" i="42"/>
  <c r="Q119" i="42"/>
  <c r="R119" i="42"/>
  <c r="S119" i="42"/>
  <c r="T119" i="42"/>
  <c r="U119" i="42"/>
  <c r="V119" i="42"/>
  <c r="W119" i="42"/>
  <c r="X119" i="42"/>
  <c r="Y119" i="42"/>
  <c r="Z119" i="42"/>
  <c r="AA119" i="42"/>
  <c r="AB119" i="42"/>
  <c r="AC119" i="42"/>
  <c r="AD119" i="42"/>
  <c r="AE119" i="42"/>
  <c r="AF119" i="42"/>
  <c r="AG119" i="42"/>
  <c r="AH119" i="42"/>
  <c r="AI119" i="42"/>
  <c r="AJ119" i="42"/>
  <c r="AK119" i="42"/>
  <c r="AL119" i="42"/>
  <c r="AM119" i="42"/>
  <c r="AN119" i="42"/>
  <c r="AO119" i="42"/>
  <c r="AP119" i="42"/>
  <c r="AQ119" i="42"/>
  <c r="AR119" i="42"/>
  <c r="AS119" i="42"/>
  <c r="AT119" i="42"/>
  <c r="AU119" i="42"/>
  <c r="AV119" i="42"/>
  <c r="AW119" i="42"/>
  <c r="AX119" i="42"/>
  <c r="AY119" i="42"/>
  <c r="AZ119" i="42"/>
  <c r="BA119" i="42"/>
  <c r="BB119" i="42"/>
  <c r="BC119" i="42"/>
  <c r="D120" i="42"/>
  <c r="E120" i="42"/>
  <c r="F120" i="42"/>
  <c r="G120" i="42"/>
  <c r="H120" i="42"/>
  <c r="I120" i="42"/>
  <c r="J120" i="42"/>
  <c r="K120" i="42"/>
  <c r="L120" i="42"/>
  <c r="M120" i="42"/>
  <c r="N120" i="42"/>
  <c r="O120" i="42"/>
  <c r="P120" i="42"/>
  <c r="Q120" i="42"/>
  <c r="R120" i="42"/>
  <c r="S120" i="42"/>
  <c r="T120" i="42"/>
  <c r="U120" i="42"/>
  <c r="V120" i="42"/>
  <c r="W120" i="42"/>
  <c r="X120" i="42"/>
  <c r="Y120" i="42"/>
  <c r="Z120" i="42"/>
  <c r="AA120" i="42"/>
  <c r="AB120" i="42"/>
  <c r="AC120" i="42"/>
  <c r="AD120" i="42"/>
  <c r="AE120" i="42"/>
  <c r="AF120" i="42"/>
  <c r="AG120" i="42"/>
  <c r="AH120" i="42"/>
  <c r="AI120" i="42"/>
  <c r="AJ120" i="42"/>
  <c r="AK120" i="42"/>
  <c r="AL120" i="42"/>
  <c r="AM120" i="42"/>
  <c r="AN120" i="42"/>
  <c r="AO120" i="42"/>
  <c r="AP120" i="42"/>
  <c r="AQ120" i="42"/>
  <c r="AR120" i="42"/>
  <c r="AS120" i="42"/>
  <c r="AT120" i="42"/>
  <c r="AU120" i="42"/>
  <c r="AV120" i="42"/>
  <c r="AW120" i="42"/>
  <c r="AX120" i="42"/>
  <c r="AY120" i="42"/>
  <c r="AZ120" i="42"/>
  <c r="BA120" i="42"/>
  <c r="BB120" i="42"/>
  <c r="BC120" i="42"/>
  <c r="D121" i="42"/>
  <c r="E121" i="42"/>
  <c r="F121" i="42"/>
  <c r="G121" i="42"/>
  <c r="H121" i="42"/>
  <c r="I121" i="42"/>
  <c r="J121" i="42"/>
  <c r="K121" i="42"/>
  <c r="L121" i="42"/>
  <c r="M121" i="42"/>
  <c r="N121" i="42"/>
  <c r="O121" i="42"/>
  <c r="P121" i="42"/>
  <c r="Q121" i="42"/>
  <c r="R121" i="42"/>
  <c r="S121" i="42"/>
  <c r="T121" i="42"/>
  <c r="U121" i="42"/>
  <c r="V121" i="42"/>
  <c r="W121" i="42"/>
  <c r="X121" i="42"/>
  <c r="Y121" i="42"/>
  <c r="Z121" i="42"/>
  <c r="AA121" i="42"/>
  <c r="AB121" i="42"/>
  <c r="AC121" i="42"/>
  <c r="AD121" i="42"/>
  <c r="AE121" i="42"/>
  <c r="AF121" i="42"/>
  <c r="AG121" i="42"/>
  <c r="AH121" i="42"/>
  <c r="AI121" i="42"/>
  <c r="AJ121" i="42"/>
  <c r="AK121" i="42"/>
  <c r="AL121" i="42"/>
  <c r="AM121" i="42"/>
  <c r="AN121" i="42"/>
  <c r="AO121" i="42"/>
  <c r="AP121" i="42"/>
  <c r="AQ121" i="42"/>
  <c r="AR121" i="42"/>
  <c r="AS121" i="42"/>
  <c r="AT121" i="42"/>
  <c r="AU121" i="42"/>
  <c r="AV121" i="42"/>
  <c r="AW121" i="42"/>
  <c r="AX121" i="42"/>
  <c r="AY121" i="42"/>
  <c r="AZ121" i="42"/>
  <c r="BA121" i="42"/>
  <c r="BB121" i="42"/>
  <c r="BC121" i="42"/>
  <c r="D122" i="42"/>
  <c r="E122" i="42"/>
  <c r="F122" i="42"/>
  <c r="G122" i="42"/>
  <c r="H122" i="42"/>
  <c r="I122" i="42"/>
  <c r="J122" i="42"/>
  <c r="K122" i="42"/>
  <c r="L122" i="42"/>
  <c r="M122" i="42"/>
  <c r="N122" i="42"/>
  <c r="O122" i="42"/>
  <c r="P122" i="42"/>
  <c r="Q122" i="42"/>
  <c r="R122" i="42"/>
  <c r="S122" i="42"/>
  <c r="T122" i="42"/>
  <c r="U122" i="42"/>
  <c r="V122" i="42"/>
  <c r="W122" i="42"/>
  <c r="X122" i="42"/>
  <c r="Y122" i="42"/>
  <c r="Z122" i="42"/>
  <c r="AA122" i="42"/>
  <c r="AB122" i="42"/>
  <c r="AC122" i="42"/>
  <c r="AD122" i="42"/>
  <c r="AE122" i="42"/>
  <c r="AF122" i="42"/>
  <c r="AG122" i="42"/>
  <c r="AH122" i="42"/>
  <c r="AI122" i="42"/>
  <c r="AJ122" i="42"/>
  <c r="AK122" i="42"/>
  <c r="AL122" i="42"/>
  <c r="AM122" i="42"/>
  <c r="AN122" i="42"/>
  <c r="AO122" i="42"/>
  <c r="AP122" i="42"/>
  <c r="AQ122" i="42"/>
  <c r="AR122" i="42"/>
  <c r="AS122" i="42"/>
  <c r="AT122" i="42"/>
  <c r="AU122" i="42"/>
  <c r="AV122" i="42"/>
  <c r="AW122" i="42"/>
  <c r="AX122" i="42"/>
  <c r="AY122" i="42"/>
  <c r="AZ122" i="42"/>
  <c r="BA122" i="42"/>
  <c r="BB122" i="42"/>
  <c r="BC122" i="42"/>
  <c r="D123" i="42"/>
  <c r="E123" i="42"/>
  <c r="F123" i="42"/>
  <c r="G123" i="42"/>
  <c r="H123" i="42"/>
  <c r="I123" i="42"/>
  <c r="J123" i="42"/>
  <c r="K123" i="42"/>
  <c r="L123" i="42"/>
  <c r="M123" i="42"/>
  <c r="N123" i="42"/>
  <c r="O123" i="42"/>
  <c r="P123" i="42"/>
  <c r="Q123" i="42"/>
  <c r="R123" i="42"/>
  <c r="S123" i="42"/>
  <c r="T123" i="42"/>
  <c r="U123" i="42"/>
  <c r="V123" i="42"/>
  <c r="W123" i="42"/>
  <c r="X123" i="42"/>
  <c r="Y123" i="42"/>
  <c r="Z123" i="42"/>
  <c r="AA123" i="42"/>
  <c r="AB123" i="42"/>
  <c r="AC123" i="42"/>
  <c r="AD123" i="42"/>
  <c r="AE123" i="42"/>
  <c r="AF123" i="42"/>
  <c r="AG123" i="42"/>
  <c r="AH123" i="42"/>
  <c r="AI123" i="42"/>
  <c r="AJ123" i="42"/>
  <c r="AK123" i="42"/>
  <c r="AL123" i="42"/>
  <c r="AM123" i="42"/>
  <c r="AN123" i="42"/>
  <c r="AO123" i="42"/>
  <c r="AP123" i="42"/>
  <c r="AQ123" i="42"/>
  <c r="AR123" i="42"/>
  <c r="AS123" i="42"/>
  <c r="AT123" i="42"/>
  <c r="AU123" i="42"/>
  <c r="AV123" i="42"/>
  <c r="AW123" i="42"/>
  <c r="AX123" i="42"/>
  <c r="AY123" i="42"/>
  <c r="AZ123" i="42"/>
  <c r="BA123" i="42"/>
  <c r="BB123" i="42"/>
  <c r="BC123" i="42"/>
  <c r="D124" i="42"/>
  <c r="E124" i="42"/>
  <c r="F124" i="42"/>
  <c r="G124" i="42"/>
  <c r="H124" i="42"/>
  <c r="I124" i="42"/>
  <c r="J124" i="42"/>
  <c r="K124" i="42"/>
  <c r="L124" i="42"/>
  <c r="M124" i="42"/>
  <c r="N124" i="42"/>
  <c r="O124" i="42"/>
  <c r="P124" i="42"/>
  <c r="Q124" i="42"/>
  <c r="R124" i="42"/>
  <c r="S124" i="42"/>
  <c r="T124" i="42"/>
  <c r="U124" i="42"/>
  <c r="V124" i="42"/>
  <c r="W124" i="42"/>
  <c r="X124" i="42"/>
  <c r="Y124" i="42"/>
  <c r="Z124" i="42"/>
  <c r="AA124" i="42"/>
  <c r="AB124" i="42"/>
  <c r="AC124" i="42"/>
  <c r="AD124" i="42"/>
  <c r="AE124" i="42"/>
  <c r="AF124" i="42"/>
  <c r="AG124" i="42"/>
  <c r="AH124" i="42"/>
  <c r="AI124" i="42"/>
  <c r="AJ124" i="42"/>
  <c r="AK124" i="42"/>
  <c r="AL124" i="42"/>
  <c r="AM124" i="42"/>
  <c r="AN124" i="42"/>
  <c r="AO124" i="42"/>
  <c r="AP124" i="42"/>
  <c r="AQ124" i="42"/>
  <c r="AR124" i="42"/>
  <c r="AS124" i="42"/>
  <c r="AT124" i="42"/>
  <c r="AU124" i="42"/>
  <c r="AV124" i="42"/>
  <c r="AW124" i="42"/>
  <c r="AX124" i="42"/>
  <c r="AY124" i="42"/>
  <c r="AZ124" i="42"/>
  <c r="BA124" i="42"/>
  <c r="BB124" i="42"/>
  <c r="BC124" i="42"/>
  <c r="D125" i="42"/>
  <c r="E125" i="42"/>
  <c r="F125" i="42"/>
  <c r="G125" i="42"/>
  <c r="H125" i="42"/>
  <c r="I125" i="42"/>
  <c r="J125" i="42"/>
  <c r="K125" i="42"/>
  <c r="L125" i="42"/>
  <c r="M125" i="42"/>
  <c r="N125" i="42"/>
  <c r="O125" i="42"/>
  <c r="P125" i="42"/>
  <c r="Q125" i="42"/>
  <c r="R125" i="42"/>
  <c r="S125" i="42"/>
  <c r="T125" i="42"/>
  <c r="U125" i="42"/>
  <c r="V125" i="42"/>
  <c r="W125" i="42"/>
  <c r="X125" i="42"/>
  <c r="Y125" i="42"/>
  <c r="Z125" i="42"/>
  <c r="AA125" i="42"/>
  <c r="AB125" i="42"/>
  <c r="AC125" i="42"/>
  <c r="AD125" i="42"/>
  <c r="AE125" i="42"/>
  <c r="AF125" i="42"/>
  <c r="AG125" i="42"/>
  <c r="AH125" i="42"/>
  <c r="AI125" i="42"/>
  <c r="AJ125" i="42"/>
  <c r="AK125" i="42"/>
  <c r="AL125" i="42"/>
  <c r="AM125" i="42"/>
  <c r="AN125" i="42"/>
  <c r="AO125" i="42"/>
  <c r="AP125" i="42"/>
  <c r="AQ125" i="42"/>
  <c r="AR125" i="42"/>
  <c r="AS125" i="42"/>
  <c r="AT125" i="42"/>
  <c r="AU125" i="42"/>
  <c r="AV125" i="42"/>
  <c r="AW125" i="42"/>
  <c r="AX125" i="42"/>
  <c r="AY125" i="42"/>
  <c r="AZ125" i="42"/>
  <c r="BA125" i="42"/>
  <c r="BB125" i="42"/>
  <c r="BC125" i="42"/>
  <c r="D126" i="42"/>
  <c r="E126" i="42"/>
  <c r="F126" i="42"/>
  <c r="G126" i="42"/>
  <c r="H126" i="42"/>
  <c r="I126" i="42"/>
  <c r="J126" i="42"/>
  <c r="K126" i="42"/>
  <c r="L126" i="42"/>
  <c r="M126" i="42"/>
  <c r="N126" i="42"/>
  <c r="O126" i="42"/>
  <c r="P126" i="42"/>
  <c r="Q126" i="42"/>
  <c r="R126" i="42"/>
  <c r="S126" i="42"/>
  <c r="T126" i="42"/>
  <c r="U126" i="42"/>
  <c r="V126" i="42"/>
  <c r="W126" i="42"/>
  <c r="X126" i="42"/>
  <c r="Y126" i="42"/>
  <c r="Z126" i="42"/>
  <c r="AA126" i="42"/>
  <c r="AB126" i="42"/>
  <c r="AC126" i="42"/>
  <c r="AD126" i="42"/>
  <c r="AE126" i="42"/>
  <c r="AF126" i="42"/>
  <c r="AG126" i="42"/>
  <c r="AH126" i="42"/>
  <c r="AI126" i="42"/>
  <c r="AJ126" i="42"/>
  <c r="AK126" i="42"/>
  <c r="AL126" i="42"/>
  <c r="AM126" i="42"/>
  <c r="AN126" i="42"/>
  <c r="AO126" i="42"/>
  <c r="AP126" i="42"/>
  <c r="AQ126" i="42"/>
  <c r="AR126" i="42"/>
  <c r="AS126" i="42"/>
  <c r="AT126" i="42"/>
  <c r="AU126" i="42"/>
  <c r="AV126" i="42"/>
  <c r="AW126" i="42"/>
  <c r="AX126" i="42"/>
  <c r="AY126" i="42"/>
  <c r="AZ126" i="42"/>
  <c r="BA126" i="42"/>
  <c r="BB126" i="42"/>
  <c r="BC126" i="42"/>
  <c r="D127" i="42"/>
  <c r="E127" i="42"/>
  <c r="F127" i="42"/>
  <c r="G127" i="42"/>
  <c r="H127" i="42"/>
  <c r="I127" i="42"/>
  <c r="J127" i="42"/>
  <c r="K127" i="42"/>
  <c r="L127" i="42"/>
  <c r="M127" i="42"/>
  <c r="N127" i="42"/>
  <c r="O127" i="42"/>
  <c r="P127" i="42"/>
  <c r="Q127" i="42"/>
  <c r="R127" i="42"/>
  <c r="S127" i="42"/>
  <c r="T127" i="42"/>
  <c r="U127" i="42"/>
  <c r="V127" i="42"/>
  <c r="W127" i="42"/>
  <c r="X127" i="42"/>
  <c r="Y127" i="42"/>
  <c r="Z127" i="42"/>
  <c r="AA127" i="42"/>
  <c r="AB127" i="42"/>
  <c r="AC127" i="42"/>
  <c r="AD127" i="42"/>
  <c r="AE127" i="42"/>
  <c r="AF127" i="42"/>
  <c r="AG127" i="42"/>
  <c r="AH127" i="42"/>
  <c r="AI127" i="42"/>
  <c r="AJ127" i="42"/>
  <c r="AK127" i="42"/>
  <c r="AL127" i="42"/>
  <c r="AM127" i="42"/>
  <c r="AN127" i="42"/>
  <c r="AO127" i="42"/>
  <c r="AP127" i="42"/>
  <c r="AQ127" i="42"/>
  <c r="AR127" i="42"/>
  <c r="AS127" i="42"/>
  <c r="AT127" i="42"/>
  <c r="AU127" i="42"/>
  <c r="AV127" i="42"/>
  <c r="AW127" i="42"/>
  <c r="AX127" i="42"/>
  <c r="AY127" i="42"/>
  <c r="AZ127" i="42"/>
  <c r="BA127" i="42"/>
  <c r="BB127" i="42"/>
  <c r="BC127" i="42"/>
  <c r="D128" i="42"/>
  <c r="E128" i="42"/>
  <c r="F128" i="42"/>
  <c r="G128" i="42"/>
  <c r="H128" i="42"/>
  <c r="I128" i="42"/>
  <c r="J128" i="42"/>
  <c r="K128" i="42"/>
  <c r="L128" i="42"/>
  <c r="M128" i="42"/>
  <c r="N128" i="42"/>
  <c r="O128" i="42"/>
  <c r="P128" i="42"/>
  <c r="Q128" i="42"/>
  <c r="R128" i="42"/>
  <c r="S128" i="42"/>
  <c r="T128" i="42"/>
  <c r="U128" i="42"/>
  <c r="V128" i="42"/>
  <c r="W128" i="42"/>
  <c r="X128" i="42"/>
  <c r="Y128" i="42"/>
  <c r="Z128" i="42"/>
  <c r="AA128" i="42"/>
  <c r="AB128" i="42"/>
  <c r="AC128" i="42"/>
  <c r="AD128" i="42"/>
  <c r="AE128" i="42"/>
  <c r="AF128" i="42"/>
  <c r="AG128" i="42"/>
  <c r="AH128" i="42"/>
  <c r="AI128" i="42"/>
  <c r="AJ128" i="42"/>
  <c r="AK128" i="42"/>
  <c r="AL128" i="42"/>
  <c r="AM128" i="42"/>
  <c r="AN128" i="42"/>
  <c r="AO128" i="42"/>
  <c r="AP128" i="42"/>
  <c r="AQ128" i="42"/>
  <c r="AR128" i="42"/>
  <c r="AS128" i="42"/>
  <c r="AT128" i="42"/>
  <c r="AU128" i="42"/>
  <c r="AV128" i="42"/>
  <c r="AW128" i="42"/>
  <c r="AX128" i="42"/>
  <c r="AY128" i="42"/>
  <c r="AZ128" i="42"/>
  <c r="BA128" i="42"/>
  <c r="BB128" i="42"/>
  <c r="BC128" i="42"/>
  <c r="D129" i="42"/>
  <c r="E129" i="42"/>
  <c r="F129" i="42"/>
  <c r="G129" i="42"/>
  <c r="H129" i="42"/>
  <c r="I129" i="42"/>
  <c r="J129" i="42"/>
  <c r="K129" i="42"/>
  <c r="L129" i="42"/>
  <c r="M129" i="42"/>
  <c r="N129" i="42"/>
  <c r="O129" i="42"/>
  <c r="P129" i="42"/>
  <c r="Q129" i="42"/>
  <c r="R129" i="42"/>
  <c r="S129" i="42"/>
  <c r="T129" i="42"/>
  <c r="U129" i="42"/>
  <c r="V129" i="42"/>
  <c r="W129" i="42"/>
  <c r="X129" i="42"/>
  <c r="Y129" i="42"/>
  <c r="Z129" i="42"/>
  <c r="AA129" i="42"/>
  <c r="AB129" i="42"/>
  <c r="AC129" i="42"/>
  <c r="AD129" i="42"/>
  <c r="AE129" i="42"/>
  <c r="AF129" i="42"/>
  <c r="AG129" i="42"/>
  <c r="AH129" i="42"/>
  <c r="AI129" i="42"/>
  <c r="AJ129" i="42"/>
  <c r="AK129" i="42"/>
  <c r="AL129" i="42"/>
  <c r="AM129" i="42"/>
  <c r="AN129" i="42"/>
  <c r="AO129" i="42"/>
  <c r="AP129" i="42"/>
  <c r="AQ129" i="42"/>
  <c r="AR129" i="42"/>
  <c r="AS129" i="42"/>
  <c r="AT129" i="42"/>
  <c r="AU129" i="42"/>
  <c r="AV129" i="42"/>
  <c r="AW129" i="42"/>
  <c r="AX129" i="42"/>
  <c r="AY129" i="42"/>
  <c r="AZ129" i="42"/>
  <c r="BA129" i="42"/>
  <c r="BB129" i="42"/>
  <c r="BC129" i="42"/>
  <c r="D130" i="42"/>
  <c r="E130" i="42"/>
  <c r="F130" i="42"/>
  <c r="G130" i="42"/>
  <c r="H130" i="42"/>
  <c r="I130" i="42"/>
  <c r="J130" i="42"/>
  <c r="K130" i="42"/>
  <c r="L130" i="42"/>
  <c r="M130" i="42"/>
  <c r="N130" i="42"/>
  <c r="O130" i="42"/>
  <c r="P130" i="42"/>
  <c r="Q130" i="42"/>
  <c r="R130" i="42"/>
  <c r="S130" i="42"/>
  <c r="T130" i="42"/>
  <c r="U130" i="42"/>
  <c r="V130" i="42"/>
  <c r="W130" i="42"/>
  <c r="X130" i="42"/>
  <c r="Y130" i="42"/>
  <c r="Z130" i="42"/>
  <c r="AA130" i="42"/>
  <c r="AB130" i="42"/>
  <c r="AC130" i="42"/>
  <c r="AD130" i="42"/>
  <c r="AE130" i="42"/>
  <c r="AF130" i="42"/>
  <c r="AG130" i="42"/>
  <c r="AH130" i="42"/>
  <c r="AI130" i="42"/>
  <c r="AJ130" i="42"/>
  <c r="AK130" i="42"/>
  <c r="AL130" i="42"/>
  <c r="AM130" i="42"/>
  <c r="AN130" i="42"/>
  <c r="AO130" i="42"/>
  <c r="AP130" i="42"/>
  <c r="AQ130" i="42"/>
  <c r="AR130" i="42"/>
  <c r="AS130" i="42"/>
  <c r="AT130" i="42"/>
  <c r="AU130" i="42"/>
  <c r="AV130" i="42"/>
  <c r="AW130" i="42"/>
  <c r="AX130" i="42"/>
  <c r="AY130" i="42"/>
  <c r="AZ130" i="42"/>
  <c r="BA130" i="42"/>
  <c r="BB130" i="42"/>
  <c r="BC130" i="42"/>
  <c r="D131" i="42"/>
  <c r="E131" i="42"/>
  <c r="F131" i="42"/>
  <c r="G131" i="42"/>
  <c r="H131" i="42"/>
  <c r="I131" i="42"/>
  <c r="J131" i="42"/>
  <c r="K131" i="42"/>
  <c r="L131" i="42"/>
  <c r="M131" i="42"/>
  <c r="N131" i="42"/>
  <c r="O131" i="42"/>
  <c r="P131" i="42"/>
  <c r="Q131" i="42"/>
  <c r="R131" i="42"/>
  <c r="S131" i="42"/>
  <c r="T131" i="42"/>
  <c r="U131" i="42"/>
  <c r="V131" i="42"/>
  <c r="W131" i="42"/>
  <c r="X131" i="42"/>
  <c r="Y131" i="42"/>
  <c r="Z131" i="42"/>
  <c r="AA131" i="42"/>
  <c r="AB131" i="42"/>
  <c r="AC131" i="42"/>
  <c r="AD131" i="42"/>
  <c r="AE131" i="42"/>
  <c r="AF131" i="42"/>
  <c r="AG131" i="42"/>
  <c r="AH131" i="42"/>
  <c r="AI131" i="42"/>
  <c r="AJ131" i="42"/>
  <c r="AK131" i="42"/>
  <c r="AL131" i="42"/>
  <c r="AM131" i="42"/>
  <c r="AN131" i="42"/>
  <c r="AO131" i="42"/>
  <c r="AP131" i="42"/>
  <c r="AQ131" i="42"/>
  <c r="AR131" i="42"/>
  <c r="AS131" i="42"/>
  <c r="AT131" i="42"/>
  <c r="AU131" i="42"/>
  <c r="AV131" i="42"/>
  <c r="AW131" i="42"/>
  <c r="AX131" i="42"/>
  <c r="AY131" i="42"/>
  <c r="AZ131" i="42"/>
  <c r="BA131" i="42"/>
  <c r="BB131" i="42"/>
  <c r="BC131" i="42"/>
  <c r="D132" i="42"/>
  <c r="E132" i="42"/>
  <c r="F132" i="42"/>
  <c r="G132" i="42"/>
  <c r="H132" i="42"/>
  <c r="I132" i="42"/>
  <c r="J132" i="42"/>
  <c r="K132" i="42"/>
  <c r="L132" i="42"/>
  <c r="M132" i="42"/>
  <c r="N132" i="42"/>
  <c r="O132" i="42"/>
  <c r="P132" i="42"/>
  <c r="Q132" i="42"/>
  <c r="R132" i="42"/>
  <c r="S132" i="42"/>
  <c r="T132" i="42"/>
  <c r="U132" i="42"/>
  <c r="V132" i="42"/>
  <c r="W132" i="42"/>
  <c r="X132" i="42"/>
  <c r="Y132" i="42"/>
  <c r="Z132" i="42"/>
  <c r="AA132" i="42"/>
  <c r="AB132" i="42"/>
  <c r="AC132" i="42"/>
  <c r="AD132" i="42"/>
  <c r="AE132" i="42"/>
  <c r="AF132" i="42"/>
  <c r="AG132" i="42"/>
  <c r="AH132" i="42"/>
  <c r="AI132" i="42"/>
  <c r="AJ132" i="42"/>
  <c r="AK132" i="42"/>
  <c r="AL132" i="42"/>
  <c r="AM132" i="42"/>
  <c r="AN132" i="42"/>
  <c r="AO132" i="42"/>
  <c r="AP132" i="42"/>
  <c r="AQ132" i="42"/>
  <c r="AR132" i="42"/>
  <c r="AS132" i="42"/>
  <c r="AT132" i="42"/>
  <c r="AU132" i="42"/>
  <c r="AV132" i="42"/>
  <c r="AW132" i="42"/>
  <c r="AX132" i="42"/>
  <c r="AY132" i="42"/>
  <c r="AZ132" i="42"/>
  <c r="BA132" i="42"/>
  <c r="BB132" i="42"/>
  <c r="BC132" i="42"/>
  <c r="D133" i="42"/>
  <c r="E133" i="42"/>
  <c r="F133" i="42"/>
  <c r="G133" i="42"/>
  <c r="H133" i="42"/>
  <c r="I133" i="42"/>
  <c r="J133" i="42"/>
  <c r="K133" i="42"/>
  <c r="L133" i="42"/>
  <c r="M133" i="42"/>
  <c r="N133" i="42"/>
  <c r="O133" i="42"/>
  <c r="P133" i="42"/>
  <c r="Q133" i="42"/>
  <c r="R133" i="42"/>
  <c r="S133" i="42"/>
  <c r="T133" i="42"/>
  <c r="U133" i="42"/>
  <c r="V133" i="42"/>
  <c r="W133" i="42"/>
  <c r="X133" i="42"/>
  <c r="Y133" i="42"/>
  <c r="Z133" i="42"/>
  <c r="AA133" i="42"/>
  <c r="AB133" i="42"/>
  <c r="AC133" i="42"/>
  <c r="AD133" i="42"/>
  <c r="AE133" i="42"/>
  <c r="AF133" i="42"/>
  <c r="AG133" i="42"/>
  <c r="AH133" i="42"/>
  <c r="AI133" i="42"/>
  <c r="AJ133" i="42"/>
  <c r="AK133" i="42"/>
  <c r="AL133" i="42"/>
  <c r="AM133" i="42"/>
  <c r="AN133" i="42"/>
  <c r="AO133" i="42"/>
  <c r="AP133" i="42"/>
  <c r="AQ133" i="42"/>
  <c r="AR133" i="42"/>
  <c r="AS133" i="42"/>
  <c r="AT133" i="42"/>
  <c r="AU133" i="42"/>
  <c r="AV133" i="42"/>
  <c r="AW133" i="42"/>
  <c r="AX133" i="42"/>
  <c r="AY133" i="42"/>
  <c r="AZ133" i="42"/>
  <c r="BA133" i="42"/>
  <c r="BB133" i="42"/>
  <c r="BC133" i="42"/>
  <c r="D134" i="42"/>
  <c r="E134" i="42"/>
  <c r="F134" i="42"/>
  <c r="G134" i="42"/>
  <c r="H134" i="42"/>
  <c r="I134" i="42"/>
  <c r="J134" i="42"/>
  <c r="K134" i="42"/>
  <c r="L134" i="42"/>
  <c r="M134" i="42"/>
  <c r="N134" i="42"/>
  <c r="O134" i="42"/>
  <c r="P134" i="42"/>
  <c r="Q134" i="42"/>
  <c r="R134" i="42"/>
  <c r="S134" i="42"/>
  <c r="T134" i="42"/>
  <c r="U134" i="42"/>
  <c r="V134" i="42"/>
  <c r="W134" i="42"/>
  <c r="X134" i="42"/>
  <c r="Y134" i="42"/>
  <c r="Z134" i="42"/>
  <c r="AA134" i="42"/>
  <c r="AB134" i="42"/>
  <c r="AC134" i="42"/>
  <c r="AD134" i="42"/>
  <c r="AE134" i="42"/>
  <c r="AF134" i="42"/>
  <c r="AG134" i="42"/>
  <c r="AH134" i="42"/>
  <c r="AI134" i="42"/>
  <c r="AJ134" i="42"/>
  <c r="AK134" i="42"/>
  <c r="AL134" i="42"/>
  <c r="AM134" i="42"/>
  <c r="AN134" i="42"/>
  <c r="AO134" i="42"/>
  <c r="AP134" i="42"/>
  <c r="AQ134" i="42"/>
  <c r="AR134" i="42"/>
  <c r="AS134" i="42"/>
  <c r="AT134" i="42"/>
  <c r="AU134" i="42"/>
  <c r="AV134" i="42"/>
  <c r="AW134" i="42"/>
  <c r="AX134" i="42"/>
  <c r="AY134" i="42"/>
  <c r="AZ134" i="42"/>
  <c r="BA134" i="42"/>
  <c r="BB134" i="42"/>
  <c r="BC134" i="42"/>
  <c r="D135" i="42"/>
  <c r="E135" i="42"/>
  <c r="F135" i="42"/>
  <c r="G135" i="42"/>
  <c r="H135" i="42"/>
  <c r="I135" i="42"/>
  <c r="J135" i="42"/>
  <c r="K135" i="42"/>
  <c r="L135" i="42"/>
  <c r="M135" i="42"/>
  <c r="N135" i="42"/>
  <c r="O135" i="42"/>
  <c r="P135" i="42"/>
  <c r="Q135" i="42"/>
  <c r="R135" i="42"/>
  <c r="S135" i="42"/>
  <c r="T135" i="42"/>
  <c r="U135" i="42"/>
  <c r="V135" i="42"/>
  <c r="W135" i="42"/>
  <c r="X135" i="42"/>
  <c r="Y135" i="42"/>
  <c r="Z135" i="42"/>
  <c r="AA135" i="42"/>
  <c r="AB135" i="42"/>
  <c r="AC135" i="42"/>
  <c r="AD135" i="42"/>
  <c r="AE135" i="42"/>
  <c r="AF135" i="42"/>
  <c r="AG135" i="42"/>
  <c r="AH135" i="42"/>
  <c r="AI135" i="42"/>
  <c r="AJ135" i="42"/>
  <c r="AK135" i="42"/>
  <c r="AL135" i="42"/>
  <c r="AM135" i="42"/>
  <c r="AN135" i="42"/>
  <c r="AO135" i="42"/>
  <c r="AP135" i="42"/>
  <c r="AQ135" i="42"/>
  <c r="AR135" i="42"/>
  <c r="AS135" i="42"/>
  <c r="AT135" i="42"/>
  <c r="AU135" i="42"/>
  <c r="AV135" i="42"/>
  <c r="AW135" i="42"/>
  <c r="AX135" i="42"/>
  <c r="AY135" i="42"/>
  <c r="AZ135" i="42"/>
  <c r="BA135" i="42"/>
  <c r="BB135" i="42"/>
  <c r="BC135" i="42"/>
  <c r="D136" i="42"/>
  <c r="E136" i="42"/>
  <c r="F136" i="42"/>
  <c r="G136" i="42"/>
  <c r="H136" i="42"/>
  <c r="I136" i="42"/>
  <c r="J136" i="42"/>
  <c r="K136" i="42"/>
  <c r="L136" i="42"/>
  <c r="M136" i="42"/>
  <c r="N136" i="42"/>
  <c r="O136" i="42"/>
  <c r="P136" i="42"/>
  <c r="Q136" i="42"/>
  <c r="R136" i="42"/>
  <c r="S136" i="42"/>
  <c r="T136" i="42"/>
  <c r="U136" i="42"/>
  <c r="V136" i="42"/>
  <c r="W136" i="42"/>
  <c r="X136" i="42"/>
  <c r="Y136" i="42"/>
  <c r="Z136" i="42"/>
  <c r="AA136" i="42"/>
  <c r="AB136" i="42"/>
  <c r="AC136" i="42"/>
  <c r="AD136" i="42"/>
  <c r="AE136" i="42"/>
  <c r="AF136" i="42"/>
  <c r="AG136" i="42"/>
  <c r="AH136" i="42"/>
  <c r="AI136" i="42"/>
  <c r="AJ136" i="42"/>
  <c r="AK136" i="42"/>
  <c r="AL136" i="42"/>
  <c r="AM136" i="42"/>
  <c r="AN136" i="42"/>
  <c r="AO136" i="42"/>
  <c r="AP136" i="42"/>
  <c r="AQ136" i="42"/>
  <c r="AR136" i="42"/>
  <c r="AS136" i="42"/>
  <c r="AT136" i="42"/>
  <c r="AU136" i="42"/>
  <c r="AV136" i="42"/>
  <c r="AW136" i="42"/>
  <c r="AX136" i="42"/>
  <c r="AY136" i="42"/>
  <c r="AZ136" i="42"/>
  <c r="BA136" i="42"/>
  <c r="BB136" i="42"/>
  <c r="BC136" i="42"/>
  <c r="D137" i="42"/>
  <c r="E137" i="42"/>
  <c r="F137" i="42"/>
  <c r="G137" i="42"/>
  <c r="H137" i="42"/>
  <c r="I137" i="42"/>
  <c r="J137" i="42"/>
  <c r="K137" i="42"/>
  <c r="L137" i="42"/>
  <c r="M137" i="42"/>
  <c r="N137" i="42"/>
  <c r="O137" i="42"/>
  <c r="P137" i="42"/>
  <c r="Q137" i="42"/>
  <c r="R137" i="42"/>
  <c r="S137" i="42"/>
  <c r="T137" i="42"/>
  <c r="U137" i="42"/>
  <c r="V137" i="42"/>
  <c r="W137" i="42"/>
  <c r="X137" i="42"/>
  <c r="Y137" i="42"/>
  <c r="Z137" i="42"/>
  <c r="AA137" i="42"/>
  <c r="AB137" i="42"/>
  <c r="AC137" i="42"/>
  <c r="AD137" i="42"/>
  <c r="AE137" i="42"/>
  <c r="AF137" i="42"/>
  <c r="AG137" i="42"/>
  <c r="AH137" i="42"/>
  <c r="AI137" i="42"/>
  <c r="AJ137" i="42"/>
  <c r="AK137" i="42"/>
  <c r="AL137" i="42"/>
  <c r="AM137" i="42"/>
  <c r="AN137" i="42"/>
  <c r="AO137" i="42"/>
  <c r="AP137" i="42"/>
  <c r="AQ137" i="42"/>
  <c r="AR137" i="42"/>
  <c r="AS137" i="42"/>
  <c r="AT137" i="42"/>
  <c r="AU137" i="42"/>
  <c r="AV137" i="42"/>
  <c r="AW137" i="42"/>
  <c r="AX137" i="42"/>
  <c r="AY137" i="42"/>
  <c r="AZ137" i="42"/>
  <c r="BA137" i="42"/>
  <c r="BB137" i="42"/>
  <c r="BC137" i="42"/>
  <c r="D138" i="42"/>
  <c r="E138" i="42"/>
  <c r="F138" i="42"/>
  <c r="G138" i="42"/>
  <c r="H138" i="42"/>
  <c r="I138" i="42"/>
  <c r="J138" i="42"/>
  <c r="K138" i="42"/>
  <c r="L138" i="42"/>
  <c r="M138" i="42"/>
  <c r="N138" i="42"/>
  <c r="O138" i="42"/>
  <c r="P138" i="42"/>
  <c r="Q138" i="42"/>
  <c r="R138" i="42"/>
  <c r="S138" i="42"/>
  <c r="T138" i="42"/>
  <c r="U138" i="42"/>
  <c r="V138" i="42"/>
  <c r="W138" i="42"/>
  <c r="X138" i="42"/>
  <c r="Y138" i="42"/>
  <c r="Z138" i="42"/>
  <c r="AA138" i="42"/>
  <c r="AB138" i="42"/>
  <c r="AC138" i="42"/>
  <c r="AD138" i="42"/>
  <c r="AE138" i="42"/>
  <c r="AF138" i="42"/>
  <c r="AG138" i="42"/>
  <c r="AH138" i="42"/>
  <c r="AI138" i="42"/>
  <c r="AJ138" i="42"/>
  <c r="AK138" i="42"/>
  <c r="AL138" i="42"/>
  <c r="AM138" i="42"/>
  <c r="AN138" i="42"/>
  <c r="AO138" i="42"/>
  <c r="AP138" i="42"/>
  <c r="AQ138" i="42"/>
  <c r="AR138" i="42"/>
  <c r="AS138" i="42"/>
  <c r="AT138" i="42"/>
  <c r="AU138" i="42"/>
  <c r="AV138" i="42"/>
  <c r="AW138" i="42"/>
  <c r="AX138" i="42"/>
  <c r="AY138" i="42"/>
  <c r="AZ138" i="42"/>
  <c r="BA138" i="42"/>
  <c r="BB138" i="42"/>
  <c r="BC138" i="42"/>
  <c r="D139" i="42"/>
  <c r="E139" i="42"/>
  <c r="F139" i="42"/>
  <c r="G139" i="42"/>
  <c r="H139" i="42"/>
  <c r="I139" i="42"/>
  <c r="J139" i="42"/>
  <c r="K139" i="42"/>
  <c r="L139" i="42"/>
  <c r="M139" i="42"/>
  <c r="N139" i="42"/>
  <c r="O139" i="42"/>
  <c r="P139" i="42"/>
  <c r="Q139" i="42"/>
  <c r="R139" i="42"/>
  <c r="S139" i="42"/>
  <c r="T139" i="42"/>
  <c r="U139" i="42"/>
  <c r="V139" i="42"/>
  <c r="W139" i="42"/>
  <c r="X139" i="42"/>
  <c r="Y139" i="42"/>
  <c r="Z139" i="42"/>
  <c r="AA139" i="42"/>
  <c r="AB139" i="42"/>
  <c r="AC139" i="42"/>
  <c r="AD139" i="42"/>
  <c r="AE139" i="42"/>
  <c r="AF139" i="42"/>
  <c r="AG139" i="42"/>
  <c r="AH139" i="42"/>
  <c r="AI139" i="42"/>
  <c r="AJ139" i="42"/>
  <c r="AK139" i="42"/>
  <c r="AL139" i="42"/>
  <c r="AM139" i="42"/>
  <c r="AN139" i="42"/>
  <c r="AO139" i="42"/>
  <c r="AP139" i="42"/>
  <c r="AQ139" i="42"/>
  <c r="AR139" i="42"/>
  <c r="AS139" i="42"/>
  <c r="AT139" i="42"/>
  <c r="AU139" i="42"/>
  <c r="AV139" i="42"/>
  <c r="AW139" i="42"/>
  <c r="AX139" i="42"/>
  <c r="AY139" i="42"/>
  <c r="AZ139" i="42"/>
  <c r="BA139" i="42"/>
  <c r="BB139" i="42"/>
  <c r="BC139" i="42"/>
  <c r="D140" i="42"/>
  <c r="E140" i="42"/>
  <c r="F140" i="42"/>
  <c r="G140" i="42"/>
  <c r="H140" i="42"/>
  <c r="I140" i="42"/>
  <c r="J140" i="42"/>
  <c r="K140" i="42"/>
  <c r="L140" i="42"/>
  <c r="M140" i="42"/>
  <c r="N140" i="42"/>
  <c r="O140" i="42"/>
  <c r="P140" i="42"/>
  <c r="Q140" i="42"/>
  <c r="R140" i="42"/>
  <c r="S140" i="42"/>
  <c r="T140" i="42"/>
  <c r="U140" i="42"/>
  <c r="V140" i="42"/>
  <c r="W140" i="42"/>
  <c r="X140" i="42"/>
  <c r="Y140" i="42"/>
  <c r="Z140" i="42"/>
  <c r="AA140" i="42"/>
  <c r="AB140" i="42"/>
  <c r="AC140" i="42"/>
  <c r="AD140" i="42"/>
  <c r="AE140" i="42"/>
  <c r="AF140" i="42"/>
  <c r="AG140" i="42"/>
  <c r="AH140" i="42"/>
  <c r="AI140" i="42"/>
  <c r="AJ140" i="42"/>
  <c r="AK140" i="42"/>
  <c r="AL140" i="42"/>
  <c r="AM140" i="42"/>
  <c r="AN140" i="42"/>
  <c r="AO140" i="42"/>
  <c r="AP140" i="42"/>
  <c r="AQ140" i="42"/>
  <c r="AR140" i="42"/>
  <c r="AS140" i="42"/>
  <c r="AT140" i="42"/>
  <c r="AU140" i="42"/>
  <c r="AV140" i="42"/>
  <c r="AW140" i="42"/>
  <c r="AX140" i="42"/>
  <c r="AY140" i="42"/>
  <c r="AZ140" i="42"/>
  <c r="BA140" i="42"/>
  <c r="BB140" i="42"/>
  <c r="BC140" i="42"/>
  <c r="D141" i="42"/>
  <c r="E141" i="42"/>
  <c r="F141" i="42"/>
  <c r="G141" i="42"/>
  <c r="H141" i="42"/>
  <c r="I141" i="42"/>
  <c r="J141" i="42"/>
  <c r="K141" i="42"/>
  <c r="L141" i="42"/>
  <c r="M141" i="42"/>
  <c r="N141" i="42"/>
  <c r="O141" i="42"/>
  <c r="P141" i="42"/>
  <c r="Q141" i="42"/>
  <c r="R141" i="42"/>
  <c r="S141" i="42"/>
  <c r="T141" i="42"/>
  <c r="U141" i="42"/>
  <c r="V141" i="42"/>
  <c r="W141" i="42"/>
  <c r="X141" i="42"/>
  <c r="Y141" i="42"/>
  <c r="Z141" i="42"/>
  <c r="AA141" i="42"/>
  <c r="AB141" i="42"/>
  <c r="AC141" i="42"/>
  <c r="AD141" i="42"/>
  <c r="AE141" i="42"/>
  <c r="AF141" i="42"/>
  <c r="AG141" i="42"/>
  <c r="AH141" i="42"/>
  <c r="AI141" i="42"/>
  <c r="AJ141" i="42"/>
  <c r="AK141" i="42"/>
  <c r="AL141" i="42"/>
  <c r="AM141" i="42"/>
  <c r="AN141" i="42"/>
  <c r="AO141" i="42"/>
  <c r="AP141" i="42"/>
  <c r="AQ141" i="42"/>
  <c r="AR141" i="42"/>
  <c r="AS141" i="42"/>
  <c r="AT141" i="42"/>
  <c r="AU141" i="42"/>
  <c r="AV141" i="42"/>
  <c r="AW141" i="42"/>
  <c r="AX141" i="42"/>
  <c r="AY141" i="42"/>
  <c r="AZ141" i="42"/>
  <c r="BA141" i="42"/>
  <c r="BB141" i="42"/>
  <c r="BC141" i="42"/>
  <c r="D142" i="42"/>
  <c r="E142" i="42"/>
  <c r="F142" i="42"/>
  <c r="G142" i="42"/>
  <c r="H142" i="42"/>
  <c r="I142" i="42"/>
  <c r="J142" i="42"/>
  <c r="K142" i="42"/>
  <c r="L142" i="42"/>
  <c r="M142" i="42"/>
  <c r="N142" i="42"/>
  <c r="O142" i="42"/>
  <c r="P142" i="42"/>
  <c r="Q142" i="42"/>
  <c r="R142" i="42"/>
  <c r="S142" i="42"/>
  <c r="T142" i="42"/>
  <c r="U142" i="42"/>
  <c r="V142" i="42"/>
  <c r="W142" i="42"/>
  <c r="X142" i="42"/>
  <c r="Y142" i="42"/>
  <c r="Z142" i="42"/>
  <c r="AA142" i="42"/>
  <c r="AB142" i="42"/>
  <c r="AC142" i="42"/>
  <c r="AD142" i="42"/>
  <c r="AE142" i="42"/>
  <c r="AF142" i="42"/>
  <c r="AG142" i="42"/>
  <c r="AH142" i="42"/>
  <c r="AI142" i="42"/>
  <c r="AJ142" i="42"/>
  <c r="AK142" i="42"/>
  <c r="AL142" i="42"/>
  <c r="AM142" i="42"/>
  <c r="AN142" i="42"/>
  <c r="AO142" i="42"/>
  <c r="AP142" i="42"/>
  <c r="AQ142" i="42"/>
  <c r="AR142" i="42"/>
  <c r="AS142" i="42"/>
  <c r="AT142" i="42"/>
  <c r="AU142" i="42"/>
  <c r="AV142" i="42"/>
  <c r="AW142" i="42"/>
  <c r="AX142" i="42"/>
  <c r="AY142" i="42"/>
  <c r="AZ142" i="42"/>
  <c r="BA142" i="42"/>
  <c r="BB142" i="42"/>
  <c r="BC142" i="42"/>
  <c r="D143" i="42"/>
  <c r="E143" i="42"/>
  <c r="F143" i="42"/>
  <c r="G143" i="42"/>
  <c r="H143" i="42"/>
  <c r="I143" i="42"/>
  <c r="J143" i="42"/>
  <c r="K143" i="42"/>
  <c r="L143" i="42"/>
  <c r="M143" i="42"/>
  <c r="N143" i="42"/>
  <c r="O143" i="42"/>
  <c r="P143" i="42"/>
  <c r="Q143" i="42"/>
  <c r="R143" i="42"/>
  <c r="S143" i="42"/>
  <c r="T143" i="42"/>
  <c r="U143" i="42"/>
  <c r="V143" i="42"/>
  <c r="W143" i="42"/>
  <c r="X143" i="42"/>
  <c r="Y143" i="42"/>
  <c r="Z143" i="42"/>
  <c r="AA143" i="42"/>
  <c r="AB143" i="42"/>
  <c r="AC143" i="42"/>
  <c r="AD143" i="42"/>
  <c r="AE143" i="42"/>
  <c r="AF143" i="42"/>
  <c r="AG143" i="42"/>
  <c r="AH143" i="42"/>
  <c r="AI143" i="42"/>
  <c r="AJ143" i="42"/>
  <c r="AK143" i="42"/>
  <c r="AL143" i="42"/>
  <c r="AM143" i="42"/>
  <c r="AN143" i="42"/>
  <c r="AO143" i="42"/>
  <c r="AP143" i="42"/>
  <c r="AQ143" i="42"/>
  <c r="AR143" i="42"/>
  <c r="AS143" i="42"/>
  <c r="AT143" i="42"/>
  <c r="AU143" i="42"/>
  <c r="AV143" i="42"/>
  <c r="AW143" i="42"/>
  <c r="AX143" i="42"/>
  <c r="AY143" i="42"/>
  <c r="AZ143" i="42"/>
  <c r="BA143" i="42"/>
  <c r="BB143" i="42"/>
  <c r="BC143" i="42"/>
  <c r="D144" i="42"/>
  <c r="E144" i="42"/>
  <c r="F144" i="42"/>
  <c r="G144" i="42"/>
  <c r="H144" i="42"/>
  <c r="I144" i="42"/>
  <c r="J144" i="42"/>
  <c r="K144" i="42"/>
  <c r="L144" i="42"/>
  <c r="M144" i="42"/>
  <c r="N144" i="42"/>
  <c r="O144" i="42"/>
  <c r="P144" i="42"/>
  <c r="Q144" i="42"/>
  <c r="R144" i="42"/>
  <c r="S144" i="42"/>
  <c r="T144" i="42"/>
  <c r="U144" i="42"/>
  <c r="V144" i="42"/>
  <c r="W144" i="42"/>
  <c r="X144" i="42"/>
  <c r="Y144" i="42"/>
  <c r="Z144" i="42"/>
  <c r="AA144" i="42"/>
  <c r="AB144" i="42"/>
  <c r="AC144" i="42"/>
  <c r="AD144" i="42"/>
  <c r="AE144" i="42"/>
  <c r="AF144" i="42"/>
  <c r="AG144" i="42"/>
  <c r="AH144" i="42"/>
  <c r="AI144" i="42"/>
  <c r="AJ144" i="42"/>
  <c r="AK144" i="42"/>
  <c r="AL144" i="42"/>
  <c r="AM144" i="42"/>
  <c r="AN144" i="42"/>
  <c r="AO144" i="42"/>
  <c r="AP144" i="42"/>
  <c r="AQ144" i="42"/>
  <c r="AR144" i="42"/>
  <c r="AS144" i="42"/>
  <c r="AT144" i="42"/>
  <c r="AU144" i="42"/>
  <c r="AV144" i="42"/>
  <c r="AW144" i="42"/>
  <c r="AX144" i="42"/>
  <c r="AY144" i="42"/>
  <c r="AZ144" i="42"/>
  <c r="BA144" i="42"/>
  <c r="BB144" i="42"/>
  <c r="BC144" i="42"/>
  <c r="D145" i="42"/>
  <c r="E145" i="42"/>
  <c r="F145" i="42"/>
  <c r="G145" i="42"/>
  <c r="H145" i="42"/>
  <c r="I145" i="42"/>
  <c r="J145" i="42"/>
  <c r="K145" i="42"/>
  <c r="L145" i="42"/>
  <c r="M145" i="42"/>
  <c r="N145" i="42"/>
  <c r="O145" i="42"/>
  <c r="P145" i="42"/>
  <c r="Q145" i="42"/>
  <c r="R145" i="42"/>
  <c r="S145" i="42"/>
  <c r="T145" i="42"/>
  <c r="U145" i="42"/>
  <c r="V145" i="42"/>
  <c r="W145" i="42"/>
  <c r="X145" i="42"/>
  <c r="Y145" i="42"/>
  <c r="Z145" i="42"/>
  <c r="AA145" i="42"/>
  <c r="AB145" i="42"/>
  <c r="AC145" i="42"/>
  <c r="AD145" i="42"/>
  <c r="AE145" i="42"/>
  <c r="AF145" i="42"/>
  <c r="AG145" i="42"/>
  <c r="AH145" i="42"/>
  <c r="AI145" i="42"/>
  <c r="AJ145" i="42"/>
  <c r="AK145" i="42"/>
  <c r="AL145" i="42"/>
  <c r="AM145" i="42"/>
  <c r="AN145" i="42"/>
  <c r="AO145" i="42"/>
  <c r="AP145" i="42"/>
  <c r="AQ145" i="42"/>
  <c r="AR145" i="42"/>
  <c r="AS145" i="42"/>
  <c r="AT145" i="42"/>
  <c r="AU145" i="42"/>
  <c r="AV145" i="42"/>
  <c r="AW145" i="42"/>
  <c r="AX145" i="42"/>
  <c r="AY145" i="42"/>
  <c r="AZ145" i="42"/>
  <c r="BA145" i="42"/>
  <c r="BB145" i="42"/>
  <c r="BC145" i="42"/>
  <c r="D146" i="42"/>
  <c r="E146" i="42"/>
  <c r="F146" i="42"/>
  <c r="G146" i="42"/>
  <c r="H146" i="42"/>
  <c r="I146" i="42"/>
  <c r="J146" i="42"/>
  <c r="K146" i="42"/>
  <c r="L146" i="42"/>
  <c r="M146" i="42"/>
  <c r="N146" i="42"/>
  <c r="O146" i="42"/>
  <c r="P146" i="42"/>
  <c r="Q146" i="42"/>
  <c r="R146" i="42"/>
  <c r="S146" i="42"/>
  <c r="T146" i="42"/>
  <c r="U146" i="42"/>
  <c r="V146" i="42"/>
  <c r="W146" i="42"/>
  <c r="X146" i="42"/>
  <c r="Y146" i="42"/>
  <c r="Z146" i="42"/>
  <c r="AA146" i="42"/>
  <c r="AB146" i="42"/>
  <c r="AC146" i="42"/>
  <c r="AD146" i="42"/>
  <c r="AE146" i="42"/>
  <c r="AF146" i="42"/>
  <c r="AG146" i="42"/>
  <c r="AH146" i="42"/>
  <c r="AI146" i="42"/>
  <c r="AJ146" i="42"/>
  <c r="AK146" i="42"/>
  <c r="AL146" i="42"/>
  <c r="AM146" i="42"/>
  <c r="AN146" i="42"/>
  <c r="AO146" i="42"/>
  <c r="AP146" i="42"/>
  <c r="AQ146" i="42"/>
  <c r="AR146" i="42"/>
  <c r="AS146" i="42"/>
  <c r="AT146" i="42"/>
  <c r="AU146" i="42"/>
  <c r="AV146" i="42"/>
  <c r="AW146" i="42"/>
  <c r="AX146" i="42"/>
  <c r="AY146" i="42"/>
  <c r="AZ146" i="42"/>
  <c r="BA146" i="42"/>
  <c r="BB146" i="42"/>
  <c r="BC146" i="42"/>
  <c r="D147" i="42"/>
  <c r="E147" i="42"/>
  <c r="F147" i="42"/>
  <c r="G147" i="42"/>
  <c r="H147" i="42"/>
  <c r="I147" i="42"/>
  <c r="J147" i="42"/>
  <c r="K147" i="42"/>
  <c r="L147" i="42"/>
  <c r="M147" i="42"/>
  <c r="N147" i="42"/>
  <c r="O147" i="42"/>
  <c r="P147" i="42"/>
  <c r="Q147" i="42"/>
  <c r="R147" i="42"/>
  <c r="S147" i="42"/>
  <c r="T147" i="42"/>
  <c r="U147" i="42"/>
  <c r="V147" i="42"/>
  <c r="W147" i="42"/>
  <c r="X147" i="42"/>
  <c r="Y147" i="42"/>
  <c r="Z147" i="42"/>
  <c r="AA147" i="42"/>
  <c r="AB147" i="42"/>
  <c r="AC147" i="42"/>
  <c r="AD147" i="42"/>
  <c r="AE147" i="42"/>
  <c r="AF147" i="42"/>
  <c r="AG147" i="42"/>
  <c r="AH147" i="42"/>
  <c r="AI147" i="42"/>
  <c r="AJ147" i="42"/>
  <c r="AK147" i="42"/>
  <c r="AL147" i="42"/>
  <c r="AM147" i="42"/>
  <c r="AN147" i="42"/>
  <c r="AO147" i="42"/>
  <c r="AP147" i="42"/>
  <c r="AQ147" i="42"/>
  <c r="AR147" i="42"/>
  <c r="AS147" i="42"/>
  <c r="AT147" i="42"/>
  <c r="AU147" i="42"/>
  <c r="AV147" i="42"/>
  <c r="AW147" i="42"/>
  <c r="AX147" i="42"/>
  <c r="AY147" i="42"/>
  <c r="AZ147" i="42"/>
  <c r="BA147" i="42"/>
  <c r="BB147" i="42"/>
  <c r="BC147" i="42"/>
  <c r="D148" i="42"/>
  <c r="E148" i="42"/>
  <c r="F148" i="42"/>
  <c r="G148" i="42"/>
  <c r="H148" i="42"/>
  <c r="I148" i="42"/>
  <c r="J148" i="42"/>
  <c r="K148" i="42"/>
  <c r="L148" i="42"/>
  <c r="M148" i="42"/>
  <c r="N148" i="42"/>
  <c r="O148" i="42"/>
  <c r="P148" i="42"/>
  <c r="Q148" i="42"/>
  <c r="R148" i="42"/>
  <c r="S148" i="42"/>
  <c r="T148" i="42"/>
  <c r="U148" i="42"/>
  <c r="V148" i="42"/>
  <c r="W148" i="42"/>
  <c r="X148" i="42"/>
  <c r="Y148" i="42"/>
  <c r="Z148" i="42"/>
  <c r="AA148" i="42"/>
  <c r="AB148" i="42"/>
  <c r="AC148" i="42"/>
  <c r="AD148" i="42"/>
  <c r="AE148" i="42"/>
  <c r="AF148" i="42"/>
  <c r="AG148" i="42"/>
  <c r="AH148" i="42"/>
  <c r="AI148" i="42"/>
  <c r="AJ148" i="42"/>
  <c r="AK148" i="42"/>
  <c r="AL148" i="42"/>
  <c r="AM148" i="42"/>
  <c r="AN148" i="42"/>
  <c r="AO148" i="42"/>
  <c r="AP148" i="42"/>
  <c r="AQ148" i="42"/>
  <c r="AR148" i="42"/>
  <c r="AS148" i="42"/>
  <c r="AT148" i="42"/>
  <c r="AU148" i="42"/>
  <c r="AV148" i="42"/>
  <c r="AW148" i="42"/>
  <c r="AX148" i="42"/>
  <c r="AY148" i="42"/>
  <c r="AZ148" i="42"/>
  <c r="BA148" i="42"/>
  <c r="BB148" i="42"/>
  <c r="BC148" i="42"/>
  <c r="D149" i="42"/>
  <c r="E149" i="42"/>
  <c r="F149" i="42"/>
  <c r="G149" i="42"/>
  <c r="H149" i="42"/>
  <c r="I149" i="42"/>
  <c r="J149" i="42"/>
  <c r="K149" i="42"/>
  <c r="L149" i="42"/>
  <c r="M149" i="42"/>
  <c r="N149" i="42"/>
  <c r="O149" i="42"/>
  <c r="P149" i="42"/>
  <c r="Q149" i="42"/>
  <c r="R149" i="42"/>
  <c r="S149" i="42"/>
  <c r="T149" i="42"/>
  <c r="U149" i="42"/>
  <c r="V149" i="42"/>
  <c r="W149" i="42"/>
  <c r="X149" i="42"/>
  <c r="Y149" i="42"/>
  <c r="Z149" i="42"/>
  <c r="AA149" i="42"/>
  <c r="AB149" i="42"/>
  <c r="AC149" i="42"/>
  <c r="AD149" i="42"/>
  <c r="AE149" i="42"/>
  <c r="AF149" i="42"/>
  <c r="AG149" i="42"/>
  <c r="AH149" i="42"/>
  <c r="AI149" i="42"/>
  <c r="AJ149" i="42"/>
  <c r="AK149" i="42"/>
  <c r="AL149" i="42"/>
  <c r="AM149" i="42"/>
  <c r="AN149" i="42"/>
  <c r="AO149" i="42"/>
  <c r="AP149" i="42"/>
  <c r="AQ149" i="42"/>
  <c r="AR149" i="42"/>
  <c r="AS149" i="42"/>
  <c r="AT149" i="42"/>
  <c r="AU149" i="42"/>
  <c r="AV149" i="42"/>
  <c r="AW149" i="42"/>
  <c r="AX149" i="42"/>
  <c r="AY149" i="42"/>
  <c r="AZ149" i="42"/>
  <c r="BA149" i="42"/>
  <c r="BB149" i="42"/>
  <c r="BC149" i="42"/>
  <c r="D150" i="42"/>
  <c r="E150" i="42"/>
  <c r="F150" i="42"/>
  <c r="G150" i="42"/>
  <c r="H150" i="42"/>
  <c r="I150" i="42"/>
  <c r="J150" i="42"/>
  <c r="K150" i="42"/>
  <c r="L150" i="42"/>
  <c r="M150" i="42"/>
  <c r="N150" i="42"/>
  <c r="O150" i="42"/>
  <c r="P150" i="42"/>
  <c r="Q150" i="42"/>
  <c r="R150" i="42"/>
  <c r="S150" i="42"/>
  <c r="T150" i="42"/>
  <c r="U150" i="42"/>
  <c r="V150" i="42"/>
  <c r="W150" i="42"/>
  <c r="X150" i="42"/>
  <c r="Y150" i="42"/>
  <c r="Z150" i="42"/>
  <c r="AA150" i="42"/>
  <c r="AB150" i="42"/>
  <c r="AC150" i="42"/>
  <c r="AD150" i="42"/>
  <c r="AE150" i="42"/>
  <c r="AF150" i="42"/>
  <c r="AG150" i="42"/>
  <c r="AH150" i="42"/>
  <c r="AI150" i="42"/>
  <c r="AJ150" i="42"/>
  <c r="AK150" i="42"/>
  <c r="AL150" i="42"/>
  <c r="AM150" i="42"/>
  <c r="AN150" i="42"/>
  <c r="AO150" i="42"/>
  <c r="AP150" i="42"/>
  <c r="AQ150" i="42"/>
  <c r="AR150" i="42"/>
  <c r="AS150" i="42"/>
  <c r="AT150" i="42"/>
  <c r="AU150" i="42"/>
  <c r="AV150" i="42"/>
  <c r="AW150" i="42"/>
  <c r="AX150" i="42"/>
  <c r="AY150" i="42"/>
  <c r="AZ150" i="42"/>
  <c r="BA150" i="42"/>
  <c r="BB150" i="42"/>
  <c r="BC150" i="42"/>
  <c r="D151" i="42"/>
  <c r="E151" i="42"/>
  <c r="F151" i="42"/>
  <c r="G151" i="42"/>
  <c r="H151" i="42"/>
  <c r="I151" i="42"/>
  <c r="J151" i="42"/>
  <c r="K151" i="42"/>
  <c r="L151" i="42"/>
  <c r="M151" i="42"/>
  <c r="N151" i="42"/>
  <c r="O151" i="42"/>
  <c r="P151" i="42"/>
  <c r="Q151" i="42"/>
  <c r="R151" i="42"/>
  <c r="S151" i="42"/>
  <c r="T151" i="42"/>
  <c r="U151" i="42"/>
  <c r="V151" i="42"/>
  <c r="W151" i="42"/>
  <c r="X151" i="42"/>
  <c r="Y151" i="42"/>
  <c r="Z151" i="42"/>
  <c r="AA151" i="42"/>
  <c r="AB151" i="42"/>
  <c r="AC151" i="42"/>
  <c r="AD151" i="42"/>
  <c r="AE151" i="42"/>
  <c r="AF151" i="42"/>
  <c r="AG151" i="42"/>
  <c r="AH151" i="42"/>
  <c r="AI151" i="42"/>
  <c r="AJ151" i="42"/>
  <c r="AK151" i="42"/>
  <c r="AL151" i="42"/>
  <c r="AM151" i="42"/>
  <c r="AN151" i="42"/>
  <c r="AO151" i="42"/>
  <c r="AP151" i="42"/>
  <c r="AQ151" i="42"/>
  <c r="AR151" i="42"/>
  <c r="AS151" i="42"/>
  <c r="AT151" i="42"/>
  <c r="AU151" i="42"/>
  <c r="AV151" i="42"/>
  <c r="AW151" i="42"/>
  <c r="AX151" i="42"/>
  <c r="AY151" i="42"/>
  <c r="AZ151" i="42"/>
  <c r="BA151" i="42"/>
  <c r="BB151" i="42"/>
  <c r="BC151" i="42"/>
  <c r="D152" i="42"/>
  <c r="E152" i="42"/>
  <c r="F152" i="42"/>
  <c r="G152" i="42"/>
  <c r="H152" i="42"/>
  <c r="I152" i="42"/>
  <c r="J152" i="42"/>
  <c r="K152" i="42"/>
  <c r="L152" i="42"/>
  <c r="M152" i="42"/>
  <c r="N152" i="42"/>
  <c r="O152" i="42"/>
  <c r="P152" i="42"/>
  <c r="Q152" i="42"/>
  <c r="R152" i="42"/>
  <c r="S152" i="42"/>
  <c r="T152" i="42"/>
  <c r="U152" i="42"/>
  <c r="V152" i="42"/>
  <c r="W152" i="42"/>
  <c r="X152" i="42"/>
  <c r="Y152" i="42"/>
  <c r="Z152" i="42"/>
  <c r="AA152" i="42"/>
  <c r="AB152" i="42"/>
  <c r="AC152" i="42"/>
  <c r="AD152" i="42"/>
  <c r="AE152" i="42"/>
  <c r="AF152" i="42"/>
  <c r="AG152" i="42"/>
  <c r="AH152" i="42"/>
  <c r="AI152" i="42"/>
  <c r="AJ152" i="42"/>
  <c r="AK152" i="42"/>
  <c r="AL152" i="42"/>
  <c r="AM152" i="42"/>
  <c r="AN152" i="42"/>
  <c r="AO152" i="42"/>
  <c r="AP152" i="42"/>
  <c r="AQ152" i="42"/>
  <c r="AR152" i="42"/>
  <c r="AS152" i="42"/>
  <c r="AT152" i="42"/>
  <c r="AU152" i="42"/>
  <c r="AV152" i="42"/>
  <c r="AW152" i="42"/>
  <c r="AX152" i="42"/>
  <c r="AY152" i="42"/>
  <c r="AZ152" i="42"/>
  <c r="BA152" i="42"/>
  <c r="BB152" i="42"/>
  <c r="BC152" i="42"/>
  <c r="D153" i="42"/>
  <c r="E153" i="42"/>
  <c r="F153" i="42"/>
  <c r="G153" i="42"/>
  <c r="H153" i="42"/>
  <c r="I153" i="42"/>
  <c r="J153" i="42"/>
  <c r="K153" i="42"/>
  <c r="L153" i="42"/>
  <c r="M153" i="42"/>
  <c r="N153" i="42"/>
  <c r="O153" i="42"/>
  <c r="P153" i="42"/>
  <c r="Q153" i="42"/>
  <c r="R153" i="42"/>
  <c r="S153" i="42"/>
  <c r="T153" i="42"/>
  <c r="U153" i="42"/>
  <c r="V153" i="42"/>
  <c r="W153" i="42"/>
  <c r="X153" i="42"/>
  <c r="Y153" i="42"/>
  <c r="Z153" i="42"/>
  <c r="AA153" i="42"/>
  <c r="AB153" i="42"/>
  <c r="AC153" i="42"/>
  <c r="AD153" i="42"/>
  <c r="AE153" i="42"/>
  <c r="AF153" i="42"/>
  <c r="AG153" i="42"/>
  <c r="AH153" i="42"/>
  <c r="AI153" i="42"/>
  <c r="AJ153" i="42"/>
  <c r="AK153" i="42"/>
  <c r="AL153" i="42"/>
  <c r="AM153" i="42"/>
  <c r="AN153" i="42"/>
  <c r="AO153" i="42"/>
  <c r="AP153" i="42"/>
  <c r="AQ153" i="42"/>
  <c r="AR153" i="42"/>
  <c r="AS153" i="42"/>
  <c r="AT153" i="42"/>
  <c r="AU153" i="42"/>
  <c r="AV153" i="42"/>
  <c r="AW153" i="42"/>
  <c r="AX153" i="42"/>
  <c r="AY153" i="42"/>
  <c r="AZ153" i="42"/>
  <c r="BA153" i="42"/>
  <c r="BB153" i="42"/>
  <c r="BC153" i="42"/>
  <c r="D154" i="42"/>
  <c r="E154" i="42"/>
  <c r="F154" i="42"/>
  <c r="G154" i="42"/>
  <c r="H154" i="42"/>
  <c r="I154" i="42"/>
  <c r="J154" i="42"/>
  <c r="K154" i="42"/>
  <c r="L154" i="42"/>
  <c r="M154" i="42"/>
  <c r="N154" i="42"/>
  <c r="O154" i="42"/>
  <c r="P154" i="42"/>
  <c r="Q154" i="42"/>
  <c r="R154" i="42"/>
  <c r="S154" i="42"/>
  <c r="T154" i="42"/>
  <c r="U154" i="42"/>
  <c r="V154" i="42"/>
  <c r="W154" i="42"/>
  <c r="X154" i="42"/>
  <c r="Y154" i="42"/>
  <c r="Z154" i="42"/>
  <c r="AA154" i="42"/>
  <c r="AB154" i="42"/>
  <c r="AC154" i="42"/>
  <c r="AD154" i="42"/>
  <c r="AE154" i="42"/>
  <c r="AF154" i="42"/>
  <c r="AG154" i="42"/>
  <c r="AH154" i="42"/>
  <c r="AI154" i="42"/>
  <c r="AJ154" i="42"/>
  <c r="AK154" i="42"/>
  <c r="AL154" i="42"/>
  <c r="AM154" i="42"/>
  <c r="AN154" i="42"/>
  <c r="AO154" i="42"/>
  <c r="AP154" i="42"/>
  <c r="AQ154" i="42"/>
  <c r="AR154" i="42"/>
  <c r="AS154" i="42"/>
  <c r="AT154" i="42"/>
  <c r="AU154" i="42"/>
  <c r="AV154" i="42"/>
  <c r="AW154" i="42"/>
  <c r="AX154" i="42"/>
  <c r="AY154" i="42"/>
  <c r="AZ154" i="42"/>
  <c r="BA154" i="42"/>
  <c r="BB154" i="42"/>
  <c r="BC154" i="42"/>
  <c r="D155" i="42"/>
  <c r="E155" i="42"/>
  <c r="F155" i="42"/>
  <c r="G155" i="42"/>
  <c r="H155" i="42"/>
  <c r="I155" i="42"/>
  <c r="J155" i="42"/>
  <c r="K155" i="42"/>
  <c r="L155" i="42"/>
  <c r="M155" i="42"/>
  <c r="N155" i="42"/>
  <c r="O155" i="42"/>
  <c r="P155" i="42"/>
  <c r="Q155" i="42"/>
  <c r="R155" i="42"/>
  <c r="S155" i="42"/>
  <c r="T155" i="42"/>
  <c r="U155" i="42"/>
  <c r="V155" i="42"/>
  <c r="W155" i="42"/>
  <c r="X155" i="42"/>
  <c r="Y155" i="42"/>
  <c r="Z155" i="42"/>
  <c r="AA155" i="42"/>
  <c r="AB155" i="42"/>
  <c r="AC155" i="42"/>
  <c r="AD155" i="42"/>
  <c r="AE155" i="42"/>
  <c r="AF155" i="42"/>
  <c r="AG155" i="42"/>
  <c r="AH155" i="42"/>
  <c r="AI155" i="42"/>
  <c r="AJ155" i="42"/>
  <c r="AK155" i="42"/>
  <c r="AL155" i="42"/>
  <c r="AM155" i="42"/>
  <c r="AN155" i="42"/>
  <c r="AO155" i="42"/>
  <c r="AP155" i="42"/>
  <c r="AQ155" i="42"/>
  <c r="AR155" i="42"/>
  <c r="AS155" i="42"/>
  <c r="AT155" i="42"/>
  <c r="AU155" i="42"/>
  <c r="AV155" i="42"/>
  <c r="AW155" i="42"/>
  <c r="AX155" i="42"/>
  <c r="AY155" i="42"/>
  <c r="AZ155" i="42"/>
  <c r="BA155" i="42"/>
  <c r="BB155" i="42"/>
  <c r="BC155" i="42"/>
  <c r="D156" i="42"/>
  <c r="E156" i="42"/>
  <c r="F156" i="42"/>
  <c r="G156" i="42"/>
  <c r="H156" i="42"/>
  <c r="I156" i="42"/>
  <c r="J156" i="42"/>
  <c r="K156" i="42"/>
  <c r="L156" i="42"/>
  <c r="M156" i="42"/>
  <c r="N156" i="42"/>
  <c r="O156" i="42"/>
  <c r="P156" i="42"/>
  <c r="Q156" i="42"/>
  <c r="R156" i="42"/>
  <c r="S156" i="42"/>
  <c r="T156" i="42"/>
  <c r="U156" i="42"/>
  <c r="V156" i="42"/>
  <c r="W156" i="42"/>
  <c r="X156" i="42"/>
  <c r="Y156" i="42"/>
  <c r="Z156" i="42"/>
  <c r="AA156" i="42"/>
  <c r="AB156" i="42"/>
  <c r="AC156" i="42"/>
  <c r="AD156" i="42"/>
  <c r="AE156" i="42"/>
  <c r="AF156" i="42"/>
  <c r="AG156" i="42"/>
  <c r="AH156" i="42"/>
  <c r="AI156" i="42"/>
  <c r="AJ156" i="42"/>
  <c r="AK156" i="42"/>
  <c r="AL156" i="42"/>
  <c r="AM156" i="42"/>
  <c r="AN156" i="42"/>
  <c r="AO156" i="42"/>
  <c r="AP156" i="42"/>
  <c r="AQ156" i="42"/>
  <c r="AR156" i="42"/>
  <c r="AS156" i="42"/>
  <c r="AT156" i="42"/>
  <c r="AU156" i="42"/>
  <c r="AV156" i="42"/>
  <c r="AW156" i="42"/>
  <c r="AX156" i="42"/>
  <c r="AY156" i="42"/>
  <c r="AZ156" i="42"/>
  <c r="BA156" i="42"/>
  <c r="BB156" i="42"/>
  <c r="BC156" i="42"/>
  <c r="D157" i="42"/>
  <c r="E157" i="42"/>
  <c r="F157" i="42"/>
  <c r="G157" i="42"/>
  <c r="H157" i="42"/>
  <c r="I157" i="42"/>
  <c r="J157" i="42"/>
  <c r="K157" i="42"/>
  <c r="L157" i="42"/>
  <c r="M157" i="42"/>
  <c r="N157" i="42"/>
  <c r="O157" i="42"/>
  <c r="P157" i="42"/>
  <c r="Q157" i="42"/>
  <c r="R157" i="42"/>
  <c r="S157" i="42"/>
  <c r="T157" i="42"/>
  <c r="U157" i="42"/>
  <c r="V157" i="42"/>
  <c r="W157" i="42"/>
  <c r="X157" i="42"/>
  <c r="Y157" i="42"/>
  <c r="Z157" i="42"/>
  <c r="AA157" i="42"/>
  <c r="AB157" i="42"/>
  <c r="AC157" i="42"/>
  <c r="AD157" i="42"/>
  <c r="AE157" i="42"/>
  <c r="AF157" i="42"/>
  <c r="AG157" i="42"/>
  <c r="AH157" i="42"/>
  <c r="AI157" i="42"/>
  <c r="AJ157" i="42"/>
  <c r="AK157" i="42"/>
  <c r="AL157" i="42"/>
  <c r="AM157" i="42"/>
  <c r="AN157" i="42"/>
  <c r="AO157" i="42"/>
  <c r="AP157" i="42"/>
  <c r="AQ157" i="42"/>
  <c r="AR157" i="42"/>
  <c r="AS157" i="42"/>
  <c r="AT157" i="42"/>
  <c r="AU157" i="42"/>
  <c r="AV157" i="42"/>
  <c r="AW157" i="42"/>
  <c r="AX157" i="42"/>
  <c r="AY157" i="42"/>
  <c r="AZ157" i="42"/>
  <c r="BA157" i="42"/>
  <c r="BB157" i="42"/>
  <c r="BC157" i="42"/>
  <c r="D158" i="42"/>
  <c r="E158" i="42"/>
  <c r="F158" i="42"/>
  <c r="G158" i="42"/>
  <c r="H158" i="42"/>
  <c r="I158" i="42"/>
  <c r="J158" i="42"/>
  <c r="K158" i="42"/>
  <c r="L158" i="42"/>
  <c r="M158" i="42"/>
  <c r="N158" i="42"/>
  <c r="O158" i="42"/>
  <c r="P158" i="42"/>
  <c r="Q158" i="42"/>
  <c r="R158" i="42"/>
  <c r="S158" i="42"/>
  <c r="T158" i="42"/>
  <c r="U158" i="42"/>
  <c r="V158" i="42"/>
  <c r="W158" i="42"/>
  <c r="X158" i="42"/>
  <c r="Y158" i="42"/>
  <c r="Z158" i="42"/>
  <c r="AA158" i="42"/>
  <c r="AB158" i="42"/>
  <c r="AC158" i="42"/>
  <c r="AD158" i="42"/>
  <c r="AE158" i="42"/>
  <c r="AF158" i="42"/>
  <c r="AG158" i="42"/>
  <c r="AH158" i="42"/>
  <c r="AI158" i="42"/>
  <c r="AJ158" i="42"/>
  <c r="AK158" i="42"/>
  <c r="AL158" i="42"/>
  <c r="AM158" i="42"/>
  <c r="AN158" i="42"/>
  <c r="AO158" i="42"/>
  <c r="AP158" i="42"/>
  <c r="AQ158" i="42"/>
  <c r="AR158" i="42"/>
  <c r="AS158" i="42"/>
  <c r="AT158" i="42"/>
  <c r="AU158" i="42"/>
  <c r="AV158" i="42"/>
  <c r="AW158" i="42"/>
  <c r="AX158" i="42"/>
  <c r="AY158" i="42"/>
  <c r="AZ158" i="42"/>
  <c r="BA158" i="42"/>
  <c r="BB158" i="42"/>
  <c r="BC158" i="42"/>
  <c r="D159" i="42"/>
  <c r="E159" i="42"/>
  <c r="F159" i="42"/>
  <c r="G159" i="42"/>
  <c r="H159" i="42"/>
  <c r="I159" i="42"/>
  <c r="J159" i="42"/>
  <c r="K159" i="42"/>
  <c r="L159" i="42"/>
  <c r="M159" i="42"/>
  <c r="N159" i="42"/>
  <c r="O159" i="42"/>
  <c r="P159" i="42"/>
  <c r="Q159" i="42"/>
  <c r="R159" i="42"/>
  <c r="S159" i="42"/>
  <c r="T159" i="42"/>
  <c r="U159" i="42"/>
  <c r="V159" i="42"/>
  <c r="W159" i="42"/>
  <c r="X159" i="42"/>
  <c r="Y159" i="42"/>
  <c r="Z159" i="42"/>
  <c r="AA159" i="42"/>
  <c r="AB159" i="42"/>
  <c r="AC159" i="42"/>
  <c r="AD159" i="42"/>
  <c r="AE159" i="42"/>
  <c r="AF159" i="42"/>
  <c r="AG159" i="42"/>
  <c r="AH159" i="42"/>
  <c r="AI159" i="42"/>
  <c r="AJ159" i="42"/>
  <c r="AK159" i="42"/>
  <c r="AL159" i="42"/>
  <c r="AM159" i="42"/>
  <c r="AN159" i="42"/>
  <c r="AO159" i="42"/>
  <c r="AP159" i="42"/>
  <c r="AQ159" i="42"/>
  <c r="AR159" i="42"/>
  <c r="AS159" i="42"/>
  <c r="AT159" i="42"/>
  <c r="AU159" i="42"/>
  <c r="AV159" i="42"/>
  <c r="AW159" i="42"/>
  <c r="AX159" i="42"/>
  <c r="AY159" i="42"/>
  <c r="AZ159" i="42"/>
  <c r="BA159" i="42"/>
  <c r="BB159" i="42"/>
  <c r="BC159" i="42"/>
  <c r="D160" i="42"/>
  <c r="E160" i="42"/>
  <c r="F160" i="42"/>
  <c r="G160" i="42"/>
  <c r="H160" i="42"/>
  <c r="I160" i="42"/>
  <c r="J160" i="42"/>
  <c r="K160" i="42"/>
  <c r="L160" i="42"/>
  <c r="M160" i="42"/>
  <c r="N160" i="42"/>
  <c r="O160" i="42"/>
  <c r="P160" i="42"/>
  <c r="Q160" i="42"/>
  <c r="R160" i="42"/>
  <c r="S160" i="42"/>
  <c r="T160" i="42"/>
  <c r="U160" i="42"/>
  <c r="V160" i="42"/>
  <c r="W160" i="42"/>
  <c r="X160" i="42"/>
  <c r="Y160" i="42"/>
  <c r="Z160" i="42"/>
  <c r="AA160" i="42"/>
  <c r="AB160" i="42"/>
  <c r="AC160" i="42"/>
  <c r="AD160" i="42"/>
  <c r="AE160" i="42"/>
  <c r="AF160" i="42"/>
  <c r="AG160" i="42"/>
  <c r="AH160" i="42"/>
  <c r="AI160" i="42"/>
  <c r="AJ160" i="42"/>
  <c r="AK160" i="42"/>
  <c r="AL160" i="42"/>
  <c r="AM160" i="42"/>
  <c r="AN160" i="42"/>
  <c r="AO160" i="42"/>
  <c r="AP160" i="42"/>
  <c r="AQ160" i="42"/>
  <c r="AR160" i="42"/>
  <c r="AS160" i="42"/>
  <c r="AT160" i="42"/>
  <c r="AU160" i="42"/>
  <c r="AV160" i="42"/>
  <c r="AW160" i="42"/>
  <c r="AX160" i="42"/>
  <c r="AY160" i="42"/>
  <c r="AZ160" i="42"/>
  <c r="BA160" i="42"/>
  <c r="BB160" i="42"/>
  <c r="BC160" i="42"/>
  <c r="D161" i="42"/>
  <c r="E161" i="42"/>
  <c r="F161" i="42"/>
  <c r="G161" i="42"/>
  <c r="H161" i="42"/>
  <c r="I161" i="42"/>
  <c r="J161" i="42"/>
  <c r="K161" i="42"/>
  <c r="L161" i="42"/>
  <c r="M161" i="42"/>
  <c r="N161" i="42"/>
  <c r="O161" i="42"/>
  <c r="P161" i="42"/>
  <c r="Q161" i="42"/>
  <c r="R161" i="42"/>
  <c r="S161" i="42"/>
  <c r="T161" i="42"/>
  <c r="U161" i="42"/>
  <c r="V161" i="42"/>
  <c r="W161" i="42"/>
  <c r="X161" i="42"/>
  <c r="Y161" i="42"/>
  <c r="Z161" i="42"/>
  <c r="AA161" i="42"/>
  <c r="AB161" i="42"/>
  <c r="AC161" i="42"/>
  <c r="AD161" i="42"/>
  <c r="AE161" i="42"/>
  <c r="AF161" i="42"/>
  <c r="AG161" i="42"/>
  <c r="AH161" i="42"/>
  <c r="AI161" i="42"/>
  <c r="AJ161" i="42"/>
  <c r="AK161" i="42"/>
  <c r="AL161" i="42"/>
  <c r="AM161" i="42"/>
  <c r="AN161" i="42"/>
  <c r="AO161" i="42"/>
  <c r="AP161" i="42"/>
  <c r="AQ161" i="42"/>
  <c r="AR161" i="42"/>
  <c r="AS161" i="42"/>
  <c r="AT161" i="42"/>
  <c r="AU161" i="42"/>
  <c r="AV161" i="42"/>
  <c r="AW161" i="42"/>
  <c r="AX161" i="42"/>
  <c r="AY161" i="42"/>
  <c r="AZ161" i="42"/>
  <c r="BA161" i="42"/>
  <c r="BB161" i="42"/>
  <c r="BC161" i="42"/>
  <c r="D162" i="42"/>
  <c r="E162" i="42"/>
  <c r="F162" i="42"/>
  <c r="G162" i="42"/>
  <c r="H162" i="42"/>
  <c r="I162" i="42"/>
  <c r="J162" i="42"/>
  <c r="K162" i="42"/>
  <c r="L162" i="42"/>
  <c r="M162" i="42"/>
  <c r="N162" i="42"/>
  <c r="O162" i="42"/>
  <c r="P162" i="42"/>
  <c r="Q162" i="42"/>
  <c r="R162" i="42"/>
  <c r="S162" i="42"/>
  <c r="T162" i="42"/>
  <c r="U162" i="42"/>
  <c r="V162" i="42"/>
  <c r="W162" i="42"/>
  <c r="X162" i="42"/>
  <c r="Y162" i="42"/>
  <c r="Z162" i="42"/>
  <c r="AA162" i="42"/>
  <c r="AB162" i="42"/>
  <c r="AC162" i="42"/>
  <c r="AD162" i="42"/>
  <c r="AE162" i="42"/>
  <c r="AF162" i="42"/>
  <c r="AG162" i="42"/>
  <c r="AH162" i="42"/>
  <c r="AI162" i="42"/>
  <c r="AJ162" i="42"/>
  <c r="AK162" i="42"/>
  <c r="AL162" i="42"/>
  <c r="AM162" i="42"/>
  <c r="AN162" i="42"/>
  <c r="AO162" i="42"/>
  <c r="AP162" i="42"/>
  <c r="AQ162" i="42"/>
  <c r="AR162" i="42"/>
  <c r="AS162" i="42"/>
  <c r="AT162" i="42"/>
  <c r="AU162" i="42"/>
  <c r="AV162" i="42"/>
  <c r="AW162" i="42"/>
  <c r="AX162" i="42"/>
  <c r="AY162" i="42"/>
  <c r="AZ162" i="42"/>
  <c r="BA162" i="42"/>
  <c r="BB162" i="42"/>
  <c r="BC162" i="42"/>
  <c r="D163" i="42"/>
  <c r="E163" i="42"/>
  <c r="F163" i="42"/>
  <c r="G163" i="42"/>
  <c r="H163" i="42"/>
  <c r="I163" i="42"/>
  <c r="J163" i="42"/>
  <c r="K163" i="42"/>
  <c r="L163" i="42"/>
  <c r="M163" i="42"/>
  <c r="N163" i="42"/>
  <c r="O163" i="42"/>
  <c r="P163" i="42"/>
  <c r="Q163" i="42"/>
  <c r="R163" i="42"/>
  <c r="S163" i="42"/>
  <c r="T163" i="42"/>
  <c r="U163" i="42"/>
  <c r="V163" i="42"/>
  <c r="W163" i="42"/>
  <c r="X163" i="42"/>
  <c r="Y163" i="42"/>
  <c r="Z163" i="42"/>
  <c r="AA163" i="42"/>
  <c r="AB163" i="42"/>
  <c r="AC163" i="42"/>
  <c r="AD163" i="42"/>
  <c r="AE163" i="42"/>
  <c r="AF163" i="42"/>
  <c r="AG163" i="42"/>
  <c r="AH163" i="42"/>
  <c r="AI163" i="42"/>
  <c r="AJ163" i="42"/>
  <c r="AK163" i="42"/>
  <c r="AL163" i="42"/>
  <c r="AM163" i="42"/>
  <c r="AN163" i="42"/>
  <c r="AO163" i="42"/>
  <c r="AP163" i="42"/>
  <c r="AQ163" i="42"/>
  <c r="AR163" i="42"/>
  <c r="AS163" i="42"/>
  <c r="AT163" i="42"/>
  <c r="AU163" i="42"/>
  <c r="AV163" i="42"/>
  <c r="AW163" i="42"/>
  <c r="AX163" i="42"/>
  <c r="AY163" i="42"/>
  <c r="AZ163" i="42"/>
  <c r="BA163" i="42"/>
  <c r="BB163" i="42"/>
  <c r="BC163" i="42"/>
  <c r="D164" i="42"/>
  <c r="E164" i="42"/>
  <c r="F164" i="42"/>
  <c r="G164" i="42"/>
  <c r="H164" i="42"/>
  <c r="I164" i="42"/>
  <c r="J164" i="42"/>
  <c r="K164" i="42"/>
  <c r="L164" i="42"/>
  <c r="M164" i="42"/>
  <c r="N164" i="42"/>
  <c r="O164" i="42"/>
  <c r="P164" i="42"/>
  <c r="Q164" i="42"/>
  <c r="R164" i="42"/>
  <c r="S164" i="42"/>
  <c r="T164" i="42"/>
  <c r="U164" i="42"/>
  <c r="V164" i="42"/>
  <c r="W164" i="42"/>
  <c r="X164" i="42"/>
  <c r="Y164" i="42"/>
  <c r="Z164" i="42"/>
  <c r="AA164" i="42"/>
  <c r="AB164" i="42"/>
  <c r="AC164" i="42"/>
  <c r="AD164" i="42"/>
  <c r="AE164" i="42"/>
  <c r="AF164" i="42"/>
  <c r="AG164" i="42"/>
  <c r="AH164" i="42"/>
  <c r="AI164" i="42"/>
  <c r="AJ164" i="42"/>
  <c r="AK164" i="42"/>
  <c r="AL164" i="42"/>
  <c r="AM164" i="42"/>
  <c r="AN164" i="42"/>
  <c r="AO164" i="42"/>
  <c r="AP164" i="42"/>
  <c r="AQ164" i="42"/>
  <c r="AR164" i="42"/>
  <c r="AS164" i="42"/>
  <c r="AT164" i="42"/>
  <c r="AU164" i="42"/>
  <c r="AV164" i="42"/>
  <c r="AW164" i="42"/>
  <c r="AX164" i="42"/>
  <c r="AY164" i="42"/>
  <c r="AZ164" i="42"/>
  <c r="BA164" i="42"/>
  <c r="BB164" i="42"/>
  <c r="BC164" i="42"/>
  <c r="D165" i="42"/>
  <c r="E165" i="42"/>
  <c r="F165" i="42"/>
  <c r="G165" i="42"/>
  <c r="H165" i="42"/>
  <c r="I165" i="42"/>
  <c r="J165" i="42"/>
  <c r="K165" i="42"/>
  <c r="L165" i="42"/>
  <c r="M165" i="42"/>
  <c r="N165" i="42"/>
  <c r="O165" i="42"/>
  <c r="P165" i="42"/>
  <c r="Q165" i="42"/>
  <c r="R165" i="42"/>
  <c r="S165" i="42"/>
  <c r="T165" i="42"/>
  <c r="U165" i="42"/>
  <c r="V165" i="42"/>
  <c r="W165" i="42"/>
  <c r="X165" i="42"/>
  <c r="Y165" i="42"/>
  <c r="Z165" i="42"/>
  <c r="AA165" i="42"/>
  <c r="AB165" i="42"/>
  <c r="AC165" i="42"/>
  <c r="AD165" i="42"/>
  <c r="AE165" i="42"/>
  <c r="AF165" i="42"/>
  <c r="AG165" i="42"/>
  <c r="AH165" i="42"/>
  <c r="AI165" i="42"/>
  <c r="AJ165" i="42"/>
  <c r="AK165" i="42"/>
  <c r="AL165" i="42"/>
  <c r="AM165" i="42"/>
  <c r="AN165" i="42"/>
  <c r="AO165" i="42"/>
  <c r="AP165" i="42"/>
  <c r="AQ165" i="42"/>
  <c r="AR165" i="42"/>
  <c r="AS165" i="42"/>
  <c r="AT165" i="42"/>
  <c r="AU165" i="42"/>
  <c r="AV165" i="42"/>
  <c r="AW165" i="42"/>
  <c r="AX165" i="42"/>
  <c r="AY165" i="42"/>
  <c r="AZ165" i="42"/>
  <c r="BA165" i="42"/>
  <c r="BB165" i="42"/>
  <c r="BC165" i="42"/>
  <c r="D166" i="42"/>
  <c r="E166" i="42"/>
  <c r="F166" i="42"/>
  <c r="G166" i="42"/>
  <c r="H166" i="42"/>
  <c r="I166" i="42"/>
  <c r="J166" i="42"/>
  <c r="K166" i="42"/>
  <c r="L166" i="42"/>
  <c r="M166" i="42"/>
  <c r="N166" i="42"/>
  <c r="O166" i="42"/>
  <c r="P166" i="42"/>
  <c r="Q166" i="42"/>
  <c r="R166" i="42"/>
  <c r="S166" i="42"/>
  <c r="T166" i="42"/>
  <c r="U166" i="42"/>
  <c r="V166" i="42"/>
  <c r="W166" i="42"/>
  <c r="X166" i="42"/>
  <c r="Y166" i="42"/>
  <c r="Z166" i="42"/>
  <c r="AA166" i="42"/>
  <c r="AB166" i="42"/>
  <c r="AC166" i="42"/>
  <c r="AD166" i="42"/>
  <c r="AE166" i="42"/>
  <c r="AF166" i="42"/>
  <c r="AG166" i="42"/>
  <c r="AH166" i="42"/>
  <c r="AI166" i="42"/>
  <c r="AJ166" i="42"/>
  <c r="AK166" i="42"/>
  <c r="AL166" i="42"/>
  <c r="AM166" i="42"/>
  <c r="AN166" i="42"/>
  <c r="AO166" i="42"/>
  <c r="AP166" i="42"/>
  <c r="AQ166" i="42"/>
  <c r="AR166" i="42"/>
  <c r="AS166" i="42"/>
  <c r="AT166" i="42"/>
  <c r="AU166" i="42"/>
  <c r="AV166" i="42"/>
  <c r="AW166" i="42"/>
  <c r="AX166" i="42"/>
  <c r="AY166" i="42"/>
  <c r="AZ166" i="42"/>
  <c r="BA166" i="42"/>
  <c r="BB166" i="42"/>
  <c r="BC166" i="42"/>
  <c r="D167" i="42"/>
  <c r="E167" i="42"/>
  <c r="F167" i="42"/>
  <c r="G167" i="42"/>
  <c r="H167" i="42"/>
  <c r="I167" i="42"/>
  <c r="J167" i="42"/>
  <c r="K167" i="42"/>
  <c r="L167" i="42"/>
  <c r="M167" i="42"/>
  <c r="N167" i="42"/>
  <c r="O167" i="42"/>
  <c r="P167" i="42"/>
  <c r="Q167" i="42"/>
  <c r="R167" i="42"/>
  <c r="S167" i="42"/>
  <c r="T167" i="42"/>
  <c r="U167" i="42"/>
  <c r="V167" i="42"/>
  <c r="W167" i="42"/>
  <c r="X167" i="42"/>
  <c r="Y167" i="42"/>
  <c r="Z167" i="42"/>
  <c r="AA167" i="42"/>
  <c r="AB167" i="42"/>
  <c r="AC167" i="42"/>
  <c r="AD167" i="42"/>
  <c r="AE167" i="42"/>
  <c r="AF167" i="42"/>
  <c r="AG167" i="42"/>
  <c r="AH167" i="42"/>
  <c r="AI167" i="42"/>
  <c r="AJ167" i="42"/>
  <c r="AK167" i="42"/>
  <c r="AL167" i="42"/>
  <c r="AM167" i="42"/>
  <c r="AN167" i="42"/>
  <c r="AO167" i="42"/>
  <c r="AP167" i="42"/>
  <c r="AQ167" i="42"/>
  <c r="AR167" i="42"/>
  <c r="AS167" i="42"/>
  <c r="AT167" i="42"/>
  <c r="AU167" i="42"/>
  <c r="AV167" i="42"/>
  <c r="AW167" i="42"/>
  <c r="AX167" i="42"/>
  <c r="AY167" i="42"/>
  <c r="AZ167" i="42"/>
  <c r="BA167" i="42"/>
  <c r="BB167" i="42"/>
  <c r="BC167" i="42"/>
  <c r="D168" i="42"/>
  <c r="E168" i="42"/>
  <c r="F168" i="42"/>
  <c r="G168" i="42"/>
  <c r="H168" i="42"/>
  <c r="I168" i="42"/>
  <c r="J168" i="42"/>
  <c r="K168" i="42"/>
  <c r="L168" i="42"/>
  <c r="M168" i="42"/>
  <c r="N168" i="42"/>
  <c r="O168" i="42"/>
  <c r="P168" i="42"/>
  <c r="Q168" i="42"/>
  <c r="R168" i="42"/>
  <c r="S168" i="42"/>
  <c r="T168" i="42"/>
  <c r="U168" i="42"/>
  <c r="V168" i="42"/>
  <c r="W168" i="42"/>
  <c r="X168" i="42"/>
  <c r="Y168" i="42"/>
  <c r="Z168" i="42"/>
  <c r="AA168" i="42"/>
  <c r="AB168" i="42"/>
  <c r="AC168" i="42"/>
  <c r="AD168" i="42"/>
  <c r="AE168" i="42"/>
  <c r="AF168" i="42"/>
  <c r="AG168" i="42"/>
  <c r="AH168" i="42"/>
  <c r="AI168" i="42"/>
  <c r="AJ168" i="42"/>
  <c r="AK168" i="42"/>
  <c r="AL168" i="42"/>
  <c r="AM168" i="42"/>
  <c r="AN168" i="42"/>
  <c r="AO168" i="42"/>
  <c r="AP168" i="42"/>
  <c r="AQ168" i="42"/>
  <c r="AR168" i="42"/>
  <c r="AS168" i="42"/>
  <c r="AT168" i="42"/>
  <c r="AU168" i="42"/>
  <c r="AV168" i="42"/>
  <c r="AW168" i="42"/>
  <c r="AX168" i="42"/>
  <c r="AY168" i="42"/>
  <c r="AZ168" i="42"/>
  <c r="BA168" i="42"/>
  <c r="BB168" i="42"/>
  <c r="BC168" i="42"/>
  <c r="D169" i="42"/>
  <c r="E169" i="42"/>
  <c r="F169" i="42"/>
  <c r="G169" i="42"/>
  <c r="H169" i="42"/>
  <c r="I169" i="42"/>
  <c r="J169" i="42"/>
  <c r="K169" i="42"/>
  <c r="L169" i="42"/>
  <c r="M169" i="42"/>
  <c r="N169" i="42"/>
  <c r="O169" i="42"/>
  <c r="P169" i="42"/>
  <c r="Q169" i="42"/>
  <c r="R169" i="42"/>
  <c r="S169" i="42"/>
  <c r="T169" i="42"/>
  <c r="U169" i="42"/>
  <c r="V169" i="42"/>
  <c r="W169" i="42"/>
  <c r="X169" i="42"/>
  <c r="Y169" i="42"/>
  <c r="Z169" i="42"/>
  <c r="AA169" i="42"/>
  <c r="AB169" i="42"/>
  <c r="AC169" i="42"/>
  <c r="AD169" i="42"/>
  <c r="AE169" i="42"/>
  <c r="AF169" i="42"/>
  <c r="AG169" i="42"/>
  <c r="AH169" i="42"/>
  <c r="AI169" i="42"/>
  <c r="AJ169" i="42"/>
  <c r="AK169" i="42"/>
  <c r="AL169" i="42"/>
  <c r="AM169" i="42"/>
  <c r="AN169" i="42"/>
  <c r="AO169" i="42"/>
  <c r="AP169" i="42"/>
  <c r="AQ169" i="42"/>
  <c r="AR169" i="42"/>
  <c r="AS169" i="42"/>
  <c r="AT169" i="42"/>
  <c r="AU169" i="42"/>
  <c r="AV169" i="42"/>
  <c r="AW169" i="42"/>
  <c r="AX169" i="42"/>
  <c r="AY169" i="42"/>
  <c r="AZ169" i="42"/>
  <c r="BA169" i="42"/>
  <c r="BB169" i="42"/>
  <c r="BC169" i="42"/>
  <c r="D170" i="42"/>
  <c r="E170" i="42"/>
  <c r="F170" i="42"/>
  <c r="G170" i="42"/>
  <c r="H170" i="42"/>
  <c r="I170" i="42"/>
  <c r="J170" i="42"/>
  <c r="K170" i="42"/>
  <c r="L170" i="42"/>
  <c r="M170" i="42"/>
  <c r="N170" i="42"/>
  <c r="O170" i="42"/>
  <c r="P170" i="42"/>
  <c r="Q170" i="42"/>
  <c r="R170" i="42"/>
  <c r="S170" i="42"/>
  <c r="T170" i="42"/>
  <c r="U170" i="42"/>
  <c r="V170" i="42"/>
  <c r="W170" i="42"/>
  <c r="X170" i="42"/>
  <c r="Y170" i="42"/>
  <c r="Z170" i="42"/>
  <c r="AA170" i="42"/>
  <c r="AB170" i="42"/>
  <c r="AC170" i="42"/>
  <c r="AD170" i="42"/>
  <c r="AE170" i="42"/>
  <c r="AF170" i="42"/>
  <c r="AG170" i="42"/>
  <c r="AH170" i="42"/>
  <c r="AI170" i="42"/>
  <c r="AJ170" i="42"/>
  <c r="AK170" i="42"/>
  <c r="AL170" i="42"/>
  <c r="AM170" i="42"/>
  <c r="AN170" i="42"/>
  <c r="AO170" i="42"/>
  <c r="AP170" i="42"/>
  <c r="AQ170" i="42"/>
  <c r="AR170" i="42"/>
  <c r="AS170" i="42"/>
  <c r="AT170" i="42"/>
  <c r="AU170" i="42"/>
  <c r="AV170" i="42"/>
  <c r="AW170" i="42"/>
  <c r="AX170" i="42"/>
  <c r="AY170" i="42"/>
  <c r="AZ170" i="42"/>
  <c r="BA170" i="42"/>
  <c r="BB170" i="42"/>
  <c r="BC170" i="42"/>
  <c r="D171" i="42"/>
  <c r="E171" i="42"/>
  <c r="F171" i="42"/>
  <c r="G171" i="42"/>
  <c r="H171" i="42"/>
  <c r="I171" i="42"/>
  <c r="J171" i="42"/>
  <c r="K171" i="42"/>
  <c r="L171" i="42"/>
  <c r="M171" i="42"/>
  <c r="N171" i="42"/>
  <c r="O171" i="42"/>
  <c r="P171" i="42"/>
  <c r="Q171" i="42"/>
  <c r="R171" i="42"/>
  <c r="S171" i="42"/>
  <c r="T171" i="42"/>
  <c r="U171" i="42"/>
  <c r="V171" i="42"/>
  <c r="W171" i="42"/>
  <c r="X171" i="42"/>
  <c r="Y171" i="42"/>
  <c r="Z171" i="42"/>
  <c r="AA171" i="42"/>
  <c r="AB171" i="42"/>
  <c r="AC171" i="42"/>
  <c r="AD171" i="42"/>
  <c r="AE171" i="42"/>
  <c r="AF171" i="42"/>
  <c r="AG171" i="42"/>
  <c r="AH171" i="42"/>
  <c r="AI171" i="42"/>
  <c r="AJ171" i="42"/>
  <c r="AK171" i="42"/>
  <c r="AL171" i="42"/>
  <c r="AM171" i="42"/>
  <c r="AN171" i="42"/>
  <c r="AO171" i="42"/>
  <c r="AP171" i="42"/>
  <c r="AQ171" i="42"/>
  <c r="AR171" i="42"/>
  <c r="AS171" i="42"/>
  <c r="AT171" i="42"/>
  <c r="AU171" i="42"/>
  <c r="AV171" i="42"/>
  <c r="AW171" i="42"/>
  <c r="AX171" i="42"/>
  <c r="AY171" i="42"/>
  <c r="AZ171" i="42"/>
  <c r="BA171" i="42"/>
  <c r="BB171" i="42"/>
  <c r="BC171" i="42"/>
  <c r="D172" i="42"/>
  <c r="E172" i="42"/>
  <c r="F172" i="42"/>
  <c r="G172" i="42"/>
  <c r="H172" i="42"/>
  <c r="I172" i="42"/>
  <c r="J172" i="42"/>
  <c r="K172" i="42"/>
  <c r="L172" i="42"/>
  <c r="M172" i="42"/>
  <c r="N172" i="42"/>
  <c r="O172" i="42"/>
  <c r="P172" i="42"/>
  <c r="Q172" i="42"/>
  <c r="R172" i="42"/>
  <c r="S172" i="42"/>
  <c r="T172" i="42"/>
  <c r="U172" i="42"/>
  <c r="V172" i="42"/>
  <c r="W172" i="42"/>
  <c r="X172" i="42"/>
  <c r="Y172" i="42"/>
  <c r="Z172" i="42"/>
  <c r="AA172" i="42"/>
  <c r="AB172" i="42"/>
  <c r="AC172" i="42"/>
  <c r="AD172" i="42"/>
  <c r="AE172" i="42"/>
  <c r="AF172" i="42"/>
  <c r="AG172" i="42"/>
  <c r="AH172" i="42"/>
  <c r="AI172" i="42"/>
  <c r="AJ172" i="42"/>
  <c r="AK172" i="42"/>
  <c r="AL172" i="42"/>
  <c r="AM172" i="42"/>
  <c r="AN172" i="42"/>
  <c r="AO172" i="42"/>
  <c r="AP172" i="42"/>
  <c r="AQ172" i="42"/>
  <c r="AR172" i="42"/>
  <c r="AS172" i="42"/>
  <c r="AT172" i="42"/>
  <c r="AU172" i="42"/>
  <c r="AV172" i="42"/>
  <c r="AW172" i="42"/>
  <c r="AX172" i="42"/>
  <c r="AY172" i="42"/>
  <c r="AZ172" i="42"/>
  <c r="BA172" i="42"/>
  <c r="BB172" i="42"/>
  <c r="BC172" i="42"/>
  <c r="D173" i="42"/>
  <c r="E173" i="42"/>
  <c r="F173" i="42"/>
  <c r="G173" i="42"/>
  <c r="H173" i="42"/>
  <c r="I173" i="42"/>
  <c r="J173" i="42"/>
  <c r="K173" i="42"/>
  <c r="L173" i="42"/>
  <c r="M173" i="42"/>
  <c r="N173" i="42"/>
  <c r="O173" i="42"/>
  <c r="P173" i="42"/>
  <c r="Q173" i="42"/>
  <c r="R173" i="42"/>
  <c r="S173" i="42"/>
  <c r="T173" i="42"/>
  <c r="U173" i="42"/>
  <c r="V173" i="42"/>
  <c r="W173" i="42"/>
  <c r="X173" i="42"/>
  <c r="Y173" i="42"/>
  <c r="Z173" i="42"/>
  <c r="AA173" i="42"/>
  <c r="AB173" i="42"/>
  <c r="AC173" i="42"/>
  <c r="AD173" i="42"/>
  <c r="AE173" i="42"/>
  <c r="AF173" i="42"/>
  <c r="AG173" i="42"/>
  <c r="AH173" i="42"/>
  <c r="AI173" i="42"/>
  <c r="AJ173" i="42"/>
  <c r="AK173" i="42"/>
  <c r="AL173" i="42"/>
  <c r="AM173" i="42"/>
  <c r="AN173" i="42"/>
  <c r="AO173" i="42"/>
  <c r="AP173" i="42"/>
  <c r="AQ173" i="42"/>
  <c r="AR173" i="42"/>
  <c r="AS173" i="42"/>
  <c r="AT173" i="42"/>
  <c r="AU173" i="42"/>
  <c r="AV173" i="42"/>
  <c r="AW173" i="42"/>
  <c r="AX173" i="42"/>
  <c r="AY173" i="42"/>
  <c r="AZ173" i="42"/>
  <c r="BA173" i="42"/>
  <c r="BB173" i="42"/>
  <c r="BC173" i="42"/>
  <c r="D174" i="42"/>
  <c r="E174" i="42"/>
  <c r="F174" i="42"/>
  <c r="G174" i="42"/>
  <c r="H174" i="42"/>
  <c r="I174" i="42"/>
  <c r="J174" i="42"/>
  <c r="K174" i="42"/>
  <c r="L174" i="42"/>
  <c r="M174" i="42"/>
  <c r="N174" i="42"/>
  <c r="O174" i="42"/>
  <c r="P174" i="42"/>
  <c r="Q174" i="42"/>
  <c r="R174" i="42"/>
  <c r="S174" i="42"/>
  <c r="T174" i="42"/>
  <c r="U174" i="42"/>
  <c r="V174" i="42"/>
  <c r="W174" i="42"/>
  <c r="X174" i="42"/>
  <c r="Y174" i="42"/>
  <c r="Z174" i="42"/>
  <c r="AA174" i="42"/>
  <c r="AB174" i="42"/>
  <c r="AC174" i="42"/>
  <c r="AD174" i="42"/>
  <c r="AE174" i="42"/>
  <c r="AF174" i="42"/>
  <c r="AG174" i="42"/>
  <c r="AH174" i="42"/>
  <c r="AI174" i="42"/>
  <c r="AJ174" i="42"/>
  <c r="AK174" i="42"/>
  <c r="AL174" i="42"/>
  <c r="AM174" i="42"/>
  <c r="AN174" i="42"/>
  <c r="AO174" i="42"/>
  <c r="AP174" i="42"/>
  <c r="AQ174" i="42"/>
  <c r="AR174" i="42"/>
  <c r="AS174" i="42"/>
  <c r="AT174" i="42"/>
  <c r="AU174" i="42"/>
  <c r="AV174" i="42"/>
  <c r="AW174" i="42"/>
  <c r="AX174" i="42"/>
  <c r="AY174" i="42"/>
  <c r="AZ174" i="42"/>
  <c r="BA174" i="42"/>
  <c r="BB174" i="42"/>
  <c r="BC174" i="42"/>
  <c r="D175" i="42"/>
  <c r="E175" i="42"/>
  <c r="F175" i="42"/>
  <c r="G175" i="42"/>
  <c r="H175" i="42"/>
  <c r="I175" i="42"/>
  <c r="J175" i="42"/>
  <c r="K175" i="42"/>
  <c r="L175" i="42"/>
  <c r="M175" i="42"/>
  <c r="N175" i="42"/>
  <c r="O175" i="42"/>
  <c r="P175" i="42"/>
  <c r="Q175" i="42"/>
  <c r="R175" i="42"/>
  <c r="S175" i="42"/>
  <c r="T175" i="42"/>
  <c r="U175" i="42"/>
  <c r="V175" i="42"/>
  <c r="W175" i="42"/>
  <c r="X175" i="42"/>
  <c r="Y175" i="42"/>
  <c r="Z175" i="42"/>
  <c r="AA175" i="42"/>
  <c r="AB175" i="42"/>
  <c r="AC175" i="42"/>
  <c r="AD175" i="42"/>
  <c r="AE175" i="42"/>
  <c r="AF175" i="42"/>
  <c r="AG175" i="42"/>
  <c r="AH175" i="42"/>
  <c r="AI175" i="42"/>
  <c r="AJ175" i="42"/>
  <c r="AK175" i="42"/>
  <c r="AL175" i="42"/>
  <c r="AM175" i="42"/>
  <c r="AN175" i="42"/>
  <c r="AO175" i="42"/>
  <c r="AP175" i="42"/>
  <c r="AQ175" i="42"/>
  <c r="AR175" i="42"/>
  <c r="AS175" i="42"/>
  <c r="AT175" i="42"/>
  <c r="AU175" i="42"/>
  <c r="AV175" i="42"/>
  <c r="AW175" i="42"/>
  <c r="AX175" i="42"/>
  <c r="AY175" i="42"/>
  <c r="AZ175" i="42"/>
  <c r="BA175" i="42"/>
  <c r="BB175" i="42"/>
  <c r="BC175" i="42"/>
  <c r="D176" i="42"/>
  <c r="E176" i="42"/>
  <c r="F176" i="42"/>
  <c r="G176" i="42"/>
  <c r="H176" i="42"/>
  <c r="I176" i="42"/>
  <c r="J176" i="42"/>
  <c r="K176" i="42"/>
  <c r="L176" i="42"/>
  <c r="M176" i="42"/>
  <c r="N176" i="42"/>
  <c r="O176" i="42"/>
  <c r="P176" i="42"/>
  <c r="Q176" i="42"/>
  <c r="R176" i="42"/>
  <c r="S176" i="42"/>
  <c r="T176" i="42"/>
  <c r="U176" i="42"/>
  <c r="V176" i="42"/>
  <c r="W176" i="42"/>
  <c r="X176" i="42"/>
  <c r="Y176" i="42"/>
  <c r="Z176" i="42"/>
  <c r="AA176" i="42"/>
  <c r="AB176" i="42"/>
  <c r="AC176" i="42"/>
  <c r="AD176" i="42"/>
  <c r="AE176" i="42"/>
  <c r="AF176" i="42"/>
  <c r="AG176" i="42"/>
  <c r="AH176" i="42"/>
  <c r="AI176" i="42"/>
  <c r="AJ176" i="42"/>
  <c r="AK176" i="42"/>
  <c r="AL176" i="42"/>
  <c r="AM176" i="42"/>
  <c r="AN176" i="42"/>
  <c r="AO176" i="42"/>
  <c r="AP176" i="42"/>
  <c r="AQ176" i="42"/>
  <c r="AR176" i="42"/>
  <c r="AS176" i="42"/>
  <c r="AT176" i="42"/>
  <c r="AU176" i="42"/>
  <c r="AV176" i="42"/>
  <c r="AW176" i="42"/>
  <c r="AX176" i="42"/>
  <c r="AY176" i="42"/>
  <c r="AZ176" i="42"/>
  <c r="BA176" i="42"/>
  <c r="BB176" i="42"/>
  <c r="BC176" i="42"/>
  <c r="D177" i="42"/>
  <c r="E177" i="42"/>
  <c r="F177" i="42"/>
  <c r="G177" i="42"/>
  <c r="H177" i="42"/>
  <c r="I177" i="42"/>
  <c r="J177" i="42"/>
  <c r="K177" i="42"/>
  <c r="L177" i="42"/>
  <c r="M177" i="42"/>
  <c r="N177" i="42"/>
  <c r="O177" i="42"/>
  <c r="P177" i="42"/>
  <c r="Q177" i="42"/>
  <c r="R177" i="42"/>
  <c r="S177" i="42"/>
  <c r="T177" i="42"/>
  <c r="U177" i="42"/>
  <c r="V177" i="42"/>
  <c r="W177" i="42"/>
  <c r="X177" i="42"/>
  <c r="Y177" i="42"/>
  <c r="Z177" i="42"/>
  <c r="AA177" i="42"/>
  <c r="AB177" i="42"/>
  <c r="AC177" i="42"/>
  <c r="AD177" i="42"/>
  <c r="AE177" i="42"/>
  <c r="AF177" i="42"/>
  <c r="AG177" i="42"/>
  <c r="AH177" i="42"/>
  <c r="AI177" i="42"/>
  <c r="AJ177" i="42"/>
  <c r="AK177" i="42"/>
  <c r="AL177" i="42"/>
  <c r="AM177" i="42"/>
  <c r="AN177" i="42"/>
  <c r="AO177" i="42"/>
  <c r="AP177" i="42"/>
  <c r="AQ177" i="42"/>
  <c r="AR177" i="42"/>
  <c r="AS177" i="42"/>
  <c r="AT177" i="42"/>
  <c r="AU177" i="42"/>
  <c r="AV177" i="42"/>
  <c r="AW177" i="42"/>
  <c r="AX177" i="42"/>
  <c r="AY177" i="42"/>
  <c r="AZ177" i="42"/>
  <c r="BA177" i="42"/>
  <c r="BB177" i="42"/>
  <c r="BC177" i="42"/>
  <c r="D178" i="42"/>
  <c r="E178" i="42"/>
  <c r="F178" i="42"/>
  <c r="G178" i="42"/>
  <c r="H178" i="42"/>
  <c r="I178" i="42"/>
  <c r="J178" i="42"/>
  <c r="K178" i="42"/>
  <c r="L178" i="42"/>
  <c r="M178" i="42"/>
  <c r="N178" i="42"/>
  <c r="O178" i="42"/>
  <c r="P178" i="42"/>
  <c r="Q178" i="42"/>
  <c r="R178" i="42"/>
  <c r="S178" i="42"/>
  <c r="T178" i="42"/>
  <c r="U178" i="42"/>
  <c r="V178" i="42"/>
  <c r="W178" i="42"/>
  <c r="X178" i="42"/>
  <c r="Y178" i="42"/>
  <c r="Z178" i="42"/>
  <c r="AA178" i="42"/>
  <c r="AB178" i="42"/>
  <c r="AC178" i="42"/>
  <c r="AD178" i="42"/>
  <c r="AE178" i="42"/>
  <c r="AF178" i="42"/>
  <c r="AG178" i="42"/>
  <c r="AH178" i="42"/>
  <c r="AI178" i="42"/>
  <c r="AJ178" i="42"/>
  <c r="AK178" i="42"/>
  <c r="AL178" i="42"/>
  <c r="AM178" i="42"/>
  <c r="AN178" i="42"/>
  <c r="AO178" i="42"/>
  <c r="AP178" i="42"/>
  <c r="AQ178" i="42"/>
  <c r="AR178" i="42"/>
  <c r="AS178" i="42"/>
  <c r="AT178" i="42"/>
  <c r="AU178" i="42"/>
  <c r="AV178" i="42"/>
  <c r="AW178" i="42"/>
  <c r="AX178" i="42"/>
  <c r="AY178" i="42"/>
  <c r="AZ178" i="42"/>
  <c r="BA178" i="42"/>
  <c r="BB178" i="42"/>
  <c r="BC178" i="42"/>
  <c r="D179" i="42"/>
  <c r="E179" i="42"/>
  <c r="F179" i="42"/>
  <c r="G179" i="42"/>
  <c r="H179" i="42"/>
  <c r="I179" i="42"/>
  <c r="J179" i="42"/>
  <c r="K179" i="42"/>
  <c r="L179" i="42"/>
  <c r="M179" i="42"/>
  <c r="N179" i="42"/>
  <c r="O179" i="42"/>
  <c r="P179" i="42"/>
  <c r="Q179" i="42"/>
  <c r="R179" i="42"/>
  <c r="S179" i="42"/>
  <c r="T179" i="42"/>
  <c r="U179" i="42"/>
  <c r="V179" i="42"/>
  <c r="W179" i="42"/>
  <c r="X179" i="42"/>
  <c r="Y179" i="42"/>
  <c r="Z179" i="42"/>
  <c r="AA179" i="42"/>
  <c r="AB179" i="42"/>
  <c r="AC179" i="42"/>
  <c r="AD179" i="42"/>
  <c r="AE179" i="42"/>
  <c r="AF179" i="42"/>
  <c r="AG179" i="42"/>
  <c r="AH179" i="42"/>
  <c r="AI179" i="42"/>
  <c r="AJ179" i="42"/>
  <c r="AK179" i="42"/>
  <c r="AL179" i="42"/>
  <c r="AM179" i="42"/>
  <c r="AN179" i="42"/>
  <c r="AO179" i="42"/>
  <c r="AP179" i="42"/>
  <c r="AQ179" i="42"/>
  <c r="AR179" i="42"/>
  <c r="AS179" i="42"/>
  <c r="AT179" i="42"/>
  <c r="AU179" i="42"/>
  <c r="AV179" i="42"/>
  <c r="AW179" i="42"/>
  <c r="AX179" i="42"/>
  <c r="AY179" i="42"/>
  <c r="AZ179" i="42"/>
  <c r="BA179" i="42"/>
  <c r="BB179" i="42"/>
  <c r="BC179" i="42"/>
  <c r="D180" i="42"/>
  <c r="E180" i="42"/>
  <c r="F180" i="42"/>
  <c r="G180" i="42"/>
  <c r="H180" i="42"/>
  <c r="I180" i="42"/>
  <c r="J180" i="42"/>
  <c r="K180" i="42"/>
  <c r="L180" i="42"/>
  <c r="M180" i="42"/>
  <c r="N180" i="42"/>
  <c r="O180" i="42"/>
  <c r="P180" i="42"/>
  <c r="Q180" i="42"/>
  <c r="R180" i="42"/>
  <c r="S180" i="42"/>
  <c r="T180" i="42"/>
  <c r="U180" i="42"/>
  <c r="V180" i="42"/>
  <c r="W180" i="42"/>
  <c r="X180" i="42"/>
  <c r="Y180" i="42"/>
  <c r="Z180" i="42"/>
  <c r="AA180" i="42"/>
  <c r="AB180" i="42"/>
  <c r="AC180" i="42"/>
  <c r="AD180" i="42"/>
  <c r="AE180" i="42"/>
  <c r="AF180" i="42"/>
  <c r="AG180" i="42"/>
  <c r="AH180" i="42"/>
  <c r="AI180" i="42"/>
  <c r="AJ180" i="42"/>
  <c r="AK180" i="42"/>
  <c r="AL180" i="42"/>
  <c r="AM180" i="42"/>
  <c r="AN180" i="42"/>
  <c r="AO180" i="42"/>
  <c r="AP180" i="42"/>
  <c r="AQ180" i="42"/>
  <c r="AR180" i="42"/>
  <c r="AS180" i="42"/>
  <c r="AT180" i="42"/>
  <c r="AU180" i="42"/>
  <c r="AV180" i="42"/>
  <c r="AW180" i="42"/>
  <c r="AX180" i="42"/>
  <c r="AY180" i="42"/>
  <c r="AZ180" i="42"/>
  <c r="BA180" i="42"/>
  <c r="BB180" i="42"/>
  <c r="BC180" i="42"/>
  <c r="D181" i="42"/>
  <c r="E181" i="42"/>
  <c r="F181" i="42"/>
  <c r="G181" i="42"/>
  <c r="H181" i="42"/>
  <c r="I181" i="42"/>
  <c r="J181" i="42"/>
  <c r="K181" i="42"/>
  <c r="L181" i="42"/>
  <c r="M181" i="42"/>
  <c r="N181" i="42"/>
  <c r="O181" i="42"/>
  <c r="P181" i="42"/>
  <c r="Q181" i="42"/>
  <c r="R181" i="42"/>
  <c r="S181" i="42"/>
  <c r="T181" i="42"/>
  <c r="U181" i="42"/>
  <c r="V181" i="42"/>
  <c r="W181" i="42"/>
  <c r="X181" i="42"/>
  <c r="Y181" i="42"/>
  <c r="Z181" i="42"/>
  <c r="AA181" i="42"/>
  <c r="AB181" i="42"/>
  <c r="AC181" i="42"/>
  <c r="AD181" i="42"/>
  <c r="AE181" i="42"/>
  <c r="AF181" i="42"/>
  <c r="AG181" i="42"/>
  <c r="AH181" i="42"/>
  <c r="AI181" i="42"/>
  <c r="AJ181" i="42"/>
  <c r="AK181" i="42"/>
  <c r="AL181" i="42"/>
  <c r="AM181" i="42"/>
  <c r="AN181" i="42"/>
  <c r="AO181" i="42"/>
  <c r="AP181" i="42"/>
  <c r="AQ181" i="42"/>
  <c r="AR181" i="42"/>
  <c r="AS181" i="42"/>
  <c r="AT181" i="42"/>
  <c r="AU181" i="42"/>
  <c r="AV181" i="42"/>
  <c r="AW181" i="42"/>
  <c r="AX181" i="42"/>
  <c r="AY181" i="42"/>
  <c r="AZ181" i="42"/>
  <c r="BA181" i="42"/>
  <c r="BB181" i="42"/>
  <c r="BC181" i="42"/>
  <c r="D182" i="42"/>
  <c r="E182" i="42"/>
  <c r="F182" i="42"/>
  <c r="G182" i="42"/>
  <c r="H182" i="42"/>
  <c r="I182" i="42"/>
  <c r="J182" i="42"/>
  <c r="K182" i="42"/>
  <c r="L182" i="42"/>
  <c r="M182" i="42"/>
  <c r="N182" i="42"/>
  <c r="O182" i="42"/>
  <c r="P182" i="42"/>
  <c r="Q182" i="42"/>
  <c r="R182" i="42"/>
  <c r="S182" i="42"/>
  <c r="T182" i="42"/>
  <c r="U182" i="42"/>
  <c r="V182" i="42"/>
  <c r="W182" i="42"/>
  <c r="X182" i="42"/>
  <c r="Y182" i="42"/>
  <c r="Z182" i="42"/>
  <c r="AA182" i="42"/>
  <c r="AB182" i="42"/>
  <c r="AC182" i="42"/>
  <c r="AD182" i="42"/>
  <c r="AE182" i="42"/>
  <c r="AF182" i="42"/>
  <c r="AG182" i="42"/>
  <c r="AH182" i="42"/>
  <c r="AI182" i="42"/>
  <c r="AJ182" i="42"/>
  <c r="AK182" i="42"/>
  <c r="AL182" i="42"/>
  <c r="AM182" i="42"/>
  <c r="AN182" i="42"/>
  <c r="AO182" i="42"/>
  <c r="AP182" i="42"/>
  <c r="AQ182" i="42"/>
  <c r="AR182" i="42"/>
  <c r="AS182" i="42"/>
  <c r="AT182" i="42"/>
  <c r="AU182" i="42"/>
  <c r="AV182" i="42"/>
  <c r="AW182" i="42"/>
  <c r="AX182" i="42"/>
  <c r="AY182" i="42"/>
  <c r="AZ182" i="42"/>
  <c r="BA182" i="42"/>
  <c r="BB182" i="42"/>
  <c r="BC182" i="42"/>
  <c r="D183" i="42"/>
  <c r="E183" i="42"/>
  <c r="F183" i="42"/>
  <c r="G183" i="42"/>
  <c r="H183" i="42"/>
  <c r="I183" i="42"/>
  <c r="J183" i="42"/>
  <c r="K183" i="42"/>
  <c r="L183" i="42"/>
  <c r="M183" i="42"/>
  <c r="N183" i="42"/>
  <c r="O183" i="42"/>
  <c r="P183" i="42"/>
  <c r="Q183" i="42"/>
  <c r="R183" i="42"/>
  <c r="S183" i="42"/>
  <c r="T183" i="42"/>
  <c r="U183" i="42"/>
  <c r="V183" i="42"/>
  <c r="W183" i="42"/>
  <c r="X183" i="42"/>
  <c r="Y183" i="42"/>
  <c r="Z183" i="42"/>
  <c r="AA183" i="42"/>
  <c r="AB183" i="42"/>
  <c r="AC183" i="42"/>
  <c r="AD183" i="42"/>
  <c r="AE183" i="42"/>
  <c r="AF183" i="42"/>
  <c r="AG183" i="42"/>
  <c r="AH183" i="42"/>
  <c r="AI183" i="42"/>
  <c r="AJ183" i="42"/>
  <c r="AK183" i="42"/>
  <c r="AL183" i="42"/>
  <c r="AM183" i="42"/>
  <c r="AN183" i="42"/>
  <c r="AO183" i="42"/>
  <c r="AP183" i="42"/>
  <c r="AQ183" i="42"/>
  <c r="AR183" i="42"/>
  <c r="AS183" i="42"/>
  <c r="AT183" i="42"/>
  <c r="AU183" i="42"/>
  <c r="AV183" i="42"/>
  <c r="AW183" i="42"/>
  <c r="AX183" i="42"/>
  <c r="AY183" i="42"/>
  <c r="AZ183" i="42"/>
  <c r="BA183" i="42"/>
  <c r="BB183" i="42"/>
  <c r="BC183" i="42"/>
  <c r="D184" i="42"/>
  <c r="E184" i="42"/>
  <c r="F184" i="42"/>
  <c r="G184" i="42"/>
  <c r="H184" i="42"/>
  <c r="I184" i="42"/>
  <c r="J184" i="42"/>
  <c r="K184" i="42"/>
  <c r="L184" i="42"/>
  <c r="M184" i="42"/>
  <c r="N184" i="42"/>
  <c r="O184" i="42"/>
  <c r="P184" i="42"/>
  <c r="Q184" i="42"/>
  <c r="R184" i="42"/>
  <c r="S184" i="42"/>
  <c r="T184" i="42"/>
  <c r="U184" i="42"/>
  <c r="V184" i="42"/>
  <c r="W184" i="42"/>
  <c r="X184" i="42"/>
  <c r="Y184" i="42"/>
  <c r="Z184" i="42"/>
  <c r="AA184" i="42"/>
  <c r="AB184" i="42"/>
  <c r="AC184" i="42"/>
  <c r="AD184" i="42"/>
  <c r="AE184" i="42"/>
  <c r="AF184" i="42"/>
  <c r="AG184" i="42"/>
  <c r="AH184" i="42"/>
  <c r="AI184" i="42"/>
  <c r="AJ184" i="42"/>
  <c r="AK184" i="42"/>
  <c r="AL184" i="42"/>
  <c r="AM184" i="42"/>
  <c r="AN184" i="42"/>
  <c r="AO184" i="42"/>
  <c r="AP184" i="42"/>
  <c r="AQ184" i="42"/>
  <c r="AR184" i="42"/>
  <c r="AS184" i="42"/>
  <c r="AT184" i="42"/>
  <c r="AU184" i="42"/>
  <c r="AV184" i="42"/>
  <c r="AW184" i="42"/>
  <c r="AX184" i="42"/>
  <c r="AY184" i="42"/>
  <c r="AZ184" i="42"/>
  <c r="BA184" i="42"/>
  <c r="BB184" i="42"/>
  <c r="BC184" i="42"/>
  <c r="D185" i="42"/>
  <c r="E185" i="42"/>
  <c r="F185" i="42"/>
  <c r="G185" i="42"/>
  <c r="H185" i="42"/>
  <c r="I185" i="42"/>
  <c r="J185" i="42"/>
  <c r="K185" i="42"/>
  <c r="L185" i="42"/>
  <c r="M185" i="42"/>
  <c r="N185" i="42"/>
  <c r="O185" i="42"/>
  <c r="P185" i="42"/>
  <c r="Q185" i="42"/>
  <c r="R185" i="42"/>
  <c r="S185" i="42"/>
  <c r="T185" i="42"/>
  <c r="U185" i="42"/>
  <c r="V185" i="42"/>
  <c r="W185" i="42"/>
  <c r="X185" i="42"/>
  <c r="Y185" i="42"/>
  <c r="Z185" i="42"/>
  <c r="AA185" i="42"/>
  <c r="AB185" i="42"/>
  <c r="AC185" i="42"/>
  <c r="AD185" i="42"/>
  <c r="AE185" i="42"/>
  <c r="AF185" i="42"/>
  <c r="AG185" i="42"/>
  <c r="AH185" i="42"/>
  <c r="AI185" i="42"/>
  <c r="AJ185" i="42"/>
  <c r="AK185" i="42"/>
  <c r="AL185" i="42"/>
  <c r="AM185" i="42"/>
  <c r="AN185" i="42"/>
  <c r="AO185" i="42"/>
  <c r="AP185" i="42"/>
  <c r="AQ185" i="42"/>
  <c r="AR185" i="42"/>
  <c r="AS185" i="42"/>
  <c r="AT185" i="42"/>
  <c r="AU185" i="42"/>
  <c r="AV185" i="42"/>
  <c r="AW185" i="42"/>
  <c r="AX185" i="42"/>
  <c r="AY185" i="42"/>
  <c r="AZ185" i="42"/>
  <c r="BA185" i="42"/>
  <c r="BB185" i="42"/>
  <c r="BC185" i="42"/>
  <c r="D186" i="42"/>
  <c r="E186" i="42"/>
  <c r="F186" i="42"/>
  <c r="G186" i="42"/>
  <c r="H186" i="42"/>
  <c r="I186" i="42"/>
  <c r="J186" i="42"/>
  <c r="K186" i="42"/>
  <c r="L186" i="42"/>
  <c r="M186" i="42"/>
  <c r="N186" i="42"/>
  <c r="O186" i="42"/>
  <c r="P186" i="42"/>
  <c r="Q186" i="42"/>
  <c r="R186" i="42"/>
  <c r="S186" i="42"/>
  <c r="T186" i="42"/>
  <c r="U186" i="42"/>
  <c r="V186" i="42"/>
  <c r="W186" i="42"/>
  <c r="X186" i="42"/>
  <c r="Y186" i="42"/>
  <c r="Z186" i="42"/>
  <c r="AA186" i="42"/>
  <c r="AB186" i="42"/>
  <c r="AC186" i="42"/>
  <c r="AD186" i="42"/>
  <c r="AE186" i="42"/>
  <c r="AF186" i="42"/>
  <c r="AG186" i="42"/>
  <c r="AH186" i="42"/>
  <c r="AI186" i="42"/>
  <c r="AJ186" i="42"/>
  <c r="AK186" i="42"/>
  <c r="AL186" i="42"/>
  <c r="AM186" i="42"/>
  <c r="AN186" i="42"/>
  <c r="AO186" i="42"/>
  <c r="AP186" i="42"/>
  <c r="AQ186" i="42"/>
  <c r="AR186" i="42"/>
  <c r="AS186" i="42"/>
  <c r="AT186" i="42"/>
  <c r="AU186" i="42"/>
  <c r="AV186" i="42"/>
  <c r="AW186" i="42"/>
  <c r="AX186" i="42"/>
  <c r="AY186" i="42"/>
  <c r="AZ186" i="42"/>
  <c r="BA186" i="42"/>
  <c r="BB186" i="42"/>
  <c r="BC186" i="42"/>
  <c r="D187" i="42"/>
  <c r="E187" i="42"/>
  <c r="F187" i="42"/>
  <c r="G187" i="42"/>
  <c r="H187" i="42"/>
  <c r="I187" i="42"/>
  <c r="J187" i="42"/>
  <c r="K187" i="42"/>
  <c r="L187" i="42"/>
  <c r="M187" i="42"/>
  <c r="N187" i="42"/>
  <c r="O187" i="42"/>
  <c r="P187" i="42"/>
  <c r="Q187" i="42"/>
  <c r="R187" i="42"/>
  <c r="S187" i="42"/>
  <c r="T187" i="42"/>
  <c r="U187" i="42"/>
  <c r="V187" i="42"/>
  <c r="W187" i="42"/>
  <c r="X187" i="42"/>
  <c r="Y187" i="42"/>
  <c r="Z187" i="42"/>
  <c r="AA187" i="42"/>
  <c r="AB187" i="42"/>
  <c r="AC187" i="42"/>
  <c r="AD187" i="42"/>
  <c r="AE187" i="42"/>
  <c r="AF187" i="42"/>
  <c r="AG187" i="42"/>
  <c r="AH187" i="42"/>
  <c r="AI187" i="42"/>
  <c r="AJ187" i="42"/>
  <c r="AK187" i="42"/>
  <c r="AL187" i="42"/>
  <c r="AM187" i="42"/>
  <c r="AN187" i="42"/>
  <c r="AO187" i="42"/>
  <c r="AP187" i="42"/>
  <c r="AQ187" i="42"/>
  <c r="AR187" i="42"/>
  <c r="AS187" i="42"/>
  <c r="AT187" i="42"/>
  <c r="AU187" i="42"/>
  <c r="AV187" i="42"/>
  <c r="AW187" i="42"/>
  <c r="AX187" i="42"/>
  <c r="AY187" i="42"/>
  <c r="AZ187" i="42"/>
  <c r="BA187" i="42"/>
  <c r="BB187" i="42"/>
  <c r="BC187" i="42"/>
  <c r="D188" i="42"/>
  <c r="E188" i="42"/>
  <c r="F188" i="42"/>
  <c r="G188" i="42"/>
  <c r="H188" i="42"/>
  <c r="I188" i="42"/>
  <c r="J188" i="42"/>
  <c r="K188" i="42"/>
  <c r="L188" i="42"/>
  <c r="M188" i="42"/>
  <c r="N188" i="42"/>
  <c r="O188" i="42"/>
  <c r="P188" i="42"/>
  <c r="Q188" i="42"/>
  <c r="R188" i="42"/>
  <c r="S188" i="42"/>
  <c r="T188" i="42"/>
  <c r="U188" i="42"/>
  <c r="V188" i="42"/>
  <c r="W188" i="42"/>
  <c r="X188" i="42"/>
  <c r="Y188" i="42"/>
  <c r="Z188" i="42"/>
  <c r="AA188" i="42"/>
  <c r="AB188" i="42"/>
  <c r="AC188" i="42"/>
  <c r="AD188" i="42"/>
  <c r="AE188" i="42"/>
  <c r="AF188" i="42"/>
  <c r="AG188" i="42"/>
  <c r="AH188" i="42"/>
  <c r="AI188" i="42"/>
  <c r="AJ188" i="42"/>
  <c r="AK188" i="42"/>
  <c r="AL188" i="42"/>
  <c r="AM188" i="42"/>
  <c r="AN188" i="42"/>
  <c r="AO188" i="42"/>
  <c r="AP188" i="42"/>
  <c r="AQ188" i="42"/>
  <c r="AR188" i="42"/>
  <c r="AS188" i="42"/>
  <c r="AT188" i="42"/>
  <c r="AU188" i="42"/>
  <c r="AV188" i="42"/>
  <c r="AW188" i="42"/>
  <c r="AX188" i="42"/>
  <c r="AY188" i="42"/>
  <c r="AZ188" i="42"/>
  <c r="BA188" i="42"/>
  <c r="BB188" i="42"/>
  <c r="BC188" i="42"/>
  <c r="D189" i="42"/>
  <c r="E189" i="42"/>
  <c r="F189" i="42"/>
  <c r="G189" i="42"/>
  <c r="H189" i="42"/>
  <c r="I189" i="42"/>
  <c r="J189" i="42"/>
  <c r="K189" i="42"/>
  <c r="L189" i="42"/>
  <c r="M189" i="42"/>
  <c r="N189" i="42"/>
  <c r="O189" i="42"/>
  <c r="P189" i="42"/>
  <c r="Q189" i="42"/>
  <c r="R189" i="42"/>
  <c r="S189" i="42"/>
  <c r="T189" i="42"/>
  <c r="U189" i="42"/>
  <c r="V189" i="42"/>
  <c r="W189" i="42"/>
  <c r="X189" i="42"/>
  <c r="Y189" i="42"/>
  <c r="Z189" i="42"/>
  <c r="AA189" i="42"/>
  <c r="AB189" i="42"/>
  <c r="AC189" i="42"/>
  <c r="AD189" i="42"/>
  <c r="AE189" i="42"/>
  <c r="AF189" i="42"/>
  <c r="AG189" i="42"/>
  <c r="AH189" i="42"/>
  <c r="AI189" i="42"/>
  <c r="AJ189" i="42"/>
  <c r="AK189" i="42"/>
  <c r="AL189" i="42"/>
  <c r="AM189" i="42"/>
  <c r="AN189" i="42"/>
  <c r="AO189" i="42"/>
  <c r="AP189" i="42"/>
  <c r="AQ189" i="42"/>
  <c r="AR189" i="42"/>
  <c r="AS189" i="42"/>
  <c r="AT189" i="42"/>
  <c r="AU189" i="42"/>
  <c r="AV189" i="42"/>
  <c r="AW189" i="42"/>
  <c r="AX189" i="42"/>
  <c r="AY189" i="42"/>
  <c r="AZ189" i="42"/>
  <c r="BA189" i="42"/>
  <c r="BB189" i="42"/>
  <c r="BC189" i="42"/>
  <c r="D190" i="42"/>
  <c r="E190" i="42"/>
  <c r="F190" i="42"/>
  <c r="G190" i="42"/>
  <c r="H190" i="42"/>
  <c r="I190" i="42"/>
  <c r="J190" i="42"/>
  <c r="K190" i="42"/>
  <c r="L190" i="42"/>
  <c r="M190" i="42"/>
  <c r="N190" i="42"/>
  <c r="O190" i="42"/>
  <c r="P190" i="42"/>
  <c r="Q190" i="42"/>
  <c r="R190" i="42"/>
  <c r="S190" i="42"/>
  <c r="T190" i="42"/>
  <c r="U190" i="42"/>
  <c r="V190" i="42"/>
  <c r="W190" i="42"/>
  <c r="X190" i="42"/>
  <c r="Y190" i="42"/>
  <c r="Z190" i="42"/>
  <c r="AA190" i="42"/>
  <c r="AB190" i="42"/>
  <c r="AC190" i="42"/>
  <c r="AD190" i="42"/>
  <c r="AE190" i="42"/>
  <c r="AF190" i="42"/>
  <c r="AG190" i="42"/>
  <c r="AH190" i="42"/>
  <c r="AI190" i="42"/>
  <c r="AJ190" i="42"/>
  <c r="AK190" i="42"/>
  <c r="AL190" i="42"/>
  <c r="AM190" i="42"/>
  <c r="AN190" i="42"/>
  <c r="AO190" i="42"/>
  <c r="AP190" i="42"/>
  <c r="AQ190" i="42"/>
  <c r="AR190" i="42"/>
  <c r="AS190" i="42"/>
  <c r="AT190" i="42"/>
  <c r="AU190" i="42"/>
  <c r="AV190" i="42"/>
  <c r="AW190" i="42"/>
  <c r="AX190" i="42"/>
  <c r="AY190" i="42"/>
  <c r="AZ190" i="42"/>
  <c r="BA190" i="42"/>
  <c r="BB190" i="42"/>
  <c r="BC190" i="42"/>
  <c r="D191" i="42"/>
  <c r="E191" i="42"/>
  <c r="F191" i="42"/>
  <c r="G191" i="42"/>
  <c r="H191" i="42"/>
  <c r="I191" i="42"/>
  <c r="J191" i="42"/>
  <c r="K191" i="42"/>
  <c r="L191" i="42"/>
  <c r="M191" i="42"/>
  <c r="N191" i="42"/>
  <c r="O191" i="42"/>
  <c r="P191" i="42"/>
  <c r="Q191" i="42"/>
  <c r="R191" i="42"/>
  <c r="S191" i="42"/>
  <c r="T191" i="42"/>
  <c r="U191" i="42"/>
  <c r="V191" i="42"/>
  <c r="W191" i="42"/>
  <c r="X191" i="42"/>
  <c r="Y191" i="42"/>
  <c r="Z191" i="42"/>
  <c r="AA191" i="42"/>
  <c r="AB191" i="42"/>
  <c r="AC191" i="42"/>
  <c r="AD191" i="42"/>
  <c r="AE191" i="42"/>
  <c r="AF191" i="42"/>
  <c r="AG191" i="42"/>
  <c r="AH191" i="42"/>
  <c r="AI191" i="42"/>
  <c r="AJ191" i="42"/>
  <c r="AK191" i="42"/>
  <c r="AL191" i="42"/>
  <c r="AM191" i="42"/>
  <c r="AN191" i="42"/>
  <c r="AO191" i="42"/>
  <c r="AP191" i="42"/>
  <c r="AQ191" i="42"/>
  <c r="AR191" i="42"/>
  <c r="AS191" i="42"/>
  <c r="AT191" i="42"/>
  <c r="AU191" i="42"/>
  <c r="AV191" i="42"/>
  <c r="AW191" i="42"/>
  <c r="AX191" i="42"/>
  <c r="AY191" i="42"/>
  <c r="AZ191" i="42"/>
  <c r="BA191" i="42"/>
  <c r="BB191" i="42"/>
  <c r="BC191" i="42"/>
  <c r="D192" i="42"/>
  <c r="E192" i="42"/>
  <c r="F192" i="42"/>
  <c r="G192" i="42"/>
  <c r="H192" i="42"/>
  <c r="I192" i="42"/>
  <c r="J192" i="42"/>
  <c r="K192" i="42"/>
  <c r="L192" i="42"/>
  <c r="M192" i="42"/>
  <c r="N192" i="42"/>
  <c r="O192" i="42"/>
  <c r="P192" i="42"/>
  <c r="Q192" i="42"/>
  <c r="R192" i="42"/>
  <c r="S192" i="42"/>
  <c r="T192" i="42"/>
  <c r="U192" i="42"/>
  <c r="V192" i="42"/>
  <c r="W192" i="42"/>
  <c r="X192" i="42"/>
  <c r="Y192" i="42"/>
  <c r="Z192" i="42"/>
  <c r="AA192" i="42"/>
  <c r="AB192" i="42"/>
  <c r="AC192" i="42"/>
  <c r="AD192" i="42"/>
  <c r="AE192" i="42"/>
  <c r="AF192" i="42"/>
  <c r="AG192" i="42"/>
  <c r="AH192" i="42"/>
  <c r="AI192" i="42"/>
  <c r="AJ192" i="42"/>
  <c r="AK192" i="42"/>
  <c r="AL192" i="42"/>
  <c r="AM192" i="42"/>
  <c r="AN192" i="42"/>
  <c r="AO192" i="42"/>
  <c r="AP192" i="42"/>
  <c r="AQ192" i="42"/>
  <c r="AR192" i="42"/>
  <c r="AS192" i="42"/>
  <c r="AT192" i="42"/>
  <c r="AU192" i="42"/>
  <c r="AV192" i="42"/>
  <c r="AW192" i="42"/>
  <c r="AX192" i="42"/>
  <c r="AY192" i="42"/>
  <c r="AZ192" i="42"/>
  <c r="BA192" i="42"/>
  <c r="BB192" i="42"/>
  <c r="BC192" i="42"/>
  <c r="D193" i="42"/>
  <c r="E193" i="42"/>
  <c r="F193" i="42"/>
  <c r="G193" i="42"/>
  <c r="H193" i="42"/>
  <c r="I193" i="42"/>
  <c r="J193" i="42"/>
  <c r="K193" i="42"/>
  <c r="L193" i="42"/>
  <c r="M193" i="42"/>
  <c r="N193" i="42"/>
  <c r="O193" i="42"/>
  <c r="P193" i="42"/>
  <c r="Q193" i="42"/>
  <c r="R193" i="42"/>
  <c r="S193" i="42"/>
  <c r="T193" i="42"/>
  <c r="U193" i="42"/>
  <c r="V193" i="42"/>
  <c r="W193" i="42"/>
  <c r="X193" i="42"/>
  <c r="Y193" i="42"/>
  <c r="Z193" i="42"/>
  <c r="AA193" i="42"/>
  <c r="AB193" i="42"/>
  <c r="AC193" i="42"/>
  <c r="AD193" i="42"/>
  <c r="AE193" i="42"/>
  <c r="AF193" i="42"/>
  <c r="AG193" i="42"/>
  <c r="AH193" i="42"/>
  <c r="AI193" i="42"/>
  <c r="AJ193" i="42"/>
  <c r="AK193" i="42"/>
  <c r="AL193" i="42"/>
  <c r="AM193" i="42"/>
  <c r="AN193" i="42"/>
  <c r="AO193" i="42"/>
  <c r="AP193" i="42"/>
  <c r="AQ193" i="42"/>
  <c r="AR193" i="42"/>
  <c r="AS193" i="42"/>
  <c r="AT193" i="42"/>
  <c r="AU193" i="42"/>
  <c r="AV193" i="42"/>
  <c r="AW193" i="42"/>
  <c r="AX193" i="42"/>
  <c r="AY193" i="42"/>
  <c r="AZ193" i="42"/>
  <c r="BA193" i="42"/>
  <c r="BB193" i="42"/>
  <c r="BC193" i="42"/>
  <c r="D194" i="42"/>
  <c r="E194" i="42"/>
  <c r="F194" i="42"/>
  <c r="G194" i="42"/>
  <c r="H194" i="42"/>
  <c r="I194" i="42"/>
  <c r="J194" i="42"/>
  <c r="K194" i="42"/>
  <c r="L194" i="42"/>
  <c r="M194" i="42"/>
  <c r="N194" i="42"/>
  <c r="O194" i="42"/>
  <c r="P194" i="42"/>
  <c r="Q194" i="42"/>
  <c r="R194" i="42"/>
  <c r="S194" i="42"/>
  <c r="T194" i="42"/>
  <c r="U194" i="42"/>
  <c r="V194" i="42"/>
  <c r="W194" i="42"/>
  <c r="X194" i="42"/>
  <c r="Y194" i="42"/>
  <c r="Z194" i="42"/>
  <c r="AA194" i="42"/>
  <c r="AB194" i="42"/>
  <c r="AC194" i="42"/>
  <c r="AD194" i="42"/>
  <c r="AE194" i="42"/>
  <c r="AF194" i="42"/>
  <c r="AG194" i="42"/>
  <c r="AH194" i="42"/>
  <c r="AI194" i="42"/>
  <c r="AJ194" i="42"/>
  <c r="AK194" i="42"/>
  <c r="AL194" i="42"/>
  <c r="AM194" i="42"/>
  <c r="AN194" i="42"/>
  <c r="AO194" i="42"/>
  <c r="AP194" i="42"/>
  <c r="AQ194" i="42"/>
  <c r="AR194" i="42"/>
  <c r="AS194" i="42"/>
  <c r="AT194" i="42"/>
  <c r="AU194" i="42"/>
  <c r="AV194" i="42"/>
  <c r="AW194" i="42"/>
  <c r="AX194" i="42"/>
  <c r="AY194" i="42"/>
  <c r="AZ194" i="42"/>
  <c r="BA194" i="42"/>
  <c r="BB194" i="42"/>
  <c r="BC194" i="42"/>
  <c r="D195" i="42"/>
  <c r="E195" i="42"/>
  <c r="F195" i="42"/>
  <c r="G195" i="42"/>
  <c r="H195" i="42"/>
  <c r="I195" i="42"/>
  <c r="J195" i="42"/>
  <c r="K195" i="42"/>
  <c r="L195" i="42"/>
  <c r="M195" i="42"/>
  <c r="N195" i="42"/>
  <c r="O195" i="42"/>
  <c r="P195" i="42"/>
  <c r="Q195" i="42"/>
  <c r="R195" i="42"/>
  <c r="S195" i="42"/>
  <c r="T195" i="42"/>
  <c r="U195" i="42"/>
  <c r="V195" i="42"/>
  <c r="W195" i="42"/>
  <c r="X195" i="42"/>
  <c r="Y195" i="42"/>
  <c r="Z195" i="42"/>
  <c r="AA195" i="42"/>
  <c r="AB195" i="42"/>
  <c r="AC195" i="42"/>
  <c r="AD195" i="42"/>
  <c r="AE195" i="42"/>
  <c r="AF195" i="42"/>
  <c r="AG195" i="42"/>
  <c r="AH195" i="42"/>
  <c r="AI195" i="42"/>
  <c r="AJ195" i="42"/>
  <c r="AK195" i="42"/>
  <c r="AL195" i="42"/>
  <c r="AM195" i="42"/>
  <c r="AN195" i="42"/>
  <c r="AO195" i="42"/>
  <c r="AP195" i="42"/>
  <c r="AQ195" i="42"/>
  <c r="AR195" i="42"/>
  <c r="AS195" i="42"/>
  <c r="AT195" i="42"/>
  <c r="AU195" i="42"/>
  <c r="AV195" i="42"/>
  <c r="AW195" i="42"/>
  <c r="AX195" i="42"/>
  <c r="AY195" i="42"/>
  <c r="AZ195" i="42"/>
  <c r="BA195" i="42"/>
  <c r="BB195" i="42"/>
  <c r="BC195" i="42"/>
  <c r="D196" i="42"/>
  <c r="E196" i="42"/>
  <c r="F196" i="42"/>
  <c r="G196" i="42"/>
  <c r="H196" i="42"/>
  <c r="I196" i="42"/>
  <c r="J196" i="42"/>
  <c r="K196" i="42"/>
  <c r="L196" i="42"/>
  <c r="M196" i="42"/>
  <c r="N196" i="42"/>
  <c r="O196" i="42"/>
  <c r="P196" i="42"/>
  <c r="Q196" i="42"/>
  <c r="R196" i="42"/>
  <c r="S196" i="42"/>
  <c r="T196" i="42"/>
  <c r="U196" i="42"/>
  <c r="V196" i="42"/>
  <c r="W196" i="42"/>
  <c r="X196" i="42"/>
  <c r="Y196" i="42"/>
  <c r="Z196" i="42"/>
  <c r="AA196" i="42"/>
  <c r="AB196" i="42"/>
  <c r="AC196" i="42"/>
  <c r="AD196" i="42"/>
  <c r="AE196" i="42"/>
  <c r="AF196" i="42"/>
  <c r="AG196" i="42"/>
  <c r="AH196" i="42"/>
  <c r="AI196" i="42"/>
  <c r="AJ196" i="42"/>
  <c r="AK196" i="42"/>
  <c r="AL196" i="42"/>
  <c r="AM196" i="42"/>
  <c r="AN196" i="42"/>
  <c r="AO196" i="42"/>
  <c r="AP196" i="42"/>
  <c r="AQ196" i="42"/>
  <c r="AR196" i="42"/>
  <c r="AS196" i="42"/>
  <c r="AT196" i="42"/>
  <c r="AU196" i="42"/>
  <c r="AV196" i="42"/>
  <c r="AW196" i="42"/>
  <c r="AX196" i="42"/>
  <c r="AY196" i="42"/>
  <c r="AZ196" i="42"/>
  <c r="BA196" i="42"/>
  <c r="BB196" i="42"/>
  <c r="BC196" i="42"/>
  <c r="D197" i="42"/>
  <c r="E197" i="42"/>
  <c r="F197" i="42"/>
  <c r="G197" i="42"/>
  <c r="H197" i="42"/>
  <c r="I197" i="42"/>
  <c r="J197" i="42"/>
  <c r="K197" i="42"/>
  <c r="L197" i="42"/>
  <c r="M197" i="42"/>
  <c r="N197" i="42"/>
  <c r="O197" i="42"/>
  <c r="P197" i="42"/>
  <c r="Q197" i="42"/>
  <c r="R197" i="42"/>
  <c r="S197" i="42"/>
  <c r="T197" i="42"/>
  <c r="U197" i="42"/>
  <c r="V197" i="42"/>
  <c r="W197" i="42"/>
  <c r="X197" i="42"/>
  <c r="Y197" i="42"/>
  <c r="Z197" i="42"/>
  <c r="AA197" i="42"/>
  <c r="AB197" i="42"/>
  <c r="AC197" i="42"/>
  <c r="AD197" i="42"/>
  <c r="AE197" i="42"/>
  <c r="AF197" i="42"/>
  <c r="AG197" i="42"/>
  <c r="AH197" i="42"/>
  <c r="AI197" i="42"/>
  <c r="AJ197" i="42"/>
  <c r="AK197" i="42"/>
  <c r="AL197" i="42"/>
  <c r="AM197" i="42"/>
  <c r="AN197" i="42"/>
  <c r="AO197" i="42"/>
  <c r="AP197" i="42"/>
  <c r="AQ197" i="42"/>
  <c r="AR197" i="42"/>
  <c r="AS197" i="42"/>
  <c r="AT197" i="42"/>
  <c r="AU197" i="42"/>
  <c r="AV197" i="42"/>
  <c r="AW197" i="42"/>
  <c r="AX197" i="42"/>
  <c r="AY197" i="42"/>
  <c r="AZ197" i="42"/>
  <c r="BA197" i="42"/>
  <c r="BB197" i="42"/>
  <c r="BC197" i="42"/>
  <c r="D198" i="42"/>
  <c r="E198" i="42"/>
  <c r="F198" i="42"/>
  <c r="G198" i="42"/>
  <c r="H198" i="42"/>
  <c r="I198" i="42"/>
  <c r="J198" i="42"/>
  <c r="K198" i="42"/>
  <c r="L198" i="42"/>
  <c r="M198" i="42"/>
  <c r="N198" i="42"/>
  <c r="O198" i="42"/>
  <c r="P198" i="42"/>
  <c r="Q198" i="42"/>
  <c r="R198" i="42"/>
  <c r="S198" i="42"/>
  <c r="T198" i="42"/>
  <c r="U198" i="42"/>
  <c r="V198" i="42"/>
  <c r="W198" i="42"/>
  <c r="X198" i="42"/>
  <c r="Y198" i="42"/>
  <c r="Z198" i="42"/>
  <c r="AA198" i="42"/>
  <c r="AB198" i="42"/>
  <c r="AC198" i="42"/>
  <c r="AD198" i="42"/>
  <c r="AE198" i="42"/>
  <c r="AF198" i="42"/>
  <c r="AG198" i="42"/>
  <c r="AH198" i="42"/>
  <c r="AI198" i="42"/>
  <c r="AJ198" i="42"/>
  <c r="AK198" i="42"/>
  <c r="AL198" i="42"/>
  <c r="AM198" i="42"/>
  <c r="AN198" i="42"/>
  <c r="AO198" i="42"/>
  <c r="AP198" i="42"/>
  <c r="AQ198" i="42"/>
  <c r="AR198" i="42"/>
  <c r="AS198" i="42"/>
  <c r="AT198" i="42"/>
  <c r="AU198" i="42"/>
  <c r="AV198" i="42"/>
  <c r="AW198" i="42"/>
  <c r="AX198" i="42"/>
  <c r="AY198" i="42"/>
  <c r="AZ198" i="42"/>
  <c r="BA198" i="42"/>
  <c r="BB198" i="42"/>
  <c r="BC198" i="42"/>
  <c r="D199" i="42"/>
  <c r="E199" i="42"/>
  <c r="F199" i="42"/>
  <c r="G199" i="42"/>
  <c r="H199" i="42"/>
  <c r="I199" i="42"/>
  <c r="J199" i="42"/>
  <c r="K199" i="42"/>
  <c r="L199" i="42"/>
  <c r="M199" i="42"/>
  <c r="N199" i="42"/>
  <c r="O199" i="42"/>
  <c r="P199" i="42"/>
  <c r="Q199" i="42"/>
  <c r="R199" i="42"/>
  <c r="S199" i="42"/>
  <c r="T199" i="42"/>
  <c r="U199" i="42"/>
  <c r="V199" i="42"/>
  <c r="W199" i="42"/>
  <c r="X199" i="42"/>
  <c r="Y199" i="42"/>
  <c r="Z199" i="42"/>
  <c r="AA199" i="42"/>
  <c r="AB199" i="42"/>
  <c r="AC199" i="42"/>
  <c r="AD199" i="42"/>
  <c r="AE199" i="42"/>
  <c r="AF199" i="42"/>
  <c r="AG199" i="42"/>
  <c r="AH199" i="42"/>
  <c r="AI199" i="42"/>
  <c r="AJ199" i="42"/>
  <c r="AK199" i="42"/>
  <c r="AL199" i="42"/>
  <c r="AM199" i="42"/>
  <c r="AN199" i="42"/>
  <c r="AO199" i="42"/>
  <c r="AP199" i="42"/>
  <c r="AQ199" i="42"/>
  <c r="AR199" i="42"/>
  <c r="AS199" i="42"/>
  <c r="AT199" i="42"/>
  <c r="AU199" i="42"/>
  <c r="AV199" i="42"/>
  <c r="AW199" i="42"/>
  <c r="AX199" i="42"/>
  <c r="AY199" i="42"/>
  <c r="AZ199" i="42"/>
  <c r="BA199" i="42"/>
  <c r="BB199" i="42"/>
  <c r="BC199" i="42"/>
  <c r="D200" i="42"/>
  <c r="E200" i="42"/>
  <c r="F200" i="42"/>
  <c r="G200" i="42"/>
  <c r="H200" i="42"/>
  <c r="I200" i="42"/>
  <c r="J200" i="42"/>
  <c r="K200" i="42"/>
  <c r="L200" i="42"/>
  <c r="M200" i="42"/>
  <c r="N200" i="42"/>
  <c r="O200" i="42"/>
  <c r="P200" i="42"/>
  <c r="Q200" i="42"/>
  <c r="R200" i="42"/>
  <c r="S200" i="42"/>
  <c r="T200" i="42"/>
  <c r="U200" i="42"/>
  <c r="V200" i="42"/>
  <c r="W200" i="42"/>
  <c r="X200" i="42"/>
  <c r="Y200" i="42"/>
  <c r="Z200" i="42"/>
  <c r="AA200" i="42"/>
  <c r="AB200" i="42"/>
  <c r="AC200" i="42"/>
  <c r="AD200" i="42"/>
  <c r="AE200" i="42"/>
  <c r="AF200" i="42"/>
  <c r="AG200" i="42"/>
  <c r="AH200" i="42"/>
  <c r="AI200" i="42"/>
  <c r="AJ200" i="42"/>
  <c r="AK200" i="42"/>
  <c r="AL200" i="42"/>
  <c r="AM200" i="42"/>
  <c r="AN200" i="42"/>
  <c r="AO200" i="42"/>
  <c r="AP200" i="42"/>
  <c r="AQ200" i="42"/>
  <c r="AR200" i="42"/>
  <c r="AS200" i="42"/>
  <c r="AT200" i="42"/>
  <c r="AU200" i="42"/>
  <c r="AV200" i="42"/>
  <c r="AW200" i="42"/>
  <c r="AX200" i="42"/>
  <c r="AY200" i="42"/>
  <c r="AZ200" i="42"/>
  <c r="BA200" i="42"/>
  <c r="BB200" i="42"/>
  <c r="BC200" i="42"/>
  <c r="D201" i="42"/>
  <c r="E201" i="42"/>
  <c r="F201" i="42"/>
  <c r="G201" i="42"/>
  <c r="H201" i="42"/>
  <c r="I201" i="42"/>
  <c r="J201" i="42"/>
  <c r="K201" i="42"/>
  <c r="L201" i="42"/>
  <c r="M201" i="42"/>
  <c r="N201" i="42"/>
  <c r="O201" i="42"/>
  <c r="P201" i="42"/>
  <c r="Q201" i="42"/>
  <c r="R201" i="42"/>
  <c r="S201" i="42"/>
  <c r="T201" i="42"/>
  <c r="U201" i="42"/>
  <c r="V201" i="42"/>
  <c r="W201" i="42"/>
  <c r="X201" i="42"/>
  <c r="Y201" i="42"/>
  <c r="Z201" i="42"/>
  <c r="AA201" i="42"/>
  <c r="AB201" i="42"/>
  <c r="AC201" i="42"/>
  <c r="AD201" i="42"/>
  <c r="AE201" i="42"/>
  <c r="AF201" i="42"/>
  <c r="AG201" i="42"/>
  <c r="AH201" i="42"/>
  <c r="AI201" i="42"/>
  <c r="AJ201" i="42"/>
  <c r="AK201" i="42"/>
  <c r="AL201" i="42"/>
  <c r="AM201" i="42"/>
  <c r="AN201" i="42"/>
  <c r="AO201" i="42"/>
  <c r="AP201" i="42"/>
  <c r="AQ201" i="42"/>
  <c r="AR201" i="42"/>
  <c r="AS201" i="42"/>
  <c r="AT201" i="42"/>
  <c r="AU201" i="42"/>
  <c r="AV201" i="42"/>
  <c r="AW201" i="42"/>
  <c r="AX201" i="42"/>
  <c r="AY201" i="42"/>
  <c r="AZ201" i="42"/>
  <c r="BA201" i="42"/>
  <c r="BB201" i="42"/>
  <c r="BC201" i="42"/>
  <c r="D202" i="42"/>
  <c r="E202" i="42"/>
  <c r="F202" i="42"/>
  <c r="G202" i="42"/>
  <c r="H202" i="42"/>
  <c r="I202" i="42"/>
  <c r="J202" i="42"/>
  <c r="K202" i="42"/>
  <c r="L202" i="42"/>
  <c r="M202" i="42"/>
  <c r="N202" i="42"/>
  <c r="O202" i="42"/>
  <c r="P202" i="42"/>
  <c r="Q202" i="42"/>
  <c r="R202" i="42"/>
  <c r="S202" i="42"/>
  <c r="T202" i="42"/>
  <c r="U202" i="42"/>
  <c r="V202" i="42"/>
  <c r="W202" i="42"/>
  <c r="X202" i="42"/>
  <c r="Y202" i="42"/>
  <c r="Z202" i="42"/>
  <c r="AA202" i="42"/>
  <c r="AB202" i="42"/>
  <c r="AC202" i="42"/>
  <c r="AD202" i="42"/>
  <c r="AE202" i="42"/>
  <c r="AF202" i="42"/>
  <c r="AG202" i="42"/>
  <c r="AH202" i="42"/>
  <c r="AI202" i="42"/>
  <c r="AJ202" i="42"/>
  <c r="AK202" i="42"/>
  <c r="AL202" i="42"/>
  <c r="AM202" i="42"/>
  <c r="AN202" i="42"/>
  <c r="AO202" i="42"/>
  <c r="AP202" i="42"/>
  <c r="AQ202" i="42"/>
  <c r="AR202" i="42"/>
  <c r="AS202" i="42"/>
  <c r="AT202" i="42"/>
  <c r="AU202" i="42"/>
  <c r="AV202" i="42"/>
  <c r="AW202" i="42"/>
  <c r="AX202" i="42"/>
  <c r="AY202" i="42"/>
  <c r="AZ202" i="42"/>
  <c r="BA202" i="42"/>
  <c r="BB202" i="42"/>
  <c r="BC202" i="42"/>
  <c r="D203" i="42"/>
  <c r="E203" i="42"/>
  <c r="F203" i="42"/>
  <c r="G203" i="42"/>
  <c r="H203" i="42"/>
  <c r="I203" i="42"/>
  <c r="J203" i="42"/>
  <c r="K203" i="42"/>
  <c r="L203" i="42"/>
  <c r="M203" i="42"/>
  <c r="N203" i="42"/>
  <c r="O203" i="42"/>
  <c r="P203" i="42"/>
  <c r="Q203" i="42"/>
  <c r="R203" i="42"/>
  <c r="S203" i="42"/>
  <c r="T203" i="42"/>
  <c r="U203" i="42"/>
  <c r="V203" i="42"/>
  <c r="W203" i="42"/>
  <c r="X203" i="42"/>
  <c r="Y203" i="42"/>
  <c r="Z203" i="42"/>
  <c r="AA203" i="42"/>
  <c r="AB203" i="42"/>
  <c r="AC203" i="42"/>
  <c r="AD203" i="42"/>
  <c r="AE203" i="42"/>
  <c r="AF203" i="42"/>
  <c r="AG203" i="42"/>
  <c r="AH203" i="42"/>
  <c r="AI203" i="42"/>
  <c r="AJ203" i="42"/>
  <c r="AK203" i="42"/>
  <c r="AL203" i="42"/>
  <c r="AM203" i="42"/>
  <c r="AN203" i="42"/>
  <c r="AO203" i="42"/>
  <c r="AP203" i="42"/>
  <c r="AQ203" i="42"/>
  <c r="AR203" i="42"/>
  <c r="AS203" i="42"/>
  <c r="AT203" i="42"/>
  <c r="AU203" i="42"/>
  <c r="AV203" i="42"/>
  <c r="AW203" i="42"/>
  <c r="AX203" i="42"/>
  <c r="AY203" i="42"/>
  <c r="AZ203" i="42"/>
  <c r="BA203" i="42"/>
  <c r="BB203" i="42"/>
  <c r="BC203" i="42"/>
  <c r="D204" i="42"/>
  <c r="E204" i="42"/>
  <c r="F204" i="42"/>
  <c r="G204" i="42"/>
  <c r="H204" i="42"/>
  <c r="I204" i="42"/>
  <c r="J204" i="42"/>
  <c r="K204" i="42"/>
  <c r="L204" i="42"/>
  <c r="M204" i="42"/>
  <c r="N204" i="42"/>
  <c r="O204" i="42"/>
  <c r="P204" i="42"/>
  <c r="Q204" i="42"/>
  <c r="R204" i="42"/>
  <c r="S204" i="42"/>
  <c r="T204" i="42"/>
  <c r="U204" i="42"/>
  <c r="V204" i="42"/>
  <c r="W204" i="42"/>
  <c r="X204" i="42"/>
  <c r="Y204" i="42"/>
  <c r="Z204" i="42"/>
  <c r="AA204" i="42"/>
  <c r="AB204" i="42"/>
  <c r="AC204" i="42"/>
  <c r="AD204" i="42"/>
  <c r="AE204" i="42"/>
  <c r="AF204" i="42"/>
  <c r="AG204" i="42"/>
  <c r="AH204" i="42"/>
  <c r="AI204" i="42"/>
  <c r="AJ204" i="42"/>
  <c r="AK204" i="42"/>
  <c r="AL204" i="42"/>
  <c r="AM204" i="42"/>
  <c r="AN204" i="42"/>
  <c r="AO204" i="42"/>
  <c r="AP204" i="42"/>
  <c r="AQ204" i="42"/>
  <c r="AR204" i="42"/>
  <c r="AS204" i="42"/>
  <c r="AT204" i="42"/>
  <c r="AU204" i="42"/>
  <c r="AV204" i="42"/>
  <c r="AW204" i="42"/>
  <c r="AX204" i="42"/>
  <c r="AY204" i="42"/>
  <c r="AZ204" i="42"/>
  <c r="BA204" i="42"/>
  <c r="BB204" i="42"/>
  <c r="BC204" i="42"/>
  <c r="D205" i="42"/>
  <c r="E205" i="42"/>
  <c r="F205" i="42"/>
  <c r="G205" i="42"/>
  <c r="H205" i="42"/>
  <c r="I205" i="42"/>
  <c r="J205" i="42"/>
  <c r="K205" i="42"/>
  <c r="L205" i="42"/>
  <c r="M205" i="42"/>
  <c r="N205" i="42"/>
  <c r="O205" i="42"/>
  <c r="P205" i="42"/>
  <c r="Q205" i="42"/>
  <c r="R205" i="42"/>
  <c r="S205" i="42"/>
  <c r="T205" i="42"/>
  <c r="U205" i="42"/>
  <c r="V205" i="42"/>
  <c r="W205" i="42"/>
  <c r="X205" i="42"/>
  <c r="Y205" i="42"/>
  <c r="Z205" i="42"/>
  <c r="AA205" i="42"/>
  <c r="AB205" i="42"/>
  <c r="AC205" i="42"/>
  <c r="AD205" i="42"/>
  <c r="AE205" i="42"/>
  <c r="AF205" i="42"/>
  <c r="AG205" i="42"/>
  <c r="AH205" i="42"/>
  <c r="AI205" i="42"/>
  <c r="AJ205" i="42"/>
  <c r="AK205" i="42"/>
  <c r="AL205" i="42"/>
  <c r="AM205" i="42"/>
  <c r="AN205" i="42"/>
  <c r="AO205" i="42"/>
  <c r="AP205" i="42"/>
  <c r="AQ205" i="42"/>
  <c r="AR205" i="42"/>
  <c r="AS205" i="42"/>
  <c r="AT205" i="42"/>
  <c r="AU205" i="42"/>
  <c r="AV205" i="42"/>
  <c r="AW205" i="42"/>
  <c r="AX205" i="42"/>
  <c r="AY205" i="42"/>
  <c r="AZ205" i="42"/>
  <c r="BA205" i="42"/>
  <c r="BB205" i="42"/>
  <c r="BC205" i="42"/>
  <c r="D206" i="42"/>
  <c r="E206" i="42"/>
  <c r="F206" i="42"/>
  <c r="G206" i="42"/>
  <c r="H206" i="42"/>
  <c r="I206" i="42"/>
  <c r="J206" i="42"/>
  <c r="K206" i="42"/>
  <c r="L206" i="42"/>
  <c r="M206" i="42"/>
  <c r="N206" i="42"/>
  <c r="O206" i="42"/>
  <c r="P206" i="42"/>
  <c r="Q206" i="42"/>
  <c r="R206" i="42"/>
  <c r="S206" i="42"/>
  <c r="T206" i="42"/>
  <c r="U206" i="42"/>
  <c r="V206" i="42"/>
  <c r="W206" i="42"/>
  <c r="X206" i="42"/>
  <c r="Y206" i="42"/>
  <c r="Z206" i="42"/>
  <c r="AA206" i="42"/>
  <c r="AB206" i="42"/>
  <c r="AC206" i="42"/>
  <c r="AD206" i="42"/>
  <c r="AE206" i="42"/>
  <c r="AF206" i="42"/>
  <c r="AG206" i="42"/>
  <c r="AH206" i="42"/>
  <c r="AI206" i="42"/>
  <c r="AJ206" i="42"/>
  <c r="AK206" i="42"/>
  <c r="AL206" i="42"/>
  <c r="AM206" i="42"/>
  <c r="AN206" i="42"/>
  <c r="AO206" i="42"/>
  <c r="AP206" i="42"/>
  <c r="AQ206" i="42"/>
  <c r="AR206" i="42"/>
  <c r="AS206" i="42"/>
  <c r="AT206" i="42"/>
  <c r="AU206" i="42"/>
  <c r="AV206" i="42"/>
  <c r="AW206" i="42"/>
  <c r="AX206" i="42"/>
  <c r="AY206" i="42"/>
  <c r="AZ206" i="42"/>
  <c r="BA206" i="42"/>
  <c r="BB206" i="42"/>
  <c r="BC206" i="42"/>
  <c r="D207" i="42"/>
  <c r="E207" i="42"/>
  <c r="F207" i="42"/>
  <c r="G207" i="42"/>
  <c r="H207" i="42"/>
  <c r="I207" i="42"/>
  <c r="J207" i="42"/>
  <c r="K207" i="42"/>
  <c r="L207" i="42"/>
  <c r="M207" i="42"/>
  <c r="N207" i="42"/>
  <c r="O207" i="42"/>
  <c r="P207" i="42"/>
  <c r="Q207" i="42"/>
  <c r="R207" i="42"/>
  <c r="S207" i="42"/>
  <c r="T207" i="42"/>
  <c r="U207" i="42"/>
  <c r="V207" i="42"/>
  <c r="W207" i="42"/>
  <c r="X207" i="42"/>
  <c r="Y207" i="42"/>
  <c r="Z207" i="42"/>
  <c r="AA207" i="42"/>
  <c r="AB207" i="42"/>
  <c r="AC207" i="42"/>
  <c r="AD207" i="42"/>
  <c r="AE207" i="42"/>
  <c r="AF207" i="42"/>
  <c r="AG207" i="42"/>
  <c r="AH207" i="42"/>
  <c r="AI207" i="42"/>
  <c r="AJ207" i="42"/>
  <c r="AK207" i="42"/>
  <c r="AL207" i="42"/>
  <c r="AM207" i="42"/>
  <c r="AN207" i="42"/>
  <c r="AO207" i="42"/>
  <c r="AP207" i="42"/>
  <c r="AQ207" i="42"/>
  <c r="AR207" i="42"/>
  <c r="AS207" i="42"/>
  <c r="AT207" i="42"/>
  <c r="AU207" i="42"/>
  <c r="AV207" i="42"/>
  <c r="AW207" i="42"/>
  <c r="AX207" i="42"/>
  <c r="AY207" i="42"/>
  <c r="AZ207" i="42"/>
  <c r="BA207" i="42"/>
  <c r="BB207" i="42"/>
  <c r="BC207" i="42"/>
  <c r="D208" i="42"/>
  <c r="E208" i="42"/>
  <c r="F208" i="42"/>
  <c r="G208" i="42"/>
  <c r="H208" i="42"/>
  <c r="I208" i="42"/>
  <c r="J208" i="42"/>
  <c r="K208" i="42"/>
  <c r="L208" i="42"/>
  <c r="M208" i="42"/>
  <c r="N208" i="42"/>
  <c r="O208" i="42"/>
  <c r="P208" i="42"/>
  <c r="Q208" i="42"/>
  <c r="R208" i="42"/>
  <c r="S208" i="42"/>
  <c r="T208" i="42"/>
  <c r="U208" i="42"/>
  <c r="V208" i="42"/>
  <c r="W208" i="42"/>
  <c r="X208" i="42"/>
  <c r="Y208" i="42"/>
  <c r="Z208" i="42"/>
  <c r="AA208" i="42"/>
  <c r="AB208" i="42"/>
  <c r="AC208" i="42"/>
  <c r="AD208" i="42"/>
  <c r="AE208" i="42"/>
  <c r="AF208" i="42"/>
  <c r="AG208" i="42"/>
  <c r="AH208" i="42"/>
  <c r="AI208" i="42"/>
  <c r="AJ208" i="42"/>
  <c r="AK208" i="42"/>
  <c r="AL208" i="42"/>
  <c r="AM208" i="42"/>
  <c r="AN208" i="42"/>
  <c r="AO208" i="42"/>
  <c r="AP208" i="42"/>
  <c r="AQ208" i="42"/>
  <c r="AR208" i="42"/>
  <c r="AS208" i="42"/>
  <c r="AT208" i="42"/>
  <c r="AU208" i="42"/>
  <c r="AV208" i="42"/>
  <c r="AW208" i="42"/>
  <c r="AX208" i="42"/>
  <c r="AY208" i="42"/>
  <c r="AZ208" i="42"/>
  <c r="BA208" i="42"/>
  <c r="BB208" i="42"/>
  <c r="BC208" i="42"/>
  <c r="D209" i="42"/>
  <c r="E209" i="42"/>
  <c r="F209" i="42"/>
  <c r="G209" i="42"/>
  <c r="H209" i="42"/>
  <c r="I209" i="42"/>
  <c r="J209" i="42"/>
  <c r="K209" i="42"/>
  <c r="L209" i="42"/>
  <c r="M209" i="42"/>
  <c r="N209" i="42"/>
  <c r="O209" i="42"/>
  <c r="P209" i="42"/>
  <c r="Q209" i="42"/>
  <c r="R209" i="42"/>
  <c r="S209" i="42"/>
  <c r="T209" i="42"/>
  <c r="U209" i="42"/>
  <c r="V209" i="42"/>
  <c r="W209" i="42"/>
  <c r="X209" i="42"/>
  <c r="Y209" i="42"/>
  <c r="Z209" i="42"/>
  <c r="AA209" i="42"/>
  <c r="AB209" i="42"/>
  <c r="AC209" i="42"/>
  <c r="AD209" i="42"/>
  <c r="AE209" i="42"/>
  <c r="AF209" i="42"/>
  <c r="AG209" i="42"/>
  <c r="AH209" i="42"/>
  <c r="AI209" i="42"/>
  <c r="AJ209" i="42"/>
  <c r="AK209" i="42"/>
  <c r="AL209" i="42"/>
  <c r="AM209" i="42"/>
  <c r="AN209" i="42"/>
  <c r="AO209" i="42"/>
  <c r="AP209" i="42"/>
  <c r="AQ209" i="42"/>
  <c r="AR209" i="42"/>
  <c r="AS209" i="42"/>
  <c r="AT209" i="42"/>
  <c r="AU209" i="42"/>
  <c r="AV209" i="42"/>
  <c r="AW209" i="42"/>
  <c r="AX209" i="42"/>
  <c r="AY209" i="42"/>
  <c r="AZ209" i="42"/>
  <c r="BA209" i="42"/>
  <c r="BB209" i="42"/>
  <c r="BC209" i="42"/>
  <c r="D210" i="42"/>
  <c r="E210" i="42"/>
  <c r="F210" i="42"/>
  <c r="G210" i="42"/>
  <c r="H210" i="42"/>
  <c r="I210" i="42"/>
  <c r="J210" i="42"/>
  <c r="K210" i="42"/>
  <c r="L210" i="42"/>
  <c r="M210" i="42"/>
  <c r="N210" i="42"/>
  <c r="O210" i="42"/>
  <c r="P210" i="42"/>
  <c r="Q210" i="42"/>
  <c r="R210" i="42"/>
  <c r="S210" i="42"/>
  <c r="T210" i="42"/>
  <c r="U210" i="42"/>
  <c r="V210" i="42"/>
  <c r="W210" i="42"/>
  <c r="X210" i="42"/>
  <c r="Y210" i="42"/>
  <c r="Z210" i="42"/>
  <c r="AA210" i="42"/>
  <c r="AB210" i="42"/>
  <c r="AC210" i="42"/>
  <c r="AD210" i="42"/>
  <c r="AE210" i="42"/>
  <c r="AF210" i="42"/>
  <c r="AG210" i="42"/>
  <c r="AH210" i="42"/>
  <c r="AI210" i="42"/>
  <c r="AJ210" i="42"/>
  <c r="AK210" i="42"/>
  <c r="AL210" i="42"/>
  <c r="AM210" i="42"/>
  <c r="AN210" i="42"/>
  <c r="AO210" i="42"/>
  <c r="AP210" i="42"/>
  <c r="AQ210" i="42"/>
  <c r="AR210" i="42"/>
  <c r="AS210" i="42"/>
  <c r="AT210" i="42"/>
  <c r="AU210" i="42"/>
  <c r="AV210" i="42"/>
  <c r="AW210" i="42"/>
  <c r="AX210" i="42"/>
  <c r="AY210" i="42"/>
  <c r="AZ210" i="42"/>
  <c r="BA210" i="42"/>
  <c r="BB210" i="42"/>
  <c r="BC210" i="42"/>
  <c r="D211" i="42"/>
  <c r="E211" i="42"/>
  <c r="F211" i="42"/>
  <c r="G211" i="42"/>
  <c r="H211" i="42"/>
  <c r="I211" i="42"/>
  <c r="J211" i="42"/>
  <c r="K211" i="42"/>
  <c r="L211" i="42"/>
  <c r="M211" i="42"/>
  <c r="N211" i="42"/>
  <c r="O211" i="42"/>
  <c r="P211" i="42"/>
  <c r="Q211" i="42"/>
  <c r="R211" i="42"/>
  <c r="S211" i="42"/>
  <c r="T211" i="42"/>
  <c r="U211" i="42"/>
  <c r="V211" i="42"/>
  <c r="W211" i="42"/>
  <c r="X211" i="42"/>
  <c r="Y211" i="42"/>
  <c r="Z211" i="42"/>
  <c r="AA211" i="42"/>
  <c r="AB211" i="42"/>
  <c r="AC211" i="42"/>
  <c r="AD211" i="42"/>
  <c r="AE211" i="42"/>
  <c r="AF211" i="42"/>
  <c r="AG211" i="42"/>
  <c r="AH211" i="42"/>
  <c r="AI211" i="42"/>
  <c r="AJ211" i="42"/>
  <c r="AK211" i="42"/>
  <c r="AL211" i="42"/>
  <c r="AM211" i="42"/>
  <c r="AN211" i="42"/>
  <c r="AO211" i="42"/>
  <c r="AP211" i="42"/>
  <c r="AQ211" i="42"/>
  <c r="AR211" i="42"/>
  <c r="AS211" i="42"/>
  <c r="AT211" i="42"/>
  <c r="AU211" i="42"/>
  <c r="AV211" i="42"/>
  <c r="AW211" i="42"/>
  <c r="AX211" i="42"/>
  <c r="AY211" i="42"/>
  <c r="AZ211" i="42"/>
  <c r="BA211" i="42"/>
  <c r="BB211" i="42"/>
  <c r="BC211" i="42"/>
  <c r="D212" i="42"/>
  <c r="E212" i="42"/>
  <c r="F212" i="42"/>
  <c r="G212" i="42"/>
  <c r="H212" i="42"/>
  <c r="I212" i="42"/>
  <c r="J212" i="42"/>
  <c r="K212" i="42"/>
  <c r="L212" i="42"/>
  <c r="M212" i="42"/>
  <c r="N212" i="42"/>
  <c r="O212" i="42"/>
  <c r="P212" i="42"/>
  <c r="Q212" i="42"/>
  <c r="R212" i="42"/>
  <c r="S212" i="42"/>
  <c r="T212" i="42"/>
  <c r="U212" i="42"/>
  <c r="V212" i="42"/>
  <c r="W212" i="42"/>
  <c r="X212" i="42"/>
  <c r="Y212" i="42"/>
  <c r="Z212" i="42"/>
  <c r="AA212" i="42"/>
  <c r="AB212" i="42"/>
  <c r="AC212" i="42"/>
  <c r="AD212" i="42"/>
  <c r="AE212" i="42"/>
  <c r="AF212" i="42"/>
  <c r="AG212" i="42"/>
  <c r="AH212" i="42"/>
  <c r="AI212" i="42"/>
  <c r="AJ212" i="42"/>
  <c r="AK212" i="42"/>
  <c r="AL212" i="42"/>
  <c r="AM212" i="42"/>
  <c r="AN212" i="42"/>
  <c r="AO212" i="42"/>
  <c r="AP212" i="42"/>
  <c r="AQ212" i="42"/>
  <c r="AR212" i="42"/>
  <c r="AS212" i="42"/>
  <c r="AT212" i="42"/>
  <c r="AU212" i="42"/>
  <c r="AV212" i="42"/>
  <c r="AW212" i="42"/>
  <c r="AX212" i="42"/>
  <c r="AY212" i="42"/>
  <c r="AZ212" i="42"/>
  <c r="BA212" i="42"/>
  <c r="BB212" i="42"/>
  <c r="BC212" i="42"/>
  <c r="D213" i="42"/>
  <c r="E213" i="42"/>
  <c r="F213" i="42"/>
  <c r="G213" i="42"/>
  <c r="H213" i="42"/>
  <c r="I213" i="42"/>
  <c r="J213" i="42"/>
  <c r="K213" i="42"/>
  <c r="L213" i="42"/>
  <c r="M213" i="42"/>
  <c r="N213" i="42"/>
  <c r="O213" i="42"/>
  <c r="P213" i="42"/>
  <c r="Q213" i="42"/>
  <c r="R213" i="42"/>
  <c r="S213" i="42"/>
  <c r="T213" i="42"/>
  <c r="U213" i="42"/>
  <c r="V213" i="42"/>
  <c r="W213" i="42"/>
  <c r="X213" i="42"/>
  <c r="Y213" i="42"/>
  <c r="Z213" i="42"/>
  <c r="AA213" i="42"/>
  <c r="AB213" i="42"/>
  <c r="AC213" i="42"/>
  <c r="AD213" i="42"/>
  <c r="AE213" i="42"/>
  <c r="AF213" i="42"/>
  <c r="AG213" i="42"/>
  <c r="AH213" i="42"/>
  <c r="AI213" i="42"/>
  <c r="AJ213" i="42"/>
  <c r="AK213" i="42"/>
  <c r="AL213" i="42"/>
  <c r="AM213" i="42"/>
  <c r="AN213" i="42"/>
  <c r="AO213" i="42"/>
  <c r="AP213" i="42"/>
  <c r="AQ213" i="42"/>
  <c r="AR213" i="42"/>
  <c r="AS213" i="42"/>
  <c r="AT213" i="42"/>
  <c r="AU213" i="42"/>
  <c r="AV213" i="42"/>
  <c r="AW213" i="42"/>
  <c r="AX213" i="42"/>
  <c r="AY213" i="42"/>
  <c r="AZ213" i="42"/>
  <c r="BA213" i="42"/>
  <c r="BB213" i="42"/>
  <c r="BC213" i="42"/>
  <c r="D214" i="42"/>
  <c r="E214" i="42"/>
  <c r="F214" i="42"/>
  <c r="G214" i="42"/>
  <c r="H214" i="42"/>
  <c r="I214" i="42"/>
  <c r="J214" i="42"/>
  <c r="K214" i="42"/>
  <c r="L214" i="42"/>
  <c r="M214" i="42"/>
  <c r="N214" i="42"/>
  <c r="O214" i="42"/>
  <c r="P214" i="42"/>
  <c r="Q214" i="42"/>
  <c r="R214" i="42"/>
  <c r="S214" i="42"/>
  <c r="T214" i="42"/>
  <c r="U214" i="42"/>
  <c r="V214" i="42"/>
  <c r="W214" i="42"/>
  <c r="X214" i="42"/>
  <c r="Y214" i="42"/>
  <c r="Z214" i="42"/>
  <c r="AA214" i="42"/>
  <c r="AB214" i="42"/>
  <c r="AC214" i="42"/>
  <c r="AD214" i="42"/>
  <c r="AE214" i="42"/>
  <c r="AF214" i="42"/>
  <c r="AG214" i="42"/>
  <c r="AH214" i="42"/>
  <c r="AI214" i="42"/>
  <c r="AJ214" i="42"/>
  <c r="AK214" i="42"/>
  <c r="AL214" i="42"/>
  <c r="AM214" i="42"/>
  <c r="AN214" i="42"/>
  <c r="AO214" i="42"/>
  <c r="AP214" i="42"/>
  <c r="AQ214" i="42"/>
  <c r="AR214" i="42"/>
  <c r="AS214" i="42"/>
  <c r="AT214" i="42"/>
  <c r="AU214" i="42"/>
  <c r="AV214" i="42"/>
  <c r="AW214" i="42"/>
  <c r="AX214" i="42"/>
  <c r="AY214" i="42"/>
  <c r="AZ214" i="42"/>
  <c r="BA214" i="42"/>
  <c r="BB214" i="42"/>
  <c r="BC214" i="42"/>
  <c r="D215" i="42"/>
  <c r="E215" i="42"/>
  <c r="F215" i="42"/>
  <c r="G215" i="42"/>
  <c r="H215" i="42"/>
  <c r="I215" i="42"/>
  <c r="J215" i="42"/>
  <c r="K215" i="42"/>
  <c r="L215" i="42"/>
  <c r="M215" i="42"/>
  <c r="N215" i="42"/>
  <c r="O215" i="42"/>
  <c r="P215" i="42"/>
  <c r="Q215" i="42"/>
  <c r="R215" i="42"/>
  <c r="S215" i="42"/>
  <c r="T215" i="42"/>
  <c r="U215" i="42"/>
  <c r="V215" i="42"/>
  <c r="W215" i="42"/>
  <c r="X215" i="42"/>
  <c r="Y215" i="42"/>
  <c r="Z215" i="42"/>
  <c r="AA215" i="42"/>
  <c r="AB215" i="42"/>
  <c r="AC215" i="42"/>
  <c r="AD215" i="42"/>
  <c r="AE215" i="42"/>
  <c r="AF215" i="42"/>
  <c r="AG215" i="42"/>
  <c r="AH215" i="42"/>
  <c r="AI215" i="42"/>
  <c r="AJ215" i="42"/>
  <c r="AK215" i="42"/>
  <c r="AL215" i="42"/>
  <c r="AM215" i="42"/>
  <c r="AN215" i="42"/>
  <c r="AO215" i="42"/>
  <c r="AP215" i="42"/>
  <c r="AQ215" i="42"/>
  <c r="AR215" i="42"/>
  <c r="AS215" i="42"/>
  <c r="AT215" i="42"/>
  <c r="AU215" i="42"/>
  <c r="AV215" i="42"/>
  <c r="AW215" i="42"/>
  <c r="AX215" i="42"/>
  <c r="AY215" i="42"/>
  <c r="AZ215" i="42"/>
  <c r="BA215" i="42"/>
  <c r="BB215" i="42"/>
  <c r="BC215" i="42"/>
  <c r="D216" i="42"/>
  <c r="E216" i="42"/>
  <c r="F216" i="42"/>
  <c r="G216" i="42"/>
  <c r="H216" i="42"/>
  <c r="I216" i="42"/>
  <c r="J216" i="42"/>
  <c r="K216" i="42"/>
  <c r="L216" i="42"/>
  <c r="M216" i="42"/>
  <c r="N216" i="42"/>
  <c r="O216" i="42"/>
  <c r="P216" i="42"/>
  <c r="Q216" i="42"/>
  <c r="R216" i="42"/>
  <c r="S216" i="42"/>
  <c r="T216" i="42"/>
  <c r="U216" i="42"/>
  <c r="V216" i="42"/>
  <c r="W216" i="42"/>
  <c r="X216" i="42"/>
  <c r="Y216" i="42"/>
  <c r="Z216" i="42"/>
  <c r="AA216" i="42"/>
  <c r="AB216" i="42"/>
  <c r="AC216" i="42"/>
  <c r="AD216" i="42"/>
  <c r="AE216" i="42"/>
  <c r="AF216" i="42"/>
  <c r="AG216" i="42"/>
  <c r="AH216" i="42"/>
  <c r="AI216" i="42"/>
  <c r="AJ216" i="42"/>
  <c r="AK216" i="42"/>
  <c r="AL216" i="42"/>
  <c r="AM216" i="42"/>
  <c r="AN216" i="42"/>
  <c r="AO216" i="42"/>
  <c r="AP216" i="42"/>
  <c r="AQ216" i="42"/>
  <c r="AR216" i="42"/>
  <c r="AS216" i="42"/>
  <c r="AT216" i="42"/>
  <c r="AU216" i="42"/>
  <c r="AV216" i="42"/>
  <c r="AW216" i="42"/>
  <c r="AX216" i="42"/>
  <c r="AY216" i="42"/>
  <c r="AZ216" i="42"/>
  <c r="BA216" i="42"/>
  <c r="BB216" i="42"/>
  <c r="BC216" i="42"/>
  <c r="D217" i="42"/>
  <c r="E217" i="42"/>
  <c r="F217" i="42"/>
  <c r="G217" i="42"/>
  <c r="H217" i="42"/>
  <c r="I217" i="42"/>
  <c r="J217" i="42"/>
  <c r="K217" i="42"/>
  <c r="L217" i="42"/>
  <c r="M217" i="42"/>
  <c r="N217" i="42"/>
  <c r="O217" i="42"/>
  <c r="P217" i="42"/>
  <c r="Q217" i="42"/>
  <c r="R217" i="42"/>
  <c r="S217" i="42"/>
  <c r="T217" i="42"/>
  <c r="U217" i="42"/>
  <c r="V217" i="42"/>
  <c r="W217" i="42"/>
  <c r="X217" i="42"/>
  <c r="Y217" i="42"/>
  <c r="Z217" i="42"/>
  <c r="AA217" i="42"/>
  <c r="AB217" i="42"/>
  <c r="AC217" i="42"/>
  <c r="AD217" i="42"/>
  <c r="AE217" i="42"/>
  <c r="AF217" i="42"/>
  <c r="AG217" i="42"/>
  <c r="AH217" i="42"/>
  <c r="AI217" i="42"/>
  <c r="AJ217" i="42"/>
  <c r="AK217" i="42"/>
  <c r="AL217" i="42"/>
  <c r="AM217" i="42"/>
  <c r="AN217" i="42"/>
  <c r="AO217" i="42"/>
  <c r="AP217" i="42"/>
  <c r="AQ217" i="42"/>
  <c r="AR217" i="42"/>
  <c r="AS217" i="42"/>
  <c r="AT217" i="42"/>
  <c r="AU217" i="42"/>
  <c r="AV217" i="42"/>
  <c r="AW217" i="42"/>
  <c r="AX217" i="42"/>
  <c r="AY217" i="42"/>
  <c r="AZ217" i="42"/>
  <c r="BA217" i="42"/>
  <c r="BB217" i="42"/>
  <c r="BC217" i="42"/>
  <c r="D218" i="42"/>
  <c r="E218" i="42"/>
  <c r="F218" i="42"/>
  <c r="G218" i="42"/>
  <c r="H218" i="42"/>
  <c r="I218" i="42"/>
  <c r="J218" i="42"/>
  <c r="K218" i="42"/>
  <c r="L218" i="42"/>
  <c r="M218" i="42"/>
  <c r="N218" i="42"/>
  <c r="O218" i="42"/>
  <c r="P218" i="42"/>
  <c r="Q218" i="42"/>
  <c r="R218" i="42"/>
  <c r="S218" i="42"/>
  <c r="T218" i="42"/>
  <c r="U218" i="42"/>
  <c r="V218" i="42"/>
  <c r="W218" i="42"/>
  <c r="X218" i="42"/>
  <c r="Y218" i="42"/>
  <c r="Z218" i="42"/>
  <c r="AA218" i="42"/>
  <c r="AB218" i="42"/>
  <c r="AC218" i="42"/>
  <c r="AD218" i="42"/>
  <c r="AE218" i="42"/>
  <c r="AF218" i="42"/>
  <c r="AG218" i="42"/>
  <c r="AH218" i="42"/>
  <c r="AI218" i="42"/>
  <c r="AJ218" i="42"/>
  <c r="AK218" i="42"/>
  <c r="AL218" i="42"/>
  <c r="AM218" i="42"/>
  <c r="AN218" i="42"/>
  <c r="AO218" i="42"/>
  <c r="AP218" i="42"/>
  <c r="AQ218" i="42"/>
  <c r="AR218" i="42"/>
  <c r="AS218" i="42"/>
  <c r="AT218" i="42"/>
  <c r="AU218" i="42"/>
  <c r="AV218" i="42"/>
  <c r="AW218" i="42"/>
  <c r="AX218" i="42"/>
  <c r="AY218" i="42"/>
  <c r="AZ218" i="42"/>
  <c r="BA218" i="42"/>
  <c r="BB218" i="42"/>
  <c r="BC218" i="42"/>
  <c r="D219" i="42"/>
  <c r="E219" i="42"/>
  <c r="F219" i="42"/>
  <c r="G219" i="42"/>
  <c r="H219" i="42"/>
  <c r="I219" i="42"/>
  <c r="J219" i="42"/>
  <c r="K219" i="42"/>
  <c r="L219" i="42"/>
  <c r="M219" i="42"/>
  <c r="N219" i="42"/>
  <c r="O219" i="42"/>
  <c r="P219" i="42"/>
  <c r="Q219" i="42"/>
  <c r="R219" i="42"/>
  <c r="S219" i="42"/>
  <c r="T219" i="42"/>
  <c r="U219" i="42"/>
  <c r="V219" i="42"/>
  <c r="W219" i="42"/>
  <c r="X219" i="42"/>
  <c r="Y219" i="42"/>
  <c r="Z219" i="42"/>
  <c r="AA219" i="42"/>
  <c r="AB219" i="42"/>
  <c r="AC219" i="42"/>
  <c r="AD219" i="42"/>
  <c r="AE219" i="42"/>
  <c r="AF219" i="42"/>
  <c r="AG219" i="42"/>
  <c r="AH219" i="42"/>
  <c r="AI219" i="42"/>
  <c r="AJ219" i="42"/>
  <c r="AK219" i="42"/>
  <c r="AL219" i="42"/>
  <c r="AM219" i="42"/>
  <c r="AN219" i="42"/>
  <c r="AO219" i="42"/>
  <c r="AP219" i="42"/>
  <c r="AQ219" i="42"/>
  <c r="AR219" i="42"/>
  <c r="AS219" i="42"/>
  <c r="AT219" i="42"/>
  <c r="AU219" i="42"/>
  <c r="AV219" i="42"/>
  <c r="AW219" i="42"/>
  <c r="AX219" i="42"/>
  <c r="AY219" i="42"/>
  <c r="AZ219" i="42"/>
  <c r="BA219" i="42"/>
  <c r="BB219" i="42"/>
  <c r="BC219" i="42"/>
  <c r="D220" i="42"/>
  <c r="E220" i="42"/>
  <c r="F220" i="42"/>
  <c r="G220" i="42"/>
  <c r="H220" i="42"/>
  <c r="I220" i="42"/>
  <c r="J220" i="42"/>
  <c r="K220" i="42"/>
  <c r="L220" i="42"/>
  <c r="M220" i="42"/>
  <c r="N220" i="42"/>
  <c r="O220" i="42"/>
  <c r="P220" i="42"/>
  <c r="Q220" i="42"/>
  <c r="R220" i="42"/>
  <c r="S220" i="42"/>
  <c r="T220" i="42"/>
  <c r="U220" i="42"/>
  <c r="V220" i="42"/>
  <c r="W220" i="42"/>
  <c r="X220" i="42"/>
  <c r="Y220" i="42"/>
  <c r="Z220" i="42"/>
  <c r="AA220" i="42"/>
  <c r="AB220" i="42"/>
  <c r="AC220" i="42"/>
  <c r="AD220" i="42"/>
  <c r="AE220" i="42"/>
  <c r="AF220" i="42"/>
  <c r="AG220" i="42"/>
  <c r="AH220" i="42"/>
  <c r="AI220" i="42"/>
  <c r="AJ220" i="42"/>
  <c r="AK220" i="42"/>
  <c r="AL220" i="42"/>
  <c r="AM220" i="42"/>
  <c r="AN220" i="42"/>
  <c r="AO220" i="42"/>
  <c r="AP220" i="42"/>
  <c r="AQ220" i="42"/>
  <c r="AR220" i="42"/>
  <c r="AS220" i="42"/>
  <c r="AT220" i="42"/>
  <c r="AU220" i="42"/>
  <c r="AV220" i="42"/>
  <c r="AW220" i="42"/>
  <c r="AX220" i="42"/>
  <c r="AY220" i="42"/>
  <c r="AZ220" i="42"/>
  <c r="BA220" i="42"/>
  <c r="BB220" i="42"/>
  <c r="BC220" i="42"/>
  <c r="D221" i="42"/>
  <c r="E221" i="42"/>
  <c r="F221" i="42"/>
  <c r="G221" i="42"/>
  <c r="H221" i="42"/>
  <c r="I221" i="42"/>
  <c r="J221" i="42"/>
  <c r="K221" i="42"/>
  <c r="L221" i="42"/>
  <c r="M221" i="42"/>
  <c r="N221" i="42"/>
  <c r="O221" i="42"/>
  <c r="P221" i="42"/>
  <c r="Q221" i="42"/>
  <c r="R221" i="42"/>
  <c r="S221" i="42"/>
  <c r="T221" i="42"/>
  <c r="U221" i="42"/>
  <c r="V221" i="42"/>
  <c r="W221" i="42"/>
  <c r="X221" i="42"/>
  <c r="Y221" i="42"/>
  <c r="Z221" i="42"/>
  <c r="AA221" i="42"/>
  <c r="AB221" i="42"/>
  <c r="AC221" i="42"/>
  <c r="AD221" i="42"/>
  <c r="AE221" i="42"/>
  <c r="AF221" i="42"/>
  <c r="AG221" i="42"/>
  <c r="AH221" i="42"/>
  <c r="AI221" i="42"/>
  <c r="AJ221" i="42"/>
  <c r="AK221" i="42"/>
  <c r="AL221" i="42"/>
  <c r="AM221" i="42"/>
  <c r="AN221" i="42"/>
  <c r="AO221" i="42"/>
  <c r="AP221" i="42"/>
  <c r="AQ221" i="42"/>
  <c r="AR221" i="42"/>
  <c r="AS221" i="42"/>
  <c r="AT221" i="42"/>
  <c r="AU221" i="42"/>
  <c r="AV221" i="42"/>
  <c r="AW221" i="42"/>
  <c r="AX221" i="42"/>
  <c r="AY221" i="42"/>
  <c r="AZ221" i="42"/>
  <c r="BA221" i="42"/>
  <c r="BB221" i="42"/>
  <c r="BC221" i="42"/>
  <c r="D222" i="42"/>
  <c r="E222" i="42"/>
  <c r="F222" i="42"/>
  <c r="G222" i="42"/>
  <c r="H222" i="42"/>
  <c r="I222" i="42"/>
  <c r="J222" i="42"/>
  <c r="K222" i="42"/>
  <c r="L222" i="42"/>
  <c r="M222" i="42"/>
  <c r="N222" i="42"/>
  <c r="O222" i="42"/>
  <c r="P222" i="42"/>
  <c r="Q222" i="42"/>
  <c r="R222" i="42"/>
  <c r="S222" i="42"/>
  <c r="T222" i="42"/>
  <c r="U222" i="42"/>
  <c r="V222" i="42"/>
  <c r="W222" i="42"/>
  <c r="X222" i="42"/>
  <c r="Y222" i="42"/>
  <c r="Z222" i="42"/>
  <c r="AA222" i="42"/>
  <c r="AB222" i="42"/>
  <c r="AC222" i="42"/>
  <c r="AD222" i="42"/>
  <c r="AE222" i="42"/>
  <c r="AF222" i="42"/>
  <c r="AG222" i="42"/>
  <c r="AH222" i="42"/>
  <c r="AI222" i="42"/>
  <c r="AJ222" i="42"/>
  <c r="AK222" i="42"/>
  <c r="AL222" i="42"/>
  <c r="AM222" i="42"/>
  <c r="AN222" i="42"/>
  <c r="AO222" i="42"/>
  <c r="AP222" i="42"/>
  <c r="AQ222" i="42"/>
  <c r="AR222" i="42"/>
  <c r="AS222" i="42"/>
  <c r="AT222" i="42"/>
  <c r="AU222" i="42"/>
  <c r="AV222" i="42"/>
  <c r="AW222" i="42"/>
  <c r="AX222" i="42"/>
  <c r="AY222" i="42"/>
  <c r="AZ222" i="42"/>
  <c r="BA222" i="42"/>
  <c r="BB222" i="42"/>
  <c r="BC222" i="42"/>
  <c r="D223" i="42"/>
  <c r="E223" i="42"/>
  <c r="F223" i="42"/>
  <c r="G223" i="42"/>
  <c r="H223" i="42"/>
  <c r="I223" i="42"/>
  <c r="J223" i="42"/>
  <c r="K223" i="42"/>
  <c r="L223" i="42"/>
  <c r="M223" i="42"/>
  <c r="N223" i="42"/>
  <c r="O223" i="42"/>
  <c r="P223" i="42"/>
  <c r="Q223" i="42"/>
  <c r="R223" i="42"/>
  <c r="S223" i="42"/>
  <c r="T223" i="42"/>
  <c r="U223" i="42"/>
  <c r="V223" i="42"/>
  <c r="W223" i="42"/>
  <c r="X223" i="42"/>
  <c r="Y223" i="42"/>
  <c r="Z223" i="42"/>
  <c r="AA223" i="42"/>
  <c r="AB223" i="42"/>
  <c r="AC223" i="42"/>
  <c r="AD223" i="42"/>
  <c r="AE223" i="42"/>
  <c r="AF223" i="42"/>
  <c r="AG223" i="42"/>
  <c r="AH223" i="42"/>
  <c r="AI223" i="42"/>
  <c r="AJ223" i="42"/>
  <c r="AK223" i="42"/>
  <c r="AL223" i="42"/>
  <c r="AM223" i="42"/>
  <c r="AN223" i="42"/>
  <c r="AO223" i="42"/>
  <c r="AP223" i="42"/>
  <c r="AQ223" i="42"/>
  <c r="AR223" i="42"/>
  <c r="AS223" i="42"/>
  <c r="AT223" i="42"/>
  <c r="AU223" i="42"/>
  <c r="AV223" i="42"/>
  <c r="AW223" i="42"/>
  <c r="AX223" i="42"/>
  <c r="AY223" i="42"/>
  <c r="AZ223" i="42"/>
  <c r="BA223" i="42"/>
  <c r="BB223" i="42"/>
  <c r="BC223" i="42"/>
  <c r="D224" i="42"/>
  <c r="E224" i="42"/>
  <c r="F224" i="42"/>
  <c r="G224" i="42"/>
  <c r="H224" i="42"/>
  <c r="I224" i="42"/>
  <c r="J224" i="42"/>
  <c r="K224" i="42"/>
  <c r="L224" i="42"/>
  <c r="M224" i="42"/>
  <c r="N224" i="42"/>
  <c r="O224" i="42"/>
  <c r="P224" i="42"/>
  <c r="Q224" i="42"/>
  <c r="R224" i="42"/>
  <c r="S224" i="42"/>
  <c r="T224" i="42"/>
  <c r="U224" i="42"/>
  <c r="V224" i="42"/>
  <c r="W224" i="42"/>
  <c r="X224" i="42"/>
  <c r="Y224" i="42"/>
  <c r="Z224" i="42"/>
  <c r="AA224" i="42"/>
  <c r="AB224" i="42"/>
  <c r="AC224" i="42"/>
  <c r="AD224" i="42"/>
  <c r="AE224" i="42"/>
  <c r="AF224" i="42"/>
  <c r="AG224" i="42"/>
  <c r="AH224" i="42"/>
  <c r="AI224" i="42"/>
  <c r="AJ224" i="42"/>
  <c r="AK224" i="42"/>
  <c r="AL224" i="42"/>
  <c r="AM224" i="42"/>
  <c r="AN224" i="42"/>
  <c r="AO224" i="42"/>
  <c r="AP224" i="42"/>
  <c r="AQ224" i="42"/>
  <c r="AR224" i="42"/>
  <c r="AS224" i="42"/>
  <c r="AT224" i="42"/>
  <c r="AU224" i="42"/>
  <c r="AV224" i="42"/>
  <c r="AW224" i="42"/>
  <c r="AX224" i="42"/>
  <c r="AY224" i="42"/>
  <c r="AZ224" i="42"/>
  <c r="BA224" i="42"/>
  <c r="BB224" i="42"/>
  <c r="BC224" i="42"/>
  <c r="D225" i="42"/>
  <c r="E225" i="42"/>
  <c r="F225" i="42"/>
  <c r="G225" i="42"/>
  <c r="H225" i="42"/>
  <c r="I225" i="42"/>
  <c r="J225" i="42"/>
  <c r="K225" i="42"/>
  <c r="L225" i="42"/>
  <c r="M225" i="42"/>
  <c r="N225" i="42"/>
  <c r="O225" i="42"/>
  <c r="P225" i="42"/>
  <c r="Q225" i="42"/>
  <c r="R225" i="42"/>
  <c r="S225" i="42"/>
  <c r="T225" i="42"/>
  <c r="U225" i="42"/>
  <c r="V225" i="42"/>
  <c r="W225" i="42"/>
  <c r="X225" i="42"/>
  <c r="Y225" i="42"/>
  <c r="Z225" i="42"/>
  <c r="AA225" i="42"/>
  <c r="AB225" i="42"/>
  <c r="AC225" i="42"/>
  <c r="AD225" i="42"/>
  <c r="AE225" i="42"/>
  <c r="AF225" i="42"/>
  <c r="AG225" i="42"/>
  <c r="AH225" i="42"/>
  <c r="AI225" i="42"/>
  <c r="AJ225" i="42"/>
  <c r="AK225" i="42"/>
  <c r="AL225" i="42"/>
  <c r="AM225" i="42"/>
  <c r="AN225" i="42"/>
  <c r="AO225" i="42"/>
  <c r="AP225" i="42"/>
  <c r="AQ225" i="42"/>
  <c r="AR225" i="42"/>
  <c r="AS225" i="42"/>
  <c r="AT225" i="42"/>
  <c r="AU225" i="42"/>
  <c r="AV225" i="42"/>
  <c r="AW225" i="42"/>
  <c r="AX225" i="42"/>
  <c r="AY225" i="42"/>
  <c r="AZ225" i="42"/>
  <c r="BA225" i="42"/>
  <c r="BB225" i="42"/>
  <c r="BC225" i="42"/>
  <c r="D226" i="42"/>
  <c r="E226" i="42"/>
  <c r="F226" i="42"/>
  <c r="G226" i="42"/>
  <c r="H226" i="42"/>
  <c r="I226" i="42"/>
  <c r="J226" i="42"/>
  <c r="K226" i="42"/>
  <c r="L226" i="42"/>
  <c r="M226" i="42"/>
  <c r="N226" i="42"/>
  <c r="O226" i="42"/>
  <c r="P226" i="42"/>
  <c r="Q226" i="42"/>
  <c r="R226" i="42"/>
  <c r="S226" i="42"/>
  <c r="T226" i="42"/>
  <c r="U226" i="42"/>
  <c r="V226" i="42"/>
  <c r="W226" i="42"/>
  <c r="X226" i="42"/>
  <c r="Y226" i="42"/>
  <c r="Z226" i="42"/>
  <c r="AA226" i="42"/>
  <c r="AB226" i="42"/>
  <c r="AC226" i="42"/>
  <c r="AD226" i="42"/>
  <c r="AE226" i="42"/>
  <c r="AF226" i="42"/>
  <c r="AG226" i="42"/>
  <c r="AH226" i="42"/>
  <c r="AI226" i="42"/>
  <c r="AJ226" i="42"/>
  <c r="AK226" i="42"/>
  <c r="AL226" i="42"/>
  <c r="AM226" i="42"/>
  <c r="AN226" i="42"/>
  <c r="AO226" i="42"/>
  <c r="AP226" i="42"/>
  <c r="AQ226" i="42"/>
  <c r="AR226" i="42"/>
  <c r="AS226" i="42"/>
  <c r="AT226" i="42"/>
  <c r="AU226" i="42"/>
  <c r="AV226" i="42"/>
  <c r="AW226" i="42"/>
  <c r="AX226" i="42"/>
  <c r="AY226" i="42"/>
  <c r="AZ226" i="42"/>
  <c r="BA226" i="42"/>
  <c r="BB226" i="42"/>
  <c r="BC226" i="42"/>
  <c r="D227" i="42"/>
  <c r="E227" i="42"/>
  <c r="F227" i="42"/>
  <c r="G227" i="42"/>
  <c r="H227" i="42"/>
  <c r="I227" i="42"/>
  <c r="J227" i="42"/>
  <c r="K227" i="42"/>
  <c r="L227" i="42"/>
  <c r="M227" i="42"/>
  <c r="N227" i="42"/>
  <c r="O227" i="42"/>
  <c r="P227" i="42"/>
  <c r="Q227" i="42"/>
  <c r="R227" i="42"/>
  <c r="S227" i="42"/>
  <c r="T227" i="42"/>
  <c r="U227" i="42"/>
  <c r="V227" i="42"/>
  <c r="W227" i="42"/>
  <c r="X227" i="42"/>
  <c r="Y227" i="42"/>
  <c r="Z227" i="42"/>
  <c r="AA227" i="42"/>
  <c r="AB227" i="42"/>
  <c r="AC227" i="42"/>
  <c r="AD227" i="42"/>
  <c r="AE227" i="42"/>
  <c r="AF227" i="42"/>
  <c r="AG227" i="42"/>
  <c r="AH227" i="42"/>
  <c r="AI227" i="42"/>
  <c r="AJ227" i="42"/>
  <c r="AK227" i="42"/>
  <c r="AL227" i="42"/>
  <c r="AM227" i="42"/>
  <c r="AN227" i="42"/>
  <c r="AO227" i="42"/>
  <c r="AP227" i="42"/>
  <c r="AQ227" i="42"/>
  <c r="AR227" i="42"/>
  <c r="AS227" i="42"/>
  <c r="AT227" i="42"/>
  <c r="AU227" i="42"/>
  <c r="AV227" i="42"/>
  <c r="AW227" i="42"/>
  <c r="AX227" i="42"/>
  <c r="AY227" i="42"/>
  <c r="AZ227" i="42"/>
  <c r="BA227" i="42"/>
  <c r="BB227" i="42"/>
  <c r="BC227" i="42"/>
  <c r="D228" i="42"/>
  <c r="E228" i="42"/>
  <c r="F228" i="42"/>
  <c r="G228" i="42"/>
  <c r="H228" i="42"/>
  <c r="I228" i="42"/>
  <c r="J228" i="42"/>
  <c r="K228" i="42"/>
  <c r="L228" i="42"/>
  <c r="M228" i="42"/>
  <c r="N228" i="42"/>
  <c r="O228" i="42"/>
  <c r="P228" i="42"/>
  <c r="Q228" i="42"/>
  <c r="R228" i="42"/>
  <c r="S228" i="42"/>
  <c r="T228" i="42"/>
  <c r="U228" i="42"/>
  <c r="V228" i="42"/>
  <c r="W228" i="42"/>
  <c r="X228" i="42"/>
  <c r="Y228" i="42"/>
  <c r="Z228" i="42"/>
  <c r="AA228" i="42"/>
  <c r="AB228" i="42"/>
  <c r="AC228" i="42"/>
  <c r="AD228" i="42"/>
  <c r="AE228" i="42"/>
  <c r="AF228" i="42"/>
  <c r="AG228" i="42"/>
  <c r="AH228" i="42"/>
  <c r="AI228" i="42"/>
  <c r="AJ228" i="42"/>
  <c r="AK228" i="42"/>
  <c r="AL228" i="42"/>
  <c r="AM228" i="42"/>
  <c r="AN228" i="42"/>
  <c r="AO228" i="42"/>
  <c r="AP228" i="42"/>
  <c r="AQ228" i="42"/>
  <c r="AR228" i="42"/>
  <c r="AS228" i="42"/>
  <c r="AT228" i="42"/>
  <c r="AU228" i="42"/>
  <c r="AV228" i="42"/>
  <c r="AW228" i="42"/>
  <c r="AX228" i="42"/>
  <c r="AY228" i="42"/>
  <c r="AZ228" i="42"/>
  <c r="BA228" i="42"/>
  <c r="BB228" i="42"/>
  <c r="BC228" i="42"/>
  <c r="D229" i="42"/>
  <c r="E229" i="42"/>
  <c r="F229" i="42"/>
  <c r="G229" i="42"/>
  <c r="H229" i="42"/>
  <c r="I229" i="42"/>
  <c r="J229" i="42"/>
  <c r="K229" i="42"/>
  <c r="L229" i="42"/>
  <c r="M229" i="42"/>
  <c r="N229" i="42"/>
  <c r="O229" i="42"/>
  <c r="P229" i="42"/>
  <c r="Q229" i="42"/>
  <c r="R229" i="42"/>
  <c r="S229" i="42"/>
  <c r="T229" i="42"/>
  <c r="U229" i="42"/>
  <c r="V229" i="42"/>
  <c r="W229" i="42"/>
  <c r="X229" i="42"/>
  <c r="Y229" i="42"/>
  <c r="Z229" i="42"/>
  <c r="AA229" i="42"/>
  <c r="AB229" i="42"/>
  <c r="AC229" i="42"/>
  <c r="AD229" i="42"/>
  <c r="AE229" i="42"/>
  <c r="AF229" i="42"/>
  <c r="AG229" i="42"/>
  <c r="AH229" i="42"/>
  <c r="AI229" i="42"/>
  <c r="AJ229" i="42"/>
  <c r="AK229" i="42"/>
  <c r="AL229" i="42"/>
  <c r="AM229" i="42"/>
  <c r="AN229" i="42"/>
  <c r="AO229" i="42"/>
  <c r="AP229" i="42"/>
  <c r="AQ229" i="42"/>
  <c r="AR229" i="42"/>
  <c r="AS229" i="42"/>
  <c r="AT229" i="42"/>
  <c r="AU229" i="42"/>
  <c r="AV229" i="42"/>
  <c r="AW229" i="42"/>
  <c r="AX229" i="42"/>
  <c r="AY229" i="42"/>
  <c r="AZ229" i="42"/>
  <c r="BA229" i="42"/>
  <c r="BB229" i="42"/>
  <c r="BC229" i="42"/>
  <c r="D230" i="42"/>
  <c r="E230" i="42"/>
  <c r="F230" i="42"/>
  <c r="G230" i="42"/>
  <c r="H230" i="42"/>
  <c r="I230" i="42"/>
  <c r="J230" i="42"/>
  <c r="K230" i="42"/>
  <c r="L230" i="42"/>
  <c r="M230" i="42"/>
  <c r="N230" i="42"/>
  <c r="O230" i="42"/>
  <c r="P230" i="42"/>
  <c r="Q230" i="42"/>
  <c r="R230" i="42"/>
  <c r="S230" i="42"/>
  <c r="T230" i="42"/>
  <c r="U230" i="42"/>
  <c r="V230" i="42"/>
  <c r="W230" i="42"/>
  <c r="X230" i="42"/>
  <c r="Y230" i="42"/>
  <c r="Z230" i="42"/>
  <c r="AA230" i="42"/>
  <c r="AB230" i="42"/>
  <c r="AC230" i="42"/>
  <c r="AD230" i="42"/>
  <c r="AE230" i="42"/>
  <c r="AF230" i="42"/>
  <c r="AG230" i="42"/>
  <c r="AH230" i="42"/>
  <c r="AI230" i="42"/>
  <c r="AJ230" i="42"/>
  <c r="AK230" i="42"/>
  <c r="AL230" i="42"/>
  <c r="AM230" i="42"/>
  <c r="AN230" i="42"/>
  <c r="AO230" i="42"/>
  <c r="AP230" i="42"/>
  <c r="AQ230" i="42"/>
  <c r="AR230" i="42"/>
  <c r="AS230" i="42"/>
  <c r="AT230" i="42"/>
  <c r="AU230" i="42"/>
  <c r="AV230" i="42"/>
  <c r="AW230" i="42"/>
  <c r="AX230" i="42"/>
  <c r="AY230" i="42"/>
  <c r="AZ230" i="42"/>
  <c r="BA230" i="42"/>
  <c r="BB230" i="42"/>
  <c r="BC230" i="42"/>
  <c r="D231" i="42"/>
  <c r="E231" i="42"/>
  <c r="F231" i="42"/>
  <c r="G231" i="42"/>
  <c r="H231" i="42"/>
  <c r="I231" i="42"/>
  <c r="J231" i="42"/>
  <c r="K231" i="42"/>
  <c r="L231" i="42"/>
  <c r="M231" i="42"/>
  <c r="N231" i="42"/>
  <c r="O231" i="42"/>
  <c r="P231" i="42"/>
  <c r="Q231" i="42"/>
  <c r="R231" i="42"/>
  <c r="S231" i="42"/>
  <c r="T231" i="42"/>
  <c r="U231" i="42"/>
  <c r="V231" i="42"/>
  <c r="W231" i="42"/>
  <c r="X231" i="42"/>
  <c r="Y231" i="42"/>
  <c r="Z231" i="42"/>
  <c r="AA231" i="42"/>
  <c r="AB231" i="42"/>
  <c r="AC231" i="42"/>
  <c r="AD231" i="42"/>
  <c r="AE231" i="42"/>
  <c r="AF231" i="42"/>
  <c r="AG231" i="42"/>
  <c r="AH231" i="42"/>
  <c r="AI231" i="42"/>
  <c r="AJ231" i="42"/>
  <c r="AK231" i="42"/>
  <c r="AL231" i="42"/>
  <c r="AM231" i="42"/>
  <c r="AN231" i="42"/>
  <c r="AO231" i="42"/>
  <c r="AP231" i="42"/>
  <c r="AQ231" i="42"/>
  <c r="AR231" i="42"/>
  <c r="AS231" i="42"/>
  <c r="AT231" i="42"/>
  <c r="AU231" i="42"/>
  <c r="AV231" i="42"/>
  <c r="AW231" i="42"/>
  <c r="AX231" i="42"/>
  <c r="AY231" i="42"/>
  <c r="AZ231" i="42"/>
  <c r="BA231" i="42"/>
  <c r="BB231" i="42"/>
  <c r="BC231" i="42"/>
  <c r="D232" i="42"/>
  <c r="E232" i="42"/>
  <c r="F232" i="42"/>
  <c r="G232" i="42"/>
  <c r="H232" i="42"/>
  <c r="I232" i="42"/>
  <c r="J232" i="42"/>
  <c r="K232" i="42"/>
  <c r="L232" i="42"/>
  <c r="M232" i="42"/>
  <c r="N232" i="42"/>
  <c r="O232" i="42"/>
  <c r="P232" i="42"/>
  <c r="Q232" i="42"/>
  <c r="R232" i="42"/>
  <c r="S232" i="42"/>
  <c r="T232" i="42"/>
  <c r="U232" i="42"/>
  <c r="V232" i="42"/>
  <c r="W232" i="42"/>
  <c r="X232" i="42"/>
  <c r="Y232" i="42"/>
  <c r="Z232" i="42"/>
  <c r="AA232" i="42"/>
  <c r="AB232" i="42"/>
  <c r="AC232" i="42"/>
  <c r="AD232" i="42"/>
  <c r="AE232" i="42"/>
  <c r="AF232" i="42"/>
  <c r="AG232" i="42"/>
  <c r="AH232" i="42"/>
  <c r="AI232" i="42"/>
  <c r="AJ232" i="42"/>
  <c r="AK232" i="42"/>
  <c r="AL232" i="42"/>
  <c r="AM232" i="42"/>
  <c r="AN232" i="42"/>
  <c r="AO232" i="42"/>
  <c r="AP232" i="42"/>
  <c r="AQ232" i="42"/>
  <c r="AR232" i="42"/>
  <c r="AS232" i="42"/>
  <c r="AT232" i="42"/>
  <c r="AU232" i="42"/>
  <c r="AV232" i="42"/>
  <c r="AW232" i="42"/>
  <c r="AX232" i="42"/>
  <c r="AY232" i="42"/>
  <c r="AZ232" i="42"/>
  <c r="BA232" i="42"/>
  <c r="BB232" i="42"/>
  <c r="BC232" i="42"/>
  <c r="D233" i="42"/>
  <c r="E233" i="42"/>
  <c r="F233" i="42"/>
  <c r="G233" i="42"/>
  <c r="H233" i="42"/>
  <c r="I233" i="42"/>
  <c r="J233" i="42"/>
  <c r="K233" i="42"/>
  <c r="L233" i="42"/>
  <c r="M233" i="42"/>
  <c r="N233" i="42"/>
  <c r="O233" i="42"/>
  <c r="P233" i="42"/>
  <c r="Q233" i="42"/>
  <c r="R233" i="42"/>
  <c r="S233" i="42"/>
  <c r="T233" i="42"/>
  <c r="U233" i="42"/>
  <c r="V233" i="42"/>
  <c r="W233" i="42"/>
  <c r="X233" i="42"/>
  <c r="Y233" i="42"/>
  <c r="Z233" i="42"/>
  <c r="AA233" i="42"/>
  <c r="AB233" i="42"/>
  <c r="AC233" i="42"/>
  <c r="AD233" i="42"/>
  <c r="AE233" i="42"/>
  <c r="AF233" i="42"/>
  <c r="AG233" i="42"/>
  <c r="AH233" i="42"/>
  <c r="AI233" i="42"/>
  <c r="AJ233" i="42"/>
  <c r="AK233" i="42"/>
  <c r="AL233" i="42"/>
  <c r="AM233" i="42"/>
  <c r="AN233" i="42"/>
  <c r="AO233" i="42"/>
  <c r="AP233" i="42"/>
  <c r="AQ233" i="42"/>
  <c r="AR233" i="42"/>
  <c r="AS233" i="42"/>
  <c r="AT233" i="42"/>
  <c r="AU233" i="42"/>
  <c r="AV233" i="42"/>
  <c r="AW233" i="42"/>
  <c r="AX233" i="42"/>
  <c r="AY233" i="42"/>
  <c r="AZ233" i="42"/>
  <c r="BA233" i="42"/>
  <c r="BB233" i="42"/>
  <c r="BC233" i="42"/>
  <c r="D234" i="42"/>
  <c r="E234" i="42"/>
  <c r="F234" i="42"/>
  <c r="G234" i="42"/>
  <c r="H234" i="42"/>
  <c r="I234" i="42"/>
  <c r="J234" i="42"/>
  <c r="K234" i="42"/>
  <c r="L234" i="42"/>
  <c r="M234" i="42"/>
  <c r="N234" i="42"/>
  <c r="O234" i="42"/>
  <c r="P234" i="42"/>
  <c r="Q234" i="42"/>
  <c r="R234" i="42"/>
  <c r="S234" i="42"/>
  <c r="T234" i="42"/>
  <c r="U234" i="42"/>
  <c r="V234" i="42"/>
  <c r="W234" i="42"/>
  <c r="X234" i="42"/>
  <c r="Y234" i="42"/>
  <c r="Z234" i="42"/>
  <c r="AA234" i="42"/>
  <c r="AB234" i="42"/>
  <c r="AC234" i="42"/>
  <c r="AD234" i="42"/>
  <c r="AE234" i="42"/>
  <c r="AF234" i="42"/>
  <c r="AG234" i="42"/>
  <c r="AH234" i="42"/>
  <c r="AI234" i="42"/>
  <c r="AJ234" i="42"/>
  <c r="AK234" i="42"/>
  <c r="AL234" i="42"/>
  <c r="AM234" i="42"/>
  <c r="AN234" i="42"/>
  <c r="AO234" i="42"/>
  <c r="AP234" i="42"/>
  <c r="AQ234" i="42"/>
  <c r="AR234" i="42"/>
  <c r="AS234" i="42"/>
  <c r="AT234" i="42"/>
  <c r="AU234" i="42"/>
  <c r="AV234" i="42"/>
  <c r="AW234" i="42"/>
  <c r="AX234" i="42"/>
  <c r="AY234" i="42"/>
  <c r="AZ234" i="42"/>
  <c r="BA234" i="42"/>
  <c r="BB234" i="42"/>
  <c r="BC234" i="42"/>
  <c r="D235" i="42"/>
  <c r="E235" i="42"/>
  <c r="F235" i="42"/>
  <c r="G235" i="42"/>
  <c r="H235" i="42"/>
  <c r="I235" i="42"/>
  <c r="J235" i="42"/>
  <c r="K235" i="42"/>
  <c r="L235" i="42"/>
  <c r="M235" i="42"/>
  <c r="N235" i="42"/>
  <c r="O235" i="42"/>
  <c r="P235" i="42"/>
  <c r="Q235" i="42"/>
  <c r="R235" i="42"/>
  <c r="S235" i="42"/>
  <c r="T235" i="42"/>
  <c r="U235" i="42"/>
  <c r="V235" i="42"/>
  <c r="W235" i="42"/>
  <c r="X235" i="42"/>
  <c r="Y235" i="42"/>
  <c r="Z235" i="42"/>
  <c r="AA235" i="42"/>
  <c r="AB235" i="42"/>
  <c r="AC235" i="42"/>
  <c r="AD235" i="42"/>
  <c r="AE235" i="42"/>
  <c r="AF235" i="42"/>
  <c r="AG235" i="42"/>
  <c r="AH235" i="42"/>
  <c r="AI235" i="42"/>
  <c r="AJ235" i="42"/>
  <c r="AK235" i="42"/>
  <c r="AL235" i="42"/>
  <c r="AM235" i="42"/>
  <c r="AN235" i="42"/>
  <c r="AO235" i="42"/>
  <c r="AP235" i="42"/>
  <c r="AQ235" i="42"/>
  <c r="AR235" i="42"/>
  <c r="AS235" i="42"/>
  <c r="AT235" i="42"/>
  <c r="AU235" i="42"/>
  <c r="AV235" i="42"/>
  <c r="AW235" i="42"/>
  <c r="AX235" i="42"/>
  <c r="AY235" i="42"/>
  <c r="AZ235" i="42"/>
  <c r="BA235" i="42"/>
  <c r="BB235" i="42"/>
  <c r="BC235" i="42"/>
  <c r="D236" i="42"/>
  <c r="E236" i="42"/>
  <c r="F236" i="42"/>
  <c r="G236" i="42"/>
  <c r="H236" i="42"/>
  <c r="I236" i="42"/>
  <c r="J236" i="42"/>
  <c r="K236" i="42"/>
  <c r="L236" i="42"/>
  <c r="M236" i="42"/>
  <c r="N236" i="42"/>
  <c r="O236" i="42"/>
  <c r="P236" i="42"/>
  <c r="Q236" i="42"/>
  <c r="R236" i="42"/>
  <c r="S236" i="42"/>
  <c r="T236" i="42"/>
  <c r="U236" i="42"/>
  <c r="V236" i="42"/>
  <c r="W236" i="42"/>
  <c r="X236" i="42"/>
  <c r="Y236" i="42"/>
  <c r="Z236" i="42"/>
  <c r="AA236" i="42"/>
  <c r="AB236" i="42"/>
  <c r="AC236" i="42"/>
  <c r="AD236" i="42"/>
  <c r="AE236" i="42"/>
  <c r="AF236" i="42"/>
  <c r="AG236" i="42"/>
  <c r="AH236" i="42"/>
  <c r="AI236" i="42"/>
  <c r="AJ236" i="42"/>
  <c r="AK236" i="42"/>
  <c r="AL236" i="42"/>
  <c r="AM236" i="42"/>
  <c r="AN236" i="42"/>
  <c r="AO236" i="42"/>
  <c r="AP236" i="42"/>
  <c r="AQ236" i="42"/>
  <c r="AR236" i="42"/>
  <c r="AS236" i="42"/>
  <c r="AT236" i="42"/>
  <c r="AU236" i="42"/>
  <c r="AV236" i="42"/>
  <c r="AW236" i="42"/>
  <c r="AX236" i="42"/>
  <c r="AY236" i="42"/>
  <c r="AZ236" i="42"/>
  <c r="BA236" i="42"/>
  <c r="BB236" i="42"/>
  <c r="BC236" i="42"/>
  <c r="D237" i="42"/>
  <c r="E237" i="42"/>
  <c r="F237" i="42"/>
  <c r="G237" i="42"/>
  <c r="H237" i="42"/>
  <c r="I237" i="42"/>
  <c r="J237" i="42"/>
  <c r="K237" i="42"/>
  <c r="L237" i="42"/>
  <c r="M237" i="42"/>
  <c r="N237" i="42"/>
  <c r="O237" i="42"/>
  <c r="P237" i="42"/>
  <c r="Q237" i="42"/>
  <c r="R237" i="42"/>
  <c r="S237" i="42"/>
  <c r="T237" i="42"/>
  <c r="U237" i="42"/>
  <c r="V237" i="42"/>
  <c r="W237" i="42"/>
  <c r="X237" i="42"/>
  <c r="Y237" i="42"/>
  <c r="Z237" i="42"/>
  <c r="AA237" i="42"/>
  <c r="AB237" i="42"/>
  <c r="AC237" i="42"/>
  <c r="AD237" i="42"/>
  <c r="AE237" i="42"/>
  <c r="AF237" i="42"/>
  <c r="AG237" i="42"/>
  <c r="AH237" i="42"/>
  <c r="AI237" i="42"/>
  <c r="AJ237" i="42"/>
  <c r="AK237" i="42"/>
  <c r="AL237" i="42"/>
  <c r="AM237" i="42"/>
  <c r="AN237" i="42"/>
  <c r="AO237" i="42"/>
  <c r="AP237" i="42"/>
  <c r="AQ237" i="42"/>
  <c r="AR237" i="42"/>
  <c r="AS237" i="42"/>
  <c r="AT237" i="42"/>
  <c r="AU237" i="42"/>
  <c r="AV237" i="42"/>
  <c r="AW237" i="42"/>
  <c r="AX237" i="42"/>
  <c r="AY237" i="42"/>
  <c r="AZ237" i="42"/>
  <c r="BA237" i="42"/>
  <c r="BB237" i="42"/>
  <c r="BC237" i="42"/>
  <c r="D238" i="42"/>
  <c r="E238" i="42"/>
  <c r="F238" i="42"/>
  <c r="G238" i="42"/>
  <c r="H238" i="42"/>
  <c r="I238" i="42"/>
  <c r="J238" i="42"/>
  <c r="K238" i="42"/>
  <c r="L238" i="42"/>
  <c r="M238" i="42"/>
  <c r="N238" i="42"/>
  <c r="O238" i="42"/>
  <c r="P238" i="42"/>
  <c r="Q238" i="42"/>
  <c r="R238" i="42"/>
  <c r="S238" i="42"/>
  <c r="T238" i="42"/>
  <c r="U238" i="42"/>
  <c r="V238" i="42"/>
  <c r="W238" i="42"/>
  <c r="X238" i="42"/>
  <c r="Y238" i="42"/>
  <c r="Z238" i="42"/>
  <c r="AA238" i="42"/>
  <c r="AB238" i="42"/>
  <c r="AC238" i="42"/>
  <c r="AD238" i="42"/>
  <c r="AE238" i="42"/>
  <c r="AF238" i="42"/>
  <c r="AG238" i="42"/>
  <c r="AH238" i="42"/>
  <c r="AI238" i="42"/>
  <c r="AJ238" i="42"/>
  <c r="AK238" i="42"/>
  <c r="AL238" i="42"/>
  <c r="AM238" i="42"/>
  <c r="AN238" i="42"/>
  <c r="AO238" i="42"/>
  <c r="AP238" i="42"/>
  <c r="AQ238" i="42"/>
  <c r="AR238" i="42"/>
  <c r="AS238" i="42"/>
  <c r="AT238" i="42"/>
  <c r="AU238" i="42"/>
  <c r="AV238" i="42"/>
  <c r="AW238" i="42"/>
  <c r="AX238" i="42"/>
  <c r="AY238" i="42"/>
  <c r="AZ238" i="42"/>
  <c r="BA238" i="42"/>
  <c r="BB238" i="42"/>
  <c r="BC238" i="42"/>
  <c r="D239" i="42"/>
  <c r="E239" i="42"/>
  <c r="F239" i="42"/>
  <c r="G239" i="42"/>
  <c r="H239" i="42"/>
  <c r="I239" i="42"/>
  <c r="J239" i="42"/>
  <c r="K239" i="42"/>
  <c r="L239" i="42"/>
  <c r="M239" i="42"/>
  <c r="N239" i="42"/>
  <c r="O239" i="42"/>
  <c r="P239" i="42"/>
  <c r="Q239" i="42"/>
  <c r="R239" i="42"/>
  <c r="S239" i="42"/>
  <c r="T239" i="42"/>
  <c r="U239" i="42"/>
  <c r="V239" i="42"/>
  <c r="W239" i="42"/>
  <c r="X239" i="42"/>
  <c r="Y239" i="42"/>
  <c r="Z239" i="42"/>
  <c r="AA239" i="42"/>
  <c r="AB239" i="42"/>
  <c r="AC239" i="42"/>
  <c r="AD239" i="42"/>
  <c r="AE239" i="42"/>
  <c r="AF239" i="42"/>
  <c r="AG239" i="42"/>
  <c r="AH239" i="42"/>
  <c r="AI239" i="42"/>
  <c r="AJ239" i="42"/>
  <c r="AK239" i="42"/>
  <c r="AL239" i="42"/>
  <c r="AM239" i="42"/>
  <c r="AN239" i="42"/>
  <c r="AO239" i="42"/>
  <c r="AP239" i="42"/>
  <c r="AQ239" i="42"/>
  <c r="AR239" i="42"/>
  <c r="AS239" i="42"/>
  <c r="AT239" i="42"/>
  <c r="AU239" i="42"/>
  <c r="AV239" i="42"/>
  <c r="AW239" i="42"/>
  <c r="AX239" i="42"/>
  <c r="AY239" i="42"/>
  <c r="AZ239" i="42"/>
  <c r="BA239" i="42"/>
  <c r="BB239" i="42"/>
  <c r="BC239" i="42"/>
  <c r="D240" i="42"/>
  <c r="E240" i="42"/>
  <c r="F240" i="42"/>
  <c r="G240" i="42"/>
  <c r="H240" i="42"/>
  <c r="I240" i="42"/>
  <c r="J240" i="42"/>
  <c r="K240" i="42"/>
  <c r="L240" i="42"/>
  <c r="M240" i="42"/>
  <c r="N240" i="42"/>
  <c r="O240" i="42"/>
  <c r="P240" i="42"/>
  <c r="Q240" i="42"/>
  <c r="R240" i="42"/>
  <c r="S240" i="42"/>
  <c r="T240" i="42"/>
  <c r="U240" i="42"/>
  <c r="V240" i="42"/>
  <c r="W240" i="42"/>
  <c r="X240" i="42"/>
  <c r="Y240" i="42"/>
  <c r="Z240" i="42"/>
  <c r="AA240" i="42"/>
  <c r="AB240" i="42"/>
  <c r="AC240" i="42"/>
  <c r="AD240" i="42"/>
  <c r="AE240" i="42"/>
  <c r="AF240" i="42"/>
  <c r="AG240" i="42"/>
  <c r="AH240" i="42"/>
  <c r="AI240" i="42"/>
  <c r="AJ240" i="42"/>
  <c r="AK240" i="42"/>
  <c r="AL240" i="42"/>
  <c r="AM240" i="42"/>
  <c r="AN240" i="42"/>
  <c r="AO240" i="42"/>
  <c r="AP240" i="42"/>
  <c r="AQ240" i="42"/>
  <c r="AR240" i="42"/>
  <c r="AS240" i="42"/>
  <c r="AT240" i="42"/>
  <c r="AU240" i="42"/>
  <c r="AV240" i="42"/>
  <c r="AW240" i="42"/>
  <c r="AX240" i="42"/>
  <c r="AY240" i="42"/>
  <c r="AZ240" i="42"/>
  <c r="BA240" i="42"/>
  <c r="BB240" i="42"/>
  <c r="BC240" i="42"/>
  <c r="D241" i="42"/>
  <c r="E241" i="42"/>
  <c r="F241" i="42"/>
  <c r="G241" i="42"/>
  <c r="H241" i="42"/>
  <c r="I241" i="42"/>
  <c r="J241" i="42"/>
  <c r="K241" i="42"/>
  <c r="L241" i="42"/>
  <c r="M241" i="42"/>
  <c r="N241" i="42"/>
  <c r="O241" i="42"/>
  <c r="P241" i="42"/>
  <c r="Q241" i="42"/>
  <c r="R241" i="42"/>
  <c r="S241" i="42"/>
  <c r="T241" i="42"/>
  <c r="U241" i="42"/>
  <c r="V241" i="42"/>
  <c r="W241" i="42"/>
  <c r="X241" i="42"/>
  <c r="Y241" i="42"/>
  <c r="Z241" i="42"/>
  <c r="AA241" i="42"/>
  <c r="AB241" i="42"/>
  <c r="AC241" i="42"/>
  <c r="AD241" i="42"/>
  <c r="AE241" i="42"/>
  <c r="AF241" i="42"/>
  <c r="AG241" i="42"/>
  <c r="AH241" i="42"/>
  <c r="AI241" i="42"/>
  <c r="AJ241" i="42"/>
  <c r="AK241" i="42"/>
  <c r="AL241" i="42"/>
  <c r="AM241" i="42"/>
  <c r="AN241" i="42"/>
  <c r="AO241" i="42"/>
  <c r="AP241" i="42"/>
  <c r="AQ241" i="42"/>
  <c r="AR241" i="42"/>
  <c r="AS241" i="42"/>
  <c r="AT241" i="42"/>
  <c r="AU241" i="42"/>
  <c r="AV241" i="42"/>
  <c r="AW241" i="42"/>
  <c r="AX241" i="42"/>
  <c r="AY241" i="42"/>
  <c r="AZ241" i="42"/>
  <c r="BA241" i="42"/>
  <c r="BB241" i="42"/>
  <c r="BC241" i="42"/>
  <c r="D242" i="42"/>
  <c r="E242" i="42"/>
  <c r="F242" i="42"/>
  <c r="G242" i="42"/>
  <c r="H242" i="42"/>
  <c r="I242" i="42"/>
  <c r="J242" i="42"/>
  <c r="K242" i="42"/>
  <c r="L242" i="42"/>
  <c r="M242" i="42"/>
  <c r="N242" i="42"/>
  <c r="O242" i="42"/>
  <c r="P242" i="42"/>
  <c r="Q242" i="42"/>
  <c r="R242" i="42"/>
  <c r="S242" i="42"/>
  <c r="T242" i="42"/>
  <c r="U242" i="42"/>
  <c r="V242" i="42"/>
  <c r="W242" i="42"/>
  <c r="X242" i="42"/>
  <c r="Y242" i="42"/>
  <c r="Z242" i="42"/>
  <c r="AA242" i="42"/>
  <c r="AB242" i="42"/>
  <c r="AC242" i="42"/>
  <c r="AD242" i="42"/>
  <c r="AE242" i="42"/>
  <c r="AF242" i="42"/>
  <c r="AG242" i="42"/>
  <c r="AH242" i="42"/>
  <c r="AI242" i="42"/>
  <c r="AJ242" i="42"/>
  <c r="AK242" i="42"/>
  <c r="AL242" i="42"/>
  <c r="AM242" i="42"/>
  <c r="AN242" i="42"/>
  <c r="AO242" i="42"/>
  <c r="AP242" i="42"/>
  <c r="AQ242" i="42"/>
  <c r="AR242" i="42"/>
  <c r="AS242" i="42"/>
  <c r="AT242" i="42"/>
  <c r="AU242" i="42"/>
  <c r="AV242" i="42"/>
  <c r="AW242" i="42"/>
  <c r="AX242" i="42"/>
  <c r="AY242" i="42"/>
  <c r="AZ242" i="42"/>
  <c r="BA242" i="42"/>
  <c r="BB242" i="42"/>
  <c r="BC242" i="42"/>
  <c r="D243" i="42"/>
  <c r="E243" i="42"/>
  <c r="F243" i="42"/>
  <c r="G243" i="42"/>
  <c r="H243" i="42"/>
  <c r="I243" i="42"/>
  <c r="J243" i="42"/>
  <c r="K243" i="42"/>
  <c r="L243" i="42"/>
  <c r="M243" i="42"/>
  <c r="N243" i="42"/>
  <c r="O243" i="42"/>
  <c r="P243" i="42"/>
  <c r="Q243" i="42"/>
  <c r="R243" i="42"/>
  <c r="S243" i="42"/>
  <c r="T243" i="42"/>
  <c r="U243" i="42"/>
  <c r="V243" i="42"/>
  <c r="W243" i="42"/>
  <c r="X243" i="42"/>
  <c r="Y243" i="42"/>
  <c r="Z243" i="42"/>
  <c r="AA243" i="42"/>
  <c r="AB243" i="42"/>
  <c r="AC243" i="42"/>
  <c r="AD243" i="42"/>
  <c r="AE243" i="42"/>
  <c r="AF243" i="42"/>
  <c r="AG243" i="42"/>
  <c r="AH243" i="42"/>
  <c r="AI243" i="42"/>
  <c r="AJ243" i="42"/>
  <c r="AK243" i="42"/>
  <c r="AL243" i="42"/>
  <c r="AM243" i="42"/>
  <c r="AN243" i="42"/>
  <c r="AO243" i="42"/>
  <c r="AP243" i="42"/>
  <c r="AQ243" i="42"/>
  <c r="AR243" i="42"/>
  <c r="AS243" i="42"/>
  <c r="AT243" i="42"/>
  <c r="AU243" i="42"/>
  <c r="AV243" i="42"/>
  <c r="AW243" i="42"/>
  <c r="AX243" i="42"/>
  <c r="AY243" i="42"/>
  <c r="AZ243" i="42"/>
  <c r="BA243" i="42"/>
  <c r="BB243" i="42"/>
  <c r="BC243" i="42"/>
  <c r="D244" i="42"/>
  <c r="E244" i="42"/>
  <c r="F244" i="42"/>
  <c r="G244" i="42"/>
  <c r="H244" i="42"/>
  <c r="I244" i="42"/>
  <c r="J244" i="42"/>
  <c r="K244" i="42"/>
  <c r="L244" i="42"/>
  <c r="M244" i="42"/>
  <c r="N244" i="42"/>
  <c r="O244" i="42"/>
  <c r="P244" i="42"/>
  <c r="Q244" i="42"/>
  <c r="R244" i="42"/>
  <c r="S244" i="42"/>
  <c r="T244" i="42"/>
  <c r="U244" i="42"/>
  <c r="V244" i="42"/>
  <c r="W244" i="42"/>
  <c r="X244" i="42"/>
  <c r="Y244" i="42"/>
  <c r="Z244" i="42"/>
  <c r="AA244" i="42"/>
  <c r="AB244" i="42"/>
  <c r="AC244" i="42"/>
  <c r="AD244" i="42"/>
  <c r="AE244" i="42"/>
  <c r="AF244" i="42"/>
  <c r="AG244" i="42"/>
  <c r="AH244" i="42"/>
  <c r="AI244" i="42"/>
  <c r="AJ244" i="42"/>
  <c r="AK244" i="42"/>
  <c r="AL244" i="42"/>
  <c r="AM244" i="42"/>
  <c r="AN244" i="42"/>
  <c r="AO244" i="42"/>
  <c r="AP244" i="42"/>
  <c r="AQ244" i="42"/>
  <c r="AR244" i="42"/>
  <c r="AS244" i="42"/>
  <c r="AT244" i="42"/>
  <c r="AU244" i="42"/>
  <c r="AV244" i="42"/>
  <c r="AW244" i="42"/>
  <c r="AX244" i="42"/>
  <c r="AY244" i="42"/>
  <c r="AZ244" i="42"/>
  <c r="BA244" i="42"/>
  <c r="BB244" i="42"/>
  <c r="BC244" i="42"/>
  <c r="D245" i="42"/>
  <c r="E245" i="42"/>
  <c r="F245" i="42"/>
  <c r="G245" i="42"/>
  <c r="H245" i="42"/>
  <c r="I245" i="42"/>
  <c r="J245" i="42"/>
  <c r="K245" i="42"/>
  <c r="L245" i="42"/>
  <c r="M245" i="42"/>
  <c r="N245" i="42"/>
  <c r="O245" i="42"/>
  <c r="P245" i="42"/>
  <c r="Q245" i="42"/>
  <c r="R245" i="42"/>
  <c r="S245" i="42"/>
  <c r="T245" i="42"/>
  <c r="U245" i="42"/>
  <c r="V245" i="42"/>
  <c r="W245" i="42"/>
  <c r="X245" i="42"/>
  <c r="Y245" i="42"/>
  <c r="Z245" i="42"/>
  <c r="AA245" i="42"/>
  <c r="AB245" i="42"/>
  <c r="AC245" i="42"/>
  <c r="AD245" i="42"/>
  <c r="AE245" i="42"/>
  <c r="AF245" i="42"/>
  <c r="AG245" i="42"/>
  <c r="AH245" i="42"/>
  <c r="AI245" i="42"/>
  <c r="AJ245" i="42"/>
  <c r="AK245" i="42"/>
  <c r="AL245" i="42"/>
  <c r="AM245" i="42"/>
  <c r="AN245" i="42"/>
  <c r="AO245" i="42"/>
  <c r="AP245" i="42"/>
  <c r="AQ245" i="42"/>
  <c r="AR245" i="42"/>
  <c r="AS245" i="42"/>
  <c r="AT245" i="42"/>
  <c r="AU245" i="42"/>
  <c r="AV245" i="42"/>
  <c r="AW245" i="42"/>
  <c r="AX245" i="42"/>
  <c r="AY245" i="42"/>
  <c r="AZ245" i="42"/>
  <c r="BA245" i="42"/>
  <c r="BB245" i="42"/>
  <c r="BC245" i="42"/>
  <c r="D246" i="42"/>
  <c r="E246" i="42"/>
  <c r="F246" i="42"/>
  <c r="G246" i="42"/>
  <c r="H246" i="42"/>
  <c r="I246" i="42"/>
  <c r="J246" i="42"/>
  <c r="K246" i="42"/>
  <c r="L246" i="42"/>
  <c r="M246" i="42"/>
  <c r="N246" i="42"/>
  <c r="O246" i="42"/>
  <c r="P246" i="42"/>
  <c r="Q246" i="42"/>
  <c r="R246" i="42"/>
  <c r="S246" i="42"/>
  <c r="T246" i="42"/>
  <c r="U246" i="42"/>
  <c r="V246" i="42"/>
  <c r="W246" i="42"/>
  <c r="X246" i="42"/>
  <c r="Y246" i="42"/>
  <c r="Z246" i="42"/>
  <c r="AA246" i="42"/>
  <c r="AB246" i="42"/>
  <c r="AC246" i="42"/>
  <c r="AD246" i="42"/>
  <c r="AE246" i="42"/>
  <c r="AF246" i="42"/>
  <c r="AG246" i="42"/>
  <c r="AH246" i="42"/>
  <c r="AI246" i="42"/>
  <c r="AJ246" i="42"/>
  <c r="AK246" i="42"/>
  <c r="AL246" i="42"/>
  <c r="AM246" i="42"/>
  <c r="AN246" i="42"/>
  <c r="AO246" i="42"/>
  <c r="AP246" i="42"/>
  <c r="AQ246" i="42"/>
  <c r="AR246" i="42"/>
  <c r="AS246" i="42"/>
  <c r="AT246" i="42"/>
  <c r="AU246" i="42"/>
  <c r="AV246" i="42"/>
  <c r="AW246" i="42"/>
  <c r="AX246" i="42"/>
  <c r="AY246" i="42"/>
  <c r="AZ246" i="42"/>
  <c r="BA246" i="42"/>
  <c r="BB246" i="42"/>
  <c r="BC246" i="42"/>
  <c r="D247" i="42"/>
  <c r="E247" i="42"/>
  <c r="F247" i="42"/>
  <c r="G247" i="42"/>
  <c r="H247" i="42"/>
  <c r="I247" i="42"/>
  <c r="J247" i="42"/>
  <c r="K247" i="42"/>
  <c r="L247" i="42"/>
  <c r="M247" i="42"/>
  <c r="N247" i="42"/>
  <c r="O247" i="42"/>
  <c r="P247" i="42"/>
  <c r="Q247" i="42"/>
  <c r="R247" i="42"/>
  <c r="S247" i="42"/>
  <c r="T247" i="42"/>
  <c r="U247" i="42"/>
  <c r="V247" i="42"/>
  <c r="W247" i="42"/>
  <c r="X247" i="42"/>
  <c r="Y247" i="42"/>
  <c r="Z247" i="42"/>
  <c r="AA247" i="42"/>
  <c r="AB247" i="42"/>
  <c r="AC247" i="42"/>
  <c r="AD247" i="42"/>
  <c r="AE247" i="42"/>
  <c r="AF247" i="42"/>
  <c r="AG247" i="42"/>
  <c r="AH247" i="42"/>
  <c r="AI247" i="42"/>
  <c r="AJ247" i="42"/>
  <c r="AK247" i="42"/>
  <c r="AL247" i="42"/>
  <c r="AM247" i="42"/>
  <c r="AN247" i="42"/>
  <c r="AO247" i="42"/>
  <c r="AP247" i="42"/>
  <c r="AQ247" i="42"/>
  <c r="AR247" i="42"/>
  <c r="AS247" i="42"/>
  <c r="AT247" i="42"/>
  <c r="AU247" i="42"/>
  <c r="AV247" i="42"/>
  <c r="AW247" i="42"/>
  <c r="AX247" i="42"/>
  <c r="AY247" i="42"/>
  <c r="AZ247" i="42"/>
  <c r="BA247" i="42"/>
  <c r="BB247" i="42"/>
  <c r="BC247" i="42"/>
  <c r="D248" i="42"/>
  <c r="E248" i="42"/>
  <c r="F248" i="42"/>
  <c r="G248" i="42"/>
  <c r="H248" i="42"/>
  <c r="I248" i="42"/>
  <c r="J248" i="42"/>
  <c r="K248" i="42"/>
  <c r="L248" i="42"/>
  <c r="M248" i="42"/>
  <c r="N248" i="42"/>
  <c r="O248" i="42"/>
  <c r="P248" i="42"/>
  <c r="Q248" i="42"/>
  <c r="R248" i="42"/>
  <c r="S248" i="42"/>
  <c r="T248" i="42"/>
  <c r="U248" i="42"/>
  <c r="V248" i="42"/>
  <c r="W248" i="42"/>
  <c r="X248" i="42"/>
  <c r="Y248" i="42"/>
  <c r="Z248" i="42"/>
  <c r="AA248" i="42"/>
  <c r="AB248" i="42"/>
  <c r="AC248" i="42"/>
  <c r="AD248" i="42"/>
  <c r="AE248" i="42"/>
  <c r="AF248" i="42"/>
  <c r="AG248" i="42"/>
  <c r="AH248" i="42"/>
  <c r="AI248" i="42"/>
  <c r="AJ248" i="42"/>
  <c r="AK248" i="42"/>
  <c r="AL248" i="42"/>
  <c r="AM248" i="42"/>
  <c r="AN248" i="42"/>
  <c r="AO248" i="42"/>
  <c r="AP248" i="42"/>
  <c r="AQ248" i="42"/>
  <c r="AR248" i="42"/>
  <c r="AS248" i="42"/>
  <c r="AT248" i="42"/>
  <c r="AU248" i="42"/>
  <c r="AV248" i="42"/>
  <c r="AW248" i="42"/>
  <c r="AX248" i="42"/>
  <c r="AY248" i="42"/>
  <c r="AZ248" i="42"/>
  <c r="BA248" i="42"/>
  <c r="BB248" i="42"/>
  <c r="BC248" i="42"/>
  <c r="D249" i="42"/>
  <c r="E249" i="42"/>
  <c r="F249" i="42"/>
  <c r="G249" i="42"/>
  <c r="H249" i="42"/>
  <c r="I249" i="42"/>
  <c r="J249" i="42"/>
  <c r="K249" i="42"/>
  <c r="L249" i="42"/>
  <c r="M249" i="42"/>
  <c r="N249" i="42"/>
  <c r="O249" i="42"/>
  <c r="P249" i="42"/>
  <c r="Q249" i="42"/>
  <c r="R249" i="42"/>
  <c r="S249" i="42"/>
  <c r="T249" i="42"/>
  <c r="U249" i="42"/>
  <c r="V249" i="42"/>
  <c r="W249" i="42"/>
  <c r="X249" i="42"/>
  <c r="Y249" i="42"/>
  <c r="Z249" i="42"/>
  <c r="AA249" i="42"/>
  <c r="AB249" i="42"/>
  <c r="AC249" i="42"/>
  <c r="AD249" i="42"/>
  <c r="AE249" i="42"/>
  <c r="AF249" i="42"/>
  <c r="AG249" i="42"/>
  <c r="AH249" i="42"/>
  <c r="AI249" i="42"/>
  <c r="AJ249" i="42"/>
  <c r="AK249" i="42"/>
  <c r="AL249" i="42"/>
  <c r="AM249" i="42"/>
  <c r="AN249" i="42"/>
  <c r="AO249" i="42"/>
  <c r="AP249" i="42"/>
  <c r="AQ249" i="42"/>
  <c r="AR249" i="42"/>
  <c r="AS249" i="42"/>
  <c r="AT249" i="42"/>
  <c r="AU249" i="42"/>
  <c r="AV249" i="42"/>
  <c r="AW249" i="42"/>
  <c r="AX249" i="42"/>
  <c r="AY249" i="42"/>
  <c r="AZ249" i="42"/>
  <c r="BA249" i="42"/>
  <c r="BB249" i="42"/>
  <c r="BC249" i="42"/>
  <c r="C6" i="42"/>
  <c r="C7" i="42"/>
  <c r="C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49" i="42"/>
  <c r="C50" i="42"/>
  <c r="C51" i="42"/>
  <c r="C52" i="42"/>
  <c r="C53" i="42"/>
  <c r="C54" i="42"/>
  <c r="C55" i="42"/>
  <c r="C56" i="42"/>
  <c r="C57" i="42"/>
  <c r="C58" i="42"/>
  <c r="C59" i="42"/>
  <c r="C60" i="42"/>
  <c r="C61" i="42"/>
  <c r="C62" i="42"/>
  <c r="C63" i="42"/>
  <c r="C64" i="42"/>
  <c r="C65" i="42"/>
  <c r="C66" i="42"/>
  <c r="C67" i="42"/>
  <c r="C68" i="42"/>
  <c r="C69" i="42"/>
  <c r="C70" i="42"/>
  <c r="C71" i="42"/>
  <c r="C72" i="42"/>
  <c r="C73" i="42"/>
  <c r="C74" i="42"/>
  <c r="C75" i="42"/>
  <c r="C76" i="42"/>
  <c r="C77" i="42"/>
  <c r="C78" i="42"/>
  <c r="C79" i="42"/>
  <c r="C80" i="42"/>
  <c r="C81" i="42"/>
  <c r="C82" i="42"/>
  <c r="C83" i="42"/>
  <c r="C84" i="42"/>
  <c r="C85" i="42"/>
  <c r="C86" i="42"/>
  <c r="C87" i="42"/>
  <c r="C88" i="42"/>
  <c r="C89" i="42"/>
  <c r="C90" i="42"/>
  <c r="C91" i="42"/>
  <c r="C92" i="42"/>
  <c r="C93" i="42"/>
  <c r="C94" i="42"/>
  <c r="C95" i="42"/>
  <c r="C96" i="42"/>
  <c r="C97" i="42"/>
  <c r="C98" i="42"/>
  <c r="C99" i="42"/>
  <c r="C100" i="42"/>
  <c r="C101" i="42"/>
  <c r="C102" i="42"/>
  <c r="C103" i="42"/>
  <c r="C104" i="42"/>
  <c r="C105" i="42"/>
  <c r="C106" i="42"/>
  <c r="C107" i="42"/>
  <c r="C108" i="42"/>
  <c r="C109" i="42"/>
  <c r="C110" i="42"/>
  <c r="C111" i="42"/>
  <c r="C112" i="42"/>
  <c r="C113" i="42"/>
  <c r="C114" i="42"/>
  <c r="C115" i="42"/>
  <c r="C116" i="42"/>
  <c r="C117" i="42"/>
  <c r="C118" i="42"/>
  <c r="C119" i="42"/>
  <c r="C120" i="42"/>
  <c r="C121" i="42"/>
  <c r="C122" i="42"/>
  <c r="C123" i="42"/>
  <c r="C124" i="42"/>
  <c r="C125" i="42"/>
  <c r="C126" i="42"/>
  <c r="C127" i="42"/>
  <c r="C128" i="42"/>
  <c r="C129" i="42"/>
  <c r="C130" i="42"/>
  <c r="C131" i="42"/>
  <c r="C132" i="42"/>
  <c r="C133" i="42"/>
  <c r="C134" i="42"/>
  <c r="C135" i="42"/>
  <c r="C136" i="42"/>
  <c r="C137" i="42"/>
  <c r="C138" i="42"/>
  <c r="C139" i="42"/>
  <c r="C140" i="42"/>
  <c r="C141" i="42"/>
  <c r="C142" i="42"/>
  <c r="C143" i="42"/>
  <c r="C144" i="42"/>
  <c r="C145" i="42"/>
  <c r="C146" i="42"/>
  <c r="C147" i="42"/>
  <c r="C148" i="42"/>
  <c r="C149" i="42"/>
  <c r="C150" i="42"/>
  <c r="C151" i="42"/>
  <c r="C152" i="42"/>
  <c r="C153" i="42"/>
  <c r="C154" i="42"/>
  <c r="C155" i="42"/>
  <c r="C156" i="42"/>
  <c r="C157" i="42"/>
  <c r="C158" i="42"/>
  <c r="C159" i="42"/>
  <c r="C160" i="42"/>
  <c r="C161" i="42"/>
  <c r="C162" i="42"/>
  <c r="C163" i="42"/>
  <c r="C164" i="42"/>
  <c r="C165" i="42"/>
  <c r="C166" i="42"/>
  <c r="C167" i="42"/>
  <c r="C168" i="42"/>
  <c r="C169" i="42"/>
  <c r="C170" i="42"/>
  <c r="C171" i="42"/>
  <c r="C172" i="42"/>
  <c r="C173" i="42"/>
  <c r="C174" i="42"/>
  <c r="C175" i="42"/>
  <c r="C176" i="42"/>
  <c r="C177" i="42"/>
  <c r="C178" i="42"/>
  <c r="C179" i="42"/>
  <c r="C180" i="42"/>
  <c r="C181" i="42"/>
  <c r="C182" i="42"/>
  <c r="C183" i="42"/>
  <c r="C184" i="42"/>
  <c r="C185" i="42"/>
  <c r="C186" i="42"/>
  <c r="C187" i="42"/>
  <c r="C188" i="42"/>
  <c r="C189" i="42"/>
  <c r="C190" i="42"/>
  <c r="C191" i="42"/>
  <c r="C192" i="42"/>
  <c r="C193" i="42"/>
  <c r="C194" i="42"/>
  <c r="C195" i="42"/>
  <c r="C196" i="42"/>
  <c r="C197" i="42"/>
  <c r="C198" i="42"/>
  <c r="C199" i="42"/>
  <c r="C200" i="42"/>
  <c r="C201" i="42"/>
  <c r="C202" i="42"/>
  <c r="C203" i="42"/>
  <c r="C204" i="42"/>
  <c r="C205" i="42"/>
  <c r="C206" i="42"/>
  <c r="C207" i="42"/>
  <c r="C208" i="42"/>
  <c r="C209" i="42"/>
  <c r="C210" i="42"/>
  <c r="C211" i="42"/>
  <c r="C212" i="42"/>
  <c r="C213" i="42"/>
  <c r="C214" i="42"/>
  <c r="C215" i="42"/>
  <c r="C216" i="42"/>
  <c r="C217" i="42"/>
  <c r="C218" i="42"/>
  <c r="C219" i="42"/>
  <c r="C220" i="42"/>
  <c r="C221" i="42"/>
  <c r="C222" i="42"/>
  <c r="C223" i="42"/>
  <c r="C224" i="42"/>
  <c r="C225" i="42"/>
  <c r="C226" i="42"/>
  <c r="C227" i="42"/>
  <c r="C228" i="42"/>
  <c r="C229" i="42"/>
  <c r="C230" i="42"/>
  <c r="C231" i="42"/>
  <c r="C232" i="42"/>
  <c r="C233" i="42"/>
  <c r="C234" i="42"/>
  <c r="C235" i="42"/>
  <c r="C236" i="42"/>
  <c r="C237" i="42"/>
  <c r="C238" i="42"/>
  <c r="C239" i="42"/>
  <c r="C240" i="42"/>
  <c r="C241" i="42"/>
  <c r="C242" i="42"/>
  <c r="C243" i="42"/>
  <c r="C244" i="42"/>
  <c r="C245" i="42"/>
  <c r="C246" i="42"/>
  <c r="C247" i="42"/>
  <c r="C248" i="42"/>
  <c r="C249" i="42"/>
  <c r="C5" i="42"/>
  <c r="D60" i="10"/>
  <c r="E60" i="10"/>
  <c r="F60" i="10"/>
  <c r="G60" i="10"/>
  <c r="H60" i="10"/>
  <c r="I60" i="10"/>
  <c r="J60" i="10"/>
  <c r="K60" i="10"/>
  <c r="L60" i="10"/>
  <c r="M60" i="10"/>
  <c r="N60" i="10"/>
  <c r="O60" i="10"/>
  <c r="P60" i="10"/>
  <c r="Q60" i="10"/>
  <c r="R60" i="10"/>
  <c r="S60" i="10"/>
  <c r="T60" i="10"/>
  <c r="U60" i="10"/>
  <c r="V60" i="10"/>
  <c r="W60" i="10"/>
  <c r="X60" i="10"/>
  <c r="Y60" i="10"/>
  <c r="Z60" i="10"/>
  <c r="AA60" i="10"/>
  <c r="AB60" i="10"/>
  <c r="AC60" i="10"/>
  <c r="AD60" i="10"/>
  <c r="AE60" i="10"/>
  <c r="AF60" i="10"/>
  <c r="AG60" i="10"/>
  <c r="AH60" i="10"/>
  <c r="AI60" i="10"/>
  <c r="AJ60" i="10"/>
  <c r="AK60" i="10"/>
  <c r="AL60" i="10"/>
  <c r="AM60" i="10"/>
  <c r="AN60" i="10"/>
  <c r="AO60" i="10"/>
  <c r="AP60" i="10"/>
  <c r="AQ60" i="10"/>
  <c r="AR60" i="10"/>
  <c r="AS60" i="10"/>
  <c r="AT60" i="10"/>
  <c r="AU60" i="10"/>
  <c r="AV60" i="10"/>
  <c r="AW60" i="10"/>
  <c r="AX60" i="10"/>
  <c r="AY60" i="10"/>
  <c r="AZ60" i="10"/>
  <c r="BA60" i="10"/>
  <c r="BB60" i="10"/>
  <c r="BC60" i="10"/>
  <c r="D61" i="10"/>
  <c r="E61" i="10"/>
  <c r="F61" i="10"/>
  <c r="G61" i="10"/>
  <c r="H61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Z61" i="10"/>
  <c r="AA61" i="10"/>
  <c r="AB61" i="10"/>
  <c r="AC61" i="10"/>
  <c r="AD61" i="10"/>
  <c r="AE61" i="10"/>
  <c r="AF61" i="10"/>
  <c r="AG61" i="10"/>
  <c r="AH61" i="10"/>
  <c r="AI61" i="10"/>
  <c r="AJ61" i="10"/>
  <c r="AK61" i="10"/>
  <c r="AL61" i="10"/>
  <c r="AM61" i="10"/>
  <c r="AN61" i="10"/>
  <c r="AO61" i="10"/>
  <c r="AP61" i="10"/>
  <c r="AQ61" i="10"/>
  <c r="AR61" i="10"/>
  <c r="AS61" i="10"/>
  <c r="AT61" i="10"/>
  <c r="AU61" i="10"/>
  <c r="AV61" i="10"/>
  <c r="AW61" i="10"/>
  <c r="AX61" i="10"/>
  <c r="AY61" i="10"/>
  <c r="AZ61" i="10"/>
  <c r="BA61" i="10"/>
  <c r="BB61" i="10"/>
  <c r="BC61" i="10"/>
  <c r="D62" i="10"/>
  <c r="E62" i="10"/>
  <c r="F62" i="10"/>
  <c r="G62" i="10"/>
  <c r="H62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AC62" i="10"/>
  <c r="AD62" i="10"/>
  <c r="AE62" i="10"/>
  <c r="AF62" i="10"/>
  <c r="AG62" i="10"/>
  <c r="AH62" i="10"/>
  <c r="AI62" i="10"/>
  <c r="AJ62" i="10"/>
  <c r="AK62" i="10"/>
  <c r="AL62" i="10"/>
  <c r="AM62" i="10"/>
  <c r="AN62" i="10"/>
  <c r="AO62" i="10"/>
  <c r="AP62" i="10"/>
  <c r="AQ62" i="10"/>
  <c r="AR62" i="10"/>
  <c r="AS62" i="10"/>
  <c r="AT62" i="10"/>
  <c r="AU62" i="10"/>
  <c r="AV62" i="10"/>
  <c r="AW62" i="10"/>
  <c r="AX62" i="10"/>
  <c r="AY62" i="10"/>
  <c r="AZ62" i="10"/>
  <c r="BA62" i="10"/>
  <c r="BB62" i="10"/>
  <c r="BC62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Z63" i="10"/>
  <c r="AA63" i="10"/>
  <c r="AB63" i="10"/>
  <c r="AC63" i="10"/>
  <c r="AD63" i="10"/>
  <c r="AE63" i="10"/>
  <c r="AF63" i="10"/>
  <c r="AG63" i="10"/>
  <c r="AH63" i="10"/>
  <c r="AI63" i="10"/>
  <c r="AJ63" i="10"/>
  <c r="AK63" i="10"/>
  <c r="AL63" i="10"/>
  <c r="AM63" i="10"/>
  <c r="AN63" i="10"/>
  <c r="AO63" i="10"/>
  <c r="AP63" i="10"/>
  <c r="AQ63" i="10"/>
  <c r="AR63" i="10"/>
  <c r="AS63" i="10"/>
  <c r="AT63" i="10"/>
  <c r="AU63" i="10"/>
  <c r="AV63" i="10"/>
  <c r="AW63" i="10"/>
  <c r="AX63" i="10"/>
  <c r="AY63" i="10"/>
  <c r="AZ63" i="10"/>
  <c r="BA63" i="10"/>
  <c r="BB63" i="10"/>
  <c r="BC63" i="10"/>
  <c r="D64" i="10"/>
  <c r="E64" i="10"/>
  <c r="F64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S64" i="10"/>
  <c r="T64" i="10"/>
  <c r="U64" i="10"/>
  <c r="V64" i="10"/>
  <c r="W64" i="10"/>
  <c r="X64" i="10"/>
  <c r="Y64" i="10"/>
  <c r="Z64" i="10"/>
  <c r="AA64" i="10"/>
  <c r="AB64" i="10"/>
  <c r="AC64" i="10"/>
  <c r="AD64" i="10"/>
  <c r="AE64" i="10"/>
  <c r="AF64" i="10"/>
  <c r="AG64" i="10"/>
  <c r="AH64" i="10"/>
  <c r="AI64" i="10"/>
  <c r="AJ64" i="10"/>
  <c r="AK64" i="10"/>
  <c r="AL64" i="10"/>
  <c r="AM64" i="10"/>
  <c r="AN64" i="10"/>
  <c r="AO64" i="10"/>
  <c r="AP64" i="10"/>
  <c r="AQ64" i="10"/>
  <c r="AR64" i="10"/>
  <c r="AS64" i="10"/>
  <c r="AT64" i="10"/>
  <c r="AU64" i="10"/>
  <c r="AV64" i="10"/>
  <c r="AW64" i="10"/>
  <c r="AX64" i="10"/>
  <c r="AY64" i="10"/>
  <c r="AZ64" i="10"/>
  <c r="BA64" i="10"/>
  <c r="BB64" i="10"/>
  <c r="BC64" i="10"/>
  <c r="D65" i="10"/>
  <c r="E65" i="10"/>
  <c r="F65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S65" i="10"/>
  <c r="T65" i="10"/>
  <c r="U65" i="10"/>
  <c r="V65" i="10"/>
  <c r="W65" i="10"/>
  <c r="X65" i="10"/>
  <c r="Y65" i="10"/>
  <c r="Z65" i="10"/>
  <c r="AA65" i="10"/>
  <c r="AB65" i="10"/>
  <c r="AC65" i="10"/>
  <c r="AD65" i="10"/>
  <c r="AE65" i="10"/>
  <c r="AF65" i="10"/>
  <c r="AG65" i="10"/>
  <c r="AH65" i="10"/>
  <c r="AI65" i="10"/>
  <c r="AJ65" i="10"/>
  <c r="AK65" i="10"/>
  <c r="AL65" i="10"/>
  <c r="AM65" i="10"/>
  <c r="AN65" i="10"/>
  <c r="AO65" i="10"/>
  <c r="AP65" i="10"/>
  <c r="AQ65" i="10"/>
  <c r="AR65" i="10"/>
  <c r="AS65" i="10"/>
  <c r="AT65" i="10"/>
  <c r="AU65" i="10"/>
  <c r="AV65" i="10"/>
  <c r="AW65" i="10"/>
  <c r="AX65" i="10"/>
  <c r="AY65" i="10"/>
  <c r="AZ65" i="10"/>
  <c r="BA65" i="10"/>
  <c r="BB65" i="10"/>
  <c r="BC65" i="10"/>
  <c r="D66" i="10"/>
  <c r="E66" i="10"/>
  <c r="F66" i="10"/>
  <c r="G66" i="10"/>
  <c r="H66" i="10"/>
  <c r="I66" i="10"/>
  <c r="J66" i="10"/>
  <c r="K66" i="10"/>
  <c r="L66" i="10"/>
  <c r="M66" i="10"/>
  <c r="N66" i="10"/>
  <c r="O66" i="10"/>
  <c r="P66" i="10"/>
  <c r="Q66" i="10"/>
  <c r="R66" i="10"/>
  <c r="S66" i="10"/>
  <c r="T66" i="10"/>
  <c r="U66" i="10"/>
  <c r="V66" i="10"/>
  <c r="W66" i="10"/>
  <c r="X66" i="10"/>
  <c r="Y66" i="10"/>
  <c r="Z66" i="10"/>
  <c r="AA66" i="10"/>
  <c r="AB66" i="10"/>
  <c r="AC66" i="10"/>
  <c r="AD66" i="10"/>
  <c r="AE66" i="10"/>
  <c r="AF66" i="10"/>
  <c r="AG66" i="10"/>
  <c r="AH66" i="10"/>
  <c r="AI66" i="10"/>
  <c r="AJ66" i="10"/>
  <c r="AK66" i="10"/>
  <c r="AL66" i="10"/>
  <c r="AM66" i="10"/>
  <c r="AN66" i="10"/>
  <c r="AO66" i="10"/>
  <c r="AP66" i="10"/>
  <c r="AQ66" i="10"/>
  <c r="AR66" i="10"/>
  <c r="AS66" i="10"/>
  <c r="AT66" i="10"/>
  <c r="AU66" i="10"/>
  <c r="AV66" i="10"/>
  <c r="AW66" i="10"/>
  <c r="AX66" i="10"/>
  <c r="AY66" i="10"/>
  <c r="AZ66" i="10"/>
  <c r="BA66" i="10"/>
  <c r="BB66" i="10"/>
  <c r="BC66" i="10"/>
  <c r="D67" i="10"/>
  <c r="E67" i="10"/>
  <c r="F67" i="10"/>
  <c r="G67" i="10"/>
  <c r="H67" i="10"/>
  <c r="I67" i="10"/>
  <c r="J67" i="10"/>
  <c r="K67" i="10"/>
  <c r="L67" i="10"/>
  <c r="M67" i="10"/>
  <c r="N67" i="10"/>
  <c r="O67" i="10"/>
  <c r="P67" i="10"/>
  <c r="Q67" i="10"/>
  <c r="R67" i="10"/>
  <c r="S67" i="10"/>
  <c r="T67" i="10"/>
  <c r="U67" i="10"/>
  <c r="V67" i="10"/>
  <c r="W67" i="10"/>
  <c r="X67" i="10"/>
  <c r="Y67" i="10"/>
  <c r="Z67" i="10"/>
  <c r="AA67" i="10"/>
  <c r="AB67" i="10"/>
  <c r="AC67" i="10"/>
  <c r="AD67" i="10"/>
  <c r="AE67" i="10"/>
  <c r="AF67" i="10"/>
  <c r="AG67" i="10"/>
  <c r="AH67" i="10"/>
  <c r="AI67" i="10"/>
  <c r="AJ67" i="10"/>
  <c r="AK67" i="10"/>
  <c r="AL67" i="10"/>
  <c r="AM67" i="10"/>
  <c r="AN67" i="10"/>
  <c r="AO67" i="10"/>
  <c r="AP67" i="10"/>
  <c r="AQ67" i="10"/>
  <c r="AR67" i="10"/>
  <c r="AS67" i="10"/>
  <c r="AT67" i="10"/>
  <c r="AU67" i="10"/>
  <c r="AV67" i="10"/>
  <c r="AW67" i="10"/>
  <c r="AX67" i="10"/>
  <c r="AY67" i="10"/>
  <c r="AZ67" i="10"/>
  <c r="BA67" i="10"/>
  <c r="BB67" i="10"/>
  <c r="BC67" i="10"/>
  <c r="D68" i="10"/>
  <c r="E68" i="10"/>
  <c r="F68" i="10"/>
  <c r="G68" i="10"/>
  <c r="H68" i="10"/>
  <c r="I68" i="10"/>
  <c r="J68" i="10"/>
  <c r="K68" i="10"/>
  <c r="L68" i="10"/>
  <c r="M68" i="10"/>
  <c r="N68" i="10"/>
  <c r="O68" i="10"/>
  <c r="P68" i="10"/>
  <c r="Q68" i="10"/>
  <c r="R68" i="10"/>
  <c r="S68" i="10"/>
  <c r="T68" i="10"/>
  <c r="U68" i="10"/>
  <c r="V68" i="10"/>
  <c r="W68" i="10"/>
  <c r="X68" i="10"/>
  <c r="Y68" i="10"/>
  <c r="Z68" i="10"/>
  <c r="AA68" i="10"/>
  <c r="AB68" i="10"/>
  <c r="AC68" i="10"/>
  <c r="AD68" i="10"/>
  <c r="AE68" i="10"/>
  <c r="AF68" i="10"/>
  <c r="AG68" i="10"/>
  <c r="AH68" i="10"/>
  <c r="AI68" i="10"/>
  <c r="AJ68" i="10"/>
  <c r="AK68" i="10"/>
  <c r="AL68" i="10"/>
  <c r="AM68" i="10"/>
  <c r="AN68" i="10"/>
  <c r="AO68" i="10"/>
  <c r="AP68" i="10"/>
  <c r="AQ68" i="10"/>
  <c r="AR68" i="10"/>
  <c r="AS68" i="10"/>
  <c r="AT68" i="10"/>
  <c r="AU68" i="10"/>
  <c r="AV68" i="10"/>
  <c r="AW68" i="10"/>
  <c r="AX68" i="10"/>
  <c r="AY68" i="10"/>
  <c r="AZ68" i="10"/>
  <c r="BA68" i="10"/>
  <c r="BB68" i="10"/>
  <c r="BC68" i="10"/>
  <c r="D69" i="10"/>
  <c r="E69" i="10"/>
  <c r="F69" i="10"/>
  <c r="G69" i="10"/>
  <c r="H69" i="10"/>
  <c r="I69" i="10"/>
  <c r="J69" i="10"/>
  <c r="K69" i="10"/>
  <c r="L69" i="10"/>
  <c r="M69" i="10"/>
  <c r="N69" i="10"/>
  <c r="O69" i="10"/>
  <c r="P69" i="10"/>
  <c r="Q69" i="10"/>
  <c r="R69" i="10"/>
  <c r="S69" i="10"/>
  <c r="T69" i="10"/>
  <c r="U69" i="10"/>
  <c r="V69" i="10"/>
  <c r="W69" i="10"/>
  <c r="X69" i="10"/>
  <c r="Y69" i="10"/>
  <c r="Z69" i="10"/>
  <c r="AA69" i="10"/>
  <c r="AB69" i="10"/>
  <c r="AC69" i="10"/>
  <c r="AD69" i="10"/>
  <c r="AE69" i="10"/>
  <c r="AF69" i="10"/>
  <c r="AG69" i="10"/>
  <c r="AH69" i="10"/>
  <c r="AI69" i="10"/>
  <c r="AJ69" i="10"/>
  <c r="AK69" i="10"/>
  <c r="AL69" i="10"/>
  <c r="AM69" i="10"/>
  <c r="AN69" i="10"/>
  <c r="AO69" i="10"/>
  <c r="AP69" i="10"/>
  <c r="AQ69" i="10"/>
  <c r="AR69" i="10"/>
  <c r="AS69" i="10"/>
  <c r="AT69" i="10"/>
  <c r="AU69" i="10"/>
  <c r="AV69" i="10"/>
  <c r="AW69" i="10"/>
  <c r="AX69" i="10"/>
  <c r="AY69" i="10"/>
  <c r="AZ69" i="10"/>
  <c r="BA69" i="10"/>
  <c r="BB69" i="10"/>
  <c r="BC69" i="10"/>
  <c r="D70" i="10"/>
  <c r="E70" i="10"/>
  <c r="F70" i="10"/>
  <c r="G70" i="10"/>
  <c r="H70" i="10"/>
  <c r="I70" i="10"/>
  <c r="J70" i="10"/>
  <c r="K70" i="10"/>
  <c r="L70" i="10"/>
  <c r="M70" i="10"/>
  <c r="N70" i="10"/>
  <c r="O70" i="10"/>
  <c r="P70" i="10"/>
  <c r="Q70" i="10"/>
  <c r="R70" i="10"/>
  <c r="S70" i="10"/>
  <c r="T70" i="10"/>
  <c r="U70" i="10"/>
  <c r="V70" i="10"/>
  <c r="W70" i="10"/>
  <c r="X70" i="10"/>
  <c r="Y70" i="10"/>
  <c r="Z70" i="10"/>
  <c r="AA70" i="10"/>
  <c r="AB70" i="10"/>
  <c r="AC70" i="10"/>
  <c r="AD70" i="10"/>
  <c r="AE70" i="10"/>
  <c r="AF70" i="10"/>
  <c r="AG70" i="10"/>
  <c r="AH70" i="10"/>
  <c r="AI70" i="10"/>
  <c r="AJ70" i="10"/>
  <c r="AK70" i="10"/>
  <c r="AL70" i="10"/>
  <c r="AM70" i="10"/>
  <c r="AN70" i="10"/>
  <c r="AO70" i="10"/>
  <c r="AP70" i="10"/>
  <c r="AQ70" i="10"/>
  <c r="AR70" i="10"/>
  <c r="AS70" i="10"/>
  <c r="AT70" i="10"/>
  <c r="AU70" i="10"/>
  <c r="AV70" i="10"/>
  <c r="AW70" i="10"/>
  <c r="AX70" i="10"/>
  <c r="AY70" i="10"/>
  <c r="AZ70" i="10"/>
  <c r="BA70" i="10"/>
  <c r="BB70" i="10"/>
  <c r="BC70" i="10"/>
  <c r="D71" i="10"/>
  <c r="E71" i="10"/>
  <c r="F71" i="10"/>
  <c r="G71" i="10"/>
  <c r="H71" i="10"/>
  <c r="I71" i="10"/>
  <c r="J71" i="10"/>
  <c r="K71" i="10"/>
  <c r="L71" i="10"/>
  <c r="M71" i="10"/>
  <c r="N71" i="10"/>
  <c r="O71" i="10"/>
  <c r="P71" i="10"/>
  <c r="Q71" i="10"/>
  <c r="R71" i="10"/>
  <c r="S71" i="10"/>
  <c r="T71" i="10"/>
  <c r="U71" i="10"/>
  <c r="V71" i="10"/>
  <c r="W71" i="10"/>
  <c r="X71" i="10"/>
  <c r="Y71" i="10"/>
  <c r="Z71" i="10"/>
  <c r="AA71" i="10"/>
  <c r="AB71" i="10"/>
  <c r="AC71" i="10"/>
  <c r="AD71" i="10"/>
  <c r="AE71" i="10"/>
  <c r="AF71" i="10"/>
  <c r="AG71" i="10"/>
  <c r="AH71" i="10"/>
  <c r="AI71" i="10"/>
  <c r="AJ71" i="10"/>
  <c r="AK71" i="10"/>
  <c r="AL71" i="10"/>
  <c r="AM71" i="10"/>
  <c r="AN71" i="10"/>
  <c r="AO71" i="10"/>
  <c r="AP71" i="10"/>
  <c r="AQ71" i="10"/>
  <c r="AR71" i="10"/>
  <c r="AS71" i="10"/>
  <c r="AT71" i="10"/>
  <c r="AU71" i="10"/>
  <c r="AV71" i="10"/>
  <c r="AW71" i="10"/>
  <c r="AX71" i="10"/>
  <c r="AY71" i="10"/>
  <c r="AZ71" i="10"/>
  <c r="BA71" i="10"/>
  <c r="BB71" i="10"/>
  <c r="BC71" i="10"/>
  <c r="D72" i="10"/>
  <c r="E72" i="10"/>
  <c r="F72" i="10"/>
  <c r="G72" i="10"/>
  <c r="H72" i="10"/>
  <c r="I72" i="10"/>
  <c r="J72" i="10"/>
  <c r="K72" i="10"/>
  <c r="L72" i="10"/>
  <c r="M72" i="10"/>
  <c r="N72" i="10"/>
  <c r="O72" i="10"/>
  <c r="P72" i="10"/>
  <c r="Q72" i="10"/>
  <c r="R72" i="10"/>
  <c r="S72" i="10"/>
  <c r="T72" i="10"/>
  <c r="U72" i="10"/>
  <c r="V72" i="10"/>
  <c r="W72" i="10"/>
  <c r="X72" i="10"/>
  <c r="Y72" i="10"/>
  <c r="Z72" i="10"/>
  <c r="AA72" i="10"/>
  <c r="AB72" i="10"/>
  <c r="AC72" i="10"/>
  <c r="AD72" i="10"/>
  <c r="AE72" i="10"/>
  <c r="AF72" i="10"/>
  <c r="AG72" i="10"/>
  <c r="AH72" i="10"/>
  <c r="AI72" i="10"/>
  <c r="AJ72" i="10"/>
  <c r="AK72" i="10"/>
  <c r="AL72" i="10"/>
  <c r="AM72" i="10"/>
  <c r="AN72" i="10"/>
  <c r="AO72" i="10"/>
  <c r="AP72" i="10"/>
  <c r="AQ72" i="10"/>
  <c r="AR72" i="10"/>
  <c r="AS72" i="10"/>
  <c r="AT72" i="10"/>
  <c r="AU72" i="10"/>
  <c r="AV72" i="10"/>
  <c r="AW72" i="10"/>
  <c r="AX72" i="10"/>
  <c r="AY72" i="10"/>
  <c r="AZ72" i="10"/>
  <c r="BA72" i="10"/>
  <c r="BB72" i="10"/>
  <c r="BC72" i="10"/>
  <c r="D73" i="10"/>
  <c r="E73" i="10"/>
  <c r="F73" i="10"/>
  <c r="G73" i="10"/>
  <c r="H73" i="10"/>
  <c r="I73" i="10"/>
  <c r="J73" i="10"/>
  <c r="K73" i="10"/>
  <c r="L73" i="10"/>
  <c r="M73" i="10"/>
  <c r="N73" i="10"/>
  <c r="O73" i="10"/>
  <c r="P73" i="10"/>
  <c r="Q73" i="10"/>
  <c r="R73" i="10"/>
  <c r="S73" i="10"/>
  <c r="T73" i="10"/>
  <c r="U73" i="10"/>
  <c r="V73" i="10"/>
  <c r="W73" i="10"/>
  <c r="X73" i="10"/>
  <c r="Y73" i="10"/>
  <c r="Z73" i="10"/>
  <c r="AA73" i="10"/>
  <c r="AB73" i="10"/>
  <c r="AC73" i="10"/>
  <c r="AD73" i="10"/>
  <c r="AE73" i="10"/>
  <c r="AF73" i="10"/>
  <c r="AG73" i="10"/>
  <c r="AH73" i="10"/>
  <c r="AI73" i="10"/>
  <c r="AJ73" i="10"/>
  <c r="AK73" i="10"/>
  <c r="AL73" i="10"/>
  <c r="AM73" i="10"/>
  <c r="AN73" i="10"/>
  <c r="AO73" i="10"/>
  <c r="AP73" i="10"/>
  <c r="AQ73" i="10"/>
  <c r="AR73" i="10"/>
  <c r="AS73" i="10"/>
  <c r="AT73" i="10"/>
  <c r="AU73" i="10"/>
  <c r="AV73" i="10"/>
  <c r="AW73" i="10"/>
  <c r="AX73" i="10"/>
  <c r="AY73" i="10"/>
  <c r="AZ73" i="10"/>
  <c r="BA73" i="10"/>
  <c r="BB73" i="10"/>
  <c r="BC73" i="10"/>
  <c r="D74" i="10"/>
  <c r="E74" i="10"/>
  <c r="F74" i="10"/>
  <c r="G74" i="10"/>
  <c r="H74" i="10"/>
  <c r="I74" i="10"/>
  <c r="J74" i="10"/>
  <c r="K74" i="10"/>
  <c r="L74" i="10"/>
  <c r="M74" i="10"/>
  <c r="N74" i="10"/>
  <c r="O74" i="10"/>
  <c r="P74" i="10"/>
  <c r="Q74" i="10"/>
  <c r="R74" i="10"/>
  <c r="S74" i="10"/>
  <c r="T74" i="10"/>
  <c r="U74" i="10"/>
  <c r="V74" i="10"/>
  <c r="W74" i="10"/>
  <c r="X74" i="10"/>
  <c r="Y74" i="10"/>
  <c r="Z74" i="10"/>
  <c r="AA74" i="10"/>
  <c r="AB74" i="10"/>
  <c r="AC74" i="10"/>
  <c r="AD74" i="10"/>
  <c r="AE74" i="10"/>
  <c r="AF74" i="10"/>
  <c r="AG74" i="10"/>
  <c r="AH74" i="10"/>
  <c r="AI74" i="10"/>
  <c r="AJ74" i="10"/>
  <c r="AK74" i="10"/>
  <c r="AL74" i="10"/>
  <c r="AM74" i="10"/>
  <c r="AN74" i="10"/>
  <c r="AO74" i="10"/>
  <c r="AP74" i="10"/>
  <c r="AQ74" i="10"/>
  <c r="AR74" i="10"/>
  <c r="AS74" i="10"/>
  <c r="AT74" i="10"/>
  <c r="AU74" i="10"/>
  <c r="AV74" i="10"/>
  <c r="AW74" i="10"/>
  <c r="AX74" i="10"/>
  <c r="AY74" i="10"/>
  <c r="AZ74" i="10"/>
  <c r="BA74" i="10"/>
  <c r="BB74" i="10"/>
  <c r="BC74" i="10"/>
  <c r="D75" i="10"/>
  <c r="E75" i="10"/>
  <c r="F75" i="10"/>
  <c r="G75" i="10"/>
  <c r="H75" i="10"/>
  <c r="I75" i="10"/>
  <c r="J75" i="10"/>
  <c r="K75" i="10"/>
  <c r="L75" i="10"/>
  <c r="M75" i="10"/>
  <c r="N75" i="10"/>
  <c r="O75" i="10"/>
  <c r="P75" i="10"/>
  <c r="Q75" i="10"/>
  <c r="R75" i="10"/>
  <c r="S75" i="10"/>
  <c r="T75" i="10"/>
  <c r="U75" i="10"/>
  <c r="V75" i="10"/>
  <c r="W75" i="10"/>
  <c r="X75" i="10"/>
  <c r="Y75" i="10"/>
  <c r="Z75" i="10"/>
  <c r="AA75" i="10"/>
  <c r="AB75" i="10"/>
  <c r="AC75" i="10"/>
  <c r="AD75" i="10"/>
  <c r="AE75" i="10"/>
  <c r="AF75" i="10"/>
  <c r="AG75" i="10"/>
  <c r="AH75" i="10"/>
  <c r="AI75" i="10"/>
  <c r="AJ75" i="10"/>
  <c r="AK75" i="10"/>
  <c r="AL75" i="10"/>
  <c r="AM75" i="10"/>
  <c r="AN75" i="10"/>
  <c r="AO75" i="10"/>
  <c r="AP75" i="10"/>
  <c r="AQ75" i="10"/>
  <c r="AR75" i="10"/>
  <c r="AS75" i="10"/>
  <c r="AT75" i="10"/>
  <c r="AU75" i="10"/>
  <c r="AV75" i="10"/>
  <c r="AW75" i="10"/>
  <c r="AX75" i="10"/>
  <c r="AY75" i="10"/>
  <c r="AZ75" i="10"/>
  <c r="BA75" i="10"/>
  <c r="BB75" i="10"/>
  <c r="BC75" i="10"/>
  <c r="D76" i="10"/>
  <c r="E76" i="10"/>
  <c r="F76" i="10"/>
  <c r="G76" i="10"/>
  <c r="H76" i="10"/>
  <c r="I76" i="10"/>
  <c r="J76" i="10"/>
  <c r="K76" i="10"/>
  <c r="L76" i="10"/>
  <c r="M76" i="10"/>
  <c r="N76" i="10"/>
  <c r="O76" i="10"/>
  <c r="P76" i="10"/>
  <c r="Q76" i="10"/>
  <c r="R76" i="10"/>
  <c r="S76" i="10"/>
  <c r="T76" i="10"/>
  <c r="U76" i="10"/>
  <c r="V76" i="10"/>
  <c r="W76" i="10"/>
  <c r="X76" i="10"/>
  <c r="Y76" i="10"/>
  <c r="Z76" i="10"/>
  <c r="AA76" i="10"/>
  <c r="AB76" i="10"/>
  <c r="AC76" i="10"/>
  <c r="AD76" i="10"/>
  <c r="AE76" i="10"/>
  <c r="AF76" i="10"/>
  <c r="AG76" i="10"/>
  <c r="AH76" i="10"/>
  <c r="AI76" i="10"/>
  <c r="AJ76" i="10"/>
  <c r="AK76" i="10"/>
  <c r="AL76" i="10"/>
  <c r="AM76" i="10"/>
  <c r="AN76" i="10"/>
  <c r="AO76" i="10"/>
  <c r="AP76" i="10"/>
  <c r="AQ76" i="10"/>
  <c r="AR76" i="10"/>
  <c r="AS76" i="10"/>
  <c r="AT76" i="10"/>
  <c r="AU76" i="10"/>
  <c r="AV76" i="10"/>
  <c r="AW76" i="10"/>
  <c r="AX76" i="10"/>
  <c r="AY76" i="10"/>
  <c r="AZ76" i="10"/>
  <c r="BA76" i="10"/>
  <c r="BB76" i="10"/>
  <c r="BC76" i="10"/>
  <c r="D77" i="10"/>
  <c r="E77" i="10"/>
  <c r="F77" i="10"/>
  <c r="G77" i="10"/>
  <c r="H77" i="10"/>
  <c r="I77" i="10"/>
  <c r="J77" i="10"/>
  <c r="K77" i="10"/>
  <c r="L77" i="10"/>
  <c r="M77" i="10"/>
  <c r="N77" i="10"/>
  <c r="O77" i="10"/>
  <c r="P77" i="10"/>
  <c r="Q77" i="10"/>
  <c r="R77" i="10"/>
  <c r="S77" i="10"/>
  <c r="T77" i="10"/>
  <c r="U77" i="10"/>
  <c r="V77" i="10"/>
  <c r="W77" i="10"/>
  <c r="X77" i="10"/>
  <c r="Y77" i="10"/>
  <c r="Z77" i="10"/>
  <c r="AA77" i="10"/>
  <c r="AB77" i="10"/>
  <c r="AC77" i="10"/>
  <c r="AD77" i="10"/>
  <c r="AE77" i="10"/>
  <c r="AF77" i="10"/>
  <c r="AG77" i="10"/>
  <c r="AH77" i="10"/>
  <c r="AI77" i="10"/>
  <c r="AJ77" i="10"/>
  <c r="AK77" i="10"/>
  <c r="AL77" i="10"/>
  <c r="AM77" i="10"/>
  <c r="AN77" i="10"/>
  <c r="AO77" i="10"/>
  <c r="AP77" i="10"/>
  <c r="AQ77" i="10"/>
  <c r="AR77" i="10"/>
  <c r="AS77" i="10"/>
  <c r="AT77" i="10"/>
  <c r="AU77" i="10"/>
  <c r="AV77" i="10"/>
  <c r="AW77" i="10"/>
  <c r="AX77" i="10"/>
  <c r="AY77" i="10"/>
  <c r="AZ77" i="10"/>
  <c r="BA77" i="10"/>
  <c r="BB77" i="10"/>
  <c r="BC77" i="10"/>
  <c r="D78" i="10"/>
  <c r="E78" i="10"/>
  <c r="F78" i="10"/>
  <c r="G78" i="10"/>
  <c r="H78" i="10"/>
  <c r="I78" i="10"/>
  <c r="J78" i="10"/>
  <c r="K78" i="10"/>
  <c r="L78" i="10"/>
  <c r="M78" i="10"/>
  <c r="N78" i="10"/>
  <c r="O78" i="10"/>
  <c r="P78" i="10"/>
  <c r="Q78" i="10"/>
  <c r="R78" i="10"/>
  <c r="S78" i="10"/>
  <c r="T78" i="10"/>
  <c r="U78" i="10"/>
  <c r="V78" i="10"/>
  <c r="W78" i="10"/>
  <c r="X78" i="10"/>
  <c r="Y78" i="10"/>
  <c r="Z78" i="10"/>
  <c r="AA78" i="10"/>
  <c r="AB78" i="10"/>
  <c r="AC78" i="10"/>
  <c r="AD78" i="10"/>
  <c r="AE78" i="10"/>
  <c r="AF78" i="10"/>
  <c r="AG78" i="10"/>
  <c r="AH78" i="10"/>
  <c r="AI78" i="10"/>
  <c r="AJ78" i="10"/>
  <c r="AK78" i="10"/>
  <c r="AL78" i="10"/>
  <c r="AM78" i="10"/>
  <c r="AN78" i="10"/>
  <c r="AO78" i="10"/>
  <c r="AP78" i="10"/>
  <c r="AQ78" i="10"/>
  <c r="AR78" i="10"/>
  <c r="AS78" i="10"/>
  <c r="AT78" i="10"/>
  <c r="AU78" i="10"/>
  <c r="AV78" i="10"/>
  <c r="AW78" i="10"/>
  <c r="AX78" i="10"/>
  <c r="AY78" i="10"/>
  <c r="AZ78" i="10"/>
  <c r="BA78" i="10"/>
  <c r="BB78" i="10"/>
  <c r="BC78" i="10"/>
  <c r="D79" i="10"/>
  <c r="E79" i="10"/>
  <c r="F79" i="10"/>
  <c r="G79" i="10"/>
  <c r="H79" i="10"/>
  <c r="I79" i="10"/>
  <c r="J79" i="10"/>
  <c r="K79" i="10"/>
  <c r="L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Y79" i="10"/>
  <c r="Z79" i="10"/>
  <c r="AA79" i="10"/>
  <c r="AB79" i="10"/>
  <c r="AC79" i="10"/>
  <c r="AD79" i="10"/>
  <c r="AE79" i="10"/>
  <c r="AF79" i="10"/>
  <c r="AG79" i="10"/>
  <c r="AH79" i="10"/>
  <c r="AI79" i="10"/>
  <c r="AJ79" i="10"/>
  <c r="AK79" i="10"/>
  <c r="AL79" i="10"/>
  <c r="AM79" i="10"/>
  <c r="AN79" i="10"/>
  <c r="AO79" i="10"/>
  <c r="AP79" i="10"/>
  <c r="AQ79" i="10"/>
  <c r="AR79" i="10"/>
  <c r="AS79" i="10"/>
  <c r="AT79" i="10"/>
  <c r="AU79" i="10"/>
  <c r="AV79" i="10"/>
  <c r="AW79" i="10"/>
  <c r="AX79" i="10"/>
  <c r="AY79" i="10"/>
  <c r="AZ79" i="10"/>
  <c r="BA79" i="10"/>
  <c r="BB79" i="10"/>
  <c r="BC79" i="10"/>
  <c r="D80" i="10"/>
  <c r="E80" i="10"/>
  <c r="F80" i="10"/>
  <c r="G80" i="10"/>
  <c r="H80" i="10"/>
  <c r="I80" i="10"/>
  <c r="J80" i="10"/>
  <c r="K80" i="10"/>
  <c r="L80" i="10"/>
  <c r="M80" i="10"/>
  <c r="N80" i="10"/>
  <c r="O80" i="10"/>
  <c r="P80" i="10"/>
  <c r="Q80" i="10"/>
  <c r="R80" i="10"/>
  <c r="S80" i="10"/>
  <c r="T80" i="10"/>
  <c r="U80" i="10"/>
  <c r="V80" i="10"/>
  <c r="W80" i="10"/>
  <c r="X80" i="10"/>
  <c r="Y80" i="10"/>
  <c r="Z80" i="10"/>
  <c r="AA80" i="10"/>
  <c r="AB80" i="10"/>
  <c r="AC80" i="10"/>
  <c r="AD80" i="10"/>
  <c r="AE80" i="10"/>
  <c r="AF80" i="10"/>
  <c r="AG80" i="10"/>
  <c r="AH80" i="10"/>
  <c r="AI80" i="10"/>
  <c r="AJ80" i="10"/>
  <c r="AK80" i="10"/>
  <c r="AL80" i="10"/>
  <c r="AM80" i="10"/>
  <c r="AN80" i="10"/>
  <c r="AO80" i="10"/>
  <c r="AP80" i="10"/>
  <c r="AQ80" i="10"/>
  <c r="AR80" i="10"/>
  <c r="AS80" i="10"/>
  <c r="AT80" i="10"/>
  <c r="AU80" i="10"/>
  <c r="AV80" i="10"/>
  <c r="AW80" i="10"/>
  <c r="AX80" i="10"/>
  <c r="AY80" i="10"/>
  <c r="AZ80" i="10"/>
  <c r="BA80" i="10"/>
  <c r="BB80" i="10"/>
  <c r="BC80" i="10"/>
  <c r="D81" i="10"/>
  <c r="E81" i="10"/>
  <c r="F81" i="10"/>
  <c r="G81" i="10"/>
  <c r="H81" i="10"/>
  <c r="I81" i="10"/>
  <c r="J81" i="10"/>
  <c r="K81" i="10"/>
  <c r="L81" i="10"/>
  <c r="M81" i="10"/>
  <c r="N81" i="10"/>
  <c r="O81" i="10"/>
  <c r="P81" i="10"/>
  <c r="Q81" i="10"/>
  <c r="R81" i="10"/>
  <c r="S81" i="10"/>
  <c r="T81" i="10"/>
  <c r="U81" i="10"/>
  <c r="V81" i="10"/>
  <c r="W81" i="10"/>
  <c r="X81" i="10"/>
  <c r="Y81" i="10"/>
  <c r="Z81" i="10"/>
  <c r="AA81" i="10"/>
  <c r="AB81" i="10"/>
  <c r="AC81" i="10"/>
  <c r="AD81" i="10"/>
  <c r="AE81" i="10"/>
  <c r="AF81" i="10"/>
  <c r="AG81" i="10"/>
  <c r="AH81" i="10"/>
  <c r="AI81" i="10"/>
  <c r="AJ81" i="10"/>
  <c r="AK81" i="10"/>
  <c r="AL81" i="10"/>
  <c r="AM81" i="10"/>
  <c r="AN81" i="10"/>
  <c r="AO81" i="10"/>
  <c r="AP81" i="10"/>
  <c r="AQ81" i="10"/>
  <c r="AR81" i="10"/>
  <c r="AS81" i="10"/>
  <c r="AT81" i="10"/>
  <c r="AU81" i="10"/>
  <c r="AV81" i="10"/>
  <c r="AW81" i="10"/>
  <c r="AX81" i="10"/>
  <c r="AY81" i="10"/>
  <c r="AZ81" i="10"/>
  <c r="BA81" i="10"/>
  <c r="BB81" i="10"/>
  <c r="BC81" i="10"/>
  <c r="D82" i="10"/>
  <c r="E82" i="10"/>
  <c r="F82" i="10"/>
  <c r="G82" i="10"/>
  <c r="H82" i="10"/>
  <c r="I82" i="10"/>
  <c r="J82" i="10"/>
  <c r="K82" i="10"/>
  <c r="L82" i="10"/>
  <c r="M82" i="10"/>
  <c r="N82" i="10"/>
  <c r="O82" i="10"/>
  <c r="P82" i="10"/>
  <c r="Q82" i="10"/>
  <c r="R82" i="10"/>
  <c r="S82" i="10"/>
  <c r="T82" i="10"/>
  <c r="U82" i="10"/>
  <c r="V82" i="10"/>
  <c r="W82" i="10"/>
  <c r="X82" i="10"/>
  <c r="Y82" i="10"/>
  <c r="Z82" i="10"/>
  <c r="AA82" i="10"/>
  <c r="AB82" i="10"/>
  <c r="AC82" i="10"/>
  <c r="AD82" i="10"/>
  <c r="AE82" i="10"/>
  <c r="AF82" i="10"/>
  <c r="AG82" i="10"/>
  <c r="AH82" i="10"/>
  <c r="AI82" i="10"/>
  <c r="AJ82" i="10"/>
  <c r="AK82" i="10"/>
  <c r="AL82" i="10"/>
  <c r="AM82" i="10"/>
  <c r="AN82" i="10"/>
  <c r="AO82" i="10"/>
  <c r="AP82" i="10"/>
  <c r="AQ82" i="10"/>
  <c r="AR82" i="10"/>
  <c r="AS82" i="10"/>
  <c r="AT82" i="10"/>
  <c r="AU82" i="10"/>
  <c r="AV82" i="10"/>
  <c r="AW82" i="10"/>
  <c r="AX82" i="10"/>
  <c r="AY82" i="10"/>
  <c r="AZ82" i="10"/>
  <c r="BA82" i="10"/>
  <c r="BB82" i="10"/>
  <c r="BC82" i="10"/>
  <c r="D83" i="10"/>
  <c r="E83" i="10"/>
  <c r="F83" i="10"/>
  <c r="G83" i="10"/>
  <c r="H83" i="10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Z83" i="10"/>
  <c r="AA83" i="10"/>
  <c r="AB83" i="10"/>
  <c r="AC83" i="10"/>
  <c r="AD83" i="10"/>
  <c r="AE83" i="10"/>
  <c r="AF83" i="10"/>
  <c r="AG83" i="10"/>
  <c r="AH83" i="10"/>
  <c r="AI83" i="10"/>
  <c r="AJ83" i="10"/>
  <c r="AK83" i="10"/>
  <c r="AL83" i="10"/>
  <c r="AM83" i="10"/>
  <c r="AN83" i="10"/>
  <c r="AO83" i="10"/>
  <c r="AP83" i="10"/>
  <c r="AQ83" i="10"/>
  <c r="AR83" i="10"/>
  <c r="AS83" i="10"/>
  <c r="AT83" i="10"/>
  <c r="AU83" i="10"/>
  <c r="AV83" i="10"/>
  <c r="AW83" i="10"/>
  <c r="AX83" i="10"/>
  <c r="AY83" i="10"/>
  <c r="AZ83" i="10"/>
  <c r="BA83" i="10"/>
  <c r="BB83" i="10"/>
  <c r="BC83" i="10"/>
  <c r="D84" i="10"/>
  <c r="E84" i="10"/>
  <c r="F84" i="10"/>
  <c r="G84" i="10"/>
  <c r="H84" i="10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Z84" i="10"/>
  <c r="AA84" i="10"/>
  <c r="AB84" i="10"/>
  <c r="AC84" i="10"/>
  <c r="AD84" i="10"/>
  <c r="AE84" i="10"/>
  <c r="AF84" i="10"/>
  <c r="AG84" i="10"/>
  <c r="AH84" i="10"/>
  <c r="AI84" i="10"/>
  <c r="AJ84" i="10"/>
  <c r="AK84" i="10"/>
  <c r="AL84" i="10"/>
  <c r="AM84" i="10"/>
  <c r="AN84" i="10"/>
  <c r="AO84" i="10"/>
  <c r="AP84" i="10"/>
  <c r="AQ84" i="10"/>
  <c r="AR84" i="10"/>
  <c r="AS84" i="10"/>
  <c r="AT84" i="10"/>
  <c r="AU84" i="10"/>
  <c r="AV84" i="10"/>
  <c r="AW84" i="10"/>
  <c r="AX84" i="10"/>
  <c r="AY84" i="10"/>
  <c r="AZ84" i="10"/>
  <c r="BA84" i="10"/>
  <c r="BB84" i="10"/>
  <c r="BC84" i="10"/>
  <c r="D85" i="10"/>
  <c r="E85" i="10"/>
  <c r="F85" i="10"/>
  <c r="G85" i="10"/>
  <c r="H85" i="10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Z85" i="10"/>
  <c r="AA85" i="10"/>
  <c r="AB85" i="10"/>
  <c r="AC85" i="10"/>
  <c r="AD85" i="10"/>
  <c r="AE85" i="10"/>
  <c r="AF85" i="10"/>
  <c r="AG85" i="10"/>
  <c r="AH85" i="10"/>
  <c r="AI85" i="10"/>
  <c r="AJ85" i="10"/>
  <c r="AK85" i="10"/>
  <c r="AL85" i="10"/>
  <c r="AM85" i="10"/>
  <c r="AN85" i="10"/>
  <c r="AO85" i="10"/>
  <c r="AP85" i="10"/>
  <c r="AQ85" i="10"/>
  <c r="AR85" i="10"/>
  <c r="AS85" i="10"/>
  <c r="AT85" i="10"/>
  <c r="AU85" i="10"/>
  <c r="AV85" i="10"/>
  <c r="AW85" i="10"/>
  <c r="AX85" i="10"/>
  <c r="AY85" i="10"/>
  <c r="AZ85" i="10"/>
  <c r="BA85" i="10"/>
  <c r="BB85" i="10"/>
  <c r="BC85" i="10"/>
  <c r="D86" i="10"/>
  <c r="E86" i="10"/>
  <c r="F86" i="10"/>
  <c r="G86" i="10"/>
  <c r="H86" i="10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Z86" i="10"/>
  <c r="AA86" i="10"/>
  <c r="AB86" i="10"/>
  <c r="AC86" i="10"/>
  <c r="AD86" i="10"/>
  <c r="AE86" i="10"/>
  <c r="AF86" i="10"/>
  <c r="AG86" i="10"/>
  <c r="AH86" i="10"/>
  <c r="AI86" i="10"/>
  <c r="AJ86" i="10"/>
  <c r="AK86" i="10"/>
  <c r="AL86" i="10"/>
  <c r="AM86" i="10"/>
  <c r="AN86" i="10"/>
  <c r="AO86" i="10"/>
  <c r="AP86" i="10"/>
  <c r="AQ86" i="10"/>
  <c r="AR86" i="10"/>
  <c r="AS86" i="10"/>
  <c r="AT86" i="10"/>
  <c r="AU86" i="10"/>
  <c r="AV86" i="10"/>
  <c r="AW86" i="10"/>
  <c r="AX86" i="10"/>
  <c r="AY86" i="10"/>
  <c r="AZ86" i="10"/>
  <c r="BA86" i="10"/>
  <c r="BB86" i="10"/>
  <c r="BC86" i="10"/>
  <c r="D87" i="10"/>
  <c r="E87" i="10"/>
  <c r="F87" i="10"/>
  <c r="G87" i="10"/>
  <c r="H87" i="10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Z87" i="10"/>
  <c r="AA87" i="10"/>
  <c r="AB87" i="10"/>
  <c r="AC87" i="10"/>
  <c r="AD87" i="10"/>
  <c r="AE87" i="10"/>
  <c r="AF87" i="10"/>
  <c r="AG87" i="10"/>
  <c r="AH87" i="10"/>
  <c r="AI87" i="10"/>
  <c r="AJ87" i="10"/>
  <c r="AK87" i="10"/>
  <c r="AL87" i="10"/>
  <c r="AM87" i="10"/>
  <c r="AN87" i="10"/>
  <c r="AO87" i="10"/>
  <c r="AP87" i="10"/>
  <c r="AQ87" i="10"/>
  <c r="AR87" i="10"/>
  <c r="AS87" i="10"/>
  <c r="AT87" i="10"/>
  <c r="AU87" i="10"/>
  <c r="AV87" i="10"/>
  <c r="AW87" i="10"/>
  <c r="AX87" i="10"/>
  <c r="AY87" i="10"/>
  <c r="AZ87" i="10"/>
  <c r="BA87" i="10"/>
  <c r="BB87" i="10"/>
  <c r="BC87" i="10"/>
  <c r="D88" i="10"/>
  <c r="E88" i="10"/>
  <c r="F88" i="10"/>
  <c r="G88" i="10"/>
  <c r="H88" i="10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Z88" i="10"/>
  <c r="AA88" i="10"/>
  <c r="AB88" i="10"/>
  <c r="AC88" i="10"/>
  <c r="AD88" i="10"/>
  <c r="AE88" i="10"/>
  <c r="AF88" i="10"/>
  <c r="AG88" i="10"/>
  <c r="AH88" i="10"/>
  <c r="AI88" i="10"/>
  <c r="AJ88" i="10"/>
  <c r="AK88" i="10"/>
  <c r="AL88" i="10"/>
  <c r="AM88" i="10"/>
  <c r="AN88" i="10"/>
  <c r="AO88" i="10"/>
  <c r="AP88" i="10"/>
  <c r="AQ88" i="10"/>
  <c r="AR88" i="10"/>
  <c r="AS88" i="10"/>
  <c r="AT88" i="10"/>
  <c r="AU88" i="10"/>
  <c r="AV88" i="10"/>
  <c r="AW88" i="10"/>
  <c r="AX88" i="10"/>
  <c r="AY88" i="10"/>
  <c r="AZ88" i="10"/>
  <c r="BA88" i="10"/>
  <c r="BB88" i="10"/>
  <c r="BC88" i="10"/>
  <c r="D89" i="10"/>
  <c r="E89" i="10"/>
  <c r="F89" i="10"/>
  <c r="G89" i="10"/>
  <c r="H89" i="10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Z89" i="10"/>
  <c r="AA89" i="10"/>
  <c r="AB89" i="10"/>
  <c r="AC89" i="10"/>
  <c r="AD89" i="10"/>
  <c r="AE89" i="10"/>
  <c r="AF89" i="10"/>
  <c r="AG89" i="10"/>
  <c r="AH89" i="10"/>
  <c r="AI89" i="10"/>
  <c r="AJ89" i="10"/>
  <c r="AK89" i="10"/>
  <c r="AL89" i="10"/>
  <c r="AM89" i="10"/>
  <c r="AN89" i="10"/>
  <c r="AO89" i="10"/>
  <c r="AP89" i="10"/>
  <c r="AQ89" i="10"/>
  <c r="AR89" i="10"/>
  <c r="AS89" i="10"/>
  <c r="AT89" i="10"/>
  <c r="AU89" i="10"/>
  <c r="AV89" i="10"/>
  <c r="AW89" i="10"/>
  <c r="AX89" i="10"/>
  <c r="AY89" i="10"/>
  <c r="AZ89" i="10"/>
  <c r="BA89" i="10"/>
  <c r="BB89" i="10"/>
  <c r="BC89" i="10"/>
  <c r="D90" i="10"/>
  <c r="E90" i="10"/>
  <c r="F90" i="10"/>
  <c r="G90" i="10"/>
  <c r="H90" i="10"/>
  <c r="I90" i="10"/>
  <c r="J90" i="10"/>
  <c r="K90" i="10"/>
  <c r="L90" i="10"/>
  <c r="M90" i="10"/>
  <c r="N90" i="10"/>
  <c r="O90" i="10"/>
  <c r="P90" i="10"/>
  <c r="Q90" i="10"/>
  <c r="R90" i="10"/>
  <c r="S90" i="10"/>
  <c r="T90" i="10"/>
  <c r="U90" i="10"/>
  <c r="V90" i="10"/>
  <c r="W90" i="10"/>
  <c r="X90" i="10"/>
  <c r="Y90" i="10"/>
  <c r="Z90" i="10"/>
  <c r="AA90" i="10"/>
  <c r="AB90" i="10"/>
  <c r="AC90" i="10"/>
  <c r="AD90" i="10"/>
  <c r="AE90" i="10"/>
  <c r="AF90" i="10"/>
  <c r="AG90" i="10"/>
  <c r="AH90" i="10"/>
  <c r="AI90" i="10"/>
  <c r="AJ90" i="10"/>
  <c r="AK90" i="10"/>
  <c r="AL90" i="10"/>
  <c r="AM90" i="10"/>
  <c r="AN90" i="10"/>
  <c r="AO90" i="10"/>
  <c r="AP90" i="10"/>
  <c r="AQ90" i="10"/>
  <c r="AR90" i="10"/>
  <c r="AS90" i="10"/>
  <c r="AT90" i="10"/>
  <c r="AU90" i="10"/>
  <c r="AV90" i="10"/>
  <c r="AW90" i="10"/>
  <c r="AX90" i="10"/>
  <c r="AY90" i="10"/>
  <c r="AZ90" i="10"/>
  <c r="BA90" i="10"/>
  <c r="BB90" i="10"/>
  <c r="BC90" i="10"/>
  <c r="D91" i="10"/>
  <c r="E91" i="10"/>
  <c r="F91" i="10"/>
  <c r="G91" i="10"/>
  <c r="H91" i="10"/>
  <c r="I91" i="10"/>
  <c r="J91" i="10"/>
  <c r="K91" i="10"/>
  <c r="L91" i="10"/>
  <c r="M91" i="10"/>
  <c r="N91" i="10"/>
  <c r="O91" i="10"/>
  <c r="P91" i="10"/>
  <c r="Q91" i="10"/>
  <c r="R91" i="10"/>
  <c r="S91" i="10"/>
  <c r="T91" i="10"/>
  <c r="U91" i="10"/>
  <c r="V91" i="10"/>
  <c r="W91" i="10"/>
  <c r="X91" i="10"/>
  <c r="Y91" i="10"/>
  <c r="Z91" i="10"/>
  <c r="AA91" i="10"/>
  <c r="AB91" i="10"/>
  <c r="AC91" i="10"/>
  <c r="AD91" i="10"/>
  <c r="AE91" i="10"/>
  <c r="AF91" i="10"/>
  <c r="AG91" i="10"/>
  <c r="AH91" i="10"/>
  <c r="AI91" i="10"/>
  <c r="AJ91" i="10"/>
  <c r="AK91" i="10"/>
  <c r="AL91" i="10"/>
  <c r="AM91" i="10"/>
  <c r="AN91" i="10"/>
  <c r="AO91" i="10"/>
  <c r="AP91" i="10"/>
  <c r="AQ91" i="10"/>
  <c r="AR91" i="10"/>
  <c r="AS91" i="10"/>
  <c r="AT91" i="10"/>
  <c r="AU91" i="10"/>
  <c r="AV91" i="10"/>
  <c r="AW91" i="10"/>
  <c r="AX91" i="10"/>
  <c r="AY91" i="10"/>
  <c r="AZ91" i="10"/>
  <c r="BA91" i="10"/>
  <c r="BB91" i="10"/>
  <c r="BC91" i="10"/>
  <c r="D92" i="10"/>
  <c r="E92" i="10"/>
  <c r="F92" i="10"/>
  <c r="G92" i="10"/>
  <c r="H92" i="10"/>
  <c r="I92" i="10"/>
  <c r="J92" i="10"/>
  <c r="K92" i="10"/>
  <c r="L92" i="10"/>
  <c r="M92" i="10"/>
  <c r="N92" i="10"/>
  <c r="O92" i="10"/>
  <c r="P92" i="10"/>
  <c r="Q92" i="10"/>
  <c r="R92" i="10"/>
  <c r="S92" i="10"/>
  <c r="T92" i="10"/>
  <c r="U92" i="10"/>
  <c r="V92" i="10"/>
  <c r="W92" i="10"/>
  <c r="X92" i="10"/>
  <c r="Y92" i="10"/>
  <c r="Z92" i="10"/>
  <c r="AA92" i="10"/>
  <c r="AB92" i="10"/>
  <c r="AC92" i="10"/>
  <c r="AD92" i="10"/>
  <c r="AE92" i="10"/>
  <c r="AF92" i="10"/>
  <c r="AG92" i="10"/>
  <c r="AH92" i="10"/>
  <c r="AI92" i="10"/>
  <c r="AJ92" i="10"/>
  <c r="AK92" i="10"/>
  <c r="AL92" i="10"/>
  <c r="AM92" i="10"/>
  <c r="AN92" i="10"/>
  <c r="AO92" i="10"/>
  <c r="AP92" i="10"/>
  <c r="AQ92" i="10"/>
  <c r="AR92" i="10"/>
  <c r="AS92" i="10"/>
  <c r="AT92" i="10"/>
  <c r="AU92" i="10"/>
  <c r="AV92" i="10"/>
  <c r="AW92" i="10"/>
  <c r="AX92" i="10"/>
  <c r="AY92" i="10"/>
  <c r="AZ92" i="10"/>
  <c r="BA92" i="10"/>
  <c r="BB92" i="10"/>
  <c r="BC92" i="10"/>
  <c r="D93" i="10"/>
  <c r="E93" i="10"/>
  <c r="F93" i="10"/>
  <c r="G93" i="10"/>
  <c r="H93" i="10"/>
  <c r="I93" i="10"/>
  <c r="J93" i="10"/>
  <c r="K93" i="10"/>
  <c r="L93" i="10"/>
  <c r="M93" i="10"/>
  <c r="N93" i="10"/>
  <c r="O93" i="10"/>
  <c r="P93" i="10"/>
  <c r="Q93" i="10"/>
  <c r="R93" i="10"/>
  <c r="S93" i="10"/>
  <c r="T93" i="10"/>
  <c r="U93" i="10"/>
  <c r="V93" i="10"/>
  <c r="W93" i="10"/>
  <c r="X93" i="10"/>
  <c r="Y93" i="10"/>
  <c r="Z93" i="10"/>
  <c r="AA93" i="10"/>
  <c r="AB93" i="10"/>
  <c r="AC93" i="10"/>
  <c r="AD93" i="10"/>
  <c r="AE93" i="10"/>
  <c r="AF93" i="10"/>
  <c r="AG93" i="10"/>
  <c r="AH93" i="10"/>
  <c r="AI93" i="10"/>
  <c r="AJ93" i="10"/>
  <c r="AK93" i="10"/>
  <c r="AL93" i="10"/>
  <c r="AM93" i="10"/>
  <c r="AN93" i="10"/>
  <c r="AO93" i="10"/>
  <c r="AP93" i="10"/>
  <c r="AQ93" i="10"/>
  <c r="AR93" i="10"/>
  <c r="AS93" i="10"/>
  <c r="AT93" i="10"/>
  <c r="AU93" i="10"/>
  <c r="AV93" i="10"/>
  <c r="AW93" i="10"/>
  <c r="AX93" i="10"/>
  <c r="AY93" i="10"/>
  <c r="AZ93" i="10"/>
  <c r="BA93" i="10"/>
  <c r="BB93" i="10"/>
  <c r="BC93" i="10"/>
  <c r="D94" i="10"/>
  <c r="E94" i="10"/>
  <c r="F94" i="10"/>
  <c r="G94" i="10"/>
  <c r="H94" i="10"/>
  <c r="I94" i="10"/>
  <c r="J94" i="10"/>
  <c r="K94" i="10"/>
  <c r="L94" i="10"/>
  <c r="M94" i="10"/>
  <c r="N94" i="10"/>
  <c r="O94" i="10"/>
  <c r="P94" i="10"/>
  <c r="Q94" i="10"/>
  <c r="R94" i="10"/>
  <c r="S94" i="10"/>
  <c r="T94" i="10"/>
  <c r="U94" i="10"/>
  <c r="V94" i="10"/>
  <c r="W94" i="10"/>
  <c r="X94" i="10"/>
  <c r="Y94" i="10"/>
  <c r="Z94" i="10"/>
  <c r="AA94" i="10"/>
  <c r="AB94" i="10"/>
  <c r="AC94" i="10"/>
  <c r="AD94" i="10"/>
  <c r="AE94" i="10"/>
  <c r="AF94" i="10"/>
  <c r="AG94" i="10"/>
  <c r="AH94" i="10"/>
  <c r="AI94" i="10"/>
  <c r="AJ94" i="10"/>
  <c r="AK94" i="10"/>
  <c r="AL94" i="10"/>
  <c r="AM94" i="10"/>
  <c r="AN94" i="10"/>
  <c r="AO94" i="10"/>
  <c r="AP94" i="10"/>
  <c r="AQ94" i="10"/>
  <c r="AR94" i="10"/>
  <c r="AS94" i="10"/>
  <c r="AT94" i="10"/>
  <c r="AU94" i="10"/>
  <c r="AV94" i="10"/>
  <c r="AW94" i="10"/>
  <c r="AX94" i="10"/>
  <c r="AY94" i="10"/>
  <c r="AZ94" i="10"/>
  <c r="BA94" i="10"/>
  <c r="BB94" i="10"/>
  <c r="BC94" i="10"/>
  <c r="D95" i="10"/>
  <c r="E95" i="10"/>
  <c r="F95" i="10"/>
  <c r="G95" i="10"/>
  <c r="H95" i="10"/>
  <c r="I95" i="10"/>
  <c r="J95" i="10"/>
  <c r="K95" i="10"/>
  <c r="L95" i="10"/>
  <c r="M95" i="10"/>
  <c r="N95" i="10"/>
  <c r="O95" i="10"/>
  <c r="P95" i="10"/>
  <c r="Q95" i="10"/>
  <c r="R95" i="10"/>
  <c r="S95" i="10"/>
  <c r="T95" i="10"/>
  <c r="U95" i="10"/>
  <c r="V95" i="10"/>
  <c r="W95" i="10"/>
  <c r="X95" i="10"/>
  <c r="Y95" i="10"/>
  <c r="Z95" i="10"/>
  <c r="AA95" i="10"/>
  <c r="AB95" i="10"/>
  <c r="AC95" i="10"/>
  <c r="AD95" i="10"/>
  <c r="AE95" i="10"/>
  <c r="AF95" i="10"/>
  <c r="AG95" i="10"/>
  <c r="AH95" i="10"/>
  <c r="AI95" i="10"/>
  <c r="AJ95" i="10"/>
  <c r="AK95" i="10"/>
  <c r="AL95" i="10"/>
  <c r="AM95" i="10"/>
  <c r="AN95" i="10"/>
  <c r="AO95" i="10"/>
  <c r="AP95" i="10"/>
  <c r="AQ95" i="10"/>
  <c r="AR95" i="10"/>
  <c r="AS95" i="10"/>
  <c r="AT95" i="10"/>
  <c r="AU95" i="10"/>
  <c r="AV95" i="10"/>
  <c r="AW95" i="10"/>
  <c r="AX95" i="10"/>
  <c r="AY95" i="10"/>
  <c r="AZ95" i="10"/>
  <c r="BA95" i="10"/>
  <c r="BB95" i="10"/>
  <c r="BC95" i="10"/>
  <c r="D96" i="10"/>
  <c r="E96" i="10"/>
  <c r="F96" i="10"/>
  <c r="G96" i="10"/>
  <c r="H96" i="10"/>
  <c r="I96" i="10"/>
  <c r="J96" i="10"/>
  <c r="K96" i="10"/>
  <c r="L96" i="10"/>
  <c r="M96" i="10"/>
  <c r="N96" i="10"/>
  <c r="O96" i="10"/>
  <c r="P96" i="10"/>
  <c r="Q96" i="10"/>
  <c r="R96" i="10"/>
  <c r="S96" i="10"/>
  <c r="T96" i="10"/>
  <c r="U96" i="10"/>
  <c r="V96" i="10"/>
  <c r="W96" i="10"/>
  <c r="X96" i="10"/>
  <c r="Y96" i="10"/>
  <c r="Z96" i="10"/>
  <c r="AA96" i="10"/>
  <c r="AB96" i="10"/>
  <c r="AC96" i="10"/>
  <c r="AD96" i="10"/>
  <c r="AE96" i="10"/>
  <c r="AF96" i="10"/>
  <c r="AG96" i="10"/>
  <c r="AH96" i="10"/>
  <c r="AI96" i="10"/>
  <c r="AJ96" i="10"/>
  <c r="AK96" i="10"/>
  <c r="AL96" i="10"/>
  <c r="AM96" i="10"/>
  <c r="AN96" i="10"/>
  <c r="AO96" i="10"/>
  <c r="AP96" i="10"/>
  <c r="AQ96" i="10"/>
  <c r="AR96" i="10"/>
  <c r="AS96" i="10"/>
  <c r="AT96" i="10"/>
  <c r="AU96" i="10"/>
  <c r="AV96" i="10"/>
  <c r="AW96" i="10"/>
  <c r="AX96" i="10"/>
  <c r="AY96" i="10"/>
  <c r="AZ96" i="10"/>
  <c r="BA96" i="10"/>
  <c r="BB96" i="10"/>
  <c r="BC96" i="10"/>
  <c r="D97" i="10"/>
  <c r="E97" i="10"/>
  <c r="F97" i="10"/>
  <c r="G97" i="10"/>
  <c r="H97" i="10"/>
  <c r="I97" i="10"/>
  <c r="J97" i="10"/>
  <c r="K97" i="10"/>
  <c r="L97" i="10"/>
  <c r="M97" i="10"/>
  <c r="N97" i="10"/>
  <c r="O97" i="10"/>
  <c r="P97" i="10"/>
  <c r="Q97" i="10"/>
  <c r="R97" i="10"/>
  <c r="S97" i="10"/>
  <c r="T97" i="10"/>
  <c r="U97" i="10"/>
  <c r="V97" i="10"/>
  <c r="W97" i="10"/>
  <c r="X97" i="10"/>
  <c r="Y97" i="10"/>
  <c r="Z97" i="10"/>
  <c r="AA97" i="10"/>
  <c r="AB97" i="10"/>
  <c r="AC97" i="10"/>
  <c r="AD97" i="10"/>
  <c r="AE97" i="10"/>
  <c r="AF97" i="10"/>
  <c r="AG97" i="10"/>
  <c r="AH97" i="10"/>
  <c r="AI97" i="10"/>
  <c r="AJ97" i="10"/>
  <c r="AK97" i="10"/>
  <c r="AL97" i="10"/>
  <c r="AM97" i="10"/>
  <c r="AN97" i="10"/>
  <c r="AO97" i="10"/>
  <c r="AP97" i="10"/>
  <c r="AQ97" i="10"/>
  <c r="AR97" i="10"/>
  <c r="AS97" i="10"/>
  <c r="AT97" i="10"/>
  <c r="AU97" i="10"/>
  <c r="AV97" i="10"/>
  <c r="AW97" i="10"/>
  <c r="AX97" i="10"/>
  <c r="AY97" i="10"/>
  <c r="AZ97" i="10"/>
  <c r="BA97" i="10"/>
  <c r="BB97" i="10"/>
  <c r="BC97" i="10"/>
  <c r="D98" i="10"/>
  <c r="E98" i="10"/>
  <c r="F98" i="10"/>
  <c r="G98" i="10"/>
  <c r="H98" i="10"/>
  <c r="I98" i="10"/>
  <c r="J98" i="10"/>
  <c r="K98" i="10"/>
  <c r="L98" i="10"/>
  <c r="M98" i="10"/>
  <c r="N98" i="10"/>
  <c r="O98" i="10"/>
  <c r="P98" i="10"/>
  <c r="Q98" i="10"/>
  <c r="R98" i="10"/>
  <c r="S98" i="10"/>
  <c r="T98" i="10"/>
  <c r="U98" i="10"/>
  <c r="V98" i="10"/>
  <c r="W98" i="10"/>
  <c r="X98" i="10"/>
  <c r="Y98" i="10"/>
  <c r="Z98" i="10"/>
  <c r="AA98" i="10"/>
  <c r="AB98" i="10"/>
  <c r="AC98" i="10"/>
  <c r="AD98" i="10"/>
  <c r="AE98" i="10"/>
  <c r="AF98" i="10"/>
  <c r="AG98" i="10"/>
  <c r="AH98" i="10"/>
  <c r="AI98" i="10"/>
  <c r="AJ98" i="10"/>
  <c r="AK98" i="10"/>
  <c r="AL98" i="10"/>
  <c r="AM98" i="10"/>
  <c r="AN98" i="10"/>
  <c r="AO98" i="10"/>
  <c r="AP98" i="10"/>
  <c r="AQ98" i="10"/>
  <c r="AR98" i="10"/>
  <c r="AS98" i="10"/>
  <c r="AT98" i="10"/>
  <c r="AU98" i="10"/>
  <c r="AV98" i="10"/>
  <c r="AW98" i="10"/>
  <c r="AX98" i="10"/>
  <c r="AY98" i="10"/>
  <c r="AZ98" i="10"/>
  <c r="BA98" i="10"/>
  <c r="BB98" i="10"/>
  <c r="BC98" i="10"/>
  <c r="D99" i="10"/>
  <c r="E99" i="10"/>
  <c r="F99" i="10"/>
  <c r="G99" i="10"/>
  <c r="H99" i="10"/>
  <c r="I99" i="10"/>
  <c r="J99" i="10"/>
  <c r="K99" i="10"/>
  <c r="L99" i="10"/>
  <c r="M99" i="10"/>
  <c r="N99" i="10"/>
  <c r="O99" i="10"/>
  <c r="P99" i="10"/>
  <c r="Q99" i="10"/>
  <c r="R99" i="10"/>
  <c r="S99" i="10"/>
  <c r="T99" i="10"/>
  <c r="U99" i="10"/>
  <c r="V99" i="10"/>
  <c r="W99" i="10"/>
  <c r="X99" i="10"/>
  <c r="Y99" i="10"/>
  <c r="Z99" i="10"/>
  <c r="AA99" i="10"/>
  <c r="AB99" i="10"/>
  <c r="AC99" i="10"/>
  <c r="AD99" i="10"/>
  <c r="AE99" i="10"/>
  <c r="AF99" i="10"/>
  <c r="AG99" i="10"/>
  <c r="AH99" i="10"/>
  <c r="AI99" i="10"/>
  <c r="AJ99" i="10"/>
  <c r="AK99" i="10"/>
  <c r="AL99" i="10"/>
  <c r="AM99" i="10"/>
  <c r="AN99" i="10"/>
  <c r="AO99" i="10"/>
  <c r="AP99" i="10"/>
  <c r="AQ99" i="10"/>
  <c r="AR99" i="10"/>
  <c r="AS99" i="10"/>
  <c r="AT99" i="10"/>
  <c r="AU99" i="10"/>
  <c r="AV99" i="10"/>
  <c r="AW99" i="10"/>
  <c r="AX99" i="10"/>
  <c r="AY99" i="10"/>
  <c r="AZ99" i="10"/>
  <c r="BA99" i="10"/>
  <c r="BB99" i="10"/>
  <c r="BC99" i="10"/>
  <c r="D100" i="10"/>
  <c r="E100" i="10"/>
  <c r="F100" i="10"/>
  <c r="G100" i="10"/>
  <c r="H100" i="10"/>
  <c r="I100" i="10"/>
  <c r="J100" i="10"/>
  <c r="K100" i="10"/>
  <c r="L100" i="10"/>
  <c r="M100" i="10"/>
  <c r="N100" i="10"/>
  <c r="O100" i="10"/>
  <c r="P100" i="10"/>
  <c r="Q100" i="10"/>
  <c r="R100" i="10"/>
  <c r="S100" i="10"/>
  <c r="T100" i="10"/>
  <c r="U100" i="10"/>
  <c r="V100" i="10"/>
  <c r="W100" i="10"/>
  <c r="X100" i="10"/>
  <c r="Y100" i="10"/>
  <c r="Z100" i="10"/>
  <c r="AA100" i="10"/>
  <c r="AB100" i="10"/>
  <c r="AC100" i="10"/>
  <c r="AD100" i="10"/>
  <c r="AE100" i="10"/>
  <c r="AF100" i="10"/>
  <c r="AG100" i="10"/>
  <c r="AH100" i="10"/>
  <c r="AI100" i="10"/>
  <c r="AJ100" i="10"/>
  <c r="AK100" i="10"/>
  <c r="AL100" i="10"/>
  <c r="AM100" i="10"/>
  <c r="AN100" i="10"/>
  <c r="AO100" i="10"/>
  <c r="AP100" i="10"/>
  <c r="AQ100" i="10"/>
  <c r="AR100" i="10"/>
  <c r="AS100" i="10"/>
  <c r="AT100" i="10"/>
  <c r="AU100" i="10"/>
  <c r="AV100" i="10"/>
  <c r="AW100" i="10"/>
  <c r="AX100" i="10"/>
  <c r="AY100" i="10"/>
  <c r="AZ100" i="10"/>
  <c r="BA100" i="10"/>
  <c r="BB100" i="10"/>
  <c r="BC100" i="10"/>
  <c r="D101" i="10"/>
  <c r="E101" i="10"/>
  <c r="F101" i="10"/>
  <c r="G101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Z101" i="10"/>
  <c r="AA101" i="10"/>
  <c r="AB101" i="10"/>
  <c r="AC101" i="10"/>
  <c r="AD101" i="10"/>
  <c r="AE101" i="10"/>
  <c r="AF101" i="10"/>
  <c r="AG101" i="10"/>
  <c r="AH101" i="10"/>
  <c r="AI101" i="10"/>
  <c r="AJ101" i="10"/>
  <c r="AK101" i="10"/>
  <c r="AL101" i="10"/>
  <c r="AM101" i="10"/>
  <c r="AN101" i="10"/>
  <c r="AO101" i="10"/>
  <c r="AP101" i="10"/>
  <c r="AQ101" i="10"/>
  <c r="AR101" i="10"/>
  <c r="AS101" i="10"/>
  <c r="AT101" i="10"/>
  <c r="AU101" i="10"/>
  <c r="AV101" i="10"/>
  <c r="AW101" i="10"/>
  <c r="AX101" i="10"/>
  <c r="AY101" i="10"/>
  <c r="AZ101" i="10"/>
  <c r="BA101" i="10"/>
  <c r="BB101" i="10"/>
  <c r="BC101" i="10"/>
  <c r="D102" i="10"/>
  <c r="E102" i="10"/>
  <c r="F102" i="10"/>
  <c r="G102" i="10"/>
  <c r="H102" i="10"/>
  <c r="I102" i="10"/>
  <c r="J102" i="10"/>
  <c r="K102" i="10"/>
  <c r="L102" i="10"/>
  <c r="M102" i="10"/>
  <c r="N102" i="10"/>
  <c r="O102" i="10"/>
  <c r="P102" i="10"/>
  <c r="Q102" i="10"/>
  <c r="R102" i="10"/>
  <c r="S102" i="10"/>
  <c r="T102" i="10"/>
  <c r="U102" i="10"/>
  <c r="V102" i="10"/>
  <c r="W102" i="10"/>
  <c r="X102" i="10"/>
  <c r="Y102" i="10"/>
  <c r="Z102" i="10"/>
  <c r="AA102" i="10"/>
  <c r="AB102" i="10"/>
  <c r="AC102" i="10"/>
  <c r="AD102" i="10"/>
  <c r="AE102" i="10"/>
  <c r="AF102" i="10"/>
  <c r="AG102" i="10"/>
  <c r="AH102" i="10"/>
  <c r="AI102" i="10"/>
  <c r="AJ102" i="10"/>
  <c r="AK102" i="10"/>
  <c r="AL102" i="10"/>
  <c r="AM102" i="10"/>
  <c r="AN102" i="10"/>
  <c r="AO102" i="10"/>
  <c r="AP102" i="10"/>
  <c r="AQ102" i="10"/>
  <c r="AR102" i="10"/>
  <c r="AS102" i="10"/>
  <c r="AT102" i="10"/>
  <c r="AU102" i="10"/>
  <c r="AV102" i="10"/>
  <c r="AW102" i="10"/>
  <c r="AX102" i="10"/>
  <c r="AY102" i="10"/>
  <c r="AZ102" i="10"/>
  <c r="BA102" i="10"/>
  <c r="BB102" i="10"/>
  <c r="BC102" i="10"/>
  <c r="D103" i="10"/>
  <c r="E103" i="10"/>
  <c r="F103" i="10"/>
  <c r="G103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Z103" i="10"/>
  <c r="AA103" i="10"/>
  <c r="AB103" i="10"/>
  <c r="AC103" i="10"/>
  <c r="AD103" i="10"/>
  <c r="AE103" i="10"/>
  <c r="AF103" i="10"/>
  <c r="AG103" i="10"/>
  <c r="AH103" i="10"/>
  <c r="AI103" i="10"/>
  <c r="AJ103" i="10"/>
  <c r="AK103" i="10"/>
  <c r="AL103" i="10"/>
  <c r="AM103" i="10"/>
  <c r="AN103" i="10"/>
  <c r="AO103" i="10"/>
  <c r="AP103" i="10"/>
  <c r="AQ103" i="10"/>
  <c r="AR103" i="10"/>
  <c r="AS103" i="10"/>
  <c r="AT103" i="10"/>
  <c r="AU103" i="10"/>
  <c r="AV103" i="10"/>
  <c r="AW103" i="10"/>
  <c r="AX103" i="10"/>
  <c r="AY103" i="10"/>
  <c r="AZ103" i="10"/>
  <c r="BA103" i="10"/>
  <c r="BB103" i="10"/>
  <c r="BC103" i="10"/>
  <c r="D104" i="10"/>
  <c r="E104" i="10"/>
  <c r="F104" i="10"/>
  <c r="G104" i="10"/>
  <c r="H104" i="10"/>
  <c r="I104" i="10"/>
  <c r="J104" i="10"/>
  <c r="K104" i="10"/>
  <c r="L104" i="10"/>
  <c r="M104" i="10"/>
  <c r="N104" i="10"/>
  <c r="O104" i="10"/>
  <c r="P104" i="10"/>
  <c r="Q104" i="10"/>
  <c r="R104" i="10"/>
  <c r="S104" i="10"/>
  <c r="T104" i="10"/>
  <c r="U104" i="10"/>
  <c r="V104" i="10"/>
  <c r="W104" i="10"/>
  <c r="X104" i="10"/>
  <c r="Y104" i="10"/>
  <c r="Z104" i="10"/>
  <c r="AA104" i="10"/>
  <c r="AB104" i="10"/>
  <c r="AC104" i="10"/>
  <c r="AD104" i="10"/>
  <c r="AE104" i="10"/>
  <c r="AF104" i="10"/>
  <c r="AG104" i="10"/>
  <c r="AH104" i="10"/>
  <c r="AI104" i="10"/>
  <c r="AJ104" i="10"/>
  <c r="AK104" i="10"/>
  <c r="AL104" i="10"/>
  <c r="AM104" i="10"/>
  <c r="AN104" i="10"/>
  <c r="AO104" i="10"/>
  <c r="AP104" i="10"/>
  <c r="AQ104" i="10"/>
  <c r="AR104" i="10"/>
  <c r="AS104" i="10"/>
  <c r="AT104" i="10"/>
  <c r="AU104" i="10"/>
  <c r="AV104" i="10"/>
  <c r="AW104" i="10"/>
  <c r="AX104" i="10"/>
  <c r="AY104" i="10"/>
  <c r="AZ104" i="10"/>
  <c r="BA104" i="10"/>
  <c r="BB104" i="10"/>
  <c r="BC104" i="10"/>
  <c r="D105" i="10"/>
  <c r="E105" i="10"/>
  <c r="F105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Z105" i="10"/>
  <c r="AA105" i="10"/>
  <c r="AB105" i="10"/>
  <c r="AC105" i="10"/>
  <c r="AD105" i="10"/>
  <c r="AE105" i="10"/>
  <c r="AF105" i="10"/>
  <c r="AG105" i="10"/>
  <c r="AH105" i="10"/>
  <c r="AI105" i="10"/>
  <c r="AJ105" i="10"/>
  <c r="AK105" i="10"/>
  <c r="AL105" i="10"/>
  <c r="AM105" i="10"/>
  <c r="AN105" i="10"/>
  <c r="AO105" i="10"/>
  <c r="AP105" i="10"/>
  <c r="AQ105" i="10"/>
  <c r="AR105" i="10"/>
  <c r="AS105" i="10"/>
  <c r="AT105" i="10"/>
  <c r="AU105" i="10"/>
  <c r="AV105" i="10"/>
  <c r="AW105" i="10"/>
  <c r="AX105" i="10"/>
  <c r="AY105" i="10"/>
  <c r="AZ105" i="10"/>
  <c r="BA105" i="10"/>
  <c r="BB105" i="10"/>
  <c r="BC105" i="10"/>
  <c r="D106" i="10"/>
  <c r="E106" i="10"/>
  <c r="F106" i="10"/>
  <c r="G106" i="10"/>
  <c r="H106" i="10"/>
  <c r="I106" i="10"/>
  <c r="J106" i="10"/>
  <c r="K106" i="10"/>
  <c r="L106" i="10"/>
  <c r="M106" i="10"/>
  <c r="N106" i="10"/>
  <c r="O106" i="10"/>
  <c r="P106" i="10"/>
  <c r="Q106" i="10"/>
  <c r="R106" i="10"/>
  <c r="S106" i="10"/>
  <c r="T106" i="10"/>
  <c r="U106" i="10"/>
  <c r="V106" i="10"/>
  <c r="W106" i="10"/>
  <c r="X106" i="10"/>
  <c r="Y106" i="10"/>
  <c r="Z106" i="10"/>
  <c r="AA106" i="10"/>
  <c r="AB106" i="10"/>
  <c r="AC106" i="10"/>
  <c r="AD106" i="10"/>
  <c r="AE106" i="10"/>
  <c r="AF106" i="10"/>
  <c r="AG106" i="10"/>
  <c r="AH106" i="10"/>
  <c r="AI106" i="10"/>
  <c r="AJ106" i="10"/>
  <c r="AK106" i="10"/>
  <c r="AL106" i="10"/>
  <c r="AM106" i="10"/>
  <c r="AN106" i="10"/>
  <c r="AO106" i="10"/>
  <c r="AP106" i="10"/>
  <c r="AQ106" i="10"/>
  <c r="AR106" i="10"/>
  <c r="AS106" i="10"/>
  <c r="AT106" i="10"/>
  <c r="AU106" i="10"/>
  <c r="AV106" i="10"/>
  <c r="AW106" i="10"/>
  <c r="AX106" i="10"/>
  <c r="AY106" i="10"/>
  <c r="AZ106" i="10"/>
  <c r="BA106" i="10"/>
  <c r="BB106" i="10"/>
  <c r="BC106" i="10"/>
  <c r="D107" i="10"/>
  <c r="E107" i="10"/>
  <c r="F107" i="10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Z107" i="10"/>
  <c r="AA107" i="10"/>
  <c r="AB107" i="10"/>
  <c r="AC107" i="10"/>
  <c r="AD107" i="10"/>
  <c r="AE107" i="10"/>
  <c r="AF107" i="10"/>
  <c r="AG107" i="10"/>
  <c r="AH107" i="10"/>
  <c r="AI107" i="10"/>
  <c r="AJ107" i="10"/>
  <c r="AK107" i="10"/>
  <c r="AL107" i="10"/>
  <c r="AM107" i="10"/>
  <c r="AN107" i="10"/>
  <c r="AO107" i="10"/>
  <c r="AP107" i="10"/>
  <c r="AQ107" i="10"/>
  <c r="AR107" i="10"/>
  <c r="AS107" i="10"/>
  <c r="AT107" i="10"/>
  <c r="AU107" i="10"/>
  <c r="AV107" i="10"/>
  <c r="AW107" i="10"/>
  <c r="AX107" i="10"/>
  <c r="AY107" i="10"/>
  <c r="AZ107" i="10"/>
  <c r="BA107" i="10"/>
  <c r="BB107" i="10"/>
  <c r="BC107" i="10"/>
  <c r="D108" i="10"/>
  <c r="E108" i="10"/>
  <c r="F108" i="10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Z108" i="10"/>
  <c r="AA108" i="10"/>
  <c r="AB108" i="10"/>
  <c r="AC108" i="10"/>
  <c r="AD108" i="10"/>
  <c r="AE108" i="10"/>
  <c r="AF108" i="10"/>
  <c r="AG108" i="10"/>
  <c r="AH108" i="10"/>
  <c r="AI108" i="10"/>
  <c r="AJ108" i="10"/>
  <c r="AK108" i="10"/>
  <c r="AL108" i="10"/>
  <c r="AM108" i="10"/>
  <c r="AN108" i="10"/>
  <c r="AO108" i="10"/>
  <c r="AP108" i="10"/>
  <c r="AQ108" i="10"/>
  <c r="AR108" i="10"/>
  <c r="AS108" i="10"/>
  <c r="AT108" i="10"/>
  <c r="AU108" i="10"/>
  <c r="AV108" i="10"/>
  <c r="AW108" i="10"/>
  <c r="AX108" i="10"/>
  <c r="AY108" i="10"/>
  <c r="AZ108" i="10"/>
  <c r="BA108" i="10"/>
  <c r="BB108" i="10"/>
  <c r="BC108" i="10"/>
  <c r="D109" i="10"/>
  <c r="E109" i="10"/>
  <c r="F109" i="10"/>
  <c r="G109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Z109" i="10"/>
  <c r="AA109" i="10"/>
  <c r="AB109" i="10"/>
  <c r="AC109" i="10"/>
  <c r="AD109" i="10"/>
  <c r="AE109" i="10"/>
  <c r="AF109" i="10"/>
  <c r="AG109" i="10"/>
  <c r="AH109" i="10"/>
  <c r="AI109" i="10"/>
  <c r="AJ109" i="10"/>
  <c r="AK109" i="10"/>
  <c r="AL109" i="10"/>
  <c r="AM109" i="10"/>
  <c r="AN109" i="10"/>
  <c r="AO109" i="10"/>
  <c r="AP109" i="10"/>
  <c r="AQ109" i="10"/>
  <c r="AR109" i="10"/>
  <c r="AS109" i="10"/>
  <c r="AT109" i="10"/>
  <c r="AU109" i="10"/>
  <c r="AV109" i="10"/>
  <c r="AW109" i="10"/>
  <c r="AX109" i="10"/>
  <c r="AY109" i="10"/>
  <c r="AZ109" i="10"/>
  <c r="BA109" i="10"/>
  <c r="BB109" i="10"/>
  <c r="BC109" i="10"/>
  <c r="D110" i="10"/>
  <c r="E110" i="10"/>
  <c r="F110" i="10"/>
  <c r="G110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Z110" i="10"/>
  <c r="AA110" i="10"/>
  <c r="AB110" i="10"/>
  <c r="AC110" i="10"/>
  <c r="AD110" i="10"/>
  <c r="AE110" i="10"/>
  <c r="AF110" i="10"/>
  <c r="AG110" i="10"/>
  <c r="AH110" i="10"/>
  <c r="AI110" i="10"/>
  <c r="AJ110" i="10"/>
  <c r="AK110" i="10"/>
  <c r="AL110" i="10"/>
  <c r="AM110" i="10"/>
  <c r="AN110" i="10"/>
  <c r="AO110" i="10"/>
  <c r="AP110" i="10"/>
  <c r="AQ110" i="10"/>
  <c r="AR110" i="10"/>
  <c r="AS110" i="10"/>
  <c r="AT110" i="10"/>
  <c r="AU110" i="10"/>
  <c r="AV110" i="10"/>
  <c r="AW110" i="10"/>
  <c r="AX110" i="10"/>
  <c r="AY110" i="10"/>
  <c r="AZ110" i="10"/>
  <c r="BA110" i="10"/>
  <c r="BB110" i="10"/>
  <c r="BC110" i="10"/>
  <c r="D111" i="10"/>
  <c r="E111" i="10"/>
  <c r="F111" i="10"/>
  <c r="G111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Y111" i="10"/>
  <c r="Z111" i="10"/>
  <c r="AA111" i="10"/>
  <c r="AB111" i="10"/>
  <c r="AC111" i="10"/>
  <c r="AD111" i="10"/>
  <c r="AE111" i="10"/>
  <c r="AF111" i="10"/>
  <c r="AG111" i="10"/>
  <c r="AH111" i="10"/>
  <c r="AI111" i="10"/>
  <c r="AJ111" i="10"/>
  <c r="AK111" i="10"/>
  <c r="AL111" i="10"/>
  <c r="AM111" i="10"/>
  <c r="AN111" i="10"/>
  <c r="AO111" i="10"/>
  <c r="AP111" i="10"/>
  <c r="AQ111" i="10"/>
  <c r="AR111" i="10"/>
  <c r="AS111" i="10"/>
  <c r="AT111" i="10"/>
  <c r="AU111" i="10"/>
  <c r="AV111" i="10"/>
  <c r="AW111" i="10"/>
  <c r="AX111" i="10"/>
  <c r="AY111" i="10"/>
  <c r="AZ111" i="10"/>
  <c r="BA111" i="10"/>
  <c r="BB111" i="10"/>
  <c r="BC111" i="10"/>
  <c r="D112" i="10"/>
  <c r="E112" i="10"/>
  <c r="F112" i="10"/>
  <c r="G112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Z112" i="10"/>
  <c r="AA112" i="10"/>
  <c r="AB112" i="10"/>
  <c r="AC112" i="10"/>
  <c r="AD112" i="10"/>
  <c r="AE112" i="10"/>
  <c r="AF112" i="10"/>
  <c r="AG112" i="10"/>
  <c r="AH112" i="10"/>
  <c r="AI112" i="10"/>
  <c r="AJ112" i="10"/>
  <c r="AK112" i="10"/>
  <c r="AL112" i="10"/>
  <c r="AM112" i="10"/>
  <c r="AN112" i="10"/>
  <c r="AO112" i="10"/>
  <c r="AP112" i="10"/>
  <c r="AQ112" i="10"/>
  <c r="AR112" i="10"/>
  <c r="AS112" i="10"/>
  <c r="AT112" i="10"/>
  <c r="AU112" i="10"/>
  <c r="AV112" i="10"/>
  <c r="AW112" i="10"/>
  <c r="AX112" i="10"/>
  <c r="AY112" i="10"/>
  <c r="AZ112" i="10"/>
  <c r="BA112" i="10"/>
  <c r="BB112" i="10"/>
  <c r="BC112" i="10"/>
  <c r="D113" i="10"/>
  <c r="E113" i="10"/>
  <c r="F113" i="10"/>
  <c r="G113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Z113" i="10"/>
  <c r="AA113" i="10"/>
  <c r="AB113" i="10"/>
  <c r="AC113" i="10"/>
  <c r="AD113" i="10"/>
  <c r="AE113" i="10"/>
  <c r="AF113" i="10"/>
  <c r="AG113" i="10"/>
  <c r="AH113" i="10"/>
  <c r="AI113" i="10"/>
  <c r="AJ113" i="10"/>
  <c r="AK113" i="10"/>
  <c r="AL113" i="10"/>
  <c r="AM113" i="10"/>
  <c r="AN113" i="10"/>
  <c r="AO113" i="10"/>
  <c r="AP113" i="10"/>
  <c r="AQ113" i="10"/>
  <c r="AR113" i="10"/>
  <c r="AS113" i="10"/>
  <c r="AT113" i="10"/>
  <c r="AU113" i="10"/>
  <c r="AV113" i="10"/>
  <c r="AW113" i="10"/>
  <c r="AX113" i="10"/>
  <c r="AY113" i="10"/>
  <c r="AZ113" i="10"/>
  <c r="BA113" i="10"/>
  <c r="BB113" i="10"/>
  <c r="BC113" i="10"/>
  <c r="D114" i="10"/>
  <c r="E114" i="10"/>
  <c r="F114" i="10"/>
  <c r="G114" i="10"/>
  <c r="H114" i="10"/>
  <c r="I114" i="10"/>
  <c r="J114" i="10"/>
  <c r="K114" i="10"/>
  <c r="L114" i="10"/>
  <c r="M114" i="10"/>
  <c r="N114" i="10"/>
  <c r="O114" i="10"/>
  <c r="P114" i="10"/>
  <c r="Q114" i="10"/>
  <c r="R114" i="10"/>
  <c r="S114" i="10"/>
  <c r="T114" i="10"/>
  <c r="U114" i="10"/>
  <c r="V114" i="10"/>
  <c r="W114" i="10"/>
  <c r="X114" i="10"/>
  <c r="Y114" i="10"/>
  <c r="Z114" i="10"/>
  <c r="AA114" i="10"/>
  <c r="AB114" i="10"/>
  <c r="AC114" i="10"/>
  <c r="AD114" i="10"/>
  <c r="AE114" i="10"/>
  <c r="AF114" i="10"/>
  <c r="AG114" i="10"/>
  <c r="AH114" i="10"/>
  <c r="AI114" i="10"/>
  <c r="AJ114" i="10"/>
  <c r="AK114" i="10"/>
  <c r="AL114" i="10"/>
  <c r="AM114" i="10"/>
  <c r="AN114" i="10"/>
  <c r="AO114" i="10"/>
  <c r="AP114" i="10"/>
  <c r="AQ114" i="10"/>
  <c r="AR114" i="10"/>
  <c r="AS114" i="10"/>
  <c r="AT114" i="10"/>
  <c r="AU114" i="10"/>
  <c r="AV114" i="10"/>
  <c r="AW114" i="10"/>
  <c r="AX114" i="10"/>
  <c r="AY114" i="10"/>
  <c r="AZ114" i="10"/>
  <c r="BA114" i="10"/>
  <c r="BB114" i="10"/>
  <c r="BC114" i="10"/>
  <c r="D115" i="10"/>
  <c r="E115" i="10"/>
  <c r="F115" i="10"/>
  <c r="G115" i="10"/>
  <c r="H115" i="10"/>
  <c r="I115" i="10"/>
  <c r="J115" i="10"/>
  <c r="K115" i="10"/>
  <c r="L115" i="10"/>
  <c r="M115" i="10"/>
  <c r="N115" i="10"/>
  <c r="O115" i="10"/>
  <c r="P115" i="10"/>
  <c r="Q115" i="10"/>
  <c r="R115" i="10"/>
  <c r="S115" i="10"/>
  <c r="T115" i="10"/>
  <c r="U115" i="10"/>
  <c r="V115" i="10"/>
  <c r="W115" i="10"/>
  <c r="X115" i="10"/>
  <c r="Y115" i="10"/>
  <c r="Z115" i="10"/>
  <c r="AA115" i="10"/>
  <c r="AB115" i="10"/>
  <c r="AC115" i="10"/>
  <c r="AD115" i="10"/>
  <c r="AE115" i="10"/>
  <c r="AF115" i="10"/>
  <c r="AG115" i="10"/>
  <c r="AH115" i="10"/>
  <c r="AI115" i="10"/>
  <c r="AJ115" i="10"/>
  <c r="AK115" i="10"/>
  <c r="AL115" i="10"/>
  <c r="AM115" i="10"/>
  <c r="AN115" i="10"/>
  <c r="AO115" i="10"/>
  <c r="AP115" i="10"/>
  <c r="AQ115" i="10"/>
  <c r="AR115" i="10"/>
  <c r="AS115" i="10"/>
  <c r="AT115" i="10"/>
  <c r="AU115" i="10"/>
  <c r="AV115" i="10"/>
  <c r="AW115" i="10"/>
  <c r="AX115" i="10"/>
  <c r="AY115" i="10"/>
  <c r="AZ115" i="10"/>
  <c r="BA115" i="10"/>
  <c r="BB115" i="10"/>
  <c r="BC115" i="10"/>
  <c r="D116" i="10"/>
  <c r="E116" i="10"/>
  <c r="F116" i="10"/>
  <c r="G116" i="10"/>
  <c r="H116" i="10"/>
  <c r="I116" i="10"/>
  <c r="J116" i="10"/>
  <c r="K116" i="10"/>
  <c r="L116" i="10"/>
  <c r="M116" i="10"/>
  <c r="N116" i="10"/>
  <c r="O116" i="10"/>
  <c r="P116" i="10"/>
  <c r="Q116" i="10"/>
  <c r="R116" i="10"/>
  <c r="S116" i="10"/>
  <c r="T116" i="10"/>
  <c r="U116" i="10"/>
  <c r="V116" i="10"/>
  <c r="W116" i="10"/>
  <c r="X116" i="10"/>
  <c r="Y116" i="10"/>
  <c r="Z116" i="10"/>
  <c r="AA116" i="10"/>
  <c r="AB116" i="10"/>
  <c r="AC116" i="10"/>
  <c r="AD116" i="10"/>
  <c r="AE116" i="10"/>
  <c r="AF116" i="10"/>
  <c r="AG116" i="10"/>
  <c r="AH116" i="10"/>
  <c r="AI116" i="10"/>
  <c r="AJ116" i="10"/>
  <c r="AK116" i="10"/>
  <c r="AL116" i="10"/>
  <c r="AM116" i="10"/>
  <c r="AN116" i="10"/>
  <c r="AO116" i="10"/>
  <c r="AP116" i="10"/>
  <c r="AQ116" i="10"/>
  <c r="AR116" i="10"/>
  <c r="AS116" i="10"/>
  <c r="AT116" i="10"/>
  <c r="AU116" i="10"/>
  <c r="AV116" i="10"/>
  <c r="AW116" i="10"/>
  <c r="AX116" i="10"/>
  <c r="AY116" i="10"/>
  <c r="AZ116" i="10"/>
  <c r="BA116" i="10"/>
  <c r="BB116" i="10"/>
  <c r="BC116" i="10"/>
  <c r="D117" i="10"/>
  <c r="E117" i="10"/>
  <c r="F117" i="10"/>
  <c r="G117" i="10"/>
  <c r="H117" i="10"/>
  <c r="I117" i="10"/>
  <c r="J117" i="10"/>
  <c r="K117" i="10"/>
  <c r="L117" i="10"/>
  <c r="M117" i="10"/>
  <c r="N117" i="10"/>
  <c r="O117" i="10"/>
  <c r="P117" i="10"/>
  <c r="Q117" i="10"/>
  <c r="R117" i="10"/>
  <c r="S117" i="10"/>
  <c r="T117" i="10"/>
  <c r="U117" i="10"/>
  <c r="V117" i="10"/>
  <c r="W117" i="10"/>
  <c r="X117" i="10"/>
  <c r="Y117" i="10"/>
  <c r="Z117" i="10"/>
  <c r="AA117" i="10"/>
  <c r="AB117" i="10"/>
  <c r="AC117" i="10"/>
  <c r="AD117" i="10"/>
  <c r="AE117" i="10"/>
  <c r="AF117" i="10"/>
  <c r="AG117" i="10"/>
  <c r="AH117" i="10"/>
  <c r="AI117" i="10"/>
  <c r="AJ117" i="10"/>
  <c r="AK117" i="10"/>
  <c r="AL117" i="10"/>
  <c r="AM117" i="10"/>
  <c r="AN117" i="10"/>
  <c r="AO117" i="10"/>
  <c r="AP117" i="10"/>
  <c r="AQ117" i="10"/>
  <c r="AR117" i="10"/>
  <c r="AS117" i="10"/>
  <c r="AT117" i="10"/>
  <c r="AU117" i="10"/>
  <c r="AV117" i="10"/>
  <c r="AW117" i="10"/>
  <c r="AX117" i="10"/>
  <c r="AY117" i="10"/>
  <c r="AZ117" i="10"/>
  <c r="BA117" i="10"/>
  <c r="BB117" i="10"/>
  <c r="BC117" i="10"/>
  <c r="D118" i="10"/>
  <c r="E118" i="10"/>
  <c r="F118" i="10"/>
  <c r="G118" i="10"/>
  <c r="H118" i="10"/>
  <c r="I118" i="10"/>
  <c r="J118" i="10"/>
  <c r="K118" i="10"/>
  <c r="L118" i="10"/>
  <c r="M118" i="10"/>
  <c r="N118" i="10"/>
  <c r="O118" i="10"/>
  <c r="P118" i="10"/>
  <c r="Q118" i="10"/>
  <c r="R118" i="10"/>
  <c r="S118" i="10"/>
  <c r="T118" i="10"/>
  <c r="U118" i="10"/>
  <c r="V118" i="10"/>
  <c r="W118" i="10"/>
  <c r="X118" i="10"/>
  <c r="Y118" i="10"/>
  <c r="Z118" i="10"/>
  <c r="AA118" i="10"/>
  <c r="AB118" i="10"/>
  <c r="AC118" i="10"/>
  <c r="AD118" i="10"/>
  <c r="AE118" i="10"/>
  <c r="AF118" i="10"/>
  <c r="AG118" i="10"/>
  <c r="AH118" i="10"/>
  <c r="AI118" i="10"/>
  <c r="AJ118" i="10"/>
  <c r="AK118" i="10"/>
  <c r="AL118" i="10"/>
  <c r="AM118" i="10"/>
  <c r="AN118" i="10"/>
  <c r="AO118" i="10"/>
  <c r="AP118" i="10"/>
  <c r="AQ118" i="10"/>
  <c r="AR118" i="10"/>
  <c r="AS118" i="10"/>
  <c r="AT118" i="10"/>
  <c r="AU118" i="10"/>
  <c r="AV118" i="10"/>
  <c r="AW118" i="10"/>
  <c r="AX118" i="10"/>
  <c r="AY118" i="10"/>
  <c r="AZ118" i="10"/>
  <c r="BA118" i="10"/>
  <c r="BB118" i="10"/>
  <c r="BC118" i="10"/>
  <c r="D119" i="10"/>
  <c r="E119" i="10"/>
  <c r="F119" i="10"/>
  <c r="G119" i="10"/>
  <c r="H119" i="10"/>
  <c r="I119" i="10"/>
  <c r="J119" i="10"/>
  <c r="K119" i="10"/>
  <c r="L119" i="10"/>
  <c r="M119" i="10"/>
  <c r="N119" i="10"/>
  <c r="O119" i="10"/>
  <c r="P119" i="10"/>
  <c r="Q119" i="10"/>
  <c r="R119" i="10"/>
  <c r="S119" i="10"/>
  <c r="T119" i="10"/>
  <c r="U119" i="10"/>
  <c r="V119" i="10"/>
  <c r="W119" i="10"/>
  <c r="X119" i="10"/>
  <c r="Y119" i="10"/>
  <c r="Z119" i="10"/>
  <c r="AA119" i="10"/>
  <c r="AB119" i="10"/>
  <c r="AC119" i="10"/>
  <c r="AD119" i="10"/>
  <c r="AE119" i="10"/>
  <c r="AF119" i="10"/>
  <c r="AG119" i="10"/>
  <c r="AH119" i="10"/>
  <c r="AI119" i="10"/>
  <c r="AJ119" i="10"/>
  <c r="AK119" i="10"/>
  <c r="AL119" i="10"/>
  <c r="AM119" i="10"/>
  <c r="AN119" i="10"/>
  <c r="AO119" i="10"/>
  <c r="AP119" i="10"/>
  <c r="AQ119" i="10"/>
  <c r="AR119" i="10"/>
  <c r="AS119" i="10"/>
  <c r="AT119" i="10"/>
  <c r="AU119" i="10"/>
  <c r="AV119" i="10"/>
  <c r="AW119" i="10"/>
  <c r="AX119" i="10"/>
  <c r="AY119" i="10"/>
  <c r="AZ119" i="10"/>
  <c r="BA119" i="10"/>
  <c r="BB119" i="10"/>
  <c r="BC119" i="10"/>
  <c r="D120" i="10"/>
  <c r="E120" i="10"/>
  <c r="F120" i="10"/>
  <c r="G120" i="10"/>
  <c r="H120" i="10"/>
  <c r="I120" i="10"/>
  <c r="J120" i="10"/>
  <c r="K120" i="10"/>
  <c r="L120" i="10"/>
  <c r="M120" i="10"/>
  <c r="N120" i="10"/>
  <c r="O120" i="10"/>
  <c r="P120" i="10"/>
  <c r="Q120" i="10"/>
  <c r="R120" i="10"/>
  <c r="S120" i="10"/>
  <c r="T120" i="10"/>
  <c r="U120" i="10"/>
  <c r="V120" i="10"/>
  <c r="W120" i="10"/>
  <c r="X120" i="10"/>
  <c r="Y120" i="10"/>
  <c r="Z120" i="10"/>
  <c r="AA120" i="10"/>
  <c r="AB120" i="10"/>
  <c r="AC120" i="10"/>
  <c r="AD120" i="10"/>
  <c r="AE120" i="10"/>
  <c r="AF120" i="10"/>
  <c r="AG120" i="10"/>
  <c r="AH120" i="10"/>
  <c r="AI120" i="10"/>
  <c r="AJ120" i="10"/>
  <c r="AK120" i="10"/>
  <c r="AL120" i="10"/>
  <c r="AM120" i="10"/>
  <c r="AN120" i="10"/>
  <c r="AO120" i="10"/>
  <c r="AP120" i="10"/>
  <c r="AQ120" i="10"/>
  <c r="AR120" i="10"/>
  <c r="AS120" i="10"/>
  <c r="AT120" i="10"/>
  <c r="AU120" i="10"/>
  <c r="AV120" i="10"/>
  <c r="AW120" i="10"/>
  <c r="AX120" i="10"/>
  <c r="AY120" i="10"/>
  <c r="AZ120" i="10"/>
  <c r="BA120" i="10"/>
  <c r="BB120" i="10"/>
  <c r="BC120" i="10"/>
  <c r="D121" i="10"/>
  <c r="E121" i="10"/>
  <c r="F121" i="10"/>
  <c r="G121" i="10"/>
  <c r="H121" i="10"/>
  <c r="I121" i="10"/>
  <c r="J121" i="10"/>
  <c r="K121" i="10"/>
  <c r="L121" i="10"/>
  <c r="M121" i="10"/>
  <c r="N121" i="10"/>
  <c r="O121" i="10"/>
  <c r="P121" i="10"/>
  <c r="Q121" i="10"/>
  <c r="R121" i="10"/>
  <c r="S121" i="10"/>
  <c r="T121" i="10"/>
  <c r="U121" i="10"/>
  <c r="V121" i="10"/>
  <c r="W121" i="10"/>
  <c r="X121" i="10"/>
  <c r="Y121" i="10"/>
  <c r="Z121" i="10"/>
  <c r="AA121" i="10"/>
  <c r="AB121" i="10"/>
  <c r="AC121" i="10"/>
  <c r="AD121" i="10"/>
  <c r="AE121" i="10"/>
  <c r="AF121" i="10"/>
  <c r="AG121" i="10"/>
  <c r="AH121" i="10"/>
  <c r="AI121" i="10"/>
  <c r="AJ121" i="10"/>
  <c r="AK121" i="10"/>
  <c r="AL121" i="10"/>
  <c r="AM121" i="10"/>
  <c r="AN121" i="10"/>
  <c r="AO121" i="10"/>
  <c r="AP121" i="10"/>
  <c r="AQ121" i="10"/>
  <c r="AR121" i="10"/>
  <c r="AS121" i="10"/>
  <c r="AT121" i="10"/>
  <c r="AU121" i="10"/>
  <c r="AV121" i="10"/>
  <c r="AW121" i="10"/>
  <c r="AX121" i="10"/>
  <c r="AY121" i="10"/>
  <c r="AZ121" i="10"/>
  <c r="BA121" i="10"/>
  <c r="BB121" i="10"/>
  <c r="BC121" i="10"/>
  <c r="D122" i="10"/>
  <c r="E122" i="10"/>
  <c r="F122" i="10"/>
  <c r="G122" i="10"/>
  <c r="H122" i="10"/>
  <c r="I122" i="10"/>
  <c r="J122" i="10"/>
  <c r="K122" i="10"/>
  <c r="L122" i="10"/>
  <c r="M122" i="10"/>
  <c r="N122" i="10"/>
  <c r="O122" i="10"/>
  <c r="P122" i="10"/>
  <c r="Q122" i="10"/>
  <c r="R122" i="10"/>
  <c r="S122" i="10"/>
  <c r="T122" i="10"/>
  <c r="U122" i="10"/>
  <c r="V122" i="10"/>
  <c r="W122" i="10"/>
  <c r="X122" i="10"/>
  <c r="Y122" i="10"/>
  <c r="Z122" i="10"/>
  <c r="AA122" i="10"/>
  <c r="AB122" i="10"/>
  <c r="AC122" i="10"/>
  <c r="AD122" i="10"/>
  <c r="AE122" i="10"/>
  <c r="AF122" i="10"/>
  <c r="AG122" i="10"/>
  <c r="AH122" i="10"/>
  <c r="AI122" i="10"/>
  <c r="AJ122" i="10"/>
  <c r="AK122" i="10"/>
  <c r="AL122" i="10"/>
  <c r="AM122" i="10"/>
  <c r="AN122" i="10"/>
  <c r="AO122" i="10"/>
  <c r="AP122" i="10"/>
  <c r="AQ122" i="10"/>
  <c r="AR122" i="10"/>
  <c r="AS122" i="10"/>
  <c r="AT122" i="10"/>
  <c r="AU122" i="10"/>
  <c r="AV122" i="10"/>
  <c r="AW122" i="10"/>
  <c r="AX122" i="10"/>
  <c r="AY122" i="10"/>
  <c r="AZ122" i="10"/>
  <c r="BA122" i="10"/>
  <c r="BB122" i="10"/>
  <c r="BC122" i="10"/>
  <c r="D123" i="10"/>
  <c r="E123" i="10"/>
  <c r="F123" i="10"/>
  <c r="G123" i="10"/>
  <c r="H123" i="10"/>
  <c r="I123" i="10"/>
  <c r="J123" i="10"/>
  <c r="K123" i="10"/>
  <c r="L123" i="10"/>
  <c r="M123" i="10"/>
  <c r="N123" i="10"/>
  <c r="O123" i="10"/>
  <c r="P123" i="10"/>
  <c r="Q123" i="10"/>
  <c r="R123" i="10"/>
  <c r="S123" i="10"/>
  <c r="T123" i="10"/>
  <c r="U123" i="10"/>
  <c r="V123" i="10"/>
  <c r="W123" i="10"/>
  <c r="X123" i="10"/>
  <c r="Y123" i="10"/>
  <c r="Z123" i="10"/>
  <c r="AA123" i="10"/>
  <c r="AB123" i="10"/>
  <c r="AC123" i="10"/>
  <c r="AD123" i="10"/>
  <c r="AE123" i="10"/>
  <c r="AF123" i="10"/>
  <c r="AG123" i="10"/>
  <c r="AH123" i="10"/>
  <c r="AI123" i="10"/>
  <c r="AJ123" i="10"/>
  <c r="AK123" i="10"/>
  <c r="AL123" i="10"/>
  <c r="AM123" i="10"/>
  <c r="AN123" i="10"/>
  <c r="AO123" i="10"/>
  <c r="AP123" i="10"/>
  <c r="AQ123" i="10"/>
  <c r="AR123" i="10"/>
  <c r="AS123" i="10"/>
  <c r="AT123" i="10"/>
  <c r="AU123" i="10"/>
  <c r="AV123" i="10"/>
  <c r="AW123" i="10"/>
  <c r="AX123" i="10"/>
  <c r="AY123" i="10"/>
  <c r="AZ123" i="10"/>
  <c r="BA123" i="10"/>
  <c r="BB123" i="10"/>
  <c r="BC123" i="10"/>
  <c r="D124" i="10"/>
  <c r="E124" i="10"/>
  <c r="F124" i="10"/>
  <c r="G124" i="10"/>
  <c r="H124" i="10"/>
  <c r="I124" i="10"/>
  <c r="J124" i="10"/>
  <c r="K124" i="10"/>
  <c r="L124" i="10"/>
  <c r="M124" i="10"/>
  <c r="N124" i="10"/>
  <c r="O124" i="10"/>
  <c r="P124" i="10"/>
  <c r="Q124" i="10"/>
  <c r="R124" i="10"/>
  <c r="S124" i="10"/>
  <c r="T124" i="10"/>
  <c r="U124" i="10"/>
  <c r="V124" i="10"/>
  <c r="W124" i="10"/>
  <c r="X124" i="10"/>
  <c r="Y124" i="10"/>
  <c r="Z124" i="10"/>
  <c r="AA124" i="10"/>
  <c r="AB124" i="10"/>
  <c r="AC124" i="10"/>
  <c r="AD124" i="10"/>
  <c r="AE124" i="10"/>
  <c r="AF124" i="10"/>
  <c r="AG124" i="10"/>
  <c r="AH124" i="10"/>
  <c r="AI124" i="10"/>
  <c r="AJ124" i="10"/>
  <c r="AK124" i="10"/>
  <c r="AL124" i="10"/>
  <c r="AM124" i="10"/>
  <c r="AN124" i="10"/>
  <c r="AO124" i="10"/>
  <c r="AP124" i="10"/>
  <c r="AQ124" i="10"/>
  <c r="AR124" i="10"/>
  <c r="AS124" i="10"/>
  <c r="AT124" i="10"/>
  <c r="AU124" i="10"/>
  <c r="AV124" i="10"/>
  <c r="AW124" i="10"/>
  <c r="AX124" i="10"/>
  <c r="AY124" i="10"/>
  <c r="AZ124" i="10"/>
  <c r="BA124" i="10"/>
  <c r="BB124" i="10"/>
  <c r="BC124" i="10"/>
  <c r="D125" i="10"/>
  <c r="E125" i="10"/>
  <c r="F125" i="10"/>
  <c r="G125" i="10"/>
  <c r="H125" i="10"/>
  <c r="I125" i="10"/>
  <c r="J125" i="10"/>
  <c r="K125" i="10"/>
  <c r="L125" i="10"/>
  <c r="M125" i="10"/>
  <c r="N125" i="10"/>
  <c r="O125" i="10"/>
  <c r="P125" i="10"/>
  <c r="Q125" i="10"/>
  <c r="R125" i="10"/>
  <c r="S125" i="10"/>
  <c r="T125" i="10"/>
  <c r="U125" i="10"/>
  <c r="V125" i="10"/>
  <c r="W125" i="10"/>
  <c r="X125" i="10"/>
  <c r="Y125" i="10"/>
  <c r="Z125" i="10"/>
  <c r="AA125" i="10"/>
  <c r="AB125" i="10"/>
  <c r="AC125" i="10"/>
  <c r="AD125" i="10"/>
  <c r="AE125" i="10"/>
  <c r="AF125" i="10"/>
  <c r="AG125" i="10"/>
  <c r="AH125" i="10"/>
  <c r="AI125" i="10"/>
  <c r="AJ125" i="10"/>
  <c r="AK125" i="10"/>
  <c r="AL125" i="10"/>
  <c r="AM125" i="10"/>
  <c r="AN125" i="10"/>
  <c r="AO125" i="10"/>
  <c r="AP125" i="10"/>
  <c r="AQ125" i="10"/>
  <c r="AR125" i="10"/>
  <c r="AS125" i="10"/>
  <c r="AT125" i="10"/>
  <c r="AU125" i="10"/>
  <c r="AV125" i="10"/>
  <c r="AW125" i="10"/>
  <c r="AX125" i="10"/>
  <c r="AY125" i="10"/>
  <c r="AZ125" i="10"/>
  <c r="BA125" i="10"/>
  <c r="BB125" i="10"/>
  <c r="BC125" i="10"/>
  <c r="D126" i="10"/>
  <c r="E126" i="10"/>
  <c r="F126" i="10"/>
  <c r="G126" i="10"/>
  <c r="H126" i="10"/>
  <c r="I126" i="10"/>
  <c r="J126" i="10"/>
  <c r="K126" i="10"/>
  <c r="L126" i="10"/>
  <c r="M126" i="10"/>
  <c r="N126" i="10"/>
  <c r="O126" i="10"/>
  <c r="P126" i="10"/>
  <c r="Q126" i="10"/>
  <c r="R126" i="10"/>
  <c r="S126" i="10"/>
  <c r="T126" i="10"/>
  <c r="U126" i="10"/>
  <c r="V126" i="10"/>
  <c r="W126" i="10"/>
  <c r="X126" i="10"/>
  <c r="Y126" i="10"/>
  <c r="Z126" i="10"/>
  <c r="AA126" i="10"/>
  <c r="AB126" i="10"/>
  <c r="AC126" i="10"/>
  <c r="AD126" i="10"/>
  <c r="AE126" i="10"/>
  <c r="AF126" i="10"/>
  <c r="AG126" i="10"/>
  <c r="AH126" i="10"/>
  <c r="AI126" i="10"/>
  <c r="AJ126" i="10"/>
  <c r="AK126" i="10"/>
  <c r="AL126" i="10"/>
  <c r="AM126" i="10"/>
  <c r="AN126" i="10"/>
  <c r="AO126" i="10"/>
  <c r="AP126" i="10"/>
  <c r="AQ126" i="10"/>
  <c r="AR126" i="10"/>
  <c r="AS126" i="10"/>
  <c r="AT126" i="10"/>
  <c r="AU126" i="10"/>
  <c r="AV126" i="10"/>
  <c r="AW126" i="10"/>
  <c r="AX126" i="10"/>
  <c r="AY126" i="10"/>
  <c r="AZ126" i="10"/>
  <c r="BA126" i="10"/>
  <c r="BB126" i="10"/>
  <c r="BC126" i="10"/>
  <c r="D127" i="10"/>
  <c r="E127" i="10"/>
  <c r="F127" i="10"/>
  <c r="G127" i="10"/>
  <c r="H127" i="10"/>
  <c r="I127" i="10"/>
  <c r="J127" i="10"/>
  <c r="K127" i="10"/>
  <c r="L127" i="10"/>
  <c r="M127" i="10"/>
  <c r="N127" i="10"/>
  <c r="O127" i="10"/>
  <c r="P127" i="10"/>
  <c r="Q127" i="10"/>
  <c r="R127" i="10"/>
  <c r="S127" i="10"/>
  <c r="T127" i="10"/>
  <c r="U127" i="10"/>
  <c r="V127" i="10"/>
  <c r="W127" i="10"/>
  <c r="X127" i="10"/>
  <c r="Y127" i="10"/>
  <c r="Z127" i="10"/>
  <c r="AA127" i="10"/>
  <c r="AB127" i="10"/>
  <c r="AC127" i="10"/>
  <c r="AD127" i="10"/>
  <c r="AE127" i="10"/>
  <c r="AF127" i="10"/>
  <c r="AG127" i="10"/>
  <c r="AH127" i="10"/>
  <c r="AI127" i="10"/>
  <c r="AJ127" i="10"/>
  <c r="AK127" i="10"/>
  <c r="AL127" i="10"/>
  <c r="AM127" i="10"/>
  <c r="AN127" i="10"/>
  <c r="AO127" i="10"/>
  <c r="AP127" i="10"/>
  <c r="AQ127" i="10"/>
  <c r="AR127" i="10"/>
  <c r="AS127" i="10"/>
  <c r="AT127" i="10"/>
  <c r="AU127" i="10"/>
  <c r="AV127" i="10"/>
  <c r="AW127" i="10"/>
  <c r="AX127" i="10"/>
  <c r="AY127" i="10"/>
  <c r="AZ127" i="10"/>
  <c r="BA127" i="10"/>
  <c r="BB127" i="10"/>
  <c r="BC127" i="10"/>
  <c r="D128" i="10"/>
  <c r="E128" i="10"/>
  <c r="F128" i="10"/>
  <c r="G128" i="10"/>
  <c r="H128" i="10"/>
  <c r="I128" i="10"/>
  <c r="J128" i="10"/>
  <c r="K128" i="10"/>
  <c r="L128" i="10"/>
  <c r="M128" i="10"/>
  <c r="N128" i="10"/>
  <c r="O128" i="10"/>
  <c r="P128" i="10"/>
  <c r="Q128" i="10"/>
  <c r="R128" i="10"/>
  <c r="S128" i="10"/>
  <c r="T128" i="10"/>
  <c r="U128" i="10"/>
  <c r="V128" i="10"/>
  <c r="W128" i="10"/>
  <c r="X128" i="10"/>
  <c r="Y128" i="10"/>
  <c r="Z128" i="10"/>
  <c r="AA128" i="10"/>
  <c r="AB128" i="10"/>
  <c r="AC128" i="10"/>
  <c r="AD128" i="10"/>
  <c r="AE128" i="10"/>
  <c r="AF128" i="10"/>
  <c r="AG128" i="10"/>
  <c r="AH128" i="10"/>
  <c r="AI128" i="10"/>
  <c r="AJ128" i="10"/>
  <c r="AK128" i="10"/>
  <c r="AL128" i="10"/>
  <c r="AM128" i="10"/>
  <c r="AN128" i="10"/>
  <c r="AO128" i="10"/>
  <c r="AP128" i="10"/>
  <c r="AQ128" i="10"/>
  <c r="AR128" i="10"/>
  <c r="AS128" i="10"/>
  <c r="AT128" i="10"/>
  <c r="AU128" i="10"/>
  <c r="AV128" i="10"/>
  <c r="AW128" i="10"/>
  <c r="AX128" i="10"/>
  <c r="AY128" i="10"/>
  <c r="AZ128" i="10"/>
  <c r="BA128" i="10"/>
  <c r="BB128" i="10"/>
  <c r="BC128" i="10"/>
  <c r="D129" i="10"/>
  <c r="E129" i="10"/>
  <c r="F129" i="10"/>
  <c r="G129" i="10"/>
  <c r="H129" i="10"/>
  <c r="I129" i="10"/>
  <c r="J129" i="10"/>
  <c r="K129" i="10"/>
  <c r="L129" i="10"/>
  <c r="M129" i="10"/>
  <c r="N129" i="10"/>
  <c r="O129" i="10"/>
  <c r="P129" i="10"/>
  <c r="Q129" i="10"/>
  <c r="R129" i="10"/>
  <c r="S129" i="10"/>
  <c r="T129" i="10"/>
  <c r="U129" i="10"/>
  <c r="V129" i="10"/>
  <c r="W129" i="10"/>
  <c r="X129" i="10"/>
  <c r="Y129" i="10"/>
  <c r="Z129" i="10"/>
  <c r="AA129" i="10"/>
  <c r="AB129" i="10"/>
  <c r="AC129" i="10"/>
  <c r="AD129" i="10"/>
  <c r="AE129" i="10"/>
  <c r="AF129" i="10"/>
  <c r="AG129" i="10"/>
  <c r="AH129" i="10"/>
  <c r="AI129" i="10"/>
  <c r="AJ129" i="10"/>
  <c r="AK129" i="10"/>
  <c r="AL129" i="10"/>
  <c r="AM129" i="10"/>
  <c r="AN129" i="10"/>
  <c r="AO129" i="10"/>
  <c r="AP129" i="10"/>
  <c r="AQ129" i="10"/>
  <c r="AR129" i="10"/>
  <c r="AS129" i="10"/>
  <c r="AT129" i="10"/>
  <c r="AU129" i="10"/>
  <c r="AV129" i="10"/>
  <c r="AW129" i="10"/>
  <c r="AX129" i="10"/>
  <c r="AY129" i="10"/>
  <c r="AZ129" i="10"/>
  <c r="BA129" i="10"/>
  <c r="BB129" i="10"/>
  <c r="BC129" i="10"/>
  <c r="D130" i="10"/>
  <c r="E130" i="10"/>
  <c r="F130" i="10"/>
  <c r="G130" i="10"/>
  <c r="H130" i="10"/>
  <c r="I130" i="10"/>
  <c r="J130" i="10"/>
  <c r="K130" i="10"/>
  <c r="L130" i="10"/>
  <c r="M130" i="10"/>
  <c r="N130" i="10"/>
  <c r="O130" i="10"/>
  <c r="P130" i="10"/>
  <c r="Q130" i="10"/>
  <c r="R130" i="10"/>
  <c r="S130" i="10"/>
  <c r="T130" i="10"/>
  <c r="U130" i="10"/>
  <c r="V130" i="10"/>
  <c r="W130" i="10"/>
  <c r="X130" i="10"/>
  <c r="Y130" i="10"/>
  <c r="Z130" i="10"/>
  <c r="AA130" i="10"/>
  <c r="AB130" i="10"/>
  <c r="AC130" i="10"/>
  <c r="AD130" i="10"/>
  <c r="AE130" i="10"/>
  <c r="AF130" i="10"/>
  <c r="AG130" i="10"/>
  <c r="AH130" i="10"/>
  <c r="AI130" i="10"/>
  <c r="AJ130" i="10"/>
  <c r="AK130" i="10"/>
  <c r="AL130" i="10"/>
  <c r="AM130" i="10"/>
  <c r="AN130" i="10"/>
  <c r="AO130" i="10"/>
  <c r="AP130" i="10"/>
  <c r="AQ130" i="10"/>
  <c r="AR130" i="10"/>
  <c r="AS130" i="10"/>
  <c r="AT130" i="10"/>
  <c r="AU130" i="10"/>
  <c r="AV130" i="10"/>
  <c r="AW130" i="10"/>
  <c r="AX130" i="10"/>
  <c r="AY130" i="10"/>
  <c r="AZ130" i="10"/>
  <c r="BA130" i="10"/>
  <c r="BB130" i="10"/>
  <c r="BC130" i="10"/>
  <c r="D131" i="10"/>
  <c r="E131" i="10"/>
  <c r="F131" i="10"/>
  <c r="G131" i="10"/>
  <c r="H131" i="10"/>
  <c r="I131" i="10"/>
  <c r="J131" i="10"/>
  <c r="K131" i="10"/>
  <c r="L131" i="10"/>
  <c r="M131" i="10"/>
  <c r="N131" i="10"/>
  <c r="O131" i="10"/>
  <c r="P131" i="10"/>
  <c r="Q131" i="10"/>
  <c r="R131" i="10"/>
  <c r="S131" i="10"/>
  <c r="T131" i="10"/>
  <c r="U131" i="10"/>
  <c r="V131" i="10"/>
  <c r="W131" i="10"/>
  <c r="X131" i="10"/>
  <c r="Y131" i="10"/>
  <c r="Z131" i="10"/>
  <c r="AA131" i="10"/>
  <c r="AB131" i="10"/>
  <c r="AC131" i="10"/>
  <c r="AD131" i="10"/>
  <c r="AE131" i="10"/>
  <c r="AF131" i="10"/>
  <c r="AG131" i="10"/>
  <c r="AH131" i="10"/>
  <c r="AI131" i="10"/>
  <c r="AJ131" i="10"/>
  <c r="AK131" i="10"/>
  <c r="AL131" i="10"/>
  <c r="AM131" i="10"/>
  <c r="AN131" i="10"/>
  <c r="AO131" i="10"/>
  <c r="AP131" i="10"/>
  <c r="AQ131" i="10"/>
  <c r="AR131" i="10"/>
  <c r="AS131" i="10"/>
  <c r="AT131" i="10"/>
  <c r="AU131" i="10"/>
  <c r="AV131" i="10"/>
  <c r="AW131" i="10"/>
  <c r="AX131" i="10"/>
  <c r="AY131" i="10"/>
  <c r="AZ131" i="10"/>
  <c r="BA131" i="10"/>
  <c r="BB131" i="10"/>
  <c r="BC131" i="10"/>
  <c r="D132" i="10"/>
  <c r="E132" i="10"/>
  <c r="F132" i="10"/>
  <c r="G132" i="10"/>
  <c r="H132" i="10"/>
  <c r="I132" i="10"/>
  <c r="J132" i="10"/>
  <c r="K132" i="10"/>
  <c r="L132" i="10"/>
  <c r="M132" i="10"/>
  <c r="N132" i="10"/>
  <c r="O132" i="10"/>
  <c r="P132" i="10"/>
  <c r="Q132" i="10"/>
  <c r="R132" i="10"/>
  <c r="S132" i="10"/>
  <c r="T132" i="10"/>
  <c r="U132" i="10"/>
  <c r="V132" i="10"/>
  <c r="W132" i="10"/>
  <c r="X132" i="10"/>
  <c r="Y132" i="10"/>
  <c r="Z132" i="10"/>
  <c r="AA132" i="10"/>
  <c r="AB132" i="10"/>
  <c r="AC132" i="10"/>
  <c r="AD132" i="10"/>
  <c r="AE132" i="10"/>
  <c r="AF132" i="10"/>
  <c r="AG132" i="10"/>
  <c r="AH132" i="10"/>
  <c r="AI132" i="10"/>
  <c r="AJ132" i="10"/>
  <c r="AK132" i="10"/>
  <c r="AL132" i="10"/>
  <c r="AM132" i="10"/>
  <c r="AN132" i="10"/>
  <c r="AO132" i="10"/>
  <c r="AP132" i="10"/>
  <c r="AQ132" i="10"/>
  <c r="AR132" i="10"/>
  <c r="AS132" i="10"/>
  <c r="AT132" i="10"/>
  <c r="AU132" i="10"/>
  <c r="AV132" i="10"/>
  <c r="AW132" i="10"/>
  <c r="AX132" i="10"/>
  <c r="AY132" i="10"/>
  <c r="AZ132" i="10"/>
  <c r="BA132" i="10"/>
  <c r="BB132" i="10"/>
  <c r="BC132" i="10"/>
  <c r="D133" i="10"/>
  <c r="E133" i="10"/>
  <c r="F133" i="10"/>
  <c r="G133" i="10"/>
  <c r="H133" i="10"/>
  <c r="I133" i="10"/>
  <c r="J133" i="10"/>
  <c r="K133" i="10"/>
  <c r="L133" i="10"/>
  <c r="M133" i="10"/>
  <c r="N133" i="10"/>
  <c r="O133" i="10"/>
  <c r="P133" i="10"/>
  <c r="Q133" i="10"/>
  <c r="R133" i="10"/>
  <c r="S133" i="10"/>
  <c r="T133" i="10"/>
  <c r="U133" i="10"/>
  <c r="V133" i="10"/>
  <c r="W133" i="10"/>
  <c r="X133" i="10"/>
  <c r="Y133" i="10"/>
  <c r="Z133" i="10"/>
  <c r="AA133" i="10"/>
  <c r="AB133" i="10"/>
  <c r="AC133" i="10"/>
  <c r="AD133" i="10"/>
  <c r="AE133" i="10"/>
  <c r="AF133" i="10"/>
  <c r="AG133" i="10"/>
  <c r="AH133" i="10"/>
  <c r="AI133" i="10"/>
  <c r="AJ133" i="10"/>
  <c r="AK133" i="10"/>
  <c r="AL133" i="10"/>
  <c r="AM133" i="10"/>
  <c r="AN133" i="10"/>
  <c r="AO133" i="10"/>
  <c r="AP133" i="10"/>
  <c r="AQ133" i="10"/>
  <c r="AR133" i="10"/>
  <c r="AS133" i="10"/>
  <c r="AT133" i="10"/>
  <c r="AU133" i="10"/>
  <c r="AV133" i="10"/>
  <c r="AW133" i="10"/>
  <c r="AX133" i="10"/>
  <c r="AY133" i="10"/>
  <c r="AZ133" i="10"/>
  <c r="BA133" i="10"/>
  <c r="BB133" i="10"/>
  <c r="BC133" i="10"/>
  <c r="D134" i="10"/>
  <c r="E134" i="10"/>
  <c r="F134" i="10"/>
  <c r="G134" i="10"/>
  <c r="H134" i="10"/>
  <c r="I134" i="10"/>
  <c r="J134" i="10"/>
  <c r="K134" i="10"/>
  <c r="L134" i="10"/>
  <c r="M134" i="10"/>
  <c r="N134" i="10"/>
  <c r="O134" i="10"/>
  <c r="P134" i="10"/>
  <c r="Q134" i="10"/>
  <c r="R134" i="10"/>
  <c r="S134" i="10"/>
  <c r="T134" i="10"/>
  <c r="U134" i="10"/>
  <c r="V134" i="10"/>
  <c r="W134" i="10"/>
  <c r="X134" i="10"/>
  <c r="Y134" i="10"/>
  <c r="Z134" i="10"/>
  <c r="AA134" i="10"/>
  <c r="AB134" i="10"/>
  <c r="AC134" i="10"/>
  <c r="AD134" i="10"/>
  <c r="AE134" i="10"/>
  <c r="AF134" i="10"/>
  <c r="AG134" i="10"/>
  <c r="AH134" i="10"/>
  <c r="AI134" i="10"/>
  <c r="AJ134" i="10"/>
  <c r="AK134" i="10"/>
  <c r="AL134" i="10"/>
  <c r="AM134" i="10"/>
  <c r="AN134" i="10"/>
  <c r="AO134" i="10"/>
  <c r="AP134" i="10"/>
  <c r="AQ134" i="10"/>
  <c r="AR134" i="10"/>
  <c r="AS134" i="10"/>
  <c r="AT134" i="10"/>
  <c r="AU134" i="10"/>
  <c r="AV134" i="10"/>
  <c r="AW134" i="10"/>
  <c r="AX134" i="10"/>
  <c r="AY134" i="10"/>
  <c r="AZ134" i="10"/>
  <c r="BA134" i="10"/>
  <c r="BB134" i="10"/>
  <c r="BC134" i="10"/>
  <c r="D135" i="10"/>
  <c r="E135" i="10"/>
  <c r="F135" i="10"/>
  <c r="G135" i="10"/>
  <c r="H135" i="10"/>
  <c r="I135" i="10"/>
  <c r="J135" i="10"/>
  <c r="K135" i="10"/>
  <c r="L135" i="10"/>
  <c r="M135" i="10"/>
  <c r="N135" i="10"/>
  <c r="O135" i="10"/>
  <c r="P135" i="10"/>
  <c r="Q135" i="10"/>
  <c r="R135" i="10"/>
  <c r="S135" i="10"/>
  <c r="T135" i="10"/>
  <c r="U135" i="10"/>
  <c r="V135" i="10"/>
  <c r="W135" i="10"/>
  <c r="X135" i="10"/>
  <c r="Y135" i="10"/>
  <c r="Z135" i="10"/>
  <c r="AA135" i="10"/>
  <c r="AB135" i="10"/>
  <c r="AC135" i="10"/>
  <c r="AD135" i="10"/>
  <c r="AE135" i="10"/>
  <c r="AF135" i="10"/>
  <c r="AG135" i="10"/>
  <c r="AH135" i="10"/>
  <c r="AI135" i="10"/>
  <c r="AJ135" i="10"/>
  <c r="AK135" i="10"/>
  <c r="AL135" i="10"/>
  <c r="AM135" i="10"/>
  <c r="AN135" i="10"/>
  <c r="AO135" i="10"/>
  <c r="AP135" i="10"/>
  <c r="AQ135" i="10"/>
  <c r="AR135" i="10"/>
  <c r="AS135" i="10"/>
  <c r="AT135" i="10"/>
  <c r="AU135" i="10"/>
  <c r="AV135" i="10"/>
  <c r="AW135" i="10"/>
  <c r="AX135" i="10"/>
  <c r="AY135" i="10"/>
  <c r="AZ135" i="10"/>
  <c r="BA135" i="10"/>
  <c r="BB135" i="10"/>
  <c r="BC135" i="10"/>
  <c r="D136" i="10"/>
  <c r="E136" i="10"/>
  <c r="F136" i="10"/>
  <c r="G136" i="10"/>
  <c r="H136" i="10"/>
  <c r="I136" i="10"/>
  <c r="J136" i="10"/>
  <c r="K136" i="10"/>
  <c r="L136" i="10"/>
  <c r="M136" i="10"/>
  <c r="N136" i="10"/>
  <c r="O136" i="10"/>
  <c r="P136" i="10"/>
  <c r="Q136" i="10"/>
  <c r="R136" i="10"/>
  <c r="S136" i="10"/>
  <c r="T136" i="10"/>
  <c r="U136" i="10"/>
  <c r="V136" i="10"/>
  <c r="W136" i="10"/>
  <c r="X136" i="10"/>
  <c r="Y136" i="10"/>
  <c r="Z136" i="10"/>
  <c r="AA136" i="10"/>
  <c r="AB136" i="10"/>
  <c r="AC136" i="10"/>
  <c r="AD136" i="10"/>
  <c r="AE136" i="10"/>
  <c r="AF136" i="10"/>
  <c r="AG136" i="10"/>
  <c r="AH136" i="10"/>
  <c r="AI136" i="10"/>
  <c r="AJ136" i="10"/>
  <c r="AK136" i="10"/>
  <c r="AL136" i="10"/>
  <c r="AM136" i="10"/>
  <c r="AN136" i="10"/>
  <c r="AO136" i="10"/>
  <c r="AP136" i="10"/>
  <c r="AQ136" i="10"/>
  <c r="AR136" i="10"/>
  <c r="AS136" i="10"/>
  <c r="AT136" i="10"/>
  <c r="AU136" i="10"/>
  <c r="AV136" i="10"/>
  <c r="AW136" i="10"/>
  <c r="AX136" i="10"/>
  <c r="AY136" i="10"/>
  <c r="AZ136" i="10"/>
  <c r="BA136" i="10"/>
  <c r="BB136" i="10"/>
  <c r="BC136" i="10"/>
  <c r="D137" i="10"/>
  <c r="E137" i="10"/>
  <c r="F137" i="10"/>
  <c r="G137" i="10"/>
  <c r="H137" i="10"/>
  <c r="I137" i="10"/>
  <c r="J137" i="10"/>
  <c r="K137" i="10"/>
  <c r="L137" i="10"/>
  <c r="M137" i="10"/>
  <c r="N137" i="10"/>
  <c r="O137" i="10"/>
  <c r="P137" i="10"/>
  <c r="Q137" i="10"/>
  <c r="R137" i="10"/>
  <c r="S137" i="10"/>
  <c r="T137" i="10"/>
  <c r="U137" i="10"/>
  <c r="V137" i="10"/>
  <c r="W137" i="10"/>
  <c r="X137" i="10"/>
  <c r="Y137" i="10"/>
  <c r="Z137" i="10"/>
  <c r="AA137" i="10"/>
  <c r="AB137" i="10"/>
  <c r="AC137" i="10"/>
  <c r="AD137" i="10"/>
  <c r="AE137" i="10"/>
  <c r="AF137" i="10"/>
  <c r="AG137" i="10"/>
  <c r="AH137" i="10"/>
  <c r="AI137" i="10"/>
  <c r="AJ137" i="10"/>
  <c r="AK137" i="10"/>
  <c r="AL137" i="10"/>
  <c r="AM137" i="10"/>
  <c r="AN137" i="10"/>
  <c r="AO137" i="10"/>
  <c r="AP137" i="10"/>
  <c r="AQ137" i="10"/>
  <c r="AR137" i="10"/>
  <c r="AS137" i="10"/>
  <c r="AT137" i="10"/>
  <c r="AU137" i="10"/>
  <c r="AV137" i="10"/>
  <c r="AW137" i="10"/>
  <c r="AX137" i="10"/>
  <c r="AY137" i="10"/>
  <c r="AZ137" i="10"/>
  <c r="BA137" i="10"/>
  <c r="BB137" i="10"/>
  <c r="BC137" i="10"/>
  <c r="D138" i="10"/>
  <c r="E138" i="10"/>
  <c r="F138" i="10"/>
  <c r="G138" i="10"/>
  <c r="H138" i="10"/>
  <c r="I138" i="10"/>
  <c r="J138" i="10"/>
  <c r="K138" i="10"/>
  <c r="L138" i="10"/>
  <c r="M138" i="10"/>
  <c r="N138" i="10"/>
  <c r="O138" i="10"/>
  <c r="P138" i="10"/>
  <c r="Q138" i="10"/>
  <c r="R138" i="10"/>
  <c r="S138" i="10"/>
  <c r="T138" i="10"/>
  <c r="U138" i="10"/>
  <c r="V138" i="10"/>
  <c r="W138" i="10"/>
  <c r="X138" i="10"/>
  <c r="Y138" i="10"/>
  <c r="Z138" i="10"/>
  <c r="AA138" i="10"/>
  <c r="AB138" i="10"/>
  <c r="AC138" i="10"/>
  <c r="AD138" i="10"/>
  <c r="AE138" i="10"/>
  <c r="AF138" i="10"/>
  <c r="AG138" i="10"/>
  <c r="AH138" i="10"/>
  <c r="AI138" i="10"/>
  <c r="AJ138" i="10"/>
  <c r="AK138" i="10"/>
  <c r="AL138" i="10"/>
  <c r="AM138" i="10"/>
  <c r="AN138" i="10"/>
  <c r="AO138" i="10"/>
  <c r="AP138" i="10"/>
  <c r="AQ138" i="10"/>
  <c r="AR138" i="10"/>
  <c r="AS138" i="10"/>
  <c r="AT138" i="10"/>
  <c r="AU138" i="10"/>
  <c r="AV138" i="10"/>
  <c r="AW138" i="10"/>
  <c r="AX138" i="10"/>
  <c r="AY138" i="10"/>
  <c r="AZ138" i="10"/>
  <c r="BA138" i="10"/>
  <c r="BB138" i="10"/>
  <c r="BC138" i="10"/>
  <c r="D139" i="10"/>
  <c r="E139" i="10"/>
  <c r="F139" i="10"/>
  <c r="G139" i="10"/>
  <c r="H139" i="10"/>
  <c r="I139" i="10"/>
  <c r="J139" i="10"/>
  <c r="K139" i="10"/>
  <c r="L139" i="10"/>
  <c r="M139" i="10"/>
  <c r="N139" i="10"/>
  <c r="O139" i="10"/>
  <c r="P139" i="10"/>
  <c r="Q139" i="10"/>
  <c r="R139" i="10"/>
  <c r="S139" i="10"/>
  <c r="T139" i="10"/>
  <c r="U139" i="10"/>
  <c r="V139" i="10"/>
  <c r="W139" i="10"/>
  <c r="X139" i="10"/>
  <c r="Y139" i="10"/>
  <c r="Z139" i="10"/>
  <c r="AA139" i="10"/>
  <c r="AB139" i="10"/>
  <c r="AC139" i="10"/>
  <c r="AD139" i="10"/>
  <c r="AE139" i="10"/>
  <c r="AF139" i="10"/>
  <c r="AG139" i="10"/>
  <c r="AH139" i="10"/>
  <c r="AI139" i="10"/>
  <c r="AJ139" i="10"/>
  <c r="AK139" i="10"/>
  <c r="AL139" i="10"/>
  <c r="AM139" i="10"/>
  <c r="AN139" i="10"/>
  <c r="AO139" i="10"/>
  <c r="AP139" i="10"/>
  <c r="AQ139" i="10"/>
  <c r="AR139" i="10"/>
  <c r="AS139" i="10"/>
  <c r="AT139" i="10"/>
  <c r="AU139" i="10"/>
  <c r="AV139" i="10"/>
  <c r="AW139" i="10"/>
  <c r="AX139" i="10"/>
  <c r="AY139" i="10"/>
  <c r="AZ139" i="10"/>
  <c r="BA139" i="10"/>
  <c r="BB139" i="10"/>
  <c r="BC139" i="10"/>
  <c r="D140" i="10"/>
  <c r="E140" i="10"/>
  <c r="F140" i="10"/>
  <c r="G140" i="10"/>
  <c r="H140" i="10"/>
  <c r="I140" i="10"/>
  <c r="J140" i="10"/>
  <c r="K140" i="10"/>
  <c r="L140" i="10"/>
  <c r="M140" i="10"/>
  <c r="N140" i="10"/>
  <c r="O140" i="10"/>
  <c r="P140" i="10"/>
  <c r="Q140" i="10"/>
  <c r="R140" i="10"/>
  <c r="S140" i="10"/>
  <c r="T140" i="10"/>
  <c r="U140" i="10"/>
  <c r="V140" i="10"/>
  <c r="W140" i="10"/>
  <c r="X140" i="10"/>
  <c r="Y140" i="10"/>
  <c r="Z140" i="10"/>
  <c r="AA140" i="10"/>
  <c r="AB140" i="10"/>
  <c r="AC140" i="10"/>
  <c r="AD140" i="10"/>
  <c r="AE140" i="10"/>
  <c r="AF140" i="10"/>
  <c r="AG140" i="10"/>
  <c r="AH140" i="10"/>
  <c r="AI140" i="10"/>
  <c r="AJ140" i="10"/>
  <c r="AK140" i="10"/>
  <c r="AL140" i="10"/>
  <c r="AM140" i="10"/>
  <c r="AN140" i="10"/>
  <c r="AO140" i="10"/>
  <c r="AP140" i="10"/>
  <c r="AQ140" i="10"/>
  <c r="AR140" i="10"/>
  <c r="AS140" i="10"/>
  <c r="AT140" i="10"/>
  <c r="AU140" i="10"/>
  <c r="AV140" i="10"/>
  <c r="AW140" i="10"/>
  <c r="AX140" i="10"/>
  <c r="AY140" i="10"/>
  <c r="AZ140" i="10"/>
  <c r="BA140" i="10"/>
  <c r="BB140" i="10"/>
  <c r="BC140" i="10"/>
  <c r="D141" i="10"/>
  <c r="E141" i="10"/>
  <c r="F141" i="10"/>
  <c r="G141" i="10"/>
  <c r="H141" i="10"/>
  <c r="I141" i="10"/>
  <c r="J141" i="10"/>
  <c r="K141" i="10"/>
  <c r="L141" i="10"/>
  <c r="M141" i="10"/>
  <c r="N141" i="10"/>
  <c r="O141" i="10"/>
  <c r="P141" i="10"/>
  <c r="Q141" i="10"/>
  <c r="R141" i="10"/>
  <c r="S141" i="10"/>
  <c r="T141" i="10"/>
  <c r="U141" i="10"/>
  <c r="V141" i="10"/>
  <c r="W141" i="10"/>
  <c r="X141" i="10"/>
  <c r="Y141" i="10"/>
  <c r="Z141" i="10"/>
  <c r="AA141" i="10"/>
  <c r="AB141" i="10"/>
  <c r="AC141" i="10"/>
  <c r="AD141" i="10"/>
  <c r="AE141" i="10"/>
  <c r="AF141" i="10"/>
  <c r="AG141" i="10"/>
  <c r="AH141" i="10"/>
  <c r="AI141" i="10"/>
  <c r="AJ141" i="10"/>
  <c r="AK141" i="10"/>
  <c r="AL141" i="10"/>
  <c r="AM141" i="10"/>
  <c r="AN141" i="10"/>
  <c r="AO141" i="10"/>
  <c r="AP141" i="10"/>
  <c r="AQ141" i="10"/>
  <c r="AR141" i="10"/>
  <c r="AS141" i="10"/>
  <c r="AT141" i="10"/>
  <c r="AU141" i="10"/>
  <c r="AV141" i="10"/>
  <c r="AW141" i="10"/>
  <c r="AX141" i="10"/>
  <c r="AY141" i="10"/>
  <c r="AZ141" i="10"/>
  <c r="BA141" i="10"/>
  <c r="BB141" i="10"/>
  <c r="BC141" i="10"/>
  <c r="D142" i="10"/>
  <c r="E142" i="10"/>
  <c r="F142" i="10"/>
  <c r="G142" i="10"/>
  <c r="H142" i="10"/>
  <c r="I142" i="10"/>
  <c r="J142" i="10"/>
  <c r="K142" i="10"/>
  <c r="L142" i="10"/>
  <c r="M142" i="10"/>
  <c r="N142" i="10"/>
  <c r="O142" i="10"/>
  <c r="P142" i="10"/>
  <c r="Q142" i="10"/>
  <c r="R142" i="10"/>
  <c r="S142" i="10"/>
  <c r="T142" i="10"/>
  <c r="U142" i="10"/>
  <c r="V142" i="10"/>
  <c r="W142" i="10"/>
  <c r="X142" i="10"/>
  <c r="Y142" i="10"/>
  <c r="Z142" i="10"/>
  <c r="AA142" i="10"/>
  <c r="AB142" i="10"/>
  <c r="AC142" i="10"/>
  <c r="AD142" i="10"/>
  <c r="AE142" i="10"/>
  <c r="AF142" i="10"/>
  <c r="AG142" i="10"/>
  <c r="AH142" i="10"/>
  <c r="AI142" i="10"/>
  <c r="AJ142" i="10"/>
  <c r="AK142" i="10"/>
  <c r="AL142" i="10"/>
  <c r="AM142" i="10"/>
  <c r="AN142" i="10"/>
  <c r="AO142" i="10"/>
  <c r="AP142" i="10"/>
  <c r="AQ142" i="10"/>
  <c r="AR142" i="10"/>
  <c r="AS142" i="10"/>
  <c r="AT142" i="10"/>
  <c r="AU142" i="10"/>
  <c r="AV142" i="10"/>
  <c r="AW142" i="10"/>
  <c r="AX142" i="10"/>
  <c r="AY142" i="10"/>
  <c r="AZ142" i="10"/>
  <c r="BA142" i="10"/>
  <c r="BB142" i="10"/>
  <c r="BC142" i="10"/>
  <c r="D143" i="10"/>
  <c r="E143" i="10"/>
  <c r="F143" i="10"/>
  <c r="G143" i="10"/>
  <c r="H143" i="10"/>
  <c r="I143" i="10"/>
  <c r="J143" i="10"/>
  <c r="K143" i="10"/>
  <c r="L143" i="10"/>
  <c r="M143" i="10"/>
  <c r="N143" i="10"/>
  <c r="O143" i="10"/>
  <c r="P143" i="10"/>
  <c r="Q143" i="10"/>
  <c r="R143" i="10"/>
  <c r="S143" i="10"/>
  <c r="T143" i="10"/>
  <c r="U143" i="10"/>
  <c r="V143" i="10"/>
  <c r="W143" i="10"/>
  <c r="X143" i="10"/>
  <c r="Y143" i="10"/>
  <c r="Z143" i="10"/>
  <c r="AA143" i="10"/>
  <c r="AB143" i="10"/>
  <c r="AC143" i="10"/>
  <c r="AD143" i="10"/>
  <c r="AE143" i="10"/>
  <c r="AF143" i="10"/>
  <c r="AG143" i="10"/>
  <c r="AH143" i="10"/>
  <c r="AI143" i="10"/>
  <c r="AJ143" i="10"/>
  <c r="AK143" i="10"/>
  <c r="AL143" i="10"/>
  <c r="AM143" i="10"/>
  <c r="AN143" i="10"/>
  <c r="AO143" i="10"/>
  <c r="AP143" i="10"/>
  <c r="AQ143" i="10"/>
  <c r="AR143" i="10"/>
  <c r="AS143" i="10"/>
  <c r="AT143" i="10"/>
  <c r="AU143" i="10"/>
  <c r="AV143" i="10"/>
  <c r="AW143" i="10"/>
  <c r="AX143" i="10"/>
  <c r="AY143" i="10"/>
  <c r="AZ143" i="10"/>
  <c r="BA143" i="10"/>
  <c r="BB143" i="10"/>
  <c r="BC143" i="10"/>
  <c r="D144" i="10"/>
  <c r="E144" i="10"/>
  <c r="F144" i="10"/>
  <c r="G144" i="10"/>
  <c r="H144" i="10"/>
  <c r="I144" i="10"/>
  <c r="J144" i="10"/>
  <c r="K144" i="10"/>
  <c r="L144" i="10"/>
  <c r="M144" i="10"/>
  <c r="N144" i="10"/>
  <c r="O144" i="10"/>
  <c r="P144" i="10"/>
  <c r="Q144" i="10"/>
  <c r="R144" i="10"/>
  <c r="S144" i="10"/>
  <c r="T144" i="10"/>
  <c r="U144" i="10"/>
  <c r="V144" i="10"/>
  <c r="W144" i="10"/>
  <c r="X144" i="10"/>
  <c r="Y144" i="10"/>
  <c r="Z144" i="10"/>
  <c r="AA144" i="10"/>
  <c r="AB144" i="10"/>
  <c r="AC144" i="10"/>
  <c r="AD144" i="10"/>
  <c r="AE144" i="10"/>
  <c r="AF144" i="10"/>
  <c r="AG144" i="10"/>
  <c r="AH144" i="10"/>
  <c r="AI144" i="10"/>
  <c r="AJ144" i="10"/>
  <c r="AK144" i="10"/>
  <c r="AL144" i="10"/>
  <c r="AM144" i="10"/>
  <c r="AN144" i="10"/>
  <c r="AO144" i="10"/>
  <c r="AP144" i="10"/>
  <c r="AQ144" i="10"/>
  <c r="AR144" i="10"/>
  <c r="AS144" i="10"/>
  <c r="AT144" i="10"/>
  <c r="AU144" i="10"/>
  <c r="AV144" i="10"/>
  <c r="AW144" i="10"/>
  <c r="AX144" i="10"/>
  <c r="AY144" i="10"/>
  <c r="AZ144" i="10"/>
  <c r="BA144" i="10"/>
  <c r="BB144" i="10"/>
  <c r="BC144" i="10"/>
  <c r="D145" i="10"/>
  <c r="E145" i="10"/>
  <c r="F145" i="10"/>
  <c r="G145" i="10"/>
  <c r="H145" i="10"/>
  <c r="I145" i="10"/>
  <c r="J145" i="10"/>
  <c r="K145" i="10"/>
  <c r="L145" i="10"/>
  <c r="M145" i="10"/>
  <c r="N145" i="10"/>
  <c r="O145" i="10"/>
  <c r="P145" i="10"/>
  <c r="Q145" i="10"/>
  <c r="R145" i="10"/>
  <c r="S145" i="10"/>
  <c r="T145" i="10"/>
  <c r="U145" i="10"/>
  <c r="V145" i="10"/>
  <c r="W145" i="10"/>
  <c r="X145" i="10"/>
  <c r="Y145" i="10"/>
  <c r="Z145" i="10"/>
  <c r="AA145" i="10"/>
  <c r="AB145" i="10"/>
  <c r="AC145" i="10"/>
  <c r="AD145" i="10"/>
  <c r="AE145" i="10"/>
  <c r="AF145" i="10"/>
  <c r="AG145" i="10"/>
  <c r="AH145" i="10"/>
  <c r="AI145" i="10"/>
  <c r="AJ145" i="10"/>
  <c r="AK145" i="10"/>
  <c r="AL145" i="10"/>
  <c r="AM145" i="10"/>
  <c r="AN145" i="10"/>
  <c r="AO145" i="10"/>
  <c r="AP145" i="10"/>
  <c r="AQ145" i="10"/>
  <c r="AR145" i="10"/>
  <c r="AS145" i="10"/>
  <c r="AT145" i="10"/>
  <c r="AU145" i="10"/>
  <c r="AV145" i="10"/>
  <c r="AW145" i="10"/>
  <c r="AX145" i="10"/>
  <c r="AY145" i="10"/>
  <c r="AZ145" i="10"/>
  <c r="BA145" i="10"/>
  <c r="BB145" i="10"/>
  <c r="BC145" i="10"/>
  <c r="D146" i="10"/>
  <c r="E146" i="10"/>
  <c r="F146" i="10"/>
  <c r="G146" i="10"/>
  <c r="H146" i="10"/>
  <c r="I146" i="10"/>
  <c r="J146" i="10"/>
  <c r="K146" i="10"/>
  <c r="L146" i="10"/>
  <c r="M146" i="10"/>
  <c r="N146" i="10"/>
  <c r="O146" i="10"/>
  <c r="P146" i="10"/>
  <c r="Q146" i="10"/>
  <c r="R146" i="10"/>
  <c r="S146" i="10"/>
  <c r="T146" i="10"/>
  <c r="U146" i="10"/>
  <c r="V146" i="10"/>
  <c r="W146" i="10"/>
  <c r="X146" i="10"/>
  <c r="Y146" i="10"/>
  <c r="Z146" i="10"/>
  <c r="AA146" i="10"/>
  <c r="AB146" i="10"/>
  <c r="AC146" i="10"/>
  <c r="AD146" i="10"/>
  <c r="AE146" i="10"/>
  <c r="AF146" i="10"/>
  <c r="AG146" i="10"/>
  <c r="AH146" i="10"/>
  <c r="AI146" i="10"/>
  <c r="AJ146" i="10"/>
  <c r="AK146" i="10"/>
  <c r="AL146" i="10"/>
  <c r="AM146" i="10"/>
  <c r="AN146" i="10"/>
  <c r="AO146" i="10"/>
  <c r="AP146" i="10"/>
  <c r="AQ146" i="10"/>
  <c r="AR146" i="10"/>
  <c r="AS146" i="10"/>
  <c r="AT146" i="10"/>
  <c r="AU146" i="10"/>
  <c r="AV146" i="10"/>
  <c r="AW146" i="10"/>
  <c r="AX146" i="10"/>
  <c r="AY146" i="10"/>
  <c r="AZ146" i="10"/>
  <c r="BA146" i="10"/>
  <c r="BB146" i="10"/>
  <c r="BC146" i="10"/>
  <c r="D147" i="10"/>
  <c r="E147" i="10"/>
  <c r="F147" i="10"/>
  <c r="G147" i="10"/>
  <c r="H147" i="10"/>
  <c r="I147" i="10"/>
  <c r="J147" i="10"/>
  <c r="K147" i="10"/>
  <c r="L147" i="10"/>
  <c r="M147" i="10"/>
  <c r="N147" i="10"/>
  <c r="O147" i="10"/>
  <c r="P147" i="10"/>
  <c r="Q147" i="10"/>
  <c r="R147" i="10"/>
  <c r="S147" i="10"/>
  <c r="T147" i="10"/>
  <c r="U147" i="10"/>
  <c r="V147" i="10"/>
  <c r="W147" i="10"/>
  <c r="X147" i="10"/>
  <c r="Y147" i="10"/>
  <c r="Z147" i="10"/>
  <c r="AA147" i="10"/>
  <c r="AB147" i="10"/>
  <c r="AC147" i="10"/>
  <c r="AD147" i="10"/>
  <c r="AE147" i="10"/>
  <c r="AF147" i="10"/>
  <c r="AG147" i="10"/>
  <c r="AH147" i="10"/>
  <c r="AI147" i="10"/>
  <c r="AJ147" i="10"/>
  <c r="AK147" i="10"/>
  <c r="AL147" i="10"/>
  <c r="AM147" i="10"/>
  <c r="AN147" i="10"/>
  <c r="AO147" i="10"/>
  <c r="AP147" i="10"/>
  <c r="AQ147" i="10"/>
  <c r="AR147" i="10"/>
  <c r="AS147" i="10"/>
  <c r="AT147" i="10"/>
  <c r="AU147" i="10"/>
  <c r="AV147" i="10"/>
  <c r="AW147" i="10"/>
  <c r="AX147" i="10"/>
  <c r="AY147" i="10"/>
  <c r="AZ147" i="10"/>
  <c r="BA147" i="10"/>
  <c r="BB147" i="10"/>
  <c r="BC147" i="10"/>
  <c r="D148" i="10"/>
  <c r="E148" i="10"/>
  <c r="F148" i="10"/>
  <c r="G148" i="10"/>
  <c r="H148" i="10"/>
  <c r="I148" i="10"/>
  <c r="J148" i="10"/>
  <c r="K148" i="10"/>
  <c r="L148" i="10"/>
  <c r="M148" i="10"/>
  <c r="N148" i="10"/>
  <c r="O148" i="10"/>
  <c r="P148" i="10"/>
  <c r="Q148" i="10"/>
  <c r="R148" i="10"/>
  <c r="S148" i="10"/>
  <c r="T148" i="10"/>
  <c r="U148" i="10"/>
  <c r="V148" i="10"/>
  <c r="W148" i="10"/>
  <c r="X148" i="10"/>
  <c r="Y148" i="10"/>
  <c r="Z148" i="10"/>
  <c r="AA148" i="10"/>
  <c r="AB148" i="10"/>
  <c r="AC148" i="10"/>
  <c r="AD148" i="10"/>
  <c r="AE148" i="10"/>
  <c r="AF148" i="10"/>
  <c r="AG148" i="10"/>
  <c r="AH148" i="10"/>
  <c r="AI148" i="10"/>
  <c r="AJ148" i="10"/>
  <c r="AK148" i="10"/>
  <c r="AL148" i="10"/>
  <c r="AM148" i="10"/>
  <c r="AN148" i="10"/>
  <c r="AO148" i="10"/>
  <c r="AP148" i="10"/>
  <c r="AQ148" i="10"/>
  <c r="AR148" i="10"/>
  <c r="AS148" i="10"/>
  <c r="AT148" i="10"/>
  <c r="AU148" i="10"/>
  <c r="AV148" i="10"/>
  <c r="AW148" i="10"/>
  <c r="AX148" i="10"/>
  <c r="AY148" i="10"/>
  <c r="AZ148" i="10"/>
  <c r="BA148" i="10"/>
  <c r="BB148" i="10"/>
  <c r="BC148" i="10"/>
  <c r="D149" i="10"/>
  <c r="E149" i="10"/>
  <c r="F149" i="10"/>
  <c r="G149" i="10"/>
  <c r="H149" i="10"/>
  <c r="I149" i="10"/>
  <c r="J149" i="10"/>
  <c r="K149" i="10"/>
  <c r="L149" i="10"/>
  <c r="M149" i="10"/>
  <c r="N149" i="10"/>
  <c r="O149" i="10"/>
  <c r="P149" i="10"/>
  <c r="Q149" i="10"/>
  <c r="R149" i="10"/>
  <c r="S149" i="10"/>
  <c r="T149" i="10"/>
  <c r="U149" i="10"/>
  <c r="V149" i="10"/>
  <c r="W149" i="10"/>
  <c r="X149" i="10"/>
  <c r="Y149" i="10"/>
  <c r="Z149" i="10"/>
  <c r="AA149" i="10"/>
  <c r="AB149" i="10"/>
  <c r="AC149" i="10"/>
  <c r="AD149" i="10"/>
  <c r="AE149" i="10"/>
  <c r="AF149" i="10"/>
  <c r="AG149" i="10"/>
  <c r="AH149" i="10"/>
  <c r="AI149" i="10"/>
  <c r="AJ149" i="10"/>
  <c r="AK149" i="10"/>
  <c r="AL149" i="10"/>
  <c r="AM149" i="10"/>
  <c r="AN149" i="10"/>
  <c r="AO149" i="10"/>
  <c r="AP149" i="10"/>
  <c r="AQ149" i="10"/>
  <c r="AR149" i="10"/>
  <c r="AS149" i="10"/>
  <c r="AT149" i="10"/>
  <c r="AU149" i="10"/>
  <c r="AV149" i="10"/>
  <c r="AW149" i="10"/>
  <c r="AX149" i="10"/>
  <c r="AY149" i="10"/>
  <c r="AZ149" i="10"/>
  <c r="BA149" i="10"/>
  <c r="BB149" i="10"/>
  <c r="BC149" i="10"/>
  <c r="D150" i="10"/>
  <c r="E150" i="10"/>
  <c r="F150" i="10"/>
  <c r="G150" i="10"/>
  <c r="H150" i="10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Z150" i="10"/>
  <c r="AA150" i="10"/>
  <c r="AB150" i="10"/>
  <c r="AC150" i="10"/>
  <c r="AD150" i="10"/>
  <c r="AE150" i="10"/>
  <c r="AF150" i="10"/>
  <c r="AG150" i="10"/>
  <c r="AH150" i="10"/>
  <c r="AI150" i="10"/>
  <c r="AJ150" i="10"/>
  <c r="AK150" i="10"/>
  <c r="AL150" i="10"/>
  <c r="AM150" i="10"/>
  <c r="AN150" i="10"/>
  <c r="AO150" i="10"/>
  <c r="AP150" i="10"/>
  <c r="AQ150" i="10"/>
  <c r="AR150" i="10"/>
  <c r="AS150" i="10"/>
  <c r="AT150" i="10"/>
  <c r="AU150" i="10"/>
  <c r="AV150" i="10"/>
  <c r="AW150" i="10"/>
  <c r="AX150" i="10"/>
  <c r="AY150" i="10"/>
  <c r="AZ150" i="10"/>
  <c r="BA150" i="10"/>
  <c r="BB150" i="10"/>
  <c r="BC150" i="10"/>
  <c r="D151" i="10"/>
  <c r="E151" i="10"/>
  <c r="F151" i="10"/>
  <c r="G151" i="10"/>
  <c r="H151" i="10"/>
  <c r="I151" i="10"/>
  <c r="J151" i="10"/>
  <c r="K151" i="10"/>
  <c r="L151" i="10"/>
  <c r="M151" i="10"/>
  <c r="N151" i="10"/>
  <c r="O151" i="10"/>
  <c r="P151" i="10"/>
  <c r="Q151" i="10"/>
  <c r="R151" i="10"/>
  <c r="S151" i="10"/>
  <c r="T151" i="10"/>
  <c r="U151" i="10"/>
  <c r="V151" i="10"/>
  <c r="W151" i="10"/>
  <c r="X151" i="10"/>
  <c r="Y151" i="10"/>
  <c r="Z151" i="10"/>
  <c r="AA151" i="10"/>
  <c r="AB151" i="10"/>
  <c r="AC151" i="10"/>
  <c r="AD151" i="10"/>
  <c r="AE151" i="10"/>
  <c r="AF151" i="10"/>
  <c r="AG151" i="10"/>
  <c r="AH151" i="10"/>
  <c r="AI151" i="10"/>
  <c r="AJ151" i="10"/>
  <c r="AK151" i="10"/>
  <c r="AL151" i="10"/>
  <c r="AM151" i="10"/>
  <c r="AN151" i="10"/>
  <c r="AO151" i="10"/>
  <c r="AP151" i="10"/>
  <c r="AQ151" i="10"/>
  <c r="AR151" i="10"/>
  <c r="AS151" i="10"/>
  <c r="AT151" i="10"/>
  <c r="AU151" i="10"/>
  <c r="AV151" i="10"/>
  <c r="AW151" i="10"/>
  <c r="AX151" i="10"/>
  <c r="AY151" i="10"/>
  <c r="AZ151" i="10"/>
  <c r="BA151" i="10"/>
  <c r="BB151" i="10"/>
  <c r="BC151" i="10"/>
  <c r="D152" i="10"/>
  <c r="E152" i="10"/>
  <c r="F152" i="10"/>
  <c r="G152" i="10"/>
  <c r="H152" i="10"/>
  <c r="I152" i="10"/>
  <c r="J152" i="10"/>
  <c r="K152" i="10"/>
  <c r="L152" i="10"/>
  <c r="M152" i="10"/>
  <c r="N152" i="10"/>
  <c r="O152" i="10"/>
  <c r="P152" i="10"/>
  <c r="Q152" i="10"/>
  <c r="R152" i="10"/>
  <c r="S152" i="10"/>
  <c r="T152" i="10"/>
  <c r="U152" i="10"/>
  <c r="V152" i="10"/>
  <c r="W152" i="10"/>
  <c r="X152" i="10"/>
  <c r="Y152" i="10"/>
  <c r="Z152" i="10"/>
  <c r="AA152" i="10"/>
  <c r="AB152" i="10"/>
  <c r="AC152" i="10"/>
  <c r="AD152" i="10"/>
  <c r="AE152" i="10"/>
  <c r="AF152" i="10"/>
  <c r="AG152" i="10"/>
  <c r="AH152" i="10"/>
  <c r="AI152" i="10"/>
  <c r="AJ152" i="10"/>
  <c r="AK152" i="10"/>
  <c r="AL152" i="10"/>
  <c r="AM152" i="10"/>
  <c r="AN152" i="10"/>
  <c r="AO152" i="10"/>
  <c r="AP152" i="10"/>
  <c r="AQ152" i="10"/>
  <c r="AR152" i="10"/>
  <c r="AS152" i="10"/>
  <c r="AT152" i="10"/>
  <c r="AU152" i="10"/>
  <c r="AV152" i="10"/>
  <c r="AW152" i="10"/>
  <c r="AX152" i="10"/>
  <c r="AY152" i="10"/>
  <c r="AZ152" i="10"/>
  <c r="BA152" i="10"/>
  <c r="BB152" i="10"/>
  <c r="BC152" i="10"/>
  <c r="D153" i="10"/>
  <c r="E153" i="10"/>
  <c r="F153" i="10"/>
  <c r="G153" i="10"/>
  <c r="H153" i="10"/>
  <c r="I153" i="10"/>
  <c r="J153" i="10"/>
  <c r="K153" i="10"/>
  <c r="L153" i="10"/>
  <c r="M153" i="10"/>
  <c r="N153" i="10"/>
  <c r="O153" i="10"/>
  <c r="P153" i="10"/>
  <c r="Q153" i="10"/>
  <c r="R153" i="10"/>
  <c r="S153" i="10"/>
  <c r="T153" i="10"/>
  <c r="U153" i="10"/>
  <c r="V153" i="10"/>
  <c r="W153" i="10"/>
  <c r="X153" i="10"/>
  <c r="Y153" i="10"/>
  <c r="Z153" i="10"/>
  <c r="AA153" i="10"/>
  <c r="AB153" i="10"/>
  <c r="AC153" i="10"/>
  <c r="AD153" i="10"/>
  <c r="AE153" i="10"/>
  <c r="AF153" i="10"/>
  <c r="AG153" i="10"/>
  <c r="AH153" i="10"/>
  <c r="AI153" i="10"/>
  <c r="AJ153" i="10"/>
  <c r="AK153" i="10"/>
  <c r="AL153" i="10"/>
  <c r="AM153" i="10"/>
  <c r="AN153" i="10"/>
  <c r="AO153" i="10"/>
  <c r="AP153" i="10"/>
  <c r="AQ153" i="10"/>
  <c r="AR153" i="10"/>
  <c r="AS153" i="10"/>
  <c r="AT153" i="10"/>
  <c r="AU153" i="10"/>
  <c r="AV153" i="10"/>
  <c r="AW153" i="10"/>
  <c r="AX153" i="10"/>
  <c r="AY153" i="10"/>
  <c r="AZ153" i="10"/>
  <c r="BA153" i="10"/>
  <c r="BB153" i="10"/>
  <c r="BC153" i="10"/>
  <c r="D154" i="10"/>
  <c r="E154" i="10"/>
  <c r="F154" i="10"/>
  <c r="G154" i="10"/>
  <c r="H154" i="10"/>
  <c r="I154" i="10"/>
  <c r="J154" i="10"/>
  <c r="K154" i="10"/>
  <c r="L154" i="10"/>
  <c r="M154" i="10"/>
  <c r="N154" i="10"/>
  <c r="O154" i="10"/>
  <c r="P154" i="10"/>
  <c r="Q154" i="10"/>
  <c r="R154" i="10"/>
  <c r="S154" i="10"/>
  <c r="T154" i="10"/>
  <c r="U154" i="10"/>
  <c r="V154" i="10"/>
  <c r="W154" i="10"/>
  <c r="X154" i="10"/>
  <c r="Y154" i="10"/>
  <c r="Z154" i="10"/>
  <c r="AA154" i="10"/>
  <c r="AB154" i="10"/>
  <c r="AC154" i="10"/>
  <c r="AD154" i="10"/>
  <c r="AE154" i="10"/>
  <c r="AF154" i="10"/>
  <c r="AG154" i="10"/>
  <c r="AH154" i="10"/>
  <c r="AI154" i="10"/>
  <c r="AJ154" i="10"/>
  <c r="AK154" i="10"/>
  <c r="AL154" i="10"/>
  <c r="AM154" i="10"/>
  <c r="AN154" i="10"/>
  <c r="AO154" i="10"/>
  <c r="AP154" i="10"/>
  <c r="AQ154" i="10"/>
  <c r="AR154" i="10"/>
  <c r="AS154" i="10"/>
  <c r="AT154" i="10"/>
  <c r="AU154" i="10"/>
  <c r="AV154" i="10"/>
  <c r="AW154" i="10"/>
  <c r="AX154" i="10"/>
  <c r="AY154" i="10"/>
  <c r="AZ154" i="10"/>
  <c r="BA154" i="10"/>
  <c r="BB154" i="10"/>
  <c r="BC154" i="10"/>
  <c r="D155" i="10"/>
  <c r="E155" i="10"/>
  <c r="F155" i="10"/>
  <c r="G155" i="10"/>
  <c r="H155" i="10"/>
  <c r="I155" i="10"/>
  <c r="J155" i="10"/>
  <c r="K155" i="10"/>
  <c r="L155" i="10"/>
  <c r="M155" i="10"/>
  <c r="N155" i="10"/>
  <c r="O155" i="10"/>
  <c r="P155" i="10"/>
  <c r="Q155" i="10"/>
  <c r="R155" i="10"/>
  <c r="S155" i="10"/>
  <c r="T155" i="10"/>
  <c r="U155" i="10"/>
  <c r="V155" i="10"/>
  <c r="W155" i="10"/>
  <c r="X155" i="10"/>
  <c r="Y155" i="10"/>
  <c r="Z155" i="10"/>
  <c r="AA155" i="10"/>
  <c r="AB155" i="10"/>
  <c r="AC155" i="10"/>
  <c r="AD155" i="10"/>
  <c r="AE155" i="10"/>
  <c r="AF155" i="10"/>
  <c r="AG155" i="10"/>
  <c r="AH155" i="10"/>
  <c r="AI155" i="10"/>
  <c r="AJ155" i="10"/>
  <c r="AK155" i="10"/>
  <c r="AL155" i="10"/>
  <c r="AM155" i="10"/>
  <c r="AN155" i="10"/>
  <c r="AO155" i="10"/>
  <c r="AP155" i="10"/>
  <c r="AQ155" i="10"/>
  <c r="AR155" i="10"/>
  <c r="AS155" i="10"/>
  <c r="AT155" i="10"/>
  <c r="AU155" i="10"/>
  <c r="AV155" i="10"/>
  <c r="AW155" i="10"/>
  <c r="AX155" i="10"/>
  <c r="AY155" i="10"/>
  <c r="AZ155" i="10"/>
  <c r="BA155" i="10"/>
  <c r="BB155" i="10"/>
  <c r="BC155" i="10"/>
  <c r="D156" i="10"/>
  <c r="E156" i="10"/>
  <c r="F156" i="10"/>
  <c r="G156" i="10"/>
  <c r="H156" i="10"/>
  <c r="I156" i="10"/>
  <c r="J156" i="10"/>
  <c r="K156" i="10"/>
  <c r="L156" i="10"/>
  <c r="M156" i="10"/>
  <c r="N156" i="10"/>
  <c r="O156" i="10"/>
  <c r="P156" i="10"/>
  <c r="Q156" i="10"/>
  <c r="R156" i="10"/>
  <c r="S156" i="10"/>
  <c r="T156" i="10"/>
  <c r="U156" i="10"/>
  <c r="V156" i="10"/>
  <c r="W156" i="10"/>
  <c r="X156" i="10"/>
  <c r="Y156" i="10"/>
  <c r="Z156" i="10"/>
  <c r="AA156" i="10"/>
  <c r="AB156" i="10"/>
  <c r="AC156" i="10"/>
  <c r="AD156" i="10"/>
  <c r="AE156" i="10"/>
  <c r="AF156" i="10"/>
  <c r="AG156" i="10"/>
  <c r="AH156" i="10"/>
  <c r="AI156" i="10"/>
  <c r="AJ156" i="10"/>
  <c r="AK156" i="10"/>
  <c r="AL156" i="10"/>
  <c r="AM156" i="10"/>
  <c r="AN156" i="10"/>
  <c r="AO156" i="10"/>
  <c r="AP156" i="10"/>
  <c r="AQ156" i="10"/>
  <c r="AR156" i="10"/>
  <c r="AS156" i="10"/>
  <c r="AT156" i="10"/>
  <c r="AU156" i="10"/>
  <c r="AV156" i="10"/>
  <c r="AW156" i="10"/>
  <c r="AX156" i="10"/>
  <c r="AY156" i="10"/>
  <c r="AZ156" i="10"/>
  <c r="BA156" i="10"/>
  <c r="BB156" i="10"/>
  <c r="BC156" i="10"/>
  <c r="D157" i="10"/>
  <c r="E157" i="10"/>
  <c r="F157" i="10"/>
  <c r="G157" i="10"/>
  <c r="H157" i="10"/>
  <c r="I157" i="10"/>
  <c r="J157" i="10"/>
  <c r="K157" i="10"/>
  <c r="L157" i="10"/>
  <c r="M157" i="10"/>
  <c r="N157" i="10"/>
  <c r="O157" i="10"/>
  <c r="P157" i="10"/>
  <c r="Q157" i="10"/>
  <c r="R157" i="10"/>
  <c r="S157" i="10"/>
  <c r="T157" i="10"/>
  <c r="U157" i="10"/>
  <c r="V157" i="10"/>
  <c r="W157" i="10"/>
  <c r="X157" i="10"/>
  <c r="Y157" i="10"/>
  <c r="Z157" i="10"/>
  <c r="AA157" i="10"/>
  <c r="AB157" i="10"/>
  <c r="AC157" i="10"/>
  <c r="AD157" i="10"/>
  <c r="AE157" i="10"/>
  <c r="AF157" i="10"/>
  <c r="AG157" i="10"/>
  <c r="AH157" i="10"/>
  <c r="AI157" i="10"/>
  <c r="AJ157" i="10"/>
  <c r="AK157" i="10"/>
  <c r="AL157" i="10"/>
  <c r="AM157" i="10"/>
  <c r="AN157" i="10"/>
  <c r="AO157" i="10"/>
  <c r="AP157" i="10"/>
  <c r="AQ157" i="10"/>
  <c r="AR157" i="10"/>
  <c r="AS157" i="10"/>
  <c r="AT157" i="10"/>
  <c r="AU157" i="10"/>
  <c r="AV157" i="10"/>
  <c r="AW157" i="10"/>
  <c r="AX157" i="10"/>
  <c r="AY157" i="10"/>
  <c r="AZ157" i="10"/>
  <c r="BA157" i="10"/>
  <c r="BB157" i="10"/>
  <c r="BC157" i="10"/>
  <c r="D158" i="10"/>
  <c r="E158" i="10"/>
  <c r="F158" i="10"/>
  <c r="G158" i="10"/>
  <c r="H158" i="10"/>
  <c r="I158" i="10"/>
  <c r="J158" i="10"/>
  <c r="K158" i="10"/>
  <c r="L158" i="10"/>
  <c r="M158" i="10"/>
  <c r="N158" i="10"/>
  <c r="O158" i="10"/>
  <c r="P158" i="10"/>
  <c r="Q158" i="10"/>
  <c r="R158" i="10"/>
  <c r="S158" i="10"/>
  <c r="T158" i="10"/>
  <c r="U158" i="10"/>
  <c r="V158" i="10"/>
  <c r="W158" i="10"/>
  <c r="X158" i="10"/>
  <c r="Y158" i="10"/>
  <c r="Z158" i="10"/>
  <c r="AA158" i="10"/>
  <c r="AB158" i="10"/>
  <c r="AC158" i="10"/>
  <c r="AD158" i="10"/>
  <c r="AE158" i="10"/>
  <c r="AF158" i="10"/>
  <c r="AG158" i="10"/>
  <c r="AH158" i="10"/>
  <c r="AI158" i="10"/>
  <c r="AJ158" i="10"/>
  <c r="AK158" i="10"/>
  <c r="AL158" i="10"/>
  <c r="AM158" i="10"/>
  <c r="AN158" i="10"/>
  <c r="AO158" i="10"/>
  <c r="AP158" i="10"/>
  <c r="AQ158" i="10"/>
  <c r="AR158" i="10"/>
  <c r="AS158" i="10"/>
  <c r="AT158" i="10"/>
  <c r="AU158" i="10"/>
  <c r="AV158" i="10"/>
  <c r="AW158" i="10"/>
  <c r="AX158" i="10"/>
  <c r="AY158" i="10"/>
  <c r="AZ158" i="10"/>
  <c r="BA158" i="10"/>
  <c r="BB158" i="10"/>
  <c r="BC158" i="10"/>
  <c r="D159" i="10"/>
  <c r="E159" i="10"/>
  <c r="F159" i="10"/>
  <c r="G159" i="10"/>
  <c r="H159" i="10"/>
  <c r="I159" i="10"/>
  <c r="J159" i="10"/>
  <c r="K159" i="10"/>
  <c r="L159" i="10"/>
  <c r="M159" i="10"/>
  <c r="N159" i="10"/>
  <c r="O159" i="10"/>
  <c r="P159" i="10"/>
  <c r="Q159" i="10"/>
  <c r="R159" i="10"/>
  <c r="S159" i="10"/>
  <c r="T159" i="10"/>
  <c r="U159" i="10"/>
  <c r="V159" i="10"/>
  <c r="W159" i="10"/>
  <c r="X159" i="10"/>
  <c r="Y159" i="10"/>
  <c r="Z159" i="10"/>
  <c r="AA159" i="10"/>
  <c r="AB159" i="10"/>
  <c r="AC159" i="10"/>
  <c r="AD159" i="10"/>
  <c r="AE159" i="10"/>
  <c r="AF159" i="10"/>
  <c r="AG159" i="10"/>
  <c r="AH159" i="10"/>
  <c r="AI159" i="10"/>
  <c r="AJ159" i="10"/>
  <c r="AK159" i="10"/>
  <c r="AL159" i="10"/>
  <c r="AM159" i="10"/>
  <c r="AN159" i="10"/>
  <c r="AO159" i="10"/>
  <c r="AP159" i="10"/>
  <c r="AQ159" i="10"/>
  <c r="AR159" i="10"/>
  <c r="AS159" i="10"/>
  <c r="AT159" i="10"/>
  <c r="AU159" i="10"/>
  <c r="AV159" i="10"/>
  <c r="AW159" i="10"/>
  <c r="AX159" i="10"/>
  <c r="AY159" i="10"/>
  <c r="AZ159" i="10"/>
  <c r="BA159" i="10"/>
  <c r="BB159" i="10"/>
  <c r="BC159" i="10"/>
  <c r="D160" i="10"/>
  <c r="E160" i="10"/>
  <c r="F160" i="10"/>
  <c r="G160" i="10"/>
  <c r="H160" i="10"/>
  <c r="I160" i="10"/>
  <c r="J160" i="10"/>
  <c r="K160" i="10"/>
  <c r="L160" i="10"/>
  <c r="M160" i="10"/>
  <c r="N160" i="10"/>
  <c r="O160" i="10"/>
  <c r="P160" i="10"/>
  <c r="Q160" i="10"/>
  <c r="R160" i="10"/>
  <c r="S160" i="10"/>
  <c r="T160" i="10"/>
  <c r="U160" i="10"/>
  <c r="V160" i="10"/>
  <c r="W160" i="10"/>
  <c r="X160" i="10"/>
  <c r="Y160" i="10"/>
  <c r="Z160" i="10"/>
  <c r="AA160" i="10"/>
  <c r="AB160" i="10"/>
  <c r="AC160" i="10"/>
  <c r="AD160" i="10"/>
  <c r="AE160" i="10"/>
  <c r="AF160" i="10"/>
  <c r="AG160" i="10"/>
  <c r="AH160" i="10"/>
  <c r="AI160" i="10"/>
  <c r="AJ160" i="10"/>
  <c r="AK160" i="10"/>
  <c r="AL160" i="10"/>
  <c r="AM160" i="10"/>
  <c r="AN160" i="10"/>
  <c r="AO160" i="10"/>
  <c r="AP160" i="10"/>
  <c r="AQ160" i="10"/>
  <c r="AR160" i="10"/>
  <c r="AS160" i="10"/>
  <c r="AT160" i="10"/>
  <c r="AU160" i="10"/>
  <c r="AV160" i="10"/>
  <c r="AW160" i="10"/>
  <c r="AX160" i="10"/>
  <c r="AY160" i="10"/>
  <c r="AZ160" i="10"/>
  <c r="BA160" i="10"/>
  <c r="BB160" i="10"/>
  <c r="BC160" i="10"/>
  <c r="D161" i="10"/>
  <c r="E161" i="10"/>
  <c r="F161" i="10"/>
  <c r="G161" i="10"/>
  <c r="H161" i="10"/>
  <c r="I161" i="10"/>
  <c r="J161" i="10"/>
  <c r="K161" i="10"/>
  <c r="L161" i="10"/>
  <c r="M161" i="10"/>
  <c r="N161" i="10"/>
  <c r="O161" i="10"/>
  <c r="P161" i="10"/>
  <c r="Q161" i="10"/>
  <c r="R161" i="10"/>
  <c r="S161" i="10"/>
  <c r="T161" i="10"/>
  <c r="U161" i="10"/>
  <c r="V161" i="10"/>
  <c r="W161" i="10"/>
  <c r="X161" i="10"/>
  <c r="Y161" i="10"/>
  <c r="Z161" i="10"/>
  <c r="AA161" i="10"/>
  <c r="AB161" i="10"/>
  <c r="AC161" i="10"/>
  <c r="AD161" i="10"/>
  <c r="AE161" i="10"/>
  <c r="AF161" i="10"/>
  <c r="AG161" i="10"/>
  <c r="AH161" i="10"/>
  <c r="AI161" i="10"/>
  <c r="AJ161" i="10"/>
  <c r="AK161" i="10"/>
  <c r="AL161" i="10"/>
  <c r="AM161" i="10"/>
  <c r="AN161" i="10"/>
  <c r="AO161" i="10"/>
  <c r="AP161" i="10"/>
  <c r="AQ161" i="10"/>
  <c r="AR161" i="10"/>
  <c r="AS161" i="10"/>
  <c r="AT161" i="10"/>
  <c r="AU161" i="10"/>
  <c r="AV161" i="10"/>
  <c r="AW161" i="10"/>
  <c r="AX161" i="10"/>
  <c r="AY161" i="10"/>
  <c r="AZ161" i="10"/>
  <c r="BA161" i="10"/>
  <c r="BB161" i="10"/>
  <c r="BC161" i="10"/>
  <c r="D162" i="10"/>
  <c r="E162" i="10"/>
  <c r="F162" i="10"/>
  <c r="G162" i="10"/>
  <c r="H162" i="10"/>
  <c r="I162" i="10"/>
  <c r="J162" i="10"/>
  <c r="K162" i="10"/>
  <c r="L162" i="10"/>
  <c r="M162" i="10"/>
  <c r="N162" i="10"/>
  <c r="O162" i="10"/>
  <c r="P162" i="10"/>
  <c r="Q162" i="10"/>
  <c r="R162" i="10"/>
  <c r="S162" i="10"/>
  <c r="T162" i="10"/>
  <c r="U162" i="10"/>
  <c r="V162" i="10"/>
  <c r="W162" i="10"/>
  <c r="X162" i="10"/>
  <c r="Y162" i="10"/>
  <c r="Z162" i="10"/>
  <c r="AA162" i="10"/>
  <c r="AB162" i="10"/>
  <c r="AC162" i="10"/>
  <c r="AD162" i="10"/>
  <c r="AE162" i="10"/>
  <c r="AF162" i="10"/>
  <c r="AG162" i="10"/>
  <c r="AH162" i="10"/>
  <c r="AI162" i="10"/>
  <c r="AJ162" i="10"/>
  <c r="AK162" i="10"/>
  <c r="AL162" i="10"/>
  <c r="AM162" i="10"/>
  <c r="AN162" i="10"/>
  <c r="AO162" i="10"/>
  <c r="AP162" i="10"/>
  <c r="AQ162" i="10"/>
  <c r="AR162" i="10"/>
  <c r="AS162" i="10"/>
  <c r="AT162" i="10"/>
  <c r="AU162" i="10"/>
  <c r="AV162" i="10"/>
  <c r="AW162" i="10"/>
  <c r="AX162" i="10"/>
  <c r="AY162" i="10"/>
  <c r="AZ162" i="10"/>
  <c r="BA162" i="10"/>
  <c r="BB162" i="10"/>
  <c r="BC162" i="10"/>
  <c r="D163" i="10"/>
  <c r="E163" i="10"/>
  <c r="F163" i="10"/>
  <c r="G163" i="10"/>
  <c r="H163" i="10"/>
  <c r="I163" i="10"/>
  <c r="J163" i="10"/>
  <c r="K163" i="10"/>
  <c r="L163" i="10"/>
  <c r="M163" i="10"/>
  <c r="N163" i="10"/>
  <c r="O163" i="10"/>
  <c r="P163" i="10"/>
  <c r="Q163" i="10"/>
  <c r="R163" i="10"/>
  <c r="S163" i="10"/>
  <c r="T163" i="10"/>
  <c r="U163" i="10"/>
  <c r="V163" i="10"/>
  <c r="W163" i="10"/>
  <c r="X163" i="10"/>
  <c r="Y163" i="10"/>
  <c r="Z163" i="10"/>
  <c r="AA163" i="10"/>
  <c r="AB163" i="10"/>
  <c r="AC163" i="10"/>
  <c r="AD163" i="10"/>
  <c r="AE163" i="10"/>
  <c r="AF163" i="10"/>
  <c r="AG163" i="10"/>
  <c r="AH163" i="10"/>
  <c r="AI163" i="10"/>
  <c r="AJ163" i="10"/>
  <c r="AK163" i="10"/>
  <c r="AL163" i="10"/>
  <c r="AM163" i="10"/>
  <c r="AN163" i="10"/>
  <c r="AO163" i="10"/>
  <c r="AP163" i="10"/>
  <c r="AQ163" i="10"/>
  <c r="AR163" i="10"/>
  <c r="AS163" i="10"/>
  <c r="AT163" i="10"/>
  <c r="AU163" i="10"/>
  <c r="AV163" i="10"/>
  <c r="AW163" i="10"/>
  <c r="AX163" i="10"/>
  <c r="AY163" i="10"/>
  <c r="AZ163" i="10"/>
  <c r="BA163" i="10"/>
  <c r="BB163" i="10"/>
  <c r="BC163" i="10"/>
  <c r="D164" i="10"/>
  <c r="E164" i="10"/>
  <c r="F164" i="10"/>
  <c r="G164" i="10"/>
  <c r="H164" i="10"/>
  <c r="I164" i="10"/>
  <c r="J164" i="10"/>
  <c r="K164" i="10"/>
  <c r="L164" i="10"/>
  <c r="M164" i="10"/>
  <c r="N164" i="10"/>
  <c r="O164" i="10"/>
  <c r="P164" i="10"/>
  <c r="Q164" i="10"/>
  <c r="R164" i="10"/>
  <c r="S164" i="10"/>
  <c r="T164" i="10"/>
  <c r="U164" i="10"/>
  <c r="V164" i="10"/>
  <c r="W164" i="10"/>
  <c r="X164" i="10"/>
  <c r="Y164" i="10"/>
  <c r="Z164" i="10"/>
  <c r="AA164" i="10"/>
  <c r="AB164" i="10"/>
  <c r="AC164" i="10"/>
  <c r="AD164" i="10"/>
  <c r="AE164" i="10"/>
  <c r="AF164" i="10"/>
  <c r="AG164" i="10"/>
  <c r="AH164" i="10"/>
  <c r="AI164" i="10"/>
  <c r="AJ164" i="10"/>
  <c r="AK164" i="10"/>
  <c r="AL164" i="10"/>
  <c r="AM164" i="10"/>
  <c r="AN164" i="10"/>
  <c r="AO164" i="10"/>
  <c r="AP164" i="10"/>
  <c r="AQ164" i="10"/>
  <c r="AR164" i="10"/>
  <c r="AS164" i="10"/>
  <c r="AT164" i="10"/>
  <c r="AU164" i="10"/>
  <c r="AV164" i="10"/>
  <c r="AW164" i="10"/>
  <c r="AX164" i="10"/>
  <c r="AY164" i="10"/>
  <c r="AZ164" i="10"/>
  <c r="BA164" i="10"/>
  <c r="BB164" i="10"/>
  <c r="BC164" i="10"/>
  <c r="D165" i="10"/>
  <c r="E165" i="10"/>
  <c r="F165" i="10"/>
  <c r="G165" i="10"/>
  <c r="H165" i="10"/>
  <c r="I165" i="10"/>
  <c r="J165" i="10"/>
  <c r="K165" i="10"/>
  <c r="L165" i="10"/>
  <c r="M165" i="10"/>
  <c r="N165" i="10"/>
  <c r="O165" i="10"/>
  <c r="P165" i="10"/>
  <c r="Q165" i="10"/>
  <c r="R165" i="10"/>
  <c r="S165" i="10"/>
  <c r="T165" i="10"/>
  <c r="U165" i="10"/>
  <c r="V165" i="10"/>
  <c r="W165" i="10"/>
  <c r="X165" i="10"/>
  <c r="Y165" i="10"/>
  <c r="Z165" i="10"/>
  <c r="AA165" i="10"/>
  <c r="AB165" i="10"/>
  <c r="AC165" i="10"/>
  <c r="AD165" i="10"/>
  <c r="AE165" i="10"/>
  <c r="AF165" i="10"/>
  <c r="AG165" i="10"/>
  <c r="AH165" i="10"/>
  <c r="AI165" i="10"/>
  <c r="AJ165" i="10"/>
  <c r="AK165" i="10"/>
  <c r="AL165" i="10"/>
  <c r="AM165" i="10"/>
  <c r="AN165" i="10"/>
  <c r="AO165" i="10"/>
  <c r="AP165" i="10"/>
  <c r="AQ165" i="10"/>
  <c r="AR165" i="10"/>
  <c r="AS165" i="10"/>
  <c r="AT165" i="10"/>
  <c r="AU165" i="10"/>
  <c r="AV165" i="10"/>
  <c r="AW165" i="10"/>
  <c r="AX165" i="10"/>
  <c r="AY165" i="10"/>
  <c r="AZ165" i="10"/>
  <c r="BA165" i="10"/>
  <c r="BB165" i="10"/>
  <c r="BC165" i="10"/>
  <c r="D166" i="10"/>
  <c r="E166" i="10"/>
  <c r="F166" i="10"/>
  <c r="G166" i="10"/>
  <c r="H166" i="10"/>
  <c r="I166" i="10"/>
  <c r="J166" i="10"/>
  <c r="K166" i="10"/>
  <c r="L166" i="10"/>
  <c r="M166" i="10"/>
  <c r="N166" i="10"/>
  <c r="O166" i="10"/>
  <c r="P166" i="10"/>
  <c r="Q166" i="10"/>
  <c r="R166" i="10"/>
  <c r="S166" i="10"/>
  <c r="T166" i="10"/>
  <c r="U166" i="10"/>
  <c r="V166" i="10"/>
  <c r="W166" i="10"/>
  <c r="X166" i="10"/>
  <c r="Y166" i="10"/>
  <c r="Z166" i="10"/>
  <c r="AA166" i="10"/>
  <c r="AB166" i="10"/>
  <c r="AC166" i="10"/>
  <c r="AD166" i="10"/>
  <c r="AE166" i="10"/>
  <c r="AF166" i="10"/>
  <c r="AG166" i="10"/>
  <c r="AH166" i="10"/>
  <c r="AI166" i="10"/>
  <c r="AJ166" i="10"/>
  <c r="AK166" i="10"/>
  <c r="AL166" i="10"/>
  <c r="AM166" i="10"/>
  <c r="AN166" i="10"/>
  <c r="AO166" i="10"/>
  <c r="AP166" i="10"/>
  <c r="AQ166" i="10"/>
  <c r="AR166" i="10"/>
  <c r="AS166" i="10"/>
  <c r="AT166" i="10"/>
  <c r="AU166" i="10"/>
  <c r="AV166" i="10"/>
  <c r="AW166" i="10"/>
  <c r="AX166" i="10"/>
  <c r="AY166" i="10"/>
  <c r="AZ166" i="10"/>
  <c r="BA166" i="10"/>
  <c r="BB166" i="10"/>
  <c r="BC166" i="10"/>
  <c r="D167" i="10"/>
  <c r="E167" i="10"/>
  <c r="F167" i="10"/>
  <c r="G167" i="10"/>
  <c r="H167" i="10"/>
  <c r="I167" i="10"/>
  <c r="J167" i="10"/>
  <c r="K167" i="10"/>
  <c r="L167" i="10"/>
  <c r="M167" i="10"/>
  <c r="N167" i="10"/>
  <c r="O167" i="10"/>
  <c r="P167" i="10"/>
  <c r="Q167" i="10"/>
  <c r="R167" i="10"/>
  <c r="S167" i="10"/>
  <c r="T167" i="10"/>
  <c r="U167" i="10"/>
  <c r="V167" i="10"/>
  <c r="W167" i="10"/>
  <c r="X167" i="10"/>
  <c r="Y167" i="10"/>
  <c r="Z167" i="10"/>
  <c r="AA167" i="10"/>
  <c r="AB167" i="10"/>
  <c r="AC167" i="10"/>
  <c r="AD167" i="10"/>
  <c r="AE167" i="10"/>
  <c r="AF167" i="10"/>
  <c r="AG167" i="10"/>
  <c r="AH167" i="10"/>
  <c r="AI167" i="10"/>
  <c r="AJ167" i="10"/>
  <c r="AK167" i="10"/>
  <c r="AL167" i="10"/>
  <c r="AM167" i="10"/>
  <c r="AN167" i="10"/>
  <c r="AO167" i="10"/>
  <c r="AP167" i="10"/>
  <c r="AQ167" i="10"/>
  <c r="AR167" i="10"/>
  <c r="AS167" i="10"/>
  <c r="AT167" i="10"/>
  <c r="AU167" i="10"/>
  <c r="AV167" i="10"/>
  <c r="AW167" i="10"/>
  <c r="AX167" i="10"/>
  <c r="AY167" i="10"/>
  <c r="AZ167" i="10"/>
  <c r="BA167" i="10"/>
  <c r="BB167" i="10"/>
  <c r="BC167" i="10"/>
  <c r="D168" i="10"/>
  <c r="E168" i="10"/>
  <c r="F168" i="10"/>
  <c r="G168" i="10"/>
  <c r="H168" i="10"/>
  <c r="I168" i="10"/>
  <c r="J168" i="10"/>
  <c r="K168" i="10"/>
  <c r="L168" i="10"/>
  <c r="M168" i="10"/>
  <c r="N168" i="10"/>
  <c r="O168" i="10"/>
  <c r="P168" i="10"/>
  <c r="Q168" i="10"/>
  <c r="R168" i="10"/>
  <c r="S168" i="10"/>
  <c r="T168" i="10"/>
  <c r="U168" i="10"/>
  <c r="V168" i="10"/>
  <c r="W168" i="10"/>
  <c r="X168" i="10"/>
  <c r="Y168" i="10"/>
  <c r="Z168" i="10"/>
  <c r="AA168" i="10"/>
  <c r="AB168" i="10"/>
  <c r="AC168" i="10"/>
  <c r="AD168" i="10"/>
  <c r="AE168" i="10"/>
  <c r="AF168" i="10"/>
  <c r="AG168" i="10"/>
  <c r="AH168" i="10"/>
  <c r="AI168" i="10"/>
  <c r="AJ168" i="10"/>
  <c r="AK168" i="10"/>
  <c r="AL168" i="10"/>
  <c r="AM168" i="10"/>
  <c r="AN168" i="10"/>
  <c r="AO168" i="10"/>
  <c r="AP168" i="10"/>
  <c r="AQ168" i="10"/>
  <c r="AR168" i="10"/>
  <c r="AS168" i="10"/>
  <c r="AT168" i="10"/>
  <c r="AU168" i="10"/>
  <c r="AV168" i="10"/>
  <c r="AW168" i="10"/>
  <c r="AX168" i="10"/>
  <c r="AY168" i="10"/>
  <c r="AZ168" i="10"/>
  <c r="BA168" i="10"/>
  <c r="BB168" i="10"/>
  <c r="BC168" i="10"/>
  <c r="D169" i="10"/>
  <c r="E169" i="10"/>
  <c r="F169" i="10"/>
  <c r="G169" i="10"/>
  <c r="H169" i="10"/>
  <c r="I169" i="10"/>
  <c r="J169" i="10"/>
  <c r="K169" i="10"/>
  <c r="L169" i="10"/>
  <c r="M169" i="10"/>
  <c r="N169" i="10"/>
  <c r="O169" i="10"/>
  <c r="P169" i="10"/>
  <c r="Q169" i="10"/>
  <c r="R169" i="10"/>
  <c r="S169" i="10"/>
  <c r="T169" i="10"/>
  <c r="U169" i="10"/>
  <c r="V169" i="10"/>
  <c r="W169" i="10"/>
  <c r="X169" i="10"/>
  <c r="Y169" i="10"/>
  <c r="Z169" i="10"/>
  <c r="AA169" i="10"/>
  <c r="AB169" i="10"/>
  <c r="AC169" i="10"/>
  <c r="AD169" i="10"/>
  <c r="AE169" i="10"/>
  <c r="AF169" i="10"/>
  <c r="AG169" i="10"/>
  <c r="AH169" i="10"/>
  <c r="AI169" i="10"/>
  <c r="AJ169" i="10"/>
  <c r="AK169" i="10"/>
  <c r="AL169" i="10"/>
  <c r="AM169" i="10"/>
  <c r="AN169" i="10"/>
  <c r="AO169" i="10"/>
  <c r="AP169" i="10"/>
  <c r="AQ169" i="10"/>
  <c r="AR169" i="10"/>
  <c r="AS169" i="10"/>
  <c r="AT169" i="10"/>
  <c r="AU169" i="10"/>
  <c r="AV169" i="10"/>
  <c r="AW169" i="10"/>
  <c r="AX169" i="10"/>
  <c r="AY169" i="10"/>
  <c r="AZ169" i="10"/>
  <c r="BA169" i="10"/>
  <c r="BB169" i="10"/>
  <c r="BC169" i="10"/>
  <c r="D170" i="10"/>
  <c r="E170" i="10"/>
  <c r="F170" i="10"/>
  <c r="G170" i="10"/>
  <c r="H170" i="10"/>
  <c r="I170" i="10"/>
  <c r="J170" i="10"/>
  <c r="K170" i="10"/>
  <c r="L170" i="10"/>
  <c r="M170" i="10"/>
  <c r="N170" i="10"/>
  <c r="O170" i="10"/>
  <c r="P170" i="10"/>
  <c r="Q170" i="10"/>
  <c r="R170" i="10"/>
  <c r="S170" i="10"/>
  <c r="T170" i="10"/>
  <c r="U170" i="10"/>
  <c r="V170" i="10"/>
  <c r="W170" i="10"/>
  <c r="X170" i="10"/>
  <c r="Y170" i="10"/>
  <c r="Z170" i="10"/>
  <c r="AA170" i="10"/>
  <c r="AB170" i="10"/>
  <c r="AC170" i="10"/>
  <c r="AD170" i="10"/>
  <c r="AE170" i="10"/>
  <c r="AF170" i="10"/>
  <c r="AG170" i="10"/>
  <c r="AH170" i="10"/>
  <c r="AI170" i="10"/>
  <c r="AJ170" i="10"/>
  <c r="AK170" i="10"/>
  <c r="AL170" i="10"/>
  <c r="AM170" i="10"/>
  <c r="AN170" i="10"/>
  <c r="AO170" i="10"/>
  <c r="AP170" i="10"/>
  <c r="AQ170" i="10"/>
  <c r="AR170" i="10"/>
  <c r="AS170" i="10"/>
  <c r="AT170" i="10"/>
  <c r="AU170" i="10"/>
  <c r="AV170" i="10"/>
  <c r="AW170" i="10"/>
  <c r="AX170" i="10"/>
  <c r="AY170" i="10"/>
  <c r="AZ170" i="10"/>
  <c r="BA170" i="10"/>
  <c r="BB170" i="10"/>
  <c r="BC170" i="10"/>
  <c r="D171" i="10"/>
  <c r="E171" i="10"/>
  <c r="F171" i="10"/>
  <c r="G171" i="10"/>
  <c r="H171" i="10"/>
  <c r="I171" i="10"/>
  <c r="J171" i="10"/>
  <c r="K171" i="10"/>
  <c r="L171" i="10"/>
  <c r="M171" i="10"/>
  <c r="N171" i="10"/>
  <c r="O171" i="10"/>
  <c r="P171" i="10"/>
  <c r="Q171" i="10"/>
  <c r="R171" i="10"/>
  <c r="S171" i="10"/>
  <c r="T171" i="10"/>
  <c r="U171" i="10"/>
  <c r="V171" i="10"/>
  <c r="W171" i="10"/>
  <c r="X171" i="10"/>
  <c r="Y171" i="10"/>
  <c r="Z171" i="10"/>
  <c r="AA171" i="10"/>
  <c r="AB171" i="10"/>
  <c r="AC171" i="10"/>
  <c r="AD171" i="10"/>
  <c r="AE171" i="10"/>
  <c r="AF171" i="10"/>
  <c r="AG171" i="10"/>
  <c r="AH171" i="10"/>
  <c r="AI171" i="10"/>
  <c r="AJ171" i="10"/>
  <c r="AK171" i="10"/>
  <c r="AL171" i="10"/>
  <c r="AM171" i="10"/>
  <c r="AN171" i="10"/>
  <c r="AO171" i="10"/>
  <c r="AP171" i="10"/>
  <c r="AQ171" i="10"/>
  <c r="AR171" i="10"/>
  <c r="AS171" i="10"/>
  <c r="AT171" i="10"/>
  <c r="AU171" i="10"/>
  <c r="AV171" i="10"/>
  <c r="AW171" i="10"/>
  <c r="AX171" i="10"/>
  <c r="AY171" i="10"/>
  <c r="AZ171" i="10"/>
  <c r="BA171" i="10"/>
  <c r="BB171" i="10"/>
  <c r="BC171" i="10"/>
  <c r="D172" i="10"/>
  <c r="E172" i="10"/>
  <c r="F172" i="10"/>
  <c r="G172" i="10"/>
  <c r="H172" i="10"/>
  <c r="I172" i="10"/>
  <c r="J172" i="10"/>
  <c r="K172" i="10"/>
  <c r="L172" i="10"/>
  <c r="M172" i="10"/>
  <c r="N172" i="10"/>
  <c r="O172" i="10"/>
  <c r="P172" i="10"/>
  <c r="Q172" i="10"/>
  <c r="R172" i="10"/>
  <c r="S172" i="10"/>
  <c r="T172" i="10"/>
  <c r="U172" i="10"/>
  <c r="V172" i="10"/>
  <c r="W172" i="10"/>
  <c r="X172" i="10"/>
  <c r="Y172" i="10"/>
  <c r="Z172" i="10"/>
  <c r="AA172" i="10"/>
  <c r="AB172" i="10"/>
  <c r="AC172" i="10"/>
  <c r="AD172" i="10"/>
  <c r="AE172" i="10"/>
  <c r="AF172" i="10"/>
  <c r="AG172" i="10"/>
  <c r="AH172" i="10"/>
  <c r="AI172" i="10"/>
  <c r="AJ172" i="10"/>
  <c r="AK172" i="10"/>
  <c r="AL172" i="10"/>
  <c r="AM172" i="10"/>
  <c r="AN172" i="10"/>
  <c r="AO172" i="10"/>
  <c r="AP172" i="10"/>
  <c r="AQ172" i="10"/>
  <c r="AR172" i="10"/>
  <c r="AS172" i="10"/>
  <c r="AT172" i="10"/>
  <c r="AU172" i="10"/>
  <c r="AV172" i="10"/>
  <c r="AW172" i="10"/>
  <c r="AX172" i="10"/>
  <c r="AY172" i="10"/>
  <c r="AZ172" i="10"/>
  <c r="BA172" i="10"/>
  <c r="BB172" i="10"/>
  <c r="BC172" i="10"/>
  <c r="D173" i="10"/>
  <c r="E173" i="10"/>
  <c r="F173" i="10"/>
  <c r="G173" i="10"/>
  <c r="H173" i="10"/>
  <c r="I173" i="10"/>
  <c r="J173" i="10"/>
  <c r="K173" i="10"/>
  <c r="L173" i="10"/>
  <c r="M173" i="10"/>
  <c r="N173" i="10"/>
  <c r="O173" i="10"/>
  <c r="P173" i="10"/>
  <c r="Q173" i="10"/>
  <c r="R173" i="10"/>
  <c r="S173" i="10"/>
  <c r="T173" i="10"/>
  <c r="U173" i="10"/>
  <c r="V173" i="10"/>
  <c r="W173" i="10"/>
  <c r="X173" i="10"/>
  <c r="Y173" i="10"/>
  <c r="Z173" i="10"/>
  <c r="AA173" i="10"/>
  <c r="AB173" i="10"/>
  <c r="AC173" i="10"/>
  <c r="AD173" i="10"/>
  <c r="AE173" i="10"/>
  <c r="AF173" i="10"/>
  <c r="AG173" i="10"/>
  <c r="AH173" i="10"/>
  <c r="AI173" i="10"/>
  <c r="AJ173" i="10"/>
  <c r="AK173" i="10"/>
  <c r="AL173" i="10"/>
  <c r="AM173" i="10"/>
  <c r="AN173" i="10"/>
  <c r="AO173" i="10"/>
  <c r="AP173" i="10"/>
  <c r="AQ173" i="10"/>
  <c r="AR173" i="10"/>
  <c r="AS173" i="10"/>
  <c r="AT173" i="10"/>
  <c r="AU173" i="10"/>
  <c r="AV173" i="10"/>
  <c r="AW173" i="10"/>
  <c r="AX173" i="10"/>
  <c r="AY173" i="10"/>
  <c r="AZ173" i="10"/>
  <c r="BA173" i="10"/>
  <c r="BB173" i="10"/>
  <c r="BC173" i="10"/>
  <c r="D174" i="10"/>
  <c r="E174" i="10"/>
  <c r="F174" i="10"/>
  <c r="G174" i="10"/>
  <c r="H174" i="10"/>
  <c r="I174" i="10"/>
  <c r="J174" i="10"/>
  <c r="K174" i="10"/>
  <c r="L174" i="10"/>
  <c r="M174" i="10"/>
  <c r="N174" i="10"/>
  <c r="O174" i="10"/>
  <c r="P174" i="10"/>
  <c r="Q174" i="10"/>
  <c r="R174" i="10"/>
  <c r="S174" i="10"/>
  <c r="T174" i="10"/>
  <c r="U174" i="10"/>
  <c r="V174" i="10"/>
  <c r="W174" i="10"/>
  <c r="X174" i="10"/>
  <c r="Y174" i="10"/>
  <c r="Z174" i="10"/>
  <c r="AA174" i="10"/>
  <c r="AB174" i="10"/>
  <c r="AC174" i="10"/>
  <c r="AD174" i="10"/>
  <c r="AE174" i="10"/>
  <c r="AF174" i="10"/>
  <c r="AG174" i="10"/>
  <c r="AH174" i="10"/>
  <c r="AI174" i="10"/>
  <c r="AJ174" i="10"/>
  <c r="AK174" i="10"/>
  <c r="AL174" i="10"/>
  <c r="AM174" i="10"/>
  <c r="AN174" i="10"/>
  <c r="AO174" i="10"/>
  <c r="AP174" i="10"/>
  <c r="AQ174" i="10"/>
  <c r="AR174" i="10"/>
  <c r="AS174" i="10"/>
  <c r="AT174" i="10"/>
  <c r="AU174" i="10"/>
  <c r="AV174" i="10"/>
  <c r="AW174" i="10"/>
  <c r="AX174" i="10"/>
  <c r="AY174" i="10"/>
  <c r="AZ174" i="10"/>
  <c r="BA174" i="10"/>
  <c r="BB174" i="10"/>
  <c r="BC174" i="10"/>
  <c r="D175" i="10"/>
  <c r="E175" i="10"/>
  <c r="F175" i="10"/>
  <c r="G175" i="10"/>
  <c r="H175" i="10"/>
  <c r="I175" i="10"/>
  <c r="J175" i="10"/>
  <c r="K175" i="10"/>
  <c r="L175" i="10"/>
  <c r="M175" i="10"/>
  <c r="N175" i="10"/>
  <c r="O175" i="10"/>
  <c r="P175" i="10"/>
  <c r="Q175" i="10"/>
  <c r="R175" i="10"/>
  <c r="S175" i="10"/>
  <c r="T175" i="10"/>
  <c r="U175" i="10"/>
  <c r="V175" i="10"/>
  <c r="W175" i="10"/>
  <c r="X175" i="10"/>
  <c r="Y175" i="10"/>
  <c r="Z175" i="10"/>
  <c r="AA175" i="10"/>
  <c r="AB175" i="10"/>
  <c r="AC175" i="10"/>
  <c r="AD175" i="10"/>
  <c r="AE175" i="10"/>
  <c r="AF175" i="10"/>
  <c r="AG175" i="10"/>
  <c r="AH175" i="10"/>
  <c r="AI175" i="10"/>
  <c r="AJ175" i="10"/>
  <c r="AK175" i="10"/>
  <c r="AL175" i="10"/>
  <c r="AM175" i="10"/>
  <c r="AN175" i="10"/>
  <c r="AO175" i="10"/>
  <c r="AP175" i="10"/>
  <c r="AQ175" i="10"/>
  <c r="AR175" i="10"/>
  <c r="AS175" i="10"/>
  <c r="AT175" i="10"/>
  <c r="AU175" i="10"/>
  <c r="AV175" i="10"/>
  <c r="AW175" i="10"/>
  <c r="AX175" i="10"/>
  <c r="AY175" i="10"/>
  <c r="AZ175" i="10"/>
  <c r="BA175" i="10"/>
  <c r="BB175" i="10"/>
  <c r="BC175" i="10"/>
  <c r="D176" i="10"/>
  <c r="E176" i="10"/>
  <c r="F176" i="10"/>
  <c r="G176" i="10"/>
  <c r="H176" i="10"/>
  <c r="I176" i="10"/>
  <c r="J176" i="10"/>
  <c r="K176" i="10"/>
  <c r="L176" i="10"/>
  <c r="M176" i="10"/>
  <c r="N176" i="10"/>
  <c r="O176" i="10"/>
  <c r="P176" i="10"/>
  <c r="Q176" i="10"/>
  <c r="R176" i="10"/>
  <c r="S176" i="10"/>
  <c r="T176" i="10"/>
  <c r="U176" i="10"/>
  <c r="V176" i="10"/>
  <c r="W176" i="10"/>
  <c r="X176" i="10"/>
  <c r="Y176" i="10"/>
  <c r="Z176" i="10"/>
  <c r="AA176" i="10"/>
  <c r="AB176" i="10"/>
  <c r="AC176" i="10"/>
  <c r="AD176" i="10"/>
  <c r="AE176" i="10"/>
  <c r="AF176" i="10"/>
  <c r="AG176" i="10"/>
  <c r="AH176" i="10"/>
  <c r="AI176" i="10"/>
  <c r="AJ176" i="10"/>
  <c r="AK176" i="10"/>
  <c r="AL176" i="10"/>
  <c r="AM176" i="10"/>
  <c r="AN176" i="10"/>
  <c r="AO176" i="10"/>
  <c r="AP176" i="10"/>
  <c r="AQ176" i="10"/>
  <c r="AR176" i="10"/>
  <c r="AS176" i="10"/>
  <c r="AT176" i="10"/>
  <c r="AU176" i="10"/>
  <c r="AV176" i="10"/>
  <c r="AW176" i="10"/>
  <c r="AX176" i="10"/>
  <c r="AY176" i="10"/>
  <c r="AZ176" i="10"/>
  <c r="BA176" i="10"/>
  <c r="BB176" i="10"/>
  <c r="BC176" i="10"/>
  <c r="D177" i="10"/>
  <c r="E177" i="10"/>
  <c r="F177" i="10"/>
  <c r="G177" i="10"/>
  <c r="H177" i="10"/>
  <c r="I177" i="10"/>
  <c r="J177" i="10"/>
  <c r="K177" i="10"/>
  <c r="L177" i="10"/>
  <c r="M177" i="10"/>
  <c r="N177" i="10"/>
  <c r="O177" i="10"/>
  <c r="P177" i="10"/>
  <c r="Q177" i="10"/>
  <c r="R177" i="10"/>
  <c r="S177" i="10"/>
  <c r="T177" i="10"/>
  <c r="U177" i="10"/>
  <c r="V177" i="10"/>
  <c r="W177" i="10"/>
  <c r="X177" i="10"/>
  <c r="Y177" i="10"/>
  <c r="Z177" i="10"/>
  <c r="AA177" i="10"/>
  <c r="AB177" i="10"/>
  <c r="AC177" i="10"/>
  <c r="AD177" i="10"/>
  <c r="AE177" i="10"/>
  <c r="AF177" i="10"/>
  <c r="AG177" i="10"/>
  <c r="AH177" i="10"/>
  <c r="AI177" i="10"/>
  <c r="AJ177" i="10"/>
  <c r="AK177" i="10"/>
  <c r="AL177" i="10"/>
  <c r="AM177" i="10"/>
  <c r="AN177" i="10"/>
  <c r="AO177" i="10"/>
  <c r="AP177" i="10"/>
  <c r="AQ177" i="10"/>
  <c r="AR177" i="10"/>
  <c r="AS177" i="10"/>
  <c r="AT177" i="10"/>
  <c r="AU177" i="10"/>
  <c r="AV177" i="10"/>
  <c r="AW177" i="10"/>
  <c r="AX177" i="10"/>
  <c r="AY177" i="10"/>
  <c r="AZ177" i="10"/>
  <c r="BA177" i="10"/>
  <c r="BB177" i="10"/>
  <c r="BC177" i="10"/>
  <c r="D178" i="10"/>
  <c r="E178" i="10"/>
  <c r="F178" i="10"/>
  <c r="G178" i="10"/>
  <c r="H178" i="10"/>
  <c r="I178" i="10"/>
  <c r="J178" i="10"/>
  <c r="K178" i="10"/>
  <c r="L178" i="10"/>
  <c r="M178" i="10"/>
  <c r="N178" i="10"/>
  <c r="O178" i="10"/>
  <c r="P178" i="10"/>
  <c r="Q178" i="10"/>
  <c r="R178" i="10"/>
  <c r="S178" i="10"/>
  <c r="T178" i="10"/>
  <c r="U178" i="10"/>
  <c r="V178" i="10"/>
  <c r="W178" i="10"/>
  <c r="X178" i="10"/>
  <c r="Y178" i="10"/>
  <c r="Z178" i="10"/>
  <c r="AA178" i="10"/>
  <c r="AB178" i="10"/>
  <c r="AC178" i="10"/>
  <c r="AD178" i="10"/>
  <c r="AE178" i="10"/>
  <c r="AF178" i="10"/>
  <c r="AG178" i="10"/>
  <c r="AH178" i="10"/>
  <c r="AI178" i="10"/>
  <c r="AJ178" i="10"/>
  <c r="AK178" i="10"/>
  <c r="AL178" i="10"/>
  <c r="AM178" i="10"/>
  <c r="AN178" i="10"/>
  <c r="AO178" i="10"/>
  <c r="AP178" i="10"/>
  <c r="AQ178" i="10"/>
  <c r="AR178" i="10"/>
  <c r="AS178" i="10"/>
  <c r="AT178" i="10"/>
  <c r="AU178" i="10"/>
  <c r="AV178" i="10"/>
  <c r="AW178" i="10"/>
  <c r="AX178" i="10"/>
  <c r="AY178" i="10"/>
  <c r="AZ178" i="10"/>
  <c r="BA178" i="10"/>
  <c r="BB178" i="10"/>
  <c r="BC178" i="10"/>
  <c r="D179" i="10"/>
  <c r="E179" i="10"/>
  <c r="F179" i="10"/>
  <c r="G179" i="10"/>
  <c r="H179" i="10"/>
  <c r="I179" i="10"/>
  <c r="J179" i="10"/>
  <c r="K179" i="10"/>
  <c r="L179" i="10"/>
  <c r="M179" i="10"/>
  <c r="N179" i="10"/>
  <c r="O179" i="10"/>
  <c r="P179" i="10"/>
  <c r="Q179" i="10"/>
  <c r="R179" i="10"/>
  <c r="S179" i="10"/>
  <c r="T179" i="10"/>
  <c r="U179" i="10"/>
  <c r="V179" i="10"/>
  <c r="W179" i="10"/>
  <c r="X179" i="10"/>
  <c r="Y179" i="10"/>
  <c r="Z179" i="10"/>
  <c r="AA179" i="10"/>
  <c r="AB179" i="10"/>
  <c r="AC179" i="10"/>
  <c r="AD179" i="10"/>
  <c r="AE179" i="10"/>
  <c r="AF179" i="10"/>
  <c r="AG179" i="10"/>
  <c r="AH179" i="10"/>
  <c r="AI179" i="10"/>
  <c r="AJ179" i="10"/>
  <c r="AK179" i="10"/>
  <c r="AL179" i="10"/>
  <c r="AM179" i="10"/>
  <c r="AN179" i="10"/>
  <c r="AO179" i="10"/>
  <c r="AP179" i="10"/>
  <c r="AQ179" i="10"/>
  <c r="AR179" i="10"/>
  <c r="AS179" i="10"/>
  <c r="AT179" i="10"/>
  <c r="AU179" i="10"/>
  <c r="AV179" i="10"/>
  <c r="AW179" i="10"/>
  <c r="AX179" i="10"/>
  <c r="AY179" i="10"/>
  <c r="AZ179" i="10"/>
  <c r="BA179" i="10"/>
  <c r="BB179" i="10"/>
  <c r="BC179" i="10"/>
  <c r="D180" i="10"/>
  <c r="E180" i="10"/>
  <c r="F180" i="10"/>
  <c r="G180" i="10"/>
  <c r="H180" i="10"/>
  <c r="I180" i="10"/>
  <c r="J180" i="10"/>
  <c r="K180" i="10"/>
  <c r="L180" i="10"/>
  <c r="M180" i="10"/>
  <c r="N180" i="10"/>
  <c r="O180" i="10"/>
  <c r="P180" i="10"/>
  <c r="Q180" i="10"/>
  <c r="R180" i="10"/>
  <c r="S180" i="10"/>
  <c r="T180" i="10"/>
  <c r="U180" i="10"/>
  <c r="V180" i="10"/>
  <c r="W180" i="10"/>
  <c r="X180" i="10"/>
  <c r="Y180" i="10"/>
  <c r="Z180" i="10"/>
  <c r="AA180" i="10"/>
  <c r="AB180" i="10"/>
  <c r="AC180" i="10"/>
  <c r="AD180" i="10"/>
  <c r="AE180" i="10"/>
  <c r="AF180" i="10"/>
  <c r="AG180" i="10"/>
  <c r="AH180" i="10"/>
  <c r="AI180" i="10"/>
  <c r="AJ180" i="10"/>
  <c r="AK180" i="10"/>
  <c r="AL180" i="10"/>
  <c r="AM180" i="10"/>
  <c r="AN180" i="10"/>
  <c r="AO180" i="10"/>
  <c r="AP180" i="10"/>
  <c r="AQ180" i="10"/>
  <c r="AR180" i="10"/>
  <c r="AS180" i="10"/>
  <c r="AT180" i="10"/>
  <c r="AU180" i="10"/>
  <c r="AV180" i="10"/>
  <c r="AW180" i="10"/>
  <c r="AX180" i="10"/>
  <c r="AY180" i="10"/>
  <c r="AZ180" i="10"/>
  <c r="BA180" i="10"/>
  <c r="BB180" i="10"/>
  <c r="BC180" i="10"/>
  <c r="D181" i="10"/>
  <c r="E181" i="10"/>
  <c r="F181" i="10"/>
  <c r="G181" i="10"/>
  <c r="H181" i="10"/>
  <c r="I181" i="10"/>
  <c r="J181" i="10"/>
  <c r="K181" i="10"/>
  <c r="L181" i="10"/>
  <c r="M181" i="10"/>
  <c r="N181" i="10"/>
  <c r="O181" i="10"/>
  <c r="P181" i="10"/>
  <c r="Q181" i="10"/>
  <c r="R181" i="10"/>
  <c r="S181" i="10"/>
  <c r="T181" i="10"/>
  <c r="U181" i="10"/>
  <c r="V181" i="10"/>
  <c r="W181" i="10"/>
  <c r="X181" i="10"/>
  <c r="Y181" i="10"/>
  <c r="Z181" i="10"/>
  <c r="AA181" i="10"/>
  <c r="AB181" i="10"/>
  <c r="AC181" i="10"/>
  <c r="AD181" i="10"/>
  <c r="AE181" i="10"/>
  <c r="AF181" i="10"/>
  <c r="AG181" i="10"/>
  <c r="AH181" i="10"/>
  <c r="AI181" i="10"/>
  <c r="AJ181" i="10"/>
  <c r="AK181" i="10"/>
  <c r="AL181" i="10"/>
  <c r="AM181" i="10"/>
  <c r="AN181" i="10"/>
  <c r="AO181" i="10"/>
  <c r="AP181" i="10"/>
  <c r="AQ181" i="10"/>
  <c r="AR181" i="10"/>
  <c r="AS181" i="10"/>
  <c r="AT181" i="10"/>
  <c r="AU181" i="10"/>
  <c r="AV181" i="10"/>
  <c r="AW181" i="10"/>
  <c r="AX181" i="10"/>
  <c r="AY181" i="10"/>
  <c r="AZ181" i="10"/>
  <c r="BA181" i="10"/>
  <c r="BB181" i="10"/>
  <c r="BC181" i="10"/>
  <c r="D182" i="10"/>
  <c r="E182" i="10"/>
  <c r="F182" i="10"/>
  <c r="G182" i="10"/>
  <c r="H182" i="10"/>
  <c r="I182" i="10"/>
  <c r="J182" i="10"/>
  <c r="K182" i="10"/>
  <c r="L182" i="10"/>
  <c r="M182" i="10"/>
  <c r="N182" i="10"/>
  <c r="O182" i="10"/>
  <c r="P182" i="10"/>
  <c r="Q182" i="10"/>
  <c r="R182" i="10"/>
  <c r="S182" i="10"/>
  <c r="T182" i="10"/>
  <c r="U182" i="10"/>
  <c r="V182" i="10"/>
  <c r="W182" i="10"/>
  <c r="X182" i="10"/>
  <c r="Y182" i="10"/>
  <c r="Z182" i="10"/>
  <c r="AA182" i="10"/>
  <c r="AB182" i="10"/>
  <c r="AC182" i="10"/>
  <c r="AD182" i="10"/>
  <c r="AE182" i="10"/>
  <c r="AF182" i="10"/>
  <c r="AG182" i="10"/>
  <c r="AH182" i="10"/>
  <c r="AI182" i="10"/>
  <c r="AJ182" i="10"/>
  <c r="AK182" i="10"/>
  <c r="AL182" i="10"/>
  <c r="AM182" i="10"/>
  <c r="AN182" i="10"/>
  <c r="AO182" i="10"/>
  <c r="AP182" i="10"/>
  <c r="AQ182" i="10"/>
  <c r="AR182" i="10"/>
  <c r="AS182" i="10"/>
  <c r="AT182" i="10"/>
  <c r="AU182" i="10"/>
  <c r="AV182" i="10"/>
  <c r="AW182" i="10"/>
  <c r="AX182" i="10"/>
  <c r="AY182" i="10"/>
  <c r="AZ182" i="10"/>
  <c r="BA182" i="10"/>
  <c r="BB182" i="10"/>
  <c r="BC182" i="10"/>
  <c r="D183" i="10"/>
  <c r="E183" i="10"/>
  <c r="F183" i="10"/>
  <c r="G183" i="10"/>
  <c r="H183" i="10"/>
  <c r="I183" i="10"/>
  <c r="J183" i="10"/>
  <c r="K183" i="10"/>
  <c r="L183" i="10"/>
  <c r="M183" i="10"/>
  <c r="N183" i="10"/>
  <c r="O183" i="10"/>
  <c r="P183" i="10"/>
  <c r="Q183" i="10"/>
  <c r="R183" i="10"/>
  <c r="S183" i="10"/>
  <c r="T183" i="10"/>
  <c r="U183" i="10"/>
  <c r="V183" i="10"/>
  <c r="W183" i="10"/>
  <c r="X183" i="10"/>
  <c r="Y183" i="10"/>
  <c r="Z183" i="10"/>
  <c r="AA183" i="10"/>
  <c r="AB183" i="10"/>
  <c r="AC183" i="10"/>
  <c r="AD183" i="10"/>
  <c r="AE183" i="10"/>
  <c r="AF183" i="10"/>
  <c r="AG183" i="10"/>
  <c r="AH183" i="10"/>
  <c r="AI183" i="10"/>
  <c r="AJ183" i="10"/>
  <c r="AK183" i="10"/>
  <c r="AL183" i="10"/>
  <c r="AM183" i="10"/>
  <c r="AN183" i="10"/>
  <c r="AO183" i="10"/>
  <c r="AP183" i="10"/>
  <c r="AQ183" i="10"/>
  <c r="AR183" i="10"/>
  <c r="AS183" i="10"/>
  <c r="AT183" i="10"/>
  <c r="AU183" i="10"/>
  <c r="AV183" i="10"/>
  <c r="AW183" i="10"/>
  <c r="AX183" i="10"/>
  <c r="AY183" i="10"/>
  <c r="AZ183" i="10"/>
  <c r="BA183" i="10"/>
  <c r="BB183" i="10"/>
  <c r="BC183" i="10"/>
  <c r="D184" i="10"/>
  <c r="E184" i="10"/>
  <c r="F184" i="10"/>
  <c r="G184" i="10"/>
  <c r="H184" i="10"/>
  <c r="I184" i="10"/>
  <c r="J184" i="10"/>
  <c r="K184" i="10"/>
  <c r="L184" i="10"/>
  <c r="M184" i="10"/>
  <c r="N184" i="10"/>
  <c r="O184" i="10"/>
  <c r="P184" i="10"/>
  <c r="Q184" i="10"/>
  <c r="R184" i="10"/>
  <c r="S184" i="10"/>
  <c r="T184" i="10"/>
  <c r="U184" i="10"/>
  <c r="V184" i="10"/>
  <c r="W184" i="10"/>
  <c r="X184" i="10"/>
  <c r="Y184" i="10"/>
  <c r="Z184" i="10"/>
  <c r="AA184" i="10"/>
  <c r="AB184" i="10"/>
  <c r="AC184" i="10"/>
  <c r="AD184" i="10"/>
  <c r="AE184" i="10"/>
  <c r="AF184" i="10"/>
  <c r="AG184" i="10"/>
  <c r="AH184" i="10"/>
  <c r="AI184" i="10"/>
  <c r="AJ184" i="10"/>
  <c r="AK184" i="10"/>
  <c r="AL184" i="10"/>
  <c r="AM184" i="10"/>
  <c r="AN184" i="10"/>
  <c r="AO184" i="10"/>
  <c r="AP184" i="10"/>
  <c r="AQ184" i="10"/>
  <c r="AR184" i="10"/>
  <c r="AS184" i="10"/>
  <c r="AT184" i="10"/>
  <c r="AU184" i="10"/>
  <c r="AV184" i="10"/>
  <c r="AW184" i="10"/>
  <c r="AX184" i="10"/>
  <c r="AY184" i="10"/>
  <c r="AZ184" i="10"/>
  <c r="BA184" i="10"/>
  <c r="BB184" i="10"/>
  <c r="BC184" i="10"/>
  <c r="D185" i="10"/>
  <c r="E185" i="10"/>
  <c r="F185" i="10"/>
  <c r="G185" i="10"/>
  <c r="H185" i="10"/>
  <c r="I185" i="10"/>
  <c r="J185" i="10"/>
  <c r="K185" i="10"/>
  <c r="L185" i="10"/>
  <c r="M185" i="10"/>
  <c r="N185" i="10"/>
  <c r="O185" i="10"/>
  <c r="P185" i="10"/>
  <c r="Q185" i="10"/>
  <c r="R185" i="10"/>
  <c r="S185" i="10"/>
  <c r="T185" i="10"/>
  <c r="U185" i="10"/>
  <c r="V185" i="10"/>
  <c r="W185" i="10"/>
  <c r="X185" i="10"/>
  <c r="Y185" i="10"/>
  <c r="Z185" i="10"/>
  <c r="AA185" i="10"/>
  <c r="AB185" i="10"/>
  <c r="AC185" i="10"/>
  <c r="AD185" i="10"/>
  <c r="AE185" i="10"/>
  <c r="AF185" i="10"/>
  <c r="AG185" i="10"/>
  <c r="AH185" i="10"/>
  <c r="AI185" i="10"/>
  <c r="AJ185" i="10"/>
  <c r="AK185" i="10"/>
  <c r="AL185" i="10"/>
  <c r="AM185" i="10"/>
  <c r="AN185" i="10"/>
  <c r="AO185" i="10"/>
  <c r="AP185" i="10"/>
  <c r="AQ185" i="10"/>
  <c r="AR185" i="10"/>
  <c r="AS185" i="10"/>
  <c r="AT185" i="10"/>
  <c r="AU185" i="10"/>
  <c r="AV185" i="10"/>
  <c r="AW185" i="10"/>
  <c r="AX185" i="10"/>
  <c r="AY185" i="10"/>
  <c r="AZ185" i="10"/>
  <c r="BA185" i="10"/>
  <c r="BB185" i="10"/>
  <c r="BC185" i="10"/>
  <c r="D186" i="10"/>
  <c r="E186" i="10"/>
  <c r="F186" i="10"/>
  <c r="G186" i="10"/>
  <c r="H186" i="10"/>
  <c r="I186" i="10"/>
  <c r="J186" i="10"/>
  <c r="K186" i="10"/>
  <c r="L186" i="10"/>
  <c r="M186" i="10"/>
  <c r="N186" i="10"/>
  <c r="O186" i="10"/>
  <c r="P186" i="10"/>
  <c r="Q186" i="10"/>
  <c r="R186" i="10"/>
  <c r="S186" i="10"/>
  <c r="T186" i="10"/>
  <c r="U186" i="10"/>
  <c r="V186" i="10"/>
  <c r="W186" i="10"/>
  <c r="X186" i="10"/>
  <c r="Y186" i="10"/>
  <c r="Z186" i="10"/>
  <c r="AA186" i="10"/>
  <c r="AB186" i="10"/>
  <c r="AC186" i="10"/>
  <c r="AD186" i="10"/>
  <c r="AE186" i="10"/>
  <c r="AF186" i="10"/>
  <c r="AG186" i="10"/>
  <c r="AH186" i="10"/>
  <c r="AI186" i="10"/>
  <c r="AJ186" i="10"/>
  <c r="AK186" i="10"/>
  <c r="AL186" i="10"/>
  <c r="AM186" i="10"/>
  <c r="AN186" i="10"/>
  <c r="AO186" i="10"/>
  <c r="AP186" i="10"/>
  <c r="AQ186" i="10"/>
  <c r="AR186" i="10"/>
  <c r="AS186" i="10"/>
  <c r="AT186" i="10"/>
  <c r="AU186" i="10"/>
  <c r="AV186" i="10"/>
  <c r="AW186" i="10"/>
  <c r="AX186" i="10"/>
  <c r="AY186" i="10"/>
  <c r="AZ186" i="10"/>
  <c r="BA186" i="10"/>
  <c r="BB186" i="10"/>
  <c r="BC186" i="10"/>
  <c r="D187" i="10"/>
  <c r="E187" i="10"/>
  <c r="F187" i="10"/>
  <c r="G187" i="10"/>
  <c r="H187" i="10"/>
  <c r="I187" i="10"/>
  <c r="J187" i="10"/>
  <c r="K187" i="10"/>
  <c r="L187" i="10"/>
  <c r="M187" i="10"/>
  <c r="N187" i="10"/>
  <c r="O187" i="10"/>
  <c r="P187" i="10"/>
  <c r="Q187" i="10"/>
  <c r="R187" i="10"/>
  <c r="S187" i="10"/>
  <c r="T187" i="10"/>
  <c r="U187" i="10"/>
  <c r="V187" i="10"/>
  <c r="W187" i="10"/>
  <c r="X187" i="10"/>
  <c r="Y187" i="10"/>
  <c r="Z187" i="10"/>
  <c r="AA187" i="10"/>
  <c r="AB187" i="10"/>
  <c r="AC187" i="10"/>
  <c r="AD187" i="10"/>
  <c r="AE187" i="10"/>
  <c r="AF187" i="10"/>
  <c r="AG187" i="10"/>
  <c r="AH187" i="10"/>
  <c r="AI187" i="10"/>
  <c r="AJ187" i="10"/>
  <c r="AK187" i="10"/>
  <c r="AL187" i="10"/>
  <c r="AM187" i="10"/>
  <c r="AN187" i="10"/>
  <c r="AO187" i="10"/>
  <c r="AP187" i="10"/>
  <c r="AQ187" i="10"/>
  <c r="AR187" i="10"/>
  <c r="AS187" i="10"/>
  <c r="AT187" i="10"/>
  <c r="AU187" i="10"/>
  <c r="AV187" i="10"/>
  <c r="AW187" i="10"/>
  <c r="AX187" i="10"/>
  <c r="AY187" i="10"/>
  <c r="AZ187" i="10"/>
  <c r="BA187" i="10"/>
  <c r="BB187" i="10"/>
  <c r="BC187" i="10"/>
  <c r="D188" i="10"/>
  <c r="E188" i="10"/>
  <c r="F188" i="10"/>
  <c r="G188" i="10"/>
  <c r="H188" i="10"/>
  <c r="I188" i="10"/>
  <c r="J188" i="10"/>
  <c r="K188" i="10"/>
  <c r="L188" i="10"/>
  <c r="M188" i="10"/>
  <c r="N188" i="10"/>
  <c r="O188" i="10"/>
  <c r="P188" i="10"/>
  <c r="Q188" i="10"/>
  <c r="R188" i="10"/>
  <c r="S188" i="10"/>
  <c r="T188" i="10"/>
  <c r="U188" i="10"/>
  <c r="V188" i="10"/>
  <c r="W188" i="10"/>
  <c r="X188" i="10"/>
  <c r="Y188" i="10"/>
  <c r="Z188" i="10"/>
  <c r="AA188" i="10"/>
  <c r="AB188" i="10"/>
  <c r="AC188" i="10"/>
  <c r="AD188" i="10"/>
  <c r="AE188" i="10"/>
  <c r="AF188" i="10"/>
  <c r="AG188" i="10"/>
  <c r="AH188" i="10"/>
  <c r="AI188" i="10"/>
  <c r="AJ188" i="10"/>
  <c r="AK188" i="10"/>
  <c r="AL188" i="10"/>
  <c r="AM188" i="10"/>
  <c r="AN188" i="10"/>
  <c r="AO188" i="10"/>
  <c r="AP188" i="10"/>
  <c r="AQ188" i="10"/>
  <c r="AR188" i="10"/>
  <c r="AS188" i="10"/>
  <c r="AT188" i="10"/>
  <c r="AU188" i="10"/>
  <c r="AV188" i="10"/>
  <c r="AW188" i="10"/>
  <c r="AX188" i="10"/>
  <c r="AY188" i="10"/>
  <c r="AZ188" i="10"/>
  <c r="BA188" i="10"/>
  <c r="BB188" i="10"/>
  <c r="BC188" i="10"/>
  <c r="D189" i="10"/>
  <c r="E189" i="10"/>
  <c r="F189" i="10"/>
  <c r="G189" i="10"/>
  <c r="H189" i="10"/>
  <c r="I189" i="10"/>
  <c r="J189" i="10"/>
  <c r="K189" i="10"/>
  <c r="L189" i="10"/>
  <c r="M189" i="10"/>
  <c r="N189" i="10"/>
  <c r="O189" i="10"/>
  <c r="P189" i="10"/>
  <c r="Q189" i="10"/>
  <c r="R189" i="10"/>
  <c r="S189" i="10"/>
  <c r="T189" i="10"/>
  <c r="U189" i="10"/>
  <c r="V189" i="10"/>
  <c r="W189" i="10"/>
  <c r="X189" i="10"/>
  <c r="Y189" i="10"/>
  <c r="Z189" i="10"/>
  <c r="AA189" i="10"/>
  <c r="AB189" i="10"/>
  <c r="AC189" i="10"/>
  <c r="AD189" i="10"/>
  <c r="AE189" i="10"/>
  <c r="AF189" i="10"/>
  <c r="AG189" i="10"/>
  <c r="AH189" i="10"/>
  <c r="AI189" i="10"/>
  <c r="AJ189" i="10"/>
  <c r="AK189" i="10"/>
  <c r="AL189" i="10"/>
  <c r="AM189" i="10"/>
  <c r="AN189" i="10"/>
  <c r="AO189" i="10"/>
  <c r="AP189" i="10"/>
  <c r="AQ189" i="10"/>
  <c r="AR189" i="10"/>
  <c r="AS189" i="10"/>
  <c r="AT189" i="10"/>
  <c r="AU189" i="10"/>
  <c r="AV189" i="10"/>
  <c r="AW189" i="10"/>
  <c r="AX189" i="10"/>
  <c r="AY189" i="10"/>
  <c r="AZ189" i="10"/>
  <c r="BA189" i="10"/>
  <c r="BB189" i="10"/>
  <c r="BC189" i="10"/>
  <c r="D190" i="10"/>
  <c r="E190" i="10"/>
  <c r="F190" i="10"/>
  <c r="G190" i="10"/>
  <c r="H190" i="10"/>
  <c r="I190" i="10"/>
  <c r="J190" i="10"/>
  <c r="K190" i="10"/>
  <c r="L190" i="10"/>
  <c r="M190" i="10"/>
  <c r="N190" i="10"/>
  <c r="O190" i="10"/>
  <c r="P190" i="10"/>
  <c r="Q190" i="10"/>
  <c r="R190" i="10"/>
  <c r="S190" i="10"/>
  <c r="T190" i="10"/>
  <c r="U190" i="10"/>
  <c r="V190" i="10"/>
  <c r="W190" i="10"/>
  <c r="X190" i="10"/>
  <c r="Y190" i="10"/>
  <c r="Z190" i="10"/>
  <c r="AA190" i="10"/>
  <c r="AB190" i="10"/>
  <c r="AC190" i="10"/>
  <c r="AD190" i="10"/>
  <c r="AE190" i="10"/>
  <c r="AF190" i="10"/>
  <c r="AG190" i="10"/>
  <c r="AH190" i="10"/>
  <c r="AI190" i="10"/>
  <c r="AJ190" i="10"/>
  <c r="AK190" i="10"/>
  <c r="AL190" i="10"/>
  <c r="AM190" i="10"/>
  <c r="AN190" i="10"/>
  <c r="AO190" i="10"/>
  <c r="AP190" i="10"/>
  <c r="AQ190" i="10"/>
  <c r="AR190" i="10"/>
  <c r="AS190" i="10"/>
  <c r="AT190" i="10"/>
  <c r="AU190" i="10"/>
  <c r="AV190" i="10"/>
  <c r="AW190" i="10"/>
  <c r="AX190" i="10"/>
  <c r="AY190" i="10"/>
  <c r="AZ190" i="10"/>
  <c r="BA190" i="10"/>
  <c r="BB190" i="10"/>
  <c r="BC190" i="10"/>
  <c r="D191" i="10"/>
  <c r="E191" i="10"/>
  <c r="F191" i="10"/>
  <c r="G191" i="10"/>
  <c r="H191" i="10"/>
  <c r="I191" i="10"/>
  <c r="J191" i="10"/>
  <c r="K191" i="10"/>
  <c r="L191" i="10"/>
  <c r="M191" i="10"/>
  <c r="N191" i="10"/>
  <c r="O191" i="10"/>
  <c r="P191" i="10"/>
  <c r="Q191" i="10"/>
  <c r="R191" i="10"/>
  <c r="S191" i="10"/>
  <c r="T191" i="10"/>
  <c r="U191" i="10"/>
  <c r="V191" i="10"/>
  <c r="W191" i="10"/>
  <c r="X191" i="10"/>
  <c r="Y191" i="10"/>
  <c r="Z191" i="10"/>
  <c r="AA191" i="10"/>
  <c r="AB191" i="10"/>
  <c r="AC191" i="10"/>
  <c r="AD191" i="10"/>
  <c r="AE191" i="10"/>
  <c r="AF191" i="10"/>
  <c r="AG191" i="10"/>
  <c r="AH191" i="10"/>
  <c r="AI191" i="10"/>
  <c r="AJ191" i="10"/>
  <c r="AK191" i="10"/>
  <c r="AL191" i="10"/>
  <c r="AM191" i="10"/>
  <c r="AN191" i="10"/>
  <c r="AO191" i="10"/>
  <c r="AP191" i="10"/>
  <c r="AQ191" i="10"/>
  <c r="AR191" i="10"/>
  <c r="AS191" i="10"/>
  <c r="AT191" i="10"/>
  <c r="AU191" i="10"/>
  <c r="AV191" i="10"/>
  <c r="AW191" i="10"/>
  <c r="AX191" i="10"/>
  <c r="AY191" i="10"/>
  <c r="AZ191" i="10"/>
  <c r="BA191" i="10"/>
  <c r="BB191" i="10"/>
  <c r="BC191" i="10"/>
  <c r="D192" i="10"/>
  <c r="E192" i="10"/>
  <c r="F192" i="10"/>
  <c r="G192" i="10"/>
  <c r="H192" i="10"/>
  <c r="I192" i="10"/>
  <c r="J192" i="10"/>
  <c r="K192" i="10"/>
  <c r="L192" i="10"/>
  <c r="M192" i="10"/>
  <c r="N192" i="10"/>
  <c r="O192" i="10"/>
  <c r="P192" i="10"/>
  <c r="Q192" i="10"/>
  <c r="R192" i="10"/>
  <c r="S192" i="10"/>
  <c r="T192" i="10"/>
  <c r="U192" i="10"/>
  <c r="V192" i="10"/>
  <c r="W192" i="10"/>
  <c r="X192" i="10"/>
  <c r="Y192" i="10"/>
  <c r="Z192" i="10"/>
  <c r="AA192" i="10"/>
  <c r="AB192" i="10"/>
  <c r="AC192" i="10"/>
  <c r="AD192" i="10"/>
  <c r="AE192" i="10"/>
  <c r="AF192" i="10"/>
  <c r="AG192" i="10"/>
  <c r="AH192" i="10"/>
  <c r="AI192" i="10"/>
  <c r="AJ192" i="10"/>
  <c r="AK192" i="10"/>
  <c r="AL192" i="10"/>
  <c r="AM192" i="10"/>
  <c r="AN192" i="10"/>
  <c r="AO192" i="10"/>
  <c r="AP192" i="10"/>
  <c r="AQ192" i="10"/>
  <c r="AR192" i="10"/>
  <c r="AS192" i="10"/>
  <c r="AT192" i="10"/>
  <c r="AU192" i="10"/>
  <c r="AV192" i="10"/>
  <c r="AW192" i="10"/>
  <c r="AX192" i="10"/>
  <c r="AY192" i="10"/>
  <c r="AZ192" i="10"/>
  <c r="BA192" i="10"/>
  <c r="BB192" i="10"/>
  <c r="BC192" i="10"/>
  <c r="D193" i="10"/>
  <c r="E193" i="10"/>
  <c r="F193" i="10"/>
  <c r="G193" i="10"/>
  <c r="H193" i="10"/>
  <c r="I193" i="10"/>
  <c r="J193" i="10"/>
  <c r="K193" i="10"/>
  <c r="L193" i="10"/>
  <c r="M193" i="10"/>
  <c r="N193" i="10"/>
  <c r="O193" i="10"/>
  <c r="P193" i="10"/>
  <c r="Q193" i="10"/>
  <c r="R193" i="10"/>
  <c r="S193" i="10"/>
  <c r="T193" i="10"/>
  <c r="U193" i="10"/>
  <c r="V193" i="10"/>
  <c r="W193" i="10"/>
  <c r="X193" i="10"/>
  <c r="Y193" i="10"/>
  <c r="Z193" i="10"/>
  <c r="AA193" i="10"/>
  <c r="AB193" i="10"/>
  <c r="AC193" i="10"/>
  <c r="AD193" i="10"/>
  <c r="AE193" i="10"/>
  <c r="AF193" i="10"/>
  <c r="AG193" i="10"/>
  <c r="AH193" i="10"/>
  <c r="AI193" i="10"/>
  <c r="AJ193" i="10"/>
  <c r="AK193" i="10"/>
  <c r="AL193" i="10"/>
  <c r="AM193" i="10"/>
  <c r="AN193" i="10"/>
  <c r="AO193" i="10"/>
  <c r="AP193" i="10"/>
  <c r="AQ193" i="10"/>
  <c r="AR193" i="10"/>
  <c r="AS193" i="10"/>
  <c r="AT193" i="10"/>
  <c r="AU193" i="10"/>
  <c r="AV193" i="10"/>
  <c r="AW193" i="10"/>
  <c r="AX193" i="10"/>
  <c r="AY193" i="10"/>
  <c r="AZ193" i="10"/>
  <c r="BA193" i="10"/>
  <c r="BB193" i="10"/>
  <c r="BC193" i="10"/>
  <c r="D194" i="10"/>
  <c r="E194" i="10"/>
  <c r="F194" i="10"/>
  <c r="G194" i="10"/>
  <c r="H194" i="10"/>
  <c r="I194" i="10"/>
  <c r="J194" i="10"/>
  <c r="K194" i="10"/>
  <c r="L194" i="10"/>
  <c r="M194" i="10"/>
  <c r="N194" i="10"/>
  <c r="O194" i="10"/>
  <c r="P194" i="10"/>
  <c r="Q194" i="10"/>
  <c r="R194" i="10"/>
  <c r="S194" i="10"/>
  <c r="T194" i="10"/>
  <c r="U194" i="10"/>
  <c r="V194" i="10"/>
  <c r="W194" i="10"/>
  <c r="X194" i="10"/>
  <c r="Y194" i="10"/>
  <c r="Z194" i="10"/>
  <c r="AA194" i="10"/>
  <c r="AB194" i="10"/>
  <c r="AC194" i="10"/>
  <c r="AD194" i="10"/>
  <c r="AE194" i="10"/>
  <c r="AF194" i="10"/>
  <c r="AG194" i="10"/>
  <c r="AH194" i="10"/>
  <c r="AI194" i="10"/>
  <c r="AJ194" i="10"/>
  <c r="AK194" i="10"/>
  <c r="AL194" i="10"/>
  <c r="AM194" i="10"/>
  <c r="AN194" i="10"/>
  <c r="AO194" i="10"/>
  <c r="AP194" i="10"/>
  <c r="AQ194" i="10"/>
  <c r="AR194" i="10"/>
  <c r="AS194" i="10"/>
  <c r="AT194" i="10"/>
  <c r="AU194" i="10"/>
  <c r="AV194" i="10"/>
  <c r="AW194" i="10"/>
  <c r="AX194" i="10"/>
  <c r="AY194" i="10"/>
  <c r="AZ194" i="10"/>
  <c r="BA194" i="10"/>
  <c r="BB194" i="10"/>
  <c r="BC194" i="10"/>
  <c r="D195" i="10"/>
  <c r="E195" i="10"/>
  <c r="F195" i="10"/>
  <c r="G195" i="10"/>
  <c r="H195" i="10"/>
  <c r="I195" i="10"/>
  <c r="J195" i="10"/>
  <c r="K195" i="10"/>
  <c r="L195" i="10"/>
  <c r="M195" i="10"/>
  <c r="N195" i="10"/>
  <c r="O195" i="10"/>
  <c r="P195" i="10"/>
  <c r="Q195" i="10"/>
  <c r="R195" i="10"/>
  <c r="S195" i="10"/>
  <c r="T195" i="10"/>
  <c r="U195" i="10"/>
  <c r="V195" i="10"/>
  <c r="W195" i="10"/>
  <c r="X195" i="10"/>
  <c r="Y195" i="10"/>
  <c r="Z195" i="10"/>
  <c r="AA195" i="10"/>
  <c r="AB195" i="10"/>
  <c r="AC195" i="10"/>
  <c r="AD195" i="10"/>
  <c r="AE195" i="10"/>
  <c r="AF195" i="10"/>
  <c r="AG195" i="10"/>
  <c r="AH195" i="10"/>
  <c r="AI195" i="10"/>
  <c r="AJ195" i="10"/>
  <c r="AK195" i="10"/>
  <c r="AL195" i="10"/>
  <c r="AM195" i="10"/>
  <c r="AN195" i="10"/>
  <c r="AO195" i="10"/>
  <c r="AP195" i="10"/>
  <c r="AQ195" i="10"/>
  <c r="AR195" i="10"/>
  <c r="AS195" i="10"/>
  <c r="AT195" i="10"/>
  <c r="AU195" i="10"/>
  <c r="AV195" i="10"/>
  <c r="AW195" i="10"/>
  <c r="AX195" i="10"/>
  <c r="AY195" i="10"/>
  <c r="AZ195" i="10"/>
  <c r="BA195" i="10"/>
  <c r="BB195" i="10"/>
  <c r="BC195" i="10"/>
  <c r="D196" i="10"/>
  <c r="E196" i="10"/>
  <c r="F196" i="10"/>
  <c r="G196" i="10"/>
  <c r="H196" i="10"/>
  <c r="I196" i="10"/>
  <c r="J196" i="10"/>
  <c r="K196" i="10"/>
  <c r="L196" i="10"/>
  <c r="M196" i="10"/>
  <c r="N196" i="10"/>
  <c r="O196" i="10"/>
  <c r="P196" i="10"/>
  <c r="Q196" i="10"/>
  <c r="R196" i="10"/>
  <c r="S196" i="10"/>
  <c r="T196" i="10"/>
  <c r="U196" i="10"/>
  <c r="V196" i="10"/>
  <c r="W196" i="10"/>
  <c r="X196" i="10"/>
  <c r="Y196" i="10"/>
  <c r="Z196" i="10"/>
  <c r="AA196" i="10"/>
  <c r="AB196" i="10"/>
  <c r="AC196" i="10"/>
  <c r="AD196" i="10"/>
  <c r="AE196" i="10"/>
  <c r="AF196" i="10"/>
  <c r="AG196" i="10"/>
  <c r="AH196" i="10"/>
  <c r="AI196" i="10"/>
  <c r="AJ196" i="10"/>
  <c r="AK196" i="10"/>
  <c r="AL196" i="10"/>
  <c r="AM196" i="10"/>
  <c r="AN196" i="10"/>
  <c r="AO196" i="10"/>
  <c r="AP196" i="10"/>
  <c r="AQ196" i="10"/>
  <c r="AR196" i="10"/>
  <c r="AS196" i="10"/>
  <c r="AT196" i="10"/>
  <c r="AU196" i="10"/>
  <c r="AV196" i="10"/>
  <c r="AW196" i="10"/>
  <c r="AX196" i="10"/>
  <c r="AY196" i="10"/>
  <c r="AZ196" i="10"/>
  <c r="BA196" i="10"/>
  <c r="BB196" i="10"/>
  <c r="BC196" i="10"/>
  <c r="D197" i="10"/>
  <c r="E197" i="10"/>
  <c r="F197" i="10"/>
  <c r="G197" i="10"/>
  <c r="H197" i="10"/>
  <c r="I197" i="10"/>
  <c r="J197" i="10"/>
  <c r="K197" i="10"/>
  <c r="L197" i="10"/>
  <c r="M197" i="10"/>
  <c r="N197" i="10"/>
  <c r="O197" i="10"/>
  <c r="P197" i="10"/>
  <c r="Q197" i="10"/>
  <c r="R197" i="10"/>
  <c r="S197" i="10"/>
  <c r="T197" i="10"/>
  <c r="U197" i="10"/>
  <c r="V197" i="10"/>
  <c r="W197" i="10"/>
  <c r="X197" i="10"/>
  <c r="Y197" i="10"/>
  <c r="Z197" i="10"/>
  <c r="AA197" i="10"/>
  <c r="AB197" i="10"/>
  <c r="AC197" i="10"/>
  <c r="AD197" i="10"/>
  <c r="AE197" i="10"/>
  <c r="AF197" i="10"/>
  <c r="AG197" i="10"/>
  <c r="AH197" i="10"/>
  <c r="AI197" i="10"/>
  <c r="AJ197" i="10"/>
  <c r="AK197" i="10"/>
  <c r="AL197" i="10"/>
  <c r="AM197" i="10"/>
  <c r="AN197" i="10"/>
  <c r="AO197" i="10"/>
  <c r="AP197" i="10"/>
  <c r="AQ197" i="10"/>
  <c r="AR197" i="10"/>
  <c r="AS197" i="10"/>
  <c r="AT197" i="10"/>
  <c r="AU197" i="10"/>
  <c r="AV197" i="10"/>
  <c r="AW197" i="10"/>
  <c r="AX197" i="10"/>
  <c r="AY197" i="10"/>
  <c r="AZ197" i="10"/>
  <c r="BA197" i="10"/>
  <c r="BB197" i="10"/>
  <c r="BC197" i="10"/>
  <c r="D198" i="10"/>
  <c r="E198" i="10"/>
  <c r="F198" i="10"/>
  <c r="G198" i="10"/>
  <c r="H198" i="10"/>
  <c r="I198" i="10"/>
  <c r="J198" i="10"/>
  <c r="K198" i="10"/>
  <c r="L198" i="10"/>
  <c r="M198" i="10"/>
  <c r="N198" i="10"/>
  <c r="O198" i="10"/>
  <c r="P198" i="10"/>
  <c r="Q198" i="10"/>
  <c r="R198" i="10"/>
  <c r="S198" i="10"/>
  <c r="T198" i="10"/>
  <c r="U198" i="10"/>
  <c r="V198" i="10"/>
  <c r="W198" i="10"/>
  <c r="X198" i="10"/>
  <c r="Y198" i="10"/>
  <c r="Z198" i="10"/>
  <c r="AA198" i="10"/>
  <c r="AB198" i="10"/>
  <c r="AC198" i="10"/>
  <c r="AD198" i="10"/>
  <c r="AE198" i="10"/>
  <c r="AF198" i="10"/>
  <c r="AG198" i="10"/>
  <c r="AH198" i="10"/>
  <c r="AI198" i="10"/>
  <c r="AJ198" i="10"/>
  <c r="AK198" i="10"/>
  <c r="AL198" i="10"/>
  <c r="AM198" i="10"/>
  <c r="AN198" i="10"/>
  <c r="AO198" i="10"/>
  <c r="AP198" i="10"/>
  <c r="AQ198" i="10"/>
  <c r="AR198" i="10"/>
  <c r="AS198" i="10"/>
  <c r="AT198" i="10"/>
  <c r="AU198" i="10"/>
  <c r="AV198" i="10"/>
  <c r="AW198" i="10"/>
  <c r="AX198" i="10"/>
  <c r="AY198" i="10"/>
  <c r="AZ198" i="10"/>
  <c r="BA198" i="10"/>
  <c r="BB198" i="10"/>
  <c r="BC198" i="10"/>
  <c r="D199" i="10"/>
  <c r="E199" i="10"/>
  <c r="F199" i="10"/>
  <c r="G199" i="10"/>
  <c r="H199" i="10"/>
  <c r="I199" i="10"/>
  <c r="J199" i="10"/>
  <c r="K199" i="10"/>
  <c r="L199" i="10"/>
  <c r="M199" i="10"/>
  <c r="N199" i="10"/>
  <c r="O199" i="10"/>
  <c r="P199" i="10"/>
  <c r="Q199" i="10"/>
  <c r="R199" i="10"/>
  <c r="S199" i="10"/>
  <c r="T199" i="10"/>
  <c r="U199" i="10"/>
  <c r="V199" i="10"/>
  <c r="W199" i="10"/>
  <c r="X199" i="10"/>
  <c r="Y199" i="10"/>
  <c r="Z199" i="10"/>
  <c r="AA199" i="10"/>
  <c r="AB199" i="10"/>
  <c r="AC199" i="10"/>
  <c r="AD199" i="10"/>
  <c r="AE199" i="10"/>
  <c r="AF199" i="10"/>
  <c r="AG199" i="10"/>
  <c r="AH199" i="10"/>
  <c r="AI199" i="10"/>
  <c r="AJ199" i="10"/>
  <c r="AK199" i="10"/>
  <c r="AL199" i="10"/>
  <c r="AM199" i="10"/>
  <c r="AN199" i="10"/>
  <c r="AO199" i="10"/>
  <c r="AP199" i="10"/>
  <c r="AQ199" i="10"/>
  <c r="AR199" i="10"/>
  <c r="AS199" i="10"/>
  <c r="AT199" i="10"/>
  <c r="AU199" i="10"/>
  <c r="AV199" i="10"/>
  <c r="AW199" i="10"/>
  <c r="AX199" i="10"/>
  <c r="AY199" i="10"/>
  <c r="AZ199" i="10"/>
  <c r="BA199" i="10"/>
  <c r="BB199" i="10"/>
  <c r="BC199" i="10"/>
  <c r="D200" i="10"/>
  <c r="E200" i="10"/>
  <c r="F200" i="10"/>
  <c r="G200" i="10"/>
  <c r="H200" i="10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Z200" i="10"/>
  <c r="AA200" i="10"/>
  <c r="AB200" i="10"/>
  <c r="AC200" i="10"/>
  <c r="AD200" i="10"/>
  <c r="AE200" i="10"/>
  <c r="AF200" i="10"/>
  <c r="AG200" i="10"/>
  <c r="AH200" i="10"/>
  <c r="AI200" i="10"/>
  <c r="AJ200" i="10"/>
  <c r="AK200" i="10"/>
  <c r="AL200" i="10"/>
  <c r="AM200" i="10"/>
  <c r="AN200" i="10"/>
  <c r="AO200" i="10"/>
  <c r="AP200" i="10"/>
  <c r="AQ200" i="10"/>
  <c r="AR200" i="10"/>
  <c r="AS200" i="10"/>
  <c r="AT200" i="10"/>
  <c r="AU200" i="10"/>
  <c r="AV200" i="10"/>
  <c r="AW200" i="10"/>
  <c r="AX200" i="10"/>
  <c r="AY200" i="10"/>
  <c r="AZ200" i="10"/>
  <c r="BA200" i="10"/>
  <c r="BB200" i="10"/>
  <c r="BC200" i="10"/>
  <c r="D201" i="10"/>
  <c r="E201" i="10"/>
  <c r="F201" i="10"/>
  <c r="G201" i="10"/>
  <c r="H201" i="10"/>
  <c r="I201" i="10"/>
  <c r="J201" i="10"/>
  <c r="K201" i="10"/>
  <c r="L201" i="10"/>
  <c r="M201" i="10"/>
  <c r="N201" i="10"/>
  <c r="O201" i="10"/>
  <c r="P201" i="10"/>
  <c r="Q201" i="10"/>
  <c r="R201" i="10"/>
  <c r="S201" i="10"/>
  <c r="T201" i="10"/>
  <c r="U201" i="10"/>
  <c r="V201" i="10"/>
  <c r="W201" i="10"/>
  <c r="X201" i="10"/>
  <c r="Y201" i="10"/>
  <c r="Z201" i="10"/>
  <c r="AA201" i="10"/>
  <c r="AB201" i="10"/>
  <c r="AC201" i="10"/>
  <c r="AD201" i="10"/>
  <c r="AE201" i="10"/>
  <c r="AF201" i="10"/>
  <c r="AG201" i="10"/>
  <c r="AH201" i="10"/>
  <c r="AI201" i="10"/>
  <c r="AJ201" i="10"/>
  <c r="AK201" i="10"/>
  <c r="AL201" i="10"/>
  <c r="AM201" i="10"/>
  <c r="AN201" i="10"/>
  <c r="AO201" i="10"/>
  <c r="AP201" i="10"/>
  <c r="AQ201" i="10"/>
  <c r="AR201" i="10"/>
  <c r="AS201" i="10"/>
  <c r="AT201" i="10"/>
  <c r="AU201" i="10"/>
  <c r="AV201" i="10"/>
  <c r="AW201" i="10"/>
  <c r="AX201" i="10"/>
  <c r="AY201" i="10"/>
  <c r="AZ201" i="10"/>
  <c r="BA201" i="10"/>
  <c r="BB201" i="10"/>
  <c r="BC201" i="10"/>
  <c r="D202" i="10"/>
  <c r="E202" i="10"/>
  <c r="F202" i="10"/>
  <c r="G202" i="10"/>
  <c r="H202" i="10"/>
  <c r="I202" i="10"/>
  <c r="J202" i="10"/>
  <c r="K202" i="10"/>
  <c r="L202" i="10"/>
  <c r="M202" i="10"/>
  <c r="N202" i="10"/>
  <c r="O202" i="10"/>
  <c r="P202" i="10"/>
  <c r="Q202" i="10"/>
  <c r="R202" i="10"/>
  <c r="S202" i="10"/>
  <c r="T202" i="10"/>
  <c r="U202" i="10"/>
  <c r="V202" i="10"/>
  <c r="W202" i="10"/>
  <c r="X202" i="10"/>
  <c r="Y202" i="10"/>
  <c r="Z202" i="10"/>
  <c r="AA202" i="10"/>
  <c r="AB202" i="10"/>
  <c r="AC202" i="10"/>
  <c r="AD202" i="10"/>
  <c r="AE202" i="10"/>
  <c r="AF202" i="10"/>
  <c r="AG202" i="10"/>
  <c r="AH202" i="10"/>
  <c r="AI202" i="10"/>
  <c r="AJ202" i="10"/>
  <c r="AK202" i="10"/>
  <c r="AL202" i="10"/>
  <c r="AM202" i="10"/>
  <c r="AN202" i="10"/>
  <c r="AO202" i="10"/>
  <c r="AP202" i="10"/>
  <c r="AQ202" i="10"/>
  <c r="AR202" i="10"/>
  <c r="AS202" i="10"/>
  <c r="AT202" i="10"/>
  <c r="AU202" i="10"/>
  <c r="AV202" i="10"/>
  <c r="AW202" i="10"/>
  <c r="AX202" i="10"/>
  <c r="AY202" i="10"/>
  <c r="AZ202" i="10"/>
  <c r="BA202" i="10"/>
  <c r="BB202" i="10"/>
  <c r="BC202" i="10"/>
  <c r="D203" i="10"/>
  <c r="E203" i="10"/>
  <c r="F203" i="10"/>
  <c r="G203" i="10"/>
  <c r="H203" i="10"/>
  <c r="I203" i="10"/>
  <c r="J203" i="10"/>
  <c r="K203" i="10"/>
  <c r="L203" i="10"/>
  <c r="M203" i="10"/>
  <c r="N203" i="10"/>
  <c r="O203" i="10"/>
  <c r="P203" i="10"/>
  <c r="Q203" i="10"/>
  <c r="R203" i="10"/>
  <c r="S203" i="10"/>
  <c r="T203" i="10"/>
  <c r="U203" i="10"/>
  <c r="V203" i="10"/>
  <c r="W203" i="10"/>
  <c r="X203" i="10"/>
  <c r="Y203" i="10"/>
  <c r="Z203" i="10"/>
  <c r="AA203" i="10"/>
  <c r="AB203" i="10"/>
  <c r="AC203" i="10"/>
  <c r="AD203" i="10"/>
  <c r="AE203" i="10"/>
  <c r="AF203" i="10"/>
  <c r="AG203" i="10"/>
  <c r="AH203" i="10"/>
  <c r="AI203" i="10"/>
  <c r="AJ203" i="10"/>
  <c r="AK203" i="10"/>
  <c r="AL203" i="10"/>
  <c r="AM203" i="10"/>
  <c r="AN203" i="10"/>
  <c r="AO203" i="10"/>
  <c r="AP203" i="10"/>
  <c r="AQ203" i="10"/>
  <c r="AR203" i="10"/>
  <c r="AS203" i="10"/>
  <c r="AT203" i="10"/>
  <c r="AU203" i="10"/>
  <c r="AV203" i="10"/>
  <c r="AW203" i="10"/>
  <c r="AX203" i="10"/>
  <c r="AY203" i="10"/>
  <c r="AZ203" i="10"/>
  <c r="BA203" i="10"/>
  <c r="BB203" i="10"/>
  <c r="BC203" i="10"/>
  <c r="D204" i="10"/>
  <c r="E204" i="10"/>
  <c r="F204" i="10"/>
  <c r="G204" i="10"/>
  <c r="H204" i="10"/>
  <c r="I204" i="10"/>
  <c r="J204" i="10"/>
  <c r="K204" i="10"/>
  <c r="L204" i="10"/>
  <c r="M204" i="10"/>
  <c r="N204" i="10"/>
  <c r="O204" i="10"/>
  <c r="P204" i="10"/>
  <c r="Q204" i="10"/>
  <c r="R204" i="10"/>
  <c r="S204" i="10"/>
  <c r="T204" i="10"/>
  <c r="U204" i="10"/>
  <c r="V204" i="10"/>
  <c r="W204" i="10"/>
  <c r="X204" i="10"/>
  <c r="Y204" i="10"/>
  <c r="Z204" i="10"/>
  <c r="AA204" i="10"/>
  <c r="AB204" i="10"/>
  <c r="AC204" i="10"/>
  <c r="AD204" i="10"/>
  <c r="AE204" i="10"/>
  <c r="AF204" i="10"/>
  <c r="AG204" i="10"/>
  <c r="AH204" i="10"/>
  <c r="AI204" i="10"/>
  <c r="AJ204" i="10"/>
  <c r="AK204" i="10"/>
  <c r="AL204" i="10"/>
  <c r="AM204" i="10"/>
  <c r="AN204" i="10"/>
  <c r="AO204" i="10"/>
  <c r="AP204" i="10"/>
  <c r="AQ204" i="10"/>
  <c r="AR204" i="10"/>
  <c r="AS204" i="10"/>
  <c r="AT204" i="10"/>
  <c r="AU204" i="10"/>
  <c r="AV204" i="10"/>
  <c r="AW204" i="10"/>
  <c r="AX204" i="10"/>
  <c r="AY204" i="10"/>
  <c r="AZ204" i="10"/>
  <c r="BA204" i="10"/>
  <c r="BB204" i="10"/>
  <c r="BC204" i="10"/>
  <c r="D205" i="10"/>
  <c r="E205" i="10"/>
  <c r="F205" i="10"/>
  <c r="G205" i="10"/>
  <c r="H205" i="10"/>
  <c r="I205" i="10"/>
  <c r="J205" i="10"/>
  <c r="K205" i="10"/>
  <c r="L205" i="10"/>
  <c r="M205" i="10"/>
  <c r="N205" i="10"/>
  <c r="O205" i="10"/>
  <c r="P205" i="10"/>
  <c r="Q205" i="10"/>
  <c r="R205" i="10"/>
  <c r="S205" i="10"/>
  <c r="T205" i="10"/>
  <c r="U205" i="10"/>
  <c r="V205" i="10"/>
  <c r="W205" i="10"/>
  <c r="X205" i="10"/>
  <c r="Y205" i="10"/>
  <c r="Z205" i="10"/>
  <c r="AA205" i="10"/>
  <c r="AB205" i="10"/>
  <c r="AC205" i="10"/>
  <c r="AD205" i="10"/>
  <c r="AE205" i="10"/>
  <c r="AF205" i="10"/>
  <c r="AG205" i="10"/>
  <c r="AH205" i="10"/>
  <c r="AI205" i="10"/>
  <c r="AJ205" i="10"/>
  <c r="AK205" i="10"/>
  <c r="AL205" i="10"/>
  <c r="AM205" i="10"/>
  <c r="AN205" i="10"/>
  <c r="AO205" i="10"/>
  <c r="AP205" i="10"/>
  <c r="AQ205" i="10"/>
  <c r="AR205" i="10"/>
  <c r="AS205" i="10"/>
  <c r="AT205" i="10"/>
  <c r="AU205" i="10"/>
  <c r="AV205" i="10"/>
  <c r="AW205" i="10"/>
  <c r="AX205" i="10"/>
  <c r="AY205" i="10"/>
  <c r="AZ205" i="10"/>
  <c r="BA205" i="10"/>
  <c r="BB205" i="10"/>
  <c r="BC205" i="10"/>
  <c r="D206" i="10"/>
  <c r="E206" i="10"/>
  <c r="F206" i="10"/>
  <c r="G206" i="10"/>
  <c r="H206" i="10"/>
  <c r="I206" i="10"/>
  <c r="J206" i="10"/>
  <c r="K206" i="10"/>
  <c r="L206" i="10"/>
  <c r="M206" i="10"/>
  <c r="N206" i="10"/>
  <c r="O206" i="10"/>
  <c r="P206" i="10"/>
  <c r="Q206" i="10"/>
  <c r="R206" i="10"/>
  <c r="S206" i="10"/>
  <c r="T206" i="10"/>
  <c r="U206" i="10"/>
  <c r="V206" i="10"/>
  <c r="W206" i="10"/>
  <c r="X206" i="10"/>
  <c r="Y206" i="10"/>
  <c r="Z206" i="10"/>
  <c r="AA206" i="10"/>
  <c r="AB206" i="10"/>
  <c r="AC206" i="10"/>
  <c r="AD206" i="10"/>
  <c r="AE206" i="10"/>
  <c r="AF206" i="10"/>
  <c r="AG206" i="10"/>
  <c r="AH206" i="10"/>
  <c r="AI206" i="10"/>
  <c r="AJ206" i="10"/>
  <c r="AK206" i="10"/>
  <c r="AL206" i="10"/>
  <c r="AM206" i="10"/>
  <c r="AN206" i="10"/>
  <c r="AO206" i="10"/>
  <c r="AP206" i="10"/>
  <c r="AQ206" i="10"/>
  <c r="AR206" i="10"/>
  <c r="AS206" i="10"/>
  <c r="AT206" i="10"/>
  <c r="AU206" i="10"/>
  <c r="AV206" i="10"/>
  <c r="AW206" i="10"/>
  <c r="AX206" i="10"/>
  <c r="AY206" i="10"/>
  <c r="AZ206" i="10"/>
  <c r="BA206" i="10"/>
  <c r="BB206" i="10"/>
  <c r="BC206" i="10"/>
  <c r="D207" i="10"/>
  <c r="E207" i="10"/>
  <c r="F207" i="10"/>
  <c r="G207" i="10"/>
  <c r="H207" i="10"/>
  <c r="I207" i="10"/>
  <c r="J207" i="10"/>
  <c r="K207" i="10"/>
  <c r="L207" i="10"/>
  <c r="M207" i="10"/>
  <c r="N207" i="10"/>
  <c r="O207" i="10"/>
  <c r="P207" i="10"/>
  <c r="Q207" i="10"/>
  <c r="R207" i="10"/>
  <c r="S207" i="10"/>
  <c r="T207" i="10"/>
  <c r="U207" i="10"/>
  <c r="V207" i="10"/>
  <c r="W207" i="10"/>
  <c r="X207" i="10"/>
  <c r="Y207" i="10"/>
  <c r="Z207" i="10"/>
  <c r="AA207" i="10"/>
  <c r="AB207" i="10"/>
  <c r="AC207" i="10"/>
  <c r="AD207" i="10"/>
  <c r="AE207" i="10"/>
  <c r="AF207" i="10"/>
  <c r="AG207" i="10"/>
  <c r="AH207" i="10"/>
  <c r="AI207" i="10"/>
  <c r="AJ207" i="10"/>
  <c r="AK207" i="10"/>
  <c r="AL207" i="10"/>
  <c r="AM207" i="10"/>
  <c r="AN207" i="10"/>
  <c r="AO207" i="10"/>
  <c r="AP207" i="10"/>
  <c r="AQ207" i="10"/>
  <c r="AR207" i="10"/>
  <c r="AS207" i="10"/>
  <c r="AT207" i="10"/>
  <c r="AU207" i="10"/>
  <c r="AV207" i="10"/>
  <c r="AW207" i="10"/>
  <c r="AX207" i="10"/>
  <c r="AY207" i="10"/>
  <c r="AZ207" i="10"/>
  <c r="BA207" i="10"/>
  <c r="BB207" i="10"/>
  <c r="BC207" i="10"/>
  <c r="D208" i="10"/>
  <c r="E208" i="10"/>
  <c r="F208" i="10"/>
  <c r="G208" i="10"/>
  <c r="H208" i="10"/>
  <c r="I208" i="10"/>
  <c r="J208" i="10"/>
  <c r="K208" i="10"/>
  <c r="L208" i="10"/>
  <c r="M208" i="10"/>
  <c r="N208" i="10"/>
  <c r="O208" i="10"/>
  <c r="P208" i="10"/>
  <c r="Q208" i="10"/>
  <c r="R208" i="10"/>
  <c r="S208" i="10"/>
  <c r="T208" i="10"/>
  <c r="U208" i="10"/>
  <c r="V208" i="10"/>
  <c r="W208" i="10"/>
  <c r="X208" i="10"/>
  <c r="Y208" i="10"/>
  <c r="Z208" i="10"/>
  <c r="AA208" i="10"/>
  <c r="AB208" i="10"/>
  <c r="AC208" i="10"/>
  <c r="AD208" i="10"/>
  <c r="AE208" i="10"/>
  <c r="AF208" i="10"/>
  <c r="AG208" i="10"/>
  <c r="AH208" i="10"/>
  <c r="AI208" i="10"/>
  <c r="AJ208" i="10"/>
  <c r="AK208" i="10"/>
  <c r="AL208" i="10"/>
  <c r="AM208" i="10"/>
  <c r="AN208" i="10"/>
  <c r="AO208" i="10"/>
  <c r="AP208" i="10"/>
  <c r="AQ208" i="10"/>
  <c r="AR208" i="10"/>
  <c r="AS208" i="10"/>
  <c r="AT208" i="10"/>
  <c r="AU208" i="10"/>
  <c r="AV208" i="10"/>
  <c r="AW208" i="10"/>
  <c r="AX208" i="10"/>
  <c r="AY208" i="10"/>
  <c r="AZ208" i="10"/>
  <c r="BA208" i="10"/>
  <c r="BB208" i="10"/>
  <c r="BC208" i="10"/>
  <c r="D209" i="10"/>
  <c r="E209" i="10"/>
  <c r="F209" i="10"/>
  <c r="G209" i="10"/>
  <c r="H209" i="10"/>
  <c r="I209" i="10"/>
  <c r="J209" i="10"/>
  <c r="K209" i="10"/>
  <c r="L209" i="10"/>
  <c r="M209" i="10"/>
  <c r="N209" i="10"/>
  <c r="O209" i="10"/>
  <c r="P209" i="10"/>
  <c r="Q209" i="10"/>
  <c r="R209" i="10"/>
  <c r="S209" i="10"/>
  <c r="T209" i="10"/>
  <c r="U209" i="10"/>
  <c r="V209" i="10"/>
  <c r="W209" i="10"/>
  <c r="X209" i="10"/>
  <c r="Y209" i="10"/>
  <c r="Z209" i="10"/>
  <c r="AA209" i="10"/>
  <c r="AB209" i="10"/>
  <c r="AC209" i="10"/>
  <c r="AD209" i="10"/>
  <c r="AE209" i="10"/>
  <c r="AF209" i="10"/>
  <c r="AG209" i="10"/>
  <c r="AH209" i="10"/>
  <c r="AI209" i="10"/>
  <c r="AJ209" i="10"/>
  <c r="AK209" i="10"/>
  <c r="AL209" i="10"/>
  <c r="AM209" i="10"/>
  <c r="AN209" i="10"/>
  <c r="AO209" i="10"/>
  <c r="AP209" i="10"/>
  <c r="AQ209" i="10"/>
  <c r="AR209" i="10"/>
  <c r="AS209" i="10"/>
  <c r="AT209" i="10"/>
  <c r="AU209" i="10"/>
  <c r="AV209" i="10"/>
  <c r="AW209" i="10"/>
  <c r="AX209" i="10"/>
  <c r="AY209" i="10"/>
  <c r="AZ209" i="10"/>
  <c r="BA209" i="10"/>
  <c r="BB209" i="10"/>
  <c r="BC209" i="10"/>
  <c r="D210" i="10"/>
  <c r="E210" i="10"/>
  <c r="F210" i="10"/>
  <c r="G210" i="10"/>
  <c r="H210" i="10"/>
  <c r="I210" i="10"/>
  <c r="J210" i="10"/>
  <c r="K210" i="10"/>
  <c r="L210" i="10"/>
  <c r="M210" i="10"/>
  <c r="N210" i="10"/>
  <c r="O210" i="10"/>
  <c r="P210" i="10"/>
  <c r="Q210" i="10"/>
  <c r="R210" i="10"/>
  <c r="S210" i="10"/>
  <c r="T210" i="10"/>
  <c r="U210" i="10"/>
  <c r="V210" i="10"/>
  <c r="W210" i="10"/>
  <c r="X210" i="10"/>
  <c r="Y210" i="10"/>
  <c r="Z210" i="10"/>
  <c r="AA210" i="10"/>
  <c r="AB210" i="10"/>
  <c r="AC210" i="10"/>
  <c r="AD210" i="10"/>
  <c r="AE210" i="10"/>
  <c r="AF210" i="10"/>
  <c r="AG210" i="10"/>
  <c r="AH210" i="10"/>
  <c r="AI210" i="10"/>
  <c r="AJ210" i="10"/>
  <c r="AK210" i="10"/>
  <c r="AL210" i="10"/>
  <c r="AM210" i="10"/>
  <c r="AN210" i="10"/>
  <c r="AO210" i="10"/>
  <c r="AP210" i="10"/>
  <c r="AQ210" i="10"/>
  <c r="AR210" i="10"/>
  <c r="AS210" i="10"/>
  <c r="AT210" i="10"/>
  <c r="AU210" i="10"/>
  <c r="AV210" i="10"/>
  <c r="AW210" i="10"/>
  <c r="AX210" i="10"/>
  <c r="AY210" i="10"/>
  <c r="AZ210" i="10"/>
  <c r="BA210" i="10"/>
  <c r="BB210" i="10"/>
  <c r="BC210" i="10"/>
  <c r="D211" i="10"/>
  <c r="E211" i="10"/>
  <c r="F211" i="10"/>
  <c r="G211" i="10"/>
  <c r="H211" i="10"/>
  <c r="I211" i="10"/>
  <c r="J211" i="10"/>
  <c r="K211" i="10"/>
  <c r="L211" i="10"/>
  <c r="M211" i="10"/>
  <c r="N211" i="10"/>
  <c r="O211" i="10"/>
  <c r="P211" i="10"/>
  <c r="Q211" i="10"/>
  <c r="R211" i="10"/>
  <c r="S211" i="10"/>
  <c r="T211" i="10"/>
  <c r="U211" i="10"/>
  <c r="V211" i="10"/>
  <c r="W211" i="10"/>
  <c r="X211" i="10"/>
  <c r="Y211" i="10"/>
  <c r="Z211" i="10"/>
  <c r="AA211" i="10"/>
  <c r="AB211" i="10"/>
  <c r="AC211" i="10"/>
  <c r="AD211" i="10"/>
  <c r="AE211" i="10"/>
  <c r="AF211" i="10"/>
  <c r="AG211" i="10"/>
  <c r="AH211" i="10"/>
  <c r="AI211" i="10"/>
  <c r="AJ211" i="10"/>
  <c r="AK211" i="10"/>
  <c r="AL211" i="10"/>
  <c r="AM211" i="10"/>
  <c r="AN211" i="10"/>
  <c r="AO211" i="10"/>
  <c r="AP211" i="10"/>
  <c r="AQ211" i="10"/>
  <c r="AR211" i="10"/>
  <c r="AS211" i="10"/>
  <c r="AT211" i="10"/>
  <c r="AU211" i="10"/>
  <c r="AV211" i="10"/>
  <c r="AW211" i="10"/>
  <c r="AX211" i="10"/>
  <c r="AY211" i="10"/>
  <c r="AZ211" i="10"/>
  <c r="BA211" i="10"/>
  <c r="BB211" i="10"/>
  <c r="BC211" i="10"/>
  <c r="D212" i="10"/>
  <c r="E212" i="10"/>
  <c r="F212" i="10"/>
  <c r="G212" i="10"/>
  <c r="H212" i="10"/>
  <c r="I212" i="10"/>
  <c r="J212" i="10"/>
  <c r="K212" i="10"/>
  <c r="L212" i="10"/>
  <c r="M212" i="10"/>
  <c r="N212" i="10"/>
  <c r="O212" i="10"/>
  <c r="P212" i="10"/>
  <c r="Q212" i="10"/>
  <c r="R212" i="10"/>
  <c r="S212" i="10"/>
  <c r="T212" i="10"/>
  <c r="U212" i="10"/>
  <c r="V212" i="10"/>
  <c r="W212" i="10"/>
  <c r="X212" i="10"/>
  <c r="Y212" i="10"/>
  <c r="Z212" i="10"/>
  <c r="AA212" i="10"/>
  <c r="AB212" i="10"/>
  <c r="AC212" i="10"/>
  <c r="AD212" i="10"/>
  <c r="AE212" i="10"/>
  <c r="AF212" i="10"/>
  <c r="AG212" i="10"/>
  <c r="AH212" i="10"/>
  <c r="AI212" i="10"/>
  <c r="AJ212" i="10"/>
  <c r="AK212" i="10"/>
  <c r="AL212" i="10"/>
  <c r="AM212" i="10"/>
  <c r="AN212" i="10"/>
  <c r="AO212" i="10"/>
  <c r="AP212" i="10"/>
  <c r="AQ212" i="10"/>
  <c r="AR212" i="10"/>
  <c r="AS212" i="10"/>
  <c r="AT212" i="10"/>
  <c r="AU212" i="10"/>
  <c r="AV212" i="10"/>
  <c r="AW212" i="10"/>
  <c r="AX212" i="10"/>
  <c r="AY212" i="10"/>
  <c r="AZ212" i="10"/>
  <c r="BA212" i="10"/>
  <c r="BB212" i="10"/>
  <c r="BC212" i="10"/>
  <c r="D213" i="10"/>
  <c r="E213" i="10"/>
  <c r="F213" i="10"/>
  <c r="G213" i="10"/>
  <c r="H213" i="10"/>
  <c r="I213" i="10"/>
  <c r="J213" i="10"/>
  <c r="K213" i="10"/>
  <c r="L213" i="10"/>
  <c r="M213" i="10"/>
  <c r="N213" i="10"/>
  <c r="O213" i="10"/>
  <c r="P213" i="10"/>
  <c r="Q213" i="10"/>
  <c r="R213" i="10"/>
  <c r="S213" i="10"/>
  <c r="T213" i="10"/>
  <c r="U213" i="10"/>
  <c r="V213" i="10"/>
  <c r="W213" i="10"/>
  <c r="X213" i="10"/>
  <c r="Y213" i="10"/>
  <c r="Z213" i="10"/>
  <c r="AA213" i="10"/>
  <c r="AB213" i="10"/>
  <c r="AC213" i="10"/>
  <c r="AD213" i="10"/>
  <c r="AE213" i="10"/>
  <c r="AF213" i="10"/>
  <c r="AG213" i="10"/>
  <c r="AH213" i="10"/>
  <c r="AI213" i="10"/>
  <c r="AJ213" i="10"/>
  <c r="AK213" i="10"/>
  <c r="AL213" i="10"/>
  <c r="AM213" i="10"/>
  <c r="AN213" i="10"/>
  <c r="AO213" i="10"/>
  <c r="AP213" i="10"/>
  <c r="AQ213" i="10"/>
  <c r="AR213" i="10"/>
  <c r="AS213" i="10"/>
  <c r="AT213" i="10"/>
  <c r="AU213" i="10"/>
  <c r="AV213" i="10"/>
  <c r="AW213" i="10"/>
  <c r="AX213" i="10"/>
  <c r="AY213" i="10"/>
  <c r="AZ213" i="10"/>
  <c r="BA213" i="10"/>
  <c r="BB213" i="10"/>
  <c r="BC213" i="10"/>
  <c r="D214" i="10"/>
  <c r="E214" i="10"/>
  <c r="F214" i="10"/>
  <c r="G214" i="10"/>
  <c r="H214" i="10"/>
  <c r="I214" i="10"/>
  <c r="J214" i="10"/>
  <c r="K214" i="10"/>
  <c r="L214" i="10"/>
  <c r="M214" i="10"/>
  <c r="N214" i="10"/>
  <c r="O214" i="10"/>
  <c r="P214" i="10"/>
  <c r="Q214" i="10"/>
  <c r="R214" i="10"/>
  <c r="S214" i="10"/>
  <c r="T214" i="10"/>
  <c r="U214" i="10"/>
  <c r="V214" i="10"/>
  <c r="W214" i="10"/>
  <c r="X214" i="10"/>
  <c r="Y214" i="10"/>
  <c r="Z214" i="10"/>
  <c r="AA214" i="10"/>
  <c r="AB214" i="10"/>
  <c r="AC214" i="10"/>
  <c r="AD214" i="10"/>
  <c r="AE214" i="10"/>
  <c r="AF214" i="10"/>
  <c r="AG214" i="10"/>
  <c r="AH214" i="10"/>
  <c r="AI214" i="10"/>
  <c r="AJ214" i="10"/>
  <c r="AK214" i="10"/>
  <c r="AL214" i="10"/>
  <c r="AM214" i="10"/>
  <c r="AN214" i="10"/>
  <c r="AO214" i="10"/>
  <c r="AP214" i="10"/>
  <c r="AQ214" i="10"/>
  <c r="AR214" i="10"/>
  <c r="AS214" i="10"/>
  <c r="AT214" i="10"/>
  <c r="AU214" i="10"/>
  <c r="AV214" i="10"/>
  <c r="AW214" i="10"/>
  <c r="AX214" i="10"/>
  <c r="AY214" i="10"/>
  <c r="AZ214" i="10"/>
  <c r="BA214" i="10"/>
  <c r="BB214" i="10"/>
  <c r="BC214" i="10"/>
  <c r="D215" i="10"/>
  <c r="E215" i="10"/>
  <c r="F215" i="10"/>
  <c r="G215" i="10"/>
  <c r="H215" i="10"/>
  <c r="I215" i="10"/>
  <c r="J215" i="10"/>
  <c r="K215" i="10"/>
  <c r="L215" i="10"/>
  <c r="M215" i="10"/>
  <c r="N215" i="10"/>
  <c r="O215" i="10"/>
  <c r="P215" i="10"/>
  <c r="Q215" i="10"/>
  <c r="R215" i="10"/>
  <c r="S215" i="10"/>
  <c r="T215" i="10"/>
  <c r="U215" i="10"/>
  <c r="V215" i="10"/>
  <c r="W215" i="10"/>
  <c r="X215" i="10"/>
  <c r="Y215" i="10"/>
  <c r="Z215" i="10"/>
  <c r="AA215" i="10"/>
  <c r="AB215" i="10"/>
  <c r="AC215" i="10"/>
  <c r="AD215" i="10"/>
  <c r="AE215" i="10"/>
  <c r="AF215" i="10"/>
  <c r="AG215" i="10"/>
  <c r="AH215" i="10"/>
  <c r="AI215" i="10"/>
  <c r="AJ215" i="10"/>
  <c r="AK215" i="10"/>
  <c r="AL215" i="10"/>
  <c r="AM215" i="10"/>
  <c r="AN215" i="10"/>
  <c r="AO215" i="10"/>
  <c r="AP215" i="10"/>
  <c r="AQ215" i="10"/>
  <c r="AR215" i="10"/>
  <c r="AS215" i="10"/>
  <c r="AT215" i="10"/>
  <c r="AU215" i="10"/>
  <c r="AV215" i="10"/>
  <c r="AW215" i="10"/>
  <c r="AX215" i="10"/>
  <c r="AY215" i="10"/>
  <c r="AZ215" i="10"/>
  <c r="BA215" i="10"/>
  <c r="BB215" i="10"/>
  <c r="BC215" i="10"/>
  <c r="D216" i="10"/>
  <c r="E216" i="10"/>
  <c r="F216" i="10"/>
  <c r="G216" i="10"/>
  <c r="H216" i="10"/>
  <c r="I216" i="10"/>
  <c r="J216" i="10"/>
  <c r="K216" i="10"/>
  <c r="L216" i="10"/>
  <c r="M216" i="10"/>
  <c r="N216" i="10"/>
  <c r="O216" i="10"/>
  <c r="P216" i="10"/>
  <c r="Q216" i="10"/>
  <c r="R216" i="10"/>
  <c r="S216" i="10"/>
  <c r="T216" i="10"/>
  <c r="U216" i="10"/>
  <c r="V216" i="10"/>
  <c r="W216" i="10"/>
  <c r="X216" i="10"/>
  <c r="Y216" i="10"/>
  <c r="Z216" i="10"/>
  <c r="AA216" i="10"/>
  <c r="AB216" i="10"/>
  <c r="AC216" i="10"/>
  <c r="AD216" i="10"/>
  <c r="AE216" i="10"/>
  <c r="AF216" i="10"/>
  <c r="AG216" i="10"/>
  <c r="AH216" i="10"/>
  <c r="AI216" i="10"/>
  <c r="AJ216" i="10"/>
  <c r="AK216" i="10"/>
  <c r="AL216" i="10"/>
  <c r="AM216" i="10"/>
  <c r="AN216" i="10"/>
  <c r="AO216" i="10"/>
  <c r="AP216" i="10"/>
  <c r="AQ216" i="10"/>
  <c r="AR216" i="10"/>
  <c r="AS216" i="10"/>
  <c r="AT216" i="10"/>
  <c r="AU216" i="10"/>
  <c r="AV216" i="10"/>
  <c r="AW216" i="10"/>
  <c r="AX216" i="10"/>
  <c r="AY216" i="10"/>
  <c r="AZ216" i="10"/>
  <c r="BA216" i="10"/>
  <c r="BB216" i="10"/>
  <c r="BC216" i="10"/>
  <c r="D217" i="10"/>
  <c r="E217" i="10"/>
  <c r="F217" i="10"/>
  <c r="G217" i="10"/>
  <c r="H217" i="10"/>
  <c r="I217" i="10"/>
  <c r="J217" i="10"/>
  <c r="K217" i="10"/>
  <c r="L217" i="10"/>
  <c r="M217" i="10"/>
  <c r="N217" i="10"/>
  <c r="O217" i="10"/>
  <c r="P217" i="10"/>
  <c r="Q217" i="10"/>
  <c r="R217" i="10"/>
  <c r="S217" i="10"/>
  <c r="T217" i="10"/>
  <c r="U217" i="10"/>
  <c r="V217" i="10"/>
  <c r="W217" i="10"/>
  <c r="X217" i="10"/>
  <c r="Y217" i="10"/>
  <c r="Z217" i="10"/>
  <c r="AA217" i="10"/>
  <c r="AB217" i="10"/>
  <c r="AC217" i="10"/>
  <c r="AD217" i="10"/>
  <c r="AE217" i="10"/>
  <c r="AF217" i="10"/>
  <c r="AG217" i="10"/>
  <c r="AH217" i="10"/>
  <c r="AI217" i="10"/>
  <c r="AJ217" i="10"/>
  <c r="AK217" i="10"/>
  <c r="AL217" i="10"/>
  <c r="AM217" i="10"/>
  <c r="AN217" i="10"/>
  <c r="AO217" i="10"/>
  <c r="AP217" i="10"/>
  <c r="AQ217" i="10"/>
  <c r="AR217" i="10"/>
  <c r="AS217" i="10"/>
  <c r="AT217" i="10"/>
  <c r="AU217" i="10"/>
  <c r="AV217" i="10"/>
  <c r="AW217" i="10"/>
  <c r="AX217" i="10"/>
  <c r="AY217" i="10"/>
  <c r="AZ217" i="10"/>
  <c r="BA217" i="10"/>
  <c r="BB217" i="10"/>
  <c r="BC217" i="10"/>
  <c r="D218" i="10"/>
  <c r="E218" i="10"/>
  <c r="F218" i="10"/>
  <c r="G218" i="10"/>
  <c r="H218" i="10"/>
  <c r="I218" i="10"/>
  <c r="J218" i="10"/>
  <c r="K218" i="10"/>
  <c r="L218" i="10"/>
  <c r="M218" i="10"/>
  <c r="N218" i="10"/>
  <c r="O218" i="10"/>
  <c r="P218" i="10"/>
  <c r="Q218" i="10"/>
  <c r="R218" i="10"/>
  <c r="S218" i="10"/>
  <c r="T218" i="10"/>
  <c r="U218" i="10"/>
  <c r="V218" i="10"/>
  <c r="W218" i="10"/>
  <c r="X218" i="10"/>
  <c r="Y218" i="10"/>
  <c r="Z218" i="10"/>
  <c r="AA218" i="10"/>
  <c r="AB218" i="10"/>
  <c r="AC218" i="10"/>
  <c r="AD218" i="10"/>
  <c r="AE218" i="10"/>
  <c r="AF218" i="10"/>
  <c r="AG218" i="10"/>
  <c r="AH218" i="10"/>
  <c r="AI218" i="10"/>
  <c r="AJ218" i="10"/>
  <c r="AK218" i="10"/>
  <c r="AL218" i="10"/>
  <c r="AM218" i="10"/>
  <c r="AN218" i="10"/>
  <c r="AO218" i="10"/>
  <c r="AP218" i="10"/>
  <c r="AQ218" i="10"/>
  <c r="AR218" i="10"/>
  <c r="AS218" i="10"/>
  <c r="AT218" i="10"/>
  <c r="AU218" i="10"/>
  <c r="AV218" i="10"/>
  <c r="AW218" i="10"/>
  <c r="AX218" i="10"/>
  <c r="AY218" i="10"/>
  <c r="AZ218" i="10"/>
  <c r="BA218" i="10"/>
  <c r="BB218" i="10"/>
  <c r="BC218" i="10"/>
  <c r="D219" i="10"/>
  <c r="E219" i="10"/>
  <c r="F219" i="10"/>
  <c r="G219" i="10"/>
  <c r="H219" i="10"/>
  <c r="I219" i="10"/>
  <c r="J219" i="10"/>
  <c r="K219" i="10"/>
  <c r="L219" i="10"/>
  <c r="M219" i="10"/>
  <c r="N219" i="10"/>
  <c r="O219" i="10"/>
  <c r="P219" i="10"/>
  <c r="Q219" i="10"/>
  <c r="R219" i="10"/>
  <c r="S219" i="10"/>
  <c r="T219" i="10"/>
  <c r="U219" i="10"/>
  <c r="V219" i="10"/>
  <c r="W219" i="10"/>
  <c r="X219" i="10"/>
  <c r="Y219" i="10"/>
  <c r="Z219" i="10"/>
  <c r="AA219" i="10"/>
  <c r="AB219" i="10"/>
  <c r="AC219" i="10"/>
  <c r="AD219" i="10"/>
  <c r="AE219" i="10"/>
  <c r="AF219" i="10"/>
  <c r="AG219" i="10"/>
  <c r="AH219" i="10"/>
  <c r="AI219" i="10"/>
  <c r="AJ219" i="10"/>
  <c r="AK219" i="10"/>
  <c r="AL219" i="10"/>
  <c r="AM219" i="10"/>
  <c r="AN219" i="10"/>
  <c r="AO219" i="10"/>
  <c r="AP219" i="10"/>
  <c r="AQ219" i="10"/>
  <c r="AR219" i="10"/>
  <c r="AS219" i="10"/>
  <c r="AT219" i="10"/>
  <c r="AU219" i="10"/>
  <c r="AV219" i="10"/>
  <c r="AW219" i="10"/>
  <c r="AX219" i="10"/>
  <c r="AY219" i="10"/>
  <c r="AZ219" i="10"/>
  <c r="BA219" i="10"/>
  <c r="BB219" i="10"/>
  <c r="BC219" i="10"/>
  <c r="D220" i="10"/>
  <c r="E220" i="10"/>
  <c r="F220" i="10"/>
  <c r="G220" i="10"/>
  <c r="H220" i="10"/>
  <c r="I220" i="10"/>
  <c r="J220" i="10"/>
  <c r="K220" i="10"/>
  <c r="L220" i="10"/>
  <c r="M220" i="10"/>
  <c r="N220" i="10"/>
  <c r="O220" i="10"/>
  <c r="P220" i="10"/>
  <c r="Q220" i="10"/>
  <c r="R220" i="10"/>
  <c r="S220" i="10"/>
  <c r="T220" i="10"/>
  <c r="U220" i="10"/>
  <c r="V220" i="10"/>
  <c r="W220" i="10"/>
  <c r="X220" i="10"/>
  <c r="Y220" i="10"/>
  <c r="Z220" i="10"/>
  <c r="AA220" i="10"/>
  <c r="AB220" i="10"/>
  <c r="AC220" i="10"/>
  <c r="AD220" i="10"/>
  <c r="AE220" i="10"/>
  <c r="AF220" i="10"/>
  <c r="AG220" i="10"/>
  <c r="AH220" i="10"/>
  <c r="AI220" i="10"/>
  <c r="AJ220" i="10"/>
  <c r="AK220" i="10"/>
  <c r="AL220" i="10"/>
  <c r="AM220" i="10"/>
  <c r="AN220" i="10"/>
  <c r="AO220" i="10"/>
  <c r="AP220" i="10"/>
  <c r="AQ220" i="10"/>
  <c r="AR220" i="10"/>
  <c r="AS220" i="10"/>
  <c r="AT220" i="10"/>
  <c r="AU220" i="10"/>
  <c r="AV220" i="10"/>
  <c r="AW220" i="10"/>
  <c r="AX220" i="10"/>
  <c r="AY220" i="10"/>
  <c r="AZ220" i="10"/>
  <c r="BA220" i="10"/>
  <c r="BB220" i="10"/>
  <c r="BC220" i="10"/>
  <c r="D221" i="10"/>
  <c r="E221" i="10"/>
  <c r="F221" i="10"/>
  <c r="G221" i="10"/>
  <c r="H221" i="10"/>
  <c r="I221" i="10"/>
  <c r="J221" i="10"/>
  <c r="K221" i="10"/>
  <c r="L221" i="10"/>
  <c r="M221" i="10"/>
  <c r="N221" i="10"/>
  <c r="O221" i="10"/>
  <c r="P221" i="10"/>
  <c r="Q221" i="10"/>
  <c r="R221" i="10"/>
  <c r="S221" i="10"/>
  <c r="T221" i="10"/>
  <c r="U221" i="10"/>
  <c r="V221" i="10"/>
  <c r="W221" i="10"/>
  <c r="X221" i="10"/>
  <c r="Y221" i="10"/>
  <c r="Z221" i="10"/>
  <c r="AA221" i="10"/>
  <c r="AB221" i="10"/>
  <c r="AC221" i="10"/>
  <c r="AD221" i="10"/>
  <c r="AE221" i="10"/>
  <c r="AF221" i="10"/>
  <c r="AG221" i="10"/>
  <c r="AH221" i="10"/>
  <c r="AI221" i="10"/>
  <c r="AJ221" i="10"/>
  <c r="AK221" i="10"/>
  <c r="AL221" i="10"/>
  <c r="AM221" i="10"/>
  <c r="AN221" i="10"/>
  <c r="AO221" i="10"/>
  <c r="AP221" i="10"/>
  <c r="AQ221" i="10"/>
  <c r="AR221" i="10"/>
  <c r="AS221" i="10"/>
  <c r="AT221" i="10"/>
  <c r="AU221" i="10"/>
  <c r="AV221" i="10"/>
  <c r="AW221" i="10"/>
  <c r="AX221" i="10"/>
  <c r="AY221" i="10"/>
  <c r="AZ221" i="10"/>
  <c r="BA221" i="10"/>
  <c r="BB221" i="10"/>
  <c r="BC221" i="10"/>
  <c r="D222" i="10"/>
  <c r="E222" i="10"/>
  <c r="F222" i="10"/>
  <c r="G222" i="10"/>
  <c r="H222" i="10"/>
  <c r="I222" i="10"/>
  <c r="J222" i="10"/>
  <c r="K222" i="10"/>
  <c r="L222" i="10"/>
  <c r="M222" i="10"/>
  <c r="N222" i="10"/>
  <c r="O222" i="10"/>
  <c r="P222" i="10"/>
  <c r="Q222" i="10"/>
  <c r="R222" i="10"/>
  <c r="S222" i="10"/>
  <c r="T222" i="10"/>
  <c r="U222" i="10"/>
  <c r="V222" i="10"/>
  <c r="W222" i="10"/>
  <c r="X222" i="10"/>
  <c r="Y222" i="10"/>
  <c r="Z222" i="10"/>
  <c r="AA222" i="10"/>
  <c r="AB222" i="10"/>
  <c r="AC222" i="10"/>
  <c r="AD222" i="10"/>
  <c r="AE222" i="10"/>
  <c r="AF222" i="10"/>
  <c r="AG222" i="10"/>
  <c r="AH222" i="10"/>
  <c r="AI222" i="10"/>
  <c r="AJ222" i="10"/>
  <c r="AK222" i="10"/>
  <c r="AL222" i="10"/>
  <c r="AM222" i="10"/>
  <c r="AN222" i="10"/>
  <c r="AO222" i="10"/>
  <c r="AP222" i="10"/>
  <c r="AQ222" i="10"/>
  <c r="AR222" i="10"/>
  <c r="AS222" i="10"/>
  <c r="AT222" i="10"/>
  <c r="AU222" i="10"/>
  <c r="AV222" i="10"/>
  <c r="AW222" i="10"/>
  <c r="AX222" i="10"/>
  <c r="AY222" i="10"/>
  <c r="AZ222" i="10"/>
  <c r="BA222" i="10"/>
  <c r="BB222" i="10"/>
  <c r="BC222" i="10"/>
  <c r="D223" i="10"/>
  <c r="E223" i="10"/>
  <c r="F223" i="10"/>
  <c r="G223" i="10"/>
  <c r="H223" i="10"/>
  <c r="I223" i="10"/>
  <c r="J223" i="10"/>
  <c r="K223" i="10"/>
  <c r="L223" i="10"/>
  <c r="M223" i="10"/>
  <c r="N223" i="10"/>
  <c r="O223" i="10"/>
  <c r="P223" i="10"/>
  <c r="Q223" i="10"/>
  <c r="R223" i="10"/>
  <c r="S223" i="10"/>
  <c r="T223" i="10"/>
  <c r="U223" i="10"/>
  <c r="V223" i="10"/>
  <c r="W223" i="10"/>
  <c r="X223" i="10"/>
  <c r="Y223" i="10"/>
  <c r="Z223" i="10"/>
  <c r="AA223" i="10"/>
  <c r="AB223" i="10"/>
  <c r="AC223" i="10"/>
  <c r="AD223" i="10"/>
  <c r="AE223" i="10"/>
  <c r="AF223" i="10"/>
  <c r="AG223" i="10"/>
  <c r="AH223" i="10"/>
  <c r="AI223" i="10"/>
  <c r="AJ223" i="10"/>
  <c r="AK223" i="10"/>
  <c r="AL223" i="10"/>
  <c r="AM223" i="10"/>
  <c r="AN223" i="10"/>
  <c r="AO223" i="10"/>
  <c r="AP223" i="10"/>
  <c r="AQ223" i="10"/>
  <c r="AR223" i="10"/>
  <c r="AS223" i="10"/>
  <c r="AT223" i="10"/>
  <c r="AU223" i="10"/>
  <c r="AV223" i="10"/>
  <c r="AW223" i="10"/>
  <c r="AX223" i="10"/>
  <c r="AY223" i="10"/>
  <c r="AZ223" i="10"/>
  <c r="BA223" i="10"/>
  <c r="BB223" i="10"/>
  <c r="BC223" i="10"/>
  <c r="D224" i="10"/>
  <c r="E224" i="10"/>
  <c r="F224" i="10"/>
  <c r="G224" i="10"/>
  <c r="H224" i="10"/>
  <c r="I224" i="10"/>
  <c r="J224" i="10"/>
  <c r="K224" i="10"/>
  <c r="L224" i="10"/>
  <c r="M224" i="10"/>
  <c r="N224" i="10"/>
  <c r="O224" i="10"/>
  <c r="P224" i="10"/>
  <c r="Q224" i="10"/>
  <c r="R224" i="10"/>
  <c r="S224" i="10"/>
  <c r="T224" i="10"/>
  <c r="U224" i="10"/>
  <c r="V224" i="10"/>
  <c r="W224" i="10"/>
  <c r="X224" i="10"/>
  <c r="Y224" i="10"/>
  <c r="Z224" i="10"/>
  <c r="AA224" i="10"/>
  <c r="AB224" i="10"/>
  <c r="AC224" i="10"/>
  <c r="AD224" i="10"/>
  <c r="AE224" i="10"/>
  <c r="AF224" i="10"/>
  <c r="AG224" i="10"/>
  <c r="AH224" i="10"/>
  <c r="AI224" i="10"/>
  <c r="AJ224" i="10"/>
  <c r="AK224" i="10"/>
  <c r="AL224" i="10"/>
  <c r="AM224" i="10"/>
  <c r="AN224" i="10"/>
  <c r="AO224" i="10"/>
  <c r="AP224" i="10"/>
  <c r="AQ224" i="10"/>
  <c r="AR224" i="10"/>
  <c r="AS224" i="10"/>
  <c r="AT224" i="10"/>
  <c r="AU224" i="10"/>
  <c r="AV224" i="10"/>
  <c r="AW224" i="10"/>
  <c r="AX224" i="10"/>
  <c r="AY224" i="10"/>
  <c r="AZ224" i="10"/>
  <c r="BA224" i="10"/>
  <c r="BB224" i="10"/>
  <c r="BC224" i="10"/>
  <c r="D225" i="10"/>
  <c r="E225" i="10"/>
  <c r="F225" i="10"/>
  <c r="G225" i="10"/>
  <c r="H225" i="10"/>
  <c r="I225" i="10"/>
  <c r="J225" i="10"/>
  <c r="K225" i="10"/>
  <c r="L225" i="10"/>
  <c r="M225" i="10"/>
  <c r="N225" i="10"/>
  <c r="O225" i="10"/>
  <c r="P225" i="10"/>
  <c r="Q225" i="10"/>
  <c r="R225" i="10"/>
  <c r="S225" i="10"/>
  <c r="T225" i="10"/>
  <c r="U225" i="10"/>
  <c r="V225" i="10"/>
  <c r="W225" i="10"/>
  <c r="X225" i="10"/>
  <c r="Y225" i="10"/>
  <c r="Z225" i="10"/>
  <c r="AA225" i="10"/>
  <c r="AB225" i="10"/>
  <c r="AC225" i="10"/>
  <c r="AD225" i="10"/>
  <c r="AE225" i="10"/>
  <c r="AF225" i="10"/>
  <c r="AG225" i="10"/>
  <c r="AH225" i="10"/>
  <c r="AI225" i="10"/>
  <c r="AJ225" i="10"/>
  <c r="AK225" i="10"/>
  <c r="AL225" i="10"/>
  <c r="AM225" i="10"/>
  <c r="AN225" i="10"/>
  <c r="AO225" i="10"/>
  <c r="AP225" i="10"/>
  <c r="AQ225" i="10"/>
  <c r="AR225" i="10"/>
  <c r="AS225" i="10"/>
  <c r="AT225" i="10"/>
  <c r="AU225" i="10"/>
  <c r="AV225" i="10"/>
  <c r="AW225" i="10"/>
  <c r="AX225" i="10"/>
  <c r="AY225" i="10"/>
  <c r="AZ225" i="10"/>
  <c r="BA225" i="10"/>
  <c r="BB225" i="10"/>
  <c r="BC225" i="10"/>
  <c r="D226" i="10"/>
  <c r="E226" i="10"/>
  <c r="F226" i="10"/>
  <c r="G226" i="10"/>
  <c r="H226" i="10"/>
  <c r="I226" i="10"/>
  <c r="J226" i="10"/>
  <c r="K226" i="10"/>
  <c r="L226" i="10"/>
  <c r="M226" i="10"/>
  <c r="N226" i="10"/>
  <c r="O226" i="10"/>
  <c r="P226" i="10"/>
  <c r="Q226" i="10"/>
  <c r="R226" i="10"/>
  <c r="S226" i="10"/>
  <c r="T226" i="10"/>
  <c r="U226" i="10"/>
  <c r="V226" i="10"/>
  <c r="W226" i="10"/>
  <c r="X226" i="10"/>
  <c r="Y226" i="10"/>
  <c r="Z226" i="10"/>
  <c r="AA226" i="10"/>
  <c r="AB226" i="10"/>
  <c r="AC226" i="10"/>
  <c r="AD226" i="10"/>
  <c r="AE226" i="10"/>
  <c r="AF226" i="10"/>
  <c r="AG226" i="10"/>
  <c r="AH226" i="10"/>
  <c r="AI226" i="10"/>
  <c r="AJ226" i="10"/>
  <c r="AK226" i="10"/>
  <c r="AL226" i="10"/>
  <c r="AM226" i="10"/>
  <c r="AN226" i="10"/>
  <c r="AO226" i="10"/>
  <c r="AP226" i="10"/>
  <c r="AQ226" i="10"/>
  <c r="AR226" i="10"/>
  <c r="AS226" i="10"/>
  <c r="AT226" i="10"/>
  <c r="AU226" i="10"/>
  <c r="AV226" i="10"/>
  <c r="AW226" i="10"/>
  <c r="AX226" i="10"/>
  <c r="AY226" i="10"/>
  <c r="AZ226" i="10"/>
  <c r="BA226" i="10"/>
  <c r="BB226" i="10"/>
  <c r="BC226" i="10"/>
  <c r="D227" i="10"/>
  <c r="E227" i="10"/>
  <c r="F227" i="10"/>
  <c r="G227" i="10"/>
  <c r="H227" i="10"/>
  <c r="I227" i="10"/>
  <c r="J227" i="10"/>
  <c r="K227" i="10"/>
  <c r="L227" i="10"/>
  <c r="M227" i="10"/>
  <c r="N227" i="10"/>
  <c r="O227" i="10"/>
  <c r="P227" i="10"/>
  <c r="Q227" i="10"/>
  <c r="R227" i="10"/>
  <c r="S227" i="10"/>
  <c r="T227" i="10"/>
  <c r="U227" i="10"/>
  <c r="V227" i="10"/>
  <c r="W227" i="10"/>
  <c r="X227" i="10"/>
  <c r="Y227" i="10"/>
  <c r="Z227" i="10"/>
  <c r="AA227" i="10"/>
  <c r="AB227" i="10"/>
  <c r="AC227" i="10"/>
  <c r="AD227" i="10"/>
  <c r="AE227" i="10"/>
  <c r="AF227" i="10"/>
  <c r="AG227" i="10"/>
  <c r="AH227" i="10"/>
  <c r="AI227" i="10"/>
  <c r="AJ227" i="10"/>
  <c r="AK227" i="10"/>
  <c r="AL227" i="10"/>
  <c r="AM227" i="10"/>
  <c r="AN227" i="10"/>
  <c r="AO227" i="10"/>
  <c r="AP227" i="10"/>
  <c r="AQ227" i="10"/>
  <c r="AR227" i="10"/>
  <c r="AS227" i="10"/>
  <c r="AT227" i="10"/>
  <c r="AU227" i="10"/>
  <c r="AV227" i="10"/>
  <c r="AW227" i="10"/>
  <c r="AX227" i="10"/>
  <c r="AY227" i="10"/>
  <c r="AZ227" i="10"/>
  <c r="BA227" i="10"/>
  <c r="BB227" i="10"/>
  <c r="BC227" i="10"/>
  <c r="D228" i="10"/>
  <c r="E228" i="10"/>
  <c r="F228" i="10"/>
  <c r="G228" i="10"/>
  <c r="H228" i="10"/>
  <c r="I228" i="10"/>
  <c r="J228" i="10"/>
  <c r="K228" i="10"/>
  <c r="L228" i="10"/>
  <c r="M228" i="10"/>
  <c r="N228" i="10"/>
  <c r="O228" i="10"/>
  <c r="P228" i="10"/>
  <c r="Q228" i="10"/>
  <c r="R228" i="10"/>
  <c r="S228" i="10"/>
  <c r="T228" i="10"/>
  <c r="U228" i="10"/>
  <c r="V228" i="10"/>
  <c r="W228" i="10"/>
  <c r="X228" i="10"/>
  <c r="Y228" i="10"/>
  <c r="Z228" i="10"/>
  <c r="AA228" i="10"/>
  <c r="AB228" i="10"/>
  <c r="AC228" i="10"/>
  <c r="AD228" i="10"/>
  <c r="AE228" i="10"/>
  <c r="AF228" i="10"/>
  <c r="AG228" i="10"/>
  <c r="AH228" i="10"/>
  <c r="AI228" i="10"/>
  <c r="AJ228" i="10"/>
  <c r="AK228" i="10"/>
  <c r="AL228" i="10"/>
  <c r="AM228" i="10"/>
  <c r="AN228" i="10"/>
  <c r="AO228" i="10"/>
  <c r="AP228" i="10"/>
  <c r="AQ228" i="10"/>
  <c r="AR228" i="10"/>
  <c r="AS228" i="10"/>
  <c r="AT228" i="10"/>
  <c r="AU228" i="10"/>
  <c r="AV228" i="10"/>
  <c r="AW228" i="10"/>
  <c r="AX228" i="10"/>
  <c r="AY228" i="10"/>
  <c r="AZ228" i="10"/>
  <c r="BA228" i="10"/>
  <c r="BB228" i="10"/>
  <c r="BC228" i="10"/>
  <c r="D229" i="10"/>
  <c r="E229" i="10"/>
  <c r="F229" i="10"/>
  <c r="G229" i="10"/>
  <c r="H229" i="10"/>
  <c r="I229" i="10"/>
  <c r="J229" i="10"/>
  <c r="K229" i="10"/>
  <c r="L229" i="10"/>
  <c r="M229" i="10"/>
  <c r="N229" i="10"/>
  <c r="O229" i="10"/>
  <c r="P229" i="10"/>
  <c r="Q229" i="10"/>
  <c r="R229" i="10"/>
  <c r="S229" i="10"/>
  <c r="T229" i="10"/>
  <c r="U229" i="10"/>
  <c r="V229" i="10"/>
  <c r="W229" i="10"/>
  <c r="X229" i="10"/>
  <c r="Y229" i="10"/>
  <c r="Z229" i="10"/>
  <c r="AA229" i="10"/>
  <c r="AB229" i="10"/>
  <c r="AC229" i="10"/>
  <c r="AD229" i="10"/>
  <c r="AE229" i="10"/>
  <c r="AF229" i="10"/>
  <c r="AG229" i="10"/>
  <c r="AH229" i="10"/>
  <c r="AI229" i="10"/>
  <c r="AJ229" i="10"/>
  <c r="AK229" i="10"/>
  <c r="AL229" i="10"/>
  <c r="AM229" i="10"/>
  <c r="AN229" i="10"/>
  <c r="AO229" i="10"/>
  <c r="AP229" i="10"/>
  <c r="AQ229" i="10"/>
  <c r="AR229" i="10"/>
  <c r="AS229" i="10"/>
  <c r="AT229" i="10"/>
  <c r="AU229" i="10"/>
  <c r="AV229" i="10"/>
  <c r="AW229" i="10"/>
  <c r="AX229" i="10"/>
  <c r="AY229" i="10"/>
  <c r="AZ229" i="10"/>
  <c r="BA229" i="10"/>
  <c r="BB229" i="10"/>
  <c r="BC229" i="10"/>
  <c r="D230" i="10"/>
  <c r="E230" i="10"/>
  <c r="F230" i="10"/>
  <c r="G230" i="10"/>
  <c r="H230" i="10"/>
  <c r="I230" i="10"/>
  <c r="J230" i="10"/>
  <c r="K230" i="10"/>
  <c r="L230" i="10"/>
  <c r="M230" i="10"/>
  <c r="N230" i="10"/>
  <c r="O230" i="10"/>
  <c r="P230" i="10"/>
  <c r="Q230" i="10"/>
  <c r="R230" i="10"/>
  <c r="S230" i="10"/>
  <c r="T230" i="10"/>
  <c r="U230" i="10"/>
  <c r="V230" i="10"/>
  <c r="W230" i="10"/>
  <c r="X230" i="10"/>
  <c r="Y230" i="10"/>
  <c r="Z230" i="10"/>
  <c r="AA230" i="10"/>
  <c r="AB230" i="10"/>
  <c r="AC230" i="10"/>
  <c r="AD230" i="10"/>
  <c r="AE230" i="10"/>
  <c r="AF230" i="10"/>
  <c r="AG230" i="10"/>
  <c r="AH230" i="10"/>
  <c r="AI230" i="10"/>
  <c r="AJ230" i="10"/>
  <c r="AK230" i="10"/>
  <c r="AL230" i="10"/>
  <c r="AM230" i="10"/>
  <c r="AN230" i="10"/>
  <c r="AO230" i="10"/>
  <c r="AP230" i="10"/>
  <c r="AQ230" i="10"/>
  <c r="AR230" i="10"/>
  <c r="AS230" i="10"/>
  <c r="AT230" i="10"/>
  <c r="AU230" i="10"/>
  <c r="AV230" i="10"/>
  <c r="AW230" i="10"/>
  <c r="AX230" i="10"/>
  <c r="AY230" i="10"/>
  <c r="AZ230" i="10"/>
  <c r="BA230" i="10"/>
  <c r="BB230" i="10"/>
  <c r="BC230" i="10"/>
  <c r="D231" i="10"/>
  <c r="E231" i="10"/>
  <c r="F231" i="10"/>
  <c r="G231" i="10"/>
  <c r="H231" i="10"/>
  <c r="I231" i="10"/>
  <c r="J231" i="10"/>
  <c r="K231" i="10"/>
  <c r="L231" i="10"/>
  <c r="M231" i="10"/>
  <c r="N231" i="10"/>
  <c r="O231" i="10"/>
  <c r="P231" i="10"/>
  <c r="Q231" i="10"/>
  <c r="R231" i="10"/>
  <c r="S231" i="10"/>
  <c r="T231" i="10"/>
  <c r="U231" i="10"/>
  <c r="V231" i="10"/>
  <c r="W231" i="10"/>
  <c r="X231" i="10"/>
  <c r="Y231" i="10"/>
  <c r="Z231" i="10"/>
  <c r="AA231" i="10"/>
  <c r="AB231" i="10"/>
  <c r="AC231" i="10"/>
  <c r="AD231" i="10"/>
  <c r="AE231" i="10"/>
  <c r="AF231" i="10"/>
  <c r="AG231" i="10"/>
  <c r="AH231" i="10"/>
  <c r="AI231" i="10"/>
  <c r="AJ231" i="10"/>
  <c r="AK231" i="10"/>
  <c r="AL231" i="10"/>
  <c r="AM231" i="10"/>
  <c r="AN231" i="10"/>
  <c r="AO231" i="10"/>
  <c r="AP231" i="10"/>
  <c r="AQ231" i="10"/>
  <c r="AR231" i="10"/>
  <c r="AS231" i="10"/>
  <c r="AT231" i="10"/>
  <c r="AU231" i="10"/>
  <c r="AV231" i="10"/>
  <c r="AW231" i="10"/>
  <c r="AX231" i="10"/>
  <c r="AY231" i="10"/>
  <c r="AZ231" i="10"/>
  <c r="BA231" i="10"/>
  <c r="BB231" i="10"/>
  <c r="BC231" i="10"/>
  <c r="D232" i="10"/>
  <c r="E232" i="10"/>
  <c r="F232" i="10"/>
  <c r="G232" i="10"/>
  <c r="H232" i="10"/>
  <c r="I232" i="10"/>
  <c r="J232" i="10"/>
  <c r="K232" i="10"/>
  <c r="L232" i="10"/>
  <c r="M232" i="10"/>
  <c r="N232" i="10"/>
  <c r="O232" i="10"/>
  <c r="P232" i="10"/>
  <c r="Q232" i="10"/>
  <c r="R232" i="10"/>
  <c r="S232" i="10"/>
  <c r="T232" i="10"/>
  <c r="U232" i="10"/>
  <c r="V232" i="10"/>
  <c r="W232" i="10"/>
  <c r="X232" i="10"/>
  <c r="Y232" i="10"/>
  <c r="Z232" i="10"/>
  <c r="AA232" i="10"/>
  <c r="AB232" i="10"/>
  <c r="AC232" i="10"/>
  <c r="AD232" i="10"/>
  <c r="AE232" i="10"/>
  <c r="AF232" i="10"/>
  <c r="AG232" i="10"/>
  <c r="AH232" i="10"/>
  <c r="AI232" i="10"/>
  <c r="AJ232" i="10"/>
  <c r="AK232" i="10"/>
  <c r="AL232" i="10"/>
  <c r="AM232" i="10"/>
  <c r="AN232" i="10"/>
  <c r="AO232" i="10"/>
  <c r="AP232" i="10"/>
  <c r="AQ232" i="10"/>
  <c r="AR232" i="10"/>
  <c r="AS232" i="10"/>
  <c r="AT232" i="10"/>
  <c r="AU232" i="10"/>
  <c r="AV232" i="10"/>
  <c r="AW232" i="10"/>
  <c r="AX232" i="10"/>
  <c r="AY232" i="10"/>
  <c r="AZ232" i="10"/>
  <c r="BA232" i="10"/>
  <c r="BB232" i="10"/>
  <c r="BC232" i="10"/>
  <c r="D233" i="10"/>
  <c r="E233" i="10"/>
  <c r="F233" i="10"/>
  <c r="G233" i="10"/>
  <c r="H233" i="10"/>
  <c r="I233" i="10"/>
  <c r="J233" i="10"/>
  <c r="K233" i="10"/>
  <c r="L233" i="10"/>
  <c r="M233" i="10"/>
  <c r="N233" i="10"/>
  <c r="O233" i="10"/>
  <c r="P233" i="10"/>
  <c r="Q233" i="10"/>
  <c r="R233" i="10"/>
  <c r="S233" i="10"/>
  <c r="T233" i="10"/>
  <c r="U233" i="10"/>
  <c r="V233" i="10"/>
  <c r="W233" i="10"/>
  <c r="X233" i="10"/>
  <c r="Y233" i="10"/>
  <c r="Z233" i="10"/>
  <c r="AA233" i="10"/>
  <c r="AB233" i="10"/>
  <c r="AC233" i="10"/>
  <c r="AD233" i="10"/>
  <c r="AE233" i="10"/>
  <c r="AF233" i="10"/>
  <c r="AG233" i="10"/>
  <c r="AH233" i="10"/>
  <c r="AI233" i="10"/>
  <c r="AJ233" i="10"/>
  <c r="AK233" i="10"/>
  <c r="AL233" i="10"/>
  <c r="AM233" i="10"/>
  <c r="AN233" i="10"/>
  <c r="AO233" i="10"/>
  <c r="AP233" i="10"/>
  <c r="AQ233" i="10"/>
  <c r="AR233" i="10"/>
  <c r="AS233" i="10"/>
  <c r="AT233" i="10"/>
  <c r="AU233" i="10"/>
  <c r="AV233" i="10"/>
  <c r="AW233" i="10"/>
  <c r="AX233" i="10"/>
  <c r="AY233" i="10"/>
  <c r="AZ233" i="10"/>
  <c r="BA233" i="10"/>
  <c r="BB233" i="10"/>
  <c r="BC233" i="10"/>
  <c r="D234" i="10"/>
  <c r="E234" i="10"/>
  <c r="F234" i="10"/>
  <c r="G234" i="10"/>
  <c r="H234" i="10"/>
  <c r="I234" i="10"/>
  <c r="J234" i="10"/>
  <c r="K234" i="10"/>
  <c r="L234" i="10"/>
  <c r="M234" i="10"/>
  <c r="N234" i="10"/>
  <c r="O234" i="10"/>
  <c r="P234" i="10"/>
  <c r="Q234" i="10"/>
  <c r="R234" i="10"/>
  <c r="S234" i="10"/>
  <c r="T234" i="10"/>
  <c r="U234" i="10"/>
  <c r="V234" i="10"/>
  <c r="W234" i="10"/>
  <c r="X234" i="10"/>
  <c r="Y234" i="10"/>
  <c r="Z234" i="10"/>
  <c r="AA234" i="10"/>
  <c r="AB234" i="10"/>
  <c r="AC234" i="10"/>
  <c r="AD234" i="10"/>
  <c r="AE234" i="10"/>
  <c r="AF234" i="10"/>
  <c r="AG234" i="10"/>
  <c r="AH234" i="10"/>
  <c r="AI234" i="10"/>
  <c r="AJ234" i="10"/>
  <c r="AK234" i="10"/>
  <c r="AL234" i="10"/>
  <c r="AM234" i="10"/>
  <c r="AN234" i="10"/>
  <c r="AO234" i="10"/>
  <c r="AP234" i="10"/>
  <c r="AQ234" i="10"/>
  <c r="AR234" i="10"/>
  <c r="AS234" i="10"/>
  <c r="AT234" i="10"/>
  <c r="AU234" i="10"/>
  <c r="AV234" i="10"/>
  <c r="AW234" i="10"/>
  <c r="AX234" i="10"/>
  <c r="AY234" i="10"/>
  <c r="AZ234" i="10"/>
  <c r="BA234" i="10"/>
  <c r="BB234" i="10"/>
  <c r="BC234" i="10"/>
  <c r="D235" i="10"/>
  <c r="E235" i="10"/>
  <c r="F235" i="10"/>
  <c r="G235" i="10"/>
  <c r="H235" i="10"/>
  <c r="I235" i="10"/>
  <c r="J235" i="10"/>
  <c r="K235" i="10"/>
  <c r="L235" i="10"/>
  <c r="M235" i="10"/>
  <c r="N235" i="10"/>
  <c r="O235" i="10"/>
  <c r="P235" i="10"/>
  <c r="Q235" i="10"/>
  <c r="R235" i="10"/>
  <c r="S235" i="10"/>
  <c r="T235" i="10"/>
  <c r="U235" i="10"/>
  <c r="V235" i="10"/>
  <c r="W235" i="10"/>
  <c r="X235" i="10"/>
  <c r="Y235" i="10"/>
  <c r="Z235" i="10"/>
  <c r="AA235" i="10"/>
  <c r="AB235" i="10"/>
  <c r="AC235" i="10"/>
  <c r="AD235" i="10"/>
  <c r="AE235" i="10"/>
  <c r="AF235" i="10"/>
  <c r="AG235" i="10"/>
  <c r="AH235" i="10"/>
  <c r="AI235" i="10"/>
  <c r="AJ235" i="10"/>
  <c r="AK235" i="10"/>
  <c r="AL235" i="10"/>
  <c r="AM235" i="10"/>
  <c r="AN235" i="10"/>
  <c r="AO235" i="10"/>
  <c r="AP235" i="10"/>
  <c r="AQ235" i="10"/>
  <c r="AR235" i="10"/>
  <c r="AS235" i="10"/>
  <c r="AT235" i="10"/>
  <c r="AU235" i="10"/>
  <c r="AV235" i="10"/>
  <c r="AW235" i="10"/>
  <c r="AX235" i="10"/>
  <c r="AY235" i="10"/>
  <c r="AZ235" i="10"/>
  <c r="BA235" i="10"/>
  <c r="BB235" i="10"/>
  <c r="BC235" i="10"/>
  <c r="D236" i="10"/>
  <c r="E236" i="10"/>
  <c r="F236" i="10"/>
  <c r="G236" i="10"/>
  <c r="H236" i="10"/>
  <c r="I236" i="10"/>
  <c r="J236" i="10"/>
  <c r="K236" i="10"/>
  <c r="L236" i="10"/>
  <c r="M236" i="10"/>
  <c r="N236" i="10"/>
  <c r="O236" i="10"/>
  <c r="P236" i="10"/>
  <c r="Q236" i="10"/>
  <c r="R236" i="10"/>
  <c r="S236" i="10"/>
  <c r="T236" i="10"/>
  <c r="U236" i="10"/>
  <c r="V236" i="10"/>
  <c r="W236" i="10"/>
  <c r="X236" i="10"/>
  <c r="Y236" i="10"/>
  <c r="Z236" i="10"/>
  <c r="AA236" i="10"/>
  <c r="AB236" i="10"/>
  <c r="AC236" i="10"/>
  <c r="AD236" i="10"/>
  <c r="AE236" i="10"/>
  <c r="AF236" i="10"/>
  <c r="AG236" i="10"/>
  <c r="AH236" i="10"/>
  <c r="AI236" i="10"/>
  <c r="AJ236" i="10"/>
  <c r="AK236" i="10"/>
  <c r="AL236" i="10"/>
  <c r="AM236" i="10"/>
  <c r="AN236" i="10"/>
  <c r="AO236" i="10"/>
  <c r="AP236" i="10"/>
  <c r="AQ236" i="10"/>
  <c r="AR236" i="10"/>
  <c r="AS236" i="10"/>
  <c r="AT236" i="10"/>
  <c r="AU236" i="10"/>
  <c r="AV236" i="10"/>
  <c r="AW236" i="10"/>
  <c r="AX236" i="10"/>
  <c r="AY236" i="10"/>
  <c r="AZ236" i="10"/>
  <c r="BA236" i="10"/>
  <c r="BB236" i="10"/>
  <c r="BC236" i="10"/>
  <c r="D237" i="10"/>
  <c r="E237" i="10"/>
  <c r="F237" i="10"/>
  <c r="G237" i="10"/>
  <c r="H237" i="10"/>
  <c r="I237" i="10"/>
  <c r="J237" i="10"/>
  <c r="K237" i="10"/>
  <c r="L237" i="10"/>
  <c r="M237" i="10"/>
  <c r="N237" i="10"/>
  <c r="O237" i="10"/>
  <c r="P237" i="10"/>
  <c r="Q237" i="10"/>
  <c r="R237" i="10"/>
  <c r="S237" i="10"/>
  <c r="T237" i="10"/>
  <c r="U237" i="10"/>
  <c r="V237" i="10"/>
  <c r="W237" i="10"/>
  <c r="X237" i="10"/>
  <c r="Y237" i="10"/>
  <c r="Z237" i="10"/>
  <c r="AA237" i="10"/>
  <c r="AB237" i="10"/>
  <c r="AC237" i="10"/>
  <c r="AD237" i="10"/>
  <c r="AE237" i="10"/>
  <c r="AF237" i="10"/>
  <c r="AG237" i="10"/>
  <c r="AH237" i="10"/>
  <c r="AI237" i="10"/>
  <c r="AJ237" i="10"/>
  <c r="AK237" i="10"/>
  <c r="AL237" i="10"/>
  <c r="AM237" i="10"/>
  <c r="AN237" i="10"/>
  <c r="AO237" i="10"/>
  <c r="AP237" i="10"/>
  <c r="AQ237" i="10"/>
  <c r="AR237" i="10"/>
  <c r="AS237" i="10"/>
  <c r="AT237" i="10"/>
  <c r="AU237" i="10"/>
  <c r="AV237" i="10"/>
  <c r="AW237" i="10"/>
  <c r="AX237" i="10"/>
  <c r="AY237" i="10"/>
  <c r="AZ237" i="10"/>
  <c r="BA237" i="10"/>
  <c r="BB237" i="10"/>
  <c r="BC237" i="10"/>
  <c r="D238" i="10"/>
  <c r="E238" i="10"/>
  <c r="F238" i="10"/>
  <c r="G238" i="10"/>
  <c r="H238" i="10"/>
  <c r="I238" i="10"/>
  <c r="J238" i="10"/>
  <c r="K238" i="10"/>
  <c r="L238" i="10"/>
  <c r="M238" i="10"/>
  <c r="N238" i="10"/>
  <c r="O238" i="10"/>
  <c r="P238" i="10"/>
  <c r="Q238" i="10"/>
  <c r="R238" i="10"/>
  <c r="S238" i="10"/>
  <c r="T238" i="10"/>
  <c r="U238" i="10"/>
  <c r="V238" i="10"/>
  <c r="W238" i="10"/>
  <c r="X238" i="10"/>
  <c r="Y238" i="10"/>
  <c r="Z238" i="10"/>
  <c r="AA238" i="10"/>
  <c r="AB238" i="10"/>
  <c r="AC238" i="10"/>
  <c r="AD238" i="10"/>
  <c r="AE238" i="10"/>
  <c r="AF238" i="10"/>
  <c r="AG238" i="10"/>
  <c r="AH238" i="10"/>
  <c r="AI238" i="10"/>
  <c r="AJ238" i="10"/>
  <c r="AK238" i="10"/>
  <c r="AL238" i="10"/>
  <c r="AM238" i="10"/>
  <c r="AN238" i="10"/>
  <c r="AO238" i="10"/>
  <c r="AP238" i="10"/>
  <c r="AQ238" i="10"/>
  <c r="AR238" i="10"/>
  <c r="AS238" i="10"/>
  <c r="AT238" i="10"/>
  <c r="AU238" i="10"/>
  <c r="AV238" i="10"/>
  <c r="AW238" i="10"/>
  <c r="AX238" i="10"/>
  <c r="AY238" i="10"/>
  <c r="AZ238" i="10"/>
  <c r="BA238" i="10"/>
  <c r="BB238" i="10"/>
  <c r="BC238" i="10"/>
  <c r="D239" i="10"/>
  <c r="E239" i="10"/>
  <c r="F239" i="10"/>
  <c r="G239" i="10"/>
  <c r="H239" i="10"/>
  <c r="I239" i="10"/>
  <c r="J239" i="10"/>
  <c r="K239" i="10"/>
  <c r="L239" i="10"/>
  <c r="M239" i="10"/>
  <c r="N239" i="10"/>
  <c r="O239" i="10"/>
  <c r="P239" i="10"/>
  <c r="Q239" i="10"/>
  <c r="R239" i="10"/>
  <c r="S239" i="10"/>
  <c r="T239" i="10"/>
  <c r="U239" i="10"/>
  <c r="V239" i="10"/>
  <c r="W239" i="10"/>
  <c r="X239" i="10"/>
  <c r="Y239" i="10"/>
  <c r="Z239" i="10"/>
  <c r="AA239" i="10"/>
  <c r="AB239" i="10"/>
  <c r="AC239" i="10"/>
  <c r="AD239" i="10"/>
  <c r="AE239" i="10"/>
  <c r="AF239" i="10"/>
  <c r="AG239" i="10"/>
  <c r="AH239" i="10"/>
  <c r="AI239" i="10"/>
  <c r="AJ239" i="10"/>
  <c r="AK239" i="10"/>
  <c r="AL239" i="10"/>
  <c r="AM239" i="10"/>
  <c r="AN239" i="10"/>
  <c r="AO239" i="10"/>
  <c r="AP239" i="10"/>
  <c r="AQ239" i="10"/>
  <c r="AR239" i="10"/>
  <c r="AS239" i="10"/>
  <c r="AT239" i="10"/>
  <c r="AU239" i="10"/>
  <c r="AV239" i="10"/>
  <c r="AW239" i="10"/>
  <c r="AX239" i="10"/>
  <c r="AY239" i="10"/>
  <c r="AZ239" i="10"/>
  <c r="BA239" i="10"/>
  <c r="BB239" i="10"/>
  <c r="BC239" i="10"/>
  <c r="D240" i="10"/>
  <c r="E240" i="10"/>
  <c r="F240" i="10"/>
  <c r="G240" i="10"/>
  <c r="H240" i="10"/>
  <c r="I240" i="10"/>
  <c r="J240" i="10"/>
  <c r="K240" i="10"/>
  <c r="L240" i="10"/>
  <c r="M240" i="10"/>
  <c r="N240" i="10"/>
  <c r="O240" i="10"/>
  <c r="P240" i="10"/>
  <c r="Q240" i="10"/>
  <c r="R240" i="10"/>
  <c r="S240" i="10"/>
  <c r="T240" i="10"/>
  <c r="U240" i="10"/>
  <c r="V240" i="10"/>
  <c r="W240" i="10"/>
  <c r="X240" i="10"/>
  <c r="Y240" i="10"/>
  <c r="Z240" i="10"/>
  <c r="AA240" i="10"/>
  <c r="AB240" i="10"/>
  <c r="AC240" i="10"/>
  <c r="AD240" i="10"/>
  <c r="AE240" i="10"/>
  <c r="AF240" i="10"/>
  <c r="AG240" i="10"/>
  <c r="AH240" i="10"/>
  <c r="AI240" i="10"/>
  <c r="AJ240" i="10"/>
  <c r="AK240" i="10"/>
  <c r="AL240" i="10"/>
  <c r="AM240" i="10"/>
  <c r="AN240" i="10"/>
  <c r="AO240" i="10"/>
  <c r="AP240" i="10"/>
  <c r="AQ240" i="10"/>
  <c r="AR240" i="10"/>
  <c r="AS240" i="10"/>
  <c r="AT240" i="10"/>
  <c r="AU240" i="10"/>
  <c r="AV240" i="10"/>
  <c r="AW240" i="10"/>
  <c r="AX240" i="10"/>
  <c r="AY240" i="10"/>
  <c r="AZ240" i="10"/>
  <c r="BA240" i="10"/>
  <c r="BB240" i="10"/>
  <c r="BC240" i="10"/>
  <c r="D241" i="10"/>
  <c r="E241" i="10"/>
  <c r="F241" i="10"/>
  <c r="G241" i="10"/>
  <c r="H241" i="10"/>
  <c r="I241" i="10"/>
  <c r="J241" i="10"/>
  <c r="K241" i="10"/>
  <c r="L241" i="10"/>
  <c r="M241" i="10"/>
  <c r="N241" i="10"/>
  <c r="O241" i="10"/>
  <c r="P241" i="10"/>
  <c r="Q241" i="10"/>
  <c r="R241" i="10"/>
  <c r="S241" i="10"/>
  <c r="T241" i="10"/>
  <c r="U241" i="10"/>
  <c r="V241" i="10"/>
  <c r="W241" i="10"/>
  <c r="X241" i="10"/>
  <c r="Y241" i="10"/>
  <c r="Z241" i="10"/>
  <c r="AA241" i="10"/>
  <c r="AB241" i="10"/>
  <c r="AC241" i="10"/>
  <c r="AD241" i="10"/>
  <c r="AE241" i="10"/>
  <c r="AF241" i="10"/>
  <c r="AG241" i="10"/>
  <c r="AH241" i="10"/>
  <c r="AI241" i="10"/>
  <c r="AJ241" i="10"/>
  <c r="AK241" i="10"/>
  <c r="AL241" i="10"/>
  <c r="AM241" i="10"/>
  <c r="AN241" i="10"/>
  <c r="AO241" i="10"/>
  <c r="AP241" i="10"/>
  <c r="AQ241" i="10"/>
  <c r="AR241" i="10"/>
  <c r="AS241" i="10"/>
  <c r="AT241" i="10"/>
  <c r="AU241" i="10"/>
  <c r="AV241" i="10"/>
  <c r="AW241" i="10"/>
  <c r="AX241" i="10"/>
  <c r="AY241" i="10"/>
  <c r="AZ241" i="10"/>
  <c r="BA241" i="10"/>
  <c r="BB241" i="10"/>
  <c r="BC241" i="10"/>
  <c r="D242" i="10"/>
  <c r="E242" i="10"/>
  <c r="F242" i="10"/>
  <c r="G242" i="10"/>
  <c r="H242" i="10"/>
  <c r="I242" i="10"/>
  <c r="J242" i="10"/>
  <c r="K242" i="10"/>
  <c r="L242" i="10"/>
  <c r="M242" i="10"/>
  <c r="N242" i="10"/>
  <c r="O242" i="10"/>
  <c r="P242" i="10"/>
  <c r="Q242" i="10"/>
  <c r="R242" i="10"/>
  <c r="S242" i="10"/>
  <c r="T242" i="10"/>
  <c r="U242" i="10"/>
  <c r="V242" i="10"/>
  <c r="W242" i="10"/>
  <c r="X242" i="10"/>
  <c r="Y242" i="10"/>
  <c r="Z242" i="10"/>
  <c r="AA242" i="10"/>
  <c r="AB242" i="10"/>
  <c r="AC242" i="10"/>
  <c r="AD242" i="10"/>
  <c r="AE242" i="10"/>
  <c r="AF242" i="10"/>
  <c r="AG242" i="10"/>
  <c r="AH242" i="10"/>
  <c r="AI242" i="10"/>
  <c r="AJ242" i="10"/>
  <c r="AK242" i="10"/>
  <c r="AL242" i="10"/>
  <c r="AM242" i="10"/>
  <c r="AN242" i="10"/>
  <c r="AO242" i="10"/>
  <c r="AP242" i="10"/>
  <c r="AQ242" i="10"/>
  <c r="AR242" i="10"/>
  <c r="AS242" i="10"/>
  <c r="AT242" i="10"/>
  <c r="AU242" i="10"/>
  <c r="AV242" i="10"/>
  <c r="AW242" i="10"/>
  <c r="AX242" i="10"/>
  <c r="AY242" i="10"/>
  <c r="AZ242" i="10"/>
  <c r="BA242" i="10"/>
  <c r="BB242" i="10"/>
  <c r="BC242" i="10"/>
  <c r="D243" i="10"/>
  <c r="E243" i="10"/>
  <c r="F243" i="10"/>
  <c r="G243" i="10"/>
  <c r="H243" i="10"/>
  <c r="I243" i="10"/>
  <c r="J243" i="10"/>
  <c r="K243" i="10"/>
  <c r="L243" i="10"/>
  <c r="M243" i="10"/>
  <c r="N243" i="10"/>
  <c r="O243" i="10"/>
  <c r="P243" i="10"/>
  <c r="Q243" i="10"/>
  <c r="R243" i="10"/>
  <c r="S243" i="10"/>
  <c r="T243" i="10"/>
  <c r="U243" i="10"/>
  <c r="V243" i="10"/>
  <c r="W243" i="10"/>
  <c r="X243" i="10"/>
  <c r="Y243" i="10"/>
  <c r="Z243" i="10"/>
  <c r="AA243" i="10"/>
  <c r="AB243" i="10"/>
  <c r="AC243" i="10"/>
  <c r="AD243" i="10"/>
  <c r="AE243" i="10"/>
  <c r="AF243" i="10"/>
  <c r="AG243" i="10"/>
  <c r="AH243" i="10"/>
  <c r="AI243" i="10"/>
  <c r="AJ243" i="10"/>
  <c r="AK243" i="10"/>
  <c r="AL243" i="10"/>
  <c r="AM243" i="10"/>
  <c r="AN243" i="10"/>
  <c r="AO243" i="10"/>
  <c r="AP243" i="10"/>
  <c r="AQ243" i="10"/>
  <c r="AR243" i="10"/>
  <c r="AS243" i="10"/>
  <c r="AT243" i="10"/>
  <c r="AU243" i="10"/>
  <c r="AV243" i="10"/>
  <c r="AW243" i="10"/>
  <c r="AX243" i="10"/>
  <c r="AY243" i="10"/>
  <c r="AZ243" i="10"/>
  <c r="BA243" i="10"/>
  <c r="BB243" i="10"/>
  <c r="BC243" i="10"/>
  <c r="D244" i="10"/>
  <c r="E244" i="10"/>
  <c r="F244" i="10"/>
  <c r="G244" i="10"/>
  <c r="H244" i="10"/>
  <c r="I244" i="10"/>
  <c r="J244" i="10"/>
  <c r="K244" i="10"/>
  <c r="L244" i="10"/>
  <c r="M244" i="10"/>
  <c r="N244" i="10"/>
  <c r="O244" i="10"/>
  <c r="P244" i="10"/>
  <c r="Q244" i="10"/>
  <c r="R244" i="10"/>
  <c r="S244" i="10"/>
  <c r="T244" i="10"/>
  <c r="U244" i="10"/>
  <c r="V244" i="10"/>
  <c r="W244" i="10"/>
  <c r="X244" i="10"/>
  <c r="Y244" i="10"/>
  <c r="Z244" i="10"/>
  <c r="AA244" i="10"/>
  <c r="AB244" i="10"/>
  <c r="AC244" i="10"/>
  <c r="AD244" i="10"/>
  <c r="AE244" i="10"/>
  <c r="AF244" i="10"/>
  <c r="AG244" i="10"/>
  <c r="AH244" i="10"/>
  <c r="AI244" i="10"/>
  <c r="AJ244" i="10"/>
  <c r="AK244" i="10"/>
  <c r="AL244" i="10"/>
  <c r="AM244" i="10"/>
  <c r="AN244" i="10"/>
  <c r="AO244" i="10"/>
  <c r="AP244" i="10"/>
  <c r="AQ244" i="10"/>
  <c r="AR244" i="10"/>
  <c r="AS244" i="10"/>
  <c r="AT244" i="10"/>
  <c r="AU244" i="10"/>
  <c r="AV244" i="10"/>
  <c r="AW244" i="10"/>
  <c r="AX244" i="10"/>
  <c r="AY244" i="10"/>
  <c r="AZ244" i="10"/>
  <c r="BA244" i="10"/>
  <c r="BB244" i="10"/>
  <c r="BC244" i="10"/>
  <c r="D245" i="10"/>
  <c r="E245" i="10"/>
  <c r="F245" i="10"/>
  <c r="G245" i="10"/>
  <c r="H245" i="10"/>
  <c r="I245" i="10"/>
  <c r="J245" i="10"/>
  <c r="K245" i="10"/>
  <c r="L245" i="10"/>
  <c r="M245" i="10"/>
  <c r="N245" i="10"/>
  <c r="O245" i="10"/>
  <c r="P245" i="10"/>
  <c r="Q245" i="10"/>
  <c r="R245" i="10"/>
  <c r="S245" i="10"/>
  <c r="T245" i="10"/>
  <c r="U245" i="10"/>
  <c r="V245" i="10"/>
  <c r="W245" i="10"/>
  <c r="X245" i="10"/>
  <c r="Y245" i="10"/>
  <c r="Z245" i="10"/>
  <c r="AA245" i="10"/>
  <c r="AB245" i="10"/>
  <c r="AC245" i="10"/>
  <c r="AD245" i="10"/>
  <c r="AE245" i="10"/>
  <c r="AF245" i="10"/>
  <c r="AG245" i="10"/>
  <c r="AH245" i="10"/>
  <c r="AI245" i="10"/>
  <c r="AJ245" i="10"/>
  <c r="AK245" i="10"/>
  <c r="AL245" i="10"/>
  <c r="AM245" i="10"/>
  <c r="AN245" i="10"/>
  <c r="AO245" i="10"/>
  <c r="AP245" i="10"/>
  <c r="AQ245" i="10"/>
  <c r="AR245" i="10"/>
  <c r="AS245" i="10"/>
  <c r="AT245" i="10"/>
  <c r="AU245" i="10"/>
  <c r="AV245" i="10"/>
  <c r="AW245" i="10"/>
  <c r="AX245" i="10"/>
  <c r="AY245" i="10"/>
  <c r="AZ245" i="10"/>
  <c r="BA245" i="10"/>
  <c r="BB245" i="10"/>
  <c r="BC245" i="10"/>
  <c r="D246" i="10"/>
  <c r="E246" i="10"/>
  <c r="F246" i="10"/>
  <c r="G246" i="10"/>
  <c r="H246" i="10"/>
  <c r="I246" i="10"/>
  <c r="J246" i="10"/>
  <c r="K246" i="10"/>
  <c r="L246" i="10"/>
  <c r="M246" i="10"/>
  <c r="N246" i="10"/>
  <c r="O246" i="10"/>
  <c r="P246" i="10"/>
  <c r="Q246" i="10"/>
  <c r="R246" i="10"/>
  <c r="S246" i="10"/>
  <c r="T246" i="10"/>
  <c r="U246" i="10"/>
  <c r="V246" i="10"/>
  <c r="W246" i="10"/>
  <c r="X246" i="10"/>
  <c r="Y246" i="10"/>
  <c r="Z246" i="10"/>
  <c r="AA246" i="10"/>
  <c r="AB246" i="10"/>
  <c r="AC246" i="10"/>
  <c r="AD246" i="10"/>
  <c r="AE246" i="10"/>
  <c r="AF246" i="10"/>
  <c r="AG246" i="10"/>
  <c r="AH246" i="10"/>
  <c r="AI246" i="10"/>
  <c r="AJ246" i="10"/>
  <c r="AK246" i="10"/>
  <c r="AL246" i="10"/>
  <c r="AM246" i="10"/>
  <c r="AN246" i="10"/>
  <c r="AO246" i="10"/>
  <c r="AP246" i="10"/>
  <c r="AQ246" i="10"/>
  <c r="AR246" i="10"/>
  <c r="AS246" i="10"/>
  <c r="AT246" i="10"/>
  <c r="AU246" i="10"/>
  <c r="AV246" i="10"/>
  <c r="AW246" i="10"/>
  <c r="AX246" i="10"/>
  <c r="AY246" i="10"/>
  <c r="AZ246" i="10"/>
  <c r="BA246" i="10"/>
  <c r="BB246" i="10"/>
  <c r="BC246" i="10"/>
  <c r="D247" i="10"/>
  <c r="E247" i="10"/>
  <c r="F247" i="10"/>
  <c r="G247" i="10"/>
  <c r="H247" i="10"/>
  <c r="I247" i="10"/>
  <c r="J247" i="10"/>
  <c r="K247" i="10"/>
  <c r="L247" i="10"/>
  <c r="M247" i="10"/>
  <c r="N247" i="10"/>
  <c r="O247" i="10"/>
  <c r="P247" i="10"/>
  <c r="Q247" i="10"/>
  <c r="R247" i="10"/>
  <c r="S247" i="10"/>
  <c r="T247" i="10"/>
  <c r="U247" i="10"/>
  <c r="V247" i="10"/>
  <c r="W247" i="10"/>
  <c r="X247" i="10"/>
  <c r="Y247" i="10"/>
  <c r="Z247" i="10"/>
  <c r="AA247" i="10"/>
  <c r="AB247" i="10"/>
  <c r="AC247" i="10"/>
  <c r="AD247" i="10"/>
  <c r="AE247" i="10"/>
  <c r="AF247" i="10"/>
  <c r="AG247" i="10"/>
  <c r="AH247" i="10"/>
  <c r="AI247" i="10"/>
  <c r="AJ247" i="10"/>
  <c r="AK247" i="10"/>
  <c r="AL247" i="10"/>
  <c r="AM247" i="10"/>
  <c r="AN247" i="10"/>
  <c r="AO247" i="10"/>
  <c r="AP247" i="10"/>
  <c r="AQ247" i="10"/>
  <c r="AR247" i="10"/>
  <c r="AS247" i="10"/>
  <c r="AT247" i="10"/>
  <c r="AU247" i="10"/>
  <c r="AV247" i="10"/>
  <c r="AW247" i="10"/>
  <c r="AX247" i="10"/>
  <c r="AY247" i="10"/>
  <c r="AZ247" i="10"/>
  <c r="BA247" i="10"/>
  <c r="BB247" i="10"/>
  <c r="BC247" i="10"/>
  <c r="D248" i="10"/>
  <c r="E248" i="10"/>
  <c r="F248" i="10"/>
  <c r="G248" i="10"/>
  <c r="H248" i="10"/>
  <c r="I248" i="10"/>
  <c r="J248" i="10"/>
  <c r="K248" i="10"/>
  <c r="L248" i="10"/>
  <c r="M248" i="10"/>
  <c r="N248" i="10"/>
  <c r="O248" i="10"/>
  <c r="P248" i="10"/>
  <c r="Q248" i="10"/>
  <c r="R248" i="10"/>
  <c r="S248" i="10"/>
  <c r="T248" i="10"/>
  <c r="U248" i="10"/>
  <c r="V248" i="10"/>
  <c r="W248" i="10"/>
  <c r="X248" i="10"/>
  <c r="Y248" i="10"/>
  <c r="Z248" i="10"/>
  <c r="AA248" i="10"/>
  <c r="AB248" i="10"/>
  <c r="AC248" i="10"/>
  <c r="AD248" i="10"/>
  <c r="AE248" i="10"/>
  <c r="AF248" i="10"/>
  <c r="AG248" i="10"/>
  <c r="AH248" i="10"/>
  <c r="AI248" i="10"/>
  <c r="AJ248" i="10"/>
  <c r="AK248" i="10"/>
  <c r="AL248" i="10"/>
  <c r="AM248" i="10"/>
  <c r="AN248" i="10"/>
  <c r="AO248" i="10"/>
  <c r="AP248" i="10"/>
  <c r="AQ248" i="10"/>
  <c r="AR248" i="10"/>
  <c r="AS248" i="10"/>
  <c r="AT248" i="10"/>
  <c r="AU248" i="10"/>
  <c r="AV248" i="10"/>
  <c r="AW248" i="10"/>
  <c r="AX248" i="10"/>
  <c r="AY248" i="10"/>
  <c r="AZ248" i="10"/>
  <c r="BA248" i="10"/>
  <c r="BB248" i="10"/>
  <c r="BC248" i="10"/>
  <c r="D249" i="10"/>
  <c r="E249" i="10"/>
  <c r="F249" i="10"/>
  <c r="G249" i="10"/>
  <c r="H249" i="10"/>
  <c r="I249" i="10"/>
  <c r="J249" i="10"/>
  <c r="K249" i="10"/>
  <c r="L249" i="10"/>
  <c r="M249" i="10"/>
  <c r="N249" i="10"/>
  <c r="O249" i="10"/>
  <c r="P249" i="10"/>
  <c r="Q249" i="10"/>
  <c r="R249" i="10"/>
  <c r="S249" i="10"/>
  <c r="T249" i="10"/>
  <c r="U249" i="10"/>
  <c r="V249" i="10"/>
  <c r="W249" i="10"/>
  <c r="X249" i="10"/>
  <c r="Y249" i="10"/>
  <c r="Z249" i="10"/>
  <c r="AA249" i="10"/>
  <c r="AB249" i="10"/>
  <c r="AC249" i="10"/>
  <c r="AD249" i="10"/>
  <c r="AE249" i="10"/>
  <c r="AF249" i="10"/>
  <c r="AG249" i="10"/>
  <c r="AH249" i="10"/>
  <c r="AI249" i="10"/>
  <c r="AJ249" i="10"/>
  <c r="AK249" i="10"/>
  <c r="AL249" i="10"/>
  <c r="AM249" i="10"/>
  <c r="AN249" i="10"/>
  <c r="AO249" i="10"/>
  <c r="AP249" i="10"/>
  <c r="AQ249" i="10"/>
  <c r="AR249" i="10"/>
  <c r="AS249" i="10"/>
  <c r="AT249" i="10"/>
  <c r="AU249" i="10"/>
  <c r="AV249" i="10"/>
  <c r="AW249" i="10"/>
  <c r="AX249" i="10"/>
  <c r="AY249" i="10"/>
  <c r="AZ249" i="10"/>
  <c r="BA249" i="10"/>
  <c r="BB249" i="10"/>
  <c r="BC249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60" i="10"/>
  <c r="BC254" i="59"/>
  <c r="BB254" i="59"/>
  <c r="BA254" i="59"/>
  <c r="AZ254" i="59"/>
  <c r="AY254" i="59"/>
  <c r="AX254" i="59"/>
  <c r="AW254" i="59"/>
  <c r="AV254" i="59"/>
  <c r="AU254" i="59"/>
  <c r="AT254" i="59"/>
  <c r="AS254" i="59"/>
  <c r="AQ254" i="59"/>
  <c r="AP254" i="59"/>
  <c r="AO254" i="59"/>
  <c r="AN254" i="59"/>
  <c r="AM254" i="59"/>
  <c r="AL254" i="59"/>
  <c r="AK254" i="59"/>
  <c r="AJ254" i="59"/>
  <c r="AI254" i="59"/>
  <c r="AH254" i="59"/>
  <c r="AG254" i="59"/>
  <c r="AF254" i="59"/>
  <c r="AE254" i="59"/>
  <c r="AD254" i="59"/>
  <c r="AC254" i="59"/>
  <c r="AB254" i="59"/>
  <c r="AA254" i="59"/>
  <c r="Z254" i="59"/>
  <c r="Y254" i="59"/>
  <c r="X254" i="59"/>
  <c r="W254" i="59"/>
  <c r="V254" i="59"/>
  <c r="U254" i="59"/>
  <c r="T254" i="59"/>
  <c r="S254" i="59"/>
  <c r="R254" i="59"/>
  <c r="Q254" i="59"/>
  <c r="P254" i="59"/>
  <c r="O254" i="59"/>
  <c r="N254" i="59"/>
  <c r="M254" i="59"/>
  <c r="L254" i="59"/>
  <c r="K254" i="59"/>
  <c r="J254" i="59"/>
  <c r="I254" i="59"/>
  <c r="H254" i="59"/>
  <c r="G254" i="59"/>
  <c r="F254" i="59"/>
  <c r="E254" i="59"/>
  <c r="D254" i="59"/>
  <c r="C254" i="59"/>
  <c r="BC253" i="59"/>
  <c r="BB253" i="59"/>
  <c r="BA253" i="59"/>
  <c r="AZ253" i="59"/>
  <c r="AY253" i="59"/>
  <c r="AX253" i="59"/>
  <c r="AW253" i="59"/>
  <c r="AV253" i="59"/>
  <c r="AU253" i="59"/>
  <c r="AT253" i="59"/>
  <c r="AS253" i="59"/>
  <c r="AQ253" i="59"/>
  <c r="AP253" i="59"/>
  <c r="AO253" i="59"/>
  <c r="AN253" i="59"/>
  <c r="AM253" i="59"/>
  <c r="AL253" i="59"/>
  <c r="AK253" i="59"/>
  <c r="AJ253" i="59"/>
  <c r="AI253" i="59"/>
  <c r="AH253" i="59"/>
  <c r="AG253" i="59"/>
  <c r="AF253" i="59"/>
  <c r="AE253" i="59"/>
  <c r="AD253" i="59"/>
  <c r="AC253" i="59"/>
  <c r="AB253" i="59"/>
  <c r="AA253" i="59"/>
  <c r="Z253" i="59"/>
  <c r="Y253" i="59"/>
  <c r="X253" i="59"/>
  <c r="W253" i="59"/>
  <c r="V253" i="59"/>
  <c r="U253" i="59"/>
  <c r="T253" i="59"/>
  <c r="S253" i="59"/>
  <c r="R253" i="59"/>
  <c r="Q253" i="59"/>
  <c r="P253" i="59"/>
  <c r="O253" i="59"/>
  <c r="N253" i="59"/>
  <c r="M253" i="59"/>
  <c r="L253" i="59"/>
  <c r="K253" i="59"/>
  <c r="J253" i="59"/>
  <c r="I253" i="59"/>
  <c r="H253" i="59"/>
  <c r="G253" i="59"/>
  <c r="F253" i="59"/>
  <c r="E253" i="59"/>
  <c r="D253" i="59"/>
  <c r="C253" i="59"/>
  <c r="BC249" i="59"/>
  <c r="BB249" i="59"/>
  <c r="BA249" i="59"/>
  <c r="AZ249" i="59"/>
  <c r="AY249" i="59"/>
  <c r="AX249" i="59"/>
  <c r="AW249" i="59"/>
  <c r="AV249" i="59"/>
  <c r="AU249" i="59"/>
  <c r="AT249" i="59"/>
  <c r="AS249" i="59"/>
  <c r="AQ249" i="59"/>
  <c r="AP249" i="59"/>
  <c r="AO249" i="59"/>
  <c r="AN249" i="59"/>
  <c r="AM249" i="59"/>
  <c r="AL249" i="59"/>
  <c r="AK249" i="59"/>
  <c r="AJ249" i="59"/>
  <c r="AI249" i="59"/>
  <c r="AH249" i="59"/>
  <c r="AG249" i="59"/>
  <c r="AF249" i="59"/>
  <c r="AE249" i="59"/>
  <c r="AD249" i="59"/>
  <c r="AC249" i="59"/>
  <c r="AB249" i="59"/>
  <c r="AA249" i="59"/>
  <c r="Z249" i="59"/>
  <c r="Y249" i="59"/>
  <c r="X249" i="59"/>
  <c r="W249" i="59"/>
  <c r="V249" i="59"/>
  <c r="U249" i="59"/>
  <c r="T249" i="59"/>
  <c r="S249" i="59"/>
  <c r="R249" i="59"/>
  <c r="Q249" i="59"/>
  <c r="P249" i="59"/>
  <c r="O249" i="59"/>
  <c r="N249" i="59"/>
  <c r="M249" i="59"/>
  <c r="L249" i="59"/>
  <c r="K249" i="59"/>
  <c r="J249" i="59"/>
  <c r="I249" i="59"/>
  <c r="H249" i="59"/>
  <c r="G249" i="59"/>
  <c r="F249" i="59"/>
  <c r="E249" i="59"/>
  <c r="D249" i="59"/>
  <c r="C249" i="59"/>
  <c r="BC248" i="59"/>
  <c r="BB248" i="59"/>
  <c r="BA248" i="59"/>
  <c r="AZ248" i="59"/>
  <c r="AY248" i="59"/>
  <c r="AX248" i="59"/>
  <c r="AW248" i="59"/>
  <c r="AV248" i="59"/>
  <c r="AU248" i="59"/>
  <c r="AT248" i="59"/>
  <c r="AS248" i="59"/>
  <c r="AQ248" i="59"/>
  <c r="AP248" i="59"/>
  <c r="AO248" i="59"/>
  <c r="AN248" i="59"/>
  <c r="AM248" i="59"/>
  <c r="AL248" i="59"/>
  <c r="AK248" i="59"/>
  <c r="AJ248" i="59"/>
  <c r="AI248" i="59"/>
  <c r="AH248" i="59"/>
  <c r="AG248" i="59"/>
  <c r="AF248" i="59"/>
  <c r="AE248" i="59"/>
  <c r="AD248" i="59"/>
  <c r="AC248" i="59"/>
  <c r="AB248" i="59"/>
  <c r="AA248" i="59"/>
  <c r="Z248" i="59"/>
  <c r="Y248" i="59"/>
  <c r="X248" i="59"/>
  <c r="W248" i="59"/>
  <c r="V248" i="59"/>
  <c r="U248" i="59"/>
  <c r="T248" i="59"/>
  <c r="S248" i="59"/>
  <c r="R248" i="59"/>
  <c r="Q248" i="59"/>
  <c r="P248" i="59"/>
  <c r="O248" i="59"/>
  <c r="N248" i="59"/>
  <c r="M248" i="59"/>
  <c r="L248" i="59"/>
  <c r="K248" i="59"/>
  <c r="J248" i="59"/>
  <c r="I248" i="59"/>
  <c r="H248" i="59"/>
  <c r="G248" i="59"/>
  <c r="F248" i="59"/>
  <c r="E248" i="59"/>
  <c r="D248" i="59"/>
  <c r="C248" i="59"/>
  <c r="BC247" i="59"/>
  <c r="BB247" i="59"/>
  <c r="BA247" i="59"/>
  <c r="AZ247" i="59"/>
  <c r="AY247" i="59"/>
  <c r="AX247" i="59"/>
  <c r="AW247" i="59"/>
  <c r="AV247" i="59"/>
  <c r="AU247" i="59"/>
  <c r="AT247" i="59"/>
  <c r="AS247" i="59"/>
  <c r="AQ247" i="59"/>
  <c r="AP247" i="59"/>
  <c r="AO247" i="59"/>
  <c r="AN247" i="59"/>
  <c r="AM247" i="59"/>
  <c r="AL247" i="59"/>
  <c r="AK247" i="59"/>
  <c r="AJ247" i="59"/>
  <c r="AI247" i="59"/>
  <c r="AH247" i="59"/>
  <c r="AG247" i="59"/>
  <c r="AF247" i="59"/>
  <c r="AE247" i="59"/>
  <c r="AD247" i="59"/>
  <c r="AC247" i="59"/>
  <c r="AB247" i="59"/>
  <c r="AA247" i="59"/>
  <c r="Z247" i="59"/>
  <c r="Y247" i="59"/>
  <c r="X247" i="59"/>
  <c r="W247" i="59"/>
  <c r="V247" i="59"/>
  <c r="U247" i="59"/>
  <c r="T247" i="59"/>
  <c r="S247" i="59"/>
  <c r="R247" i="59"/>
  <c r="Q247" i="59"/>
  <c r="P247" i="59"/>
  <c r="O247" i="59"/>
  <c r="N247" i="59"/>
  <c r="M247" i="59"/>
  <c r="L247" i="59"/>
  <c r="K247" i="59"/>
  <c r="J247" i="59"/>
  <c r="I247" i="59"/>
  <c r="H247" i="59"/>
  <c r="G247" i="59"/>
  <c r="F247" i="59"/>
  <c r="E247" i="59"/>
  <c r="D247" i="59"/>
  <c r="C247" i="59"/>
  <c r="BC246" i="59"/>
  <c r="BB246" i="59"/>
  <c r="BA246" i="59"/>
  <c r="AZ246" i="59"/>
  <c r="AY246" i="59"/>
  <c r="AX246" i="59"/>
  <c r="AW246" i="59"/>
  <c r="AV246" i="59"/>
  <c r="AU246" i="59"/>
  <c r="AT246" i="59"/>
  <c r="AS246" i="59"/>
  <c r="AQ246" i="59"/>
  <c r="AP246" i="59"/>
  <c r="AO246" i="59"/>
  <c r="AN246" i="59"/>
  <c r="AM246" i="59"/>
  <c r="AL246" i="59"/>
  <c r="AK246" i="59"/>
  <c r="AJ246" i="59"/>
  <c r="AI246" i="59"/>
  <c r="AH246" i="59"/>
  <c r="AG246" i="59"/>
  <c r="AF246" i="59"/>
  <c r="AE246" i="59"/>
  <c r="AD246" i="59"/>
  <c r="AC246" i="59"/>
  <c r="AB246" i="59"/>
  <c r="AA246" i="59"/>
  <c r="Z246" i="59"/>
  <c r="Y246" i="59"/>
  <c r="X246" i="59"/>
  <c r="W246" i="59"/>
  <c r="V246" i="59"/>
  <c r="U246" i="59"/>
  <c r="T246" i="59"/>
  <c r="S246" i="59"/>
  <c r="R246" i="59"/>
  <c r="Q246" i="59"/>
  <c r="P246" i="59"/>
  <c r="O246" i="59"/>
  <c r="N246" i="59"/>
  <c r="M246" i="59"/>
  <c r="L246" i="59"/>
  <c r="K246" i="59"/>
  <c r="J246" i="59"/>
  <c r="I246" i="59"/>
  <c r="H246" i="59"/>
  <c r="G246" i="59"/>
  <c r="F246" i="59"/>
  <c r="E246" i="59"/>
  <c r="D246" i="59"/>
  <c r="C246" i="59"/>
  <c r="BC245" i="59"/>
  <c r="BB245" i="59"/>
  <c r="BA245" i="59"/>
  <c r="AZ245" i="59"/>
  <c r="AY245" i="59"/>
  <c r="AX245" i="59"/>
  <c r="AW245" i="59"/>
  <c r="AV245" i="59"/>
  <c r="AU245" i="59"/>
  <c r="AT245" i="59"/>
  <c r="AS245" i="59"/>
  <c r="AQ245" i="59"/>
  <c r="AP245" i="59"/>
  <c r="AO245" i="59"/>
  <c r="AN245" i="59"/>
  <c r="AM245" i="59"/>
  <c r="AL245" i="59"/>
  <c r="AK245" i="59"/>
  <c r="AJ245" i="59"/>
  <c r="AI245" i="59"/>
  <c r="AH245" i="59"/>
  <c r="AG245" i="59"/>
  <c r="AF245" i="59"/>
  <c r="AE245" i="59"/>
  <c r="AD245" i="59"/>
  <c r="AC245" i="59"/>
  <c r="AB245" i="59"/>
  <c r="AA245" i="59"/>
  <c r="Z245" i="59"/>
  <c r="Y245" i="59"/>
  <c r="X245" i="59"/>
  <c r="W245" i="59"/>
  <c r="V245" i="59"/>
  <c r="U245" i="59"/>
  <c r="T245" i="59"/>
  <c r="S245" i="59"/>
  <c r="R245" i="59"/>
  <c r="Q245" i="59"/>
  <c r="P245" i="59"/>
  <c r="O245" i="59"/>
  <c r="N245" i="59"/>
  <c r="M245" i="59"/>
  <c r="L245" i="59"/>
  <c r="K245" i="59"/>
  <c r="J245" i="59"/>
  <c r="I245" i="59"/>
  <c r="H245" i="59"/>
  <c r="G245" i="59"/>
  <c r="F245" i="59"/>
  <c r="E245" i="59"/>
  <c r="D245" i="59"/>
  <c r="C245" i="59"/>
  <c r="BC244" i="59"/>
  <c r="BB244" i="59"/>
  <c r="BA244" i="59"/>
  <c r="AZ244" i="59"/>
  <c r="AY244" i="59"/>
  <c r="AX244" i="59"/>
  <c r="AW244" i="59"/>
  <c r="AV244" i="59"/>
  <c r="AU244" i="59"/>
  <c r="AT244" i="59"/>
  <c r="AS244" i="59"/>
  <c r="AQ244" i="59"/>
  <c r="AP244" i="59"/>
  <c r="AO244" i="59"/>
  <c r="AN244" i="59"/>
  <c r="AM244" i="59"/>
  <c r="AL244" i="59"/>
  <c r="AK244" i="59"/>
  <c r="AJ244" i="59"/>
  <c r="AI244" i="59"/>
  <c r="AH244" i="59"/>
  <c r="AG244" i="59"/>
  <c r="AF244" i="59"/>
  <c r="AE244" i="59"/>
  <c r="AD244" i="59"/>
  <c r="AC244" i="59"/>
  <c r="AB244" i="59"/>
  <c r="AA244" i="59"/>
  <c r="Z244" i="59"/>
  <c r="Y244" i="59"/>
  <c r="X244" i="59"/>
  <c r="W244" i="59"/>
  <c r="V244" i="59"/>
  <c r="U244" i="59"/>
  <c r="T244" i="59"/>
  <c r="S244" i="59"/>
  <c r="R244" i="59"/>
  <c r="Q244" i="59"/>
  <c r="P244" i="59"/>
  <c r="O244" i="59"/>
  <c r="N244" i="59"/>
  <c r="M244" i="59"/>
  <c r="L244" i="59"/>
  <c r="K244" i="59"/>
  <c r="J244" i="59"/>
  <c r="I244" i="59"/>
  <c r="H244" i="59"/>
  <c r="G244" i="59"/>
  <c r="F244" i="59"/>
  <c r="E244" i="59"/>
  <c r="D244" i="59"/>
  <c r="C244" i="59"/>
  <c r="BC243" i="59"/>
  <c r="BB243" i="59"/>
  <c r="BA243" i="59"/>
  <c r="AZ243" i="59"/>
  <c r="AY243" i="59"/>
  <c r="AX243" i="59"/>
  <c r="AW243" i="59"/>
  <c r="AV243" i="59"/>
  <c r="AU243" i="59"/>
  <c r="AT243" i="59"/>
  <c r="AS243" i="59"/>
  <c r="AQ243" i="59"/>
  <c r="AP243" i="59"/>
  <c r="AO243" i="59"/>
  <c r="AN243" i="59"/>
  <c r="AM243" i="59"/>
  <c r="AL243" i="59"/>
  <c r="AK243" i="59"/>
  <c r="AJ243" i="59"/>
  <c r="AI243" i="59"/>
  <c r="AH243" i="59"/>
  <c r="AG243" i="59"/>
  <c r="AF243" i="59"/>
  <c r="AE243" i="59"/>
  <c r="AD243" i="59"/>
  <c r="AC243" i="59"/>
  <c r="AB243" i="59"/>
  <c r="AA243" i="59"/>
  <c r="Z243" i="59"/>
  <c r="Y243" i="59"/>
  <c r="X243" i="59"/>
  <c r="W243" i="59"/>
  <c r="V243" i="59"/>
  <c r="U243" i="59"/>
  <c r="T243" i="59"/>
  <c r="S243" i="59"/>
  <c r="R243" i="59"/>
  <c r="Q243" i="59"/>
  <c r="P243" i="59"/>
  <c r="O243" i="59"/>
  <c r="N243" i="59"/>
  <c r="M243" i="59"/>
  <c r="L243" i="59"/>
  <c r="K243" i="59"/>
  <c r="J243" i="59"/>
  <c r="I243" i="59"/>
  <c r="H243" i="59"/>
  <c r="G243" i="59"/>
  <c r="F243" i="59"/>
  <c r="E243" i="59"/>
  <c r="D243" i="59"/>
  <c r="C243" i="59"/>
  <c r="BC242" i="59"/>
  <c r="BB242" i="59"/>
  <c r="BA242" i="59"/>
  <c r="AZ242" i="59"/>
  <c r="AY242" i="59"/>
  <c r="AX242" i="59"/>
  <c r="AW242" i="59"/>
  <c r="AV242" i="59"/>
  <c r="AU242" i="59"/>
  <c r="AT242" i="59"/>
  <c r="AS242" i="59"/>
  <c r="AQ242" i="59"/>
  <c r="AP242" i="59"/>
  <c r="AO242" i="59"/>
  <c r="AN242" i="59"/>
  <c r="AM242" i="59"/>
  <c r="AL242" i="59"/>
  <c r="AK242" i="59"/>
  <c r="AJ242" i="59"/>
  <c r="AI242" i="59"/>
  <c r="AH242" i="59"/>
  <c r="AG242" i="59"/>
  <c r="AF242" i="59"/>
  <c r="AE242" i="59"/>
  <c r="AD242" i="59"/>
  <c r="AC242" i="59"/>
  <c r="AB242" i="59"/>
  <c r="AA242" i="59"/>
  <c r="Z242" i="59"/>
  <c r="Y242" i="59"/>
  <c r="X242" i="59"/>
  <c r="W242" i="59"/>
  <c r="V242" i="59"/>
  <c r="U242" i="59"/>
  <c r="T242" i="59"/>
  <c r="S242" i="59"/>
  <c r="R242" i="59"/>
  <c r="Q242" i="59"/>
  <c r="P242" i="59"/>
  <c r="O242" i="59"/>
  <c r="N242" i="59"/>
  <c r="M242" i="59"/>
  <c r="L242" i="59"/>
  <c r="K242" i="59"/>
  <c r="J242" i="59"/>
  <c r="I242" i="59"/>
  <c r="H242" i="59"/>
  <c r="G242" i="59"/>
  <c r="F242" i="59"/>
  <c r="E242" i="59"/>
  <c r="D242" i="59"/>
  <c r="C242" i="59"/>
  <c r="BC241" i="59"/>
  <c r="BB241" i="59"/>
  <c r="BA241" i="59"/>
  <c r="AZ241" i="59"/>
  <c r="AY241" i="59"/>
  <c r="AX241" i="59"/>
  <c r="AW241" i="59"/>
  <c r="AV241" i="59"/>
  <c r="AU241" i="59"/>
  <c r="AT241" i="59"/>
  <c r="AS241" i="59"/>
  <c r="AQ241" i="59"/>
  <c r="AP241" i="59"/>
  <c r="AO241" i="59"/>
  <c r="AN241" i="59"/>
  <c r="AM241" i="59"/>
  <c r="AL241" i="59"/>
  <c r="AK241" i="59"/>
  <c r="AJ241" i="59"/>
  <c r="AI241" i="59"/>
  <c r="AH241" i="59"/>
  <c r="AG241" i="59"/>
  <c r="AF241" i="59"/>
  <c r="AE241" i="59"/>
  <c r="AD241" i="59"/>
  <c r="AC241" i="59"/>
  <c r="AB241" i="59"/>
  <c r="AA241" i="59"/>
  <c r="Z241" i="59"/>
  <c r="Y241" i="59"/>
  <c r="X241" i="59"/>
  <c r="W241" i="59"/>
  <c r="V241" i="59"/>
  <c r="U241" i="59"/>
  <c r="T241" i="59"/>
  <c r="S241" i="59"/>
  <c r="R241" i="59"/>
  <c r="Q241" i="59"/>
  <c r="P241" i="59"/>
  <c r="O241" i="59"/>
  <c r="N241" i="59"/>
  <c r="M241" i="59"/>
  <c r="L241" i="59"/>
  <c r="K241" i="59"/>
  <c r="J241" i="59"/>
  <c r="I241" i="59"/>
  <c r="H241" i="59"/>
  <c r="G241" i="59"/>
  <c r="F241" i="59"/>
  <c r="E241" i="59"/>
  <c r="D241" i="59"/>
  <c r="C241" i="59"/>
  <c r="BC240" i="59"/>
  <c r="BB240" i="59"/>
  <c r="BA240" i="59"/>
  <c r="AZ240" i="59"/>
  <c r="AY240" i="59"/>
  <c r="AX240" i="59"/>
  <c r="AW240" i="59"/>
  <c r="AV240" i="59"/>
  <c r="AU240" i="59"/>
  <c r="AT240" i="59"/>
  <c r="AS240" i="59"/>
  <c r="AQ240" i="59"/>
  <c r="AP240" i="59"/>
  <c r="AO240" i="59"/>
  <c r="AN240" i="59"/>
  <c r="AM240" i="59"/>
  <c r="AL240" i="59"/>
  <c r="AK240" i="59"/>
  <c r="AJ240" i="59"/>
  <c r="AI240" i="59"/>
  <c r="AH240" i="59"/>
  <c r="AG240" i="59"/>
  <c r="AF240" i="59"/>
  <c r="AE240" i="59"/>
  <c r="AD240" i="59"/>
  <c r="AC240" i="59"/>
  <c r="AB240" i="59"/>
  <c r="AA240" i="59"/>
  <c r="Z240" i="59"/>
  <c r="Y240" i="59"/>
  <c r="X240" i="59"/>
  <c r="W240" i="59"/>
  <c r="V240" i="59"/>
  <c r="U240" i="59"/>
  <c r="T240" i="59"/>
  <c r="S240" i="59"/>
  <c r="R240" i="59"/>
  <c r="Q240" i="59"/>
  <c r="P240" i="59"/>
  <c r="O240" i="59"/>
  <c r="N240" i="59"/>
  <c r="M240" i="59"/>
  <c r="L240" i="59"/>
  <c r="K240" i="59"/>
  <c r="J240" i="59"/>
  <c r="I240" i="59"/>
  <c r="H240" i="59"/>
  <c r="G240" i="59"/>
  <c r="F240" i="59"/>
  <c r="E240" i="59"/>
  <c r="D240" i="59"/>
  <c r="C240" i="59"/>
  <c r="BC239" i="59"/>
  <c r="BB239" i="59"/>
  <c r="BA239" i="59"/>
  <c r="AZ239" i="59"/>
  <c r="AY239" i="59"/>
  <c r="AX239" i="59"/>
  <c r="AW239" i="59"/>
  <c r="AV239" i="59"/>
  <c r="AU239" i="59"/>
  <c r="AT239" i="59"/>
  <c r="AS239" i="59"/>
  <c r="AQ239" i="59"/>
  <c r="AP239" i="59"/>
  <c r="AO239" i="59"/>
  <c r="AN239" i="59"/>
  <c r="AM239" i="59"/>
  <c r="AL239" i="59"/>
  <c r="AK239" i="59"/>
  <c r="AJ239" i="59"/>
  <c r="AI239" i="59"/>
  <c r="AH239" i="59"/>
  <c r="AG239" i="59"/>
  <c r="AF239" i="59"/>
  <c r="AE239" i="59"/>
  <c r="AD239" i="59"/>
  <c r="AC239" i="59"/>
  <c r="AB239" i="59"/>
  <c r="AA239" i="59"/>
  <c r="Z239" i="59"/>
  <c r="Y239" i="59"/>
  <c r="X239" i="59"/>
  <c r="W239" i="59"/>
  <c r="V239" i="59"/>
  <c r="U239" i="59"/>
  <c r="T239" i="59"/>
  <c r="S239" i="59"/>
  <c r="R239" i="59"/>
  <c r="Q239" i="59"/>
  <c r="P239" i="59"/>
  <c r="O239" i="59"/>
  <c r="N239" i="59"/>
  <c r="M239" i="59"/>
  <c r="L239" i="59"/>
  <c r="K239" i="59"/>
  <c r="J239" i="59"/>
  <c r="I239" i="59"/>
  <c r="H239" i="59"/>
  <c r="G239" i="59"/>
  <c r="F239" i="59"/>
  <c r="E239" i="59"/>
  <c r="D239" i="59"/>
  <c r="C239" i="59"/>
  <c r="BC238" i="59"/>
  <c r="BB238" i="59"/>
  <c r="BA238" i="59"/>
  <c r="AZ238" i="59"/>
  <c r="AY238" i="59"/>
  <c r="AX238" i="59"/>
  <c r="AW238" i="59"/>
  <c r="AV238" i="59"/>
  <c r="AU238" i="59"/>
  <c r="AT238" i="59"/>
  <c r="AS238" i="59"/>
  <c r="AQ238" i="59"/>
  <c r="AP238" i="59"/>
  <c r="AO238" i="59"/>
  <c r="AN238" i="59"/>
  <c r="AM238" i="59"/>
  <c r="AL238" i="59"/>
  <c r="AK238" i="59"/>
  <c r="AJ238" i="59"/>
  <c r="AI238" i="59"/>
  <c r="AH238" i="59"/>
  <c r="AG238" i="59"/>
  <c r="AF238" i="59"/>
  <c r="AE238" i="59"/>
  <c r="AD238" i="59"/>
  <c r="AC238" i="59"/>
  <c r="AB238" i="59"/>
  <c r="AA238" i="59"/>
  <c r="Z238" i="59"/>
  <c r="Y238" i="59"/>
  <c r="X238" i="59"/>
  <c r="W238" i="59"/>
  <c r="V238" i="59"/>
  <c r="U238" i="59"/>
  <c r="T238" i="59"/>
  <c r="S238" i="59"/>
  <c r="R238" i="59"/>
  <c r="Q238" i="59"/>
  <c r="P238" i="59"/>
  <c r="O238" i="59"/>
  <c r="N238" i="59"/>
  <c r="M238" i="59"/>
  <c r="L238" i="59"/>
  <c r="K238" i="59"/>
  <c r="J238" i="59"/>
  <c r="I238" i="59"/>
  <c r="H238" i="59"/>
  <c r="G238" i="59"/>
  <c r="F238" i="59"/>
  <c r="E238" i="59"/>
  <c r="D238" i="59"/>
  <c r="C238" i="59"/>
  <c r="BC237" i="59"/>
  <c r="BB237" i="59"/>
  <c r="BA237" i="59"/>
  <c r="AZ237" i="59"/>
  <c r="AY237" i="59"/>
  <c r="AX237" i="59"/>
  <c r="AW237" i="59"/>
  <c r="AV237" i="59"/>
  <c r="AU237" i="59"/>
  <c r="AT237" i="59"/>
  <c r="AS237" i="59"/>
  <c r="AQ237" i="59"/>
  <c r="AP237" i="59"/>
  <c r="AO237" i="59"/>
  <c r="AN237" i="59"/>
  <c r="AM237" i="59"/>
  <c r="AL237" i="59"/>
  <c r="AK237" i="59"/>
  <c r="AJ237" i="59"/>
  <c r="AI237" i="59"/>
  <c r="AH237" i="59"/>
  <c r="AG237" i="59"/>
  <c r="AF237" i="59"/>
  <c r="AE237" i="59"/>
  <c r="AD237" i="59"/>
  <c r="AC237" i="59"/>
  <c r="AB237" i="59"/>
  <c r="AA237" i="59"/>
  <c r="Z237" i="59"/>
  <c r="Y237" i="59"/>
  <c r="X237" i="59"/>
  <c r="W237" i="59"/>
  <c r="V237" i="59"/>
  <c r="U237" i="59"/>
  <c r="T237" i="59"/>
  <c r="S237" i="59"/>
  <c r="R237" i="59"/>
  <c r="Q237" i="59"/>
  <c r="P237" i="59"/>
  <c r="O237" i="59"/>
  <c r="N237" i="59"/>
  <c r="M237" i="59"/>
  <c r="L237" i="59"/>
  <c r="K237" i="59"/>
  <c r="J237" i="59"/>
  <c r="I237" i="59"/>
  <c r="H237" i="59"/>
  <c r="G237" i="59"/>
  <c r="F237" i="59"/>
  <c r="E237" i="59"/>
  <c r="D237" i="59"/>
  <c r="C237" i="59"/>
  <c r="BC236" i="59"/>
  <c r="BB236" i="59"/>
  <c r="BA236" i="59"/>
  <c r="AZ236" i="59"/>
  <c r="AY236" i="59"/>
  <c r="AX236" i="59"/>
  <c r="AW236" i="59"/>
  <c r="AV236" i="59"/>
  <c r="AU236" i="59"/>
  <c r="AT236" i="59"/>
  <c r="AS236" i="59"/>
  <c r="AQ236" i="59"/>
  <c r="AP236" i="59"/>
  <c r="AO236" i="59"/>
  <c r="AN236" i="59"/>
  <c r="AM236" i="59"/>
  <c r="AL236" i="59"/>
  <c r="AK236" i="59"/>
  <c r="AJ236" i="59"/>
  <c r="AI236" i="59"/>
  <c r="AH236" i="59"/>
  <c r="AG236" i="59"/>
  <c r="AF236" i="59"/>
  <c r="AE236" i="59"/>
  <c r="AD236" i="59"/>
  <c r="AC236" i="59"/>
  <c r="AB236" i="59"/>
  <c r="AA236" i="59"/>
  <c r="Z236" i="59"/>
  <c r="Y236" i="59"/>
  <c r="X236" i="59"/>
  <c r="W236" i="59"/>
  <c r="V236" i="59"/>
  <c r="U236" i="59"/>
  <c r="T236" i="59"/>
  <c r="S236" i="59"/>
  <c r="R236" i="59"/>
  <c r="Q236" i="59"/>
  <c r="P236" i="59"/>
  <c r="O236" i="59"/>
  <c r="N236" i="59"/>
  <c r="M236" i="59"/>
  <c r="L236" i="59"/>
  <c r="K236" i="59"/>
  <c r="J236" i="59"/>
  <c r="I236" i="59"/>
  <c r="H236" i="59"/>
  <c r="G236" i="59"/>
  <c r="F236" i="59"/>
  <c r="E236" i="59"/>
  <c r="D236" i="59"/>
  <c r="C236" i="59"/>
  <c r="BC235" i="59"/>
  <c r="BB235" i="59"/>
  <c r="BA235" i="59"/>
  <c r="AZ235" i="59"/>
  <c r="AY235" i="59"/>
  <c r="AX235" i="59"/>
  <c r="AW235" i="59"/>
  <c r="AV235" i="59"/>
  <c r="AU235" i="59"/>
  <c r="AT235" i="59"/>
  <c r="AS235" i="59"/>
  <c r="AQ235" i="59"/>
  <c r="AP235" i="59"/>
  <c r="AO235" i="59"/>
  <c r="AN235" i="59"/>
  <c r="AM235" i="59"/>
  <c r="AL235" i="59"/>
  <c r="AK235" i="59"/>
  <c r="AJ235" i="59"/>
  <c r="AI235" i="59"/>
  <c r="AH235" i="59"/>
  <c r="AG235" i="59"/>
  <c r="AF235" i="59"/>
  <c r="AE235" i="59"/>
  <c r="AD235" i="59"/>
  <c r="AC235" i="59"/>
  <c r="AB235" i="59"/>
  <c r="AA235" i="59"/>
  <c r="Z235" i="59"/>
  <c r="Y235" i="59"/>
  <c r="X235" i="59"/>
  <c r="W235" i="59"/>
  <c r="V235" i="59"/>
  <c r="U235" i="59"/>
  <c r="T235" i="59"/>
  <c r="S235" i="59"/>
  <c r="R235" i="59"/>
  <c r="Q235" i="59"/>
  <c r="P235" i="59"/>
  <c r="O235" i="59"/>
  <c r="N235" i="59"/>
  <c r="M235" i="59"/>
  <c r="L235" i="59"/>
  <c r="K235" i="59"/>
  <c r="J235" i="59"/>
  <c r="I235" i="59"/>
  <c r="H235" i="59"/>
  <c r="G235" i="59"/>
  <c r="F235" i="59"/>
  <c r="E235" i="59"/>
  <c r="D235" i="59"/>
  <c r="C235" i="59"/>
  <c r="BC234" i="59"/>
  <c r="BB234" i="59"/>
  <c r="BA234" i="59"/>
  <c r="AZ234" i="59"/>
  <c r="AY234" i="59"/>
  <c r="AX234" i="59"/>
  <c r="AW234" i="59"/>
  <c r="AV234" i="59"/>
  <c r="AU234" i="59"/>
  <c r="AT234" i="59"/>
  <c r="AS234" i="59"/>
  <c r="AQ234" i="59"/>
  <c r="AP234" i="59"/>
  <c r="AO234" i="59"/>
  <c r="AN234" i="59"/>
  <c r="AM234" i="59"/>
  <c r="AL234" i="59"/>
  <c r="AK234" i="59"/>
  <c r="AJ234" i="59"/>
  <c r="AI234" i="59"/>
  <c r="AH234" i="59"/>
  <c r="AG234" i="59"/>
  <c r="AF234" i="59"/>
  <c r="AE234" i="59"/>
  <c r="AD234" i="59"/>
  <c r="AC234" i="59"/>
  <c r="AB234" i="59"/>
  <c r="AA234" i="59"/>
  <c r="Z234" i="59"/>
  <c r="Y234" i="59"/>
  <c r="X234" i="59"/>
  <c r="W234" i="59"/>
  <c r="V234" i="59"/>
  <c r="U234" i="59"/>
  <c r="T234" i="59"/>
  <c r="S234" i="59"/>
  <c r="R234" i="59"/>
  <c r="Q234" i="59"/>
  <c r="P234" i="59"/>
  <c r="O234" i="59"/>
  <c r="N234" i="59"/>
  <c r="M234" i="59"/>
  <c r="L234" i="59"/>
  <c r="K234" i="59"/>
  <c r="J234" i="59"/>
  <c r="I234" i="59"/>
  <c r="H234" i="59"/>
  <c r="G234" i="59"/>
  <c r="F234" i="59"/>
  <c r="E234" i="59"/>
  <c r="D234" i="59"/>
  <c r="C234" i="59"/>
  <c r="BC230" i="59"/>
  <c r="BB230" i="59"/>
  <c r="BA230" i="59"/>
  <c r="AZ230" i="59"/>
  <c r="AY230" i="59"/>
  <c r="AX230" i="59"/>
  <c r="AW230" i="59"/>
  <c r="AV230" i="59"/>
  <c r="AU230" i="59"/>
  <c r="AT230" i="59"/>
  <c r="AS230" i="59"/>
  <c r="AQ230" i="59"/>
  <c r="AP230" i="59"/>
  <c r="AO230" i="59"/>
  <c r="AN230" i="59"/>
  <c r="AM230" i="59"/>
  <c r="AL230" i="59"/>
  <c r="AK230" i="59"/>
  <c r="AJ230" i="59"/>
  <c r="AI230" i="59"/>
  <c r="AH230" i="59"/>
  <c r="AG230" i="59"/>
  <c r="AF230" i="59"/>
  <c r="AE230" i="59"/>
  <c r="AD230" i="59"/>
  <c r="AC230" i="59"/>
  <c r="AB230" i="59"/>
  <c r="AA230" i="59"/>
  <c r="Z230" i="59"/>
  <c r="Y230" i="59"/>
  <c r="X230" i="59"/>
  <c r="W230" i="59"/>
  <c r="V230" i="59"/>
  <c r="U230" i="59"/>
  <c r="T230" i="59"/>
  <c r="S230" i="59"/>
  <c r="R230" i="59"/>
  <c r="Q230" i="59"/>
  <c r="P230" i="59"/>
  <c r="O230" i="59"/>
  <c r="N230" i="59"/>
  <c r="M230" i="59"/>
  <c r="L230" i="59"/>
  <c r="K230" i="59"/>
  <c r="J230" i="59"/>
  <c r="I230" i="59"/>
  <c r="H230" i="59"/>
  <c r="G230" i="59"/>
  <c r="F230" i="59"/>
  <c r="E230" i="59"/>
  <c r="D230" i="59"/>
  <c r="C230" i="59"/>
  <c r="BC229" i="59"/>
  <c r="BB229" i="59"/>
  <c r="BA229" i="59"/>
  <c r="AZ229" i="59"/>
  <c r="AY229" i="59"/>
  <c r="AX229" i="59"/>
  <c r="AW229" i="59"/>
  <c r="AV229" i="59"/>
  <c r="AU229" i="59"/>
  <c r="AT229" i="59"/>
  <c r="AS229" i="59"/>
  <c r="AQ229" i="59"/>
  <c r="AP229" i="59"/>
  <c r="AO229" i="59"/>
  <c r="AN229" i="59"/>
  <c r="AM229" i="59"/>
  <c r="AL229" i="59"/>
  <c r="AK229" i="59"/>
  <c r="AJ229" i="59"/>
  <c r="AI229" i="59"/>
  <c r="AH229" i="59"/>
  <c r="AG229" i="59"/>
  <c r="AF229" i="59"/>
  <c r="AE229" i="59"/>
  <c r="AD229" i="59"/>
  <c r="AC229" i="59"/>
  <c r="AB229" i="59"/>
  <c r="AA229" i="59"/>
  <c r="Z229" i="59"/>
  <c r="Y229" i="59"/>
  <c r="X229" i="59"/>
  <c r="W229" i="59"/>
  <c r="V229" i="59"/>
  <c r="U229" i="59"/>
  <c r="T229" i="59"/>
  <c r="S229" i="59"/>
  <c r="R229" i="59"/>
  <c r="Q229" i="59"/>
  <c r="P229" i="59"/>
  <c r="O229" i="59"/>
  <c r="N229" i="59"/>
  <c r="M229" i="59"/>
  <c r="L229" i="59"/>
  <c r="K229" i="59"/>
  <c r="J229" i="59"/>
  <c r="I229" i="59"/>
  <c r="H229" i="59"/>
  <c r="G229" i="59"/>
  <c r="F229" i="59"/>
  <c r="E229" i="59"/>
  <c r="D229" i="59"/>
  <c r="C229" i="59"/>
  <c r="BC228" i="59"/>
  <c r="BB228" i="59"/>
  <c r="BA228" i="59"/>
  <c r="AZ228" i="59"/>
  <c r="AY228" i="59"/>
  <c r="AX228" i="59"/>
  <c r="AW228" i="59"/>
  <c r="AV228" i="59"/>
  <c r="AU228" i="59"/>
  <c r="AT228" i="59"/>
  <c r="AS228" i="59"/>
  <c r="AQ228" i="59"/>
  <c r="AP228" i="59"/>
  <c r="AO228" i="59"/>
  <c r="AN228" i="59"/>
  <c r="AM228" i="59"/>
  <c r="AL228" i="59"/>
  <c r="AK228" i="59"/>
  <c r="AJ228" i="59"/>
  <c r="AI228" i="59"/>
  <c r="AH228" i="59"/>
  <c r="AG228" i="59"/>
  <c r="AF228" i="59"/>
  <c r="AE228" i="59"/>
  <c r="AD228" i="59"/>
  <c r="AC228" i="59"/>
  <c r="AB228" i="59"/>
  <c r="AA228" i="59"/>
  <c r="Z228" i="59"/>
  <c r="Y228" i="59"/>
  <c r="X228" i="59"/>
  <c r="W228" i="59"/>
  <c r="V228" i="59"/>
  <c r="U228" i="59"/>
  <c r="T228" i="59"/>
  <c r="S228" i="59"/>
  <c r="R228" i="59"/>
  <c r="Q228" i="59"/>
  <c r="P228" i="59"/>
  <c r="O228" i="59"/>
  <c r="N228" i="59"/>
  <c r="M228" i="59"/>
  <c r="L228" i="59"/>
  <c r="K228" i="59"/>
  <c r="J228" i="59"/>
  <c r="I228" i="59"/>
  <c r="H228" i="59"/>
  <c r="G228" i="59"/>
  <c r="F228" i="59"/>
  <c r="E228" i="59"/>
  <c r="D228" i="59"/>
  <c r="C228" i="59"/>
  <c r="BC227" i="59"/>
  <c r="BB227" i="59"/>
  <c r="BA227" i="59"/>
  <c r="AZ227" i="59"/>
  <c r="AY227" i="59"/>
  <c r="AX227" i="59"/>
  <c r="AW227" i="59"/>
  <c r="AV227" i="59"/>
  <c r="AU227" i="59"/>
  <c r="AT227" i="59"/>
  <c r="AS227" i="59"/>
  <c r="AQ227" i="59"/>
  <c r="AP227" i="59"/>
  <c r="AO227" i="59"/>
  <c r="AN227" i="59"/>
  <c r="AM227" i="59"/>
  <c r="AL227" i="59"/>
  <c r="AK227" i="59"/>
  <c r="AJ227" i="59"/>
  <c r="AI227" i="59"/>
  <c r="AH227" i="59"/>
  <c r="AG227" i="59"/>
  <c r="AF227" i="59"/>
  <c r="AE227" i="59"/>
  <c r="AD227" i="59"/>
  <c r="AC227" i="59"/>
  <c r="AB227" i="59"/>
  <c r="AA227" i="59"/>
  <c r="Z227" i="59"/>
  <c r="Y227" i="59"/>
  <c r="X227" i="59"/>
  <c r="W227" i="59"/>
  <c r="V227" i="59"/>
  <c r="U227" i="59"/>
  <c r="T227" i="59"/>
  <c r="S227" i="59"/>
  <c r="R227" i="59"/>
  <c r="Q227" i="59"/>
  <c r="P227" i="59"/>
  <c r="O227" i="59"/>
  <c r="N227" i="59"/>
  <c r="M227" i="59"/>
  <c r="L227" i="59"/>
  <c r="K227" i="59"/>
  <c r="J227" i="59"/>
  <c r="I227" i="59"/>
  <c r="H227" i="59"/>
  <c r="G227" i="59"/>
  <c r="F227" i="59"/>
  <c r="E227" i="59"/>
  <c r="D227" i="59"/>
  <c r="C227" i="59"/>
  <c r="BC226" i="59"/>
  <c r="BB226" i="59"/>
  <c r="BA226" i="59"/>
  <c r="AZ226" i="59"/>
  <c r="AY226" i="59"/>
  <c r="AX226" i="59"/>
  <c r="AW226" i="59"/>
  <c r="AV226" i="59"/>
  <c r="AU226" i="59"/>
  <c r="AT226" i="59"/>
  <c r="AS226" i="59"/>
  <c r="AQ226" i="59"/>
  <c r="AP226" i="59"/>
  <c r="AO226" i="59"/>
  <c r="AN226" i="59"/>
  <c r="AM226" i="59"/>
  <c r="AL226" i="59"/>
  <c r="AK226" i="59"/>
  <c r="AJ226" i="59"/>
  <c r="AI226" i="59"/>
  <c r="AH226" i="59"/>
  <c r="AG226" i="59"/>
  <c r="AF226" i="59"/>
  <c r="AE226" i="59"/>
  <c r="AD226" i="59"/>
  <c r="AC226" i="59"/>
  <c r="AB226" i="59"/>
  <c r="AA226" i="59"/>
  <c r="Z226" i="59"/>
  <c r="Y226" i="59"/>
  <c r="X226" i="59"/>
  <c r="W226" i="59"/>
  <c r="V226" i="59"/>
  <c r="U226" i="59"/>
  <c r="T226" i="59"/>
  <c r="S226" i="59"/>
  <c r="R226" i="59"/>
  <c r="Q226" i="59"/>
  <c r="P226" i="59"/>
  <c r="O226" i="59"/>
  <c r="N226" i="59"/>
  <c r="M226" i="59"/>
  <c r="L226" i="59"/>
  <c r="K226" i="59"/>
  <c r="J226" i="59"/>
  <c r="I226" i="59"/>
  <c r="H226" i="59"/>
  <c r="G226" i="59"/>
  <c r="F226" i="59"/>
  <c r="E226" i="59"/>
  <c r="D226" i="59"/>
  <c r="C226" i="59"/>
  <c r="BC225" i="59"/>
  <c r="BB225" i="59"/>
  <c r="BA225" i="59"/>
  <c r="AZ225" i="59"/>
  <c r="AY225" i="59"/>
  <c r="AX225" i="59"/>
  <c r="AW225" i="59"/>
  <c r="AV225" i="59"/>
  <c r="AU225" i="59"/>
  <c r="AT225" i="59"/>
  <c r="AS225" i="59"/>
  <c r="AQ225" i="59"/>
  <c r="AP225" i="59"/>
  <c r="AO225" i="59"/>
  <c r="AN225" i="59"/>
  <c r="AM225" i="59"/>
  <c r="AL225" i="59"/>
  <c r="AK225" i="59"/>
  <c r="AJ225" i="59"/>
  <c r="AI225" i="59"/>
  <c r="AH225" i="59"/>
  <c r="AG225" i="59"/>
  <c r="AF225" i="59"/>
  <c r="AE225" i="59"/>
  <c r="AD225" i="59"/>
  <c r="AC225" i="59"/>
  <c r="AB225" i="59"/>
  <c r="AA225" i="59"/>
  <c r="Z225" i="59"/>
  <c r="Y225" i="59"/>
  <c r="X225" i="59"/>
  <c r="W225" i="59"/>
  <c r="V225" i="59"/>
  <c r="U225" i="59"/>
  <c r="T225" i="59"/>
  <c r="S225" i="59"/>
  <c r="R225" i="59"/>
  <c r="Q225" i="59"/>
  <c r="P225" i="59"/>
  <c r="O225" i="59"/>
  <c r="N225" i="59"/>
  <c r="M225" i="59"/>
  <c r="L225" i="59"/>
  <c r="K225" i="59"/>
  <c r="J225" i="59"/>
  <c r="I225" i="59"/>
  <c r="H225" i="59"/>
  <c r="G225" i="59"/>
  <c r="F225" i="59"/>
  <c r="E225" i="59"/>
  <c r="D225" i="59"/>
  <c r="C225" i="59"/>
  <c r="BC224" i="59"/>
  <c r="BB224" i="59"/>
  <c r="BA224" i="59"/>
  <c r="AZ224" i="59"/>
  <c r="AY224" i="59"/>
  <c r="AX224" i="59"/>
  <c r="AW224" i="59"/>
  <c r="AV224" i="59"/>
  <c r="AU224" i="59"/>
  <c r="AT224" i="59"/>
  <c r="AS224" i="59"/>
  <c r="AQ224" i="59"/>
  <c r="AP224" i="59"/>
  <c r="AO224" i="59"/>
  <c r="AN224" i="59"/>
  <c r="AM224" i="59"/>
  <c r="AL224" i="59"/>
  <c r="AK224" i="59"/>
  <c r="AJ224" i="59"/>
  <c r="AI224" i="59"/>
  <c r="AH224" i="59"/>
  <c r="AG224" i="59"/>
  <c r="AF224" i="59"/>
  <c r="AE224" i="59"/>
  <c r="AD224" i="59"/>
  <c r="AC224" i="59"/>
  <c r="AB224" i="59"/>
  <c r="AA224" i="59"/>
  <c r="Z224" i="59"/>
  <c r="Y224" i="59"/>
  <c r="X224" i="59"/>
  <c r="W224" i="59"/>
  <c r="V224" i="59"/>
  <c r="U224" i="59"/>
  <c r="T224" i="59"/>
  <c r="S224" i="59"/>
  <c r="R224" i="59"/>
  <c r="Q224" i="59"/>
  <c r="P224" i="59"/>
  <c r="O224" i="59"/>
  <c r="N224" i="59"/>
  <c r="M224" i="59"/>
  <c r="L224" i="59"/>
  <c r="K224" i="59"/>
  <c r="J224" i="59"/>
  <c r="I224" i="59"/>
  <c r="H224" i="59"/>
  <c r="G224" i="59"/>
  <c r="F224" i="59"/>
  <c r="E224" i="59"/>
  <c r="D224" i="59"/>
  <c r="C224" i="59"/>
  <c r="BC223" i="59"/>
  <c r="BB223" i="59"/>
  <c r="BA223" i="59"/>
  <c r="AZ223" i="59"/>
  <c r="AY223" i="59"/>
  <c r="AX223" i="59"/>
  <c r="AW223" i="59"/>
  <c r="AV223" i="59"/>
  <c r="AU223" i="59"/>
  <c r="AT223" i="59"/>
  <c r="AS223" i="59"/>
  <c r="AQ223" i="59"/>
  <c r="AP223" i="59"/>
  <c r="AO223" i="59"/>
  <c r="AN223" i="59"/>
  <c r="AM223" i="59"/>
  <c r="AL223" i="59"/>
  <c r="AK223" i="59"/>
  <c r="AJ223" i="59"/>
  <c r="AI223" i="59"/>
  <c r="AH223" i="59"/>
  <c r="AG223" i="59"/>
  <c r="AF223" i="59"/>
  <c r="AE223" i="59"/>
  <c r="AD223" i="59"/>
  <c r="AC223" i="59"/>
  <c r="AB223" i="59"/>
  <c r="AA223" i="59"/>
  <c r="Z223" i="59"/>
  <c r="Y223" i="59"/>
  <c r="X223" i="59"/>
  <c r="W223" i="59"/>
  <c r="V223" i="59"/>
  <c r="U223" i="59"/>
  <c r="T223" i="59"/>
  <c r="S223" i="59"/>
  <c r="R223" i="59"/>
  <c r="Q223" i="59"/>
  <c r="P223" i="59"/>
  <c r="O223" i="59"/>
  <c r="N223" i="59"/>
  <c r="M223" i="59"/>
  <c r="L223" i="59"/>
  <c r="K223" i="59"/>
  <c r="J223" i="59"/>
  <c r="I223" i="59"/>
  <c r="H223" i="59"/>
  <c r="G223" i="59"/>
  <c r="F223" i="59"/>
  <c r="E223" i="59"/>
  <c r="D223" i="59"/>
  <c r="C223" i="59"/>
  <c r="BC222" i="59"/>
  <c r="BB222" i="59"/>
  <c r="BA222" i="59"/>
  <c r="AZ222" i="59"/>
  <c r="AY222" i="59"/>
  <c r="AX222" i="59"/>
  <c r="AW222" i="59"/>
  <c r="AV222" i="59"/>
  <c r="AU222" i="59"/>
  <c r="AT222" i="59"/>
  <c r="AS222" i="59"/>
  <c r="AQ222" i="59"/>
  <c r="AP222" i="59"/>
  <c r="AO222" i="59"/>
  <c r="AN222" i="59"/>
  <c r="AM222" i="59"/>
  <c r="AL222" i="59"/>
  <c r="AK222" i="59"/>
  <c r="AJ222" i="59"/>
  <c r="AI222" i="59"/>
  <c r="AH222" i="59"/>
  <c r="AG222" i="59"/>
  <c r="AF222" i="59"/>
  <c r="AE222" i="59"/>
  <c r="AD222" i="59"/>
  <c r="AC222" i="59"/>
  <c r="AB222" i="59"/>
  <c r="AA222" i="59"/>
  <c r="Z222" i="59"/>
  <c r="Y222" i="59"/>
  <c r="X222" i="59"/>
  <c r="W222" i="59"/>
  <c r="V222" i="59"/>
  <c r="U222" i="59"/>
  <c r="T222" i="59"/>
  <c r="S222" i="59"/>
  <c r="R222" i="59"/>
  <c r="Q222" i="59"/>
  <c r="P222" i="59"/>
  <c r="O222" i="59"/>
  <c r="N222" i="59"/>
  <c r="M222" i="59"/>
  <c r="L222" i="59"/>
  <c r="K222" i="59"/>
  <c r="J222" i="59"/>
  <c r="I222" i="59"/>
  <c r="H222" i="59"/>
  <c r="G222" i="59"/>
  <c r="F222" i="59"/>
  <c r="E222" i="59"/>
  <c r="D222" i="59"/>
  <c r="C222" i="59"/>
  <c r="BC221" i="59"/>
  <c r="BB221" i="59"/>
  <c r="BA221" i="59"/>
  <c r="AZ221" i="59"/>
  <c r="AY221" i="59"/>
  <c r="AX221" i="59"/>
  <c r="AW221" i="59"/>
  <c r="AV221" i="59"/>
  <c r="AU221" i="59"/>
  <c r="AT221" i="59"/>
  <c r="AS221" i="59"/>
  <c r="AQ221" i="59"/>
  <c r="AP221" i="59"/>
  <c r="AO221" i="59"/>
  <c r="AN221" i="59"/>
  <c r="AM221" i="59"/>
  <c r="AL221" i="59"/>
  <c r="AK221" i="59"/>
  <c r="AJ221" i="59"/>
  <c r="AI221" i="59"/>
  <c r="AH221" i="59"/>
  <c r="AG221" i="59"/>
  <c r="AF221" i="59"/>
  <c r="AE221" i="59"/>
  <c r="AD221" i="59"/>
  <c r="AC221" i="59"/>
  <c r="AB221" i="59"/>
  <c r="AA221" i="59"/>
  <c r="Z221" i="59"/>
  <c r="Y221" i="59"/>
  <c r="X221" i="59"/>
  <c r="W221" i="59"/>
  <c r="V221" i="59"/>
  <c r="U221" i="59"/>
  <c r="T221" i="59"/>
  <c r="S221" i="59"/>
  <c r="R221" i="59"/>
  <c r="Q221" i="59"/>
  <c r="P221" i="59"/>
  <c r="O221" i="59"/>
  <c r="N221" i="59"/>
  <c r="M221" i="59"/>
  <c r="L221" i="59"/>
  <c r="K221" i="59"/>
  <c r="J221" i="59"/>
  <c r="I221" i="59"/>
  <c r="H221" i="59"/>
  <c r="G221" i="59"/>
  <c r="F221" i="59"/>
  <c r="E221" i="59"/>
  <c r="D221" i="59"/>
  <c r="C221" i="59"/>
  <c r="BC220" i="59"/>
  <c r="BB220" i="59"/>
  <c r="BA220" i="59"/>
  <c r="AZ220" i="59"/>
  <c r="AY220" i="59"/>
  <c r="AX220" i="59"/>
  <c r="AW220" i="59"/>
  <c r="AV220" i="59"/>
  <c r="AU220" i="59"/>
  <c r="AT220" i="59"/>
  <c r="AS220" i="59"/>
  <c r="AQ220" i="59"/>
  <c r="AP220" i="59"/>
  <c r="AO220" i="59"/>
  <c r="AN220" i="59"/>
  <c r="AM220" i="59"/>
  <c r="AL220" i="59"/>
  <c r="AK220" i="59"/>
  <c r="AJ220" i="59"/>
  <c r="AI220" i="59"/>
  <c r="AH220" i="59"/>
  <c r="AG220" i="59"/>
  <c r="AF220" i="59"/>
  <c r="AE220" i="59"/>
  <c r="AD220" i="59"/>
  <c r="AC220" i="59"/>
  <c r="AB220" i="59"/>
  <c r="AA220" i="59"/>
  <c r="Z220" i="59"/>
  <c r="Y220" i="59"/>
  <c r="X220" i="59"/>
  <c r="W220" i="59"/>
  <c r="V220" i="59"/>
  <c r="U220" i="59"/>
  <c r="T220" i="59"/>
  <c r="S220" i="59"/>
  <c r="R220" i="59"/>
  <c r="Q220" i="59"/>
  <c r="P220" i="59"/>
  <c r="O220" i="59"/>
  <c r="N220" i="59"/>
  <c r="M220" i="59"/>
  <c r="L220" i="59"/>
  <c r="K220" i="59"/>
  <c r="J220" i="59"/>
  <c r="I220" i="59"/>
  <c r="H220" i="59"/>
  <c r="G220" i="59"/>
  <c r="F220" i="59"/>
  <c r="E220" i="59"/>
  <c r="D220" i="59"/>
  <c r="C220" i="59"/>
  <c r="BC219" i="59"/>
  <c r="BB219" i="59"/>
  <c r="BA219" i="59"/>
  <c r="AZ219" i="59"/>
  <c r="AY219" i="59"/>
  <c r="AX219" i="59"/>
  <c r="AW219" i="59"/>
  <c r="AV219" i="59"/>
  <c r="AU219" i="59"/>
  <c r="AT219" i="59"/>
  <c r="AS219" i="59"/>
  <c r="AQ219" i="59"/>
  <c r="AP219" i="59"/>
  <c r="AO219" i="59"/>
  <c r="AN219" i="59"/>
  <c r="AM219" i="59"/>
  <c r="AL219" i="59"/>
  <c r="AK219" i="59"/>
  <c r="AJ219" i="59"/>
  <c r="AI219" i="59"/>
  <c r="AH219" i="59"/>
  <c r="AG219" i="59"/>
  <c r="AF219" i="59"/>
  <c r="AE219" i="59"/>
  <c r="AD219" i="59"/>
  <c r="AC219" i="59"/>
  <c r="AB219" i="59"/>
  <c r="AA219" i="59"/>
  <c r="Z219" i="59"/>
  <c r="Y219" i="59"/>
  <c r="X219" i="59"/>
  <c r="W219" i="59"/>
  <c r="V219" i="59"/>
  <c r="U219" i="59"/>
  <c r="T219" i="59"/>
  <c r="S219" i="59"/>
  <c r="R219" i="59"/>
  <c r="Q219" i="59"/>
  <c r="P219" i="59"/>
  <c r="O219" i="59"/>
  <c r="N219" i="59"/>
  <c r="M219" i="59"/>
  <c r="L219" i="59"/>
  <c r="K219" i="59"/>
  <c r="J219" i="59"/>
  <c r="I219" i="59"/>
  <c r="H219" i="59"/>
  <c r="G219" i="59"/>
  <c r="F219" i="59"/>
  <c r="E219" i="59"/>
  <c r="D219" i="59"/>
  <c r="C219" i="59"/>
  <c r="BC218" i="59"/>
  <c r="BB218" i="59"/>
  <c r="BA218" i="59"/>
  <c r="AZ218" i="59"/>
  <c r="AY218" i="59"/>
  <c r="AX218" i="59"/>
  <c r="AW218" i="59"/>
  <c r="AV218" i="59"/>
  <c r="AU218" i="59"/>
  <c r="AT218" i="59"/>
  <c r="AS218" i="59"/>
  <c r="AQ218" i="59"/>
  <c r="AP218" i="59"/>
  <c r="AO218" i="59"/>
  <c r="AN218" i="59"/>
  <c r="AM218" i="59"/>
  <c r="AL218" i="59"/>
  <c r="AK218" i="59"/>
  <c r="AJ218" i="59"/>
  <c r="AI218" i="59"/>
  <c r="AH218" i="59"/>
  <c r="AG218" i="59"/>
  <c r="AF218" i="59"/>
  <c r="AE218" i="59"/>
  <c r="AD218" i="59"/>
  <c r="AC218" i="59"/>
  <c r="AB218" i="59"/>
  <c r="AA218" i="59"/>
  <c r="Z218" i="59"/>
  <c r="Y218" i="59"/>
  <c r="X218" i="59"/>
  <c r="W218" i="59"/>
  <c r="V218" i="59"/>
  <c r="U218" i="59"/>
  <c r="T218" i="59"/>
  <c r="S218" i="59"/>
  <c r="R218" i="59"/>
  <c r="Q218" i="59"/>
  <c r="P218" i="59"/>
  <c r="O218" i="59"/>
  <c r="N218" i="59"/>
  <c r="M218" i="59"/>
  <c r="L218" i="59"/>
  <c r="K218" i="59"/>
  <c r="J218" i="59"/>
  <c r="I218" i="59"/>
  <c r="H218" i="59"/>
  <c r="G218" i="59"/>
  <c r="F218" i="59"/>
  <c r="E218" i="59"/>
  <c r="D218" i="59"/>
  <c r="C218" i="59"/>
  <c r="BC217" i="59"/>
  <c r="BB217" i="59"/>
  <c r="BA217" i="59"/>
  <c r="AZ217" i="59"/>
  <c r="AY217" i="59"/>
  <c r="AX217" i="59"/>
  <c r="AW217" i="59"/>
  <c r="AV217" i="59"/>
  <c r="AU217" i="59"/>
  <c r="AT217" i="59"/>
  <c r="AS217" i="59"/>
  <c r="AQ217" i="59"/>
  <c r="AP217" i="59"/>
  <c r="AO217" i="59"/>
  <c r="AN217" i="59"/>
  <c r="AM217" i="59"/>
  <c r="AL217" i="59"/>
  <c r="AK217" i="59"/>
  <c r="AJ217" i="59"/>
  <c r="AI217" i="59"/>
  <c r="AH217" i="59"/>
  <c r="AG217" i="59"/>
  <c r="AF217" i="59"/>
  <c r="AE217" i="59"/>
  <c r="AD217" i="59"/>
  <c r="AC217" i="59"/>
  <c r="AB217" i="59"/>
  <c r="AA217" i="59"/>
  <c r="Z217" i="59"/>
  <c r="Y217" i="59"/>
  <c r="X217" i="59"/>
  <c r="W217" i="59"/>
  <c r="V217" i="59"/>
  <c r="U217" i="59"/>
  <c r="T217" i="59"/>
  <c r="S217" i="59"/>
  <c r="R217" i="59"/>
  <c r="Q217" i="59"/>
  <c r="P217" i="59"/>
  <c r="O217" i="59"/>
  <c r="N217" i="59"/>
  <c r="M217" i="59"/>
  <c r="L217" i="59"/>
  <c r="K217" i="59"/>
  <c r="J217" i="59"/>
  <c r="I217" i="59"/>
  <c r="H217" i="59"/>
  <c r="G217" i="59"/>
  <c r="F217" i="59"/>
  <c r="E217" i="59"/>
  <c r="D217" i="59"/>
  <c r="C217" i="59"/>
  <c r="BC216" i="59"/>
  <c r="BB216" i="59"/>
  <c r="BA216" i="59"/>
  <c r="AZ216" i="59"/>
  <c r="AY216" i="59"/>
  <c r="AX216" i="59"/>
  <c r="AW216" i="59"/>
  <c r="AV216" i="59"/>
  <c r="AU216" i="59"/>
  <c r="AT216" i="59"/>
  <c r="AS216" i="59"/>
  <c r="AQ216" i="59"/>
  <c r="AP216" i="59"/>
  <c r="AO216" i="59"/>
  <c r="AN216" i="59"/>
  <c r="AM216" i="59"/>
  <c r="AL216" i="59"/>
  <c r="AK216" i="59"/>
  <c r="AJ216" i="59"/>
  <c r="AI216" i="59"/>
  <c r="AH216" i="59"/>
  <c r="AG216" i="59"/>
  <c r="AF216" i="59"/>
  <c r="AE216" i="59"/>
  <c r="AD216" i="59"/>
  <c r="AC216" i="59"/>
  <c r="AB216" i="59"/>
  <c r="AA216" i="59"/>
  <c r="Z216" i="59"/>
  <c r="Y216" i="59"/>
  <c r="X216" i="59"/>
  <c r="W216" i="59"/>
  <c r="V216" i="59"/>
  <c r="U216" i="59"/>
  <c r="T216" i="59"/>
  <c r="S216" i="59"/>
  <c r="R216" i="59"/>
  <c r="Q216" i="59"/>
  <c r="P216" i="59"/>
  <c r="O216" i="59"/>
  <c r="N216" i="59"/>
  <c r="M216" i="59"/>
  <c r="L216" i="59"/>
  <c r="K216" i="59"/>
  <c r="J216" i="59"/>
  <c r="I216" i="59"/>
  <c r="H216" i="59"/>
  <c r="G216" i="59"/>
  <c r="F216" i="59"/>
  <c r="E216" i="59"/>
  <c r="D216" i="59"/>
  <c r="C216" i="59"/>
  <c r="BC215" i="59"/>
  <c r="BB215" i="59"/>
  <c r="BA215" i="59"/>
  <c r="AZ215" i="59"/>
  <c r="AY215" i="59"/>
  <c r="AX215" i="59"/>
  <c r="AW215" i="59"/>
  <c r="AV215" i="59"/>
  <c r="AU215" i="59"/>
  <c r="AT215" i="59"/>
  <c r="AS215" i="59"/>
  <c r="AQ215" i="59"/>
  <c r="AP215" i="59"/>
  <c r="AO215" i="59"/>
  <c r="AN215" i="59"/>
  <c r="AM215" i="59"/>
  <c r="AL215" i="59"/>
  <c r="AK215" i="59"/>
  <c r="AJ215" i="59"/>
  <c r="AI215" i="59"/>
  <c r="AH215" i="59"/>
  <c r="AG215" i="59"/>
  <c r="AF215" i="59"/>
  <c r="AE215" i="59"/>
  <c r="AD215" i="59"/>
  <c r="AC215" i="59"/>
  <c r="AB215" i="59"/>
  <c r="AA215" i="59"/>
  <c r="Z215" i="59"/>
  <c r="Y215" i="59"/>
  <c r="X215" i="59"/>
  <c r="W215" i="59"/>
  <c r="V215" i="59"/>
  <c r="U215" i="59"/>
  <c r="T215" i="59"/>
  <c r="S215" i="59"/>
  <c r="R215" i="59"/>
  <c r="Q215" i="59"/>
  <c r="P215" i="59"/>
  <c r="O215" i="59"/>
  <c r="N215" i="59"/>
  <c r="M215" i="59"/>
  <c r="L215" i="59"/>
  <c r="K215" i="59"/>
  <c r="J215" i="59"/>
  <c r="I215" i="59"/>
  <c r="H215" i="59"/>
  <c r="G215" i="59"/>
  <c r="F215" i="59"/>
  <c r="E215" i="59"/>
  <c r="D215" i="59"/>
  <c r="C215" i="59"/>
  <c r="BC211" i="59"/>
  <c r="BB211" i="59"/>
  <c r="BA211" i="59"/>
  <c r="AZ211" i="59"/>
  <c r="AY211" i="59"/>
  <c r="AX211" i="59"/>
  <c r="AW211" i="59"/>
  <c r="AV211" i="59"/>
  <c r="AU211" i="59"/>
  <c r="AT211" i="59"/>
  <c r="AS211" i="59"/>
  <c r="AQ211" i="59"/>
  <c r="AP211" i="59"/>
  <c r="AO211" i="59"/>
  <c r="AN211" i="59"/>
  <c r="AM211" i="59"/>
  <c r="AL211" i="59"/>
  <c r="AK211" i="59"/>
  <c r="AJ211" i="59"/>
  <c r="AI211" i="59"/>
  <c r="AH211" i="59"/>
  <c r="AG211" i="59"/>
  <c r="AF211" i="59"/>
  <c r="AE211" i="59"/>
  <c r="AD211" i="59"/>
  <c r="AC211" i="59"/>
  <c r="AB211" i="59"/>
  <c r="AA211" i="59"/>
  <c r="Z211" i="59"/>
  <c r="Y211" i="59"/>
  <c r="X211" i="59"/>
  <c r="W211" i="59"/>
  <c r="V211" i="59"/>
  <c r="U211" i="59"/>
  <c r="T211" i="59"/>
  <c r="S211" i="59"/>
  <c r="R211" i="59"/>
  <c r="Q211" i="59"/>
  <c r="P211" i="59"/>
  <c r="O211" i="59"/>
  <c r="N211" i="59"/>
  <c r="M211" i="59"/>
  <c r="L211" i="59"/>
  <c r="K211" i="59"/>
  <c r="J211" i="59"/>
  <c r="I211" i="59"/>
  <c r="H211" i="59"/>
  <c r="G211" i="59"/>
  <c r="F211" i="59"/>
  <c r="E211" i="59"/>
  <c r="D211" i="59"/>
  <c r="C211" i="59"/>
  <c r="BC210" i="59"/>
  <c r="BB210" i="59"/>
  <c r="BA210" i="59"/>
  <c r="AZ210" i="59"/>
  <c r="AY210" i="59"/>
  <c r="AX210" i="59"/>
  <c r="AW210" i="59"/>
  <c r="AV210" i="59"/>
  <c r="AU210" i="59"/>
  <c r="AT210" i="59"/>
  <c r="AS210" i="59"/>
  <c r="AQ210" i="59"/>
  <c r="AP210" i="59"/>
  <c r="AO210" i="59"/>
  <c r="AN210" i="59"/>
  <c r="AM210" i="59"/>
  <c r="AL210" i="59"/>
  <c r="AK210" i="59"/>
  <c r="AJ210" i="59"/>
  <c r="AI210" i="59"/>
  <c r="AH210" i="59"/>
  <c r="AG210" i="59"/>
  <c r="AF210" i="59"/>
  <c r="AE210" i="59"/>
  <c r="AD210" i="59"/>
  <c r="AC210" i="59"/>
  <c r="AB210" i="59"/>
  <c r="AA210" i="59"/>
  <c r="Z210" i="59"/>
  <c r="Y210" i="59"/>
  <c r="X210" i="59"/>
  <c r="W210" i="59"/>
  <c r="V210" i="59"/>
  <c r="U210" i="59"/>
  <c r="T210" i="59"/>
  <c r="S210" i="59"/>
  <c r="R210" i="59"/>
  <c r="Q210" i="59"/>
  <c r="P210" i="59"/>
  <c r="O210" i="59"/>
  <c r="N210" i="59"/>
  <c r="M210" i="59"/>
  <c r="L210" i="59"/>
  <c r="K210" i="59"/>
  <c r="J210" i="59"/>
  <c r="I210" i="59"/>
  <c r="H210" i="59"/>
  <c r="G210" i="59"/>
  <c r="F210" i="59"/>
  <c r="E210" i="59"/>
  <c r="D210" i="59"/>
  <c r="C210" i="59"/>
  <c r="BC209" i="59"/>
  <c r="BB209" i="59"/>
  <c r="BA209" i="59"/>
  <c r="AZ209" i="59"/>
  <c r="AY209" i="59"/>
  <c r="AX209" i="59"/>
  <c r="AW209" i="59"/>
  <c r="AV209" i="59"/>
  <c r="AU209" i="59"/>
  <c r="AT209" i="59"/>
  <c r="AS209" i="59"/>
  <c r="AQ209" i="59"/>
  <c r="AP209" i="59"/>
  <c r="AO209" i="59"/>
  <c r="AN209" i="59"/>
  <c r="AM209" i="59"/>
  <c r="AL209" i="59"/>
  <c r="AK209" i="59"/>
  <c r="AJ209" i="59"/>
  <c r="AI209" i="59"/>
  <c r="AH209" i="59"/>
  <c r="AG209" i="59"/>
  <c r="AF209" i="59"/>
  <c r="AE209" i="59"/>
  <c r="AD209" i="59"/>
  <c r="AC209" i="59"/>
  <c r="AB209" i="59"/>
  <c r="AA209" i="59"/>
  <c r="Z209" i="59"/>
  <c r="Y209" i="59"/>
  <c r="X209" i="59"/>
  <c r="W209" i="59"/>
  <c r="V209" i="59"/>
  <c r="U209" i="59"/>
  <c r="T209" i="59"/>
  <c r="S209" i="59"/>
  <c r="R209" i="59"/>
  <c r="Q209" i="59"/>
  <c r="P209" i="59"/>
  <c r="O209" i="59"/>
  <c r="N209" i="59"/>
  <c r="M209" i="59"/>
  <c r="L209" i="59"/>
  <c r="K209" i="59"/>
  <c r="J209" i="59"/>
  <c r="I209" i="59"/>
  <c r="H209" i="59"/>
  <c r="G209" i="59"/>
  <c r="F209" i="59"/>
  <c r="E209" i="59"/>
  <c r="D209" i="59"/>
  <c r="C209" i="59"/>
  <c r="BC208" i="59"/>
  <c r="BB208" i="59"/>
  <c r="BA208" i="59"/>
  <c r="AZ208" i="59"/>
  <c r="AY208" i="59"/>
  <c r="AX208" i="59"/>
  <c r="AW208" i="59"/>
  <c r="AV208" i="59"/>
  <c r="AU208" i="59"/>
  <c r="AT208" i="59"/>
  <c r="AS208" i="59"/>
  <c r="AQ208" i="59"/>
  <c r="AP208" i="59"/>
  <c r="AO208" i="59"/>
  <c r="AN208" i="59"/>
  <c r="AM208" i="59"/>
  <c r="AL208" i="59"/>
  <c r="AK208" i="59"/>
  <c r="AJ208" i="59"/>
  <c r="AI208" i="59"/>
  <c r="AH208" i="59"/>
  <c r="AG208" i="59"/>
  <c r="AF208" i="59"/>
  <c r="AE208" i="59"/>
  <c r="AD208" i="59"/>
  <c r="AC208" i="59"/>
  <c r="AB208" i="59"/>
  <c r="AA208" i="59"/>
  <c r="Z208" i="59"/>
  <c r="Y208" i="59"/>
  <c r="X208" i="59"/>
  <c r="W208" i="59"/>
  <c r="V208" i="59"/>
  <c r="U208" i="59"/>
  <c r="T208" i="59"/>
  <c r="S208" i="59"/>
  <c r="R208" i="59"/>
  <c r="Q208" i="59"/>
  <c r="P208" i="59"/>
  <c r="O208" i="59"/>
  <c r="N208" i="59"/>
  <c r="M208" i="59"/>
  <c r="L208" i="59"/>
  <c r="K208" i="59"/>
  <c r="J208" i="59"/>
  <c r="I208" i="59"/>
  <c r="H208" i="59"/>
  <c r="G208" i="59"/>
  <c r="F208" i="59"/>
  <c r="E208" i="59"/>
  <c r="D208" i="59"/>
  <c r="C208" i="59"/>
  <c r="BC207" i="59"/>
  <c r="BB207" i="59"/>
  <c r="BA207" i="59"/>
  <c r="AZ207" i="59"/>
  <c r="AY207" i="59"/>
  <c r="AX207" i="59"/>
  <c r="AW207" i="59"/>
  <c r="AV207" i="59"/>
  <c r="AU207" i="59"/>
  <c r="AT207" i="59"/>
  <c r="AS207" i="59"/>
  <c r="AQ207" i="59"/>
  <c r="AP207" i="59"/>
  <c r="AO207" i="59"/>
  <c r="AN207" i="59"/>
  <c r="AM207" i="59"/>
  <c r="AL207" i="59"/>
  <c r="AK207" i="59"/>
  <c r="AJ207" i="59"/>
  <c r="AI207" i="59"/>
  <c r="AH207" i="59"/>
  <c r="AG207" i="59"/>
  <c r="AF207" i="59"/>
  <c r="AE207" i="59"/>
  <c r="AD207" i="59"/>
  <c r="AC207" i="59"/>
  <c r="AB207" i="59"/>
  <c r="AA207" i="59"/>
  <c r="Z207" i="59"/>
  <c r="Y207" i="59"/>
  <c r="X207" i="59"/>
  <c r="W207" i="59"/>
  <c r="V207" i="59"/>
  <c r="U207" i="59"/>
  <c r="T207" i="59"/>
  <c r="S207" i="59"/>
  <c r="R207" i="59"/>
  <c r="Q207" i="59"/>
  <c r="P207" i="59"/>
  <c r="O207" i="59"/>
  <c r="N207" i="59"/>
  <c r="M207" i="59"/>
  <c r="L207" i="59"/>
  <c r="K207" i="59"/>
  <c r="J207" i="59"/>
  <c r="I207" i="59"/>
  <c r="H207" i="59"/>
  <c r="G207" i="59"/>
  <c r="F207" i="59"/>
  <c r="E207" i="59"/>
  <c r="D207" i="59"/>
  <c r="C207" i="59"/>
  <c r="BC206" i="59"/>
  <c r="BB206" i="59"/>
  <c r="BA206" i="59"/>
  <c r="AZ206" i="59"/>
  <c r="AY206" i="59"/>
  <c r="AX206" i="59"/>
  <c r="AW206" i="59"/>
  <c r="AV206" i="59"/>
  <c r="AU206" i="59"/>
  <c r="AT206" i="59"/>
  <c r="AS206" i="59"/>
  <c r="AQ206" i="59"/>
  <c r="AP206" i="59"/>
  <c r="AO206" i="59"/>
  <c r="AN206" i="59"/>
  <c r="AM206" i="59"/>
  <c r="AL206" i="59"/>
  <c r="AK206" i="59"/>
  <c r="AJ206" i="59"/>
  <c r="AI206" i="59"/>
  <c r="AH206" i="59"/>
  <c r="AG206" i="59"/>
  <c r="AF206" i="59"/>
  <c r="AE206" i="59"/>
  <c r="AD206" i="59"/>
  <c r="AC206" i="59"/>
  <c r="AB206" i="59"/>
  <c r="AA206" i="59"/>
  <c r="Z206" i="59"/>
  <c r="Y206" i="59"/>
  <c r="X206" i="59"/>
  <c r="W206" i="59"/>
  <c r="V206" i="59"/>
  <c r="U206" i="59"/>
  <c r="T206" i="59"/>
  <c r="S206" i="59"/>
  <c r="R206" i="59"/>
  <c r="Q206" i="59"/>
  <c r="P206" i="59"/>
  <c r="O206" i="59"/>
  <c r="N206" i="59"/>
  <c r="M206" i="59"/>
  <c r="L206" i="59"/>
  <c r="K206" i="59"/>
  <c r="J206" i="59"/>
  <c r="I206" i="59"/>
  <c r="H206" i="59"/>
  <c r="G206" i="59"/>
  <c r="F206" i="59"/>
  <c r="E206" i="59"/>
  <c r="D206" i="59"/>
  <c r="C206" i="59"/>
  <c r="BC205" i="59"/>
  <c r="BB205" i="59"/>
  <c r="BA205" i="59"/>
  <c r="AZ205" i="59"/>
  <c r="AY205" i="59"/>
  <c r="AX205" i="59"/>
  <c r="AW205" i="59"/>
  <c r="AV205" i="59"/>
  <c r="AU205" i="59"/>
  <c r="AT205" i="59"/>
  <c r="AS205" i="59"/>
  <c r="AQ205" i="59"/>
  <c r="AP205" i="59"/>
  <c r="AO205" i="59"/>
  <c r="AN205" i="59"/>
  <c r="AM205" i="59"/>
  <c r="AL205" i="59"/>
  <c r="AK205" i="59"/>
  <c r="AJ205" i="59"/>
  <c r="AI205" i="59"/>
  <c r="AH205" i="59"/>
  <c r="AG205" i="59"/>
  <c r="AF205" i="59"/>
  <c r="AE205" i="59"/>
  <c r="AD205" i="59"/>
  <c r="AC205" i="59"/>
  <c r="AB205" i="59"/>
  <c r="AA205" i="59"/>
  <c r="Z205" i="59"/>
  <c r="Y205" i="59"/>
  <c r="X205" i="59"/>
  <c r="W205" i="59"/>
  <c r="V205" i="59"/>
  <c r="U205" i="59"/>
  <c r="T205" i="59"/>
  <c r="S205" i="59"/>
  <c r="R205" i="59"/>
  <c r="Q205" i="59"/>
  <c r="P205" i="59"/>
  <c r="O205" i="59"/>
  <c r="N205" i="59"/>
  <c r="M205" i="59"/>
  <c r="L205" i="59"/>
  <c r="K205" i="59"/>
  <c r="J205" i="59"/>
  <c r="I205" i="59"/>
  <c r="H205" i="59"/>
  <c r="G205" i="59"/>
  <c r="F205" i="59"/>
  <c r="E205" i="59"/>
  <c r="D205" i="59"/>
  <c r="C205" i="59"/>
  <c r="BC204" i="59"/>
  <c r="BB204" i="59"/>
  <c r="BA204" i="59"/>
  <c r="AZ204" i="59"/>
  <c r="AY204" i="59"/>
  <c r="AX204" i="59"/>
  <c r="AW204" i="59"/>
  <c r="AV204" i="59"/>
  <c r="AU204" i="59"/>
  <c r="AT204" i="59"/>
  <c r="AS204" i="59"/>
  <c r="AQ204" i="59"/>
  <c r="AP204" i="59"/>
  <c r="AO204" i="59"/>
  <c r="AN204" i="59"/>
  <c r="AM204" i="59"/>
  <c r="AL204" i="59"/>
  <c r="AK204" i="59"/>
  <c r="AJ204" i="59"/>
  <c r="AI204" i="59"/>
  <c r="AH204" i="59"/>
  <c r="AG204" i="59"/>
  <c r="AF204" i="59"/>
  <c r="AE204" i="59"/>
  <c r="AD204" i="59"/>
  <c r="AC204" i="59"/>
  <c r="AB204" i="59"/>
  <c r="AA204" i="59"/>
  <c r="Z204" i="59"/>
  <c r="Y204" i="59"/>
  <c r="X204" i="59"/>
  <c r="W204" i="59"/>
  <c r="V204" i="59"/>
  <c r="U204" i="59"/>
  <c r="T204" i="59"/>
  <c r="S204" i="59"/>
  <c r="R204" i="59"/>
  <c r="Q204" i="59"/>
  <c r="P204" i="59"/>
  <c r="O204" i="59"/>
  <c r="N204" i="59"/>
  <c r="M204" i="59"/>
  <c r="L204" i="59"/>
  <c r="K204" i="59"/>
  <c r="J204" i="59"/>
  <c r="I204" i="59"/>
  <c r="H204" i="59"/>
  <c r="G204" i="59"/>
  <c r="F204" i="59"/>
  <c r="E204" i="59"/>
  <c r="D204" i="59"/>
  <c r="C204" i="59"/>
  <c r="BC203" i="59"/>
  <c r="BB203" i="59"/>
  <c r="BA203" i="59"/>
  <c r="AZ203" i="59"/>
  <c r="AY203" i="59"/>
  <c r="AX203" i="59"/>
  <c r="AW203" i="59"/>
  <c r="AV203" i="59"/>
  <c r="AU203" i="59"/>
  <c r="AT203" i="59"/>
  <c r="AS203" i="59"/>
  <c r="AQ203" i="59"/>
  <c r="AP203" i="59"/>
  <c r="AO203" i="59"/>
  <c r="AN203" i="59"/>
  <c r="AM203" i="59"/>
  <c r="AL203" i="59"/>
  <c r="AK203" i="59"/>
  <c r="AJ203" i="59"/>
  <c r="AI203" i="59"/>
  <c r="AH203" i="59"/>
  <c r="AG203" i="59"/>
  <c r="AF203" i="59"/>
  <c r="AE203" i="59"/>
  <c r="AD203" i="59"/>
  <c r="AC203" i="59"/>
  <c r="AB203" i="59"/>
  <c r="AA203" i="59"/>
  <c r="Z203" i="59"/>
  <c r="Y203" i="59"/>
  <c r="X203" i="59"/>
  <c r="W203" i="59"/>
  <c r="V203" i="59"/>
  <c r="U203" i="59"/>
  <c r="T203" i="59"/>
  <c r="S203" i="59"/>
  <c r="R203" i="59"/>
  <c r="Q203" i="59"/>
  <c r="P203" i="59"/>
  <c r="O203" i="59"/>
  <c r="N203" i="59"/>
  <c r="M203" i="59"/>
  <c r="L203" i="59"/>
  <c r="K203" i="59"/>
  <c r="J203" i="59"/>
  <c r="I203" i="59"/>
  <c r="H203" i="59"/>
  <c r="G203" i="59"/>
  <c r="F203" i="59"/>
  <c r="E203" i="59"/>
  <c r="D203" i="59"/>
  <c r="C203" i="59"/>
  <c r="BC202" i="59"/>
  <c r="BB202" i="59"/>
  <c r="BA202" i="59"/>
  <c r="AZ202" i="59"/>
  <c r="AY202" i="59"/>
  <c r="AX202" i="59"/>
  <c r="AW202" i="59"/>
  <c r="AV202" i="59"/>
  <c r="AU202" i="59"/>
  <c r="AT202" i="59"/>
  <c r="AS202" i="59"/>
  <c r="AQ202" i="59"/>
  <c r="AP202" i="59"/>
  <c r="AO202" i="59"/>
  <c r="AN202" i="59"/>
  <c r="AM202" i="59"/>
  <c r="AL202" i="59"/>
  <c r="AK202" i="59"/>
  <c r="AJ202" i="59"/>
  <c r="AI202" i="59"/>
  <c r="AH202" i="59"/>
  <c r="AG202" i="59"/>
  <c r="AF202" i="59"/>
  <c r="AE202" i="59"/>
  <c r="AD202" i="59"/>
  <c r="AC202" i="59"/>
  <c r="AB202" i="59"/>
  <c r="AA202" i="59"/>
  <c r="Z202" i="59"/>
  <c r="Y202" i="59"/>
  <c r="X202" i="59"/>
  <c r="W202" i="59"/>
  <c r="V202" i="59"/>
  <c r="U202" i="59"/>
  <c r="T202" i="59"/>
  <c r="S202" i="59"/>
  <c r="R202" i="59"/>
  <c r="Q202" i="59"/>
  <c r="P202" i="59"/>
  <c r="O202" i="59"/>
  <c r="N202" i="59"/>
  <c r="M202" i="59"/>
  <c r="L202" i="59"/>
  <c r="K202" i="59"/>
  <c r="J202" i="59"/>
  <c r="I202" i="59"/>
  <c r="H202" i="59"/>
  <c r="G202" i="59"/>
  <c r="F202" i="59"/>
  <c r="E202" i="59"/>
  <c r="D202" i="59"/>
  <c r="C202" i="59"/>
  <c r="BC201" i="59"/>
  <c r="BB201" i="59"/>
  <c r="BA201" i="59"/>
  <c r="AZ201" i="59"/>
  <c r="AY201" i="59"/>
  <c r="AX201" i="59"/>
  <c r="AW201" i="59"/>
  <c r="AV201" i="59"/>
  <c r="AU201" i="59"/>
  <c r="AT201" i="59"/>
  <c r="AS201" i="59"/>
  <c r="AQ201" i="59"/>
  <c r="AP201" i="59"/>
  <c r="AO201" i="59"/>
  <c r="AN201" i="59"/>
  <c r="AM201" i="59"/>
  <c r="AL201" i="59"/>
  <c r="AK201" i="59"/>
  <c r="AJ201" i="59"/>
  <c r="AI201" i="59"/>
  <c r="AH201" i="59"/>
  <c r="AG201" i="59"/>
  <c r="AF201" i="59"/>
  <c r="AE201" i="59"/>
  <c r="AD201" i="59"/>
  <c r="AC201" i="59"/>
  <c r="AB201" i="59"/>
  <c r="AA201" i="59"/>
  <c r="Z201" i="59"/>
  <c r="Y201" i="59"/>
  <c r="X201" i="59"/>
  <c r="W201" i="59"/>
  <c r="V201" i="59"/>
  <c r="U201" i="59"/>
  <c r="T201" i="59"/>
  <c r="S201" i="59"/>
  <c r="R201" i="59"/>
  <c r="Q201" i="59"/>
  <c r="P201" i="59"/>
  <c r="O201" i="59"/>
  <c r="N201" i="59"/>
  <c r="M201" i="59"/>
  <c r="L201" i="59"/>
  <c r="K201" i="59"/>
  <c r="J201" i="59"/>
  <c r="I201" i="59"/>
  <c r="H201" i="59"/>
  <c r="G201" i="59"/>
  <c r="F201" i="59"/>
  <c r="E201" i="59"/>
  <c r="D201" i="59"/>
  <c r="C201" i="59"/>
  <c r="BC200" i="59"/>
  <c r="BB200" i="59"/>
  <c r="BA200" i="59"/>
  <c r="AZ200" i="59"/>
  <c r="AY200" i="59"/>
  <c r="AX200" i="59"/>
  <c r="AW200" i="59"/>
  <c r="AV200" i="59"/>
  <c r="AU200" i="59"/>
  <c r="AT200" i="59"/>
  <c r="AS200" i="59"/>
  <c r="AQ200" i="59"/>
  <c r="AP200" i="59"/>
  <c r="AO200" i="59"/>
  <c r="AN200" i="59"/>
  <c r="AM200" i="59"/>
  <c r="AL200" i="59"/>
  <c r="AK200" i="59"/>
  <c r="AJ200" i="59"/>
  <c r="AI200" i="59"/>
  <c r="AH200" i="59"/>
  <c r="AG200" i="59"/>
  <c r="AF200" i="59"/>
  <c r="AE200" i="59"/>
  <c r="AD200" i="59"/>
  <c r="AC200" i="59"/>
  <c r="AB200" i="59"/>
  <c r="AA200" i="59"/>
  <c r="Z200" i="59"/>
  <c r="Y200" i="59"/>
  <c r="X200" i="59"/>
  <c r="W200" i="59"/>
  <c r="V200" i="59"/>
  <c r="U200" i="59"/>
  <c r="T200" i="59"/>
  <c r="S200" i="59"/>
  <c r="R200" i="59"/>
  <c r="Q200" i="59"/>
  <c r="P200" i="59"/>
  <c r="O200" i="59"/>
  <c r="N200" i="59"/>
  <c r="M200" i="59"/>
  <c r="L200" i="59"/>
  <c r="K200" i="59"/>
  <c r="J200" i="59"/>
  <c r="I200" i="59"/>
  <c r="H200" i="59"/>
  <c r="G200" i="59"/>
  <c r="F200" i="59"/>
  <c r="E200" i="59"/>
  <c r="D200" i="59"/>
  <c r="C200" i="59"/>
  <c r="BC199" i="59"/>
  <c r="BB199" i="59"/>
  <c r="BA199" i="59"/>
  <c r="AZ199" i="59"/>
  <c r="AY199" i="59"/>
  <c r="AX199" i="59"/>
  <c r="AW199" i="59"/>
  <c r="AV199" i="59"/>
  <c r="AU199" i="59"/>
  <c r="AT199" i="59"/>
  <c r="AS199" i="59"/>
  <c r="AQ199" i="59"/>
  <c r="AP199" i="59"/>
  <c r="AO199" i="59"/>
  <c r="AN199" i="59"/>
  <c r="AM199" i="59"/>
  <c r="AL199" i="59"/>
  <c r="AK199" i="59"/>
  <c r="AJ199" i="59"/>
  <c r="AI199" i="59"/>
  <c r="AH199" i="59"/>
  <c r="AG199" i="59"/>
  <c r="AF199" i="59"/>
  <c r="AE199" i="59"/>
  <c r="AD199" i="59"/>
  <c r="AC199" i="59"/>
  <c r="AB199" i="59"/>
  <c r="AA199" i="59"/>
  <c r="Z199" i="59"/>
  <c r="Y199" i="59"/>
  <c r="X199" i="59"/>
  <c r="W199" i="59"/>
  <c r="V199" i="59"/>
  <c r="U199" i="59"/>
  <c r="T199" i="59"/>
  <c r="S199" i="59"/>
  <c r="R199" i="59"/>
  <c r="Q199" i="59"/>
  <c r="P199" i="59"/>
  <c r="O199" i="59"/>
  <c r="N199" i="59"/>
  <c r="M199" i="59"/>
  <c r="L199" i="59"/>
  <c r="K199" i="59"/>
  <c r="J199" i="59"/>
  <c r="I199" i="59"/>
  <c r="H199" i="59"/>
  <c r="G199" i="59"/>
  <c r="F199" i="59"/>
  <c r="E199" i="59"/>
  <c r="D199" i="59"/>
  <c r="C199" i="59"/>
  <c r="BC198" i="59"/>
  <c r="BB198" i="59"/>
  <c r="BA198" i="59"/>
  <c r="AZ198" i="59"/>
  <c r="AY198" i="59"/>
  <c r="AX198" i="59"/>
  <c r="AW198" i="59"/>
  <c r="AV198" i="59"/>
  <c r="AU198" i="59"/>
  <c r="AT198" i="59"/>
  <c r="AS198" i="59"/>
  <c r="AQ198" i="59"/>
  <c r="AP198" i="59"/>
  <c r="AO198" i="59"/>
  <c r="AN198" i="59"/>
  <c r="AM198" i="59"/>
  <c r="AL198" i="59"/>
  <c r="AK198" i="59"/>
  <c r="AJ198" i="59"/>
  <c r="AI198" i="59"/>
  <c r="AH198" i="59"/>
  <c r="AG198" i="59"/>
  <c r="AF198" i="59"/>
  <c r="AE198" i="59"/>
  <c r="AD198" i="59"/>
  <c r="AC198" i="59"/>
  <c r="AB198" i="59"/>
  <c r="AA198" i="59"/>
  <c r="Z198" i="59"/>
  <c r="Y198" i="59"/>
  <c r="X198" i="59"/>
  <c r="W198" i="59"/>
  <c r="V198" i="59"/>
  <c r="U198" i="59"/>
  <c r="T198" i="59"/>
  <c r="S198" i="59"/>
  <c r="R198" i="59"/>
  <c r="Q198" i="59"/>
  <c r="P198" i="59"/>
  <c r="O198" i="59"/>
  <c r="N198" i="59"/>
  <c r="M198" i="59"/>
  <c r="L198" i="59"/>
  <c r="K198" i="59"/>
  <c r="J198" i="59"/>
  <c r="I198" i="59"/>
  <c r="H198" i="59"/>
  <c r="G198" i="59"/>
  <c r="F198" i="59"/>
  <c r="E198" i="59"/>
  <c r="D198" i="59"/>
  <c r="C198" i="59"/>
  <c r="BC197" i="59"/>
  <c r="BB197" i="59"/>
  <c r="BA197" i="59"/>
  <c r="AZ197" i="59"/>
  <c r="AY197" i="59"/>
  <c r="AX197" i="59"/>
  <c r="AW197" i="59"/>
  <c r="AV197" i="59"/>
  <c r="AU197" i="59"/>
  <c r="AT197" i="59"/>
  <c r="AS197" i="59"/>
  <c r="AQ197" i="59"/>
  <c r="AP197" i="59"/>
  <c r="AO197" i="59"/>
  <c r="AN197" i="59"/>
  <c r="AM197" i="59"/>
  <c r="AL197" i="59"/>
  <c r="AK197" i="59"/>
  <c r="AJ197" i="59"/>
  <c r="AI197" i="59"/>
  <c r="AH197" i="59"/>
  <c r="AG197" i="59"/>
  <c r="AF197" i="59"/>
  <c r="AE197" i="59"/>
  <c r="AD197" i="59"/>
  <c r="AC197" i="59"/>
  <c r="AB197" i="59"/>
  <c r="AA197" i="59"/>
  <c r="Z197" i="59"/>
  <c r="Y197" i="59"/>
  <c r="X197" i="59"/>
  <c r="W197" i="59"/>
  <c r="V197" i="59"/>
  <c r="U197" i="59"/>
  <c r="T197" i="59"/>
  <c r="S197" i="59"/>
  <c r="R197" i="59"/>
  <c r="Q197" i="59"/>
  <c r="P197" i="59"/>
  <c r="O197" i="59"/>
  <c r="N197" i="59"/>
  <c r="M197" i="59"/>
  <c r="L197" i="59"/>
  <c r="K197" i="59"/>
  <c r="J197" i="59"/>
  <c r="I197" i="59"/>
  <c r="H197" i="59"/>
  <c r="G197" i="59"/>
  <c r="F197" i="59"/>
  <c r="E197" i="59"/>
  <c r="D197" i="59"/>
  <c r="C197" i="59"/>
  <c r="BC196" i="59"/>
  <c r="BB196" i="59"/>
  <c r="BA196" i="59"/>
  <c r="AZ196" i="59"/>
  <c r="AY196" i="59"/>
  <c r="AX196" i="59"/>
  <c r="AW196" i="59"/>
  <c r="AV196" i="59"/>
  <c r="AU196" i="59"/>
  <c r="AT196" i="59"/>
  <c r="AS196" i="59"/>
  <c r="AQ196" i="59"/>
  <c r="AP196" i="59"/>
  <c r="AO196" i="59"/>
  <c r="AN196" i="59"/>
  <c r="AM196" i="59"/>
  <c r="AL196" i="59"/>
  <c r="AK196" i="59"/>
  <c r="AJ196" i="59"/>
  <c r="AI196" i="59"/>
  <c r="AH196" i="59"/>
  <c r="AG196" i="59"/>
  <c r="AF196" i="59"/>
  <c r="AE196" i="59"/>
  <c r="AD196" i="59"/>
  <c r="AC196" i="59"/>
  <c r="AB196" i="59"/>
  <c r="AA196" i="59"/>
  <c r="Z196" i="59"/>
  <c r="Y196" i="59"/>
  <c r="X196" i="59"/>
  <c r="W196" i="59"/>
  <c r="V196" i="59"/>
  <c r="U196" i="59"/>
  <c r="T196" i="59"/>
  <c r="S196" i="59"/>
  <c r="R196" i="59"/>
  <c r="Q196" i="59"/>
  <c r="P196" i="59"/>
  <c r="O196" i="59"/>
  <c r="N196" i="59"/>
  <c r="M196" i="59"/>
  <c r="L196" i="59"/>
  <c r="K196" i="59"/>
  <c r="J196" i="59"/>
  <c r="I196" i="59"/>
  <c r="H196" i="59"/>
  <c r="G196" i="59"/>
  <c r="F196" i="59"/>
  <c r="E196" i="59"/>
  <c r="D196" i="59"/>
  <c r="C196" i="59"/>
  <c r="BC192" i="59"/>
  <c r="BB192" i="59"/>
  <c r="BA192" i="59"/>
  <c r="AZ192" i="59"/>
  <c r="AY192" i="59"/>
  <c r="AX192" i="59"/>
  <c r="AW192" i="59"/>
  <c r="AV192" i="59"/>
  <c r="AU192" i="59"/>
  <c r="AT192" i="59"/>
  <c r="AS192" i="59"/>
  <c r="AQ192" i="59"/>
  <c r="AP192" i="59"/>
  <c r="AO192" i="59"/>
  <c r="AN192" i="59"/>
  <c r="AM192" i="59"/>
  <c r="AL192" i="59"/>
  <c r="AK192" i="59"/>
  <c r="AJ192" i="59"/>
  <c r="AI192" i="59"/>
  <c r="AH192" i="59"/>
  <c r="AG192" i="59"/>
  <c r="AF192" i="59"/>
  <c r="AE192" i="59"/>
  <c r="AD192" i="59"/>
  <c r="AC192" i="59"/>
  <c r="AB192" i="59"/>
  <c r="AA192" i="59"/>
  <c r="Z192" i="59"/>
  <c r="Y192" i="59"/>
  <c r="X192" i="59"/>
  <c r="W192" i="59"/>
  <c r="V192" i="59"/>
  <c r="U192" i="59"/>
  <c r="T192" i="59"/>
  <c r="S192" i="59"/>
  <c r="R192" i="59"/>
  <c r="Q192" i="59"/>
  <c r="P192" i="59"/>
  <c r="O192" i="59"/>
  <c r="N192" i="59"/>
  <c r="M192" i="59"/>
  <c r="L192" i="59"/>
  <c r="K192" i="59"/>
  <c r="J192" i="59"/>
  <c r="I192" i="59"/>
  <c r="H192" i="59"/>
  <c r="G192" i="59"/>
  <c r="F192" i="59"/>
  <c r="E192" i="59"/>
  <c r="D192" i="59"/>
  <c r="C192" i="59"/>
  <c r="BC191" i="59"/>
  <c r="BB191" i="59"/>
  <c r="BA191" i="59"/>
  <c r="AZ191" i="59"/>
  <c r="AY191" i="59"/>
  <c r="AX191" i="59"/>
  <c r="AW191" i="59"/>
  <c r="AV191" i="59"/>
  <c r="AU191" i="59"/>
  <c r="AT191" i="59"/>
  <c r="AS191" i="59"/>
  <c r="AQ191" i="59"/>
  <c r="AP191" i="59"/>
  <c r="AO191" i="59"/>
  <c r="AN191" i="59"/>
  <c r="AM191" i="59"/>
  <c r="AL191" i="59"/>
  <c r="AK191" i="59"/>
  <c r="AJ191" i="59"/>
  <c r="AI191" i="59"/>
  <c r="AH191" i="59"/>
  <c r="AG191" i="59"/>
  <c r="AF191" i="59"/>
  <c r="AE191" i="59"/>
  <c r="AD191" i="59"/>
  <c r="AC191" i="59"/>
  <c r="AB191" i="59"/>
  <c r="AA191" i="59"/>
  <c r="Z191" i="59"/>
  <c r="Y191" i="59"/>
  <c r="X191" i="59"/>
  <c r="W191" i="59"/>
  <c r="V191" i="59"/>
  <c r="U191" i="59"/>
  <c r="T191" i="59"/>
  <c r="S191" i="59"/>
  <c r="R191" i="59"/>
  <c r="Q191" i="59"/>
  <c r="P191" i="59"/>
  <c r="O191" i="59"/>
  <c r="N191" i="59"/>
  <c r="M191" i="59"/>
  <c r="L191" i="59"/>
  <c r="K191" i="59"/>
  <c r="J191" i="59"/>
  <c r="I191" i="59"/>
  <c r="H191" i="59"/>
  <c r="G191" i="59"/>
  <c r="F191" i="59"/>
  <c r="E191" i="59"/>
  <c r="D191" i="59"/>
  <c r="C191" i="59"/>
  <c r="BC190" i="59"/>
  <c r="BB190" i="59"/>
  <c r="BA190" i="59"/>
  <c r="AZ190" i="59"/>
  <c r="AY190" i="59"/>
  <c r="AX190" i="59"/>
  <c r="AW190" i="59"/>
  <c r="AV190" i="59"/>
  <c r="AU190" i="59"/>
  <c r="AT190" i="59"/>
  <c r="AS190" i="59"/>
  <c r="AQ190" i="59"/>
  <c r="AP190" i="59"/>
  <c r="AO190" i="59"/>
  <c r="AN190" i="59"/>
  <c r="AM190" i="59"/>
  <c r="AL190" i="59"/>
  <c r="AK190" i="59"/>
  <c r="AJ190" i="59"/>
  <c r="AI190" i="59"/>
  <c r="AH190" i="59"/>
  <c r="AG190" i="59"/>
  <c r="AF190" i="59"/>
  <c r="AE190" i="59"/>
  <c r="AD190" i="59"/>
  <c r="AC190" i="59"/>
  <c r="AB190" i="59"/>
  <c r="AA190" i="59"/>
  <c r="Z190" i="59"/>
  <c r="Y190" i="59"/>
  <c r="X190" i="59"/>
  <c r="W190" i="59"/>
  <c r="V190" i="59"/>
  <c r="U190" i="59"/>
  <c r="T190" i="59"/>
  <c r="S190" i="59"/>
  <c r="R190" i="59"/>
  <c r="Q190" i="59"/>
  <c r="P190" i="59"/>
  <c r="O190" i="59"/>
  <c r="N190" i="59"/>
  <c r="M190" i="59"/>
  <c r="L190" i="59"/>
  <c r="K190" i="59"/>
  <c r="J190" i="59"/>
  <c r="I190" i="59"/>
  <c r="H190" i="59"/>
  <c r="G190" i="59"/>
  <c r="F190" i="59"/>
  <c r="E190" i="59"/>
  <c r="D190" i="59"/>
  <c r="C190" i="59"/>
  <c r="BC189" i="59"/>
  <c r="BB189" i="59"/>
  <c r="BA189" i="59"/>
  <c r="AZ189" i="59"/>
  <c r="AY189" i="59"/>
  <c r="AX189" i="59"/>
  <c r="AW189" i="59"/>
  <c r="AV189" i="59"/>
  <c r="AU189" i="59"/>
  <c r="AT189" i="59"/>
  <c r="AS189" i="59"/>
  <c r="AQ189" i="59"/>
  <c r="AP189" i="59"/>
  <c r="AO189" i="59"/>
  <c r="AN189" i="59"/>
  <c r="AM189" i="59"/>
  <c r="AL189" i="59"/>
  <c r="AK189" i="59"/>
  <c r="AJ189" i="59"/>
  <c r="AI189" i="59"/>
  <c r="AH189" i="59"/>
  <c r="AG189" i="59"/>
  <c r="AF189" i="59"/>
  <c r="AE189" i="59"/>
  <c r="AD189" i="59"/>
  <c r="AC189" i="59"/>
  <c r="AB189" i="59"/>
  <c r="AA189" i="59"/>
  <c r="Z189" i="59"/>
  <c r="Y189" i="59"/>
  <c r="X189" i="59"/>
  <c r="W189" i="59"/>
  <c r="V189" i="59"/>
  <c r="U189" i="59"/>
  <c r="T189" i="59"/>
  <c r="S189" i="59"/>
  <c r="R189" i="59"/>
  <c r="Q189" i="59"/>
  <c r="P189" i="59"/>
  <c r="O189" i="59"/>
  <c r="N189" i="59"/>
  <c r="M189" i="59"/>
  <c r="L189" i="59"/>
  <c r="K189" i="59"/>
  <c r="J189" i="59"/>
  <c r="I189" i="59"/>
  <c r="H189" i="59"/>
  <c r="G189" i="59"/>
  <c r="F189" i="59"/>
  <c r="E189" i="59"/>
  <c r="D189" i="59"/>
  <c r="C189" i="59"/>
  <c r="BC188" i="59"/>
  <c r="BB188" i="59"/>
  <c r="BA188" i="59"/>
  <c r="AZ188" i="59"/>
  <c r="AY188" i="59"/>
  <c r="AX188" i="59"/>
  <c r="AW188" i="59"/>
  <c r="AV188" i="59"/>
  <c r="AU188" i="59"/>
  <c r="AT188" i="59"/>
  <c r="AS188" i="59"/>
  <c r="AQ188" i="59"/>
  <c r="AP188" i="59"/>
  <c r="AO188" i="59"/>
  <c r="AN188" i="59"/>
  <c r="AM188" i="59"/>
  <c r="AL188" i="59"/>
  <c r="AK188" i="59"/>
  <c r="AJ188" i="59"/>
  <c r="AI188" i="59"/>
  <c r="AH188" i="59"/>
  <c r="AG188" i="59"/>
  <c r="AF188" i="59"/>
  <c r="AE188" i="59"/>
  <c r="AD188" i="59"/>
  <c r="AC188" i="59"/>
  <c r="AB188" i="59"/>
  <c r="AA188" i="59"/>
  <c r="Z188" i="59"/>
  <c r="Y188" i="59"/>
  <c r="X188" i="59"/>
  <c r="W188" i="59"/>
  <c r="V188" i="59"/>
  <c r="U188" i="59"/>
  <c r="T188" i="59"/>
  <c r="S188" i="59"/>
  <c r="R188" i="59"/>
  <c r="Q188" i="59"/>
  <c r="P188" i="59"/>
  <c r="O188" i="59"/>
  <c r="N188" i="59"/>
  <c r="M188" i="59"/>
  <c r="L188" i="59"/>
  <c r="K188" i="59"/>
  <c r="J188" i="59"/>
  <c r="I188" i="59"/>
  <c r="H188" i="59"/>
  <c r="G188" i="59"/>
  <c r="F188" i="59"/>
  <c r="E188" i="59"/>
  <c r="D188" i="59"/>
  <c r="C188" i="59"/>
  <c r="BC187" i="59"/>
  <c r="BB187" i="59"/>
  <c r="BA187" i="59"/>
  <c r="AZ187" i="59"/>
  <c r="AY187" i="59"/>
  <c r="AX187" i="59"/>
  <c r="AW187" i="59"/>
  <c r="AV187" i="59"/>
  <c r="AU187" i="59"/>
  <c r="AT187" i="59"/>
  <c r="AS187" i="59"/>
  <c r="AQ187" i="59"/>
  <c r="AP187" i="59"/>
  <c r="AO187" i="59"/>
  <c r="AN187" i="59"/>
  <c r="AM187" i="59"/>
  <c r="AL187" i="59"/>
  <c r="AK187" i="59"/>
  <c r="AJ187" i="59"/>
  <c r="AI187" i="59"/>
  <c r="AH187" i="59"/>
  <c r="AG187" i="59"/>
  <c r="AF187" i="59"/>
  <c r="AE187" i="59"/>
  <c r="AD187" i="59"/>
  <c r="AC187" i="59"/>
  <c r="AB187" i="59"/>
  <c r="AA187" i="59"/>
  <c r="Z187" i="59"/>
  <c r="Y187" i="59"/>
  <c r="X187" i="59"/>
  <c r="W187" i="59"/>
  <c r="V187" i="59"/>
  <c r="U187" i="59"/>
  <c r="T187" i="59"/>
  <c r="S187" i="59"/>
  <c r="R187" i="59"/>
  <c r="Q187" i="59"/>
  <c r="P187" i="59"/>
  <c r="O187" i="59"/>
  <c r="N187" i="59"/>
  <c r="M187" i="59"/>
  <c r="L187" i="59"/>
  <c r="K187" i="59"/>
  <c r="J187" i="59"/>
  <c r="I187" i="59"/>
  <c r="H187" i="59"/>
  <c r="G187" i="59"/>
  <c r="F187" i="59"/>
  <c r="E187" i="59"/>
  <c r="D187" i="59"/>
  <c r="C187" i="59"/>
  <c r="BC186" i="59"/>
  <c r="BB186" i="59"/>
  <c r="BA186" i="59"/>
  <c r="AZ186" i="59"/>
  <c r="AY186" i="59"/>
  <c r="AX186" i="59"/>
  <c r="AW186" i="59"/>
  <c r="AV186" i="59"/>
  <c r="AU186" i="59"/>
  <c r="AT186" i="59"/>
  <c r="AS186" i="59"/>
  <c r="AQ186" i="59"/>
  <c r="AP186" i="59"/>
  <c r="AO186" i="59"/>
  <c r="AN186" i="59"/>
  <c r="AM186" i="59"/>
  <c r="AL186" i="59"/>
  <c r="AK186" i="59"/>
  <c r="AJ186" i="59"/>
  <c r="AI186" i="59"/>
  <c r="AH186" i="59"/>
  <c r="AG186" i="59"/>
  <c r="AF186" i="59"/>
  <c r="AE186" i="59"/>
  <c r="AD186" i="59"/>
  <c r="AC186" i="59"/>
  <c r="AB186" i="59"/>
  <c r="AA186" i="59"/>
  <c r="Z186" i="59"/>
  <c r="Y186" i="59"/>
  <c r="X186" i="59"/>
  <c r="W186" i="59"/>
  <c r="V186" i="59"/>
  <c r="U186" i="59"/>
  <c r="T186" i="59"/>
  <c r="S186" i="59"/>
  <c r="R186" i="59"/>
  <c r="Q186" i="59"/>
  <c r="P186" i="59"/>
  <c r="O186" i="59"/>
  <c r="N186" i="59"/>
  <c r="M186" i="59"/>
  <c r="L186" i="59"/>
  <c r="K186" i="59"/>
  <c r="J186" i="59"/>
  <c r="I186" i="59"/>
  <c r="H186" i="59"/>
  <c r="G186" i="59"/>
  <c r="F186" i="59"/>
  <c r="E186" i="59"/>
  <c r="D186" i="59"/>
  <c r="C186" i="59"/>
  <c r="BC185" i="59"/>
  <c r="BB185" i="59"/>
  <c r="BA185" i="59"/>
  <c r="AZ185" i="59"/>
  <c r="AY185" i="59"/>
  <c r="AX185" i="59"/>
  <c r="AW185" i="59"/>
  <c r="AV185" i="59"/>
  <c r="AU185" i="59"/>
  <c r="AT185" i="59"/>
  <c r="AS185" i="59"/>
  <c r="AQ185" i="59"/>
  <c r="AP185" i="59"/>
  <c r="AO185" i="59"/>
  <c r="AN185" i="59"/>
  <c r="AM185" i="59"/>
  <c r="AL185" i="59"/>
  <c r="AK185" i="59"/>
  <c r="AJ185" i="59"/>
  <c r="AI185" i="59"/>
  <c r="AH185" i="59"/>
  <c r="AG185" i="59"/>
  <c r="AF185" i="59"/>
  <c r="AE185" i="59"/>
  <c r="AD185" i="59"/>
  <c r="AC185" i="59"/>
  <c r="AB185" i="59"/>
  <c r="AA185" i="59"/>
  <c r="Z185" i="59"/>
  <c r="Y185" i="59"/>
  <c r="X185" i="59"/>
  <c r="W185" i="59"/>
  <c r="V185" i="59"/>
  <c r="U185" i="59"/>
  <c r="T185" i="59"/>
  <c r="S185" i="59"/>
  <c r="R185" i="59"/>
  <c r="Q185" i="59"/>
  <c r="P185" i="59"/>
  <c r="O185" i="59"/>
  <c r="N185" i="59"/>
  <c r="M185" i="59"/>
  <c r="L185" i="59"/>
  <c r="K185" i="59"/>
  <c r="J185" i="59"/>
  <c r="I185" i="59"/>
  <c r="H185" i="59"/>
  <c r="G185" i="59"/>
  <c r="F185" i="59"/>
  <c r="E185" i="59"/>
  <c r="D185" i="59"/>
  <c r="C185" i="59"/>
  <c r="BC184" i="59"/>
  <c r="BB184" i="59"/>
  <c r="BA184" i="59"/>
  <c r="AZ184" i="59"/>
  <c r="AY184" i="59"/>
  <c r="AX184" i="59"/>
  <c r="AW184" i="59"/>
  <c r="AV184" i="59"/>
  <c r="AU184" i="59"/>
  <c r="AT184" i="59"/>
  <c r="AS184" i="59"/>
  <c r="AQ184" i="59"/>
  <c r="AP184" i="59"/>
  <c r="AO184" i="59"/>
  <c r="AN184" i="59"/>
  <c r="AM184" i="59"/>
  <c r="AL184" i="59"/>
  <c r="AK184" i="59"/>
  <c r="AJ184" i="59"/>
  <c r="AI184" i="59"/>
  <c r="AH184" i="59"/>
  <c r="AG184" i="59"/>
  <c r="AF184" i="59"/>
  <c r="AE184" i="59"/>
  <c r="AD184" i="59"/>
  <c r="AC184" i="59"/>
  <c r="AB184" i="59"/>
  <c r="AA184" i="59"/>
  <c r="Z184" i="59"/>
  <c r="Y184" i="59"/>
  <c r="X184" i="59"/>
  <c r="W184" i="59"/>
  <c r="V184" i="59"/>
  <c r="U184" i="59"/>
  <c r="T184" i="59"/>
  <c r="S184" i="59"/>
  <c r="R184" i="59"/>
  <c r="Q184" i="59"/>
  <c r="P184" i="59"/>
  <c r="O184" i="59"/>
  <c r="N184" i="59"/>
  <c r="M184" i="59"/>
  <c r="L184" i="59"/>
  <c r="K184" i="59"/>
  <c r="J184" i="59"/>
  <c r="I184" i="59"/>
  <c r="H184" i="59"/>
  <c r="G184" i="59"/>
  <c r="F184" i="59"/>
  <c r="E184" i="59"/>
  <c r="D184" i="59"/>
  <c r="C184" i="59"/>
  <c r="BC183" i="59"/>
  <c r="BB183" i="59"/>
  <c r="BA183" i="59"/>
  <c r="AZ183" i="59"/>
  <c r="AY183" i="59"/>
  <c r="AX183" i="59"/>
  <c r="AW183" i="59"/>
  <c r="AV183" i="59"/>
  <c r="AU183" i="59"/>
  <c r="AT183" i="59"/>
  <c r="AS183" i="59"/>
  <c r="AQ183" i="59"/>
  <c r="AP183" i="59"/>
  <c r="AO183" i="59"/>
  <c r="AN183" i="59"/>
  <c r="AM183" i="59"/>
  <c r="AL183" i="59"/>
  <c r="AK183" i="59"/>
  <c r="AJ183" i="59"/>
  <c r="AI183" i="59"/>
  <c r="AH183" i="59"/>
  <c r="AG183" i="59"/>
  <c r="AF183" i="59"/>
  <c r="AE183" i="59"/>
  <c r="AD183" i="59"/>
  <c r="AC183" i="59"/>
  <c r="AB183" i="59"/>
  <c r="AA183" i="59"/>
  <c r="Z183" i="59"/>
  <c r="Y183" i="59"/>
  <c r="X183" i="59"/>
  <c r="W183" i="59"/>
  <c r="V183" i="59"/>
  <c r="U183" i="59"/>
  <c r="T183" i="59"/>
  <c r="S183" i="59"/>
  <c r="R183" i="59"/>
  <c r="Q183" i="59"/>
  <c r="P183" i="59"/>
  <c r="O183" i="59"/>
  <c r="N183" i="59"/>
  <c r="M183" i="59"/>
  <c r="L183" i="59"/>
  <c r="K183" i="59"/>
  <c r="J183" i="59"/>
  <c r="I183" i="59"/>
  <c r="H183" i="59"/>
  <c r="G183" i="59"/>
  <c r="F183" i="59"/>
  <c r="E183" i="59"/>
  <c r="D183" i="59"/>
  <c r="C183" i="59"/>
  <c r="BC182" i="59"/>
  <c r="BB182" i="59"/>
  <c r="BA182" i="59"/>
  <c r="AZ182" i="59"/>
  <c r="AY182" i="59"/>
  <c r="AX182" i="59"/>
  <c r="AW182" i="59"/>
  <c r="AV182" i="59"/>
  <c r="AU182" i="59"/>
  <c r="AT182" i="59"/>
  <c r="AS182" i="59"/>
  <c r="AQ182" i="59"/>
  <c r="AP182" i="59"/>
  <c r="AO182" i="59"/>
  <c r="AN182" i="59"/>
  <c r="AM182" i="59"/>
  <c r="AL182" i="59"/>
  <c r="AK182" i="59"/>
  <c r="AJ182" i="59"/>
  <c r="AI182" i="59"/>
  <c r="AH182" i="59"/>
  <c r="AG182" i="59"/>
  <c r="AF182" i="59"/>
  <c r="AE182" i="59"/>
  <c r="AD182" i="59"/>
  <c r="AC182" i="59"/>
  <c r="AB182" i="59"/>
  <c r="AA182" i="59"/>
  <c r="Z182" i="59"/>
  <c r="Y182" i="59"/>
  <c r="X182" i="59"/>
  <c r="W182" i="59"/>
  <c r="V182" i="59"/>
  <c r="U182" i="59"/>
  <c r="T182" i="59"/>
  <c r="S182" i="59"/>
  <c r="R182" i="59"/>
  <c r="Q182" i="59"/>
  <c r="P182" i="59"/>
  <c r="O182" i="59"/>
  <c r="N182" i="59"/>
  <c r="M182" i="59"/>
  <c r="L182" i="59"/>
  <c r="K182" i="59"/>
  <c r="J182" i="59"/>
  <c r="I182" i="59"/>
  <c r="H182" i="59"/>
  <c r="G182" i="59"/>
  <c r="F182" i="59"/>
  <c r="E182" i="59"/>
  <c r="D182" i="59"/>
  <c r="C182" i="59"/>
  <c r="BC181" i="59"/>
  <c r="BB181" i="59"/>
  <c r="BA181" i="59"/>
  <c r="AZ181" i="59"/>
  <c r="AY181" i="59"/>
  <c r="AX181" i="59"/>
  <c r="AW181" i="59"/>
  <c r="AV181" i="59"/>
  <c r="AU181" i="59"/>
  <c r="AT181" i="59"/>
  <c r="AS181" i="59"/>
  <c r="AQ181" i="59"/>
  <c r="AP181" i="59"/>
  <c r="AO181" i="59"/>
  <c r="AN181" i="59"/>
  <c r="AM181" i="59"/>
  <c r="AL181" i="59"/>
  <c r="AK181" i="59"/>
  <c r="AJ181" i="59"/>
  <c r="AI181" i="59"/>
  <c r="AH181" i="59"/>
  <c r="AG181" i="59"/>
  <c r="AF181" i="59"/>
  <c r="AE181" i="59"/>
  <c r="AD181" i="59"/>
  <c r="AC181" i="59"/>
  <c r="AB181" i="59"/>
  <c r="AA181" i="59"/>
  <c r="Z181" i="59"/>
  <c r="Y181" i="59"/>
  <c r="X181" i="59"/>
  <c r="W181" i="59"/>
  <c r="V181" i="59"/>
  <c r="U181" i="59"/>
  <c r="T181" i="59"/>
  <c r="S181" i="59"/>
  <c r="R181" i="59"/>
  <c r="Q181" i="59"/>
  <c r="P181" i="59"/>
  <c r="O181" i="59"/>
  <c r="N181" i="59"/>
  <c r="M181" i="59"/>
  <c r="L181" i="59"/>
  <c r="K181" i="59"/>
  <c r="J181" i="59"/>
  <c r="I181" i="59"/>
  <c r="H181" i="59"/>
  <c r="G181" i="59"/>
  <c r="F181" i="59"/>
  <c r="E181" i="59"/>
  <c r="D181" i="59"/>
  <c r="C181" i="59"/>
  <c r="BC180" i="59"/>
  <c r="BB180" i="59"/>
  <c r="BA180" i="59"/>
  <c r="AZ180" i="59"/>
  <c r="AY180" i="59"/>
  <c r="AX180" i="59"/>
  <c r="AW180" i="59"/>
  <c r="AV180" i="59"/>
  <c r="AU180" i="59"/>
  <c r="AT180" i="59"/>
  <c r="AS180" i="59"/>
  <c r="AQ180" i="59"/>
  <c r="AP180" i="59"/>
  <c r="AO180" i="59"/>
  <c r="AN180" i="59"/>
  <c r="AM180" i="59"/>
  <c r="AL180" i="59"/>
  <c r="AK180" i="59"/>
  <c r="AJ180" i="59"/>
  <c r="AI180" i="59"/>
  <c r="AH180" i="59"/>
  <c r="AG180" i="59"/>
  <c r="AF180" i="59"/>
  <c r="AE180" i="59"/>
  <c r="AD180" i="59"/>
  <c r="AC180" i="59"/>
  <c r="AB180" i="59"/>
  <c r="AA180" i="59"/>
  <c r="Z180" i="59"/>
  <c r="Y180" i="59"/>
  <c r="X180" i="59"/>
  <c r="W180" i="59"/>
  <c r="V180" i="59"/>
  <c r="U180" i="59"/>
  <c r="T180" i="59"/>
  <c r="S180" i="59"/>
  <c r="R180" i="59"/>
  <c r="Q180" i="59"/>
  <c r="P180" i="59"/>
  <c r="O180" i="59"/>
  <c r="N180" i="59"/>
  <c r="M180" i="59"/>
  <c r="L180" i="59"/>
  <c r="K180" i="59"/>
  <c r="J180" i="59"/>
  <c r="I180" i="59"/>
  <c r="H180" i="59"/>
  <c r="G180" i="59"/>
  <c r="F180" i="59"/>
  <c r="E180" i="59"/>
  <c r="D180" i="59"/>
  <c r="C180" i="59"/>
  <c r="BC179" i="59"/>
  <c r="BB179" i="59"/>
  <c r="BA179" i="59"/>
  <c r="AZ179" i="59"/>
  <c r="AY179" i="59"/>
  <c r="AX179" i="59"/>
  <c r="AW179" i="59"/>
  <c r="AV179" i="59"/>
  <c r="AU179" i="59"/>
  <c r="AT179" i="59"/>
  <c r="AS179" i="59"/>
  <c r="AQ179" i="59"/>
  <c r="AP179" i="59"/>
  <c r="AO179" i="59"/>
  <c r="AN179" i="59"/>
  <c r="AM179" i="59"/>
  <c r="AL179" i="59"/>
  <c r="AK179" i="59"/>
  <c r="AJ179" i="59"/>
  <c r="AI179" i="59"/>
  <c r="AH179" i="59"/>
  <c r="AG179" i="59"/>
  <c r="AF179" i="59"/>
  <c r="AE179" i="59"/>
  <c r="AD179" i="59"/>
  <c r="AC179" i="59"/>
  <c r="AB179" i="59"/>
  <c r="AA179" i="59"/>
  <c r="Z179" i="59"/>
  <c r="Y179" i="59"/>
  <c r="X179" i="59"/>
  <c r="W179" i="59"/>
  <c r="V179" i="59"/>
  <c r="U179" i="59"/>
  <c r="T179" i="59"/>
  <c r="S179" i="59"/>
  <c r="R179" i="59"/>
  <c r="Q179" i="59"/>
  <c r="P179" i="59"/>
  <c r="O179" i="59"/>
  <c r="N179" i="59"/>
  <c r="M179" i="59"/>
  <c r="L179" i="59"/>
  <c r="K179" i="59"/>
  <c r="J179" i="59"/>
  <c r="I179" i="59"/>
  <c r="H179" i="59"/>
  <c r="G179" i="59"/>
  <c r="F179" i="59"/>
  <c r="E179" i="59"/>
  <c r="D179" i="59"/>
  <c r="C179" i="59"/>
  <c r="BC178" i="59"/>
  <c r="BB178" i="59"/>
  <c r="BA178" i="59"/>
  <c r="AZ178" i="59"/>
  <c r="AY178" i="59"/>
  <c r="AX178" i="59"/>
  <c r="AW178" i="59"/>
  <c r="AV178" i="59"/>
  <c r="AU178" i="59"/>
  <c r="AT178" i="59"/>
  <c r="AS178" i="59"/>
  <c r="AQ178" i="59"/>
  <c r="AP178" i="59"/>
  <c r="AO178" i="59"/>
  <c r="AN178" i="59"/>
  <c r="AM178" i="59"/>
  <c r="AL178" i="59"/>
  <c r="AK178" i="59"/>
  <c r="AJ178" i="59"/>
  <c r="AI178" i="59"/>
  <c r="AH178" i="59"/>
  <c r="AG178" i="59"/>
  <c r="AF178" i="59"/>
  <c r="AE178" i="59"/>
  <c r="AD178" i="59"/>
  <c r="AC178" i="59"/>
  <c r="AB178" i="59"/>
  <c r="AA178" i="59"/>
  <c r="Z178" i="59"/>
  <c r="Y178" i="59"/>
  <c r="X178" i="59"/>
  <c r="W178" i="59"/>
  <c r="V178" i="59"/>
  <c r="U178" i="59"/>
  <c r="T178" i="59"/>
  <c r="S178" i="59"/>
  <c r="R178" i="59"/>
  <c r="Q178" i="59"/>
  <c r="P178" i="59"/>
  <c r="O178" i="59"/>
  <c r="N178" i="59"/>
  <c r="M178" i="59"/>
  <c r="L178" i="59"/>
  <c r="K178" i="59"/>
  <c r="J178" i="59"/>
  <c r="I178" i="59"/>
  <c r="H178" i="59"/>
  <c r="G178" i="59"/>
  <c r="F178" i="59"/>
  <c r="E178" i="59"/>
  <c r="D178" i="59"/>
  <c r="C178" i="59"/>
  <c r="BC177" i="59"/>
  <c r="BB177" i="59"/>
  <c r="BA177" i="59"/>
  <c r="AZ177" i="59"/>
  <c r="AY177" i="59"/>
  <c r="AX177" i="59"/>
  <c r="AW177" i="59"/>
  <c r="AV177" i="59"/>
  <c r="AU177" i="59"/>
  <c r="AT177" i="59"/>
  <c r="AS177" i="59"/>
  <c r="AQ177" i="59"/>
  <c r="AP177" i="59"/>
  <c r="AO177" i="59"/>
  <c r="AN177" i="59"/>
  <c r="AM177" i="59"/>
  <c r="AL177" i="59"/>
  <c r="AK177" i="59"/>
  <c r="AJ177" i="59"/>
  <c r="AI177" i="59"/>
  <c r="AH177" i="59"/>
  <c r="AG177" i="59"/>
  <c r="AF177" i="59"/>
  <c r="AE177" i="59"/>
  <c r="AD177" i="59"/>
  <c r="AC177" i="59"/>
  <c r="AB177" i="59"/>
  <c r="AA177" i="59"/>
  <c r="Z177" i="59"/>
  <c r="Y177" i="59"/>
  <c r="X177" i="59"/>
  <c r="W177" i="59"/>
  <c r="V177" i="59"/>
  <c r="U177" i="59"/>
  <c r="T177" i="59"/>
  <c r="S177" i="59"/>
  <c r="R177" i="59"/>
  <c r="Q177" i="59"/>
  <c r="P177" i="59"/>
  <c r="O177" i="59"/>
  <c r="N177" i="59"/>
  <c r="M177" i="59"/>
  <c r="L177" i="59"/>
  <c r="K177" i="59"/>
  <c r="J177" i="59"/>
  <c r="I177" i="59"/>
  <c r="H177" i="59"/>
  <c r="G177" i="59"/>
  <c r="F177" i="59"/>
  <c r="E177" i="59"/>
  <c r="D177" i="59"/>
  <c r="C177" i="59"/>
  <c r="BC173" i="59"/>
  <c r="BB173" i="59"/>
  <c r="BA173" i="59"/>
  <c r="AZ173" i="59"/>
  <c r="AY173" i="59"/>
  <c r="AX173" i="59"/>
  <c r="AW173" i="59"/>
  <c r="AV173" i="59"/>
  <c r="AU173" i="59"/>
  <c r="AT173" i="59"/>
  <c r="AS173" i="59"/>
  <c r="AQ173" i="59"/>
  <c r="AP173" i="59"/>
  <c r="AO173" i="59"/>
  <c r="AN173" i="59"/>
  <c r="AM173" i="59"/>
  <c r="AL173" i="59"/>
  <c r="AK173" i="59"/>
  <c r="AJ173" i="59"/>
  <c r="AI173" i="59"/>
  <c r="AH173" i="59"/>
  <c r="AG173" i="59"/>
  <c r="AF173" i="59"/>
  <c r="AE173" i="59"/>
  <c r="AD173" i="59"/>
  <c r="AC173" i="59"/>
  <c r="AB173" i="59"/>
  <c r="AA173" i="59"/>
  <c r="Z173" i="59"/>
  <c r="Y173" i="59"/>
  <c r="X173" i="59"/>
  <c r="W173" i="59"/>
  <c r="V173" i="59"/>
  <c r="U173" i="59"/>
  <c r="T173" i="59"/>
  <c r="S173" i="59"/>
  <c r="R173" i="59"/>
  <c r="Q173" i="59"/>
  <c r="P173" i="59"/>
  <c r="O173" i="59"/>
  <c r="N173" i="59"/>
  <c r="M173" i="59"/>
  <c r="L173" i="59"/>
  <c r="K173" i="59"/>
  <c r="J173" i="59"/>
  <c r="I173" i="59"/>
  <c r="H173" i="59"/>
  <c r="G173" i="59"/>
  <c r="F173" i="59"/>
  <c r="E173" i="59"/>
  <c r="D173" i="59"/>
  <c r="C173" i="59"/>
  <c r="BC172" i="59"/>
  <c r="BB172" i="59"/>
  <c r="BA172" i="59"/>
  <c r="AZ172" i="59"/>
  <c r="AY172" i="59"/>
  <c r="AX172" i="59"/>
  <c r="AW172" i="59"/>
  <c r="AV172" i="59"/>
  <c r="AU172" i="59"/>
  <c r="AT172" i="59"/>
  <c r="AS172" i="59"/>
  <c r="AQ172" i="59"/>
  <c r="AP172" i="59"/>
  <c r="AO172" i="59"/>
  <c r="AN172" i="59"/>
  <c r="AM172" i="59"/>
  <c r="AL172" i="59"/>
  <c r="AK172" i="59"/>
  <c r="AJ172" i="59"/>
  <c r="AI172" i="59"/>
  <c r="AH172" i="59"/>
  <c r="AG172" i="59"/>
  <c r="AF172" i="59"/>
  <c r="AE172" i="59"/>
  <c r="AD172" i="59"/>
  <c r="AC172" i="59"/>
  <c r="AB172" i="59"/>
  <c r="AA172" i="59"/>
  <c r="Z172" i="59"/>
  <c r="Y172" i="59"/>
  <c r="X172" i="59"/>
  <c r="W172" i="59"/>
  <c r="V172" i="59"/>
  <c r="U172" i="59"/>
  <c r="T172" i="59"/>
  <c r="S172" i="59"/>
  <c r="R172" i="59"/>
  <c r="Q172" i="59"/>
  <c r="P172" i="59"/>
  <c r="O172" i="59"/>
  <c r="N172" i="59"/>
  <c r="M172" i="59"/>
  <c r="L172" i="59"/>
  <c r="K172" i="59"/>
  <c r="J172" i="59"/>
  <c r="I172" i="59"/>
  <c r="H172" i="59"/>
  <c r="G172" i="59"/>
  <c r="F172" i="59"/>
  <c r="E172" i="59"/>
  <c r="D172" i="59"/>
  <c r="C172" i="59"/>
  <c r="BC171" i="59"/>
  <c r="BB171" i="59"/>
  <c r="BA171" i="59"/>
  <c r="AZ171" i="59"/>
  <c r="AY171" i="59"/>
  <c r="AX171" i="59"/>
  <c r="AW171" i="59"/>
  <c r="AV171" i="59"/>
  <c r="AU171" i="59"/>
  <c r="AT171" i="59"/>
  <c r="AS171" i="59"/>
  <c r="AQ171" i="59"/>
  <c r="AP171" i="59"/>
  <c r="AO171" i="59"/>
  <c r="AN171" i="59"/>
  <c r="AM171" i="59"/>
  <c r="AL171" i="59"/>
  <c r="AK171" i="59"/>
  <c r="AJ171" i="59"/>
  <c r="AI171" i="59"/>
  <c r="AH171" i="59"/>
  <c r="AG171" i="59"/>
  <c r="AF171" i="59"/>
  <c r="AE171" i="59"/>
  <c r="AD171" i="59"/>
  <c r="AC171" i="59"/>
  <c r="AB171" i="59"/>
  <c r="AA171" i="59"/>
  <c r="Z171" i="59"/>
  <c r="Y171" i="59"/>
  <c r="X171" i="59"/>
  <c r="W171" i="59"/>
  <c r="V171" i="59"/>
  <c r="U171" i="59"/>
  <c r="T171" i="59"/>
  <c r="S171" i="59"/>
  <c r="R171" i="59"/>
  <c r="Q171" i="59"/>
  <c r="P171" i="59"/>
  <c r="O171" i="59"/>
  <c r="N171" i="59"/>
  <c r="M171" i="59"/>
  <c r="L171" i="59"/>
  <c r="K171" i="59"/>
  <c r="J171" i="59"/>
  <c r="I171" i="59"/>
  <c r="H171" i="59"/>
  <c r="G171" i="59"/>
  <c r="F171" i="59"/>
  <c r="E171" i="59"/>
  <c r="D171" i="59"/>
  <c r="C171" i="59"/>
  <c r="BC170" i="59"/>
  <c r="BB170" i="59"/>
  <c r="BA170" i="59"/>
  <c r="AZ170" i="59"/>
  <c r="AY170" i="59"/>
  <c r="AX170" i="59"/>
  <c r="AW170" i="59"/>
  <c r="AV170" i="59"/>
  <c r="AU170" i="59"/>
  <c r="AT170" i="59"/>
  <c r="AS170" i="59"/>
  <c r="AQ170" i="59"/>
  <c r="AP170" i="59"/>
  <c r="AO170" i="59"/>
  <c r="AN170" i="59"/>
  <c r="AM170" i="59"/>
  <c r="AL170" i="59"/>
  <c r="AK170" i="59"/>
  <c r="AJ170" i="59"/>
  <c r="AI170" i="59"/>
  <c r="AH170" i="59"/>
  <c r="AG170" i="59"/>
  <c r="AF170" i="59"/>
  <c r="AE170" i="59"/>
  <c r="AD170" i="59"/>
  <c r="AC170" i="59"/>
  <c r="AB170" i="59"/>
  <c r="AA170" i="59"/>
  <c r="Z170" i="59"/>
  <c r="Y170" i="59"/>
  <c r="X170" i="59"/>
  <c r="W170" i="59"/>
  <c r="V170" i="59"/>
  <c r="U170" i="59"/>
  <c r="T170" i="59"/>
  <c r="S170" i="59"/>
  <c r="R170" i="59"/>
  <c r="Q170" i="59"/>
  <c r="P170" i="59"/>
  <c r="O170" i="59"/>
  <c r="N170" i="59"/>
  <c r="M170" i="59"/>
  <c r="L170" i="59"/>
  <c r="K170" i="59"/>
  <c r="J170" i="59"/>
  <c r="I170" i="59"/>
  <c r="H170" i="59"/>
  <c r="G170" i="59"/>
  <c r="F170" i="59"/>
  <c r="E170" i="59"/>
  <c r="D170" i="59"/>
  <c r="C170" i="59"/>
  <c r="BC169" i="59"/>
  <c r="BB169" i="59"/>
  <c r="BA169" i="59"/>
  <c r="AZ169" i="59"/>
  <c r="AY169" i="59"/>
  <c r="AX169" i="59"/>
  <c r="AW169" i="59"/>
  <c r="AV169" i="59"/>
  <c r="AU169" i="59"/>
  <c r="AT169" i="59"/>
  <c r="AS169" i="59"/>
  <c r="AQ169" i="59"/>
  <c r="AP169" i="59"/>
  <c r="AO169" i="59"/>
  <c r="AN169" i="59"/>
  <c r="AM169" i="59"/>
  <c r="AL169" i="59"/>
  <c r="AK169" i="59"/>
  <c r="AJ169" i="59"/>
  <c r="AI169" i="59"/>
  <c r="AH169" i="59"/>
  <c r="AG169" i="59"/>
  <c r="AF169" i="59"/>
  <c r="AE169" i="59"/>
  <c r="AD169" i="59"/>
  <c r="AC169" i="59"/>
  <c r="AB169" i="59"/>
  <c r="AA169" i="59"/>
  <c r="Z169" i="59"/>
  <c r="Y169" i="59"/>
  <c r="X169" i="59"/>
  <c r="W169" i="59"/>
  <c r="V169" i="59"/>
  <c r="U169" i="59"/>
  <c r="T169" i="59"/>
  <c r="S169" i="59"/>
  <c r="R169" i="59"/>
  <c r="Q169" i="59"/>
  <c r="P169" i="59"/>
  <c r="O169" i="59"/>
  <c r="N169" i="59"/>
  <c r="M169" i="59"/>
  <c r="L169" i="59"/>
  <c r="K169" i="59"/>
  <c r="J169" i="59"/>
  <c r="I169" i="59"/>
  <c r="H169" i="59"/>
  <c r="G169" i="59"/>
  <c r="F169" i="59"/>
  <c r="E169" i="59"/>
  <c r="D169" i="59"/>
  <c r="C169" i="59"/>
  <c r="BC168" i="59"/>
  <c r="BB168" i="59"/>
  <c r="BA168" i="59"/>
  <c r="AZ168" i="59"/>
  <c r="AY168" i="59"/>
  <c r="AX168" i="59"/>
  <c r="AW168" i="59"/>
  <c r="AV168" i="59"/>
  <c r="AU168" i="59"/>
  <c r="AT168" i="59"/>
  <c r="AS168" i="59"/>
  <c r="AQ168" i="59"/>
  <c r="AP168" i="59"/>
  <c r="AO168" i="59"/>
  <c r="AN168" i="59"/>
  <c r="AM168" i="59"/>
  <c r="AL168" i="59"/>
  <c r="AK168" i="59"/>
  <c r="AJ168" i="59"/>
  <c r="AI168" i="59"/>
  <c r="AH168" i="59"/>
  <c r="AG168" i="59"/>
  <c r="AF168" i="59"/>
  <c r="AE168" i="59"/>
  <c r="AD168" i="59"/>
  <c r="AC168" i="59"/>
  <c r="AB168" i="59"/>
  <c r="AA168" i="59"/>
  <c r="Z168" i="59"/>
  <c r="Y168" i="59"/>
  <c r="X168" i="59"/>
  <c r="W168" i="59"/>
  <c r="V168" i="59"/>
  <c r="U168" i="59"/>
  <c r="T168" i="59"/>
  <c r="S168" i="59"/>
  <c r="R168" i="59"/>
  <c r="Q168" i="59"/>
  <c r="P168" i="59"/>
  <c r="O168" i="59"/>
  <c r="N168" i="59"/>
  <c r="M168" i="59"/>
  <c r="L168" i="59"/>
  <c r="K168" i="59"/>
  <c r="J168" i="59"/>
  <c r="I168" i="59"/>
  <c r="H168" i="59"/>
  <c r="G168" i="59"/>
  <c r="F168" i="59"/>
  <c r="E168" i="59"/>
  <c r="D168" i="59"/>
  <c r="C168" i="59"/>
  <c r="BC167" i="59"/>
  <c r="BB167" i="59"/>
  <c r="BA167" i="59"/>
  <c r="AZ167" i="59"/>
  <c r="AY167" i="59"/>
  <c r="AX167" i="59"/>
  <c r="AW167" i="59"/>
  <c r="AV167" i="59"/>
  <c r="AU167" i="59"/>
  <c r="AT167" i="59"/>
  <c r="AS167" i="59"/>
  <c r="AQ167" i="59"/>
  <c r="AP167" i="59"/>
  <c r="AO167" i="59"/>
  <c r="AN167" i="59"/>
  <c r="AM167" i="59"/>
  <c r="AL167" i="59"/>
  <c r="AK167" i="59"/>
  <c r="AJ167" i="59"/>
  <c r="AI167" i="59"/>
  <c r="AH167" i="59"/>
  <c r="AG167" i="59"/>
  <c r="AF167" i="59"/>
  <c r="AE167" i="59"/>
  <c r="AD167" i="59"/>
  <c r="AC167" i="59"/>
  <c r="AB167" i="59"/>
  <c r="AA167" i="59"/>
  <c r="Z167" i="59"/>
  <c r="Y167" i="59"/>
  <c r="X167" i="59"/>
  <c r="W167" i="59"/>
  <c r="V167" i="59"/>
  <c r="U167" i="59"/>
  <c r="T167" i="59"/>
  <c r="S167" i="59"/>
  <c r="R167" i="59"/>
  <c r="Q167" i="59"/>
  <c r="P167" i="59"/>
  <c r="O167" i="59"/>
  <c r="N167" i="59"/>
  <c r="M167" i="59"/>
  <c r="L167" i="59"/>
  <c r="K167" i="59"/>
  <c r="J167" i="59"/>
  <c r="I167" i="59"/>
  <c r="H167" i="59"/>
  <c r="G167" i="59"/>
  <c r="F167" i="59"/>
  <c r="E167" i="59"/>
  <c r="D167" i="59"/>
  <c r="C167" i="59"/>
  <c r="BC166" i="59"/>
  <c r="BB166" i="59"/>
  <c r="BA166" i="59"/>
  <c r="AZ166" i="59"/>
  <c r="AY166" i="59"/>
  <c r="AX166" i="59"/>
  <c r="AW166" i="59"/>
  <c r="AV166" i="59"/>
  <c r="AU166" i="59"/>
  <c r="AT166" i="59"/>
  <c r="AS166" i="59"/>
  <c r="AQ166" i="59"/>
  <c r="AP166" i="59"/>
  <c r="AO166" i="59"/>
  <c r="AN166" i="59"/>
  <c r="AM166" i="59"/>
  <c r="AL166" i="59"/>
  <c r="AK166" i="59"/>
  <c r="AJ166" i="59"/>
  <c r="AI166" i="59"/>
  <c r="AH166" i="59"/>
  <c r="AG166" i="59"/>
  <c r="AF166" i="59"/>
  <c r="AE166" i="59"/>
  <c r="AD166" i="59"/>
  <c r="AC166" i="59"/>
  <c r="AB166" i="59"/>
  <c r="AA166" i="59"/>
  <c r="Z166" i="59"/>
  <c r="Y166" i="59"/>
  <c r="X166" i="59"/>
  <c r="W166" i="59"/>
  <c r="V166" i="59"/>
  <c r="U166" i="59"/>
  <c r="T166" i="59"/>
  <c r="S166" i="59"/>
  <c r="R166" i="59"/>
  <c r="Q166" i="59"/>
  <c r="P166" i="59"/>
  <c r="O166" i="59"/>
  <c r="N166" i="59"/>
  <c r="M166" i="59"/>
  <c r="L166" i="59"/>
  <c r="K166" i="59"/>
  <c r="J166" i="59"/>
  <c r="I166" i="59"/>
  <c r="H166" i="59"/>
  <c r="G166" i="59"/>
  <c r="F166" i="59"/>
  <c r="E166" i="59"/>
  <c r="D166" i="59"/>
  <c r="C166" i="59"/>
  <c r="BC165" i="59"/>
  <c r="BB165" i="59"/>
  <c r="BA165" i="59"/>
  <c r="AZ165" i="59"/>
  <c r="AY165" i="59"/>
  <c r="AX165" i="59"/>
  <c r="AW165" i="59"/>
  <c r="AV165" i="59"/>
  <c r="AU165" i="59"/>
  <c r="AT165" i="59"/>
  <c r="AS165" i="59"/>
  <c r="AQ165" i="59"/>
  <c r="AP165" i="59"/>
  <c r="AO165" i="59"/>
  <c r="AN165" i="59"/>
  <c r="AM165" i="59"/>
  <c r="AL165" i="59"/>
  <c r="AK165" i="59"/>
  <c r="AJ165" i="59"/>
  <c r="AI165" i="59"/>
  <c r="AH165" i="59"/>
  <c r="AG165" i="59"/>
  <c r="AF165" i="59"/>
  <c r="AE165" i="59"/>
  <c r="AD165" i="59"/>
  <c r="AC165" i="59"/>
  <c r="AB165" i="59"/>
  <c r="AA165" i="59"/>
  <c r="Z165" i="59"/>
  <c r="Y165" i="59"/>
  <c r="X165" i="59"/>
  <c r="W165" i="59"/>
  <c r="V165" i="59"/>
  <c r="U165" i="59"/>
  <c r="T165" i="59"/>
  <c r="S165" i="59"/>
  <c r="R165" i="59"/>
  <c r="Q165" i="59"/>
  <c r="P165" i="59"/>
  <c r="O165" i="59"/>
  <c r="N165" i="59"/>
  <c r="M165" i="59"/>
  <c r="L165" i="59"/>
  <c r="K165" i="59"/>
  <c r="J165" i="59"/>
  <c r="I165" i="59"/>
  <c r="H165" i="59"/>
  <c r="G165" i="59"/>
  <c r="F165" i="59"/>
  <c r="E165" i="59"/>
  <c r="D165" i="59"/>
  <c r="C165" i="59"/>
  <c r="BC164" i="59"/>
  <c r="BB164" i="59"/>
  <c r="BA164" i="59"/>
  <c r="AZ164" i="59"/>
  <c r="AY164" i="59"/>
  <c r="AX164" i="59"/>
  <c r="AW164" i="59"/>
  <c r="AV164" i="59"/>
  <c r="AU164" i="59"/>
  <c r="AT164" i="59"/>
  <c r="AS164" i="59"/>
  <c r="AQ164" i="59"/>
  <c r="AP164" i="59"/>
  <c r="AO164" i="59"/>
  <c r="AN164" i="59"/>
  <c r="AM164" i="59"/>
  <c r="AL164" i="59"/>
  <c r="AK164" i="59"/>
  <c r="AJ164" i="59"/>
  <c r="AI164" i="59"/>
  <c r="AH164" i="59"/>
  <c r="AG164" i="59"/>
  <c r="AF164" i="59"/>
  <c r="AE164" i="59"/>
  <c r="AD164" i="59"/>
  <c r="AC164" i="59"/>
  <c r="AB164" i="59"/>
  <c r="AA164" i="59"/>
  <c r="Z164" i="59"/>
  <c r="Y164" i="59"/>
  <c r="X164" i="59"/>
  <c r="W164" i="59"/>
  <c r="V164" i="59"/>
  <c r="U164" i="59"/>
  <c r="T164" i="59"/>
  <c r="S164" i="59"/>
  <c r="R164" i="59"/>
  <c r="Q164" i="59"/>
  <c r="P164" i="59"/>
  <c r="O164" i="59"/>
  <c r="N164" i="59"/>
  <c r="M164" i="59"/>
  <c r="L164" i="59"/>
  <c r="K164" i="59"/>
  <c r="J164" i="59"/>
  <c r="I164" i="59"/>
  <c r="H164" i="59"/>
  <c r="G164" i="59"/>
  <c r="F164" i="59"/>
  <c r="E164" i="59"/>
  <c r="D164" i="59"/>
  <c r="C164" i="59"/>
  <c r="BC163" i="59"/>
  <c r="BB163" i="59"/>
  <c r="BA163" i="59"/>
  <c r="AZ163" i="59"/>
  <c r="AY163" i="59"/>
  <c r="AX163" i="59"/>
  <c r="AW163" i="59"/>
  <c r="AV163" i="59"/>
  <c r="AU163" i="59"/>
  <c r="AT163" i="59"/>
  <c r="AS163" i="59"/>
  <c r="AQ163" i="59"/>
  <c r="AP163" i="59"/>
  <c r="AO163" i="59"/>
  <c r="AN163" i="59"/>
  <c r="AM163" i="59"/>
  <c r="AL163" i="59"/>
  <c r="AK163" i="59"/>
  <c r="AJ163" i="59"/>
  <c r="AI163" i="59"/>
  <c r="AH163" i="59"/>
  <c r="AG163" i="59"/>
  <c r="AF163" i="59"/>
  <c r="AE163" i="59"/>
  <c r="AD163" i="59"/>
  <c r="AC163" i="59"/>
  <c r="AB163" i="59"/>
  <c r="AA163" i="59"/>
  <c r="Z163" i="59"/>
  <c r="Y163" i="59"/>
  <c r="X163" i="59"/>
  <c r="W163" i="59"/>
  <c r="V163" i="59"/>
  <c r="U163" i="59"/>
  <c r="T163" i="59"/>
  <c r="S163" i="59"/>
  <c r="R163" i="59"/>
  <c r="Q163" i="59"/>
  <c r="P163" i="59"/>
  <c r="O163" i="59"/>
  <c r="N163" i="59"/>
  <c r="M163" i="59"/>
  <c r="L163" i="59"/>
  <c r="K163" i="59"/>
  <c r="J163" i="59"/>
  <c r="I163" i="59"/>
  <c r="H163" i="59"/>
  <c r="G163" i="59"/>
  <c r="F163" i="59"/>
  <c r="E163" i="59"/>
  <c r="D163" i="59"/>
  <c r="C163" i="59"/>
  <c r="BC162" i="59"/>
  <c r="BB162" i="59"/>
  <c r="BA162" i="59"/>
  <c r="AZ162" i="59"/>
  <c r="AY162" i="59"/>
  <c r="AX162" i="59"/>
  <c r="AW162" i="59"/>
  <c r="AV162" i="59"/>
  <c r="AU162" i="59"/>
  <c r="AT162" i="59"/>
  <c r="AS162" i="59"/>
  <c r="AQ162" i="59"/>
  <c r="AP162" i="59"/>
  <c r="AO162" i="59"/>
  <c r="AN162" i="59"/>
  <c r="AM162" i="59"/>
  <c r="AL162" i="59"/>
  <c r="AK162" i="59"/>
  <c r="AJ162" i="59"/>
  <c r="AI162" i="59"/>
  <c r="AH162" i="59"/>
  <c r="AG162" i="59"/>
  <c r="AF162" i="59"/>
  <c r="AE162" i="59"/>
  <c r="AD162" i="59"/>
  <c r="AC162" i="59"/>
  <c r="AB162" i="59"/>
  <c r="AA162" i="59"/>
  <c r="Z162" i="59"/>
  <c r="Y162" i="59"/>
  <c r="X162" i="59"/>
  <c r="W162" i="59"/>
  <c r="V162" i="59"/>
  <c r="U162" i="59"/>
  <c r="T162" i="59"/>
  <c r="S162" i="59"/>
  <c r="R162" i="59"/>
  <c r="Q162" i="59"/>
  <c r="P162" i="59"/>
  <c r="O162" i="59"/>
  <c r="N162" i="59"/>
  <c r="M162" i="59"/>
  <c r="L162" i="59"/>
  <c r="K162" i="59"/>
  <c r="J162" i="59"/>
  <c r="I162" i="59"/>
  <c r="H162" i="59"/>
  <c r="G162" i="59"/>
  <c r="F162" i="59"/>
  <c r="E162" i="59"/>
  <c r="D162" i="59"/>
  <c r="C162" i="59"/>
  <c r="BC161" i="59"/>
  <c r="BB161" i="59"/>
  <c r="BA161" i="59"/>
  <c r="AZ161" i="59"/>
  <c r="AY161" i="59"/>
  <c r="AX161" i="59"/>
  <c r="AW161" i="59"/>
  <c r="AV161" i="59"/>
  <c r="AU161" i="59"/>
  <c r="AT161" i="59"/>
  <c r="AS161" i="59"/>
  <c r="AQ161" i="59"/>
  <c r="AP161" i="59"/>
  <c r="AO161" i="59"/>
  <c r="AN161" i="59"/>
  <c r="AM161" i="59"/>
  <c r="AL161" i="59"/>
  <c r="AK161" i="59"/>
  <c r="AJ161" i="59"/>
  <c r="AI161" i="59"/>
  <c r="AH161" i="59"/>
  <c r="AG161" i="59"/>
  <c r="AF161" i="59"/>
  <c r="AE161" i="59"/>
  <c r="AD161" i="59"/>
  <c r="AC161" i="59"/>
  <c r="AB161" i="59"/>
  <c r="AA161" i="59"/>
  <c r="Z161" i="59"/>
  <c r="Y161" i="59"/>
  <c r="X161" i="59"/>
  <c r="W161" i="59"/>
  <c r="V161" i="59"/>
  <c r="U161" i="59"/>
  <c r="T161" i="59"/>
  <c r="S161" i="59"/>
  <c r="R161" i="59"/>
  <c r="Q161" i="59"/>
  <c r="P161" i="59"/>
  <c r="O161" i="59"/>
  <c r="N161" i="59"/>
  <c r="M161" i="59"/>
  <c r="L161" i="59"/>
  <c r="K161" i="59"/>
  <c r="J161" i="59"/>
  <c r="I161" i="59"/>
  <c r="H161" i="59"/>
  <c r="G161" i="59"/>
  <c r="F161" i="59"/>
  <c r="E161" i="59"/>
  <c r="D161" i="59"/>
  <c r="C161" i="59"/>
  <c r="BC160" i="59"/>
  <c r="BB160" i="59"/>
  <c r="BA160" i="59"/>
  <c r="AZ160" i="59"/>
  <c r="AY160" i="59"/>
  <c r="AX160" i="59"/>
  <c r="AW160" i="59"/>
  <c r="AV160" i="59"/>
  <c r="AU160" i="59"/>
  <c r="AT160" i="59"/>
  <c r="AS160" i="59"/>
  <c r="AQ160" i="59"/>
  <c r="AP160" i="59"/>
  <c r="AO160" i="59"/>
  <c r="AN160" i="59"/>
  <c r="AM160" i="59"/>
  <c r="AL160" i="59"/>
  <c r="AK160" i="59"/>
  <c r="AJ160" i="59"/>
  <c r="AI160" i="59"/>
  <c r="AH160" i="59"/>
  <c r="AG160" i="59"/>
  <c r="AF160" i="59"/>
  <c r="AE160" i="59"/>
  <c r="AD160" i="59"/>
  <c r="AC160" i="59"/>
  <c r="AB160" i="59"/>
  <c r="AA160" i="59"/>
  <c r="Z160" i="59"/>
  <c r="Y160" i="59"/>
  <c r="X160" i="59"/>
  <c r="W160" i="59"/>
  <c r="V160" i="59"/>
  <c r="U160" i="59"/>
  <c r="T160" i="59"/>
  <c r="S160" i="59"/>
  <c r="R160" i="59"/>
  <c r="Q160" i="59"/>
  <c r="P160" i="59"/>
  <c r="O160" i="59"/>
  <c r="N160" i="59"/>
  <c r="M160" i="59"/>
  <c r="L160" i="59"/>
  <c r="K160" i="59"/>
  <c r="J160" i="59"/>
  <c r="I160" i="59"/>
  <c r="H160" i="59"/>
  <c r="G160" i="59"/>
  <c r="F160" i="59"/>
  <c r="E160" i="59"/>
  <c r="D160" i="59"/>
  <c r="C160" i="59"/>
  <c r="BC159" i="59"/>
  <c r="BB159" i="59"/>
  <c r="BA159" i="59"/>
  <c r="AZ159" i="59"/>
  <c r="AY159" i="59"/>
  <c r="AX159" i="59"/>
  <c r="AW159" i="59"/>
  <c r="AV159" i="59"/>
  <c r="AU159" i="59"/>
  <c r="AT159" i="59"/>
  <c r="AS159" i="59"/>
  <c r="AQ159" i="59"/>
  <c r="AP159" i="59"/>
  <c r="AO159" i="59"/>
  <c r="AN159" i="59"/>
  <c r="AM159" i="59"/>
  <c r="AL159" i="59"/>
  <c r="AK159" i="59"/>
  <c r="AJ159" i="59"/>
  <c r="AI159" i="59"/>
  <c r="AH159" i="59"/>
  <c r="AG159" i="59"/>
  <c r="AF159" i="59"/>
  <c r="AE159" i="59"/>
  <c r="AD159" i="59"/>
  <c r="AC159" i="59"/>
  <c r="AB159" i="59"/>
  <c r="AA159" i="59"/>
  <c r="Z159" i="59"/>
  <c r="Y159" i="59"/>
  <c r="X159" i="59"/>
  <c r="W159" i="59"/>
  <c r="V159" i="59"/>
  <c r="U159" i="59"/>
  <c r="T159" i="59"/>
  <c r="S159" i="59"/>
  <c r="R159" i="59"/>
  <c r="Q159" i="59"/>
  <c r="P159" i="59"/>
  <c r="O159" i="59"/>
  <c r="N159" i="59"/>
  <c r="M159" i="59"/>
  <c r="L159" i="59"/>
  <c r="K159" i="59"/>
  <c r="J159" i="59"/>
  <c r="I159" i="59"/>
  <c r="H159" i="59"/>
  <c r="G159" i="59"/>
  <c r="F159" i="59"/>
  <c r="E159" i="59"/>
  <c r="D159" i="59"/>
  <c r="C159" i="59"/>
  <c r="BC158" i="59"/>
  <c r="BB158" i="59"/>
  <c r="BA158" i="59"/>
  <c r="AZ158" i="59"/>
  <c r="AY158" i="59"/>
  <c r="AX158" i="59"/>
  <c r="AW158" i="59"/>
  <c r="AV158" i="59"/>
  <c r="AU158" i="59"/>
  <c r="AT158" i="59"/>
  <c r="AS158" i="59"/>
  <c r="AQ158" i="59"/>
  <c r="AP158" i="59"/>
  <c r="AO158" i="59"/>
  <c r="AN158" i="59"/>
  <c r="AM158" i="59"/>
  <c r="AL158" i="59"/>
  <c r="AK158" i="59"/>
  <c r="AJ158" i="59"/>
  <c r="AI158" i="59"/>
  <c r="AH158" i="59"/>
  <c r="AG158" i="59"/>
  <c r="AF158" i="59"/>
  <c r="AE158" i="59"/>
  <c r="AD158" i="59"/>
  <c r="AC158" i="59"/>
  <c r="AB158" i="59"/>
  <c r="AA158" i="59"/>
  <c r="Z158" i="59"/>
  <c r="Y158" i="59"/>
  <c r="X158" i="59"/>
  <c r="W158" i="59"/>
  <c r="V158" i="59"/>
  <c r="U158" i="59"/>
  <c r="T158" i="59"/>
  <c r="S158" i="59"/>
  <c r="R158" i="59"/>
  <c r="Q158" i="59"/>
  <c r="P158" i="59"/>
  <c r="O158" i="59"/>
  <c r="N158" i="59"/>
  <c r="M158" i="59"/>
  <c r="L158" i="59"/>
  <c r="K158" i="59"/>
  <c r="J158" i="59"/>
  <c r="I158" i="59"/>
  <c r="H158" i="59"/>
  <c r="G158" i="59"/>
  <c r="F158" i="59"/>
  <c r="E158" i="59"/>
  <c r="D158" i="59"/>
  <c r="C158" i="59"/>
  <c r="BC154" i="59"/>
  <c r="BB154" i="59"/>
  <c r="BA154" i="59"/>
  <c r="AZ154" i="59"/>
  <c r="AY154" i="59"/>
  <c r="AX154" i="59"/>
  <c r="AW154" i="59"/>
  <c r="AV154" i="59"/>
  <c r="AU154" i="59"/>
  <c r="AT154" i="59"/>
  <c r="AS154" i="59"/>
  <c r="AQ154" i="59"/>
  <c r="AP154" i="59"/>
  <c r="AO154" i="59"/>
  <c r="AN154" i="59"/>
  <c r="AM154" i="59"/>
  <c r="AL154" i="59"/>
  <c r="AK154" i="59"/>
  <c r="AJ154" i="59"/>
  <c r="AI154" i="59"/>
  <c r="AH154" i="59"/>
  <c r="AG154" i="59"/>
  <c r="AF154" i="59"/>
  <c r="AE154" i="59"/>
  <c r="AD154" i="59"/>
  <c r="AC154" i="59"/>
  <c r="AB154" i="59"/>
  <c r="AA154" i="59"/>
  <c r="Z154" i="59"/>
  <c r="Y154" i="59"/>
  <c r="X154" i="59"/>
  <c r="W154" i="59"/>
  <c r="V154" i="59"/>
  <c r="U154" i="59"/>
  <c r="T154" i="59"/>
  <c r="S154" i="59"/>
  <c r="R154" i="59"/>
  <c r="Q154" i="59"/>
  <c r="P154" i="59"/>
  <c r="O154" i="59"/>
  <c r="N154" i="59"/>
  <c r="M154" i="59"/>
  <c r="L154" i="59"/>
  <c r="K154" i="59"/>
  <c r="J154" i="59"/>
  <c r="I154" i="59"/>
  <c r="H154" i="59"/>
  <c r="G154" i="59"/>
  <c r="F154" i="59"/>
  <c r="E154" i="59"/>
  <c r="D154" i="59"/>
  <c r="C154" i="59"/>
  <c r="BC153" i="59"/>
  <c r="BB153" i="59"/>
  <c r="BA153" i="59"/>
  <c r="AZ153" i="59"/>
  <c r="AY153" i="59"/>
  <c r="AX153" i="59"/>
  <c r="AW153" i="59"/>
  <c r="AV153" i="59"/>
  <c r="AU153" i="59"/>
  <c r="AT153" i="59"/>
  <c r="AS153" i="59"/>
  <c r="AQ153" i="59"/>
  <c r="AP153" i="59"/>
  <c r="AO153" i="59"/>
  <c r="AN153" i="59"/>
  <c r="AM153" i="59"/>
  <c r="AL153" i="59"/>
  <c r="AK153" i="59"/>
  <c r="AJ153" i="59"/>
  <c r="AI153" i="59"/>
  <c r="AH153" i="59"/>
  <c r="AG153" i="59"/>
  <c r="AF153" i="59"/>
  <c r="AE153" i="59"/>
  <c r="AD153" i="59"/>
  <c r="AC153" i="59"/>
  <c r="AB153" i="59"/>
  <c r="AA153" i="59"/>
  <c r="Z153" i="59"/>
  <c r="Y153" i="59"/>
  <c r="X153" i="59"/>
  <c r="W153" i="59"/>
  <c r="V153" i="59"/>
  <c r="U153" i="59"/>
  <c r="T153" i="59"/>
  <c r="S153" i="59"/>
  <c r="R153" i="59"/>
  <c r="Q153" i="59"/>
  <c r="P153" i="59"/>
  <c r="O153" i="59"/>
  <c r="N153" i="59"/>
  <c r="M153" i="59"/>
  <c r="L153" i="59"/>
  <c r="K153" i="59"/>
  <c r="J153" i="59"/>
  <c r="I153" i="59"/>
  <c r="H153" i="59"/>
  <c r="G153" i="59"/>
  <c r="F153" i="59"/>
  <c r="E153" i="59"/>
  <c r="D153" i="59"/>
  <c r="C153" i="59"/>
  <c r="BC152" i="59"/>
  <c r="BB152" i="59"/>
  <c r="BA152" i="59"/>
  <c r="AZ152" i="59"/>
  <c r="AY152" i="59"/>
  <c r="AX152" i="59"/>
  <c r="AW152" i="59"/>
  <c r="AV152" i="59"/>
  <c r="AU152" i="59"/>
  <c r="AT152" i="59"/>
  <c r="AS152" i="59"/>
  <c r="AQ152" i="59"/>
  <c r="AP152" i="59"/>
  <c r="AO152" i="59"/>
  <c r="AN152" i="59"/>
  <c r="AM152" i="59"/>
  <c r="AL152" i="59"/>
  <c r="AK152" i="59"/>
  <c r="AJ152" i="59"/>
  <c r="AI152" i="59"/>
  <c r="AH152" i="59"/>
  <c r="AG152" i="59"/>
  <c r="AF152" i="59"/>
  <c r="AE152" i="59"/>
  <c r="AD152" i="59"/>
  <c r="AC152" i="59"/>
  <c r="AB152" i="59"/>
  <c r="AA152" i="59"/>
  <c r="Z152" i="59"/>
  <c r="Y152" i="59"/>
  <c r="X152" i="59"/>
  <c r="W152" i="59"/>
  <c r="V152" i="59"/>
  <c r="U152" i="59"/>
  <c r="T152" i="59"/>
  <c r="S152" i="59"/>
  <c r="R152" i="59"/>
  <c r="Q152" i="59"/>
  <c r="P152" i="59"/>
  <c r="O152" i="59"/>
  <c r="N152" i="59"/>
  <c r="M152" i="59"/>
  <c r="L152" i="59"/>
  <c r="K152" i="59"/>
  <c r="J152" i="59"/>
  <c r="I152" i="59"/>
  <c r="H152" i="59"/>
  <c r="G152" i="59"/>
  <c r="F152" i="59"/>
  <c r="E152" i="59"/>
  <c r="D152" i="59"/>
  <c r="C152" i="59"/>
  <c r="BC151" i="59"/>
  <c r="BB151" i="59"/>
  <c r="BA151" i="59"/>
  <c r="AZ151" i="59"/>
  <c r="AY151" i="59"/>
  <c r="AX151" i="59"/>
  <c r="AW151" i="59"/>
  <c r="AV151" i="59"/>
  <c r="AU151" i="59"/>
  <c r="AT151" i="59"/>
  <c r="AS151" i="59"/>
  <c r="AQ151" i="59"/>
  <c r="AP151" i="59"/>
  <c r="AO151" i="59"/>
  <c r="AN151" i="59"/>
  <c r="AM151" i="59"/>
  <c r="AL151" i="59"/>
  <c r="AK151" i="59"/>
  <c r="AJ151" i="59"/>
  <c r="AI151" i="59"/>
  <c r="AH151" i="59"/>
  <c r="AG151" i="59"/>
  <c r="AF151" i="59"/>
  <c r="AE151" i="59"/>
  <c r="AD151" i="59"/>
  <c r="AC151" i="59"/>
  <c r="AB151" i="59"/>
  <c r="AA151" i="59"/>
  <c r="Z151" i="59"/>
  <c r="Y151" i="59"/>
  <c r="X151" i="59"/>
  <c r="W151" i="59"/>
  <c r="V151" i="59"/>
  <c r="U151" i="59"/>
  <c r="T151" i="59"/>
  <c r="S151" i="59"/>
  <c r="R151" i="59"/>
  <c r="Q151" i="59"/>
  <c r="P151" i="59"/>
  <c r="O151" i="59"/>
  <c r="N151" i="59"/>
  <c r="M151" i="59"/>
  <c r="L151" i="59"/>
  <c r="K151" i="59"/>
  <c r="J151" i="59"/>
  <c r="I151" i="59"/>
  <c r="H151" i="59"/>
  <c r="G151" i="59"/>
  <c r="F151" i="59"/>
  <c r="E151" i="59"/>
  <c r="D151" i="59"/>
  <c r="C151" i="59"/>
  <c r="BC150" i="59"/>
  <c r="BB150" i="59"/>
  <c r="BA150" i="59"/>
  <c r="AZ150" i="59"/>
  <c r="AY150" i="59"/>
  <c r="AX150" i="59"/>
  <c r="AW150" i="59"/>
  <c r="AV150" i="59"/>
  <c r="AU150" i="59"/>
  <c r="AT150" i="59"/>
  <c r="AS150" i="59"/>
  <c r="AQ150" i="59"/>
  <c r="AP150" i="59"/>
  <c r="AO150" i="59"/>
  <c r="AN150" i="59"/>
  <c r="AM150" i="59"/>
  <c r="AL150" i="59"/>
  <c r="AK150" i="59"/>
  <c r="AJ150" i="59"/>
  <c r="AI150" i="59"/>
  <c r="AH150" i="59"/>
  <c r="AG150" i="59"/>
  <c r="AF150" i="59"/>
  <c r="AE150" i="59"/>
  <c r="AD150" i="59"/>
  <c r="AC150" i="59"/>
  <c r="AB150" i="59"/>
  <c r="AA150" i="59"/>
  <c r="Z150" i="59"/>
  <c r="Y150" i="59"/>
  <c r="X150" i="59"/>
  <c r="W150" i="59"/>
  <c r="V150" i="59"/>
  <c r="U150" i="59"/>
  <c r="T150" i="59"/>
  <c r="S150" i="59"/>
  <c r="R150" i="59"/>
  <c r="Q150" i="59"/>
  <c r="P150" i="59"/>
  <c r="O150" i="59"/>
  <c r="N150" i="59"/>
  <c r="M150" i="59"/>
  <c r="L150" i="59"/>
  <c r="K150" i="59"/>
  <c r="J150" i="59"/>
  <c r="I150" i="59"/>
  <c r="H150" i="59"/>
  <c r="G150" i="59"/>
  <c r="F150" i="59"/>
  <c r="E150" i="59"/>
  <c r="D150" i="59"/>
  <c r="C150" i="59"/>
  <c r="BC149" i="59"/>
  <c r="BB149" i="59"/>
  <c r="BA149" i="59"/>
  <c r="AZ149" i="59"/>
  <c r="AY149" i="59"/>
  <c r="AX149" i="59"/>
  <c r="AW149" i="59"/>
  <c r="AV149" i="59"/>
  <c r="AU149" i="59"/>
  <c r="AT149" i="59"/>
  <c r="AS149" i="59"/>
  <c r="AQ149" i="59"/>
  <c r="AP149" i="59"/>
  <c r="AO149" i="59"/>
  <c r="AN149" i="59"/>
  <c r="AM149" i="59"/>
  <c r="AL149" i="59"/>
  <c r="AK149" i="59"/>
  <c r="AJ149" i="59"/>
  <c r="AI149" i="59"/>
  <c r="AH149" i="59"/>
  <c r="AG149" i="59"/>
  <c r="AF149" i="59"/>
  <c r="AE149" i="59"/>
  <c r="AD149" i="59"/>
  <c r="AC149" i="59"/>
  <c r="AB149" i="59"/>
  <c r="AA149" i="59"/>
  <c r="Z149" i="59"/>
  <c r="Y149" i="59"/>
  <c r="X149" i="59"/>
  <c r="W149" i="59"/>
  <c r="V149" i="59"/>
  <c r="U149" i="59"/>
  <c r="T149" i="59"/>
  <c r="S149" i="59"/>
  <c r="R149" i="59"/>
  <c r="Q149" i="59"/>
  <c r="P149" i="59"/>
  <c r="O149" i="59"/>
  <c r="N149" i="59"/>
  <c r="M149" i="59"/>
  <c r="L149" i="59"/>
  <c r="K149" i="59"/>
  <c r="J149" i="59"/>
  <c r="I149" i="59"/>
  <c r="H149" i="59"/>
  <c r="G149" i="59"/>
  <c r="F149" i="59"/>
  <c r="E149" i="59"/>
  <c r="D149" i="59"/>
  <c r="C149" i="59"/>
  <c r="BC148" i="59"/>
  <c r="BB148" i="59"/>
  <c r="BA148" i="59"/>
  <c r="AZ148" i="59"/>
  <c r="AY148" i="59"/>
  <c r="AX148" i="59"/>
  <c r="AW148" i="59"/>
  <c r="AV148" i="59"/>
  <c r="AU148" i="59"/>
  <c r="AT148" i="59"/>
  <c r="AS148" i="59"/>
  <c r="AQ148" i="59"/>
  <c r="AP148" i="59"/>
  <c r="AO148" i="59"/>
  <c r="AN148" i="59"/>
  <c r="AM148" i="59"/>
  <c r="AL148" i="59"/>
  <c r="AK148" i="59"/>
  <c r="AJ148" i="59"/>
  <c r="AI148" i="59"/>
  <c r="AH148" i="59"/>
  <c r="AG148" i="59"/>
  <c r="AF148" i="59"/>
  <c r="AE148" i="59"/>
  <c r="AD148" i="59"/>
  <c r="AC148" i="59"/>
  <c r="AB148" i="59"/>
  <c r="AA148" i="59"/>
  <c r="Z148" i="59"/>
  <c r="Y148" i="59"/>
  <c r="X148" i="59"/>
  <c r="W148" i="59"/>
  <c r="V148" i="59"/>
  <c r="U148" i="59"/>
  <c r="T148" i="59"/>
  <c r="S148" i="59"/>
  <c r="R148" i="59"/>
  <c r="Q148" i="59"/>
  <c r="P148" i="59"/>
  <c r="O148" i="59"/>
  <c r="N148" i="59"/>
  <c r="M148" i="59"/>
  <c r="L148" i="59"/>
  <c r="K148" i="59"/>
  <c r="J148" i="59"/>
  <c r="I148" i="59"/>
  <c r="H148" i="59"/>
  <c r="G148" i="59"/>
  <c r="F148" i="59"/>
  <c r="E148" i="59"/>
  <c r="D148" i="59"/>
  <c r="C148" i="59"/>
  <c r="BC147" i="59"/>
  <c r="BB147" i="59"/>
  <c r="BA147" i="59"/>
  <c r="AZ147" i="59"/>
  <c r="AY147" i="59"/>
  <c r="AX147" i="59"/>
  <c r="AW147" i="59"/>
  <c r="AV147" i="59"/>
  <c r="AU147" i="59"/>
  <c r="AT147" i="59"/>
  <c r="AS147" i="59"/>
  <c r="AQ147" i="59"/>
  <c r="AP147" i="59"/>
  <c r="AO147" i="59"/>
  <c r="AN147" i="59"/>
  <c r="AM147" i="59"/>
  <c r="AL147" i="59"/>
  <c r="AK147" i="59"/>
  <c r="AJ147" i="59"/>
  <c r="AI147" i="59"/>
  <c r="AH147" i="59"/>
  <c r="AG147" i="59"/>
  <c r="AF147" i="59"/>
  <c r="AE147" i="59"/>
  <c r="AD147" i="59"/>
  <c r="AC147" i="59"/>
  <c r="AB147" i="59"/>
  <c r="AA147" i="59"/>
  <c r="Z147" i="59"/>
  <c r="Y147" i="59"/>
  <c r="X147" i="59"/>
  <c r="W147" i="59"/>
  <c r="V147" i="59"/>
  <c r="U147" i="59"/>
  <c r="T147" i="59"/>
  <c r="S147" i="59"/>
  <c r="R147" i="59"/>
  <c r="Q147" i="59"/>
  <c r="P147" i="59"/>
  <c r="O147" i="59"/>
  <c r="N147" i="59"/>
  <c r="M147" i="59"/>
  <c r="L147" i="59"/>
  <c r="K147" i="59"/>
  <c r="J147" i="59"/>
  <c r="I147" i="59"/>
  <c r="H147" i="59"/>
  <c r="G147" i="59"/>
  <c r="F147" i="59"/>
  <c r="E147" i="59"/>
  <c r="D147" i="59"/>
  <c r="C147" i="59"/>
  <c r="BC146" i="59"/>
  <c r="BB146" i="59"/>
  <c r="BA146" i="59"/>
  <c r="AZ146" i="59"/>
  <c r="AY146" i="59"/>
  <c r="AX146" i="59"/>
  <c r="AW146" i="59"/>
  <c r="AV146" i="59"/>
  <c r="AU146" i="59"/>
  <c r="AT146" i="59"/>
  <c r="AS146" i="59"/>
  <c r="AQ146" i="59"/>
  <c r="AP146" i="59"/>
  <c r="AO146" i="59"/>
  <c r="AN146" i="59"/>
  <c r="AM146" i="59"/>
  <c r="AL146" i="59"/>
  <c r="AK146" i="59"/>
  <c r="AJ146" i="59"/>
  <c r="AI146" i="59"/>
  <c r="AH146" i="59"/>
  <c r="AG146" i="59"/>
  <c r="AF146" i="59"/>
  <c r="AE146" i="59"/>
  <c r="AD146" i="59"/>
  <c r="AC146" i="59"/>
  <c r="AB146" i="59"/>
  <c r="AA146" i="59"/>
  <c r="Z146" i="59"/>
  <c r="Y146" i="59"/>
  <c r="X146" i="59"/>
  <c r="W146" i="59"/>
  <c r="V146" i="59"/>
  <c r="U146" i="59"/>
  <c r="T146" i="59"/>
  <c r="S146" i="59"/>
  <c r="R146" i="59"/>
  <c r="Q146" i="59"/>
  <c r="P146" i="59"/>
  <c r="O146" i="59"/>
  <c r="N146" i="59"/>
  <c r="M146" i="59"/>
  <c r="L146" i="59"/>
  <c r="K146" i="59"/>
  <c r="J146" i="59"/>
  <c r="I146" i="59"/>
  <c r="H146" i="59"/>
  <c r="G146" i="59"/>
  <c r="F146" i="59"/>
  <c r="E146" i="59"/>
  <c r="D146" i="59"/>
  <c r="C146" i="59"/>
  <c r="BC145" i="59"/>
  <c r="BB145" i="59"/>
  <c r="BA145" i="59"/>
  <c r="AZ145" i="59"/>
  <c r="AY145" i="59"/>
  <c r="AX145" i="59"/>
  <c r="AW145" i="59"/>
  <c r="AV145" i="59"/>
  <c r="AU145" i="59"/>
  <c r="AT145" i="59"/>
  <c r="AS145" i="59"/>
  <c r="AQ145" i="59"/>
  <c r="AP145" i="59"/>
  <c r="AO145" i="59"/>
  <c r="AN145" i="59"/>
  <c r="AM145" i="59"/>
  <c r="AL145" i="59"/>
  <c r="AK145" i="59"/>
  <c r="AJ145" i="59"/>
  <c r="AI145" i="59"/>
  <c r="AH145" i="59"/>
  <c r="AG145" i="59"/>
  <c r="AF145" i="59"/>
  <c r="AE145" i="59"/>
  <c r="AD145" i="59"/>
  <c r="AC145" i="59"/>
  <c r="AB145" i="59"/>
  <c r="AA145" i="59"/>
  <c r="Z145" i="59"/>
  <c r="Y145" i="59"/>
  <c r="X145" i="59"/>
  <c r="W145" i="59"/>
  <c r="V145" i="59"/>
  <c r="U145" i="59"/>
  <c r="T145" i="59"/>
  <c r="S145" i="59"/>
  <c r="R145" i="59"/>
  <c r="Q145" i="59"/>
  <c r="P145" i="59"/>
  <c r="O145" i="59"/>
  <c r="N145" i="59"/>
  <c r="M145" i="59"/>
  <c r="L145" i="59"/>
  <c r="K145" i="59"/>
  <c r="J145" i="59"/>
  <c r="I145" i="59"/>
  <c r="H145" i="59"/>
  <c r="G145" i="59"/>
  <c r="F145" i="59"/>
  <c r="E145" i="59"/>
  <c r="D145" i="59"/>
  <c r="C145" i="59"/>
  <c r="BC144" i="59"/>
  <c r="BB144" i="59"/>
  <c r="BA144" i="59"/>
  <c r="AZ144" i="59"/>
  <c r="AY144" i="59"/>
  <c r="AX144" i="59"/>
  <c r="AW144" i="59"/>
  <c r="AV144" i="59"/>
  <c r="AU144" i="59"/>
  <c r="AT144" i="59"/>
  <c r="AS144" i="59"/>
  <c r="AQ144" i="59"/>
  <c r="AP144" i="59"/>
  <c r="AO144" i="59"/>
  <c r="AN144" i="59"/>
  <c r="AM144" i="59"/>
  <c r="AL144" i="59"/>
  <c r="AK144" i="59"/>
  <c r="AJ144" i="59"/>
  <c r="AI144" i="59"/>
  <c r="AH144" i="59"/>
  <c r="AG144" i="59"/>
  <c r="AF144" i="59"/>
  <c r="AE144" i="59"/>
  <c r="AD144" i="59"/>
  <c r="AC144" i="59"/>
  <c r="AB144" i="59"/>
  <c r="AA144" i="59"/>
  <c r="Z144" i="59"/>
  <c r="Y144" i="59"/>
  <c r="X144" i="59"/>
  <c r="W144" i="59"/>
  <c r="V144" i="59"/>
  <c r="U144" i="59"/>
  <c r="T144" i="59"/>
  <c r="S144" i="59"/>
  <c r="R144" i="59"/>
  <c r="Q144" i="59"/>
  <c r="P144" i="59"/>
  <c r="O144" i="59"/>
  <c r="N144" i="59"/>
  <c r="M144" i="59"/>
  <c r="L144" i="59"/>
  <c r="K144" i="59"/>
  <c r="J144" i="59"/>
  <c r="I144" i="59"/>
  <c r="H144" i="59"/>
  <c r="G144" i="59"/>
  <c r="F144" i="59"/>
  <c r="E144" i="59"/>
  <c r="D144" i="59"/>
  <c r="C144" i="59"/>
  <c r="BC143" i="59"/>
  <c r="BB143" i="59"/>
  <c r="BA143" i="59"/>
  <c r="AZ143" i="59"/>
  <c r="AY143" i="59"/>
  <c r="AX143" i="59"/>
  <c r="AW143" i="59"/>
  <c r="AV143" i="59"/>
  <c r="AU143" i="59"/>
  <c r="AT143" i="59"/>
  <c r="AS143" i="59"/>
  <c r="AQ143" i="59"/>
  <c r="AP143" i="59"/>
  <c r="AO143" i="59"/>
  <c r="AN143" i="59"/>
  <c r="AM143" i="59"/>
  <c r="AL143" i="59"/>
  <c r="AK143" i="59"/>
  <c r="AJ143" i="59"/>
  <c r="AI143" i="59"/>
  <c r="AH143" i="59"/>
  <c r="AG143" i="59"/>
  <c r="AF143" i="59"/>
  <c r="AE143" i="59"/>
  <c r="AD143" i="59"/>
  <c r="AC143" i="59"/>
  <c r="AB143" i="59"/>
  <c r="AA143" i="59"/>
  <c r="Z143" i="59"/>
  <c r="Y143" i="59"/>
  <c r="X143" i="59"/>
  <c r="W143" i="59"/>
  <c r="V143" i="59"/>
  <c r="U143" i="59"/>
  <c r="T143" i="59"/>
  <c r="S143" i="59"/>
  <c r="R143" i="59"/>
  <c r="Q143" i="59"/>
  <c r="P143" i="59"/>
  <c r="O143" i="59"/>
  <c r="N143" i="59"/>
  <c r="M143" i="59"/>
  <c r="L143" i="59"/>
  <c r="K143" i="59"/>
  <c r="J143" i="59"/>
  <c r="I143" i="59"/>
  <c r="H143" i="59"/>
  <c r="G143" i="59"/>
  <c r="F143" i="59"/>
  <c r="E143" i="59"/>
  <c r="D143" i="59"/>
  <c r="C143" i="59"/>
  <c r="BC142" i="59"/>
  <c r="BB142" i="59"/>
  <c r="BA142" i="59"/>
  <c r="AZ142" i="59"/>
  <c r="AY142" i="59"/>
  <c r="AX142" i="59"/>
  <c r="AW142" i="59"/>
  <c r="AV142" i="59"/>
  <c r="AU142" i="59"/>
  <c r="AT142" i="59"/>
  <c r="AS142" i="59"/>
  <c r="AQ142" i="59"/>
  <c r="AP142" i="59"/>
  <c r="AO142" i="59"/>
  <c r="AN142" i="59"/>
  <c r="AM142" i="59"/>
  <c r="AL142" i="59"/>
  <c r="AK142" i="59"/>
  <c r="AJ142" i="59"/>
  <c r="AI142" i="59"/>
  <c r="AH142" i="59"/>
  <c r="AG142" i="59"/>
  <c r="AF142" i="59"/>
  <c r="AE142" i="59"/>
  <c r="AD142" i="59"/>
  <c r="AC142" i="59"/>
  <c r="AB142" i="59"/>
  <c r="AA142" i="59"/>
  <c r="Z142" i="59"/>
  <c r="Y142" i="59"/>
  <c r="X142" i="59"/>
  <c r="W142" i="59"/>
  <c r="V142" i="59"/>
  <c r="U142" i="59"/>
  <c r="T142" i="59"/>
  <c r="S142" i="59"/>
  <c r="R142" i="59"/>
  <c r="Q142" i="59"/>
  <c r="P142" i="59"/>
  <c r="O142" i="59"/>
  <c r="N142" i="59"/>
  <c r="M142" i="59"/>
  <c r="L142" i="59"/>
  <c r="K142" i="59"/>
  <c r="J142" i="59"/>
  <c r="I142" i="59"/>
  <c r="H142" i="59"/>
  <c r="G142" i="59"/>
  <c r="F142" i="59"/>
  <c r="E142" i="59"/>
  <c r="D142" i="59"/>
  <c r="C142" i="59"/>
  <c r="BC141" i="59"/>
  <c r="BB141" i="59"/>
  <c r="BA141" i="59"/>
  <c r="AZ141" i="59"/>
  <c r="AY141" i="59"/>
  <c r="AX141" i="59"/>
  <c r="AW141" i="59"/>
  <c r="AV141" i="59"/>
  <c r="AU141" i="59"/>
  <c r="AT141" i="59"/>
  <c r="AS141" i="59"/>
  <c r="AQ141" i="59"/>
  <c r="AP141" i="59"/>
  <c r="AO141" i="59"/>
  <c r="AN141" i="59"/>
  <c r="AM141" i="59"/>
  <c r="AL141" i="59"/>
  <c r="AK141" i="59"/>
  <c r="AJ141" i="59"/>
  <c r="AI141" i="59"/>
  <c r="AH141" i="59"/>
  <c r="AG141" i="59"/>
  <c r="AF141" i="59"/>
  <c r="AE141" i="59"/>
  <c r="AD141" i="59"/>
  <c r="AC141" i="59"/>
  <c r="AB141" i="59"/>
  <c r="AA141" i="59"/>
  <c r="Z141" i="59"/>
  <c r="Y141" i="59"/>
  <c r="X141" i="59"/>
  <c r="W141" i="59"/>
  <c r="V141" i="59"/>
  <c r="U141" i="59"/>
  <c r="T141" i="59"/>
  <c r="S141" i="59"/>
  <c r="R141" i="59"/>
  <c r="Q141" i="59"/>
  <c r="P141" i="59"/>
  <c r="O141" i="59"/>
  <c r="N141" i="59"/>
  <c r="M141" i="59"/>
  <c r="L141" i="59"/>
  <c r="K141" i="59"/>
  <c r="J141" i="59"/>
  <c r="I141" i="59"/>
  <c r="H141" i="59"/>
  <c r="G141" i="59"/>
  <c r="F141" i="59"/>
  <c r="E141" i="59"/>
  <c r="D141" i="59"/>
  <c r="C141" i="59"/>
  <c r="BC140" i="59"/>
  <c r="BB140" i="59"/>
  <c r="BA140" i="59"/>
  <c r="AZ140" i="59"/>
  <c r="AY140" i="59"/>
  <c r="AX140" i="59"/>
  <c r="AW140" i="59"/>
  <c r="AV140" i="59"/>
  <c r="AU140" i="59"/>
  <c r="AT140" i="59"/>
  <c r="AS140" i="59"/>
  <c r="AQ140" i="59"/>
  <c r="AP140" i="59"/>
  <c r="AO140" i="59"/>
  <c r="AN140" i="59"/>
  <c r="AM140" i="59"/>
  <c r="AL140" i="59"/>
  <c r="AK140" i="59"/>
  <c r="AJ140" i="59"/>
  <c r="AI140" i="59"/>
  <c r="AH140" i="59"/>
  <c r="AG140" i="59"/>
  <c r="AF140" i="59"/>
  <c r="AE140" i="59"/>
  <c r="AD140" i="59"/>
  <c r="AC140" i="59"/>
  <c r="AB140" i="59"/>
  <c r="AA140" i="59"/>
  <c r="Z140" i="59"/>
  <c r="Y140" i="59"/>
  <c r="X140" i="59"/>
  <c r="W140" i="59"/>
  <c r="V140" i="59"/>
  <c r="U140" i="59"/>
  <c r="T140" i="59"/>
  <c r="S140" i="59"/>
  <c r="R140" i="59"/>
  <c r="Q140" i="59"/>
  <c r="P140" i="59"/>
  <c r="O140" i="59"/>
  <c r="N140" i="59"/>
  <c r="M140" i="59"/>
  <c r="L140" i="59"/>
  <c r="K140" i="59"/>
  <c r="J140" i="59"/>
  <c r="I140" i="59"/>
  <c r="H140" i="59"/>
  <c r="G140" i="59"/>
  <c r="F140" i="59"/>
  <c r="E140" i="59"/>
  <c r="D140" i="59"/>
  <c r="C140" i="59"/>
  <c r="BC139" i="59"/>
  <c r="BB139" i="59"/>
  <c r="BA139" i="59"/>
  <c r="AZ139" i="59"/>
  <c r="AY139" i="59"/>
  <c r="AX139" i="59"/>
  <c r="AW139" i="59"/>
  <c r="AV139" i="59"/>
  <c r="AU139" i="59"/>
  <c r="AT139" i="59"/>
  <c r="AS139" i="59"/>
  <c r="AQ139" i="59"/>
  <c r="AP139" i="59"/>
  <c r="AO139" i="59"/>
  <c r="AN139" i="59"/>
  <c r="AM139" i="59"/>
  <c r="AL139" i="59"/>
  <c r="AK139" i="59"/>
  <c r="AJ139" i="59"/>
  <c r="AI139" i="59"/>
  <c r="AH139" i="59"/>
  <c r="AG139" i="59"/>
  <c r="AF139" i="59"/>
  <c r="AE139" i="59"/>
  <c r="AD139" i="59"/>
  <c r="AC139" i="59"/>
  <c r="AB139" i="59"/>
  <c r="AA139" i="59"/>
  <c r="Z139" i="59"/>
  <c r="Y139" i="59"/>
  <c r="X139" i="59"/>
  <c r="W139" i="59"/>
  <c r="V139" i="59"/>
  <c r="U139" i="59"/>
  <c r="T139" i="59"/>
  <c r="S139" i="59"/>
  <c r="R139" i="59"/>
  <c r="Q139" i="59"/>
  <c r="P139" i="59"/>
  <c r="O139" i="59"/>
  <c r="N139" i="59"/>
  <c r="M139" i="59"/>
  <c r="L139" i="59"/>
  <c r="K139" i="59"/>
  <c r="J139" i="59"/>
  <c r="I139" i="59"/>
  <c r="H139" i="59"/>
  <c r="G139" i="59"/>
  <c r="F139" i="59"/>
  <c r="E139" i="59"/>
  <c r="D139" i="59"/>
  <c r="C139" i="59"/>
  <c r="BC135" i="59"/>
  <c r="BB135" i="59"/>
  <c r="BA135" i="59"/>
  <c r="AZ135" i="59"/>
  <c r="AY135" i="59"/>
  <c r="AX135" i="59"/>
  <c r="AW135" i="59"/>
  <c r="AV135" i="59"/>
  <c r="AU135" i="59"/>
  <c r="AT135" i="59"/>
  <c r="AS135" i="59"/>
  <c r="AQ135" i="59"/>
  <c r="AP135" i="59"/>
  <c r="AO135" i="59"/>
  <c r="AN135" i="59"/>
  <c r="AM135" i="59"/>
  <c r="AL135" i="59"/>
  <c r="AK135" i="59"/>
  <c r="AJ135" i="59"/>
  <c r="AI135" i="59"/>
  <c r="AH135" i="59"/>
  <c r="AG135" i="59"/>
  <c r="AF135" i="59"/>
  <c r="AE135" i="59"/>
  <c r="AD135" i="59"/>
  <c r="AC135" i="59"/>
  <c r="AB135" i="59"/>
  <c r="AA135" i="59"/>
  <c r="Z135" i="59"/>
  <c r="Y135" i="59"/>
  <c r="X135" i="59"/>
  <c r="W135" i="59"/>
  <c r="V135" i="59"/>
  <c r="U135" i="59"/>
  <c r="T135" i="59"/>
  <c r="S135" i="59"/>
  <c r="R135" i="59"/>
  <c r="Q135" i="59"/>
  <c r="P135" i="59"/>
  <c r="O135" i="59"/>
  <c r="N135" i="59"/>
  <c r="M135" i="59"/>
  <c r="L135" i="59"/>
  <c r="K135" i="59"/>
  <c r="J135" i="59"/>
  <c r="I135" i="59"/>
  <c r="H135" i="59"/>
  <c r="G135" i="59"/>
  <c r="F135" i="59"/>
  <c r="E135" i="59"/>
  <c r="D135" i="59"/>
  <c r="C135" i="59"/>
  <c r="BC134" i="59"/>
  <c r="BB134" i="59"/>
  <c r="BA134" i="59"/>
  <c r="AZ134" i="59"/>
  <c r="AY134" i="59"/>
  <c r="AX134" i="59"/>
  <c r="AW134" i="59"/>
  <c r="AV134" i="59"/>
  <c r="AU134" i="59"/>
  <c r="AT134" i="59"/>
  <c r="AS134" i="59"/>
  <c r="AQ134" i="59"/>
  <c r="AP134" i="59"/>
  <c r="AO134" i="59"/>
  <c r="AN134" i="59"/>
  <c r="AM134" i="59"/>
  <c r="AL134" i="59"/>
  <c r="AK134" i="59"/>
  <c r="AJ134" i="59"/>
  <c r="AI134" i="59"/>
  <c r="AH134" i="59"/>
  <c r="AG134" i="59"/>
  <c r="AF134" i="59"/>
  <c r="AE134" i="59"/>
  <c r="AD134" i="59"/>
  <c r="AC134" i="59"/>
  <c r="AB134" i="59"/>
  <c r="AA134" i="59"/>
  <c r="Z134" i="59"/>
  <c r="Y134" i="59"/>
  <c r="X134" i="59"/>
  <c r="W134" i="59"/>
  <c r="V134" i="59"/>
  <c r="U134" i="59"/>
  <c r="T134" i="59"/>
  <c r="S134" i="59"/>
  <c r="R134" i="59"/>
  <c r="Q134" i="59"/>
  <c r="P134" i="59"/>
  <c r="O134" i="59"/>
  <c r="N134" i="59"/>
  <c r="M134" i="59"/>
  <c r="L134" i="59"/>
  <c r="K134" i="59"/>
  <c r="J134" i="59"/>
  <c r="I134" i="59"/>
  <c r="H134" i="59"/>
  <c r="G134" i="59"/>
  <c r="F134" i="59"/>
  <c r="E134" i="59"/>
  <c r="D134" i="59"/>
  <c r="C134" i="59"/>
  <c r="BC133" i="59"/>
  <c r="BB133" i="59"/>
  <c r="BA133" i="59"/>
  <c r="AZ133" i="59"/>
  <c r="AY133" i="59"/>
  <c r="AX133" i="59"/>
  <c r="AW133" i="59"/>
  <c r="AV133" i="59"/>
  <c r="AU133" i="59"/>
  <c r="AT133" i="59"/>
  <c r="AS133" i="59"/>
  <c r="AQ133" i="59"/>
  <c r="AP133" i="59"/>
  <c r="AO133" i="59"/>
  <c r="AN133" i="59"/>
  <c r="AM133" i="59"/>
  <c r="AL133" i="59"/>
  <c r="AK133" i="59"/>
  <c r="AJ133" i="59"/>
  <c r="AI133" i="59"/>
  <c r="AH133" i="59"/>
  <c r="AG133" i="59"/>
  <c r="AF133" i="59"/>
  <c r="AE133" i="59"/>
  <c r="AD133" i="59"/>
  <c r="AC133" i="59"/>
  <c r="AB133" i="59"/>
  <c r="AA133" i="59"/>
  <c r="Z133" i="59"/>
  <c r="Y133" i="59"/>
  <c r="X133" i="59"/>
  <c r="W133" i="59"/>
  <c r="V133" i="59"/>
  <c r="U133" i="59"/>
  <c r="T133" i="59"/>
  <c r="S133" i="59"/>
  <c r="R133" i="59"/>
  <c r="Q133" i="59"/>
  <c r="P133" i="59"/>
  <c r="O133" i="59"/>
  <c r="N133" i="59"/>
  <c r="M133" i="59"/>
  <c r="L133" i="59"/>
  <c r="K133" i="59"/>
  <c r="J133" i="59"/>
  <c r="I133" i="59"/>
  <c r="H133" i="59"/>
  <c r="G133" i="59"/>
  <c r="F133" i="59"/>
  <c r="E133" i="59"/>
  <c r="D133" i="59"/>
  <c r="C133" i="59"/>
  <c r="BC132" i="59"/>
  <c r="BB132" i="59"/>
  <c r="BA132" i="59"/>
  <c r="AZ132" i="59"/>
  <c r="AY132" i="59"/>
  <c r="AX132" i="59"/>
  <c r="AW132" i="59"/>
  <c r="AV132" i="59"/>
  <c r="AU132" i="59"/>
  <c r="AT132" i="59"/>
  <c r="AS132" i="59"/>
  <c r="AQ132" i="59"/>
  <c r="AP132" i="59"/>
  <c r="AO132" i="59"/>
  <c r="AN132" i="59"/>
  <c r="AM132" i="59"/>
  <c r="AL132" i="59"/>
  <c r="AK132" i="59"/>
  <c r="AJ132" i="59"/>
  <c r="AI132" i="59"/>
  <c r="AH132" i="59"/>
  <c r="AG132" i="59"/>
  <c r="AF132" i="59"/>
  <c r="AE132" i="59"/>
  <c r="AD132" i="59"/>
  <c r="AC132" i="59"/>
  <c r="AB132" i="59"/>
  <c r="AA132" i="59"/>
  <c r="Z132" i="59"/>
  <c r="Y132" i="59"/>
  <c r="X132" i="59"/>
  <c r="W132" i="59"/>
  <c r="V132" i="59"/>
  <c r="U132" i="59"/>
  <c r="T132" i="59"/>
  <c r="S132" i="59"/>
  <c r="R132" i="59"/>
  <c r="Q132" i="59"/>
  <c r="P132" i="59"/>
  <c r="O132" i="59"/>
  <c r="N132" i="59"/>
  <c r="M132" i="59"/>
  <c r="L132" i="59"/>
  <c r="K132" i="59"/>
  <c r="J132" i="59"/>
  <c r="I132" i="59"/>
  <c r="H132" i="59"/>
  <c r="G132" i="59"/>
  <c r="F132" i="59"/>
  <c r="E132" i="59"/>
  <c r="D132" i="59"/>
  <c r="C132" i="59"/>
  <c r="BC131" i="59"/>
  <c r="BB131" i="59"/>
  <c r="BA131" i="59"/>
  <c r="AZ131" i="59"/>
  <c r="AY131" i="59"/>
  <c r="AX131" i="59"/>
  <c r="AW131" i="59"/>
  <c r="AV131" i="59"/>
  <c r="AU131" i="59"/>
  <c r="AT131" i="59"/>
  <c r="AS131" i="59"/>
  <c r="AQ131" i="59"/>
  <c r="AP131" i="59"/>
  <c r="AO131" i="59"/>
  <c r="AN131" i="59"/>
  <c r="AM131" i="59"/>
  <c r="AL131" i="59"/>
  <c r="AK131" i="59"/>
  <c r="AJ131" i="59"/>
  <c r="AI131" i="59"/>
  <c r="AH131" i="59"/>
  <c r="AG131" i="59"/>
  <c r="AF131" i="59"/>
  <c r="AE131" i="59"/>
  <c r="AD131" i="59"/>
  <c r="AC131" i="59"/>
  <c r="AB131" i="59"/>
  <c r="AA131" i="59"/>
  <c r="Z131" i="59"/>
  <c r="Y131" i="59"/>
  <c r="X131" i="59"/>
  <c r="W131" i="59"/>
  <c r="V131" i="59"/>
  <c r="U131" i="59"/>
  <c r="T131" i="59"/>
  <c r="S131" i="59"/>
  <c r="R131" i="59"/>
  <c r="Q131" i="59"/>
  <c r="P131" i="59"/>
  <c r="O131" i="59"/>
  <c r="N131" i="59"/>
  <c r="M131" i="59"/>
  <c r="L131" i="59"/>
  <c r="K131" i="59"/>
  <c r="J131" i="59"/>
  <c r="I131" i="59"/>
  <c r="H131" i="59"/>
  <c r="G131" i="59"/>
  <c r="F131" i="59"/>
  <c r="E131" i="59"/>
  <c r="D131" i="59"/>
  <c r="C131" i="59"/>
  <c r="BC130" i="59"/>
  <c r="BB130" i="59"/>
  <c r="BA130" i="59"/>
  <c r="AZ130" i="59"/>
  <c r="AY130" i="59"/>
  <c r="AX130" i="59"/>
  <c r="AW130" i="59"/>
  <c r="AV130" i="59"/>
  <c r="AU130" i="59"/>
  <c r="AT130" i="59"/>
  <c r="AS130" i="59"/>
  <c r="AQ130" i="59"/>
  <c r="AP130" i="59"/>
  <c r="AO130" i="59"/>
  <c r="AN130" i="59"/>
  <c r="AM130" i="59"/>
  <c r="AL130" i="59"/>
  <c r="AK130" i="59"/>
  <c r="AJ130" i="59"/>
  <c r="AI130" i="59"/>
  <c r="AH130" i="59"/>
  <c r="AG130" i="59"/>
  <c r="AF130" i="59"/>
  <c r="AE130" i="59"/>
  <c r="AD130" i="59"/>
  <c r="AC130" i="59"/>
  <c r="AB130" i="59"/>
  <c r="AA130" i="59"/>
  <c r="Z130" i="59"/>
  <c r="Y130" i="59"/>
  <c r="X130" i="59"/>
  <c r="W130" i="59"/>
  <c r="V130" i="59"/>
  <c r="U130" i="59"/>
  <c r="T130" i="59"/>
  <c r="S130" i="59"/>
  <c r="R130" i="59"/>
  <c r="Q130" i="59"/>
  <c r="P130" i="59"/>
  <c r="O130" i="59"/>
  <c r="N130" i="59"/>
  <c r="M130" i="59"/>
  <c r="L130" i="59"/>
  <c r="K130" i="59"/>
  <c r="J130" i="59"/>
  <c r="I130" i="59"/>
  <c r="H130" i="59"/>
  <c r="G130" i="59"/>
  <c r="F130" i="59"/>
  <c r="E130" i="59"/>
  <c r="D130" i="59"/>
  <c r="C130" i="59"/>
  <c r="BC129" i="59"/>
  <c r="BB129" i="59"/>
  <c r="BA129" i="59"/>
  <c r="AZ129" i="59"/>
  <c r="AY129" i="59"/>
  <c r="AX129" i="59"/>
  <c r="AW129" i="59"/>
  <c r="AV129" i="59"/>
  <c r="AU129" i="59"/>
  <c r="AT129" i="59"/>
  <c r="AS129" i="59"/>
  <c r="AQ129" i="59"/>
  <c r="AP129" i="59"/>
  <c r="AO129" i="59"/>
  <c r="AN129" i="59"/>
  <c r="AM129" i="59"/>
  <c r="AL129" i="59"/>
  <c r="AK129" i="59"/>
  <c r="AJ129" i="59"/>
  <c r="AI129" i="59"/>
  <c r="AH129" i="59"/>
  <c r="AG129" i="59"/>
  <c r="AF129" i="59"/>
  <c r="AE129" i="59"/>
  <c r="AD129" i="59"/>
  <c r="AC129" i="59"/>
  <c r="AB129" i="59"/>
  <c r="AA129" i="59"/>
  <c r="Z129" i="59"/>
  <c r="Y129" i="59"/>
  <c r="X129" i="59"/>
  <c r="W129" i="59"/>
  <c r="V129" i="59"/>
  <c r="U129" i="59"/>
  <c r="T129" i="59"/>
  <c r="S129" i="59"/>
  <c r="R129" i="59"/>
  <c r="Q129" i="59"/>
  <c r="P129" i="59"/>
  <c r="O129" i="59"/>
  <c r="N129" i="59"/>
  <c r="M129" i="59"/>
  <c r="L129" i="59"/>
  <c r="K129" i="59"/>
  <c r="J129" i="59"/>
  <c r="I129" i="59"/>
  <c r="H129" i="59"/>
  <c r="G129" i="59"/>
  <c r="F129" i="59"/>
  <c r="E129" i="59"/>
  <c r="D129" i="59"/>
  <c r="C129" i="59"/>
  <c r="BC128" i="59"/>
  <c r="BB128" i="59"/>
  <c r="BA128" i="59"/>
  <c r="AZ128" i="59"/>
  <c r="AY128" i="59"/>
  <c r="AX128" i="59"/>
  <c r="AW128" i="59"/>
  <c r="AV128" i="59"/>
  <c r="AU128" i="59"/>
  <c r="AT128" i="59"/>
  <c r="AS128" i="59"/>
  <c r="AQ128" i="59"/>
  <c r="AP128" i="59"/>
  <c r="AO128" i="59"/>
  <c r="AN128" i="59"/>
  <c r="AM128" i="59"/>
  <c r="AL128" i="59"/>
  <c r="AK128" i="59"/>
  <c r="AJ128" i="59"/>
  <c r="AI128" i="59"/>
  <c r="AH128" i="59"/>
  <c r="AG128" i="59"/>
  <c r="AF128" i="59"/>
  <c r="AE128" i="59"/>
  <c r="AD128" i="59"/>
  <c r="AC128" i="59"/>
  <c r="AB128" i="59"/>
  <c r="AA128" i="59"/>
  <c r="Z128" i="59"/>
  <c r="Y128" i="59"/>
  <c r="X128" i="59"/>
  <c r="W128" i="59"/>
  <c r="V128" i="59"/>
  <c r="U128" i="59"/>
  <c r="T128" i="59"/>
  <c r="S128" i="59"/>
  <c r="R128" i="59"/>
  <c r="Q128" i="59"/>
  <c r="P128" i="59"/>
  <c r="O128" i="59"/>
  <c r="N128" i="59"/>
  <c r="M128" i="59"/>
  <c r="L128" i="59"/>
  <c r="K128" i="59"/>
  <c r="J128" i="59"/>
  <c r="I128" i="59"/>
  <c r="H128" i="59"/>
  <c r="G128" i="59"/>
  <c r="F128" i="59"/>
  <c r="E128" i="59"/>
  <c r="D128" i="59"/>
  <c r="C128" i="59"/>
  <c r="BC127" i="59"/>
  <c r="BB127" i="59"/>
  <c r="BA127" i="59"/>
  <c r="AZ127" i="59"/>
  <c r="AY127" i="59"/>
  <c r="AX127" i="59"/>
  <c r="AW127" i="59"/>
  <c r="AV127" i="59"/>
  <c r="AU127" i="59"/>
  <c r="AT127" i="59"/>
  <c r="AS127" i="59"/>
  <c r="AQ127" i="59"/>
  <c r="AP127" i="59"/>
  <c r="AO127" i="59"/>
  <c r="AN127" i="59"/>
  <c r="AM127" i="59"/>
  <c r="AL127" i="59"/>
  <c r="AK127" i="59"/>
  <c r="AJ127" i="59"/>
  <c r="AI127" i="59"/>
  <c r="AH127" i="59"/>
  <c r="AG127" i="59"/>
  <c r="AF127" i="59"/>
  <c r="AE127" i="59"/>
  <c r="AD127" i="59"/>
  <c r="AC127" i="59"/>
  <c r="AB127" i="59"/>
  <c r="AA127" i="59"/>
  <c r="Z127" i="59"/>
  <c r="Y127" i="59"/>
  <c r="X127" i="59"/>
  <c r="W127" i="59"/>
  <c r="V127" i="59"/>
  <c r="U127" i="59"/>
  <c r="T127" i="59"/>
  <c r="S127" i="59"/>
  <c r="R127" i="59"/>
  <c r="Q127" i="59"/>
  <c r="P127" i="59"/>
  <c r="O127" i="59"/>
  <c r="N127" i="59"/>
  <c r="M127" i="59"/>
  <c r="L127" i="59"/>
  <c r="K127" i="59"/>
  <c r="J127" i="59"/>
  <c r="I127" i="59"/>
  <c r="H127" i="59"/>
  <c r="G127" i="59"/>
  <c r="F127" i="59"/>
  <c r="E127" i="59"/>
  <c r="D127" i="59"/>
  <c r="C127" i="59"/>
  <c r="BC126" i="59"/>
  <c r="BB126" i="59"/>
  <c r="BA126" i="59"/>
  <c r="AZ126" i="59"/>
  <c r="AY126" i="59"/>
  <c r="AX126" i="59"/>
  <c r="AW126" i="59"/>
  <c r="AV126" i="59"/>
  <c r="AU126" i="59"/>
  <c r="AT126" i="59"/>
  <c r="AS126" i="59"/>
  <c r="AQ126" i="59"/>
  <c r="AP126" i="59"/>
  <c r="AO126" i="59"/>
  <c r="AN126" i="59"/>
  <c r="AM126" i="59"/>
  <c r="AL126" i="59"/>
  <c r="AK126" i="59"/>
  <c r="AJ126" i="59"/>
  <c r="AI126" i="59"/>
  <c r="AH126" i="59"/>
  <c r="AG126" i="59"/>
  <c r="AF126" i="59"/>
  <c r="AE126" i="59"/>
  <c r="AD126" i="59"/>
  <c r="AC126" i="59"/>
  <c r="AB126" i="59"/>
  <c r="AA126" i="59"/>
  <c r="Z126" i="59"/>
  <c r="Y126" i="59"/>
  <c r="X126" i="59"/>
  <c r="W126" i="59"/>
  <c r="V126" i="59"/>
  <c r="U126" i="59"/>
  <c r="T126" i="59"/>
  <c r="S126" i="59"/>
  <c r="R126" i="59"/>
  <c r="Q126" i="59"/>
  <c r="P126" i="59"/>
  <c r="O126" i="59"/>
  <c r="N126" i="59"/>
  <c r="M126" i="59"/>
  <c r="L126" i="59"/>
  <c r="K126" i="59"/>
  <c r="J126" i="59"/>
  <c r="I126" i="59"/>
  <c r="H126" i="59"/>
  <c r="G126" i="59"/>
  <c r="F126" i="59"/>
  <c r="E126" i="59"/>
  <c r="D126" i="59"/>
  <c r="C126" i="59"/>
  <c r="BC125" i="59"/>
  <c r="BB125" i="59"/>
  <c r="BA125" i="59"/>
  <c r="AZ125" i="59"/>
  <c r="AY125" i="59"/>
  <c r="AX125" i="59"/>
  <c r="AW125" i="59"/>
  <c r="AV125" i="59"/>
  <c r="AU125" i="59"/>
  <c r="AT125" i="59"/>
  <c r="AS125" i="59"/>
  <c r="AQ125" i="59"/>
  <c r="AP125" i="59"/>
  <c r="AO125" i="59"/>
  <c r="AN125" i="59"/>
  <c r="AM125" i="59"/>
  <c r="AL125" i="59"/>
  <c r="AK125" i="59"/>
  <c r="AJ125" i="59"/>
  <c r="AI125" i="59"/>
  <c r="AH125" i="59"/>
  <c r="AG125" i="59"/>
  <c r="AF125" i="59"/>
  <c r="AE125" i="59"/>
  <c r="AD125" i="59"/>
  <c r="AC125" i="59"/>
  <c r="AB125" i="59"/>
  <c r="AA125" i="59"/>
  <c r="Z125" i="59"/>
  <c r="Y125" i="59"/>
  <c r="X125" i="59"/>
  <c r="W125" i="59"/>
  <c r="V125" i="59"/>
  <c r="U125" i="59"/>
  <c r="T125" i="59"/>
  <c r="S125" i="59"/>
  <c r="R125" i="59"/>
  <c r="Q125" i="59"/>
  <c r="P125" i="59"/>
  <c r="O125" i="59"/>
  <c r="N125" i="59"/>
  <c r="M125" i="59"/>
  <c r="L125" i="59"/>
  <c r="K125" i="59"/>
  <c r="J125" i="59"/>
  <c r="I125" i="59"/>
  <c r="H125" i="59"/>
  <c r="G125" i="59"/>
  <c r="F125" i="59"/>
  <c r="E125" i="59"/>
  <c r="D125" i="59"/>
  <c r="C125" i="59"/>
  <c r="BC124" i="59"/>
  <c r="BB124" i="59"/>
  <c r="BA124" i="59"/>
  <c r="AZ124" i="59"/>
  <c r="AY124" i="59"/>
  <c r="AX124" i="59"/>
  <c r="AW124" i="59"/>
  <c r="AV124" i="59"/>
  <c r="AU124" i="59"/>
  <c r="AT124" i="59"/>
  <c r="AS124" i="59"/>
  <c r="AQ124" i="59"/>
  <c r="AP124" i="59"/>
  <c r="AO124" i="59"/>
  <c r="AN124" i="59"/>
  <c r="AM124" i="59"/>
  <c r="AL124" i="59"/>
  <c r="AK124" i="59"/>
  <c r="AJ124" i="59"/>
  <c r="AI124" i="59"/>
  <c r="AH124" i="59"/>
  <c r="AG124" i="59"/>
  <c r="AF124" i="59"/>
  <c r="AE124" i="59"/>
  <c r="AD124" i="59"/>
  <c r="AC124" i="59"/>
  <c r="AB124" i="59"/>
  <c r="AA124" i="59"/>
  <c r="Z124" i="59"/>
  <c r="Y124" i="59"/>
  <c r="X124" i="59"/>
  <c r="W124" i="59"/>
  <c r="V124" i="59"/>
  <c r="U124" i="59"/>
  <c r="T124" i="59"/>
  <c r="S124" i="59"/>
  <c r="R124" i="59"/>
  <c r="Q124" i="59"/>
  <c r="P124" i="59"/>
  <c r="O124" i="59"/>
  <c r="N124" i="59"/>
  <c r="M124" i="59"/>
  <c r="L124" i="59"/>
  <c r="K124" i="59"/>
  <c r="J124" i="59"/>
  <c r="I124" i="59"/>
  <c r="H124" i="59"/>
  <c r="G124" i="59"/>
  <c r="F124" i="59"/>
  <c r="E124" i="59"/>
  <c r="D124" i="59"/>
  <c r="C124" i="59"/>
  <c r="BC123" i="59"/>
  <c r="BB123" i="59"/>
  <c r="BA123" i="59"/>
  <c r="AZ123" i="59"/>
  <c r="AY123" i="59"/>
  <c r="AX123" i="59"/>
  <c r="AW123" i="59"/>
  <c r="AV123" i="59"/>
  <c r="AU123" i="59"/>
  <c r="AT123" i="59"/>
  <c r="AS123" i="59"/>
  <c r="AQ123" i="59"/>
  <c r="AP123" i="59"/>
  <c r="AO123" i="59"/>
  <c r="AN123" i="59"/>
  <c r="AM123" i="59"/>
  <c r="AL123" i="59"/>
  <c r="AK123" i="59"/>
  <c r="AJ123" i="59"/>
  <c r="AI123" i="59"/>
  <c r="AH123" i="59"/>
  <c r="AG123" i="59"/>
  <c r="AF123" i="59"/>
  <c r="AE123" i="59"/>
  <c r="AD123" i="59"/>
  <c r="AC123" i="59"/>
  <c r="AB123" i="59"/>
  <c r="AA123" i="59"/>
  <c r="Z123" i="59"/>
  <c r="Y123" i="59"/>
  <c r="X123" i="59"/>
  <c r="W123" i="59"/>
  <c r="V123" i="59"/>
  <c r="U123" i="59"/>
  <c r="T123" i="59"/>
  <c r="S123" i="59"/>
  <c r="R123" i="59"/>
  <c r="Q123" i="59"/>
  <c r="P123" i="59"/>
  <c r="O123" i="59"/>
  <c r="N123" i="59"/>
  <c r="M123" i="59"/>
  <c r="L123" i="59"/>
  <c r="K123" i="59"/>
  <c r="J123" i="59"/>
  <c r="I123" i="59"/>
  <c r="H123" i="59"/>
  <c r="G123" i="59"/>
  <c r="F123" i="59"/>
  <c r="E123" i="59"/>
  <c r="D123" i="59"/>
  <c r="C123" i="59"/>
  <c r="BC122" i="59"/>
  <c r="BB122" i="59"/>
  <c r="BA122" i="59"/>
  <c r="AZ122" i="59"/>
  <c r="AY122" i="59"/>
  <c r="AX122" i="59"/>
  <c r="AW122" i="59"/>
  <c r="AV122" i="59"/>
  <c r="AU122" i="59"/>
  <c r="AT122" i="59"/>
  <c r="AS122" i="59"/>
  <c r="AQ122" i="59"/>
  <c r="AP122" i="59"/>
  <c r="AO122" i="59"/>
  <c r="AN122" i="59"/>
  <c r="AM122" i="59"/>
  <c r="AL122" i="59"/>
  <c r="AK122" i="59"/>
  <c r="AJ122" i="59"/>
  <c r="AI122" i="59"/>
  <c r="AH122" i="59"/>
  <c r="AG122" i="59"/>
  <c r="AF122" i="59"/>
  <c r="AE122" i="59"/>
  <c r="AD122" i="59"/>
  <c r="AC122" i="59"/>
  <c r="AB122" i="59"/>
  <c r="AA122" i="59"/>
  <c r="Z122" i="59"/>
  <c r="Y122" i="59"/>
  <c r="X122" i="59"/>
  <c r="W122" i="59"/>
  <c r="V122" i="59"/>
  <c r="U122" i="59"/>
  <c r="T122" i="59"/>
  <c r="S122" i="59"/>
  <c r="R122" i="59"/>
  <c r="Q122" i="59"/>
  <c r="P122" i="59"/>
  <c r="O122" i="59"/>
  <c r="N122" i="59"/>
  <c r="M122" i="59"/>
  <c r="L122" i="59"/>
  <c r="K122" i="59"/>
  <c r="J122" i="59"/>
  <c r="I122" i="59"/>
  <c r="H122" i="59"/>
  <c r="G122" i="59"/>
  <c r="F122" i="59"/>
  <c r="E122" i="59"/>
  <c r="D122" i="59"/>
  <c r="C122" i="59"/>
  <c r="BC121" i="59"/>
  <c r="BB121" i="59"/>
  <c r="BA121" i="59"/>
  <c r="AZ121" i="59"/>
  <c r="AY121" i="59"/>
  <c r="AX121" i="59"/>
  <c r="AW121" i="59"/>
  <c r="AV121" i="59"/>
  <c r="AU121" i="59"/>
  <c r="AT121" i="59"/>
  <c r="AS121" i="59"/>
  <c r="AQ121" i="59"/>
  <c r="AP121" i="59"/>
  <c r="AO121" i="59"/>
  <c r="AN121" i="59"/>
  <c r="AM121" i="59"/>
  <c r="AL121" i="59"/>
  <c r="AK121" i="59"/>
  <c r="AJ121" i="59"/>
  <c r="AI121" i="59"/>
  <c r="AH121" i="59"/>
  <c r="AG121" i="59"/>
  <c r="AF121" i="59"/>
  <c r="AE121" i="59"/>
  <c r="AD121" i="59"/>
  <c r="AC121" i="59"/>
  <c r="AB121" i="59"/>
  <c r="AA121" i="59"/>
  <c r="Z121" i="59"/>
  <c r="Y121" i="59"/>
  <c r="X121" i="59"/>
  <c r="W121" i="59"/>
  <c r="V121" i="59"/>
  <c r="U121" i="59"/>
  <c r="T121" i="59"/>
  <c r="S121" i="59"/>
  <c r="R121" i="59"/>
  <c r="Q121" i="59"/>
  <c r="P121" i="59"/>
  <c r="O121" i="59"/>
  <c r="N121" i="59"/>
  <c r="M121" i="59"/>
  <c r="L121" i="59"/>
  <c r="K121" i="59"/>
  <c r="J121" i="59"/>
  <c r="I121" i="59"/>
  <c r="H121" i="59"/>
  <c r="G121" i="59"/>
  <c r="F121" i="59"/>
  <c r="E121" i="59"/>
  <c r="D121" i="59"/>
  <c r="C121" i="59"/>
  <c r="BC120" i="59"/>
  <c r="BB120" i="59"/>
  <c r="BA120" i="59"/>
  <c r="AZ120" i="59"/>
  <c r="AY120" i="59"/>
  <c r="AX120" i="59"/>
  <c r="AW120" i="59"/>
  <c r="AV120" i="59"/>
  <c r="AU120" i="59"/>
  <c r="AT120" i="59"/>
  <c r="AS120" i="59"/>
  <c r="AQ120" i="59"/>
  <c r="AP120" i="59"/>
  <c r="AO120" i="59"/>
  <c r="AN120" i="59"/>
  <c r="AM120" i="59"/>
  <c r="AL120" i="59"/>
  <c r="AK120" i="59"/>
  <c r="AJ120" i="59"/>
  <c r="AI120" i="59"/>
  <c r="AH120" i="59"/>
  <c r="AG120" i="59"/>
  <c r="AF120" i="59"/>
  <c r="AE120" i="59"/>
  <c r="AD120" i="59"/>
  <c r="AC120" i="59"/>
  <c r="AB120" i="59"/>
  <c r="AA120" i="59"/>
  <c r="Z120" i="59"/>
  <c r="Y120" i="59"/>
  <c r="X120" i="59"/>
  <c r="W120" i="59"/>
  <c r="V120" i="59"/>
  <c r="U120" i="59"/>
  <c r="T120" i="59"/>
  <c r="S120" i="59"/>
  <c r="R120" i="59"/>
  <c r="Q120" i="59"/>
  <c r="P120" i="59"/>
  <c r="O120" i="59"/>
  <c r="N120" i="59"/>
  <c r="M120" i="59"/>
  <c r="L120" i="59"/>
  <c r="K120" i="59"/>
  <c r="J120" i="59"/>
  <c r="I120" i="59"/>
  <c r="H120" i="59"/>
  <c r="G120" i="59"/>
  <c r="F120" i="59"/>
  <c r="E120" i="59"/>
  <c r="D120" i="59"/>
  <c r="C120" i="59"/>
  <c r="BC116" i="59"/>
  <c r="BB116" i="59"/>
  <c r="BA116" i="59"/>
  <c r="AZ116" i="59"/>
  <c r="AY116" i="59"/>
  <c r="AX116" i="59"/>
  <c r="AW116" i="59"/>
  <c r="AV116" i="59"/>
  <c r="AU116" i="59"/>
  <c r="AT116" i="59"/>
  <c r="AS116" i="59"/>
  <c r="AQ116" i="59"/>
  <c r="AP116" i="59"/>
  <c r="AO116" i="59"/>
  <c r="AN116" i="59"/>
  <c r="AM116" i="59"/>
  <c r="AL116" i="59"/>
  <c r="AK116" i="59"/>
  <c r="AJ116" i="59"/>
  <c r="AI116" i="59"/>
  <c r="AH116" i="59"/>
  <c r="AG116" i="59"/>
  <c r="AF116" i="59"/>
  <c r="AE116" i="59"/>
  <c r="AD116" i="59"/>
  <c r="AC116" i="59"/>
  <c r="AB116" i="59"/>
  <c r="AA116" i="59"/>
  <c r="Z116" i="59"/>
  <c r="Y116" i="59"/>
  <c r="X116" i="59"/>
  <c r="W116" i="59"/>
  <c r="V116" i="59"/>
  <c r="U116" i="59"/>
  <c r="T116" i="59"/>
  <c r="S116" i="59"/>
  <c r="R116" i="59"/>
  <c r="Q116" i="59"/>
  <c r="P116" i="59"/>
  <c r="O116" i="59"/>
  <c r="N116" i="59"/>
  <c r="M116" i="59"/>
  <c r="L116" i="59"/>
  <c r="K116" i="59"/>
  <c r="J116" i="59"/>
  <c r="I116" i="59"/>
  <c r="H116" i="59"/>
  <c r="G116" i="59"/>
  <c r="F116" i="59"/>
  <c r="E116" i="59"/>
  <c r="D116" i="59"/>
  <c r="C116" i="59"/>
  <c r="BC115" i="59"/>
  <c r="BB115" i="59"/>
  <c r="BA115" i="59"/>
  <c r="AZ115" i="59"/>
  <c r="AY115" i="59"/>
  <c r="AX115" i="59"/>
  <c r="AW115" i="59"/>
  <c r="AV115" i="59"/>
  <c r="AU115" i="59"/>
  <c r="AT115" i="59"/>
  <c r="AS115" i="59"/>
  <c r="AQ115" i="59"/>
  <c r="AP115" i="59"/>
  <c r="AO115" i="59"/>
  <c r="AN115" i="59"/>
  <c r="AM115" i="59"/>
  <c r="AL115" i="59"/>
  <c r="AK115" i="59"/>
  <c r="AJ115" i="59"/>
  <c r="AI115" i="59"/>
  <c r="AH115" i="59"/>
  <c r="AG115" i="59"/>
  <c r="AF115" i="59"/>
  <c r="AE115" i="59"/>
  <c r="AD115" i="59"/>
  <c r="AC115" i="59"/>
  <c r="AB115" i="59"/>
  <c r="AA115" i="59"/>
  <c r="Z115" i="59"/>
  <c r="Y115" i="59"/>
  <c r="X115" i="59"/>
  <c r="W115" i="59"/>
  <c r="V115" i="59"/>
  <c r="U115" i="59"/>
  <c r="T115" i="59"/>
  <c r="S115" i="59"/>
  <c r="R115" i="59"/>
  <c r="Q115" i="59"/>
  <c r="P115" i="59"/>
  <c r="O115" i="59"/>
  <c r="N115" i="59"/>
  <c r="M115" i="59"/>
  <c r="L115" i="59"/>
  <c r="K115" i="59"/>
  <c r="J115" i="59"/>
  <c r="I115" i="59"/>
  <c r="H115" i="59"/>
  <c r="G115" i="59"/>
  <c r="F115" i="59"/>
  <c r="E115" i="59"/>
  <c r="D115" i="59"/>
  <c r="C115" i="59"/>
  <c r="BC114" i="59"/>
  <c r="BB114" i="59"/>
  <c r="BA114" i="59"/>
  <c r="AZ114" i="59"/>
  <c r="AY114" i="59"/>
  <c r="AX114" i="59"/>
  <c r="AW114" i="59"/>
  <c r="AV114" i="59"/>
  <c r="AU114" i="59"/>
  <c r="AT114" i="59"/>
  <c r="AS114" i="59"/>
  <c r="AQ114" i="59"/>
  <c r="AP114" i="59"/>
  <c r="AO114" i="59"/>
  <c r="AN114" i="59"/>
  <c r="AM114" i="59"/>
  <c r="AL114" i="59"/>
  <c r="AK114" i="59"/>
  <c r="AJ114" i="59"/>
  <c r="AI114" i="59"/>
  <c r="AH114" i="59"/>
  <c r="AG114" i="59"/>
  <c r="AF114" i="59"/>
  <c r="AE114" i="59"/>
  <c r="AD114" i="59"/>
  <c r="AC114" i="59"/>
  <c r="AB114" i="59"/>
  <c r="AA114" i="59"/>
  <c r="Z114" i="59"/>
  <c r="Y114" i="59"/>
  <c r="X114" i="59"/>
  <c r="W114" i="59"/>
  <c r="V114" i="59"/>
  <c r="U114" i="59"/>
  <c r="T114" i="59"/>
  <c r="S114" i="59"/>
  <c r="R114" i="59"/>
  <c r="Q114" i="59"/>
  <c r="P114" i="59"/>
  <c r="O114" i="59"/>
  <c r="N114" i="59"/>
  <c r="M114" i="59"/>
  <c r="L114" i="59"/>
  <c r="K114" i="59"/>
  <c r="J114" i="59"/>
  <c r="I114" i="59"/>
  <c r="H114" i="59"/>
  <c r="G114" i="59"/>
  <c r="F114" i="59"/>
  <c r="E114" i="59"/>
  <c r="D114" i="59"/>
  <c r="C114" i="59"/>
  <c r="BC113" i="59"/>
  <c r="BB113" i="59"/>
  <c r="BA113" i="59"/>
  <c r="AZ113" i="59"/>
  <c r="AY113" i="59"/>
  <c r="AX113" i="59"/>
  <c r="AW113" i="59"/>
  <c r="AV113" i="59"/>
  <c r="AU113" i="59"/>
  <c r="AT113" i="59"/>
  <c r="AS113" i="59"/>
  <c r="AQ113" i="59"/>
  <c r="AP113" i="59"/>
  <c r="AO113" i="59"/>
  <c r="AN113" i="59"/>
  <c r="AM113" i="59"/>
  <c r="AL113" i="59"/>
  <c r="AK113" i="59"/>
  <c r="AJ113" i="59"/>
  <c r="AI113" i="59"/>
  <c r="AH113" i="59"/>
  <c r="AG113" i="59"/>
  <c r="AF113" i="59"/>
  <c r="AE113" i="59"/>
  <c r="AD113" i="59"/>
  <c r="AC113" i="59"/>
  <c r="AB113" i="59"/>
  <c r="AA113" i="59"/>
  <c r="Z113" i="59"/>
  <c r="Y113" i="59"/>
  <c r="X113" i="59"/>
  <c r="W113" i="59"/>
  <c r="V113" i="59"/>
  <c r="U113" i="59"/>
  <c r="T113" i="59"/>
  <c r="S113" i="59"/>
  <c r="R113" i="59"/>
  <c r="Q113" i="59"/>
  <c r="P113" i="59"/>
  <c r="O113" i="59"/>
  <c r="N113" i="59"/>
  <c r="M113" i="59"/>
  <c r="L113" i="59"/>
  <c r="K113" i="59"/>
  <c r="J113" i="59"/>
  <c r="I113" i="59"/>
  <c r="H113" i="59"/>
  <c r="G113" i="59"/>
  <c r="F113" i="59"/>
  <c r="E113" i="59"/>
  <c r="D113" i="59"/>
  <c r="C113" i="59"/>
  <c r="BC112" i="59"/>
  <c r="BB112" i="59"/>
  <c r="BA112" i="59"/>
  <c r="AZ112" i="59"/>
  <c r="AY112" i="59"/>
  <c r="AX112" i="59"/>
  <c r="AW112" i="59"/>
  <c r="AV112" i="59"/>
  <c r="AU112" i="59"/>
  <c r="AT112" i="59"/>
  <c r="AS112" i="59"/>
  <c r="AQ112" i="59"/>
  <c r="AP112" i="59"/>
  <c r="AO112" i="59"/>
  <c r="AN112" i="59"/>
  <c r="AM112" i="59"/>
  <c r="AL112" i="59"/>
  <c r="AK112" i="59"/>
  <c r="AJ112" i="59"/>
  <c r="AI112" i="59"/>
  <c r="AH112" i="59"/>
  <c r="AG112" i="59"/>
  <c r="AF112" i="59"/>
  <c r="AE112" i="59"/>
  <c r="AD112" i="59"/>
  <c r="AC112" i="59"/>
  <c r="AB112" i="59"/>
  <c r="AA112" i="59"/>
  <c r="Z112" i="59"/>
  <c r="Y112" i="59"/>
  <c r="X112" i="59"/>
  <c r="W112" i="59"/>
  <c r="V112" i="59"/>
  <c r="U112" i="59"/>
  <c r="T112" i="59"/>
  <c r="S112" i="59"/>
  <c r="R112" i="59"/>
  <c r="Q112" i="59"/>
  <c r="P112" i="59"/>
  <c r="O112" i="59"/>
  <c r="N112" i="59"/>
  <c r="M112" i="59"/>
  <c r="L112" i="59"/>
  <c r="K112" i="59"/>
  <c r="J112" i="59"/>
  <c r="I112" i="59"/>
  <c r="H112" i="59"/>
  <c r="G112" i="59"/>
  <c r="F112" i="59"/>
  <c r="E112" i="59"/>
  <c r="D112" i="59"/>
  <c r="C112" i="59"/>
  <c r="BC111" i="59"/>
  <c r="BB111" i="59"/>
  <c r="BA111" i="59"/>
  <c r="AZ111" i="59"/>
  <c r="AY111" i="59"/>
  <c r="AX111" i="59"/>
  <c r="AW111" i="59"/>
  <c r="AV111" i="59"/>
  <c r="AU111" i="59"/>
  <c r="AT111" i="59"/>
  <c r="AS111" i="59"/>
  <c r="AQ111" i="59"/>
  <c r="AP111" i="59"/>
  <c r="AO111" i="59"/>
  <c r="AN111" i="59"/>
  <c r="AM111" i="59"/>
  <c r="AL111" i="59"/>
  <c r="AK111" i="59"/>
  <c r="AJ111" i="59"/>
  <c r="AI111" i="59"/>
  <c r="AH111" i="59"/>
  <c r="AG111" i="59"/>
  <c r="AF111" i="59"/>
  <c r="AE111" i="59"/>
  <c r="AD111" i="59"/>
  <c r="AC111" i="59"/>
  <c r="AB111" i="59"/>
  <c r="AA111" i="59"/>
  <c r="Z111" i="59"/>
  <c r="Y111" i="59"/>
  <c r="X111" i="59"/>
  <c r="W111" i="59"/>
  <c r="V111" i="59"/>
  <c r="U111" i="59"/>
  <c r="T111" i="59"/>
  <c r="S111" i="59"/>
  <c r="R111" i="59"/>
  <c r="Q111" i="59"/>
  <c r="P111" i="59"/>
  <c r="O111" i="59"/>
  <c r="N111" i="59"/>
  <c r="M111" i="59"/>
  <c r="L111" i="59"/>
  <c r="K111" i="59"/>
  <c r="J111" i="59"/>
  <c r="I111" i="59"/>
  <c r="H111" i="59"/>
  <c r="G111" i="59"/>
  <c r="F111" i="59"/>
  <c r="E111" i="59"/>
  <c r="D111" i="59"/>
  <c r="C111" i="59"/>
  <c r="BC110" i="59"/>
  <c r="BB110" i="59"/>
  <c r="BA110" i="59"/>
  <c r="AZ110" i="59"/>
  <c r="AY110" i="59"/>
  <c r="AX110" i="59"/>
  <c r="AW110" i="59"/>
  <c r="AV110" i="59"/>
  <c r="AU110" i="59"/>
  <c r="AT110" i="59"/>
  <c r="AS110" i="59"/>
  <c r="AQ110" i="59"/>
  <c r="AP110" i="59"/>
  <c r="AO110" i="59"/>
  <c r="AN110" i="59"/>
  <c r="AM110" i="59"/>
  <c r="AL110" i="59"/>
  <c r="AK110" i="59"/>
  <c r="AJ110" i="59"/>
  <c r="AI110" i="59"/>
  <c r="AH110" i="59"/>
  <c r="AG110" i="59"/>
  <c r="AF110" i="59"/>
  <c r="AE110" i="59"/>
  <c r="AD110" i="59"/>
  <c r="AC110" i="59"/>
  <c r="AB110" i="59"/>
  <c r="AA110" i="59"/>
  <c r="Z110" i="59"/>
  <c r="Y110" i="59"/>
  <c r="X110" i="59"/>
  <c r="W110" i="59"/>
  <c r="V110" i="59"/>
  <c r="U110" i="59"/>
  <c r="T110" i="59"/>
  <c r="S110" i="59"/>
  <c r="R110" i="59"/>
  <c r="Q110" i="59"/>
  <c r="P110" i="59"/>
  <c r="O110" i="59"/>
  <c r="N110" i="59"/>
  <c r="M110" i="59"/>
  <c r="L110" i="59"/>
  <c r="K110" i="59"/>
  <c r="J110" i="59"/>
  <c r="I110" i="59"/>
  <c r="H110" i="59"/>
  <c r="G110" i="59"/>
  <c r="F110" i="59"/>
  <c r="E110" i="59"/>
  <c r="D110" i="59"/>
  <c r="C110" i="59"/>
  <c r="BC109" i="59"/>
  <c r="BB109" i="59"/>
  <c r="BA109" i="59"/>
  <c r="AZ109" i="59"/>
  <c r="AY109" i="59"/>
  <c r="AX109" i="59"/>
  <c r="AW109" i="59"/>
  <c r="AV109" i="59"/>
  <c r="AU109" i="59"/>
  <c r="AT109" i="59"/>
  <c r="AS109" i="59"/>
  <c r="AQ109" i="59"/>
  <c r="AP109" i="59"/>
  <c r="AO109" i="59"/>
  <c r="AN109" i="59"/>
  <c r="AM109" i="59"/>
  <c r="AL109" i="59"/>
  <c r="AK109" i="59"/>
  <c r="AJ109" i="59"/>
  <c r="AI109" i="59"/>
  <c r="AH109" i="59"/>
  <c r="AG109" i="59"/>
  <c r="AF109" i="59"/>
  <c r="AE109" i="59"/>
  <c r="AD109" i="59"/>
  <c r="AC109" i="59"/>
  <c r="AB109" i="59"/>
  <c r="AA109" i="59"/>
  <c r="Z109" i="59"/>
  <c r="Y109" i="59"/>
  <c r="X109" i="59"/>
  <c r="W109" i="59"/>
  <c r="V109" i="59"/>
  <c r="U109" i="59"/>
  <c r="T109" i="59"/>
  <c r="S109" i="59"/>
  <c r="R109" i="59"/>
  <c r="Q109" i="59"/>
  <c r="P109" i="59"/>
  <c r="O109" i="59"/>
  <c r="N109" i="59"/>
  <c r="M109" i="59"/>
  <c r="L109" i="59"/>
  <c r="K109" i="59"/>
  <c r="J109" i="59"/>
  <c r="I109" i="59"/>
  <c r="H109" i="59"/>
  <c r="G109" i="59"/>
  <c r="F109" i="59"/>
  <c r="E109" i="59"/>
  <c r="D109" i="59"/>
  <c r="C109" i="59"/>
  <c r="BC108" i="59"/>
  <c r="BB108" i="59"/>
  <c r="BA108" i="59"/>
  <c r="AZ108" i="59"/>
  <c r="AY108" i="59"/>
  <c r="AX108" i="59"/>
  <c r="AW108" i="59"/>
  <c r="AV108" i="59"/>
  <c r="AU108" i="59"/>
  <c r="AT108" i="59"/>
  <c r="AS108" i="59"/>
  <c r="AQ108" i="59"/>
  <c r="AP108" i="59"/>
  <c r="AO108" i="59"/>
  <c r="AN108" i="59"/>
  <c r="AM108" i="59"/>
  <c r="AL108" i="59"/>
  <c r="AK108" i="59"/>
  <c r="AJ108" i="59"/>
  <c r="AI108" i="59"/>
  <c r="AH108" i="59"/>
  <c r="AG108" i="59"/>
  <c r="AF108" i="59"/>
  <c r="AE108" i="59"/>
  <c r="AD108" i="59"/>
  <c r="AC108" i="59"/>
  <c r="AB108" i="59"/>
  <c r="AA108" i="59"/>
  <c r="Z108" i="59"/>
  <c r="Y108" i="59"/>
  <c r="X108" i="59"/>
  <c r="W108" i="59"/>
  <c r="V108" i="59"/>
  <c r="U108" i="59"/>
  <c r="T108" i="59"/>
  <c r="S108" i="59"/>
  <c r="R108" i="59"/>
  <c r="Q108" i="59"/>
  <c r="P108" i="59"/>
  <c r="O108" i="59"/>
  <c r="N108" i="59"/>
  <c r="M108" i="59"/>
  <c r="L108" i="59"/>
  <c r="K108" i="59"/>
  <c r="J108" i="59"/>
  <c r="I108" i="59"/>
  <c r="H108" i="59"/>
  <c r="G108" i="59"/>
  <c r="F108" i="59"/>
  <c r="E108" i="59"/>
  <c r="D108" i="59"/>
  <c r="C108" i="59"/>
  <c r="BC107" i="59"/>
  <c r="BB107" i="59"/>
  <c r="BA107" i="59"/>
  <c r="AZ107" i="59"/>
  <c r="AY107" i="59"/>
  <c r="AX107" i="59"/>
  <c r="AW107" i="59"/>
  <c r="AV107" i="59"/>
  <c r="AU107" i="59"/>
  <c r="AT107" i="59"/>
  <c r="AS107" i="59"/>
  <c r="AQ107" i="59"/>
  <c r="AP107" i="59"/>
  <c r="AO107" i="59"/>
  <c r="AN107" i="59"/>
  <c r="AM107" i="59"/>
  <c r="AL107" i="59"/>
  <c r="AK107" i="59"/>
  <c r="AJ107" i="59"/>
  <c r="AI107" i="59"/>
  <c r="AH107" i="59"/>
  <c r="AG107" i="59"/>
  <c r="AF107" i="59"/>
  <c r="AE107" i="59"/>
  <c r="AD107" i="59"/>
  <c r="AC107" i="59"/>
  <c r="AB107" i="59"/>
  <c r="AA107" i="59"/>
  <c r="Z107" i="59"/>
  <c r="Y107" i="59"/>
  <c r="X107" i="59"/>
  <c r="W107" i="59"/>
  <c r="V107" i="59"/>
  <c r="U107" i="59"/>
  <c r="T107" i="59"/>
  <c r="S107" i="59"/>
  <c r="R107" i="59"/>
  <c r="Q107" i="59"/>
  <c r="P107" i="59"/>
  <c r="O107" i="59"/>
  <c r="N107" i="59"/>
  <c r="M107" i="59"/>
  <c r="L107" i="59"/>
  <c r="K107" i="59"/>
  <c r="J107" i="59"/>
  <c r="I107" i="59"/>
  <c r="H107" i="59"/>
  <c r="G107" i="59"/>
  <c r="F107" i="59"/>
  <c r="E107" i="59"/>
  <c r="D107" i="59"/>
  <c r="C107" i="59"/>
  <c r="BC106" i="59"/>
  <c r="BB106" i="59"/>
  <c r="BA106" i="59"/>
  <c r="AZ106" i="59"/>
  <c r="AY106" i="59"/>
  <c r="AX106" i="59"/>
  <c r="AW106" i="59"/>
  <c r="AV106" i="59"/>
  <c r="AU106" i="59"/>
  <c r="AT106" i="59"/>
  <c r="AS106" i="59"/>
  <c r="AQ106" i="59"/>
  <c r="AP106" i="59"/>
  <c r="AO106" i="59"/>
  <c r="AN106" i="59"/>
  <c r="AM106" i="59"/>
  <c r="AL106" i="59"/>
  <c r="AK106" i="59"/>
  <c r="AJ106" i="59"/>
  <c r="AI106" i="59"/>
  <c r="AH106" i="59"/>
  <c r="AG106" i="59"/>
  <c r="AF106" i="59"/>
  <c r="AE106" i="59"/>
  <c r="AD106" i="59"/>
  <c r="AC106" i="59"/>
  <c r="AB106" i="59"/>
  <c r="AA106" i="59"/>
  <c r="Z106" i="59"/>
  <c r="Y106" i="59"/>
  <c r="X106" i="59"/>
  <c r="W106" i="59"/>
  <c r="V106" i="59"/>
  <c r="U106" i="59"/>
  <c r="T106" i="59"/>
  <c r="S106" i="59"/>
  <c r="R106" i="59"/>
  <c r="Q106" i="59"/>
  <c r="P106" i="59"/>
  <c r="O106" i="59"/>
  <c r="N106" i="59"/>
  <c r="M106" i="59"/>
  <c r="L106" i="59"/>
  <c r="K106" i="59"/>
  <c r="J106" i="59"/>
  <c r="I106" i="59"/>
  <c r="H106" i="59"/>
  <c r="G106" i="59"/>
  <c r="F106" i="59"/>
  <c r="E106" i="59"/>
  <c r="D106" i="59"/>
  <c r="C106" i="59"/>
  <c r="BC105" i="59"/>
  <c r="BB105" i="59"/>
  <c r="BA105" i="59"/>
  <c r="AZ105" i="59"/>
  <c r="AY105" i="59"/>
  <c r="AX105" i="59"/>
  <c r="AW105" i="59"/>
  <c r="AV105" i="59"/>
  <c r="AU105" i="59"/>
  <c r="AT105" i="59"/>
  <c r="AS105" i="59"/>
  <c r="AQ105" i="59"/>
  <c r="AP105" i="59"/>
  <c r="AO105" i="59"/>
  <c r="AN105" i="59"/>
  <c r="AM105" i="59"/>
  <c r="AL105" i="59"/>
  <c r="AK105" i="59"/>
  <c r="AJ105" i="59"/>
  <c r="AI105" i="59"/>
  <c r="AH105" i="59"/>
  <c r="AG105" i="59"/>
  <c r="AF105" i="59"/>
  <c r="AE105" i="59"/>
  <c r="AD105" i="59"/>
  <c r="AC105" i="59"/>
  <c r="AB105" i="59"/>
  <c r="AA105" i="59"/>
  <c r="Z105" i="59"/>
  <c r="Y105" i="59"/>
  <c r="X105" i="59"/>
  <c r="W105" i="59"/>
  <c r="V105" i="59"/>
  <c r="U105" i="59"/>
  <c r="T105" i="59"/>
  <c r="S105" i="59"/>
  <c r="R105" i="59"/>
  <c r="Q105" i="59"/>
  <c r="P105" i="59"/>
  <c r="O105" i="59"/>
  <c r="N105" i="59"/>
  <c r="M105" i="59"/>
  <c r="L105" i="59"/>
  <c r="K105" i="59"/>
  <c r="J105" i="59"/>
  <c r="I105" i="59"/>
  <c r="H105" i="59"/>
  <c r="G105" i="59"/>
  <c r="F105" i="59"/>
  <c r="E105" i="59"/>
  <c r="D105" i="59"/>
  <c r="C105" i="59"/>
  <c r="BC104" i="59"/>
  <c r="BB104" i="59"/>
  <c r="BA104" i="59"/>
  <c r="AZ104" i="59"/>
  <c r="AY104" i="59"/>
  <c r="AX104" i="59"/>
  <c r="AW104" i="59"/>
  <c r="AV104" i="59"/>
  <c r="AU104" i="59"/>
  <c r="AT104" i="59"/>
  <c r="AS104" i="59"/>
  <c r="AQ104" i="59"/>
  <c r="AP104" i="59"/>
  <c r="AO104" i="59"/>
  <c r="AN104" i="59"/>
  <c r="AM104" i="59"/>
  <c r="AL104" i="59"/>
  <c r="AK104" i="59"/>
  <c r="AJ104" i="59"/>
  <c r="AI104" i="59"/>
  <c r="AH104" i="59"/>
  <c r="AG104" i="59"/>
  <c r="AF104" i="59"/>
  <c r="AE104" i="59"/>
  <c r="AD104" i="59"/>
  <c r="AC104" i="59"/>
  <c r="AB104" i="59"/>
  <c r="AA104" i="59"/>
  <c r="Z104" i="59"/>
  <c r="Y104" i="59"/>
  <c r="X104" i="59"/>
  <c r="W104" i="59"/>
  <c r="V104" i="59"/>
  <c r="U104" i="59"/>
  <c r="T104" i="59"/>
  <c r="S104" i="59"/>
  <c r="R104" i="59"/>
  <c r="Q104" i="59"/>
  <c r="P104" i="59"/>
  <c r="O104" i="59"/>
  <c r="N104" i="59"/>
  <c r="M104" i="59"/>
  <c r="L104" i="59"/>
  <c r="K104" i="59"/>
  <c r="J104" i="59"/>
  <c r="I104" i="59"/>
  <c r="H104" i="59"/>
  <c r="G104" i="59"/>
  <c r="F104" i="59"/>
  <c r="E104" i="59"/>
  <c r="D104" i="59"/>
  <c r="C104" i="59"/>
  <c r="BC103" i="59"/>
  <c r="BB103" i="59"/>
  <c r="BA103" i="59"/>
  <c r="AZ103" i="59"/>
  <c r="AY103" i="59"/>
  <c r="AX103" i="59"/>
  <c r="AW103" i="59"/>
  <c r="AV103" i="59"/>
  <c r="AU103" i="59"/>
  <c r="AT103" i="59"/>
  <c r="AS103" i="59"/>
  <c r="AQ103" i="59"/>
  <c r="AP103" i="59"/>
  <c r="AO103" i="59"/>
  <c r="AN103" i="59"/>
  <c r="AM103" i="59"/>
  <c r="AL103" i="59"/>
  <c r="AK103" i="59"/>
  <c r="AJ103" i="59"/>
  <c r="AI103" i="59"/>
  <c r="AH103" i="59"/>
  <c r="AG103" i="59"/>
  <c r="AF103" i="59"/>
  <c r="AE103" i="59"/>
  <c r="AD103" i="59"/>
  <c r="AC103" i="59"/>
  <c r="AB103" i="59"/>
  <c r="AA103" i="59"/>
  <c r="Z103" i="59"/>
  <c r="Y103" i="59"/>
  <c r="X103" i="59"/>
  <c r="W103" i="59"/>
  <c r="V103" i="59"/>
  <c r="U103" i="59"/>
  <c r="T103" i="59"/>
  <c r="S103" i="59"/>
  <c r="R103" i="59"/>
  <c r="Q103" i="59"/>
  <c r="P103" i="59"/>
  <c r="O103" i="59"/>
  <c r="N103" i="59"/>
  <c r="M103" i="59"/>
  <c r="L103" i="59"/>
  <c r="K103" i="59"/>
  <c r="J103" i="59"/>
  <c r="I103" i="59"/>
  <c r="H103" i="59"/>
  <c r="G103" i="59"/>
  <c r="F103" i="59"/>
  <c r="E103" i="59"/>
  <c r="D103" i="59"/>
  <c r="C103" i="59"/>
  <c r="BC102" i="59"/>
  <c r="BB102" i="59"/>
  <c r="BA102" i="59"/>
  <c r="AZ102" i="59"/>
  <c r="AY102" i="59"/>
  <c r="AX102" i="59"/>
  <c r="AW102" i="59"/>
  <c r="AV102" i="59"/>
  <c r="AU102" i="59"/>
  <c r="AT102" i="59"/>
  <c r="AS102" i="59"/>
  <c r="AQ102" i="59"/>
  <c r="AP102" i="59"/>
  <c r="AO102" i="59"/>
  <c r="AN102" i="59"/>
  <c r="AM102" i="59"/>
  <c r="AL102" i="59"/>
  <c r="AK102" i="59"/>
  <c r="AJ102" i="59"/>
  <c r="AI102" i="59"/>
  <c r="AH102" i="59"/>
  <c r="AG102" i="59"/>
  <c r="AF102" i="59"/>
  <c r="AE102" i="59"/>
  <c r="AD102" i="59"/>
  <c r="AC102" i="59"/>
  <c r="AB102" i="59"/>
  <c r="AA102" i="59"/>
  <c r="Z102" i="59"/>
  <c r="Y102" i="59"/>
  <c r="X102" i="59"/>
  <c r="W102" i="59"/>
  <c r="V102" i="59"/>
  <c r="U102" i="59"/>
  <c r="T102" i="59"/>
  <c r="S102" i="59"/>
  <c r="R102" i="59"/>
  <c r="Q102" i="59"/>
  <c r="P102" i="59"/>
  <c r="O102" i="59"/>
  <c r="N102" i="59"/>
  <c r="M102" i="59"/>
  <c r="L102" i="59"/>
  <c r="K102" i="59"/>
  <c r="J102" i="59"/>
  <c r="I102" i="59"/>
  <c r="H102" i="59"/>
  <c r="G102" i="59"/>
  <c r="F102" i="59"/>
  <c r="E102" i="59"/>
  <c r="D102" i="59"/>
  <c r="C102" i="59"/>
  <c r="BC101" i="59"/>
  <c r="BB101" i="59"/>
  <c r="BA101" i="59"/>
  <c r="AZ101" i="59"/>
  <c r="AY101" i="59"/>
  <c r="AX101" i="59"/>
  <c r="AW101" i="59"/>
  <c r="AV101" i="59"/>
  <c r="AU101" i="59"/>
  <c r="AT101" i="59"/>
  <c r="AS101" i="59"/>
  <c r="AQ101" i="59"/>
  <c r="AP101" i="59"/>
  <c r="AO101" i="59"/>
  <c r="AN101" i="59"/>
  <c r="AM101" i="59"/>
  <c r="AL101" i="59"/>
  <c r="AK101" i="59"/>
  <c r="AJ101" i="59"/>
  <c r="AI101" i="59"/>
  <c r="AH101" i="59"/>
  <c r="AG101" i="59"/>
  <c r="AF101" i="59"/>
  <c r="AE101" i="59"/>
  <c r="AD101" i="59"/>
  <c r="AC101" i="59"/>
  <c r="AB101" i="59"/>
  <c r="AA101" i="59"/>
  <c r="Z101" i="59"/>
  <c r="Y101" i="59"/>
  <c r="X101" i="59"/>
  <c r="W101" i="59"/>
  <c r="V101" i="59"/>
  <c r="U101" i="59"/>
  <c r="T101" i="59"/>
  <c r="S101" i="59"/>
  <c r="R101" i="59"/>
  <c r="Q101" i="59"/>
  <c r="P101" i="59"/>
  <c r="O101" i="59"/>
  <c r="N101" i="59"/>
  <c r="M101" i="59"/>
  <c r="L101" i="59"/>
  <c r="K101" i="59"/>
  <c r="J101" i="59"/>
  <c r="I101" i="59"/>
  <c r="H101" i="59"/>
  <c r="G101" i="59"/>
  <c r="F101" i="59"/>
  <c r="E101" i="59"/>
  <c r="D101" i="59"/>
  <c r="C101" i="59"/>
  <c r="BC97" i="59"/>
  <c r="BB97" i="59"/>
  <c r="BA97" i="59"/>
  <c r="AZ97" i="59"/>
  <c r="AY97" i="59"/>
  <c r="AX97" i="59"/>
  <c r="AW97" i="59"/>
  <c r="AV97" i="59"/>
  <c r="AU97" i="59"/>
  <c r="AT97" i="59"/>
  <c r="AS97" i="59"/>
  <c r="AQ97" i="59"/>
  <c r="AP97" i="59"/>
  <c r="AO97" i="59"/>
  <c r="AN97" i="59"/>
  <c r="AM97" i="59"/>
  <c r="AL97" i="59"/>
  <c r="AK97" i="59"/>
  <c r="AJ97" i="59"/>
  <c r="AI97" i="59"/>
  <c r="AH97" i="59"/>
  <c r="AG97" i="59"/>
  <c r="AF97" i="59"/>
  <c r="AE97" i="59"/>
  <c r="AD97" i="59"/>
  <c r="AC97" i="59"/>
  <c r="AB97" i="59"/>
  <c r="AA97" i="59"/>
  <c r="Z97" i="59"/>
  <c r="Y97" i="59"/>
  <c r="X97" i="59"/>
  <c r="W97" i="59"/>
  <c r="V97" i="59"/>
  <c r="U97" i="59"/>
  <c r="T97" i="59"/>
  <c r="S97" i="59"/>
  <c r="R97" i="59"/>
  <c r="Q97" i="59"/>
  <c r="P97" i="59"/>
  <c r="O97" i="59"/>
  <c r="N97" i="59"/>
  <c r="M97" i="59"/>
  <c r="L97" i="59"/>
  <c r="K97" i="59"/>
  <c r="J97" i="59"/>
  <c r="I97" i="59"/>
  <c r="H97" i="59"/>
  <c r="G97" i="59"/>
  <c r="F97" i="59"/>
  <c r="E97" i="59"/>
  <c r="D97" i="59"/>
  <c r="C97" i="59"/>
  <c r="BC96" i="59"/>
  <c r="BB96" i="59"/>
  <c r="BA96" i="59"/>
  <c r="AZ96" i="59"/>
  <c r="AY96" i="59"/>
  <c r="AX96" i="59"/>
  <c r="AW96" i="59"/>
  <c r="AV96" i="59"/>
  <c r="AU96" i="59"/>
  <c r="AT96" i="59"/>
  <c r="AS96" i="59"/>
  <c r="AQ96" i="59"/>
  <c r="AP96" i="59"/>
  <c r="AO96" i="59"/>
  <c r="AN96" i="59"/>
  <c r="AM96" i="59"/>
  <c r="AL96" i="59"/>
  <c r="AK96" i="59"/>
  <c r="AJ96" i="59"/>
  <c r="AI96" i="59"/>
  <c r="AH96" i="59"/>
  <c r="AG96" i="59"/>
  <c r="AF96" i="59"/>
  <c r="AE96" i="59"/>
  <c r="AD96" i="59"/>
  <c r="AC96" i="59"/>
  <c r="AB96" i="59"/>
  <c r="AA96" i="59"/>
  <c r="Z96" i="59"/>
  <c r="Y96" i="59"/>
  <c r="X96" i="59"/>
  <c r="W96" i="59"/>
  <c r="V96" i="59"/>
  <c r="U96" i="59"/>
  <c r="T96" i="59"/>
  <c r="S96" i="59"/>
  <c r="R96" i="59"/>
  <c r="Q96" i="59"/>
  <c r="P96" i="59"/>
  <c r="O96" i="59"/>
  <c r="N96" i="59"/>
  <c r="M96" i="59"/>
  <c r="L96" i="59"/>
  <c r="K96" i="59"/>
  <c r="J96" i="59"/>
  <c r="I96" i="59"/>
  <c r="H96" i="59"/>
  <c r="G96" i="59"/>
  <c r="F96" i="59"/>
  <c r="E96" i="59"/>
  <c r="D96" i="59"/>
  <c r="C96" i="59"/>
  <c r="BC95" i="59"/>
  <c r="BB95" i="59"/>
  <c r="BA95" i="59"/>
  <c r="AZ95" i="59"/>
  <c r="AY95" i="59"/>
  <c r="AX95" i="59"/>
  <c r="AW95" i="59"/>
  <c r="AV95" i="59"/>
  <c r="AU95" i="59"/>
  <c r="AT95" i="59"/>
  <c r="AS95" i="59"/>
  <c r="AQ95" i="59"/>
  <c r="AP95" i="59"/>
  <c r="AO95" i="59"/>
  <c r="AN95" i="59"/>
  <c r="AM95" i="59"/>
  <c r="AL95" i="59"/>
  <c r="AK95" i="59"/>
  <c r="AJ95" i="59"/>
  <c r="AI95" i="59"/>
  <c r="AH95" i="59"/>
  <c r="AG95" i="59"/>
  <c r="AF95" i="59"/>
  <c r="AE95" i="59"/>
  <c r="AD95" i="59"/>
  <c r="AC95" i="59"/>
  <c r="AB95" i="59"/>
  <c r="AA95" i="59"/>
  <c r="Z95" i="59"/>
  <c r="Y95" i="59"/>
  <c r="X95" i="59"/>
  <c r="W95" i="59"/>
  <c r="V95" i="59"/>
  <c r="U95" i="59"/>
  <c r="T95" i="59"/>
  <c r="S95" i="59"/>
  <c r="R95" i="59"/>
  <c r="Q95" i="59"/>
  <c r="P95" i="59"/>
  <c r="O95" i="59"/>
  <c r="N95" i="59"/>
  <c r="M95" i="59"/>
  <c r="L95" i="59"/>
  <c r="K95" i="59"/>
  <c r="J95" i="59"/>
  <c r="I95" i="59"/>
  <c r="H95" i="59"/>
  <c r="G95" i="59"/>
  <c r="F95" i="59"/>
  <c r="E95" i="59"/>
  <c r="D95" i="59"/>
  <c r="C95" i="59"/>
  <c r="BC94" i="59"/>
  <c r="BB94" i="59"/>
  <c r="BA94" i="59"/>
  <c r="AZ94" i="59"/>
  <c r="AY94" i="59"/>
  <c r="AX94" i="59"/>
  <c r="AW94" i="59"/>
  <c r="AV94" i="59"/>
  <c r="AU94" i="59"/>
  <c r="AT94" i="59"/>
  <c r="AS94" i="59"/>
  <c r="AQ94" i="59"/>
  <c r="AP94" i="59"/>
  <c r="AO94" i="59"/>
  <c r="AN94" i="59"/>
  <c r="AM94" i="59"/>
  <c r="AL94" i="59"/>
  <c r="AK94" i="59"/>
  <c r="AJ94" i="59"/>
  <c r="AI94" i="59"/>
  <c r="AH94" i="59"/>
  <c r="AG94" i="59"/>
  <c r="AF94" i="59"/>
  <c r="AE94" i="59"/>
  <c r="AD94" i="59"/>
  <c r="AC94" i="59"/>
  <c r="AB94" i="59"/>
  <c r="AA94" i="59"/>
  <c r="Z94" i="59"/>
  <c r="Y94" i="59"/>
  <c r="X94" i="59"/>
  <c r="W94" i="59"/>
  <c r="V94" i="59"/>
  <c r="U94" i="59"/>
  <c r="T94" i="59"/>
  <c r="S94" i="59"/>
  <c r="R94" i="59"/>
  <c r="Q94" i="59"/>
  <c r="P94" i="59"/>
  <c r="O94" i="59"/>
  <c r="N94" i="59"/>
  <c r="M94" i="59"/>
  <c r="L94" i="59"/>
  <c r="K94" i="59"/>
  <c r="J94" i="59"/>
  <c r="I94" i="59"/>
  <c r="H94" i="59"/>
  <c r="G94" i="59"/>
  <c r="F94" i="59"/>
  <c r="E94" i="59"/>
  <c r="D94" i="59"/>
  <c r="C94" i="59"/>
  <c r="BC93" i="59"/>
  <c r="BB93" i="59"/>
  <c r="BA93" i="59"/>
  <c r="AZ93" i="59"/>
  <c r="AY93" i="59"/>
  <c r="AX93" i="59"/>
  <c r="AW93" i="59"/>
  <c r="AV93" i="59"/>
  <c r="AU93" i="59"/>
  <c r="AT93" i="59"/>
  <c r="AS93" i="59"/>
  <c r="AQ93" i="59"/>
  <c r="AP93" i="59"/>
  <c r="AO93" i="59"/>
  <c r="AN93" i="59"/>
  <c r="AM93" i="59"/>
  <c r="AL93" i="59"/>
  <c r="AK93" i="59"/>
  <c r="AJ93" i="59"/>
  <c r="AI93" i="59"/>
  <c r="AH93" i="59"/>
  <c r="AG93" i="59"/>
  <c r="AF93" i="59"/>
  <c r="AE93" i="59"/>
  <c r="AD93" i="59"/>
  <c r="AC93" i="59"/>
  <c r="AB93" i="59"/>
  <c r="AA93" i="59"/>
  <c r="Z93" i="59"/>
  <c r="Y93" i="59"/>
  <c r="X93" i="59"/>
  <c r="W93" i="59"/>
  <c r="V93" i="59"/>
  <c r="U93" i="59"/>
  <c r="T93" i="59"/>
  <c r="S93" i="59"/>
  <c r="R93" i="59"/>
  <c r="Q93" i="59"/>
  <c r="P93" i="59"/>
  <c r="O93" i="59"/>
  <c r="N93" i="59"/>
  <c r="M93" i="59"/>
  <c r="L93" i="59"/>
  <c r="K93" i="59"/>
  <c r="J93" i="59"/>
  <c r="I93" i="59"/>
  <c r="H93" i="59"/>
  <c r="G93" i="59"/>
  <c r="F93" i="59"/>
  <c r="E93" i="59"/>
  <c r="D93" i="59"/>
  <c r="C93" i="59"/>
  <c r="BC92" i="59"/>
  <c r="BB92" i="59"/>
  <c r="BA92" i="59"/>
  <c r="AZ92" i="59"/>
  <c r="AY92" i="59"/>
  <c r="AX92" i="59"/>
  <c r="AW92" i="59"/>
  <c r="AV92" i="59"/>
  <c r="AU92" i="59"/>
  <c r="AT92" i="59"/>
  <c r="AS92" i="59"/>
  <c r="AQ92" i="59"/>
  <c r="AP92" i="59"/>
  <c r="AO92" i="59"/>
  <c r="AN92" i="59"/>
  <c r="AM92" i="59"/>
  <c r="AL92" i="59"/>
  <c r="AK92" i="59"/>
  <c r="AJ92" i="59"/>
  <c r="AI92" i="59"/>
  <c r="AH92" i="59"/>
  <c r="AG92" i="59"/>
  <c r="AF92" i="59"/>
  <c r="AE92" i="59"/>
  <c r="AD92" i="59"/>
  <c r="AC92" i="59"/>
  <c r="AB92" i="59"/>
  <c r="AA92" i="59"/>
  <c r="Z92" i="59"/>
  <c r="Y92" i="59"/>
  <c r="X92" i="59"/>
  <c r="W92" i="59"/>
  <c r="V92" i="59"/>
  <c r="U92" i="59"/>
  <c r="T92" i="59"/>
  <c r="S92" i="59"/>
  <c r="R92" i="59"/>
  <c r="Q92" i="59"/>
  <c r="P92" i="59"/>
  <c r="O92" i="59"/>
  <c r="N92" i="59"/>
  <c r="M92" i="59"/>
  <c r="L92" i="59"/>
  <c r="K92" i="59"/>
  <c r="J92" i="59"/>
  <c r="I92" i="59"/>
  <c r="H92" i="59"/>
  <c r="G92" i="59"/>
  <c r="F92" i="59"/>
  <c r="E92" i="59"/>
  <c r="D92" i="59"/>
  <c r="C92" i="59"/>
  <c r="BC91" i="59"/>
  <c r="BB91" i="59"/>
  <c r="BA91" i="59"/>
  <c r="AZ91" i="59"/>
  <c r="AY91" i="59"/>
  <c r="AX91" i="59"/>
  <c r="AW91" i="59"/>
  <c r="AV91" i="59"/>
  <c r="AU91" i="59"/>
  <c r="AT91" i="59"/>
  <c r="AS91" i="59"/>
  <c r="AQ91" i="59"/>
  <c r="AP91" i="59"/>
  <c r="AO91" i="59"/>
  <c r="AN91" i="59"/>
  <c r="AM91" i="59"/>
  <c r="AL91" i="59"/>
  <c r="AK91" i="59"/>
  <c r="AJ91" i="59"/>
  <c r="AI91" i="59"/>
  <c r="AH91" i="59"/>
  <c r="AG91" i="59"/>
  <c r="AF91" i="59"/>
  <c r="AE91" i="59"/>
  <c r="AD91" i="59"/>
  <c r="AC91" i="59"/>
  <c r="AB91" i="59"/>
  <c r="AA91" i="59"/>
  <c r="Z91" i="59"/>
  <c r="Y91" i="59"/>
  <c r="X91" i="59"/>
  <c r="W91" i="59"/>
  <c r="V91" i="59"/>
  <c r="U91" i="59"/>
  <c r="T91" i="59"/>
  <c r="S91" i="59"/>
  <c r="R91" i="59"/>
  <c r="Q91" i="59"/>
  <c r="P91" i="59"/>
  <c r="O91" i="59"/>
  <c r="N91" i="59"/>
  <c r="M91" i="59"/>
  <c r="L91" i="59"/>
  <c r="K91" i="59"/>
  <c r="J91" i="59"/>
  <c r="I91" i="59"/>
  <c r="H91" i="59"/>
  <c r="G91" i="59"/>
  <c r="F91" i="59"/>
  <c r="E91" i="59"/>
  <c r="D91" i="59"/>
  <c r="C91" i="59"/>
  <c r="BC90" i="59"/>
  <c r="BB90" i="59"/>
  <c r="BA90" i="59"/>
  <c r="AZ90" i="59"/>
  <c r="AY90" i="59"/>
  <c r="AX90" i="59"/>
  <c r="AW90" i="59"/>
  <c r="AV90" i="59"/>
  <c r="AU90" i="59"/>
  <c r="AT90" i="59"/>
  <c r="AS90" i="59"/>
  <c r="AQ90" i="59"/>
  <c r="AP90" i="59"/>
  <c r="AO90" i="59"/>
  <c r="AN90" i="59"/>
  <c r="AM90" i="59"/>
  <c r="AL90" i="59"/>
  <c r="AK90" i="59"/>
  <c r="AJ90" i="59"/>
  <c r="AI90" i="59"/>
  <c r="AH90" i="59"/>
  <c r="AG90" i="59"/>
  <c r="AF90" i="59"/>
  <c r="AE90" i="59"/>
  <c r="AD90" i="59"/>
  <c r="AC90" i="59"/>
  <c r="AB90" i="59"/>
  <c r="AA90" i="59"/>
  <c r="Z90" i="59"/>
  <c r="Y90" i="59"/>
  <c r="X90" i="59"/>
  <c r="W90" i="59"/>
  <c r="V90" i="59"/>
  <c r="U90" i="59"/>
  <c r="T90" i="59"/>
  <c r="S90" i="59"/>
  <c r="R90" i="59"/>
  <c r="Q90" i="59"/>
  <c r="P90" i="59"/>
  <c r="O90" i="59"/>
  <c r="N90" i="59"/>
  <c r="M90" i="59"/>
  <c r="L90" i="59"/>
  <c r="K90" i="59"/>
  <c r="J90" i="59"/>
  <c r="I90" i="59"/>
  <c r="H90" i="59"/>
  <c r="G90" i="59"/>
  <c r="F90" i="59"/>
  <c r="E90" i="59"/>
  <c r="D90" i="59"/>
  <c r="C90" i="59"/>
  <c r="BC89" i="59"/>
  <c r="BB89" i="59"/>
  <c r="BA89" i="59"/>
  <c r="AZ89" i="59"/>
  <c r="AY89" i="59"/>
  <c r="AX89" i="59"/>
  <c r="AW89" i="59"/>
  <c r="AV89" i="59"/>
  <c r="AU89" i="59"/>
  <c r="AT89" i="59"/>
  <c r="AS89" i="59"/>
  <c r="AQ89" i="59"/>
  <c r="AP89" i="59"/>
  <c r="AO89" i="59"/>
  <c r="AN89" i="59"/>
  <c r="AM89" i="59"/>
  <c r="AL89" i="59"/>
  <c r="AK89" i="59"/>
  <c r="AJ89" i="59"/>
  <c r="AI89" i="59"/>
  <c r="AH89" i="59"/>
  <c r="AG89" i="59"/>
  <c r="AF89" i="59"/>
  <c r="AE89" i="59"/>
  <c r="AD89" i="59"/>
  <c r="AC89" i="59"/>
  <c r="AB89" i="59"/>
  <c r="AA89" i="59"/>
  <c r="Z89" i="59"/>
  <c r="Y89" i="59"/>
  <c r="X89" i="59"/>
  <c r="W89" i="59"/>
  <c r="V89" i="59"/>
  <c r="U89" i="59"/>
  <c r="T89" i="59"/>
  <c r="S89" i="59"/>
  <c r="R89" i="59"/>
  <c r="Q89" i="59"/>
  <c r="P89" i="59"/>
  <c r="O89" i="59"/>
  <c r="N89" i="59"/>
  <c r="M89" i="59"/>
  <c r="L89" i="59"/>
  <c r="K89" i="59"/>
  <c r="J89" i="59"/>
  <c r="I89" i="59"/>
  <c r="H89" i="59"/>
  <c r="G89" i="59"/>
  <c r="F89" i="59"/>
  <c r="E89" i="59"/>
  <c r="D89" i="59"/>
  <c r="C89" i="59"/>
  <c r="BC88" i="59"/>
  <c r="BB88" i="59"/>
  <c r="BA88" i="59"/>
  <c r="AZ88" i="59"/>
  <c r="AY88" i="59"/>
  <c r="AX88" i="59"/>
  <c r="AW88" i="59"/>
  <c r="AV88" i="59"/>
  <c r="AU88" i="59"/>
  <c r="AT88" i="59"/>
  <c r="AS88" i="59"/>
  <c r="AQ88" i="59"/>
  <c r="AP88" i="59"/>
  <c r="AO88" i="59"/>
  <c r="AN88" i="59"/>
  <c r="AM88" i="59"/>
  <c r="AL88" i="59"/>
  <c r="AK88" i="59"/>
  <c r="AJ88" i="59"/>
  <c r="AI88" i="59"/>
  <c r="AH88" i="59"/>
  <c r="AG88" i="59"/>
  <c r="AF88" i="59"/>
  <c r="AE88" i="59"/>
  <c r="AD88" i="59"/>
  <c r="AC88" i="59"/>
  <c r="AB88" i="59"/>
  <c r="AA88" i="59"/>
  <c r="Z88" i="59"/>
  <c r="Y88" i="59"/>
  <c r="X88" i="59"/>
  <c r="W88" i="59"/>
  <c r="V88" i="59"/>
  <c r="U88" i="59"/>
  <c r="T88" i="59"/>
  <c r="S88" i="59"/>
  <c r="R88" i="59"/>
  <c r="Q88" i="59"/>
  <c r="P88" i="59"/>
  <c r="O88" i="59"/>
  <c r="N88" i="59"/>
  <c r="M88" i="59"/>
  <c r="L88" i="59"/>
  <c r="K88" i="59"/>
  <c r="J88" i="59"/>
  <c r="I88" i="59"/>
  <c r="H88" i="59"/>
  <c r="G88" i="59"/>
  <c r="F88" i="59"/>
  <c r="E88" i="59"/>
  <c r="D88" i="59"/>
  <c r="C88" i="59"/>
  <c r="BC87" i="59"/>
  <c r="BB87" i="59"/>
  <c r="BA87" i="59"/>
  <c r="AZ87" i="59"/>
  <c r="AY87" i="59"/>
  <c r="AX87" i="59"/>
  <c r="AW87" i="59"/>
  <c r="AV87" i="59"/>
  <c r="AU87" i="59"/>
  <c r="AT87" i="59"/>
  <c r="AS87" i="59"/>
  <c r="AQ87" i="59"/>
  <c r="AP87" i="59"/>
  <c r="AO87" i="59"/>
  <c r="AN87" i="59"/>
  <c r="AM87" i="59"/>
  <c r="AL87" i="59"/>
  <c r="AK87" i="59"/>
  <c r="AJ87" i="59"/>
  <c r="AI87" i="59"/>
  <c r="AH87" i="59"/>
  <c r="AG87" i="59"/>
  <c r="AF87" i="59"/>
  <c r="AE87" i="59"/>
  <c r="AD87" i="59"/>
  <c r="AC87" i="59"/>
  <c r="AB87" i="59"/>
  <c r="AA87" i="59"/>
  <c r="Z87" i="59"/>
  <c r="Y87" i="59"/>
  <c r="X87" i="59"/>
  <c r="W87" i="59"/>
  <c r="V87" i="59"/>
  <c r="U87" i="59"/>
  <c r="T87" i="59"/>
  <c r="S87" i="59"/>
  <c r="R87" i="59"/>
  <c r="Q87" i="59"/>
  <c r="P87" i="59"/>
  <c r="O87" i="59"/>
  <c r="N87" i="59"/>
  <c r="M87" i="59"/>
  <c r="L87" i="59"/>
  <c r="K87" i="59"/>
  <c r="J87" i="59"/>
  <c r="I87" i="59"/>
  <c r="H87" i="59"/>
  <c r="G87" i="59"/>
  <c r="F87" i="59"/>
  <c r="E87" i="59"/>
  <c r="D87" i="59"/>
  <c r="C87" i="59"/>
  <c r="BC86" i="59"/>
  <c r="BB86" i="59"/>
  <c r="BA86" i="59"/>
  <c r="AZ86" i="59"/>
  <c r="AY86" i="59"/>
  <c r="AX86" i="59"/>
  <c r="AW86" i="59"/>
  <c r="AV86" i="59"/>
  <c r="AU86" i="59"/>
  <c r="AT86" i="59"/>
  <c r="AS86" i="59"/>
  <c r="AQ86" i="59"/>
  <c r="AP86" i="59"/>
  <c r="AO86" i="59"/>
  <c r="AN86" i="59"/>
  <c r="AM86" i="59"/>
  <c r="AL86" i="59"/>
  <c r="AK86" i="59"/>
  <c r="AJ86" i="59"/>
  <c r="AI86" i="59"/>
  <c r="AH86" i="59"/>
  <c r="AG86" i="59"/>
  <c r="AF86" i="59"/>
  <c r="AE86" i="59"/>
  <c r="AD86" i="59"/>
  <c r="AC86" i="59"/>
  <c r="AB86" i="59"/>
  <c r="AA86" i="59"/>
  <c r="Z86" i="59"/>
  <c r="Y86" i="59"/>
  <c r="X86" i="59"/>
  <c r="W86" i="59"/>
  <c r="V86" i="59"/>
  <c r="U86" i="59"/>
  <c r="T86" i="59"/>
  <c r="S86" i="59"/>
  <c r="R86" i="59"/>
  <c r="Q86" i="59"/>
  <c r="P86" i="59"/>
  <c r="O86" i="59"/>
  <c r="N86" i="59"/>
  <c r="M86" i="59"/>
  <c r="L86" i="59"/>
  <c r="K86" i="59"/>
  <c r="J86" i="59"/>
  <c r="I86" i="59"/>
  <c r="H86" i="59"/>
  <c r="G86" i="59"/>
  <c r="F86" i="59"/>
  <c r="E86" i="59"/>
  <c r="D86" i="59"/>
  <c r="C86" i="59"/>
  <c r="BC85" i="59"/>
  <c r="BB85" i="59"/>
  <c r="BA85" i="59"/>
  <c r="AZ85" i="59"/>
  <c r="AY85" i="59"/>
  <c r="AX85" i="59"/>
  <c r="AW85" i="59"/>
  <c r="AV85" i="59"/>
  <c r="AU85" i="59"/>
  <c r="AT85" i="59"/>
  <c r="AS85" i="59"/>
  <c r="AQ85" i="59"/>
  <c r="AP85" i="59"/>
  <c r="AO85" i="59"/>
  <c r="AN85" i="59"/>
  <c r="AM85" i="59"/>
  <c r="AL85" i="59"/>
  <c r="AK85" i="59"/>
  <c r="AJ85" i="59"/>
  <c r="AI85" i="59"/>
  <c r="AH85" i="59"/>
  <c r="AG85" i="59"/>
  <c r="AF85" i="59"/>
  <c r="AE85" i="59"/>
  <c r="AD85" i="59"/>
  <c r="AC85" i="59"/>
  <c r="AB85" i="59"/>
  <c r="AA85" i="59"/>
  <c r="Z85" i="59"/>
  <c r="Y85" i="59"/>
  <c r="X85" i="59"/>
  <c r="W85" i="59"/>
  <c r="V85" i="59"/>
  <c r="U85" i="59"/>
  <c r="T85" i="59"/>
  <c r="S85" i="59"/>
  <c r="R85" i="59"/>
  <c r="Q85" i="59"/>
  <c r="P85" i="59"/>
  <c r="O85" i="59"/>
  <c r="N85" i="59"/>
  <c r="M85" i="59"/>
  <c r="L85" i="59"/>
  <c r="K85" i="59"/>
  <c r="J85" i="59"/>
  <c r="I85" i="59"/>
  <c r="H85" i="59"/>
  <c r="G85" i="59"/>
  <c r="F85" i="59"/>
  <c r="E85" i="59"/>
  <c r="D85" i="59"/>
  <c r="C85" i="59"/>
  <c r="BC84" i="59"/>
  <c r="BB84" i="59"/>
  <c r="BA84" i="59"/>
  <c r="AZ84" i="59"/>
  <c r="AY84" i="59"/>
  <c r="AX84" i="59"/>
  <c r="AW84" i="59"/>
  <c r="AV84" i="59"/>
  <c r="AU84" i="59"/>
  <c r="AT84" i="59"/>
  <c r="AS84" i="59"/>
  <c r="AQ84" i="59"/>
  <c r="AP84" i="59"/>
  <c r="AO84" i="59"/>
  <c r="AN84" i="59"/>
  <c r="AM84" i="59"/>
  <c r="AL84" i="59"/>
  <c r="AK84" i="59"/>
  <c r="AJ84" i="59"/>
  <c r="AI84" i="59"/>
  <c r="AH84" i="59"/>
  <c r="AG84" i="59"/>
  <c r="AF84" i="59"/>
  <c r="AE84" i="59"/>
  <c r="AD84" i="59"/>
  <c r="AC84" i="59"/>
  <c r="AB84" i="59"/>
  <c r="AA84" i="59"/>
  <c r="Z84" i="59"/>
  <c r="Y84" i="59"/>
  <c r="X84" i="59"/>
  <c r="W84" i="59"/>
  <c r="V84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C83" i="59"/>
  <c r="BB83" i="59"/>
  <c r="BA83" i="59"/>
  <c r="AZ83" i="59"/>
  <c r="AY83" i="59"/>
  <c r="AX83" i="59"/>
  <c r="AW83" i="59"/>
  <c r="AV83" i="59"/>
  <c r="AU83" i="59"/>
  <c r="AT83" i="59"/>
  <c r="AS83" i="59"/>
  <c r="AQ83" i="59"/>
  <c r="AP83" i="59"/>
  <c r="AO83" i="59"/>
  <c r="AN83" i="59"/>
  <c r="AM83" i="59"/>
  <c r="AL83" i="59"/>
  <c r="AK83" i="59"/>
  <c r="AJ83" i="59"/>
  <c r="AI83" i="59"/>
  <c r="AH83" i="59"/>
  <c r="AG83" i="59"/>
  <c r="AF83" i="59"/>
  <c r="AE83" i="59"/>
  <c r="AD83" i="59"/>
  <c r="AC83" i="59"/>
  <c r="AB83" i="59"/>
  <c r="AA83" i="59"/>
  <c r="Z83" i="59"/>
  <c r="Y83" i="59"/>
  <c r="X83" i="59"/>
  <c r="W83" i="59"/>
  <c r="V83" i="59"/>
  <c r="U83" i="59"/>
  <c r="T83" i="59"/>
  <c r="S83" i="59"/>
  <c r="R83" i="59"/>
  <c r="Q83" i="59"/>
  <c r="P83" i="59"/>
  <c r="O83" i="59"/>
  <c r="N83" i="59"/>
  <c r="M83" i="59"/>
  <c r="L83" i="59"/>
  <c r="K83" i="59"/>
  <c r="J83" i="59"/>
  <c r="I83" i="59"/>
  <c r="H83" i="59"/>
  <c r="G83" i="59"/>
  <c r="F83" i="59"/>
  <c r="E83" i="59"/>
  <c r="D83" i="59"/>
  <c r="C83" i="59"/>
  <c r="BC82" i="59"/>
  <c r="BB82" i="59"/>
  <c r="BA82" i="59"/>
  <c r="AZ82" i="59"/>
  <c r="AY82" i="59"/>
  <c r="AX82" i="59"/>
  <c r="AW82" i="59"/>
  <c r="AV82" i="59"/>
  <c r="AU82" i="59"/>
  <c r="AT82" i="59"/>
  <c r="AS82" i="59"/>
  <c r="AQ82" i="59"/>
  <c r="AP82" i="59"/>
  <c r="AO82" i="59"/>
  <c r="AN82" i="59"/>
  <c r="AM82" i="59"/>
  <c r="AL82" i="59"/>
  <c r="AK82" i="59"/>
  <c r="AJ82" i="59"/>
  <c r="AI82" i="59"/>
  <c r="AH82" i="59"/>
  <c r="AG82" i="59"/>
  <c r="AF82" i="59"/>
  <c r="AE82" i="59"/>
  <c r="AD82" i="59"/>
  <c r="AC82" i="59"/>
  <c r="AB82" i="59"/>
  <c r="AA82" i="59"/>
  <c r="Z82" i="59"/>
  <c r="Y82" i="59"/>
  <c r="X82" i="59"/>
  <c r="W82" i="59"/>
  <c r="V82" i="59"/>
  <c r="U82" i="59"/>
  <c r="T82" i="59"/>
  <c r="S82" i="59"/>
  <c r="R82" i="59"/>
  <c r="Q82" i="59"/>
  <c r="P82" i="59"/>
  <c r="O82" i="59"/>
  <c r="N82" i="59"/>
  <c r="M82" i="59"/>
  <c r="L82" i="59"/>
  <c r="K82" i="59"/>
  <c r="J82" i="59"/>
  <c r="I82" i="59"/>
  <c r="H82" i="59"/>
  <c r="G82" i="59"/>
  <c r="F82" i="59"/>
  <c r="E82" i="59"/>
  <c r="D82" i="59"/>
  <c r="C82" i="59"/>
  <c r="BC78" i="59"/>
  <c r="BB78" i="59"/>
  <c r="BA78" i="59"/>
  <c r="AZ78" i="59"/>
  <c r="AY78" i="59"/>
  <c r="AX78" i="59"/>
  <c r="AW78" i="59"/>
  <c r="AV78" i="59"/>
  <c r="AU78" i="59"/>
  <c r="AT78" i="59"/>
  <c r="AS78" i="59"/>
  <c r="AQ78" i="59"/>
  <c r="AP78" i="59"/>
  <c r="AO78" i="59"/>
  <c r="AN78" i="59"/>
  <c r="AM78" i="59"/>
  <c r="AL78" i="59"/>
  <c r="AK78" i="59"/>
  <c r="AJ78" i="59"/>
  <c r="AI78" i="59"/>
  <c r="AH78" i="59"/>
  <c r="AG78" i="59"/>
  <c r="AF78" i="59"/>
  <c r="AE78" i="59"/>
  <c r="AD78" i="59"/>
  <c r="AC78" i="59"/>
  <c r="AB78" i="59"/>
  <c r="AA78" i="59"/>
  <c r="Z78" i="59"/>
  <c r="Y78" i="59"/>
  <c r="X78" i="59"/>
  <c r="W78" i="59"/>
  <c r="V78" i="59"/>
  <c r="U78" i="59"/>
  <c r="T78" i="59"/>
  <c r="S78" i="59"/>
  <c r="R78" i="59"/>
  <c r="Q78" i="59"/>
  <c r="P78" i="59"/>
  <c r="O78" i="59"/>
  <c r="N78" i="59"/>
  <c r="M78" i="59"/>
  <c r="L78" i="59"/>
  <c r="K78" i="59"/>
  <c r="J78" i="59"/>
  <c r="I78" i="59"/>
  <c r="H78" i="59"/>
  <c r="G78" i="59"/>
  <c r="F78" i="59"/>
  <c r="E78" i="59"/>
  <c r="D78" i="59"/>
  <c r="C78" i="59"/>
  <c r="BC77" i="59"/>
  <c r="BB77" i="59"/>
  <c r="BA77" i="59"/>
  <c r="AZ77" i="59"/>
  <c r="AY77" i="59"/>
  <c r="AX77" i="59"/>
  <c r="AW77" i="59"/>
  <c r="AV77" i="59"/>
  <c r="AU77" i="59"/>
  <c r="AT77" i="59"/>
  <c r="AS77" i="59"/>
  <c r="AQ77" i="59"/>
  <c r="AP77" i="59"/>
  <c r="AO77" i="59"/>
  <c r="AN77" i="59"/>
  <c r="AM77" i="59"/>
  <c r="AL77" i="59"/>
  <c r="AK77" i="59"/>
  <c r="AJ77" i="59"/>
  <c r="AI77" i="59"/>
  <c r="AH77" i="59"/>
  <c r="AG77" i="59"/>
  <c r="AF77" i="59"/>
  <c r="AE77" i="59"/>
  <c r="AD77" i="59"/>
  <c r="AC77" i="59"/>
  <c r="AB77" i="59"/>
  <c r="AA77" i="59"/>
  <c r="Z77" i="59"/>
  <c r="Y77" i="59"/>
  <c r="X77" i="59"/>
  <c r="W77" i="59"/>
  <c r="V77" i="59"/>
  <c r="U77" i="59"/>
  <c r="T77" i="59"/>
  <c r="S77" i="59"/>
  <c r="R77" i="59"/>
  <c r="Q77" i="59"/>
  <c r="P77" i="59"/>
  <c r="O77" i="59"/>
  <c r="N77" i="59"/>
  <c r="M77" i="59"/>
  <c r="L77" i="59"/>
  <c r="K77" i="59"/>
  <c r="J77" i="59"/>
  <c r="I77" i="59"/>
  <c r="H77" i="59"/>
  <c r="G77" i="59"/>
  <c r="F77" i="59"/>
  <c r="E77" i="59"/>
  <c r="D77" i="59"/>
  <c r="C77" i="59"/>
  <c r="BC76" i="59"/>
  <c r="BB76" i="59"/>
  <c r="BA76" i="59"/>
  <c r="AZ76" i="59"/>
  <c r="AY76" i="59"/>
  <c r="AX76" i="59"/>
  <c r="AW76" i="59"/>
  <c r="AV76" i="59"/>
  <c r="AU76" i="59"/>
  <c r="AT76" i="59"/>
  <c r="AS76" i="59"/>
  <c r="AQ76" i="59"/>
  <c r="AP76" i="59"/>
  <c r="AO76" i="59"/>
  <c r="AN76" i="59"/>
  <c r="AM76" i="59"/>
  <c r="AL76" i="59"/>
  <c r="AK76" i="59"/>
  <c r="AJ76" i="59"/>
  <c r="AI76" i="59"/>
  <c r="AH76" i="59"/>
  <c r="AG76" i="59"/>
  <c r="AF76" i="59"/>
  <c r="AE76" i="59"/>
  <c r="AD76" i="59"/>
  <c r="AC76" i="59"/>
  <c r="AB76" i="59"/>
  <c r="AA76" i="59"/>
  <c r="Z76" i="59"/>
  <c r="Y76" i="59"/>
  <c r="X76" i="59"/>
  <c r="W76" i="59"/>
  <c r="V76" i="59"/>
  <c r="U76" i="59"/>
  <c r="T76" i="59"/>
  <c r="S76" i="59"/>
  <c r="R76" i="59"/>
  <c r="Q76" i="59"/>
  <c r="P76" i="59"/>
  <c r="O76" i="59"/>
  <c r="N76" i="59"/>
  <c r="M76" i="59"/>
  <c r="L76" i="59"/>
  <c r="K76" i="59"/>
  <c r="J76" i="59"/>
  <c r="I76" i="59"/>
  <c r="H76" i="59"/>
  <c r="G76" i="59"/>
  <c r="F76" i="59"/>
  <c r="E76" i="59"/>
  <c r="D76" i="59"/>
  <c r="C76" i="59"/>
  <c r="BC75" i="59"/>
  <c r="BB75" i="59"/>
  <c r="BA75" i="59"/>
  <c r="AZ75" i="59"/>
  <c r="AY75" i="59"/>
  <c r="AX75" i="59"/>
  <c r="AW75" i="59"/>
  <c r="AV75" i="59"/>
  <c r="AU75" i="59"/>
  <c r="AT75" i="59"/>
  <c r="AS75" i="59"/>
  <c r="AQ75" i="59"/>
  <c r="AP75" i="59"/>
  <c r="AO75" i="59"/>
  <c r="AN75" i="59"/>
  <c r="AM75" i="59"/>
  <c r="AL75" i="59"/>
  <c r="AK75" i="59"/>
  <c r="AJ75" i="59"/>
  <c r="AI75" i="59"/>
  <c r="AH75" i="59"/>
  <c r="AG75" i="59"/>
  <c r="AF75" i="59"/>
  <c r="AE75" i="59"/>
  <c r="AD75" i="59"/>
  <c r="AC75" i="59"/>
  <c r="AB75" i="59"/>
  <c r="AA75" i="59"/>
  <c r="Z75" i="59"/>
  <c r="Y75" i="59"/>
  <c r="X75" i="59"/>
  <c r="W75" i="59"/>
  <c r="V75" i="59"/>
  <c r="U75" i="59"/>
  <c r="T75" i="59"/>
  <c r="S75" i="59"/>
  <c r="R75" i="59"/>
  <c r="Q75" i="59"/>
  <c r="P75" i="59"/>
  <c r="O75" i="59"/>
  <c r="N75" i="59"/>
  <c r="M75" i="59"/>
  <c r="L75" i="59"/>
  <c r="K75" i="59"/>
  <c r="J75" i="59"/>
  <c r="I75" i="59"/>
  <c r="H75" i="59"/>
  <c r="G75" i="59"/>
  <c r="F75" i="59"/>
  <c r="E75" i="59"/>
  <c r="D75" i="59"/>
  <c r="C75" i="59"/>
  <c r="BC74" i="59"/>
  <c r="BB74" i="59"/>
  <c r="BA74" i="59"/>
  <c r="AZ74" i="59"/>
  <c r="AY74" i="59"/>
  <c r="AX74" i="59"/>
  <c r="AW74" i="59"/>
  <c r="AV74" i="59"/>
  <c r="AU74" i="59"/>
  <c r="AT74" i="59"/>
  <c r="AS74" i="59"/>
  <c r="AQ74" i="59"/>
  <c r="AP74" i="59"/>
  <c r="AO74" i="59"/>
  <c r="AN74" i="59"/>
  <c r="AM74" i="59"/>
  <c r="AL74" i="59"/>
  <c r="AK74" i="59"/>
  <c r="AJ74" i="59"/>
  <c r="AI74" i="59"/>
  <c r="AH74" i="59"/>
  <c r="AG74" i="59"/>
  <c r="AF74" i="59"/>
  <c r="AE74" i="59"/>
  <c r="AD74" i="59"/>
  <c r="AC74" i="59"/>
  <c r="AB74" i="59"/>
  <c r="AA74" i="59"/>
  <c r="Z74" i="59"/>
  <c r="Y74" i="59"/>
  <c r="X74" i="59"/>
  <c r="W74" i="59"/>
  <c r="V74" i="59"/>
  <c r="U74" i="59"/>
  <c r="T74" i="59"/>
  <c r="S74" i="59"/>
  <c r="R74" i="59"/>
  <c r="Q74" i="59"/>
  <c r="P74" i="59"/>
  <c r="O74" i="59"/>
  <c r="N74" i="59"/>
  <c r="M74" i="59"/>
  <c r="L74" i="59"/>
  <c r="K74" i="59"/>
  <c r="J74" i="59"/>
  <c r="I74" i="59"/>
  <c r="H74" i="59"/>
  <c r="G74" i="59"/>
  <c r="F74" i="59"/>
  <c r="E74" i="59"/>
  <c r="D74" i="59"/>
  <c r="C74" i="59"/>
  <c r="BC73" i="59"/>
  <c r="BB73" i="59"/>
  <c r="BA73" i="59"/>
  <c r="AZ73" i="59"/>
  <c r="AY73" i="59"/>
  <c r="AX73" i="59"/>
  <c r="AW73" i="59"/>
  <c r="AV73" i="59"/>
  <c r="AU73" i="59"/>
  <c r="AT73" i="59"/>
  <c r="AS73" i="59"/>
  <c r="AQ73" i="59"/>
  <c r="AP73" i="59"/>
  <c r="AO73" i="59"/>
  <c r="AN73" i="59"/>
  <c r="AM73" i="59"/>
  <c r="AL73" i="59"/>
  <c r="AK73" i="59"/>
  <c r="AJ73" i="59"/>
  <c r="AI73" i="59"/>
  <c r="AH73" i="59"/>
  <c r="AG73" i="59"/>
  <c r="AF73" i="59"/>
  <c r="AE73" i="59"/>
  <c r="AD73" i="59"/>
  <c r="AC73" i="59"/>
  <c r="AB73" i="59"/>
  <c r="AA73" i="59"/>
  <c r="Z73" i="59"/>
  <c r="Y73" i="59"/>
  <c r="X73" i="59"/>
  <c r="W73" i="59"/>
  <c r="V73" i="59"/>
  <c r="U73" i="59"/>
  <c r="T73" i="59"/>
  <c r="S73" i="59"/>
  <c r="R73" i="59"/>
  <c r="Q73" i="59"/>
  <c r="P73" i="59"/>
  <c r="O73" i="59"/>
  <c r="N73" i="59"/>
  <c r="M73" i="59"/>
  <c r="L73" i="59"/>
  <c r="K73" i="59"/>
  <c r="J73" i="59"/>
  <c r="I73" i="59"/>
  <c r="H73" i="59"/>
  <c r="G73" i="59"/>
  <c r="F73" i="59"/>
  <c r="E73" i="59"/>
  <c r="D73" i="59"/>
  <c r="C73" i="59"/>
  <c r="BC72" i="59"/>
  <c r="BB72" i="59"/>
  <c r="BA72" i="59"/>
  <c r="AZ72" i="59"/>
  <c r="AY72" i="59"/>
  <c r="AX72" i="59"/>
  <c r="AW72" i="59"/>
  <c r="AV72" i="59"/>
  <c r="AU72" i="59"/>
  <c r="AT72" i="59"/>
  <c r="AS72" i="59"/>
  <c r="AQ72" i="59"/>
  <c r="AP72" i="59"/>
  <c r="AO72" i="59"/>
  <c r="AN72" i="59"/>
  <c r="AM72" i="59"/>
  <c r="AL72" i="59"/>
  <c r="AK72" i="59"/>
  <c r="AJ72" i="59"/>
  <c r="AI72" i="59"/>
  <c r="AH72" i="59"/>
  <c r="AG72" i="59"/>
  <c r="AF72" i="59"/>
  <c r="AE72" i="59"/>
  <c r="AD72" i="59"/>
  <c r="AC72" i="59"/>
  <c r="AB72" i="59"/>
  <c r="AA72" i="59"/>
  <c r="Z72" i="59"/>
  <c r="Y72" i="59"/>
  <c r="X72" i="59"/>
  <c r="W72" i="59"/>
  <c r="V72" i="59"/>
  <c r="U72" i="59"/>
  <c r="T72" i="59"/>
  <c r="S72" i="59"/>
  <c r="R72" i="59"/>
  <c r="Q72" i="59"/>
  <c r="P72" i="59"/>
  <c r="O72" i="59"/>
  <c r="N72" i="59"/>
  <c r="M72" i="59"/>
  <c r="L72" i="59"/>
  <c r="K72" i="59"/>
  <c r="J72" i="59"/>
  <c r="I72" i="59"/>
  <c r="H72" i="59"/>
  <c r="G72" i="59"/>
  <c r="F72" i="59"/>
  <c r="E72" i="59"/>
  <c r="D72" i="59"/>
  <c r="C72" i="59"/>
  <c r="BC71" i="59"/>
  <c r="BB71" i="59"/>
  <c r="BA71" i="59"/>
  <c r="AZ71" i="59"/>
  <c r="AY71" i="59"/>
  <c r="AX71" i="59"/>
  <c r="AW71" i="59"/>
  <c r="AV71" i="59"/>
  <c r="AU71" i="59"/>
  <c r="AT71" i="59"/>
  <c r="AS71" i="59"/>
  <c r="AQ71" i="59"/>
  <c r="AP71" i="59"/>
  <c r="AO71" i="59"/>
  <c r="AN71" i="59"/>
  <c r="AM71" i="59"/>
  <c r="AL71" i="59"/>
  <c r="AK71" i="59"/>
  <c r="AJ71" i="59"/>
  <c r="AI71" i="59"/>
  <c r="AH71" i="59"/>
  <c r="AG71" i="59"/>
  <c r="AF71" i="59"/>
  <c r="AE71" i="59"/>
  <c r="AD71" i="59"/>
  <c r="AC71" i="59"/>
  <c r="AB71" i="59"/>
  <c r="AA71" i="59"/>
  <c r="Z71" i="59"/>
  <c r="Y71" i="59"/>
  <c r="X71" i="59"/>
  <c r="W71" i="59"/>
  <c r="V71" i="59"/>
  <c r="U71" i="59"/>
  <c r="T71" i="59"/>
  <c r="S71" i="59"/>
  <c r="R71" i="59"/>
  <c r="Q71" i="59"/>
  <c r="P71" i="59"/>
  <c r="O71" i="59"/>
  <c r="N71" i="59"/>
  <c r="M71" i="59"/>
  <c r="L71" i="59"/>
  <c r="K71" i="59"/>
  <c r="J71" i="59"/>
  <c r="I71" i="59"/>
  <c r="H71" i="59"/>
  <c r="G71" i="59"/>
  <c r="F71" i="59"/>
  <c r="E71" i="59"/>
  <c r="D71" i="59"/>
  <c r="C71" i="59"/>
  <c r="BC70" i="59"/>
  <c r="BB70" i="59"/>
  <c r="BA70" i="59"/>
  <c r="AZ70" i="59"/>
  <c r="AY70" i="59"/>
  <c r="AX70" i="59"/>
  <c r="AW70" i="59"/>
  <c r="AV70" i="59"/>
  <c r="AU70" i="59"/>
  <c r="AT70" i="59"/>
  <c r="AS70" i="59"/>
  <c r="AQ70" i="59"/>
  <c r="AP70" i="59"/>
  <c r="AO70" i="59"/>
  <c r="AN70" i="59"/>
  <c r="AM70" i="59"/>
  <c r="AL70" i="59"/>
  <c r="AK70" i="59"/>
  <c r="AJ70" i="59"/>
  <c r="AI70" i="59"/>
  <c r="AH70" i="59"/>
  <c r="AG70" i="59"/>
  <c r="AF70" i="59"/>
  <c r="AE70" i="59"/>
  <c r="AD70" i="59"/>
  <c r="AC70" i="59"/>
  <c r="AB70" i="59"/>
  <c r="AA70" i="59"/>
  <c r="Z70" i="59"/>
  <c r="Y70" i="59"/>
  <c r="X70" i="59"/>
  <c r="W70" i="59"/>
  <c r="V70" i="59"/>
  <c r="U70" i="59"/>
  <c r="T70" i="59"/>
  <c r="S70" i="59"/>
  <c r="R70" i="59"/>
  <c r="Q70" i="59"/>
  <c r="P70" i="59"/>
  <c r="O70" i="59"/>
  <c r="N70" i="59"/>
  <c r="M70" i="59"/>
  <c r="L70" i="59"/>
  <c r="K70" i="59"/>
  <c r="J70" i="59"/>
  <c r="I70" i="59"/>
  <c r="H70" i="59"/>
  <c r="G70" i="59"/>
  <c r="F70" i="59"/>
  <c r="E70" i="59"/>
  <c r="D70" i="59"/>
  <c r="C70" i="59"/>
  <c r="BC69" i="59"/>
  <c r="BB69" i="59"/>
  <c r="BA69" i="59"/>
  <c r="AZ69" i="59"/>
  <c r="AY69" i="59"/>
  <c r="AX69" i="59"/>
  <c r="AW69" i="59"/>
  <c r="AV69" i="59"/>
  <c r="AU69" i="59"/>
  <c r="AT69" i="59"/>
  <c r="AS69" i="59"/>
  <c r="AQ69" i="59"/>
  <c r="AP69" i="59"/>
  <c r="AO69" i="59"/>
  <c r="AN69" i="59"/>
  <c r="AM69" i="59"/>
  <c r="AL69" i="59"/>
  <c r="AK69" i="59"/>
  <c r="AJ69" i="59"/>
  <c r="AI69" i="59"/>
  <c r="AH69" i="59"/>
  <c r="AG69" i="59"/>
  <c r="AF69" i="59"/>
  <c r="AE69" i="59"/>
  <c r="AD69" i="59"/>
  <c r="AC69" i="59"/>
  <c r="AB69" i="59"/>
  <c r="AA69" i="59"/>
  <c r="Z69" i="59"/>
  <c r="Y69" i="59"/>
  <c r="X69" i="59"/>
  <c r="W69" i="59"/>
  <c r="V69" i="59"/>
  <c r="U69" i="59"/>
  <c r="T69" i="59"/>
  <c r="S69" i="59"/>
  <c r="R69" i="59"/>
  <c r="Q69" i="59"/>
  <c r="P69" i="59"/>
  <c r="O69" i="59"/>
  <c r="N69" i="59"/>
  <c r="M69" i="59"/>
  <c r="L69" i="59"/>
  <c r="K69" i="59"/>
  <c r="J69" i="59"/>
  <c r="I69" i="59"/>
  <c r="H69" i="59"/>
  <c r="G69" i="59"/>
  <c r="F69" i="59"/>
  <c r="E69" i="59"/>
  <c r="D69" i="59"/>
  <c r="C69" i="59"/>
  <c r="BC68" i="59"/>
  <c r="BB68" i="59"/>
  <c r="BA68" i="59"/>
  <c r="AZ68" i="59"/>
  <c r="AY68" i="59"/>
  <c r="AX68" i="59"/>
  <c r="AW68" i="59"/>
  <c r="AV68" i="59"/>
  <c r="AU68" i="59"/>
  <c r="AT68" i="59"/>
  <c r="AS68" i="59"/>
  <c r="AQ68" i="59"/>
  <c r="AP68" i="59"/>
  <c r="AO68" i="59"/>
  <c r="AN68" i="59"/>
  <c r="AM68" i="59"/>
  <c r="AL68" i="59"/>
  <c r="AK68" i="59"/>
  <c r="AJ68" i="59"/>
  <c r="AI68" i="59"/>
  <c r="AH68" i="59"/>
  <c r="AG68" i="59"/>
  <c r="AF68" i="59"/>
  <c r="AE68" i="59"/>
  <c r="AD68" i="59"/>
  <c r="AC68" i="59"/>
  <c r="AB68" i="59"/>
  <c r="AA68" i="59"/>
  <c r="Z68" i="59"/>
  <c r="Y68" i="59"/>
  <c r="X68" i="59"/>
  <c r="W68" i="59"/>
  <c r="V68" i="59"/>
  <c r="U68" i="59"/>
  <c r="T68" i="59"/>
  <c r="S68" i="59"/>
  <c r="R68" i="59"/>
  <c r="Q68" i="59"/>
  <c r="P68" i="59"/>
  <c r="O68" i="59"/>
  <c r="N68" i="59"/>
  <c r="M68" i="59"/>
  <c r="L68" i="59"/>
  <c r="K68" i="59"/>
  <c r="J68" i="59"/>
  <c r="I68" i="59"/>
  <c r="H68" i="59"/>
  <c r="G68" i="59"/>
  <c r="F68" i="59"/>
  <c r="E68" i="59"/>
  <c r="D68" i="59"/>
  <c r="C68" i="59"/>
  <c r="BC67" i="59"/>
  <c r="BB67" i="59"/>
  <c r="BA67" i="59"/>
  <c r="AZ67" i="59"/>
  <c r="AY67" i="59"/>
  <c r="AX67" i="59"/>
  <c r="AW67" i="59"/>
  <c r="AV67" i="59"/>
  <c r="AU67" i="59"/>
  <c r="AT67" i="59"/>
  <c r="AS67" i="59"/>
  <c r="AQ67" i="59"/>
  <c r="AP67" i="59"/>
  <c r="AO67" i="59"/>
  <c r="AN67" i="59"/>
  <c r="AM67" i="59"/>
  <c r="AL67" i="59"/>
  <c r="AK67" i="59"/>
  <c r="AJ67" i="59"/>
  <c r="AI67" i="59"/>
  <c r="AH67" i="59"/>
  <c r="AG67" i="59"/>
  <c r="AF67" i="59"/>
  <c r="AE67" i="59"/>
  <c r="AD67" i="59"/>
  <c r="AC67" i="59"/>
  <c r="AB67" i="59"/>
  <c r="AA67" i="59"/>
  <c r="Z67" i="59"/>
  <c r="Y67" i="59"/>
  <c r="X67" i="59"/>
  <c r="W67" i="59"/>
  <c r="V67" i="59"/>
  <c r="U67" i="59"/>
  <c r="T67" i="59"/>
  <c r="S67" i="59"/>
  <c r="R67" i="59"/>
  <c r="Q67" i="59"/>
  <c r="P67" i="59"/>
  <c r="O67" i="59"/>
  <c r="N67" i="59"/>
  <c r="M67" i="59"/>
  <c r="L67" i="59"/>
  <c r="K67" i="59"/>
  <c r="J67" i="59"/>
  <c r="I67" i="59"/>
  <c r="H67" i="59"/>
  <c r="G67" i="59"/>
  <c r="F67" i="59"/>
  <c r="E67" i="59"/>
  <c r="D67" i="59"/>
  <c r="C67" i="59"/>
  <c r="BC66" i="59"/>
  <c r="BB66" i="59"/>
  <c r="BA66" i="59"/>
  <c r="AZ66" i="59"/>
  <c r="AY66" i="59"/>
  <c r="AX66" i="59"/>
  <c r="AW66" i="59"/>
  <c r="AV66" i="59"/>
  <c r="AU66" i="59"/>
  <c r="AT66" i="59"/>
  <c r="AS66" i="59"/>
  <c r="AQ66" i="59"/>
  <c r="AP66" i="59"/>
  <c r="AO66" i="59"/>
  <c r="AN66" i="59"/>
  <c r="AM66" i="59"/>
  <c r="AL66" i="59"/>
  <c r="AK66" i="59"/>
  <c r="AJ66" i="59"/>
  <c r="AI66" i="59"/>
  <c r="AH66" i="59"/>
  <c r="AG66" i="59"/>
  <c r="AF66" i="59"/>
  <c r="AE66" i="59"/>
  <c r="AD66" i="59"/>
  <c r="AC66" i="59"/>
  <c r="AB66" i="59"/>
  <c r="AA66" i="59"/>
  <c r="Z66" i="59"/>
  <c r="Y66" i="59"/>
  <c r="X66" i="59"/>
  <c r="W66" i="59"/>
  <c r="V66" i="59"/>
  <c r="U66" i="59"/>
  <c r="T66" i="59"/>
  <c r="S66" i="59"/>
  <c r="R66" i="59"/>
  <c r="Q66" i="59"/>
  <c r="P66" i="59"/>
  <c r="O66" i="59"/>
  <c r="N66" i="59"/>
  <c r="M66" i="59"/>
  <c r="L66" i="59"/>
  <c r="K66" i="59"/>
  <c r="J66" i="59"/>
  <c r="I66" i="59"/>
  <c r="H66" i="59"/>
  <c r="G66" i="59"/>
  <c r="F66" i="59"/>
  <c r="E66" i="59"/>
  <c r="D66" i="59"/>
  <c r="C66" i="59"/>
  <c r="BC65" i="59"/>
  <c r="BB65" i="59"/>
  <c r="BA65" i="59"/>
  <c r="AZ65" i="59"/>
  <c r="AY65" i="59"/>
  <c r="AX65" i="59"/>
  <c r="AW65" i="59"/>
  <c r="AV65" i="59"/>
  <c r="AU65" i="59"/>
  <c r="AT65" i="59"/>
  <c r="AS65" i="59"/>
  <c r="AQ65" i="59"/>
  <c r="AP65" i="59"/>
  <c r="AO65" i="59"/>
  <c r="AN65" i="59"/>
  <c r="AM65" i="59"/>
  <c r="AL65" i="59"/>
  <c r="AK65" i="59"/>
  <c r="AJ65" i="59"/>
  <c r="AI65" i="59"/>
  <c r="AH65" i="59"/>
  <c r="AG65" i="59"/>
  <c r="AF65" i="59"/>
  <c r="AE65" i="59"/>
  <c r="AD65" i="59"/>
  <c r="AC65" i="59"/>
  <c r="AB65" i="59"/>
  <c r="AA65" i="59"/>
  <c r="Z65" i="59"/>
  <c r="Y65" i="59"/>
  <c r="X65" i="59"/>
  <c r="W65" i="59"/>
  <c r="V65" i="59"/>
  <c r="U65" i="59"/>
  <c r="T65" i="59"/>
  <c r="S65" i="59"/>
  <c r="R65" i="59"/>
  <c r="Q65" i="59"/>
  <c r="P65" i="59"/>
  <c r="O65" i="59"/>
  <c r="N65" i="59"/>
  <c r="M65" i="59"/>
  <c r="L65" i="59"/>
  <c r="K65" i="59"/>
  <c r="J65" i="59"/>
  <c r="I65" i="59"/>
  <c r="H65" i="59"/>
  <c r="G65" i="59"/>
  <c r="F65" i="59"/>
  <c r="E65" i="59"/>
  <c r="D65" i="59"/>
  <c r="C65" i="59"/>
  <c r="BC64" i="59"/>
  <c r="BB64" i="59"/>
  <c r="BA64" i="59"/>
  <c r="AZ64" i="59"/>
  <c r="AY64" i="59"/>
  <c r="AX64" i="59"/>
  <c r="AW64" i="59"/>
  <c r="AV64" i="59"/>
  <c r="AU64" i="59"/>
  <c r="AT64" i="59"/>
  <c r="AS64" i="59"/>
  <c r="AQ64" i="59"/>
  <c r="AP64" i="59"/>
  <c r="AO64" i="59"/>
  <c r="AN64" i="59"/>
  <c r="AM64" i="59"/>
  <c r="AL64" i="59"/>
  <c r="AK64" i="59"/>
  <c r="AJ64" i="59"/>
  <c r="AI64" i="59"/>
  <c r="AH64" i="59"/>
  <c r="AG64" i="59"/>
  <c r="AF64" i="59"/>
  <c r="AE64" i="59"/>
  <c r="AD64" i="59"/>
  <c r="AC64" i="59"/>
  <c r="AB64" i="59"/>
  <c r="AA64" i="59"/>
  <c r="Z64" i="59"/>
  <c r="Y64" i="59"/>
  <c r="X64" i="59"/>
  <c r="W64" i="59"/>
  <c r="V64" i="59"/>
  <c r="U64" i="59"/>
  <c r="T64" i="59"/>
  <c r="S64" i="59"/>
  <c r="R64" i="59"/>
  <c r="Q64" i="59"/>
  <c r="P64" i="59"/>
  <c r="O64" i="59"/>
  <c r="N64" i="59"/>
  <c r="M64" i="59"/>
  <c r="L64" i="59"/>
  <c r="K64" i="59"/>
  <c r="J64" i="59"/>
  <c r="I64" i="59"/>
  <c r="H64" i="59"/>
  <c r="G64" i="59"/>
  <c r="F64" i="59"/>
  <c r="E64" i="59"/>
  <c r="D64" i="59"/>
  <c r="C64" i="59"/>
  <c r="BC63" i="59"/>
  <c r="BB63" i="59"/>
  <c r="BA63" i="59"/>
  <c r="AZ63" i="59"/>
  <c r="AY63" i="59"/>
  <c r="AX63" i="59"/>
  <c r="AW63" i="59"/>
  <c r="AV63" i="59"/>
  <c r="AU63" i="59"/>
  <c r="AT63" i="59"/>
  <c r="AS63" i="59"/>
  <c r="AQ63" i="59"/>
  <c r="AP63" i="59"/>
  <c r="AO63" i="59"/>
  <c r="AN63" i="59"/>
  <c r="AM63" i="59"/>
  <c r="AL63" i="59"/>
  <c r="AK63" i="59"/>
  <c r="AJ63" i="59"/>
  <c r="AI63" i="59"/>
  <c r="AH63" i="59"/>
  <c r="AG63" i="59"/>
  <c r="AF63" i="59"/>
  <c r="AE63" i="59"/>
  <c r="AD63" i="59"/>
  <c r="AC63" i="59"/>
  <c r="AB63" i="59"/>
  <c r="AA63" i="59"/>
  <c r="Z63" i="59"/>
  <c r="Y63" i="59"/>
  <c r="X63" i="59"/>
  <c r="W63" i="59"/>
  <c r="V63" i="59"/>
  <c r="U63" i="59"/>
  <c r="T63" i="59"/>
  <c r="S63" i="59"/>
  <c r="R63" i="59"/>
  <c r="Q63" i="59"/>
  <c r="P63" i="59"/>
  <c r="O63" i="59"/>
  <c r="N63" i="59"/>
  <c r="M63" i="59"/>
  <c r="L63" i="59"/>
  <c r="K63" i="59"/>
  <c r="J63" i="59"/>
  <c r="I63" i="59"/>
  <c r="H63" i="59"/>
  <c r="G63" i="59"/>
  <c r="F63" i="59"/>
  <c r="E63" i="59"/>
  <c r="D63" i="59"/>
  <c r="C63" i="59"/>
  <c r="E100" i="38" l="1"/>
  <c r="B2" i="12" l="1"/>
  <c r="E2" i="12" s="1"/>
  <c r="H239" i="12" l="1"/>
  <c r="D118" i="8"/>
  <c r="D168" i="8"/>
  <c r="D106" i="8"/>
  <c r="D131" i="8"/>
  <c r="H211" i="12"/>
  <c r="H136" i="12"/>
  <c r="E243" i="8"/>
  <c r="E205" i="8"/>
  <c r="E188" i="8"/>
  <c r="D166" i="8"/>
  <c r="E159" i="8"/>
  <c r="E141" i="8"/>
  <c r="G214" i="12"/>
  <c r="G175" i="12"/>
  <c r="G118" i="12"/>
  <c r="H10" i="57"/>
  <c r="H203" i="12"/>
  <c r="H100" i="12"/>
  <c r="D236" i="8"/>
  <c r="E218" i="8"/>
  <c r="D170" i="8"/>
  <c r="E164" i="8"/>
  <c r="D159" i="8"/>
  <c r="D152" i="8"/>
  <c r="E145" i="8"/>
  <c r="E139" i="8"/>
  <c r="D127" i="8"/>
  <c r="D102" i="8"/>
  <c r="G213" i="12"/>
  <c r="G117" i="12"/>
  <c r="G99" i="12"/>
  <c r="G10" i="57"/>
  <c r="H171" i="12"/>
  <c r="H71" i="12"/>
  <c r="E193" i="8"/>
  <c r="E185" i="8"/>
  <c r="D163" i="8"/>
  <c r="D156" i="8"/>
  <c r="D150" i="8"/>
  <c r="D111" i="8"/>
  <c r="D136" i="8"/>
  <c r="E174" i="8"/>
  <c r="D99" i="8"/>
  <c r="E155" i="8"/>
  <c r="H69" i="12"/>
  <c r="G62" i="12"/>
  <c r="D104" i="8"/>
  <c r="E192" i="8"/>
  <c r="H139" i="12"/>
  <c r="H224" i="12"/>
  <c r="H191" i="12"/>
  <c r="H158" i="12"/>
  <c r="H126" i="12"/>
  <c r="H89" i="12"/>
  <c r="D249" i="8"/>
  <c r="D240" i="8"/>
  <c r="E231" i="8"/>
  <c r="E196" i="8"/>
  <c r="E186" i="8"/>
  <c r="E181" i="8"/>
  <c r="E176" i="8"/>
  <c r="D172" i="8"/>
  <c r="E168" i="8"/>
  <c r="E161" i="8"/>
  <c r="D154" i="8"/>
  <c r="D147" i="8"/>
  <c r="E143" i="8"/>
  <c r="D140" i="8"/>
  <c r="E136" i="8"/>
  <c r="D122" i="8"/>
  <c r="D115" i="8"/>
  <c r="D108" i="8"/>
  <c r="G155" i="12"/>
  <c r="G79" i="12"/>
  <c r="H9" i="57"/>
  <c r="H222" i="12"/>
  <c r="H186" i="12"/>
  <c r="H154" i="12"/>
  <c r="H120" i="12"/>
  <c r="H85" i="12"/>
  <c r="E247" i="8"/>
  <c r="D222" i="8"/>
  <c r="E195" i="8"/>
  <c r="G9" i="57"/>
  <c r="G98" i="12"/>
  <c r="G138" i="12"/>
  <c r="G193" i="12"/>
  <c r="D120" i="8"/>
  <c r="D124" i="8"/>
  <c r="D134" i="8"/>
  <c r="D138" i="8"/>
  <c r="D143" i="8"/>
  <c r="E148" i="8"/>
  <c r="E152" i="8"/>
  <c r="E157" i="8"/>
  <c r="E171" i="8"/>
  <c r="E178" i="8"/>
  <c r="E190" i="8"/>
  <c r="E212" i="8"/>
  <c r="H107" i="12"/>
  <c r="H175" i="12"/>
  <c r="H240" i="12"/>
  <c r="H94" i="12"/>
  <c r="H11" i="57"/>
  <c r="H249" i="12"/>
  <c r="H245" i="12"/>
  <c r="H241" i="12"/>
  <c r="H237" i="12"/>
  <c r="H233" i="12"/>
  <c r="H229" i="12"/>
  <c r="H225" i="12"/>
  <c r="H221" i="12"/>
  <c r="H217" i="12"/>
  <c r="H213" i="12"/>
  <c r="H209" i="12"/>
  <c r="H205" i="12"/>
  <c r="H201" i="12"/>
  <c r="H197" i="12"/>
  <c r="H193" i="12"/>
  <c r="H189" i="12"/>
  <c r="H185" i="12"/>
  <c r="H181" i="12"/>
  <c r="H177" i="12"/>
  <c r="H173" i="12"/>
  <c r="H169" i="12"/>
  <c r="H165" i="12"/>
  <c r="H161" i="12"/>
  <c r="H157" i="12"/>
  <c r="H153" i="12"/>
  <c r="H149" i="12"/>
  <c r="H145" i="12"/>
  <c r="H141" i="12"/>
  <c r="H137" i="12"/>
  <c r="H133" i="12"/>
  <c r="H129" i="12"/>
  <c r="H125" i="12"/>
  <c r="H121" i="12"/>
  <c r="H117" i="12"/>
  <c r="H113" i="12"/>
  <c r="H109" i="12"/>
  <c r="H105" i="12"/>
  <c r="H101" i="12"/>
  <c r="H97" i="12"/>
  <c r="H92" i="12"/>
  <c r="H88" i="12"/>
  <c r="H84" i="12"/>
  <c r="H80" i="12"/>
  <c r="H76" i="12"/>
  <c r="H72" i="12"/>
  <c r="H68" i="12"/>
  <c r="H64" i="12"/>
  <c r="H60" i="12"/>
  <c r="G11" i="57"/>
  <c r="H247" i="12"/>
  <c r="H242" i="12"/>
  <c r="H236" i="12"/>
  <c r="H231" i="12"/>
  <c r="H226" i="12"/>
  <c r="H220" i="12"/>
  <c r="H215" i="12"/>
  <c r="H210" i="12"/>
  <c r="H204" i="12"/>
  <c r="H199" i="12"/>
  <c r="H194" i="12"/>
  <c r="H188" i="12"/>
  <c r="H183" i="12"/>
  <c r="H178" i="12"/>
  <c r="H172" i="12"/>
  <c r="H167" i="12"/>
  <c r="H162" i="12"/>
  <c r="H156" i="12"/>
  <c r="H151" i="12"/>
  <c r="H146" i="12"/>
  <c r="H140" i="12"/>
  <c r="H135" i="12"/>
  <c r="H130" i="12"/>
  <c r="H124" i="12"/>
  <c r="H119" i="12"/>
  <c r="H114" i="12"/>
  <c r="H108" i="12"/>
  <c r="H103" i="12"/>
  <c r="H98" i="12"/>
  <c r="H91" i="12"/>
  <c r="H86" i="12"/>
  <c r="H81" i="12"/>
  <c r="H75" i="12"/>
  <c r="H70" i="12"/>
  <c r="H65" i="12"/>
  <c r="E248" i="8"/>
  <c r="D247" i="8"/>
  <c r="E244" i="8"/>
  <c r="D243" i="8"/>
  <c r="E240" i="8"/>
  <c r="D239" i="8"/>
  <c r="E236" i="8"/>
  <c r="D235" i="8"/>
  <c r="E232" i="8"/>
  <c r="D231" i="8"/>
  <c r="E228" i="8"/>
  <c r="D227" i="8"/>
  <c r="E224" i="8"/>
  <c r="D223" i="8"/>
  <c r="E220" i="8"/>
  <c r="D219" i="8"/>
  <c r="E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F11" i="57"/>
  <c r="H244" i="12"/>
  <c r="H238" i="12"/>
  <c r="H230" i="12"/>
  <c r="H223" i="12"/>
  <c r="H216" i="12"/>
  <c r="H208" i="12"/>
  <c r="H202" i="12"/>
  <c r="H195" i="12"/>
  <c r="H187" i="12"/>
  <c r="H180" i="12"/>
  <c r="H174" i="12"/>
  <c r="H166" i="12"/>
  <c r="H159" i="12"/>
  <c r="H152" i="12"/>
  <c r="H144" i="12"/>
  <c r="H138" i="12"/>
  <c r="H131" i="12"/>
  <c r="H123" i="12"/>
  <c r="H116" i="12"/>
  <c r="H110" i="12"/>
  <c r="H102" i="12"/>
  <c r="H95" i="12"/>
  <c r="H87" i="12"/>
  <c r="H79" i="12"/>
  <c r="H73" i="12"/>
  <c r="H66" i="12"/>
  <c r="E249" i="8"/>
  <c r="D246" i="8"/>
  <c r="D244" i="8"/>
  <c r="E242" i="8"/>
  <c r="D237" i="8"/>
  <c r="E235" i="8"/>
  <c r="E233" i="8"/>
  <c r="D230" i="8"/>
  <c r="D228" i="8"/>
  <c r="E226" i="8"/>
  <c r="D221" i="8"/>
  <c r="E219" i="8"/>
  <c r="E217" i="8"/>
  <c r="E214" i="8"/>
  <c r="E210" i="8"/>
  <c r="E206" i="8"/>
  <c r="E202" i="8"/>
  <c r="E198" i="8"/>
  <c r="E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H246" i="12"/>
  <c r="H235" i="12"/>
  <c r="H227" i="12"/>
  <c r="H218" i="12"/>
  <c r="H207" i="12"/>
  <c r="H198" i="12"/>
  <c r="H190" i="12"/>
  <c r="H179" i="12"/>
  <c r="H170" i="12"/>
  <c r="H160" i="12"/>
  <c r="H150" i="12"/>
  <c r="H142" i="12"/>
  <c r="H132" i="12"/>
  <c r="H122" i="12"/>
  <c r="H112" i="12"/>
  <c r="H104" i="12"/>
  <c r="H93" i="12"/>
  <c r="H83" i="12"/>
  <c r="H74" i="12"/>
  <c r="H63" i="12"/>
  <c r="E246" i="8"/>
  <c r="E241" i="8"/>
  <c r="E239" i="8"/>
  <c r="E234" i="8"/>
  <c r="D232" i="8"/>
  <c r="E229" i="8"/>
  <c r="E227" i="8"/>
  <c r="D225" i="8"/>
  <c r="E222" i="8"/>
  <c r="D220" i="8"/>
  <c r="D218" i="8"/>
  <c r="E215" i="8"/>
  <c r="E208" i="8"/>
  <c r="E201" i="8"/>
  <c r="E199" i="8"/>
  <c r="E191" i="8"/>
  <c r="E187" i="8"/>
  <c r="E183" i="8"/>
  <c r="E179" i="8"/>
  <c r="E175" i="8"/>
  <c r="H243" i="12"/>
  <c r="H232" i="12"/>
  <c r="H219" i="12"/>
  <c r="H206" i="12"/>
  <c r="H192" i="12"/>
  <c r="H182" i="12"/>
  <c r="H168" i="12"/>
  <c r="H155" i="12"/>
  <c r="H143" i="12"/>
  <c r="H128" i="12"/>
  <c r="H118" i="12"/>
  <c r="H106" i="12"/>
  <c r="H90" i="12"/>
  <c r="H78" i="12"/>
  <c r="H67" i="12"/>
  <c r="D248" i="8"/>
  <c r="D245" i="8"/>
  <c r="D242" i="8"/>
  <c r="E238" i="8"/>
  <c r="D229" i="8"/>
  <c r="D226" i="8"/>
  <c r="E223" i="8"/>
  <c r="E211" i="8"/>
  <c r="E209" i="8"/>
  <c r="E204" i="8"/>
  <c r="E197" i="8"/>
  <c r="E189" i="8"/>
  <c r="E182" i="8"/>
  <c r="E180" i="8"/>
  <c r="E173" i="8"/>
  <c r="E170" i="8"/>
  <c r="D169" i="8"/>
  <c r="E166" i="8"/>
  <c r="D165" i="8"/>
  <c r="E162" i="8"/>
  <c r="D161" i="8"/>
  <c r="E158" i="8"/>
  <c r="D157" i="8"/>
  <c r="E154" i="8"/>
  <c r="D153" i="8"/>
  <c r="E150" i="8"/>
  <c r="D149" i="8"/>
  <c r="E146" i="8"/>
  <c r="D145" i="8"/>
  <c r="E142" i="8"/>
  <c r="D141" i="8"/>
  <c r="E138" i="8"/>
  <c r="D137" i="8"/>
  <c r="D133" i="8"/>
  <c r="D129" i="8"/>
  <c r="D125" i="8"/>
  <c r="D121" i="8"/>
  <c r="D117" i="8"/>
  <c r="D113" i="8"/>
  <c r="D109" i="8"/>
  <c r="D105" i="8"/>
  <c r="D101" i="8"/>
  <c r="G232" i="12"/>
  <c r="G212" i="12"/>
  <c r="G176" i="12"/>
  <c r="G156" i="12"/>
  <c r="G136" i="12"/>
  <c r="E9" i="57"/>
  <c r="E10" i="57"/>
  <c r="G60" i="12"/>
  <c r="G80" i="12"/>
  <c r="G100" i="12"/>
  <c r="G119" i="12"/>
  <c r="G157" i="12"/>
  <c r="G194" i="12"/>
  <c r="G231" i="12"/>
  <c r="D103" i="8"/>
  <c r="D110" i="8"/>
  <c r="D112" i="8"/>
  <c r="D119" i="8"/>
  <c r="D126" i="8"/>
  <c r="D128" i="8"/>
  <c r="D135" i="8"/>
  <c r="E140" i="8"/>
  <c r="D142" i="8"/>
  <c r="D144" i="8"/>
  <c r="E147" i="8"/>
  <c r="E149" i="8"/>
  <c r="D151" i="8"/>
  <c r="E156" i="8"/>
  <c r="D158" i="8"/>
  <c r="D160" i="8"/>
  <c r="E163" i="8"/>
  <c r="E165" i="8"/>
  <c r="D167" i="8"/>
  <c r="E172" i="8"/>
  <c r="E177" i="8"/>
  <c r="E184" i="8"/>
  <c r="E200" i="8"/>
  <c r="E203" i="8"/>
  <c r="D216" i="8"/>
  <c r="D224" i="8"/>
  <c r="D233" i="8"/>
  <c r="E237" i="8"/>
  <c r="D241" i="8"/>
  <c r="E245" i="8"/>
  <c r="H61" i="12"/>
  <c r="H77" i="12"/>
  <c r="H96" i="12"/>
  <c r="H111" i="12"/>
  <c r="H127" i="12"/>
  <c r="H147" i="12"/>
  <c r="H163" i="12"/>
  <c r="H176" i="12"/>
  <c r="H196" i="12"/>
  <c r="H212" i="12"/>
  <c r="H228" i="12"/>
  <c r="H248" i="12"/>
  <c r="F9" i="57"/>
  <c r="F10" i="57"/>
  <c r="G61" i="12"/>
  <c r="G81" i="12"/>
  <c r="G137" i="12"/>
  <c r="G174" i="12"/>
  <c r="G195" i="12"/>
  <c r="G233" i="12"/>
  <c r="D98" i="8"/>
  <c r="D100" i="8"/>
  <c r="D107" i="8"/>
  <c r="D114" i="8"/>
  <c r="D116" i="8"/>
  <c r="D123" i="8"/>
  <c r="D130" i="8"/>
  <c r="D132" i="8"/>
  <c r="E137" i="8"/>
  <c r="D139" i="8"/>
  <c r="E144" i="8"/>
  <c r="D146" i="8"/>
  <c r="D148" i="8"/>
  <c r="E151" i="8"/>
  <c r="E153" i="8"/>
  <c r="D155" i="8"/>
  <c r="E160" i="8"/>
  <c r="D162" i="8"/>
  <c r="D164" i="8"/>
  <c r="E167" i="8"/>
  <c r="E169" i="8"/>
  <c r="D171" i="8"/>
  <c r="E207" i="8"/>
  <c r="E213" i="8"/>
  <c r="D217" i="8"/>
  <c r="E221" i="8"/>
  <c r="E225" i="8"/>
  <c r="E230" i="8"/>
  <c r="D234" i="8"/>
  <c r="D238" i="8"/>
  <c r="H62" i="12"/>
  <c r="H82" i="12"/>
  <c r="H99" i="12"/>
  <c r="H115" i="12"/>
  <c r="H134" i="12"/>
  <c r="H148" i="12"/>
  <c r="H164" i="12"/>
  <c r="H184" i="12"/>
  <c r="H200" i="12"/>
  <c r="H214" i="12"/>
  <c r="H234" i="12"/>
  <c r="E11" i="57"/>
  <c r="G97" i="38" l="1"/>
  <c r="G98" i="38" s="1"/>
  <c r="G99" i="38" s="1"/>
  <c r="G100" i="38" s="1"/>
  <c r="G101" i="38" s="1"/>
  <c r="G102" i="38" s="1"/>
  <c r="G103" i="38" s="1"/>
  <c r="G104" i="38" s="1"/>
  <c r="G105" i="38" s="1"/>
  <c r="D58" i="38"/>
  <c r="D59" i="38" s="1"/>
  <c r="M156" i="12"/>
  <c r="K60" i="12"/>
  <c r="M176" i="12"/>
  <c r="K214" i="12"/>
  <c r="M233" i="12"/>
  <c r="K98" i="12"/>
  <c r="Q175" i="12"/>
  <c r="M155" i="12"/>
  <c r="K195" i="12"/>
  <c r="Q138" i="12"/>
  <c r="Q214" i="12"/>
  <c r="Q212" i="12"/>
  <c r="M81" i="12"/>
  <c r="K212" i="12"/>
  <c r="M137" i="12"/>
  <c r="K175" i="12"/>
  <c r="Q79" i="12"/>
  <c r="M194" i="12"/>
  <c r="K232" i="12"/>
  <c r="Q119" i="12"/>
  <c r="M212" i="12"/>
  <c r="K61" i="12"/>
  <c r="Q195" i="12"/>
  <c r="Q155" i="12"/>
  <c r="Q98" i="12"/>
  <c r="M100" i="12"/>
  <c r="K136" i="12"/>
  <c r="K193" i="12"/>
  <c r="K80" i="12"/>
  <c r="K157" i="12"/>
  <c r="K62" i="12"/>
  <c r="M174" i="12"/>
  <c r="M195" i="12"/>
  <c r="M99" i="12"/>
  <c r="Q174" i="12"/>
  <c r="Q233" i="12"/>
  <c r="Q193" i="12"/>
  <c r="M61" i="12"/>
  <c r="M80" i="12"/>
  <c r="K156" i="12"/>
  <c r="Q137" i="12"/>
  <c r="K100" i="12"/>
  <c r="K81" i="12"/>
  <c r="K79" i="12"/>
  <c r="K138" i="12"/>
  <c r="Q100" i="12"/>
  <c r="Q62" i="12"/>
  <c r="Q80" i="12"/>
  <c r="K119" i="12"/>
  <c r="K99" i="12"/>
  <c r="K174" i="12"/>
  <c r="Q118" i="12"/>
  <c r="Q81" i="12"/>
  <c r="M62" i="12"/>
  <c r="Q60" i="12"/>
  <c r="M79" i="12"/>
  <c r="M136" i="12"/>
  <c r="K213" i="12"/>
  <c r="M175" i="12"/>
  <c r="M214" i="12"/>
  <c r="M232" i="12"/>
  <c r="Q117" i="12"/>
  <c r="K155" i="12"/>
  <c r="K137" i="12"/>
  <c r="Q176" i="12"/>
  <c r="M193" i="12"/>
  <c r="M98" i="12"/>
  <c r="Q213" i="12"/>
  <c r="Q136" i="12"/>
  <c r="M213" i="12"/>
  <c r="Q231" i="12"/>
  <c r="Q61" i="12"/>
  <c r="M231" i="12"/>
  <c r="M119" i="12"/>
  <c r="K117" i="12"/>
  <c r="M118" i="12"/>
  <c r="Q99" i="12"/>
  <c r="K176" i="12"/>
  <c r="Q194" i="12"/>
  <c r="Q157" i="12"/>
  <c r="K231" i="12"/>
  <c r="M60" i="12"/>
  <c r="K118" i="12"/>
  <c r="Q232" i="12"/>
  <c r="M157" i="12"/>
  <c r="M117" i="12"/>
  <c r="Q156" i="12"/>
  <c r="M138" i="12"/>
  <c r="K194" i="12"/>
  <c r="K233" i="12"/>
  <c r="O61" i="12"/>
  <c r="O119" i="12"/>
  <c r="O212" i="12"/>
  <c r="O62" i="12"/>
  <c r="O174" i="12"/>
  <c r="O175" i="12"/>
  <c r="O100" i="12"/>
  <c r="O60" i="12"/>
  <c r="O194" i="12"/>
  <c r="O213" i="12"/>
  <c r="O214" i="12"/>
  <c r="O98" i="12"/>
  <c r="O176" i="12"/>
  <c r="O233" i="12"/>
  <c r="O118" i="12"/>
  <c r="O231" i="12"/>
  <c r="O232" i="12"/>
  <c r="O138" i="12"/>
  <c r="O117" i="12"/>
  <c r="O136" i="12"/>
  <c r="O157" i="12"/>
  <c r="O79" i="12"/>
  <c r="O156" i="12"/>
  <c r="O80" i="12"/>
  <c r="O193" i="12"/>
  <c r="O137" i="12"/>
  <c r="O81" i="12"/>
  <c r="O99" i="12"/>
  <c r="O155" i="12"/>
  <c r="O195" i="12"/>
  <c r="D44" i="38" l="1"/>
  <c r="D45" i="38" s="1"/>
  <c r="E97" i="38" s="1"/>
  <c r="E98" i="38" s="1"/>
  <c r="D99" i="38" l="1"/>
  <c r="H99" i="38" s="1"/>
  <c r="D106" i="38"/>
  <c r="H106" i="38" s="1"/>
  <c r="D107" i="38"/>
  <c r="H107" i="38" s="1"/>
  <c r="D108" i="38"/>
  <c r="H108" i="38" s="1"/>
  <c r="D109" i="38"/>
  <c r="H109" i="38" s="1"/>
  <c r="D110" i="38"/>
  <c r="H110" i="38" s="1"/>
  <c r="D111" i="38"/>
  <c r="H111" i="38" s="1"/>
  <c r="D112" i="38"/>
  <c r="H112" i="38" s="1"/>
  <c r="D113" i="38"/>
  <c r="H113" i="38" s="1"/>
  <c r="D114" i="38"/>
  <c r="H114" i="38" s="1"/>
  <c r="D115" i="38"/>
  <c r="H115" i="38" s="1"/>
  <c r="D116" i="38"/>
  <c r="H116" i="38" s="1"/>
  <c r="D117" i="38"/>
  <c r="H117" i="38" s="1"/>
  <c r="C100" i="38"/>
  <c r="C98" i="38"/>
  <c r="F99" i="38" l="1"/>
  <c r="D98" i="38"/>
  <c r="H98" i="38" s="1"/>
  <c r="D100" i="38"/>
  <c r="H100" i="38" s="1"/>
  <c r="C101" i="38"/>
  <c r="F98" i="38" l="1"/>
  <c r="D101" i="38"/>
  <c r="H101" i="38" s="1"/>
  <c r="C102" i="38"/>
  <c r="D97" i="38"/>
  <c r="H97" i="38" s="1"/>
  <c r="F97" i="38" l="1"/>
  <c r="C103" i="38"/>
  <c r="D102" i="38"/>
  <c r="H102" i="38" s="1"/>
  <c r="G14" i="23"/>
  <c r="E6" i="57"/>
  <c r="E5" i="57"/>
  <c r="E4" i="57"/>
  <c r="C4" i="57"/>
  <c r="D2" i="57"/>
  <c r="D50" i="57" l="1"/>
  <c r="G26" i="21" s="1"/>
  <c r="C104" i="38"/>
  <c r="D103" i="38"/>
  <c r="H103" i="38" s="1"/>
  <c r="C105" i="38" l="1"/>
  <c r="D104" i="38"/>
  <c r="H104" i="38" s="1"/>
  <c r="E50" i="57"/>
  <c r="B2" i="23"/>
  <c r="D105" i="38" l="1"/>
  <c r="H105" i="38" s="1"/>
  <c r="F110" i="38" l="1"/>
  <c r="F111" i="38" l="1"/>
  <c r="F109" i="38"/>
  <c r="F116" i="38"/>
  <c r="F114" i="38"/>
  <c r="F115" i="38"/>
  <c r="F112" i="38"/>
  <c r="F113" i="38"/>
  <c r="F117" i="38"/>
  <c r="H6" i="45" l="1"/>
  <c r="I6" i="45"/>
  <c r="L6" i="45"/>
  <c r="W6" i="45"/>
  <c r="Y6" i="45"/>
  <c r="AB6" i="45"/>
  <c r="AC6" i="45"/>
  <c r="AD6" i="45"/>
  <c r="AH6" i="45"/>
  <c r="AI6" i="45"/>
  <c r="AN6" i="45"/>
  <c r="AT6" i="45"/>
  <c r="AZ6" i="45"/>
  <c r="BC6" i="45"/>
  <c r="C6" i="45"/>
  <c r="E6" i="45"/>
  <c r="F6" i="45"/>
  <c r="G6" i="45"/>
  <c r="K6" i="45"/>
  <c r="M6" i="45"/>
  <c r="N6" i="45"/>
  <c r="O6" i="45"/>
  <c r="P6" i="45"/>
  <c r="Q6" i="45"/>
  <c r="R6" i="45"/>
  <c r="T6" i="45"/>
  <c r="U6" i="45"/>
  <c r="V6" i="45"/>
  <c r="X6" i="45"/>
  <c r="Z6" i="45"/>
  <c r="AE6" i="45"/>
  <c r="AF6" i="45"/>
  <c r="AJ6" i="45"/>
  <c r="AK6" i="45"/>
  <c r="AL6" i="45"/>
  <c r="AM6" i="45"/>
  <c r="AO6" i="45"/>
  <c r="AP6" i="45"/>
  <c r="AQ6" i="45"/>
  <c r="AS6" i="45"/>
  <c r="AU6" i="45"/>
  <c r="AV6" i="45"/>
  <c r="AW6" i="45"/>
  <c r="AX6" i="45"/>
  <c r="BA6" i="45"/>
  <c r="BB6" i="45"/>
  <c r="D6" i="45"/>
  <c r="S6" i="45"/>
  <c r="AA6" i="45"/>
  <c r="AG6" i="45"/>
  <c r="AY6" i="45"/>
  <c r="J6" i="45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AR6" i="45"/>
  <c r="H7" i="44"/>
  <c r="I7" i="44"/>
  <c r="L7" i="44"/>
  <c r="W7" i="44"/>
  <c r="Y7" i="44"/>
  <c r="AB7" i="44"/>
  <c r="AC7" i="44"/>
  <c r="AD7" i="44"/>
  <c r="AH7" i="44"/>
  <c r="AI7" i="44"/>
  <c r="AN7" i="44"/>
  <c r="AT7" i="44"/>
  <c r="AZ7" i="44"/>
  <c r="BC7" i="44"/>
  <c r="C7" i="44"/>
  <c r="E7" i="44"/>
  <c r="F7" i="44"/>
  <c r="G7" i="44"/>
  <c r="K7" i="44"/>
  <c r="M7" i="44"/>
  <c r="N7" i="44"/>
  <c r="O7" i="44"/>
  <c r="P7" i="44"/>
  <c r="Q7" i="44"/>
  <c r="R7" i="44"/>
  <c r="T7" i="44"/>
  <c r="U7" i="44"/>
  <c r="V7" i="44"/>
  <c r="X7" i="44"/>
  <c r="Z7" i="44"/>
  <c r="AE7" i="44"/>
  <c r="AF7" i="44"/>
  <c r="AJ7" i="44"/>
  <c r="AK7" i="44"/>
  <c r="AL7" i="44"/>
  <c r="AM7" i="44"/>
  <c r="AO7" i="44"/>
  <c r="AP7" i="44"/>
  <c r="AQ7" i="44"/>
  <c r="AS7" i="44"/>
  <c r="AU7" i="44"/>
  <c r="AV7" i="44"/>
  <c r="AW7" i="44"/>
  <c r="AX7" i="44"/>
  <c r="BA7" i="44"/>
  <c r="BB7" i="44"/>
  <c r="D7" i="44"/>
  <c r="S7" i="44"/>
  <c r="AA7" i="44"/>
  <c r="AG7" i="44"/>
  <c r="AY7" i="44"/>
  <c r="J7" i="44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AR7" i="44"/>
  <c r="C60" i="8"/>
  <c r="J60" i="12" s="1"/>
  <c r="C61" i="8"/>
  <c r="C62" i="8"/>
  <c r="C63" i="8"/>
  <c r="J63" i="12" s="1"/>
  <c r="C64" i="8"/>
  <c r="J64" i="12" s="1"/>
  <c r="C65" i="8"/>
  <c r="C66" i="8"/>
  <c r="C67" i="8"/>
  <c r="J67" i="12" s="1"/>
  <c r="C68" i="8"/>
  <c r="J68" i="12" s="1"/>
  <c r="C69" i="8"/>
  <c r="C70" i="8"/>
  <c r="C71" i="8"/>
  <c r="J71" i="12" s="1"/>
  <c r="C72" i="8"/>
  <c r="J72" i="12" s="1"/>
  <c r="C73" i="8"/>
  <c r="C74" i="8"/>
  <c r="C75" i="8"/>
  <c r="J75" i="12" s="1"/>
  <c r="C76" i="8"/>
  <c r="J76" i="12" s="1"/>
  <c r="C77" i="8"/>
  <c r="C78" i="8"/>
  <c r="C79" i="8"/>
  <c r="J79" i="12" s="1"/>
  <c r="C80" i="8"/>
  <c r="J80" i="12" s="1"/>
  <c r="C81" i="8"/>
  <c r="C82" i="8"/>
  <c r="C83" i="8"/>
  <c r="J83" i="12" s="1"/>
  <c r="C84" i="8"/>
  <c r="J84" i="12" s="1"/>
  <c r="C85" i="8"/>
  <c r="C86" i="8"/>
  <c r="C87" i="8"/>
  <c r="J87" i="12" s="1"/>
  <c r="C88" i="8"/>
  <c r="J88" i="12" s="1"/>
  <c r="C89" i="8"/>
  <c r="C90" i="8"/>
  <c r="C91" i="8"/>
  <c r="J91" i="12" s="1"/>
  <c r="C92" i="8"/>
  <c r="J92" i="12" s="1"/>
  <c r="C93" i="8"/>
  <c r="C94" i="8"/>
  <c r="C95" i="8"/>
  <c r="J95" i="12" s="1"/>
  <c r="C96" i="8"/>
  <c r="J96" i="12" s="1"/>
  <c r="C97" i="8"/>
  <c r="C98" i="8"/>
  <c r="J98" i="12" s="1"/>
  <c r="C99" i="8"/>
  <c r="J99" i="12" s="1"/>
  <c r="C100" i="8"/>
  <c r="J100" i="12" s="1"/>
  <c r="C101" i="8"/>
  <c r="J101" i="12" s="1"/>
  <c r="C102" i="8"/>
  <c r="J102" i="12" s="1"/>
  <c r="C103" i="8"/>
  <c r="J103" i="12" s="1"/>
  <c r="C104" i="8"/>
  <c r="J104" i="12" s="1"/>
  <c r="C105" i="8"/>
  <c r="J105" i="12" s="1"/>
  <c r="C106" i="8"/>
  <c r="J106" i="12" s="1"/>
  <c r="C107" i="8"/>
  <c r="J107" i="12" s="1"/>
  <c r="C108" i="8"/>
  <c r="J108" i="12" s="1"/>
  <c r="C109" i="8"/>
  <c r="J109" i="12" s="1"/>
  <c r="C110" i="8"/>
  <c r="J110" i="12" s="1"/>
  <c r="C111" i="8"/>
  <c r="J111" i="12" s="1"/>
  <c r="C112" i="8"/>
  <c r="J112" i="12" s="1"/>
  <c r="C113" i="8"/>
  <c r="J113" i="12" s="1"/>
  <c r="C114" i="8"/>
  <c r="J114" i="12" s="1"/>
  <c r="C115" i="8"/>
  <c r="J115" i="12" s="1"/>
  <c r="C116" i="8"/>
  <c r="J116" i="12" s="1"/>
  <c r="C117" i="8"/>
  <c r="J117" i="12" s="1"/>
  <c r="C118" i="8"/>
  <c r="J118" i="12" s="1"/>
  <c r="C119" i="8"/>
  <c r="J119" i="12" s="1"/>
  <c r="C120" i="8"/>
  <c r="J120" i="12" s="1"/>
  <c r="C121" i="8"/>
  <c r="J121" i="12" s="1"/>
  <c r="C122" i="8"/>
  <c r="J122" i="12" s="1"/>
  <c r="C123" i="8"/>
  <c r="J123" i="12" s="1"/>
  <c r="C124" i="8"/>
  <c r="J124" i="12" s="1"/>
  <c r="C125" i="8"/>
  <c r="J125" i="12" s="1"/>
  <c r="C126" i="8"/>
  <c r="J126" i="12" s="1"/>
  <c r="C127" i="8"/>
  <c r="J127" i="12" s="1"/>
  <c r="C128" i="8"/>
  <c r="J128" i="12" s="1"/>
  <c r="C129" i="8"/>
  <c r="J129" i="12" s="1"/>
  <c r="C130" i="8"/>
  <c r="J130" i="12" s="1"/>
  <c r="C131" i="8"/>
  <c r="J131" i="12" s="1"/>
  <c r="C132" i="8"/>
  <c r="J132" i="12" s="1"/>
  <c r="C133" i="8"/>
  <c r="J133" i="12" s="1"/>
  <c r="C134" i="8"/>
  <c r="J134" i="12" s="1"/>
  <c r="C135" i="8"/>
  <c r="J135" i="12" s="1"/>
  <c r="C136" i="8"/>
  <c r="J136" i="12" s="1"/>
  <c r="C137" i="8"/>
  <c r="J137" i="12" s="1"/>
  <c r="C138" i="8"/>
  <c r="J138" i="12" s="1"/>
  <c r="C139" i="8"/>
  <c r="J139" i="12" s="1"/>
  <c r="C140" i="8"/>
  <c r="J140" i="12" s="1"/>
  <c r="C141" i="8"/>
  <c r="J141" i="12" s="1"/>
  <c r="C142" i="8"/>
  <c r="J142" i="12" s="1"/>
  <c r="C143" i="8"/>
  <c r="J143" i="12" s="1"/>
  <c r="C144" i="8"/>
  <c r="J144" i="12" s="1"/>
  <c r="C145" i="8"/>
  <c r="J145" i="12" s="1"/>
  <c r="C146" i="8"/>
  <c r="J146" i="12" s="1"/>
  <c r="C147" i="8"/>
  <c r="J147" i="12" s="1"/>
  <c r="C148" i="8"/>
  <c r="J148" i="12" s="1"/>
  <c r="C149" i="8"/>
  <c r="J149" i="12" s="1"/>
  <c r="C150" i="8"/>
  <c r="J150" i="12" s="1"/>
  <c r="C151" i="8"/>
  <c r="J151" i="12" s="1"/>
  <c r="C152" i="8"/>
  <c r="J152" i="12" s="1"/>
  <c r="C153" i="8"/>
  <c r="J153" i="12" s="1"/>
  <c r="C154" i="8"/>
  <c r="J154" i="12" s="1"/>
  <c r="C155" i="8"/>
  <c r="J155" i="12" s="1"/>
  <c r="C156" i="8"/>
  <c r="J156" i="12" s="1"/>
  <c r="C157" i="8"/>
  <c r="J157" i="12" s="1"/>
  <c r="C158" i="8"/>
  <c r="J158" i="12" s="1"/>
  <c r="C159" i="8"/>
  <c r="J159" i="12" s="1"/>
  <c r="C160" i="8"/>
  <c r="J160" i="12" s="1"/>
  <c r="C161" i="8"/>
  <c r="J161" i="12" s="1"/>
  <c r="C162" i="8"/>
  <c r="J162" i="12" s="1"/>
  <c r="C163" i="8"/>
  <c r="J163" i="12" s="1"/>
  <c r="C164" i="8"/>
  <c r="J164" i="12" s="1"/>
  <c r="C165" i="8"/>
  <c r="J165" i="12" s="1"/>
  <c r="C166" i="8"/>
  <c r="J166" i="12" s="1"/>
  <c r="C167" i="8"/>
  <c r="J167" i="12" s="1"/>
  <c r="C168" i="8"/>
  <c r="J168" i="12" s="1"/>
  <c r="C169" i="8"/>
  <c r="J169" i="12" s="1"/>
  <c r="C170" i="8"/>
  <c r="J170" i="12" s="1"/>
  <c r="C171" i="8"/>
  <c r="J171" i="12" s="1"/>
  <c r="C172" i="8"/>
  <c r="J172" i="12" s="1"/>
  <c r="C173" i="8"/>
  <c r="J173" i="12" s="1"/>
  <c r="C174" i="8"/>
  <c r="J174" i="12" s="1"/>
  <c r="C175" i="8"/>
  <c r="J175" i="12" s="1"/>
  <c r="C176" i="8"/>
  <c r="J176" i="12" s="1"/>
  <c r="C177" i="8"/>
  <c r="J177" i="12" s="1"/>
  <c r="C178" i="8"/>
  <c r="J178" i="12" s="1"/>
  <c r="C179" i="8"/>
  <c r="J179" i="12" s="1"/>
  <c r="C180" i="8"/>
  <c r="J180" i="12" s="1"/>
  <c r="C181" i="8"/>
  <c r="J181" i="12" s="1"/>
  <c r="C182" i="8"/>
  <c r="J182" i="12" s="1"/>
  <c r="C183" i="8"/>
  <c r="J183" i="12" s="1"/>
  <c r="C184" i="8"/>
  <c r="J184" i="12" s="1"/>
  <c r="C185" i="8"/>
  <c r="J185" i="12" s="1"/>
  <c r="C186" i="8"/>
  <c r="J186" i="12" s="1"/>
  <c r="C187" i="8"/>
  <c r="J187" i="12" s="1"/>
  <c r="C188" i="8"/>
  <c r="J188" i="12" s="1"/>
  <c r="C189" i="8"/>
  <c r="J189" i="12" s="1"/>
  <c r="C190" i="8"/>
  <c r="J190" i="12" s="1"/>
  <c r="C191" i="8"/>
  <c r="J191" i="12" s="1"/>
  <c r="C192" i="8"/>
  <c r="J192" i="12" s="1"/>
  <c r="C193" i="8"/>
  <c r="J193" i="12" s="1"/>
  <c r="C194" i="8"/>
  <c r="J194" i="12" s="1"/>
  <c r="C195" i="8"/>
  <c r="J195" i="12" s="1"/>
  <c r="C196" i="8"/>
  <c r="J196" i="12" s="1"/>
  <c r="C197" i="8"/>
  <c r="J197" i="12" s="1"/>
  <c r="C198" i="8"/>
  <c r="J198" i="12" s="1"/>
  <c r="C199" i="8"/>
  <c r="J199" i="12" s="1"/>
  <c r="C200" i="8"/>
  <c r="J200" i="12" s="1"/>
  <c r="C201" i="8"/>
  <c r="J201" i="12" s="1"/>
  <c r="C202" i="8"/>
  <c r="J202" i="12" s="1"/>
  <c r="C203" i="8"/>
  <c r="J203" i="12" s="1"/>
  <c r="C204" i="8"/>
  <c r="J204" i="12" s="1"/>
  <c r="C205" i="8"/>
  <c r="J205" i="12" s="1"/>
  <c r="C206" i="8"/>
  <c r="J206" i="12" s="1"/>
  <c r="C207" i="8"/>
  <c r="J207" i="12" s="1"/>
  <c r="C208" i="8"/>
  <c r="J208" i="12" s="1"/>
  <c r="C209" i="8"/>
  <c r="J209" i="12" s="1"/>
  <c r="C210" i="8"/>
  <c r="J210" i="12" s="1"/>
  <c r="C211" i="8"/>
  <c r="J211" i="12" s="1"/>
  <c r="C212" i="8"/>
  <c r="J212" i="12" s="1"/>
  <c r="C213" i="8"/>
  <c r="J213" i="12" s="1"/>
  <c r="C214" i="8"/>
  <c r="J214" i="12" s="1"/>
  <c r="C215" i="8"/>
  <c r="J215" i="12" s="1"/>
  <c r="C216" i="8"/>
  <c r="J216" i="12" s="1"/>
  <c r="C217" i="8"/>
  <c r="J217" i="12" s="1"/>
  <c r="C218" i="8"/>
  <c r="J218" i="12" s="1"/>
  <c r="C219" i="8"/>
  <c r="J219" i="12" s="1"/>
  <c r="C220" i="8"/>
  <c r="J220" i="12" s="1"/>
  <c r="C221" i="8"/>
  <c r="J221" i="12" s="1"/>
  <c r="C222" i="8"/>
  <c r="J222" i="12" s="1"/>
  <c r="C223" i="8"/>
  <c r="J223" i="12" s="1"/>
  <c r="C224" i="8"/>
  <c r="J224" i="12" s="1"/>
  <c r="C225" i="8"/>
  <c r="J225" i="12" s="1"/>
  <c r="C226" i="8"/>
  <c r="J226" i="12" s="1"/>
  <c r="C227" i="8"/>
  <c r="J227" i="12" s="1"/>
  <c r="C228" i="8"/>
  <c r="J228" i="12" s="1"/>
  <c r="C229" i="8"/>
  <c r="J229" i="12" s="1"/>
  <c r="C230" i="8"/>
  <c r="J230" i="12" s="1"/>
  <c r="C231" i="8"/>
  <c r="J231" i="12" s="1"/>
  <c r="C232" i="8"/>
  <c r="J232" i="12" s="1"/>
  <c r="C233" i="8"/>
  <c r="J233" i="12" s="1"/>
  <c r="C234" i="8"/>
  <c r="J234" i="12" s="1"/>
  <c r="C235" i="8"/>
  <c r="J235" i="12" s="1"/>
  <c r="C236" i="8"/>
  <c r="J236" i="12" s="1"/>
  <c r="C237" i="8"/>
  <c r="J237" i="12" s="1"/>
  <c r="C238" i="8"/>
  <c r="J238" i="12" s="1"/>
  <c r="C239" i="8"/>
  <c r="J239" i="12" s="1"/>
  <c r="C240" i="8"/>
  <c r="J240" i="12" s="1"/>
  <c r="C241" i="8"/>
  <c r="J241" i="12" s="1"/>
  <c r="C242" i="8"/>
  <c r="J242" i="12" s="1"/>
  <c r="C243" i="8"/>
  <c r="J243" i="12" s="1"/>
  <c r="C244" i="8"/>
  <c r="J244" i="12" s="1"/>
  <c r="C245" i="8"/>
  <c r="J245" i="12" s="1"/>
  <c r="C246" i="8"/>
  <c r="J246" i="12" s="1"/>
  <c r="C247" i="8"/>
  <c r="J247" i="12" s="1"/>
  <c r="C248" i="8"/>
  <c r="J248" i="12" s="1"/>
  <c r="C249" i="8"/>
  <c r="J249" i="12" s="1"/>
  <c r="P156" i="12"/>
  <c r="P119" i="12"/>
  <c r="P60" i="12"/>
  <c r="P155" i="12"/>
  <c r="P79" i="12"/>
  <c r="P80" i="12"/>
  <c r="P212" i="12"/>
  <c r="P98" i="12"/>
  <c r="P157" i="12"/>
  <c r="P136" i="12"/>
  <c r="P175" i="12"/>
  <c r="P117" i="12"/>
  <c r="P138" i="12"/>
  <c r="P194" i="12"/>
  <c r="P232" i="12"/>
  <c r="P100" i="12"/>
  <c r="P213" i="12"/>
  <c r="P231" i="12"/>
  <c r="P214" i="12"/>
  <c r="P233" i="12"/>
  <c r="P174" i="12"/>
  <c r="P193" i="12"/>
  <c r="P137" i="12"/>
  <c r="P176" i="12"/>
  <c r="P118" i="12"/>
  <c r="P99" i="12"/>
  <c r="P195" i="12"/>
  <c r="J94" i="12" l="1"/>
  <c r="J86" i="12"/>
  <c r="J78" i="12"/>
  <c r="J70" i="12"/>
  <c r="J66" i="12"/>
  <c r="J97" i="12"/>
  <c r="J93" i="12"/>
  <c r="J89" i="12"/>
  <c r="J85" i="12"/>
  <c r="J81" i="12"/>
  <c r="J77" i="12"/>
  <c r="J73" i="12"/>
  <c r="J69" i="12"/>
  <c r="J65" i="12"/>
  <c r="J61" i="12"/>
  <c r="J90" i="12"/>
  <c r="J82" i="12"/>
  <c r="J74" i="12"/>
  <c r="J62" i="12"/>
  <c r="H16" i="12"/>
  <c r="N194" i="12"/>
  <c r="R212" i="12"/>
  <c r="N137" i="12"/>
  <c r="L138" i="12"/>
  <c r="L156" i="12"/>
  <c r="N60" i="12"/>
  <c r="L212" i="12"/>
  <c r="L99" i="12"/>
  <c r="N98" i="12"/>
  <c r="N99" i="12"/>
  <c r="L155" i="12"/>
  <c r="R61" i="12"/>
  <c r="N61" i="12"/>
  <c r="N231" i="12"/>
  <c r="N233" i="12"/>
  <c r="R99" i="12"/>
  <c r="L157" i="12"/>
  <c r="R60" i="12"/>
  <c r="N136" i="12"/>
  <c r="L118" i="12"/>
  <c r="L62" i="12"/>
  <c r="R138" i="12"/>
  <c r="N176" i="12"/>
  <c r="L60" i="12"/>
  <c r="N155" i="12"/>
  <c r="R174" i="12"/>
  <c r="L233" i="12"/>
  <c r="R98" i="12"/>
  <c r="N118" i="12"/>
  <c r="N157" i="12"/>
  <c r="N213" i="12"/>
  <c r="R62" i="12"/>
  <c r="N117" i="12"/>
  <c r="L213" i="12"/>
  <c r="N100" i="12"/>
  <c r="R231" i="12"/>
  <c r="L194" i="12"/>
  <c r="L175" i="12"/>
  <c r="L98" i="12"/>
  <c r="N193" i="12"/>
  <c r="R214" i="12"/>
  <c r="N232" i="12"/>
  <c r="L100" i="12"/>
  <c r="L117" i="12"/>
  <c r="L119" i="12"/>
  <c r="R100" i="12"/>
  <c r="N119" i="12"/>
  <c r="R136" i="12"/>
  <c r="L137" i="12"/>
  <c r="N138" i="12"/>
  <c r="R137" i="12"/>
  <c r="N212" i="12"/>
  <c r="L195" i="12"/>
  <c r="L174" i="12"/>
  <c r="L193" i="12"/>
  <c r="L136" i="12"/>
  <c r="R195" i="12"/>
  <c r="R232" i="12"/>
  <c r="R79" i="12"/>
  <c r="R155" i="12"/>
  <c r="N79" i="12"/>
  <c r="L79" i="12"/>
  <c r="R175" i="12"/>
  <c r="L214" i="12"/>
  <c r="L80" i="12"/>
  <c r="N214" i="12"/>
  <c r="R156" i="12"/>
  <c r="R176" i="12"/>
  <c r="N175" i="12"/>
  <c r="R233" i="12"/>
  <c r="N80" i="12"/>
  <c r="R117" i="12"/>
  <c r="R119" i="12"/>
  <c r="R193" i="12"/>
  <c r="R80" i="12"/>
  <c r="R213" i="12"/>
  <c r="R157" i="12"/>
  <c r="N195" i="12"/>
  <c r="L176" i="12"/>
  <c r="N62" i="12"/>
  <c r="N81" i="12"/>
  <c r="N156" i="12"/>
  <c r="N174" i="12"/>
  <c r="L61" i="12"/>
  <c r="L231" i="12"/>
  <c r="L232" i="12"/>
  <c r="R118" i="12"/>
  <c r="R194" i="12"/>
  <c r="P62" i="12"/>
  <c r="P61" i="12"/>
  <c r="P81" i="12"/>
  <c r="J43" i="10" l="1"/>
  <c r="AA43" i="10"/>
  <c r="AY42" i="10"/>
  <c r="S42" i="10"/>
  <c r="AG24" i="10"/>
  <c r="J23" i="10"/>
  <c r="AA23" i="10"/>
  <c r="S22" i="10"/>
  <c r="AY43" i="10"/>
  <c r="S43" i="10"/>
  <c r="D42" i="10"/>
  <c r="J24" i="10"/>
  <c r="AA24" i="10"/>
  <c r="AY23" i="10"/>
  <c r="S23" i="10"/>
  <c r="D22" i="10"/>
  <c r="AG43" i="10"/>
  <c r="J42" i="10"/>
  <c r="AA42" i="10"/>
  <c r="AY41" i="10"/>
  <c r="S41" i="10"/>
  <c r="D24" i="10"/>
  <c r="AG23" i="10"/>
  <c r="J22" i="10"/>
  <c r="AA22" i="10"/>
  <c r="AG41" i="10"/>
  <c r="D41" i="10"/>
  <c r="AY22" i="10"/>
  <c r="D43" i="10"/>
  <c r="AG42" i="10"/>
  <c r="J41" i="10"/>
  <c r="AA41" i="10"/>
  <c r="AY24" i="10"/>
  <c r="S24" i="10"/>
  <c r="D23" i="10"/>
  <c r="AG22" i="10"/>
  <c r="R81" i="12"/>
  <c r="L81" i="12"/>
  <c r="E101" i="38" l="1"/>
  <c r="E102" i="38" s="1"/>
  <c r="E103" i="38" s="1"/>
  <c r="F106" i="38"/>
  <c r="AI12" i="12"/>
  <c r="AI13" i="12"/>
  <c r="AI14" i="12"/>
  <c r="AI15" i="12"/>
  <c r="AI16" i="12"/>
  <c r="AI17" i="12"/>
  <c r="AI18" i="12"/>
  <c r="AI19" i="12"/>
  <c r="AI20" i="12"/>
  <c r="AI21" i="12"/>
  <c r="AI11" i="12" s="1"/>
  <c r="AI22" i="12"/>
  <c r="AI23" i="12"/>
  <c r="AI24" i="12"/>
  <c r="AI25" i="12"/>
  <c r="AI26" i="12"/>
  <c r="AI27" i="12"/>
  <c r="AI28" i="12"/>
  <c r="AI29" i="12"/>
  <c r="AI30" i="12"/>
  <c r="AI31" i="12"/>
  <c r="AI32" i="12"/>
  <c r="AI33" i="12"/>
  <c r="AI34" i="12"/>
  <c r="AI35" i="12"/>
  <c r="AI36" i="12"/>
  <c r="AI37" i="12"/>
  <c r="AI38" i="12"/>
  <c r="AI39" i="12"/>
  <c r="AI40" i="12"/>
  <c r="AI41" i="12"/>
  <c r="AI42" i="12"/>
  <c r="AI43" i="12"/>
  <c r="AI44" i="12"/>
  <c r="AI45" i="12"/>
  <c r="AI46" i="12"/>
  <c r="AI47" i="12"/>
  <c r="AI48" i="12"/>
  <c r="AI49" i="12"/>
  <c r="AI50" i="12"/>
  <c r="AI51" i="12"/>
  <c r="AI52" i="12"/>
  <c r="AI53" i="12"/>
  <c r="AI54" i="12"/>
  <c r="AI55" i="12"/>
  <c r="AI56" i="12"/>
  <c r="AI57" i="12"/>
  <c r="AI58" i="12"/>
  <c r="AI59" i="12"/>
  <c r="F100" i="38" l="1"/>
  <c r="F101" i="38"/>
  <c r="F107" i="38"/>
  <c r="F108" i="38"/>
  <c r="AI7" i="12"/>
  <c r="AI9" i="12"/>
  <c r="AI10" i="12"/>
  <c r="AI8" i="12"/>
  <c r="F102" i="38" l="1"/>
  <c r="AI6" i="12"/>
  <c r="AI5" i="12"/>
  <c r="F103" i="38" l="1"/>
  <c r="E104" i="38" l="1"/>
  <c r="F104" i="38" l="1"/>
  <c r="E105" i="38"/>
  <c r="F105" i="38" s="1"/>
  <c r="H12" i="12" l="1"/>
  <c r="I12" i="12"/>
  <c r="I13" i="12"/>
  <c r="I14" i="12"/>
  <c r="I15" i="12"/>
  <c r="I16" i="12"/>
  <c r="I17" i="12"/>
  <c r="I18" i="12"/>
  <c r="I19" i="12"/>
  <c r="I20" i="12"/>
  <c r="I21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22" i="12"/>
  <c r="I7" i="12" l="1"/>
  <c r="I8" i="12"/>
  <c r="I6" i="12" s="1"/>
  <c r="I11" i="12"/>
  <c r="I10" i="12"/>
  <c r="I9" i="12"/>
  <c r="I5" i="12" l="1"/>
  <c r="H14" i="12" l="1"/>
  <c r="H58" i="12"/>
  <c r="H54" i="12"/>
  <c r="H50" i="12"/>
  <c r="H46" i="12"/>
  <c r="H42" i="12"/>
  <c r="H38" i="12"/>
  <c r="H34" i="12"/>
  <c r="H30" i="12"/>
  <c r="H26" i="12"/>
  <c r="H21" i="12"/>
  <c r="H19" i="12"/>
  <c r="H57" i="12"/>
  <c r="H53" i="12"/>
  <c r="H49" i="12"/>
  <c r="H45" i="12"/>
  <c r="H17" i="12"/>
  <c r="H7" i="12" s="1"/>
  <c r="H41" i="12"/>
  <c r="H37" i="12"/>
  <c r="H33" i="12"/>
  <c r="H29" i="12"/>
  <c r="H25" i="12"/>
  <c r="H22" i="12"/>
  <c r="H15" i="12"/>
  <c r="H13" i="12"/>
  <c r="H56" i="12"/>
  <c r="H52" i="12"/>
  <c r="H48" i="12"/>
  <c r="H44" i="12"/>
  <c r="H40" i="12"/>
  <c r="H36" i="12"/>
  <c r="H32" i="12"/>
  <c r="H28" i="12"/>
  <c r="H24" i="12"/>
  <c r="H20" i="12"/>
  <c r="H18" i="12"/>
  <c r="H59" i="12"/>
  <c r="H55" i="12"/>
  <c r="H51" i="12"/>
  <c r="H47" i="12"/>
  <c r="H43" i="12"/>
  <c r="H39" i="12"/>
  <c r="H35" i="12"/>
  <c r="H31" i="12"/>
  <c r="H27" i="12"/>
  <c r="H23" i="12"/>
  <c r="B9" i="23" l="1"/>
  <c r="W195" i="12"/>
  <c r="U99" i="12"/>
  <c r="W117" i="12"/>
  <c r="W119" i="12"/>
  <c r="S155" i="12"/>
  <c r="Y233" i="12"/>
  <c r="U79" i="12"/>
  <c r="M41" i="12"/>
  <c r="S232" i="12"/>
  <c r="U98" i="12"/>
  <c r="W136" i="12"/>
  <c r="W175" i="12"/>
  <c r="Y118" i="12"/>
  <c r="Y214" i="12"/>
  <c r="S157" i="12"/>
  <c r="S137" i="12"/>
  <c r="W99" i="12"/>
  <c r="W79" i="12"/>
  <c r="Y81" i="12"/>
  <c r="W157" i="12"/>
  <c r="S193" i="12"/>
  <c r="W81" i="12"/>
  <c r="S176" i="12"/>
  <c r="Y79" i="12"/>
  <c r="Y212" i="12"/>
  <c r="S119" i="12"/>
  <c r="Y194" i="12"/>
  <c r="U213" i="12"/>
  <c r="Y100" i="12"/>
  <c r="U214" i="12"/>
  <c r="Y61" i="12"/>
  <c r="U193" i="12"/>
  <c r="W193" i="12"/>
  <c r="S80" i="12"/>
  <c r="S156" i="12"/>
  <c r="Y232" i="12"/>
  <c r="U176" i="12"/>
  <c r="M42" i="12"/>
  <c r="U80" i="12"/>
  <c r="S212" i="12"/>
  <c r="S81" i="12"/>
  <c r="W212" i="12"/>
  <c r="U138" i="12"/>
  <c r="Y175" i="12"/>
  <c r="S233" i="12"/>
  <c r="U81" i="12"/>
  <c r="M43" i="12"/>
  <c r="U119" i="12"/>
  <c r="S214" i="12"/>
  <c r="W137" i="12"/>
  <c r="Y119" i="12"/>
  <c r="U174" i="12"/>
  <c r="U175" i="12"/>
  <c r="U156" i="12"/>
  <c r="Y213" i="12"/>
  <c r="S62" i="12"/>
  <c r="K24" i="12"/>
  <c r="S99" i="12"/>
  <c r="Y137" i="12"/>
  <c r="U62" i="12"/>
  <c r="M24" i="12"/>
  <c r="S231" i="12"/>
  <c r="Y157" i="12"/>
  <c r="U117" i="12"/>
  <c r="S174" i="12"/>
  <c r="Y195" i="12"/>
  <c r="U157" i="12"/>
  <c r="W100" i="12"/>
  <c r="K22" i="12"/>
  <c r="S60" i="12"/>
  <c r="W98" i="12"/>
  <c r="S195" i="12"/>
  <c r="U212" i="12"/>
  <c r="S98" i="12"/>
  <c r="W194" i="12"/>
  <c r="S213" i="12"/>
  <c r="Y193" i="12"/>
  <c r="Y138" i="12"/>
  <c r="O23" i="12"/>
  <c r="W61" i="12"/>
  <c r="Y155" i="12"/>
  <c r="M22" i="12"/>
  <c r="U60" i="12"/>
  <c r="Y117" i="12"/>
  <c r="Y99" i="12"/>
  <c r="Y62" i="12"/>
  <c r="W233" i="12"/>
  <c r="W213" i="12"/>
  <c r="Y60" i="12"/>
  <c r="S175" i="12"/>
  <c r="S100" i="12"/>
  <c r="U100" i="12"/>
  <c r="Y174" i="12"/>
  <c r="U137" i="12"/>
  <c r="W60" i="12"/>
  <c r="O22" i="12"/>
  <c r="W176" i="12"/>
  <c r="W231" i="12"/>
  <c r="W62" i="12"/>
  <c r="O24" i="12"/>
  <c r="W174" i="12"/>
  <c r="M23" i="12"/>
  <c r="U61" i="12"/>
  <c r="U233" i="12"/>
  <c r="W80" i="12"/>
  <c r="U231" i="12"/>
  <c r="W214" i="12"/>
  <c r="S117" i="12"/>
  <c r="Y80" i="12"/>
  <c r="W138" i="12"/>
  <c r="Y176" i="12"/>
  <c r="S138" i="12"/>
  <c r="U194" i="12"/>
  <c r="K23" i="12"/>
  <c r="S61" i="12"/>
  <c r="Y156" i="12"/>
  <c r="Y136" i="12"/>
  <c r="U118" i="12"/>
  <c r="S194" i="12"/>
  <c r="Y231" i="12"/>
  <c r="S136" i="12"/>
  <c r="Y98" i="12"/>
  <c r="U155" i="12"/>
  <c r="W118" i="12"/>
  <c r="U195" i="12"/>
  <c r="W232" i="12"/>
  <c r="W156" i="12"/>
  <c r="S118" i="12"/>
  <c r="S79" i="12"/>
  <c r="W155" i="12"/>
  <c r="U136" i="12"/>
  <c r="U232" i="12"/>
  <c r="H11" i="12"/>
  <c r="H8" i="12"/>
  <c r="H10" i="12"/>
  <c r="H9" i="12"/>
  <c r="B12" i="23" l="1"/>
  <c r="B10" i="23"/>
  <c r="B13" i="23"/>
  <c r="B11" i="23"/>
  <c r="H6" i="12"/>
  <c r="H5" i="12"/>
  <c r="B14" i="23" l="1"/>
  <c r="C9" i="23" s="1"/>
  <c r="C12" i="23" l="1"/>
  <c r="C11" i="23"/>
  <c r="C10" i="23"/>
  <c r="C13" i="23"/>
  <c r="E9" i="23"/>
  <c r="G9" i="23" s="1"/>
  <c r="D9" i="23"/>
  <c r="F9" i="23"/>
  <c r="AA231" i="12"/>
  <c r="AC232" i="12"/>
  <c r="AC98" i="12"/>
  <c r="AC117" i="12"/>
  <c r="AC62" i="12"/>
  <c r="AA156" i="12"/>
  <c r="AG156" i="12"/>
  <c r="AC61" i="12"/>
  <c r="AC137" i="12"/>
  <c r="AC231" i="12"/>
  <c r="AE233" i="12"/>
  <c r="AC100" i="12"/>
  <c r="AC175" i="12"/>
  <c r="AE137" i="12"/>
  <c r="AA61" i="12"/>
  <c r="AC60" i="12"/>
  <c r="AG232" i="12"/>
  <c r="AA232" i="12"/>
  <c r="AE194" i="12"/>
  <c r="AG195" i="12"/>
  <c r="AA195" i="12"/>
  <c r="AC195" i="12"/>
  <c r="AC156" i="12"/>
  <c r="AC138" i="12"/>
  <c r="AE118" i="12"/>
  <c r="AE176" i="12"/>
  <c r="AE175" i="12"/>
  <c r="AA176" i="12"/>
  <c r="AG176" i="12"/>
  <c r="AC174" i="12"/>
  <c r="AC213" i="12"/>
  <c r="K42" i="12"/>
  <c r="AA80" i="12"/>
  <c r="AC194" i="12"/>
  <c r="AG175" i="12"/>
  <c r="AA175" i="12"/>
  <c r="AG98" i="12"/>
  <c r="AA98" i="12"/>
  <c r="AA117" i="12"/>
  <c r="AC212" i="12"/>
  <c r="AA60" i="12"/>
  <c r="AC155" i="12"/>
  <c r="AG136" i="12"/>
  <c r="AA136" i="12"/>
  <c r="AE60" i="12"/>
  <c r="AE136" i="12"/>
  <c r="AE99" i="12"/>
  <c r="AA119" i="12"/>
  <c r="AG119" i="12"/>
  <c r="AC80" i="12"/>
  <c r="AC193" i="12"/>
  <c r="AE98" i="12"/>
  <c r="AC176" i="12"/>
  <c r="AC119" i="12"/>
  <c r="AG118" i="12"/>
  <c r="AA118" i="12"/>
  <c r="AE79" i="12"/>
  <c r="O41" i="12"/>
  <c r="AC118" i="12"/>
  <c r="AA174" i="12"/>
  <c r="AE157" i="12"/>
  <c r="AG81" i="12"/>
  <c r="AA81" i="12"/>
  <c r="AA43" i="12" s="1"/>
  <c r="AJ43" i="12" s="1"/>
  <c r="K43" i="12"/>
  <c r="AE174" i="12"/>
  <c r="AA157" i="12"/>
  <c r="AG157" i="12"/>
  <c r="AE80" i="12"/>
  <c r="O42" i="12"/>
  <c r="AE61" i="12"/>
  <c r="AE100" i="12"/>
  <c r="AE231" i="12"/>
  <c r="AC233" i="12"/>
  <c r="AG137" i="12"/>
  <c r="AA137" i="12"/>
  <c r="AE155" i="12"/>
  <c r="AE195" i="12"/>
  <c r="AE213" i="12"/>
  <c r="AA233" i="12"/>
  <c r="AG233" i="12"/>
  <c r="AA99" i="12"/>
  <c r="AG99" i="12"/>
  <c r="AG194" i="12"/>
  <c r="AA194" i="12"/>
  <c r="AA212" i="12"/>
  <c r="AE81" i="12"/>
  <c r="O43" i="12"/>
  <c r="AA100" i="12"/>
  <c r="AG100" i="12"/>
  <c r="AE119" i="12"/>
  <c r="AA62" i="12"/>
  <c r="AC79" i="12"/>
  <c r="AC136" i="12"/>
  <c r="AA214" i="12"/>
  <c r="AG214" i="12"/>
  <c r="AE62" i="12"/>
  <c r="AC81" i="12"/>
  <c r="AE156" i="12"/>
  <c r="AE193" i="12"/>
  <c r="AA213" i="12"/>
  <c r="AG213" i="12"/>
  <c r="AE212" i="12"/>
  <c r="AC214" i="12"/>
  <c r="AG193" i="12"/>
  <c r="AA193" i="12"/>
  <c r="AE138" i="12"/>
  <c r="AA138" i="12"/>
  <c r="AG138" i="12"/>
  <c r="AC157" i="12"/>
  <c r="AG155" i="12"/>
  <c r="AA155" i="12"/>
  <c r="AE117" i="12"/>
  <c r="AC99" i="12"/>
  <c r="K41" i="12"/>
  <c r="AA79" i="12"/>
  <c r="AE232" i="12"/>
  <c r="AE214" i="12"/>
  <c r="Q43" i="12"/>
  <c r="M43" i="10"/>
  <c r="K42" i="10"/>
  <c r="AE43" i="10"/>
  <c r="Z42" i="10"/>
  <c r="X41" i="10"/>
  <c r="AQ24" i="10"/>
  <c r="V23" i="10"/>
  <c r="U22" i="10"/>
  <c r="AP23" i="10"/>
  <c r="X24" i="10"/>
  <c r="G41" i="10"/>
  <c r="V43" i="10"/>
  <c r="AX43" i="10"/>
  <c r="U42" i="10"/>
  <c r="BB42" i="10"/>
  <c r="AW42" i="10"/>
  <c r="AM43" i="10"/>
  <c r="AL42" i="10"/>
  <c r="BB43" i="10"/>
  <c r="AV43" i="10"/>
  <c r="AP43" i="10"/>
  <c r="AK43" i="10"/>
  <c r="Z43" i="10"/>
  <c r="T43" i="10"/>
  <c r="O43" i="10"/>
  <c r="G43" i="10"/>
  <c r="BA42" i="10"/>
  <c r="AU42" i="10"/>
  <c r="AO42" i="10"/>
  <c r="AJ42" i="10"/>
  <c r="X42" i="10"/>
  <c r="R42" i="10"/>
  <c r="N42" i="10"/>
  <c r="F42" i="10"/>
  <c r="AX41" i="10"/>
  <c r="AS41" i="10"/>
  <c r="AM41" i="10"/>
  <c r="AF41" i="10"/>
  <c r="V41" i="10"/>
  <c r="Q41" i="10"/>
  <c r="M41" i="10"/>
  <c r="E41" i="10"/>
  <c r="P24" i="10"/>
  <c r="O23" i="10"/>
  <c r="AK41" i="10"/>
  <c r="AW43" i="10"/>
  <c r="AQ43" i="10"/>
  <c r="AL43" i="10"/>
  <c r="U43" i="10"/>
  <c r="P43" i="10"/>
  <c r="K43" i="10"/>
  <c r="AV42" i="10"/>
  <c r="AP42" i="10"/>
  <c r="AK42" i="10"/>
  <c r="T42" i="10"/>
  <c r="O42" i="10"/>
  <c r="G42" i="10"/>
  <c r="AU41" i="10"/>
  <c r="AO41" i="10"/>
  <c r="AJ41" i="10"/>
  <c r="R41" i="10"/>
  <c r="N41" i="10"/>
  <c r="F41" i="10"/>
  <c r="AX24" i="10"/>
  <c r="AS24" i="10"/>
  <c r="AM24" i="10"/>
  <c r="AF24" i="10"/>
  <c r="V24" i="10"/>
  <c r="Q24" i="10"/>
  <c r="M24" i="10"/>
  <c r="E24" i="10"/>
  <c r="AW23" i="10"/>
  <c r="AQ23" i="10"/>
  <c r="AL23" i="10"/>
  <c r="AE23" i="10"/>
  <c r="U23" i="10"/>
  <c r="P23" i="10"/>
  <c r="K23" i="10"/>
  <c r="BB22" i="10"/>
  <c r="AV22" i="10"/>
  <c r="AP22" i="10"/>
  <c r="AK22" i="10"/>
  <c r="Z22" i="10"/>
  <c r="T22" i="10"/>
  <c r="O22" i="10"/>
  <c r="G22" i="10"/>
  <c r="BA41" i="10"/>
  <c r="AS43" i="10"/>
  <c r="AF43" i="10"/>
  <c r="Q43" i="10"/>
  <c r="E43" i="10"/>
  <c r="AQ42" i="10"/>
  <c r="AE42" i="10"/>
  <c r="P42" i="10"/>
  <c r="BB41" i="10"/>
  <c r="AP41" i="10"/>
  <c r="Z41" i="10"/>
  <c r="O41" i="10"/>
  <c r="BA24" i="10"/>
  <c r="AU24" i="10"/>
  <c r="AO24" i="10"/>
  <c r="AJ24" i="10"/>
  <c r="R24" i="10"/>
  <c r="N24" i="10"/>
  <c r="F24" i="10"/>
  <c r="AX23" i="10"/>
  <c r="AS23" i="10"/>
  <c r="AM23" i="10"/>
  <c r="AF23" i="10"/>
  <c r="Q23" i="10"/>
  <c r="M23" i="10"/>
  <c r="E23" i="10"/>
  <c r="AW22" i="10"/>
  <c r="AQ22" i="10"/>
  <c r="AL22" i="10"/>
  <c r="AE22" i="10"/>
  <c r="P22" i="10"/>
  <c r="K22" i="10"/>
  <c r="AO22" i="10"/>
  <c r="BA43" i="10"/>
  <c r="AU43" i="10"/>
  <c r="AO43" i="10"/>
  <c r="AJ43" i="10"/>
  <c r="X43" i="10"/>
  <c r="R43" i="10"/>
  <c r="N43" i="10"/>
  <c r="F43" i="10"/>
  <c r="AX42" i="10"/>
  <c r="AS42" i="10"/>
  <c r="AM42" i="10"/>
  <c r="AF42" i="10"/>
  <c r="V42" i="10"/>
  <c r="Q42" i="10"/>
  <c r="M42" i="10"/>
  <c r="E42" i="10"/>
  <c r="AW41" i="10"/>
  <c r="AQ41" i="10"/>
  <c r="AL41" i="10"/>
  <c r="AE41" i="10"/>
  <c r="U41" i="10"/>
  <c r="P41" i="10"/>
  <c r="K41" i="10"/>
  <c r="AV41" i="10"/>
  <c r="T41" i="10"/>
  <c r="BB24" i="10"/>
  <c r="AV24" i="10"/>
  <c r="AP24" i="10"/>
  <c r="AK24" i="10"/>
  <c r="Z24" i="10"/>
  <c r="T24" i="10"/>
  <c r="O24" i="10"/>
  <c r="G24" i="10"/>
  <c r="BA23" i="10"/>
  <c r="AU23" i="10"/>
  <c r="AO23" i="10"/>
  <c r="AJ23" i="10"/>
  <c r="X23" i="10"/>
  <c r="R23" i="10"/>
  <c r="N23" i="10"/>
  <c r="F23" i="10"/>
  <c r="AX22" i="10"/>
  <c r="AS22" i="10"/>
  <c r="AM22" i="10"/>
  <c r="AF22" i="10"/>
  <c r="V22" i="10"/>
  <c r="Q22" i="10"/>
  <c r="M22" i="10"/>
  <c r="E22" i="10"/>
  <c r="AW24" i="10"/>
  <c r="AL24" i="10"/>
  <c r="AE24" i="10"/>
  <c r="U24" i="10"/>
  <c r="K24" i="10"/>
  <c r="BB23" i="10"/>
  <c r="AV23" i="10"/>
  <c r="AK23" i="10"/>
  <c r="Z23" i="10"/>
  <c r="T23" i="10"/>
  <c r="G23" i="10"/>
  <c r="BA22" i="10"/>
  <c r="AU22" i="10"/>
  <c r="AJ22" i="10"/>
  <c r="X22" i="10"/>
  <c r="R22" i="10"/>
  <c r="N22" i="10"/>
  <c r="F22" i="10"/>
  <c r="F12" i="23" l="1"/>
  <c r="F10" i="23"/>
  <c r="F13" i="23"/>
  <c r="E10" i="23"/>
  <c r="G10" i="23" s="1"/>
  <c r="D10" i="23"/>
  <c r="F11" i="23"/>
  <c r="AA41" i="12"/>
  <c r="AJ41" i="12" s="1"/>
  <c r="AA22" i="12"/>
  <c r="AJ22" i="12" s="1"/>
  <c r="AC24" i="12"/>
  <c r="AL24" i="12" s="1"/>
  <c r="AC43" i="12"/>
  <c r="AL43" i="12" s="1"/>
  <c r="AE43" i="12"/>
  <c r="AN43" i="12" s="1"/>
  <c r="AE41" i="12"/>
  <c r="AN41" i="12" s="1"/>
  <c r="AE23" i="12"/>
  <c r="AN23" i="12" s="1"/>
  <c r="AA42" i="12"/>
  <c r="AJ42" i="12" s="1"/>
  <c r="AA23" i="12"/>
  <c r="AJ23" i="12" s="1"/>
  <c r="AE42" i="12"/>
  <c r="AN42" i="12" s="1"/>
  <c r="AG43" i="12"/>
  <c r="AP43" i="12" s="1"/>
  <c r="AC42" i="12"/>
  <c r="AL42" i="12" s="1"/>
  <c r="AC23" i="12"/>
  <c r="AL23" i="12" s="1"/>
  <c r="AE24" i="12"/>
  <c r="AN24" i="12" s="1"/>
  <c r="AG79" i="12"/>
  <c r="Q41" i="12"/>
  <c r="AG212" i="12"/>
  <c r="AG174" i="12"/>
  <c r="AG61" i="12"/>
  <c r="AG23" i="12" s="1"/>
  <c r="AP23" i="12" s="1"/>
  <c r="Q23" i="12"/>
  <c r="AE22" i="12"/>
  <c r="AN22" i="12" s="1"/>
  <c r="AC41" i="12"/>
  <c r="AL41" i="12" s="1"/>
  <c r="AA24" i="12"/>
  <c r="AJ24" i="12" s="1"/>
  <c r="AG117" i="12"/>
  <c r="AC22" i="12"/>
  <c r="AL22" i="12" s="1"/>
  <c r="AG62" i="12"/>
  <c r="AG24" i="12" s="1"/>
  <c r="AP24" i="12" s="1"/>
  <c r="Q24" i="12"/>
  <c r="AG60" i="12"/>
  <c r="Q22" i="12"/>
  <c r="AG80" i="12"/>
  <c r="AG42" i="12" s="1"/>
  <c r="AP42" i="12" s="1"/>
  <c r="Q42" i="12"/>
  <c r="AG231" i="12"/>
  <c r="E11" i="23" l="1"/>
  <c r="G11" i="23" s="1"/>
  <c r="D11" i="23"/>
  <c r="AG41" i="12"/>
  <c r="AP41" i="12" s="1"/>
  <c r="AG22" i="12"/>
  <c r="AP22" i="12" s="1"/>
  <c r="E12" i="23" l="1"/>
  <c r="G12" i="23" s="1"/>
  <c r="D12" i="23"/>
  <c r="E13" i="23" l="1"/>
  <c r="G13" i="23" s="1"/>
  <c r="D13" i="23"/>
  <c r="AR24" i="10" l="1"/>
  <c r="AR41" i="10"/>
  <c r="AR43" i="10"/>
  <c r="AR23" i="10"/>
  <c r="AR42" i="10"/>
  <c r="AR22" i="10"/>
  <c r="AC43" i="10"/>
  <c r="AT43" i="10"/>
  <c r="AD43" i="10"/>
  <c r="W43" i="10"/>
  <c r="BC42" i="10"/>
  <c r="AI42" i="10"/>
  <c r="AB42" i="10"/>
  <c r="I42" i="10"/>
  <c r="AT41" i="10"/>
  <c r="AD41" i="10"/>
  <c r="W41" i="10"/>
  <c r="C43" i="10"/>
  <c r="AN43" i="10"/>
  <c r="L43" i="10"/>
  <c r="AZ42" i="10"/>
  <c r="AH42" i="10"/>
  <c r="Y42" i="10"/>
  <c r="H42" i="10"/>
  <c r="C41" i="10"/>
  <c r="AN41" i="10"/>
  <c r="AC41" i="10"/>
  <c r="L41" i="10"/>
  <c r="BC43" i="10"/>
  <c r="AI43" i="10"/>
  <c r="AB43" i="10"/>
  <c r="I43" i="10"/>
  <c r="AT42" i="10"/>
  <c r="AD42" i="10"/>
  <c r="W42" i="10"/>
  <c r="BC41" i="10"/>
  <c r="AI41" i="10"/>
  <c r="AB41" i="10"/>
  <c r="I41" i="10"/>
  <c r="AZ43" i="10"/>
  <c r="AH43" i="10"/>
  <c r="Y43" i="10"/>
  <c r="H43" i="10"/>
  <c r="C42" i="10"/>
  <c r="AN42" i="10"/>
  <c r="AC42" i="10"/>
  <c r="L42" i="10"/>
  <c r="AZ41" i="10"/>
  <c r="AH41" i="10"/>
  <c r="Y41" i="10"/>
  <c r="H41" i="10"/>
  <c r="C24" i="10"/>
  <c r="AN24" i="10"/>
  <c r="AC24" i="10"/>
  <c r="L24" i="10"/>
  <c r="AZ23" i="10"/>
  <c r="AH23" i="10"/>
  <c r="Y23" i="10"/>
  <c r="H23" i="10"/>
  <c r="C22" i="10"/>
  <c r="AN22" i="10"/>
  <c r="AC22" i="10"/>
  <c r="L22" i="10"/>
  <c r="AT24" i="10"/>
  <c r="AD24" i="10"/>
  <c r="W24" i="10"/>
  <c r="BC23" i="10"/>
  <c r="AI23" i="10"/>
  <c r="AB23" i="10"/>
  <c r="I23" i="10"/>
  <c r="AT22" i="10"/>
  <c r="AD22" i="10"/>
  <c r="W22" i="10"/>
  <c r="BC24" i="10"/>
  <c r="AI24" i="10"/>
  <c r="AB24" i="10"/>
  <c r="I24" i="10"/>
  <c r="AT23" i="10"/>
  <c r="AD23" i="10"/>
  <c r="W23" i="10"/>
  <c r="BC22" i="10"/>
  <c r="AI22" i="10"/>
  <c r="AB22" i="10"/>
  <c r="I22" i="10"/>
  <c r="AZ24" i="10"/>
  <c r="AH24" i="10"/>
  <c r="Y24" i="10"/>
  <c r="H24" i="10"/>
  <c r="C23" i="10"/>
  <c r="AN23" i="10"/>
  <c r="AC23" i="10"/>
  <c r="L23" i="10"/>
  <c r="AZ22" i="10"/>
  <c r="AH22" i="10"/>
  <c r="Y22" i="10"/>
  <c r="H22" i="10"/>
  <c r="J42" i="12" l="1"/>
  <c r="J41" i="12"/>
  <c r="J24" i="12"/>
  <c r="J22" i="12"/>
  <c r="J23" i="12"/>
  <c r="J59" i="12"/>
  <c r="J48" i="12"/>
  <c r="J51" i="12"/>
  <c r="J55" i="12"/>
  <c r="J32" i="12"/>
  <c r="J50" i="12"/>
  <c r="J27" i="12"/>
  <c r="J30" i="12"/>
  <c r="J49" i="12"/>
  <c r="J52" i="12"/>
  <c r="J28" i="12"/>
  <c r="J40" i="12"/>
  <c r="J47" i="12"/>
  <c r="J46" i="12"/>
  <c r="J34" i="12"/>
  <c r="J38" i="12"/>
  <c r="J53" i="12"/>
  <c r="J16" i="12"/>
  <c r="J37" i="12"/>
  <c r="J39" i="12"/>
  <c r="J21" i="12"/>
  <c r="J57" i="12"/>
  <c r="J31" i="12"/>
  <c r="J19" i="12"/>
  <c r="J35" i="12"/>
  <c r="J56" i="12"/>
  <c r="J54" i="12"/>
  <c r="J29" i="12"/>
  <c r="J58" i="12"/>
  <c r="J33" i="12"/>
  <c r="J36" i="12"/>
  <c r="J25" i="12"/>
  <c r="J14" i="12"/>
  <c r="J12" i="12"/>
  <c r="J17" i="12"/>
  <c r="J15" i="12"/>
  <c r="J26" i="12"/>
  <c r="J20" i="12"/>
  <c r="J13" i="12"/>
  <c r="J11" i="12" l="1"/>
  <c r="J10" i="12"/>
  <c r="J7" i="12"/>
  <c r="J9" i="12"/>
  <c r="J44" i="12" l="1"/>
  <c r="J45" i="12" l="1"/>
  <c r="J43" i="12" l="1"/>
  <c r="J18" i="12"/>
  <c r="J8" i="12" s="1"/>
  <c r="J5" i="12" l="1"/>
  <c r="J6" i="12"/>
  <c r="V213" i="12" l="1"/>
  <c r="AD213" i="12" s="1"/>
  <c r="X213" i="12"/>
  <c r="AF213" i="12" s="1"/>
  <c r="L24" i="12"/>
  <c r="T62" i="12"/>
  <c r="AB62" i="12" s="1"/>
  <c r="AB24" i="12" s="1"/>
  <c r="AK24" i="12" s="1"/>
  <c r="T156" i="12"/>
  <c r="AB156" i="12" s="1"/>
  <c r="Z100" i="12"/>
  <c r="AH100" i="12" s="1"/>
  <c r="X233" i="12"/>
  <c r="AF233" i="12" s="1"/>
  <c r="V118" i="12"/>
  <c r="AD118" i="12" s="1"/>
  <c r="N24" i="12"/>
  <c r="V62" i="12"/>
  <c r="AD62" i="12" s="1"/>
  <c r="AD24" i="12" s="1"/>
  <c r="AM24" i="12" s="1"/>
  <c r="Z137" i="12"/>
  <c r="AH137" i="12" s="1"/>
  <c r="X80" i="12"/>
  <c r="AF80" i="12" s="1"/>
  <c r="AF42" i="12" s="1"/>
  <c r="AO42" i="12" s="1"/>
  <c r="P42" i="12"/>
  <c r="P24" i="12"/>
  <c r="X62" i="12"/>
  <c r="AF62" i="12" s="1"/>
  <c r="AF24" i="12" s="1"/>
  <c r="AO24" i="12" s="1"/>
  <c r="X117" i="12"/>
  <c r="AF117" i="12" s="1"/>
  <c r="R24" i="12"/>
  <c r="Z62" i="12"/>
  <c r="AH62" i="12" s="1"/>
  <c r="AH24" i="12" s="1"/>
  <c r="AQ24" i="12" s="1"/>
  <c r="R43" i="12"/>
  <c r="Z81" i="12"/>
  <c r="AH81" i="12" s="1"/>
  <c r="AH43" i="12" s="1"/>
  <c r="AQ43" i="12" s="1"/>
  <c r="V157" i="12"/>
  <c r="AD157" i="12" s="1"/>
  <c r="N42" i="12"/>
  <c r="V80" i="12"/>
  <c r="AD80" i="12" s="1"/>
  <c r="AD42" i="12" s="1"/>
  <c r="AM42" i="12" s="1"/>
  <c r="Z156" i="12"/>
  <c r="AH156" i="12" s="1"/>
  <c r="Z155" i="12"/>
  <c r="AH155" i="12" s="1"/>
  <c r="T119" i="12"/>
  <c r="AB119" i="12" s="1"/>
  <c r="V214" i="12"/>
  <c r="AD214" i="12" s="1"/>
  <c r="X231" i="12"/>
  <c r="AF231" i="12" s="1"/>
  <c r="Z138" i="12"/>
  <c r="AH138" i="12" s="1"/>
  <c r="X98" i="12"/>
  <c r="AF98" i="12" s="1"/>
  <c r="X193" i="12"/>
  <c r="AF193" i="12" s="1"/>
  <c r="X119" i="12"/>
  <c r="AF119" i="12" s="1"/>
  <c r="V98" i="12"/>
  <c r="AD98" i="12" s="1"/>
  <c r="V231" i="12"/>
  <c r="AD231" i="12" s="1"/>
  <c r="V232" i="12"/>
  <c r="AD232" i="12" s="1"/>
  <c r="X99" i="12"/>
  <c r="AF99" i="12" s="1"/>
  <c r="T176" i="12"/>
  <c r="AB176" i="12" s="1"/>
  <c r="V137" i="12"/>
  <c r="AD137" i="12" s="1"/>
  <c r="V175" i="12"/>
  <c r="AD175" i="12" s="1"/>
  <c r="Z174" i="12"/>
  <c r="AH174" i="12" s="1"/>
  <c r="Z175" i="12"/>
  <c r="AH175" i="12" s="1"/>
  <c r="Z233" i="12"/>
  <c r="AH233" i="12" s="1"/>
  <c r="Z193" i="12"/>
  <c r="AH193" i="12" s="1"/>
  <c r="T79" i="12"/>
  <c r="AB79" i="12" s="1"/>
  <c r="L41" i="12"/>
  <c r="V233" i="12"/>
  <c r="AD233" i="12" s="1"/>
  <c r="V99" i="12"/>
  <c r="AD99" i="12" s="1"/>
  <c r="Z213" i="12"/>
  <c r="AH213" i="12" s="1"/>
  <c r="T233" i="12"/>
  <c r="AB233" i="12" s="1"/>
  <c r="L43" i="12"/>
  <c r="T81" i="12"/>
  <c r="AB81" i="12" s="1"/>
  <c r="AB43" i="12" s="1"/>
  <c r="AK43" i="12" s="1"/>
  <c r="Z119" i="12"/>
  <c r="AH119" i="12" s="1"/>
  <c r="X195" i="12"/>
  <c r="AF195" i="12" s="1"/>
  <c r="V61" i="12"/>
  <c r="AD61" i="12" s="1"/>
  <c r="AD23" i="12" s="1"/>
  <c r="AM23" i="12" s="1"/>
  <c r="N23" i="12"/>
  <c r="Z157" i="12"/>
  <c r="AH157" i="12" s="1"/>
  <c r="V155" i="12"/>
  <c r="AD155" i="12" s="1"/>
  <c r="V100" i="12"/>
  <c r="AD100" i="12" s="1"/>
  <c r="T80" i="12"/>
  <c r="AB80" i="12" s="1"/>
  <c r="AB42" i="12" s="1"/>
  <c r="AK42" i="12" s="1"/>
  <c r="L42" i="12"/>
  <c r="V138" i="12"/>
  <c r="AD138" i="12" s="1"/>
  <c r="T138" i="12"/>
  <c r="AB138" i="12" s="1"/>
  <c r="X156" i="12"/>
  <c r="AF156" i="12" s="1"/>
  <c r="X138" i="12"/>
  <c r="AF138" i="12" s="1"/>
  <c r="V60" i="12"/>
  <c r="AD60" i="12" s="1"/>
  <c r="N22" i="12"/>
  <c r="X136" i="12"/>
  <c r="AF136" i="12" s="1"/>
  <c r="V195" i="12"/>
  <c r="AD195" i="12" s="1"/>
  <c r="R22" i="12"/>
  <c r="Z60" i="12"/>
  <c r="AH60" i="12" s="1"/>
  <c r="T213" i="12"/>
  <c r="AB213" i="12" s="1"/>
  <c r="X194" i="12"/>
  <c r="AF194" i="12" s="1"/>
  <c r="T232" i="12"/>
  <c r="AB232" i="12" s="1"/>
  <c r="T214" i="12"/>
  <c r="AB214" i="12" s="1"/>
  <c r="V174" i="12"/>
  <c r="AD174" i="12" s="1"/>
  <c r="T137" i="12"/>
  <c r="AB137" i="12" s="1"/>
  <c r="V79" i="12"/>
  <c r="AD79" i="12" s="1"/>
  <c r="N41" i="12"/>
  <c r="T117" i="12"/>
  <c r="AB117" i="12" s="1"/>
  <c r="T61" i="12"/>
  <c r="AB61" i="12" s="1"/>
  <c r="AB23" i="12" s="1"/>
  <c r="AK23" i="12" s="1"/>
  <c r="L23" i="12"/>
  <c r="Z212" i="12"/>
  <c r="AH212" i="12" s="1"/>
  <c r="V156" i="12"/>
  <c r="AD156" i="12" s="1"/>
  <c r="R42" i="12"/>
  <c r="Z80" i="12"/>
  <c r="AH80" i="12" s="1"/>
  <c r="AH42" i="12" s="1"/>
  <c r="AQ42" i="12" s="1"/>
  <c r="T212" i="12"/>
  <c r="AB212" i="12" s="1"/>
  <c r="Z214" i="12"/>
  <c r="AH214" i="12" s="1"/>
  <c r="Z232" i="12"/>
  <c r="AH232" i="12" s="1"/>
  <c r="Z136" i="12"/>
  <c r="AH136" i="12" s="1"/>
  <c r="T136" i="12"/>
  <c r="AB136" i="12" s="1"/>
  <c r="T155" i="12"/>
  <c r="AB155" i="12" s="1"/>
  <c r="X100" i="12"/>
  <c r="AF100" i="12" s="1"/>
  <c r="T174" i="12"/>
  <c r="AB174" i="12" s="1"/>
  <c r="X61" i="12"/>
  <c r="AF61" i="12" s="1"/>
  <c r="AF23" i="12" s="1"/>
  <c r="AO23" i="12" s="1"/>
  <c r="P23" i="12"/>
  <c r="Z194" i="12"/>
  <c r="AH194" i="12" s="1"/>
  <c r="T99" i="12"/>
  <c r="AB99" i="12" s="1"/>
  <c r="Z195" i="12"/>
  <c r="AH195" i="12" s="1"/>
  <c r="X81" i="12"/>
  <c r="AF81" i="12" s="1"/>
  <c r="AF43" i="12" s="1"/>
  <c r="AO43" i="12" s="1"/>
  <c r="P43" i="12"/>
  <c r="V81" i="12"/>
  <c r="AD81" i="12" s="1"/>
  <c r="AD43" i="12" s="1"/>
  <c r="AM43" i="12" s="1"/>
  <c r="N43" i="12"/>
  <c r="X232" i="12"/>
  <c r="AF232" i="12" s="1"/>
  <c r="X157" i="12"/>
  <c r="AF157" i="12" s="1"/>
  <c r="T195" i="12"/>
  <c r="AB195" i="12" s="1"/>
  <c r="V176" i="12"/>
  <c r="AD176" i="12" s="1"/>
  <c r="Z79" i="12"/>
  <c r="AH79" i="12" s="1"/>
  <c r="R41" i="12"/>
  <c r="X176" i="12"/>
  <c r="AF176" i="12" s="1"/>
  <c r="P41" i="12"/>
  <c r="X79" i="12"/>
  <c r="AF79" i="12" s="1"/>
  <c r="T193" i="12"/>
  <c r="AB193" i="12" s="1"/>
  <c r="Z118" i="12"/>
  <c r="AH118" i="12" s="1"/>
  <c r="Z98" i="12"/>
  <c r="AH98" i="12" s="1"/>
  <c r="V193" i="12"/>
  <c r="AD193" i="12" s="1"/>
  <c r="V117" i="12"/>
  <c r="AD117" i="12" s="1"/>
  <c r="T194" i="12"/>
  <c r="AB194" i="12" s="1"/>
  <c r="Z117" i="12"/>
  <c r="AH117" i="12" s="1"/>
  <c r="V212" i="12"/>
  <c r="AD212" i="12" s="1"/>
  <c r="T98" i="12"/>
  <c r="AB98" i="12" s="1"/>
  <c r="X155" i="12"/>
  <c r="AF155" i="12" s="1"/>
  <c r="Z99" i="12"/>
  <c r="AH99" i="12" s="1"/>
  <c r="X175" i="12"/>
  <c r="AF175" i="12" s="1"/>
  <c r="T175" i="12"/>
  <c r="AB175" i="12" s="1"/>
  <c r="R23" i="12"/>
  <c r="Z61" i="12"/>
  <c r="AH61" i="12" s="1"/>
  <c r="AH23" i="12" s="1"/>
  <c r="AQ23" i="12" s="1"/>
  <c r="X174" i="12"/>
  <c r="AF174" i="12" s="1"/>
  <c r="T231" i="12"/>
  <c r="AB231" i="12" s="1"/>
  <c r="V119" i="12"/>
  <c r="AD119" i="12" s="1"/>
  <c r="L22" i="12"/>
  <c r="T60" i="12"/>
  <c r="AB60" i="12" s="1"/>
  <c r="P22" i="12"/>
  <c r="X60" i="12"/>
  <c r="AF60" i="12" s="1"/>
  <c r="V136" i="12"/>
  <c r="AD136" i="12" s="1"/>
  <c r="X137" i="12"/>
  <c r="AF137" i="12" s="1"/>
  <c r="T118" i="12"/>
  <c r="AB118" i="12" s="1"/>
  <c r="V194" i="12"/>
  <c r="AD194" i="12" s="1"/>
  <c r="X214" i="12"/>
  <c r="AF214" i="12" s="1"/>
  <c r="X118" i="12"/>
  <c r="AF118" i="12" s="1"/>
  <c r="Z231" i="12"/>
  <c r="AH231" i="12" s="1"/>
  <c r="Z176" i="12"/>
  <c r="AH176" i="12" s="1"/>
  <c r="T157" i="12"/>
  <c r="AB157" i="12" s="1"/>
  <c r="T100" i="12"/>
  <c r="AB100" i="12" s="1"/>
  <c r="X212" i="12"/>
  <c r="AF212" i="12" s="1"/>
  <c r="AD22" i="12" l="1"/>
  <c r="AM22" i="12" s="1"/>
  <c r="AB22" i="12"/>
  <c r="AK22" i="12" s="1"/>
  <c r="AH41" i="12"/>
  <c r="AQ41" i="12" s="1"/>
  <c r="AB41" i="12"/>
  <c r="AK41" i="12" s="1"/>
  <c r="AH22" i="12"/>
  <c r="AQ22" i="12" s="1"/>
  <c r="AD41" i="12"/>
  <c r="AM41" i="12" s="1"/>
  <c r="AF22" i="12"/>
  <c r="AO22" i="12" s="1"/>
  <c r="AF41" i="12"/>
  <c r="AO41" i="12" s="1"/>
  <c r="AU25" i="10"/>
  <c r="AU27" i="10"/>
  <c r="AU31" i="10"/>
  <c r="AU33" i="10"/>
  <c r="AU35" i="10"/>
  <c r="AU39" i="10"/>
  <c r="AU49" i="10"/>
  <c r="AU53" i="10"/>
  <c r="AU57" i="10"/>
  <c r="AU59" i="10"/>
  <c r="AU44" i="10"/>
  <c r="AU46" i="10"/>
  <c r="AU48" i="10"/>
  <c r="AU50" i="10"/>
  <c r="AU52" i="10"/>
  <c r="AU58" i="10"/>
  <c r="AU18" i="10"/>
  <c r="AU14" i="10"/>
  <c r="AU20" i="10"/>
  <c r="AU29" i="10"/>
  <c r="AU16" i="10"/>
  <c r="AU21" i="10"/>
  <c r="AU34" i="10"/>
  <c r="AU32" i="10"/>
  <c r="AU55" i="10"/>
  <c r="AU51" i="10"/>
  <c r="AU28" i="10"/>
  <c r="AU30" i="10"/>
  <c r="AU47" i="10"/>
  <c r="AU36" i="10"/>
  <c r="AU54" i="10"/>
  <c r="G15" i="10"/>
  <c r="AB15" i="10"/>
  <c r="AB52" i="10"/>
  <c r="AS37" i="10"/>
  <c r="AZ34" i="10"/>
  <c r="AN16" i="10"/>
  <c r="AT15" i="10"/>
  <c r="AK19" i="10"/>
  <c r="F34" i="10"/>
  <c r="Y16" i="10"/>
  <c r="AX31" i="10"/>
  <c r="BA16" i="10"/>
  <c r="AS53" i="10"/>
  <c r="Y13" i="10"/>
  <c r="AL14" i="10"/>
  <c r="T31" i="10"/>
  <c r="AM13" i="10"/>
  <c r="P53" i="10"/>
  <c r="AC18" i="10"/>
  <c r="BB49" i="10"/>
  <c r="AK58" i="10"/>
  <c r="P30" i="10"/>
  <c r="AI32" i="10"/>
  <c r="AL16" i="10"/>
  <c r="W16" i="10"/>
  <c r="AS27" i="10"/>
  <c r="AF15" i="10"/>
  <c r="AW45" i="10"/>
  <c r="Q15" i="10"/>
  <c r="AZ59" i="10"/>
  <c r="AX26" i="10"/>
  <c r="Q38" i="10"/>
  <c r="AP13" i="10"/>
  <c r="AX34" i="10"/>
  <c r="X56" i="10"/>
  <c r="O32" i="10"/>
  <c r="T14" i="10"/>
  <c r="AI29" i="10"/>
  <c r="L16" i="10"/>
  <c r="Z48" i="10"/>
  <c r="AZ12" i="10"/>
  <c r="AZ52" i="10"/>
  <c r="AL15" i="10"/>
  <c r="Q55" i="10"/>
  <c r="BC18" i="10"/>
  <c r="AW47" i="10"/>
  <c r="AI53" i="10"/>
  <c r="X37" i="10"/>
  <c r="AK33" i="10"/>
  <c r="BC33" i="10"/>
  <c r="T54" i="10"/>
  <c r="R14" i="10"/>
  <c r="P33" i="10"/>
  <c r="AW20" i="10"/>
  <c r="AS29" i="10"/>
  <c r="AC39" i="10"/>
  <c r="P51" i="10"/>
  <c r="E15" i="10"/>
  <c r="AR56" i="10"/>
  <c r="AR37" i="10"/>
  <c r="AR52" i="10"/>
  <c r="AR59" i="10" l="1"/>
  <c r="AR36" i="10"/>
  <c r="AR57" i="10"/>
  <c r="AX21" i="10"/>
  <c r="BB16" i="10"/>
  <c r="Y12" i="10"/>
  <c r="H12" i="10"/>
  <c r="AR58" i="10"/>
  <c r="AR54" i="10"/>
  <c r="AR49" i="10"/>
  <c r="E13" i="10"/>
  <c r="X38" i="10"/>
  <c r="AZ31" i="10"/>
  <c r="AR45" i="10"/>
  <c r="AR28" i="10"/>
  <c r="AZ49" i="10"/>
  <c r="Q58" i="10"/>
  <c r="AD15" i="10"/>
  <c r="AX47" i="10"/>
  <c r="BC54" i="10"/>
  <c r="AW13" i="10"/>
  <c r="P12" i="10"/>
  <c r="X35" i="10"/>
  <c r="P16" i="10"/>
  <c r="AS58" i="10"/>
  <c r="X50" i="10"/>
  <c r="BC35" i="10"/>
  <c r="K15" i="10"/>
  <c r="AU11" i="10"/>
  <c r="AU15" i="10"/>
  <c r="AU10" i="10" s="1"/>
  <c r="AU56" i="10"/>
  <c r="AU17" i="10"/>
  <c r="AU19" i="10"/>
  <c r="AU9" i="10" s="1"/>
  <c r="AU40" i="10"/>
  <c r="P36" i="10"/>
  <c r="AC14" i="10"/>
  <c r="F26" i="10"/>
  <c r="AR46" i="10"/>
  <c r="AK38" i="10"/>
  <c r="AZ50" i="10"/>
  <c r="AV13" i="10"/>
  <c r="X57" i="10"/>
  <c r="AW52" i="10"/>
  <c r="BC52" i="10"/>
  <c r="T13" i="10"/>
  <c r="AS52" i="10"/>
  <c r="AU12" i="10"/>
  <c r="AU7" i="10" s="1"/>
  <c r="AU37" i="10"/>
  <c r="Q12" i="10"/>
  <c r="AR39" i="10"/>
  <c r="AR53" i="10"/>
  <c r="P26" i="10"/>
  <c r="Q35" i="10"/>
  <c r="O19" i="10"/>
  <c r="AS31" i="10"/>
  <c r="BC13" i="10"/>
  <c r="BC8" i="10" s="1"/>
  <c r="AH15" i="10"/>
  <c r="AS45" i="10"/>
  <c r="X32" i="10"/>
  <c r="AX58" i="10"/>
  <c r="AZ38" i="10"/>
  <c r="P47" i="10"/>
  <c r="AO16" i="10"/>
  <c r="T29" i="10"/>
  <c r="AI20" i="10"/>
  <c r="I16" i="10"/>
  <c r="AH54" i="10"/>
  <c r="AU45" i="10"/>
  <c r="AU38" i="10"/>
  <c r="AU13" i="10"/>
  <c r="AU8" i="10" s="1"/>
  <c r="AU26" i="10"/>
  <c r="P14" i="10"/>
  <c r="F58" i="10"/>
  <c r="T53" i="10"/>
  <c r="Z47" i="10"/>
  <c r="AH56" i="10"/>
  <c r="AW33" i="10"/>
  <c r="BC40" i="10"/>
  <c r="AI52" i="10"/>
  <c r="AX16" i="10"/>
  <c r="AX11" i="10" s="1"/>
  <c r="AR33" i="10"/>
  <c r="U54" i="10"/>
  <c r="AP45" i="10"/>
  <c r="U35" i="10"/>
  <c r="AM53" i="10"/>
  <c r="E45" i="10"/>
  <c r="AM34" i="10"/>
  <c r="E26" i="10"/>
  <c r="E14" i="10"/>
  <c r="Q54" i="10"/>
  <c r="AQ45" i="10"/>
  <c r="AQ26" i="10"/>
  <c r="AL13" i="10"/>
  <c r="R52" i="10"/>
  <c r="R44" i="10"/>
  <c r="AV32" i="10"/>
  <c r="AT26" i="10"/>
  <c r="C49" i="10"/>
  <c r="C18" i="10"/>
  <c r="F18" i="10"/>
  <c r="E30" i="10"/>
  <c r="N34" i="10"/>
  <c r="O57" i="10"/>
  <c r="BB19" i="10"/>
  <c r="AL27" i="10"/>
  <c r="AJ36" i="10"/>
  <c r="AW39" i="10"/>
  <c r="G26" i="10"/>
  <c r="I40" i="10"/>
  <c r="L14" i="10"/>
  <c r="BC29" i="10"/>
  <c r="P54" i="10"/>
  <c r="BC31" i="10"/>
  <c r="AD27" i="10"/>
  <c r="R48" i="10"/>
  <c r="I49" i="10"/>
  <c r="BB53" i="10"/>
  <c r="O27" i="10"/>
  <c r="AZ53" i="10"/>
  <c r="AX51" i="10"/>
  <c r="AE17" i="10"/>
  <c r="N21" i="10"/>
  <c r="H19" i="10"/>
  <c r="AI31" i="10"/>
  <c r="M36" i="10"/>
  <c r="L56" i="10"/>
  <c r="K34" i="10"/>
  <c r="AB37" i="10"/>
  <c r="AR32" i="10"/>
  <c r="Z13" i="10"/>
  <c r="T52" i="10"/>
  <c r="AS44" i="10"/>
  <c r="AW25" i="10"/>
  <c r="AE50" i="10"/>
  <c r="X40" i="10"/>
  <c r="AJ29" i="10"/>
  <c r="U20" i="10"/>
  <c r="AV56" i="10"/>
  <c r="AF48" i="10"/>
  <c r="AV37" i="10"/>
  <c r="AF29" i="10"/>
  <c r="N19" i="10"/>
  <c r="K18" i="10"/>
  <c r="AQ52" i="10"/>
  <c r="AW31" i="10"/>
  <c r="H35" i="10"/>
  <c r="AT34" i="10"/>
  <c r="AT16" i="10"/>
  <c r="AN38" i="10"/>
  <c r="AB57" i="10"/>
  <c r="F19" i="10"/>
  <c r="Z25" i="10"/>
  <c r="F32" i="10"/>
  <c r="E40" i="10"/>
  <c r="K59" i="10"/>
  <c r="AE38" i="10"/>
  <c r="N36" i="10"/>
  <c r="AH48" i="10"/>
  <c r="AN44" i="10"/>
  <c r="F52" i="10"/>
  <c r="AT55" i="10"/>
  <c r="AM39" i="10"/>
  <c r="AZ37" i="10"/>
  <c r="AC29" i="10"/>
  <c r="Q14" i="10"/>
  <c r="AJ35" i="10"/>
  <c r="AC40" i="10"/>
  <c r="P38" i="10"/>
  <c r="AQ55" i="10"/>
  <c r="M12" i="10"/>
  <c r="AP27" i="10"/>
  <c r="Y48" i="10"/>
  <c r="AC56" i="10"/>
  <c r="R34" i="10"/>
  <c r="AC13" i="10"/>
  <c r="W53" i="10"/>
  <c r="AS19" i="10"/>
  <c r="R55" i="10"/>
  <c r="AO46" i="10"/>
  <c r="R36" i="10"/>
  <c r="AO27" i="10"/>
  <c r="AW18" i="10"/>
  <c r="P52" i="10"/>
  <c r="N31" i="10"/>
  <c r="E21" i="10"/>
  <c r="G59" i="10"/>
  <c r="Z50" i="10"/>
  <c r="G40" i="10"/>
  <c r="Z31" i="10"/>
  <c r="AE21" i="10"/>
  <c r="AF55" i="10"/>
  <c r="AW46" i="10"/>
  <c r="U36" i="10"/>
  <c r="AH19" i="10"/>
  <c r="AB40" i="10"/>
  <c r="AD18" i="10"/>
  <c r="Y36" i="10"/>
  <c r="C13" i="10"/>
  <c r="F20" i="10"/>
  <c r="BA27" i="10"/>
  <c r="BA34" i="10"/>
  <c r="T18" i="10"/>
  <c r="BB21" i="10"/>
  <c r="AP40" i="10"/>
  <c r="BA47" i="10"/>
  <c r="V49" i="10"/>
  <c r="Y18" i="10"/>
  <c r="Y8" i="10" s="1"/>
  <c r="W32" i="10"/>
  <c r="Q18" i="10"/>
  <c r="AB27" i="10"/>
  <c r="H55" i="10"/>
  <c r="Y47" i="10"/>
  <c r="BC12" i="10"/>
  <c r="E47" i="10"/>
  <c r="C36" i="10"/>
  <c r="Z40" i="10"/>
  <c r="M32" i="10"/>
  <c r="H37" i="10"/>
  <c r="AN50" i="10"/>
  <c r="C27" i="10"/>
  <c r="AH55" i="10"/>
  <c r="AD37" i="10"/>
  <c r="C15" i="10"/>
  <c r="AT51" i="10"/>
  <c r="AK16" i="10"/>
  <c r="U58" i="10"/>
  <c r="AP49" i="10"/>
  <c r="AW34" i="10"/>
  <c r="AL32" i="10"/>
  <c r="AJ52" i="10"/>
  <c r="AL39" i="10"/>
  <c r="R31" i="10"/>
  <c r="AV15" i="10"/>
  <c r="AO56" i="10"/>
  <c r="U48" i="10"/>
  <c r="AF33" i="10"/>
  <c r="K16" i="10"/>
  <c r="AQ56" i="10"/>
  <c r="AM47" i="10"/>
  <c r="AV36" i="10"/>
  <c r="AF28" i="10"/>
  <c r="W57" i="10"/>
  <c r="X14" i="10"/>
  <c r="AP53" i="10"/>
  <c r="V45" i="10"/>
  <c r="AP34" i="10"/>
  <c r="AJ26" i="10"/>
  <c r="BA57" i="10"/>
  <c r="M49" i="10"/>
  <c r="F36" i="10"/>
  <c r="Q28" i="10"/>
  <c r="AM19" i="10"/>
  <c r="BB55" i="10"/>
  <c r="AM44" i="10"/>
  <c r="AQ34" i="10"/>
  <c r="AM25" i="10"/>
  <c r="U59" i="10"/>
  <c r="AP50" i="10"/>
  <c r="AQ29" i="10"/>
  <c r="H27" i="10"/>
  <c r="R51" i="10"/>
  <c r="Q32" i="10"/>
  <c r="AM40" i="10"/>
  <c r="AN35" i="10"/>
  <c r="AC57" i="10"/>
  <c r="AT33" i="10"/>
  <c r="AD51" i="10"/>
  <c r="L12" i="10"/>
  <c r="AI17" i="10"/>
  <c r="AJ34" i="10"/>
  <c r="AQ39" i="10"/>
  <c r="AQ48" i="10"/>
  <c r="W21" i="10"/>
  <c r="AD33" i="10"/>
  <c r="I57" i="10"/>
  <c r="I13" i="10"/>
  <c r="M46" i="10"/>
  <c r="R39" i="10"/>
  <c r="AM30" i="10"/>
  <c r="V36" i="10"/>
  <c r="N37" i="10"/>
  <c r="AN39" i="10"/>
  <c r="W18" i="10"/>
  <c r="C26" i="10"/>
  <c r="AB30" i="10"/>
  <c r="AB56" i="10"/>
  <c r="AH38" i="10"/>
  <c r="AK59" i="10"/>
  <c r="K29" i="10"/>
  <c r="BC32" i="10"/>
  <c r="L53" i="10"/>
  <c r="AN26" i="10"/>
  <c r="AI34" i="10"/>
  <c r="AI16" i="10"/>
  <c r="I25" i="10"/>
  <c r="W15" i="10"/>
  <c r="AH16" i="10"/>
  <c r="AW14" i="10"/>
  <c r="X25" i="10"/>
  <c r="Z46" i="10"/>
  <c r="F45" i="10"/>
  <c r="I37" i="10"/>
  <c r="F15" i="10"/>
  <c r="M54" i="10"/>
  <c r="E39" i="10"/>
  <c r="BB26" i="10"/>
  <c r="P13" i="10"/>
  <c r="BB52" i="10"/>
  <c r="Q40" i="10"/>
  <c r="AQ31" i="10"/>
  <c r="M20" i="10"/>
  <c r="AM56" i="10"/>
  <c r="E48" i="10"/>
  <c r="Z35" i="10"/>
  <c r="T27" i="10"/>
  <c r="AF59" i="10"/>
  <c r="AW50" i="10"/>
  <c r="K37" i="10"/>
  <c r="BA28" i="10"/>
  <c r="Q56" i="10"/>
  <c r="AK17" i="10"/>
  <c r="AK44" i="10"/>
  <c r="N32" i="10"/>
  <c r="BB15" i="10"/>
  <c r="R54" i="10"/>
  <c r="V44" i="10"/>
  <c r="V17" i="10"/>
  <c r="V33" i="10"/>
  <c r="AF56" i="10"/>
  <c r="AL45" i="10"/>
  <c r="AK35" i="10"/>
  <c r="K21" i="10"/>
  <c r="M55" i="10"/>
  <c r="Q53" i="10"/>
  <c r="AV40" i="10"/>
  <c r="AF32" i="10"/>
  <c r="H31" i="10"/>
  <c r="I51" i="10"/>
  <c r="AQ32" i="10"/>
  <c r="BA21" i="10"/>
  <c r="P28" i="10"/>
  <c r="L31" i="10"/>
  <c r="I54" i="10"/>
  <c r="W29" i="10"/>
  <c r="I53" i="10"/>
  <c r="C29" i="10"/>
  <c r="AC59" i="10"/>
  <c r="AC32" i="10"/>
  <c r="AE36" i="10"/>
  <c r="BA45" i="10"/>
  <c r="AM48" i="10"/>
  <c r="BB50" i="10"/>
  <c r="AT49" i="10"/>
  <c r="AT18" i="10"/>
  <c r="C34" i="10"/>
  <c r="AN52" i="10"/>
  <c r="H56" i="10"/>
  <c r="I52" i="10"/>
  <c r="AS56" i="10"/>
  <c r="G18" i="10"/>
  <c r="N14" i="10"/>
  <c r="C58" i="10"/>
  <c r="AB50" i="10"/>
  <c r="C56" i="10"/>
  <c r="W28" i="10"/>
  <c r="W54" i="10"/>
  <c r="AT31" i="10"/>
  <c r="M27" i="10"/>
  <c r="AF16" i="10"/>
  <c r="K13" i="10"/>
  <c r="AH14" i="10"/>
  <c r="AT13" i="10"/>
  <c r="BC27" i="10"/>
  <c r="Y39" i="10"/>
  <c r="L55" i="10"/>
  <c r="AH45" i="10"/>
  <c r="X13" i="10"/>
  <c r="AJ14" i="10"/>
  <c r="P56" i="10"/>
  <c r="T39" i="10"/>
  <c r="I12" i="10"/>
  <c r="T33" i="10"/>
  <c r="T56" i="10"/>
  <c r="AI58" i="10"/>
  <c r="BC47" i="10"/>
  <c r="X59" i="10"/>
  <c r="AK21" i="10"/>
  <c r="AV54" i="10"/>
  <c r="AV35" i="10"/>
  <c r="P21" i="10"/>
  <c r="P11" i="10" s="1"/>
  <c r="AP19" i="10"/>
  <c r="AS55" i="10"/>
  <c r="X47" i="10"/>
  <c r="AF34" i="10"/>
  <c r="AV21" i="10"/>
  <c r="M15" i="10"/>
  <c r="M13" i="10"/>
  <c r="P55" i="10"/>
  <c r="AJ51" i="10"/>
  <c r="Q39" i="10"/>
  <c r="R30" i="10"/>
  <c r="K14" i="10"/>
  <c r="M51" i="10"/>
  <c r="AL33" i="10"/>
  <c r="H47" i="10"/>
  <c r="T20" i="10"/>
  <c r="X18" i="10"/>
  <c r="AF50" i="10"/>
  <c r="AV39" i="10"/>
  <c r="AF31" i="10"/>
  <c r="AJ20" i="10"/>
  <c r="BB56" i="10"/>
  <c r="O48" i="10"/>
  <c r="BB37" i="10"/>
  <c r="O29" i="10"/>
  <c r="AM14" i="10"/>
  <c r="E52" i="10"/>
  <c r="E33" i="10"/>
  <c r="AE20" i="10"/>
  <c r="AO51" i="10"/>
  <c r="O39" i="10"/>
  <c r="F30" i="10"/>
  <c r="AH18" i="10"/>
  <c r="AE55" i="10"/>
  <c r="AQ58" i="10"/>
  <c r="BA18" i="10"/>
  <c r="AO55" i="10"/>
  <c r="BA36" i="10"/>
  <c r="AD26" i="10"/>
  <c r="AN49" i="10"/>
  <c r="AN15" i="10"/>
  <c r="AN48" i="10"/>
  <c r="AB26" i="10"/>
  <c r="BC48" i="10"/>
  <c r="E50" i="10"/>
  <c r="V56" i="10"/>
  <c r="O51" i="10"/>
  <c r="N52" i="10"/>
  <c r="U32" i="10"/>
  <c r="AB51" i="10"/>
  <c r="Y20" i="10"/>
  <c r="I46" i="10"/>
  <c r="Y54" i="10"/>
  <c r="AD28" i="10"/>
  <c r="Y53" i="10"/>
  <c r="AO58" i="10"/>
  <c r="Z37" i="10"/>
  <c r="K35" i="10"/>
  <c r="AJ40" i="10"/>
  <c r="AQ33" i="10"/>
  <c r="AD30" i="10"/>
  <c r="AZ51" i="10"/>
  <c r="AN14" i="10"/>
  <c r="I38" i="10"/>
  <c r="BC16" i="10"/>
  <c r="C40" i="10"/>
  <c r="AB25" i="10"/>
  <c r="AB12" i="10"/>
  <c r="V19" i="10"/>
  <c r="AD14" i="10"/>
  <c r="AC34" i="10"/>
  <c r="AN33" i="10"/>
  <c r="BC37" i="10"/>
  <c r="AR31" i="10"/>
  <c r="AS13" i="10"/>
  <c r="X52" i="10"/>
  <c r="X44" i="10"/>
  <c r="AJ25" i="10"/>
  <c r="G13" i="10"/>
  <c r="Z51" i="10"/>
  <c r="AJ17" i="10"/>
  <c r="AJ44" i="10"/>
  <c r="Z32" i="10"/>
  <c r="AF25" i="10"/>
  <c r="AF17" i="10"/>
  <c r="AF44" i="10"/>
  <c r="P32" i="10"/>
  <c r="R25" i="10"/>
  <c r="AP58" i="10"/>
  <c r="V50" i="10"/>
  <c r="AJ39" i="10"/>
  <c r="AM28" i="10"/>
  <c r="L54" i="10"/>
  <c r="Y25" i="10"/>
  <c r="I35" i="10"/>
  <c r="AB49" i="10"/>
  <c r="O53" i="10"/>
  <c r="K26" i="10"/>
  <c r="N29" i="10"/>
  <c r="F48" i="10"/>
  <c r="AK55" i="10"/>
  <c r="AO19" i="10"/>
  <c r="AX27" i="10"/>
  <c r="AJ31" i="10"/>
  <c r="P29" i="10"/>
  <c r="W14" i="10"/>
  <c r="AZ35" i="10"/>
  <c r="AL40" i="10"/>
  <c r="AB55" i="10"/>
  <c r="AI49" i="10"/>
  <c r="E31" i="10"/>
  <c r="C31" i="10"/>
  <c r="BC21" i="10"/>
  <c r="U57" i="10"/>
  <c r="AH37" i="10"/>
  <c r="AZ45" i="10"/>
  <c r="BA55" i="10"/>
  <c r="AN58" i="10"/>
  <c r="C20" i="10"/>
  <c r="BB27" i="10"/>
  <c r="W50" i="10"/>
  <c r="AC46" i="10"/>
  <c r="I31" i="10"/>
  <c r="AR50" i="10"/>
  <c r="AR55" i="10"/>
  <c r="BA58" i="10"/>
  <c r="M50" i="10"/>
  <c r="BA39" i="10"/>
  <c r="M31" i="10"/>
  <c r="O21" i="10"/>
  <c r="O20" i="10"/>
  <c r="AW56" i="10"/>
  <c r="AJ48" i="10"/>
  <c r="AW37" i="10"/>
  <c r="R27" i="10"/>
  <c r="U19" i="10"/>
  <c r="AX54" i="10"/>
  <c r="AK27" i="10"/>
  <c r="P58" i="10"/>
  <c r="G50" i="10"/>
  <c r="BB39" i="10"/>
  <c r="AD57" i="10"/>
  <c r="AB32" i="10"/>
  <c r="C57" i="10"/>
  <c r="AN30" i="10"/>
  <c r="W55" i="10"/>
  <c r="K55" i="10"/>
  <c r="P18" i="10"/>
  <c r="G28" i="10"/>
  <c r="P31" i="10"/>
  <c r="BA50" i="10"/>
  <c r="AF57" i="10"/>
  <c r="AO20" i="10"/>
  <c r="AV29" i="10"/>
  <c r="AE33" i="10"/>
  <c r="U38" i="10"/>
  <c r="H40" i="10"/>
  <c r="AH27" i="10"/>
  <c r="R58" i="10"/>
  <c r="AB58" i="10"/>
  <c r="AN29" i="10"/>
  <c r="AO49" i="10"/>
  <c r="AD16" i="10"/>
  <c r="H18" i="10"/>
  <c r="V20" i="10"/>
  <c r="AB47" i="10"/>
  <c r="C37" i="10"/>
  <c r="AR34" i="10"/>
  <c r="AF49" i="10"/>
  <c r="AE49" i="10"/>
  <c r="Y14" i="10"/>
  <c r="BC28" i="10"/>
  <c r="F21" i="10"/>
  <c r="AH21" i="10"/>
  <c r="BC57" i="10"/>
  <c r="AS18" i="10"/>
  <c r="V53" i="10"/>
  <c r="V34" i="10"/>
  <c r="F25" i="10"/>
  <c r="F12" i="10"/>
  <c r="T59" i="10"/>
  <c r="N50" i="10"/>
  <c r="T40" i="10"/>
  <c r="BB29" i="10"/>
  <c r="E20" i="10"/>
  <c r="E10" i="10" s="1"/>
  <c r="K57" i="10"/>
  <c r="BA48" i="10"/>
  <c r="K38" i="10"/>
  <c r="BA29" i="10"/>
  <c r="AK53" i="10"/>
  <c r="AQ44" i="10"/>
  <c r="K33" i="10"/>
  <c r="AZ13" i="10"/>
  <c r="W38" i="10"/>
  <c r="AC53" i="10"/>
  <c r="L34" i="10"/>
  <c r="AH50" i="10"/>
  <c r="G57" i="10"/>
  <c r="P19" i="10"/>
  <c r="M26" i="10"/>
  <c r="AQ30" i="10"/>
  <c r="Q34" i="10"/>
  <c r="AS59" i="10"/>
  <c r="AO21" i="10"/>
  <c r="V32" i="10"/>
  <c r="AP35" i="10"/>
  <c r="AL50" i="10"/>
  <c r="I28" i="10"/>
  <c r="H26" i="10"/>
  <c r="V16" i="10"/>
  <c r="AI36" i="10"/>
  <c r="I34" i="10"/>
  <c r="E57" i="10"/>
  <c r="C33" i="10"/>
  <c r="U31" i="10"/>
  <c r="H59" i="10"/>
  <c r="L46" i="10"/>
  <c r="AH20" i="10"/>
  <c r="W52" i="10"/>
  <c r="AZ32" i="10"/>
  <c r="AC17" i="10"/>
  <c r="AC44" i="10"/>
  <c r="AK15" i="10"/>
  <c r="AE47" i="10"/>
  <c r="Q33" i="10"/>
  <c r="AP30" i="10"/>
  <c r="AP16" i="10"/>
  <c r="AL58" i="10"/>
  <c r="R50" i="10"/>
  <c r="AP37" i="10"/>
  <c r="V29" i="10"/>
  <c r="AS54" i="10"/>
  <c r="AX39" i="10"/>
  <c r="AK31" i="10"/>
  <c r="AQ19" i="10"/>
  <c r="G54" i="10"/>
  <c r="Z45" i="10"/>
  <c r="AK26" i="10"/>
  <c r="AH52" i="10"/>
  <c r="AE51" i="10"/>
  <c r="Q44" i="10"/>
  <c r="AE32" i="10"/>
  <c r="AJ16" i="10"/>
  <c r="F55" i="10"/>
  <c r="Q47" i="10"/>
  <c r="E34" i="10"/>
  <c r="P25" i="10"/>
  <c r="AM18" i="10"/>
  <c r="AM8" i="10" s="1"/>
  <c r="AQ53" i="10"/>
  <c r="P40" i="10"/>
  <c r="G32" i="10"/>
  <c r="AE48" i="10"/>
  <c r="P35" i="10"/>
  <c r="G27" i="10"/>
  <c r="I59" i="10"/>
  <c r="G30" i="10"/>
  <c r="G14" i="10"/>
  <c r="BA20" i="10"/>
  <c r="N26" i="10"/>
  <c r="E32" i="10"/>
  <c r="H16" i="10"/>
  <c r="AH29" i="10"/>
  <c r="AT52" i="10"/>
  <c r="AB45" i="10"/>
  <c r="AB16" i="10"/>
  <c r="Q19" i="10"/>
  <c r="V26" i="10"/>
  <c r="AP29" i="10"/>
  <c r="AW32" i="10"/>
  <c r="AF36" i="10"/>
  <c r="AD38" i="10"/>
  <c r="AZ28" i="10"/>
  <c r="W51" i="10"/>
  <c r="I26" i="10"/>
  <c r="AN55" i="10"/>
  <c r="L32" i="10"/>
  <c r="F33" i="10"/>
  <c r="O33" i="10"/>
  <c r="BA15" i="10"/>
  <c r="Z27" i="10"/>
  <c r="AW27" i="10"/>
  <c r="Y33" i="10"/>
  <c r="L49" i="10"/>
  <c r="AD55" i="10"/>
  <c r="BC26" i="10"/>
  <c r="W35" i="10"/>
  <c r="N55" i="10"/>
  <c r="Q51" i="10"/>
  <c r="U56" i="10"/>
  <c r="O58" i="10"/>
  <c r="AT57" i="10"/>
  <c r="L27" i="10"/>
  <c r="BC46" i="10"/>
  <c r="AN19" i="10"/>
  <c r="AD32" i="10"/>
  <c r="AN59" i="10"/>
  <c r="I29" i="10"/>
  <c r="AO25" i="10"/>
  <c r="AH39" i="10"/>
  <c r="F14" i="10"/>
  <c r="Q52" i="10"/>
  <c r="AP25" i="10"/>
  <c r="Q59" i="10"/>
  <c r="AQ50" i="10"/>
  <c r="P37" i="10"/>
  <c r="G29" i="10"/>
  <c r="M19" i="10"/>
  <c r="Z54" i="10"/>
  <c r="T46" i="10"/>
  <c r="BA33" i="10"/>
  <c r="R21" i="10"/>
  <c r="AK57" i="10"/>
  <c r="AL48" i="10"/>
  <c r="O35" i="10"/>
  <c r="H15" i="10"/>
  <c r="N51" i="10"/>
  <c r="M39" i="10"/>
  <c r="BB30" i="10"/>
  <c r="BB14" i="10"/>
  <c r="V52" i="10"/>
  <c r="AE39" i="10"/>
  <c r="AO15" i="10"/>
  <c r="AK54" i="10"/>
  <c r="U44" i="10"/>
  <c r="U33" i="10"/>
  <c r="X31" i="10"/>
  <c r="AQ15" i="10"/>
  <c r="N18" i="10"/>
  <c r="AX53" i="10"/>
  <c r="P50" i="10"/>
  <c r="AX38" i="10"/>
  <c r="AK30" i="10"/>
  <c r="H32" i="10"/>
  <c r="AX18" i="10"/>
  <c r="G56" i="10"/>
  <c r="BB59" i="10"/>
  <c r="AQ18" i="10"/>
  <c r="BC51" i="10"/>
  <c r="AH25" i="10"/>
  <c r="AH12" i="10"/>
  <c r="W48" i="10"/>
  <c r="W25" i="10"/>
  <c r="AZ46" i="10"/>
  <c r="AN25" i="10"/>
  <c r="C55" i="10"/>
  <c r="I33" i="10"/>
  <c r="Q20" i="10"/>
  <c r="Q10" i="10" s="1"/>
  <c r="K28" i="10"/>
  <c r="AL31" i="10"/>
  <c r="G36" i="10"/>
  <c r="AS38" i="10"/>
  <c r="C39" i="10"/>
  <c r="Y55" i="10"/>
  <c r="C21" i="10"/>
  <c r="AH46" i="10"/>
  <c r="I20" i="10"/>
  <c r="AN47" i="10"/>
  <c r="X48" i="10"/>
  <c r="AV53" i="10"/>
  <c r="AX50" i="10"/>
  <c r="AE52" i="10"/>
  <c r="W49" i="10"/>
  <c r="AZ15" i="10"/>
  <c r="AH40" i="10"/>
  <c r="AN34" i="10"/>
  <c r="Y46" i="10"/>
  <c r="H34" i="10"/>
  <c r="AH49" i="10"/>
  <c r="Q16" i="10"/>
  <c r="V18" i="10"/>
  <c r="M53" i="10"/>
  <c r="BA51" i="10"/>
  <c r="AI40" i="10"/>
  <c r="AI54" i="10"/>
  <c r="L20" i="10"/>
  <c r="I30" i="10"/>
  <c r="AI13" i="10"/>
  <c r="L47" i="10"/>
  <c r="AH34" i="10"/>
  <c r="Z52" i="10"/>
  <c r="AX52" i="10"/>
  <c r="AF46" i="10"/>
  <c r="AX33" i="10"/>
  <c r="AP18" i="10"/>
  <c r="AF53" i="10"/>
  <c r="AX40" i="10"/>
  <c r="AK32" i="10"/>
  <c r="M16" i="10"/>
  <c r="R49" i="10"/>
  <c r="AP36" i="10"/>
  <c r="V28" i="10"/>
  <c r="BA59" i="10"/>
  <c r="Q49" i="10"/>
  <c r="N44" i="10"/>
  <c r="AP31" i="10"/>
  <c r="Y19" i="10"/>
  <c r="AV58" i="10"/>
  <c r="AK48" i="10"/>
  <c r="AX37" i="10"/>
  <c r="AK29" i="10"/>
  <c r="AJ19" i="10"/>
  <c r="AQ54" i="10"/>
  <c r="AM45" i="10"/>
  <c r="AQ35" i="10"/>
  <c r="K31" i="10"/>
  <c r="AM26" i="10"/>
  <c r="Z58" i="10"/>
  <c r="T50" i="10"/>
  <c r="Z39" i="10"/>
  <c r="M29" i="10"/>
  <c r="R13" i="10"/>
  <c r="AS49" i="10"/>
  <c r="AM36" i="10"/>
  <c r="E28" i="10"/>
  <c r="AZ56" i="10"/>
  <c r="K47" i="10"/>
  <c r="AP48" i="10"/>
  <c r="AW51" i="10"/>
  <c r="AK49" i="10"/>
  <c r="AV28" i="10"/>
  <c r="AD21" i="10"/>
  <c r="W17" i="10"/>
  <c r="W44" i="10"/>
  <c r="AN13" i="10"/>
  <c r="AD40" i="10"/>
  <c r="H57" i="10"/>
  <c r="AT35" i="10"/>
  <c r="AP38" i="10"/>
  <c r="AQ38" i="10"/>
  <c r="AO40" i="10"/>
  <c r="Q26" i="10"/>
  <c r="W45" i="10"/>
  <c r="AD19" i="10"/>
  <c r="AH36" i="10"/>
  <c r="L48" i="10"/>
  <c r="H38" i="10"/>
  <c r="AI48" i="10"/>
  <c r="AK52" i="10"/>
  <c r="G19" i="10"/>
  <c r="BA26" i="10"/>
  <c r="R20" i="10"/>
  <c r="AZ19" i="10"/>
  <c r="BC14" i="10"/>
  <c r="AF26" i="10"/>
  <c r="AE14" i="10"/>
  <c r="H14" i="10"/>
  <c r="AZ29" i="10"/>
  <c r="AI14" i="10"/>
  <c r="AS16" i="10"/>
  <c r="AF58" i="10"/>
  <c r="AW49" i="10"/>
  <c r="AF39" i="10"/>
  <c r="AW30" i="10"/>
  <c r="AW16" i="10"/>
  <c r="K58" i="10"/>
  <c r="BA49" i="10"/>
  <c r="K39" i="10"/>
  <c r="BA30" i="10"/>
  <c r="E16" i="10"/>
  <c r="N49" i="10"/>
  <c r="N30" i="10"/>
  <c r="R16" i="10"/>
  <c r="AE56" i="10"/>
  <c r="AV47" i="10"/>
  <c r="R37" i="10"/>
  <c r="AI51" i="10"/>
  <c r="AT14" i="10"/>
  <c r="I27" i="10"/>
  <c r="W47" i="10"/>
  <c r="AQ40" i="10"/>
  <c r="F51" i="10"/>
  <c r="AJ58" i="10"/>
  <c r="AB59" i="10"/>
  <c r="O38" i="10"/>
  <c r="AL46" i="10"/>
  <c r="AJ55" i="10"/>
  <c r="AQ13" i="10"/>
  <c r="H13" i="10"/>
  <c r="M33" i="10"/>
  <c r="L45" i="10"/>
  <c r="H44" i="10"/>
  <c r="H17" i="10"/>
  <c r="AM49" i="10"/>
  <c r="I32" i="10"/>
  <c r="H49" i="10"/>
  <c r="V37" i="10"/>
  <c r="AH59" i="10"/>
  <c r="AB44" i="10"/>
  <c r="AB17" i="10"/>
  <c r="AF14" i="10"/>
  <c r="AN57" i="10"/>
  <c r="AI33" i="10"/>
  <c r="H25" i="10"/>
  <c r="F38" i="10"/>
  <c r="AH33" i="10"/>
  <c r="U53" i="10"/>
  <c r="I21" i="10"/>
  <c r="AZ39" i="10"/>
  <c r="I56" i="10"/>
  <c r="AR44" i="10"/>
  <c r="Z15" i="10"/>
  <c r="F56" i="10"/>
  <c r="Q48" i="10"/>
  <c r="F37" i="10"/>
  <c r="Q29" i="10"/>
  <c r="AL54" i="10"/>
  <c r="R46" i="10"/>
  <c r="AL35" i="10"/>
  <c r="AP33" i="10"/>
  <c r="AV25" i="10"/>
  <c r="U18" i="10"/>
  <c r="AO52" i="10"/>
  <c r="AV44" i="10"/>
  <c r="AO33" i="10"/>
  <c r="AL25" i="10"/>
  <c r="N56" i="10"/>
  <c r="K48" i="10"/>
  <c r="AQ37" i="10"/>
  <c r="Z26" i="10"/>
  <c r="AD49" i="10"/>
  <c r="W30" i="10"/>
  <c r="AC45" i="10"/>
  <c r="L21" i="10"/>
  <c r="L11" i="10" s="1"/>
  <c r="C52" i="10"/>
  <c r="BA46" i="10"/>
  <c r="BA53" i="10"/>
  <c r="AE13" i="10"/>
  <c r="H39" i="10"/>
  <c r="K40" i="10"/>
  <c r="AW48" i="10"/>
  <c r="AE57" i="10"/>
  <c r="K19" i="10"/>
  <c r="AS25" i="10"/>
  <c r="AE45" i="10"/>
  <c r="Y51" i="10"/>
  <c r="AB20" i="10"/>
  <c r="AB10" i="10" s="1"/>
  <c r="AF18" i="10"/>
  <c r="L38" i="10"/>
  <c r="L59" i="10"/>
  <c r="AT37" i="10"/>
  <c r="AC55" i="10"/>
  <c r="AS28" i="10"/>
  <c r="L29" i="10"/>
  <c r="AK47" i="10"/>
  <c r="AJ47" i="10"/>
  <c r="H46" i="10"/>
  <c r="Z36" i="10"/>
  <c r="T30" i="10"/>
  <c r="C25" i="10"/>
  <c r="AN28" i="10"/>
  <c r="AR17" i="10"/>
  <c r="AE59" i="10"/>
  <c r="AV50" i="10"/>
  <c r="AE40" i="10"/>
  <c r="AV31" i="10"/>
  <c r="AW21" i="10"/>
  <c r="M57" i="10"/>
  <c r="BB48" i="10"/>
  <c r="M38" i="10"/>
  <c r="AQ27" i="10"/>
  <c r="E19" i="10"/>
  <c r="O55" i="10"/>
  <c r="F46" i="10"/>
  <c r="O36" i="10"/>
  <c r="F27" i="10"/>
  <c r="AO59" i="10"/>
  <c r="U51" i="10"/>
  <c r="AF40" i="10"/>
  <c r="AL29" i="10"/>
  <c r="BC50" i="10"/>
  <c r="L26" i="10"/>
  <c r="AC48" i="10"/>
  <c r="Z55" i="10"/>
  <c r="R19" i="10"/>
  <c r="R9" i="10" s="1"/>
  <c r="H33" i="10"/>
  <c r="F44" i="10"/>
  <c r="X51" i="10"/>
  <c r="AP59" i="10"/>
  <c r="N20" i="10"/>
  <c r="V27" i="10"/>
  <c r="G55" i="10"/>
  <c r="W58" i="10"/>
  <c r="AE27" i="10"/>
  <c r="W20" i="10"/>
  <c r="I19" i="10"/>
  <c r="BA14" i="10"/>
  <c r="C59" i="10"/>
  <c r="T36" i="10"/>
  <c r="AN45" i="10"/>
  <c r="AI59" i="10"/>
  <c r="C35" i="10"/>
  <c r="AD20" i="10"/>
  <c r="AH47" i="10"/>
  <c r="Y28" i="10"/>
  <c r="C19" i="10"/>
  <c r="AB38" i="10"/>
  <c r="AK14" i="10"/>
  <c r="AW53" i="10"/>
  <c r="AJ45" i="10"/>
  <c r="AE28" i="10"/>
  <c r="AP15" i="10"/>
  <c r="AP56" i="10"/>
  <c r="V48" i="10"/>
  <c r="AE35" i="10"/>
  <c r="AV26" i="10"/>
  <c r="AF52" i="10"/>
  <c r="AO37" i="10"/>
  <c r="U29" i="10"/>
  <c r="N13" i="10"/>
  <c r="K52" i="10"/>
  <c r="AO32" i="10"/>
  <c r="H36" i="10"/>
  <c r="AW57" i="10"/>
  <c r="AJ49" i="10"/>
  <c r="AW38" i="10"/>
  <c r="AJ30" i="10"/>
  <c r="AJ15" i="10"/>
  <c r="E53" i="10"/>
  <c r="T32" i="10"/>
  <c r="AM21" i="10"/>
  <c r="P59" i="10"/>
  <c r="G51" i="10"/>
  <c r="N38" i="10"/>
  <c r="K30" i="10"/>
  <c r="R15" i="10"/>
  <c r="AW54" i="10"/>
  <c r="AJ46" i="10"/>
  <c r="N33" i="10"/>
  <c r="T25" i="10"/>
  <c r="AN54" i="10"/>
  <c r="AQ57" i="10"/>
  <c r="AV59" i="10"/>
  <c r="L50" i="10"/>
  <c r="AZ20" i="10"/>
  <c r="AI46" i="10"/>
  <c r="H45" i="10"/>
  <c r="AN37" i="10"/>
  <c r="AB14" i="10"/>
  <c r="BA54" i="10"/>
  <c r="AJ13" i="10"/>
  <c r="AF19" i="10"/>
  <c r="AQ20" i="10"/>
  <c r="M28" i="10"/>
  <c r="AZ33" i="10"/>
  <c r="C53" i="10"/>
  <c r="AN20" i="10"/>
  <c r="I45" i="10"/>
  <c r="H21" i="10"/>
  <c r="L51" i="10"/>
  <c r="G21" i="10"/>
  <c r="E56" i="10"/>
  <c r="AW58" i="10"/>
  <c r="AC54" i="10"/>
  <c r="AC27" i="10"/>
  <c r="I39" i="10"/>
  <c r="L17" i="10"/>
  <c r="L44" i="10"/>
  <c r="H52" i="10"/>
  <c r="AB48" i="10"/>
  <c r="AH30" i="10"/>
  <c r="F49" i="10"/>
  <c r="AZ48" i="10"/>
  <c r="W11" i="10"/>
  <c r="W37" i="10"/>
  <c r="AD59" i="10"/>
  <c r="AC21" i="10"/>
  <c r="AN51" i="10"/>
  <c r="AZ26" i="10"/>
  <c r="BC53" i="10"/>
  <c r="W36" i="10"/>
  <c r="E58" i="10"/>
  <c r="P49" i="10"/>
  <c r="N47" i="10"/>
  <c r="M35" i="10"/>
  <c r="P15" i="10"/>
  <c r="G48" i="10"/>
  <c r="N35" i="10"/>
  <c r="K27" i="10"/>
  <c r="M18" i="10"/>
  <c r="BA52" i="10"/>
  <c r="O40" i="10"/>
  <c r="F31" i="10"/>
  <c r="AE15" i="10"/>
  <c r="U55" i="10"/>
  <c r="AP46" i="10"/>
  <c r="AM32" i="10"/>
  <c r="AZ18" i="10"/>
  <c r="AQ47" i="10"/>
  <c r="Q37" i="10"/>
  <c r="AQ28" i="10"/>
  <c r="AE58" i="10"/>
  <c r="AV49" i="10"/>
  <c r="AJ37" i="10"/>
  <c r="AX28" i="10"/>
  <c r="AO14" i="10"/>
  <c r="AO13" i="10"/>
  <c r="U52" i="10"/>
  <c r="AS39" i="10"/>
  <c r="AW28" i="10"/>
  <c r="E59" i="10"/>
  <c r="N48" i="10"/>
  <c r="AO36" i="10"/>
  <c r="U28" i="10"/>
  <c r="AJ53" i="10"/>
  <c r="AE46" i="10"/>
  <c r="AL49" i="10"/>
  <c r="AD45" i="10"/>
  <c r="AT20" i="10"/>
  <c r="AT10" i="10" s="1"/>
  <c r="BC39" i="10"/>
  <c r="AC19" i="10"/>
  <c r="BC38" i="10"/>
  <c r="AC16" i="10"/>
  <c r="AC51" i="10"/>
  <c r="Q21" i="10"/>
  <c r="Z56" i="10"/>
  <c r="V14" i="10"/>
  <c r="AF20" i="10"/>
  <c r="AE26" i="10"/>
  <c r="X30" i="10"/>
  <c r="Y29" i="10"/>
  <c r="AC49" i="10"/>
  <c r="L19" i="10"/>
  <c r="L37" i="10"/>
  <c r="I18" i="10"/>
  <c r="L40" i="10"/>
  <c r="BA35" i="10"/>
  <c r="AF45" i="10"/>
  <c r="R38" i="10"/>
  <c r="P39" i="10"/>
  <c r="W19" i="10"/>
  <c r="AH28" i="10"/>
  <c r="AT36" i="10"/>
  <c r="BC20" i="10"/>
  <c r="W46" i="10"/>
  <c r="P57" i="10"/>
  <c r="F40" i="10"/>
  <c r="Q50" i="10"/>
  <c r="AP39" i="10"/>
  <c r="AD34" i="10"/>
  <c r="AD48" i="10"/>
  <c r="L18" i="10"/>
  <c r="AZ27" i="10"/>
  <c r="AN40" i="10"/>
  <c r="AZ30" i="10"/>
  <c r="G25" i="10"/>
  <c r="AX35" i="10"/>
  <c r="P27" i="10"/>
  <c r="AI27" i="10"/>
  <c r="BB20" i="10"/>
  <c r="E38" i="10"/>
  <c r="R59" i="10"/>
  <c r="AO50" i="10"/>
  <c r="R40" i="10"/>
  <c r="AO31" i="10"/>
  <c r="AP21" i="10"/>
  <c r="AX59" i="10"/>
  <c r="AK51" i="10"/>
  <c r="AO38" i="10"/>
  <c r="U30" i="10"/>
  <c r="AV19" i="10"/>
  <c r="AW59" i="10"/>
  <c r="AP55" i="10"/>
  <c r="V47" i="10"/>
  <c r="AL38" i="10"/>
  <c r="AE34" i="10"/>
  <c r="AQ21" i="10"/>
  <c r="F57" i="10"/>
  <c r="P46" i="10"/>
  <c r="U40" i="10"/>
  <c r="AE29" i="10"/>
  <c r="AC58" i="10"/>
  <c r="X20" i="10"/>
  <c r="AX56" i="10"/>
  <c r="U46" i="10"/>
  <c r="AO35" i="10"/>
  <c r="U27" i="10"/>
  <c r="AJ18" i="10"/>
  <c r="G52" i="10"/>
  <c r="AP44" i="10"/>
  <c r="G33" i="10"/>
  <c r="AW29" i="10"/>
  <c r="AM16" i="10"/>
  <c r="BA56" i="10"/>
  <c r="M48" i="10"/>
  <c r="BA37" i="10"/>
  <c r="Q27" i="10"/>
  <c r="V58" i="10"/>
  <c r="AF47" i="10"/>
  <c r="Z34" i="10"/>
  <c r="Y52" i="10"/>
  <c r="BB34" i="10"/>
  <c r="X36" i="10"/>
  <c r="AK39" i="10"/>
  <c r="C46" i="10"/>
  <c r="AD13" i="10"/>
  <c r="AZ36" i="10"/>
  <c r="BC49" i="10"/>
  <c r="AB34" i="10"/>
  <c r="AB13" i="10"/>
  <c r="AH26" i="10"/>
  <c r="V30" i="10"/>
  <c r="AF21" i="10"/>
  <c r="AP28" i="10"/>
  <c r="AK34" i="10"/>
  <c r="AC35" i="10"/>
  <c r="L57" i="10"/>
  <c r="AC30" i="10"/>
  <c r="AI38" i="10"/>
  <c r="I14" i="10"/>
  <c r="I17" i="10"/>
  <c r="I44" i="10"/>
  <c r="BA13" i="10"/>
  <c r="AP54" i="10"/>
  <c r="C50" i="10"/>
  <c r="AF13" i="10"/>
  <c r="Z53" i="10"/>
  <c r="AC50" i="10"/>
  <c r="AZ16" i="10"/>
  <c r="AI21" i="10"/>
  <c r="AD50" i="10"/>
  <c r="AT27" i="10"/>
  <c r="AK56" i="10"/>
  <c r="AL47" i="10"/>
  <c r="AK37" i="10"/>
  <c r="AL28" i="10"/>
  <c r="AW15" i="10"/>
  <c r="O56" i="10"/>
  <c r="F47" i="10"/>
  <c r="O37" i="10"/>
  <c r="F28" i="10"/>
  <c r="M56" i="10"/>
  <c r="BB47" i="10"/>
  <c r="M37" i="10"/>
  <c r="BB28" i="10"/>
  <c r="AE19" i="10"/>
  <c r="AJ54" i="10"/>
  <c r="AX45" i="10"/>
  <c r="X34" i="10"/>
  <c r="Q25" i="10"/>
  <c r="Y17" i="10"/>
  <c r="Y44" i="10"/>
  <c r="BC36" i="10"/>
  <c r="AB54" i="10"/>
  <c r="AD25" i="10"/>
  <c r="C17" i="10"/>
  <c r="C44" i="10"/>
  <c r="AM31" i="10"/>
  <c r="AM38" i="10"/>
  <c r="G47" i="10"/>
  <c r="AX49" i="10"/>
  <c r="F29" i="10"/>
  <c r="AK36" i="10"/>
  <c r="AX46" i="10"/>
  <c r="AM51" i="10"/>
  <c r="AX20" i="10"/>
  <c r="Z38" i="10"/>
  <c r="AC26" i="10"/>
  <c r="AB18" i="10"/>
  <c r="K53" i="10"/>
  <c r="AD52" i="10"/>
  <c r="AD54" i="10"/>
  <c r="AS46" i="10"/>
  <c r="AB31" i="10"/>
  <c r="AB29" i="10"/>
  <c r="N16" i="10"/>
  <c r="AI45" i="10"/>
  <c r="AE44" i="10"/>
  <c r="AM27" i="10"/>
  <c r="E36" i="10"/>
  <c r="AB46" i="10"/>
  <c r="AO47" i="10"/>
  <c r="W34" i="10"/>
  <c r="BC19" i="10"/>
  <c r="AB33" i="10"/>
  <c r="Z14" i="10"/>
  <c r="E54" i="10"/>
  <c r="P45" i="10"/>
  <c r="E35" i="10"/>
  <c r="O18" i="10"/>
  <c r="AP52" i="10"/>
  <c r="AW44" i="10"/>
  <c r="AE31" i="10"/>
  <c r="U21" i="10"/>
  <c r="V59" i="10"/>
  <c r="AS50" i="10"/>
  <c r="V40" i="10"/>
  <c r="AQ16" i="10"/>
  <c r="BB54" i="10"/>
  <c r="O46" i="10"/>
  <c r="G35" i="10"/>
  <c r="H51" i="10"/>
  <c r="I47" i="10"/>
  <c r="Y15" i="10"/>
  <c r="AZ40" i="10"/>
  <c r="AC37" i="10"/>
  <c r="O34" i="10"/>
  <c r="M45" i="10"/>
  <c r="AQ49" i="10"/>
  <c r="AV51" i="10"/>
  <c r="BA31" i="10"/>
  <c r="AF38" i="10"/>
  <c r="AV48" i="10"/>
  <c r="O54" i="10"/>
  <c r="AD53" i="10"/>
  <c r="Y32" i="10"/>
  <c r="AH53" i="10"/>
  <c r="AL19" i="10"/>
  <c r="AC15" i="10"/>
  <c r="AI37" i="10"/>
  <c r="AL56" i="10"/>
  <c r="L15" i="10"/>
  <c r="AV33" i="10"/>
  <c r="AI35" i="10"/>
  <c r="AD31" i="10"/>
  <c r="AK25" i="10"/>
  <c r="AK46" i="10"/>
  <c r="U26" i="10"/>
  <c r="Y56" i="10"/>
  <c r="BC58" i="10"/>
  <c r="AM54" i="10"/>
  <c r="AI25" i="10"/>
  <c r="C51" i="10"/>
  <c r="AK20" i="10"/>
  <c r="AS20" i="10"/>
  <c r="AJ57" i="10"/>
  <c r="AX48" i="10"/>
  <c r="AJ38" i="10"/>
  <c r="AX29" i="10"/>
  <c r="AW19" i="10"/>
  <c r="AQ46" i="10"/>
  <c r="Q36" i="10"/>
  <c r="BA25" i="10"/>
  <c r="E18" i="10"/>
  <c r="AM52" i="10"/>
  <c r="BA17" i="10"/>
  <c r="AM33" i="10"/>
  <c r="AS57" i="10"/>
  <c r="X49" i="10"/>
  <c r="AO28" i="10"/>
  <c r="AZ17" i="10"/>
  <c r="AZ44" i="10"/>
  <c r="AT48" i="10"/>
  <c r="C14" i="10"/>
  <c r="BC45" i="10"/>
  <c r="K36" i="10"/>
  <c r="T47" i="10"/>
  <c r="BB51" i="10"/>
  <c r="V54" i="10"/>
  <c r="BC55" i="10"/>
  <c r="AS40" i="10"/>
  <c r="V51" i="10"/>
  <c r="K56" i="10"/>
  <c r="L58" i="10"/>
  <c r="AX57" i="10"/>
  <c r="W39" i="10"/>
  <c r="AL30" i="10"/>
  <c r="AZ47" i="10"/>
  <c r="Y45" i="10"/>
  <c r="AL21" i="10"/>
  <c r="AC47" i="10"/>
  <c r="N45" i="10"/>
  <c r="H58" i="10"/>
  <c r="T34" i="10"/>
  <c r="N25" i="10"/>
  <c r="I55" i="10"/>
  <c r="AC31" i="10"/>
  <c r="W13" i="10"/>
  <c r="AD44" i="10"/>
  <c r="AD17" i="10"/>
  <c r="AT59" i="10"/>
  <c r="BC34" i="10"/>
  <c r="AK13" i="10"/>
  <c r="AL51" i="10"/>
  <c r="U39" i="10"/>
  <c r="AP26" i="10"/>
  <c r="AP14" i="10"/>
  <c r="AE54" i="10"/>
  <c r="AV45" i="10"/>
  <c r="AJ33" i="10"/>
  <c r="AV16" i="10"/>
  <c r="AK50" i="10"/>
  <c r="AS35" i="10"/>
  <c r="X27" i="10"/>
  <c r="BB58" i="10"/>
  <c r="O50" i="10"/>
  <c r="V39" i="10"/>
  <c r="AS30" i="10"/>
  <c r="AH13" i="10"/>
  <c r="X15" i="10"/>
  <c r="AL55" i="10"/>
  <c r="R47" i="10"/>
  <c r="AL36" i="10"/>
  <c r="R28" i="10"/>
  <c r="Z59" i="10"/>
  <c r="T51" i="10"/>
  <c r="BA38" i="10"/>
  <c r="M30" i="10"/>
  <c r="AM20" i="10"/>
  <c r="N57" i="10"/>
  <c r="K49" i="10"/>
  <c r="O47" i="10"/>
  <c r="BB36" i="10"/>
  <c r="O28" i="10"/>
  <c r="AE18" i="10"/>
  <c r="AL52" i="10"/>
  <c r="M40" i="10"/>
  <c r="BB31" i="10"/>
  <c r="H29" i="10"/>
  <c r="AL59" i="10"/>
  <c r="AK40" i="10"/>
  <c r="AP47" i="10"/>
  <c r="AF51" i="10"/>
  <c r="AH44" i="10"/>
  <c r="AT19" i="10"/>
  <c r="AC38" i="10"/>
  <c r="AI57" i="10"/>
  <c r="AT28" i="10"/>
  <c r="AT54" i="10"/>
  <c r="AV46" i="10"/>
  <c r="O52" i="10"/>
  <c r="V55" i="10"/>
  <c r="Q57" i="10"/>
  <c r="BC59" i="10"/>
  <c r="AN27" i="10"/>
  <c r="AB39" i="10"/>
  <c r="AN18" i="10"/>
  <c r="AH35" i="10"/>
  <c r="I15" i="10"/>
  <c r="AD46" i="10"/>
  <c r="AF54" i="10"/>
  <c r="F59" i="10"/>
  <c r="AO48" i="10"/>
  <c r="AJ50" i="10"/>
  <c r="AI47" i="10"/>
  <c r="H50" i="10"/>
  <c r="W33" i="10"/>
  <c r="Y35" i="10"/>
  <c r="BC15" i="10"/>
  <c r="BC44" i="10"/>
  <c r="BC17" i="10"/>
  <c r="W27" i="10"/>
  <c r="V21" i="10"/>
  <c r="AO30" i="10"/>
  <c r="T35" i="10"/>
  <c r="AE37" i="10"/>
  <c r="L39" i="10"/>
  <c r="Y59" i="10"/>
  <c r="AH32" i="10"/>
  <c r="Y50" i="10"/>
  <c r="H48" i="10"/>
  <c r="Y49" i="10"/>
  <c r="C28" i="10"/>
  <c r="C12" i="10"/>
  <c r="AS14" i="10"/>
  <c r="T58" i="10"/>
  <c r="F16" i="10"/>
  <c r="BB45" i="10"/>
  <c r="N28" i="10"/>
  <c r="N54" i="10"/>
  <c r="K46" i="10"/>
  <c r="BB33" i="10"/>
  <c r="M21" i="10"/>
  <c r="O59" i="10"/>
  <c r="F50" i="10"/>
  <c r="AM37" i="10"/>
  <c r="E29" i="10"/>
  <c r="AL18" i="10"/>
  <c r="X53" i="10"/>
  <c r="G39" i="10"/>
  <c r="Z30" i="10"/>
  <c r="AT53" i="10"/>
  <c r="M58" i="10"/>
  <c r="G45" i="10"/>
  <c r="P34" i="10"/>
  <c r="AJ56" i="10"/>
  <c r="AO45" i="10"/>
  <c r="R35" i="10"/>
  <c r="AO26" i="10"/>
  <c r="AF37" i="10"/>
  <c r="AL26" i="10"/>
  <c r="T57" i="10"/>
  <c r="BB46" i="10"/>
  <c r="AS34" i="10"/>
  <c r="X26" i="10"/>
  <c r="AI55" i="10"/>
  <c r="O45" i="10"/>
  <c r="M34" i="10"/>
  <c r="U37" i="10"/>
  <c r="X45" i="10"/>
  <c r="Y37" i="10"/>
  <c r="AB35" i="10"/>
  <c r="W59" i="10"/>
  <c r="AC33" i="10"/>
  <c r="AB21" i="10"/>
  <c r="AB19" i="10"/>
  <c r="AT46" i="10"/>
  <c r="T48" i="10"/>
  <c r="K54" i="10"/>
  <c r="R57" i="10"/>
  <c r="M59" i="10"/>
  <c r="H28" i="10"/>
  <c r="H54" i="10"/>
  <c r="AT44" i="10"/>
  <c r="AZ58" i="10"/>
  <c r="Y27" i="10"/>
  <c r="AI56" i="10"/>
  <c r="AD35" i="10"/>
  <c r="AX15" i="10"/>
  <c r="AV27" i="10"/>
  <c r="AM29" i="10"/>
  <c r="G31" i="10"/>
  <c r="L35" i="10"/>
  <c r="AD56" i="10"/>
  <c r="AC20" i="10"/>
  <c r="AH31" i="10"/>
  <c r="AH57" i="10"/>
  <c r="AT39" i="10"/>
  <c r="G49" i="10"/>
  <c r="AF35" i="10"/>
  <c r="E37" i="10"/>
  <c r="AO29" i="10"/>
  <c r="V31" i="10"/>
  <c r="AB28" i="10"/>
  <c r="AT21" i="10"/>
  <c r="C38" i="10"/>
  <c r="AZ54" i="10"/>
  <c r="AN32" i="10"/>
  <c r="Y26" i="10"/>
  <c r="BC25" i="10"/>
  <c r="AX32" i="10"/>
  <c r="X33" i="10"/>
  <c r="AW26" i="10"/>
  <c r="AT40" i="10"/>
  <c r="V57" i="10"/>
  <c r="V38" i="10"/>
  <c r="AF27" i="10"/>
  <c r="AP20" i="10"/>
  <c r="AO57" i="10"/>
  <c r="U49" i="10"/>
  <c r="AS36" i="10"/>
  <c r="X28" i="10"/>
  <c r="AV20" i="10"/>
  <c r="AV18" i="10"/>
  <c r="AL57" i="10"/>
  <c r="AE53" i="10"/>
  <c r="AW40" i="10"/>
  <c r="AJ32" i="10"/>
  <c r="N15" i="10"/>
  <c r="E55" i="10"/>
  <c r="AW35" i="10"/>
  <c r="AJ27" i="10"/>
  <c r="C54" i="10"/>
  <c r="X19" i="10"/>
  <c r="AO54" i="10"/>
  <c r="AX44" i="10"/>
  <c r="AJ21" i="10"/>
  <c r="N58" i="10"/>
  <c r="K50" i="10"/>
  <c r="N39" i="10"/>
  <c r="AM15" i="10"/>
  <c r="F54" i="10"/>
  <c r="Q46" i="10"/>
  <c r="F35" i="10"/>
  <c r="K25" i="10"/>
  <c r="AV55" i="10"/>
  <c r="AK45" i="10"/>
  <c r="BA32" i="10"/>
  <c r="H20" i="10"/>
  <c r="AX19" i="10"/>
  <c r="G16" i="10"/>
  <c r="N27" i="10"/>
  <c r="Q31" i="10"/>
  <c r="U47" i="10"/>
  <c r="AT38" i="10"/>
  <c r="AZ55" i="10"/>
  <c r="C30" i="10"/>
  <c r="BC30" i="10"/>
  <c r="BC56" i="10"/>
  <c r="AM58" i="10"/>
  <c r="V15" i="10"/>
  <c r="AJ59" i="10"/>
  <c r="R18" i="10"/>
  <c r="H53" i="10"/>
  <c r="AT30" i="10"/>
  <c r="AI50" i="10"/>
  <c r="AT25" i="10"/>
  <c r="L33" i="10"/>
  <c r="AZ57" i="10"/>
  <c r="AN36" i="10"/>
  <c r="U50" i="10"/>
  <c r="AS47" i="10"/>
  <c r="AV52" i="10"/>
  <c r="V46" i="10"/>
  <c r="AB36" i="10"/>
  <c r="I58" i="10"/>
  <c r="C16" i="10"/>
  <c r="AT47" i="10"/>
  <c r="AN21" i="10"/>
  <c r="AT50" i="10"/>
  <c r="AC28" i="10"/>
  <c r="X29" i="10"/>
  <c r="M52" i="10"/>
  <c r="T45" i="10"/>
  <c r="Y40" i="10"/>
  <c r="C48" i="10"/>
  <c r="Y38" i="10"/>
  <c r="AK18" i="10"/>
  <c r="AT12" i="10"/>
  <c r="AI30" i="10"/>
  <c r="Y21" i="10"/>
  <c r="C45" i="10"/>
  <c r="Y58" i="10"/>
  <c r="AT32" i="10"/>
  <c r="AC36" i="10"/>
  <c r="N46" i="10"/>
  <c r="AT45" i="10"/>
  <c r="W56" i="10"/>
  <c r="AT29" i="10"/>
  <c r="AN56" i="10"/>
  <c r="AZ21" i="10"/>
  <c r="L36" i="10"/>
  <c r="AD47" i="10"/>
  <c r="H30" i="10"/>
  <c r="AD39" i="10"/>
  <c r="W31" i="10"/>
  <c r="AI18" i="10"/>
  <c r="L30" i="10"/>
  <c r="AC52" i="10"/>
  <c r="AC25" i="10"/>
  <c r="AT58" i="10"/>
  <c r="C32" i="10"/>
  <c r="AQ51" i="10"/>
  <c r="AV34" i="10"/>
  <c r="R33" i="10"/>
  <c r="I36" i="10"/>
  <c r="I50" i="10"/>
  <c r="L52" i="10"/>
  <c r="AD58" i="10"/>
  <c r="L28" i="10"/>
  <c r="AD36" i="10"/>
  <c r="Y30" i="10"/>
  <c r="Y34" i="10"/>
  <c r="Y31" i="10"/>
  <c r="Y57" i="10"/>
  <c r="C47" i="10"/>
  <c r="AB53" i="10"/>
  <c r="AI26" i="10"/>
  <c r="I48" i="10"/>
  <c r="AC12" i="10"/>
  <c r="AO11" i="10" l="1"/>
  <c r="I11" i="10"/>
  <c r="AU6" i="10"/>
  <c r="AU5" i="10"/>
  <c r="AU251" i="10" s="1"/>
  <c r="AU255" i="10" s="1"/>
  <c r="AU252" i="10"/>
  <c r="AU256" i="10" s="1"/>
  <c r="AU253" i="10"/>
  <c r="AU257" i="10" s="1"/>
  <c r="AX10" i="10"/>
  <c r="X10" i="10"/>
  <c r="AC10" i="10"/>
  <c r="AQ11" i="10"/>
  <c r="AW10" i="10"/>
  <c r="AC7" i="10"/>
  <c r="AN11" i="10"/>
  <c r="C11" i="10"/>
  <c r="V10" i="10"/>
  <c r="G11" i="10"/>
  <c r="N10" i="10"/>
  <c r="F11" i="10"/>
  <c r="C7" i="10"/>
  <c r="BC10" i="10"/>
  <c r="I10" i="10"/>
  <c r="E8" i="10"/>
  <c r="L10" i="10"/>
  <c r="AZ11" i="10"/>
  <c r="BA8" i="10"/>
  <c r="AB8" i="10"/>
  <c r="V9" i="10"/>
  <c r="Y11" i="10"/>
  <c r="AM10" i="10"/>
  <c r="AS9" i="10"/>
  <c r="AH8" i="10"/>
  <c r="AV11" i="10"/>
  <c r="AP9" i="10"/>
  <c r="AK8" i="10"/>
  <c r="C9" i="10"/>
  <c r="AL9" i="10"/>
  <c r="I9" i="10"/>
  <c r="AV8" i="10"/>
  <c r="W8" i="10"/>
  <c r="AL11" i="10"/>
  <c r="AZ7" i="10"/>
  <c r="Y10" i="10"/>
  <c r="N11" i="10"/>
  <c r="Y7" i="10"/>
  <c r="AF8" i="10"/>
  <c r="AC11" i="10"/>
  <c r="AO9" i="10"/>
  <c r="AE10" i="10"/>
  <c r="AF10" i="10"/>
  <c r="AK9" i="10"/>
  <c r="AF9" i="10"/>
  <c r="AQ8" i="10"/>
  <c r="R11" i="10"/>
  <c r="AE9" i="10"/>
  <c r="BC9" i="10"/>
  <c r="R8" i="10"/>
  <c r="AO10" i="10"/>
  <c r="H10" i="10"/>
  <c r="BA10" i="10"/>
  <c r="H11" i="10"/>
  <c r="G9" i="10"/>
  <c r="AK10" i="10"/>
  <c r="Y9" i="10"/>
  <c r="M10" i="10"/>
  <c r="X8" i="10"/>
  <c r="P8" i="10"/>
  <c r="AI11" i="10"/>
  <c r="C10" i="10"/>
  <c r="BC7" i="10"/>
  <c r="AT11" i="10"/>
  <c r="AD8" i="10"/>
  <c r="AM11" i="10"/>
  <c r="N8" i="10"/>
  <c r="AP10" i="10"/>
  <c r="AW11" i="10"/>
  <c r="AN8" i="10"/>
  <c r="BB9" i="10"/>
  <c r="F9" i="10"/>
  <c r="AP11" i="10"/>
  <c r="AS8" i="10"/>
  <c r="BC11" i="10"/>
  <c r="AN9" i="10"/>
  <c r="AN10" i="10"/>
  <c r="I7" i="10"/>
  <c r="AH9" i="10"/>
  <c r="BB10" i="10"/>
  <c r="F10" i="10"/>
  <c r="AW9" i="10"/>
  <c r="AV10" i="10"/>
  <c r="AK11" i="10"/>
  <c r="L9" i="10"/>
  <c r="AW8" i="10"/>
  <c r="AJ8" i="10"/>
  <c r="AB9" i="10"/>
  <c r="AJ10" i="10"/>
  <c r="AE8" i="10"/>
  <c r="H8" i="10"/>
  <c r="H9" i="10"/>
  <c r="AI8" i="10"/>
  <c r="Q11" i="10"/>
  <c r="AZ10" i="10"/>
  <c r="AQ10" i="10"/>
  <c r="AB11" i="10"/>
  <c r="AZ8" i="10"/>
  <c r="AD11" i="10"/>
  <c r="G8" i="10"/>
  <c r="AD9" i="10"/>
  <c r="AM9" i="10"/>
  <c r="AF11" i="10"/>
  <c r="AH11" i="10"/>
  <c r="I8" i="10"/>
  <c r="X9" i="10"/>
  <c r="K11" i="10"/>
  <c r="Q9" i="10"/>
  <c r="AL8" i="10"/>
  <c r="P9" i="10"/>
  <c r="BA11" i="10"/>
  <c r="R10" i="10"/>
  <c r="AD10" i="10"/>
  <c r="AT9" i="10"/>
  <c r="E11" i="10"/>
  <c r="M11" i="10"/>
  <c r="AJ11" i="10"/>
  <c r="V11" i="10"/>
  <c r="W9" i="10"/>
  <c r="AB7" i="10"/>
  <c r="K9" i="10"/>
  <c r="M8" i="10"/>
  <c r="AJ9" i="10"/>
  <c r="AT8" i="10"/>
  <c r="K8" i="10"/>
  <c r="N9" i="10"/>
  <c r="W10" i="10"/>
  <c r="L7" i="10"/>
  <c r="AP8" i="10"/>
  <c r="C8" i="10"/>
  <c r="AC8" i="10"/>
  <c r="E9" i="10"/>
  <c r="BB11" i="10"/>
  <c r="AC9" i="10"/>
  <c r="H7" i="10"/>
  <c r="T8" i="10"/>
  <c r="AH10" i="10"/>
  <c r="I5" i="10" l="1"/>
  <c r="I253" i="10"/>
  <c r="I257" i="10" s="1"/>
  <c r="I6" i="10"/>
  <c r="I252" i="10"/>
  <c r="I256" i="10" s="1"/>
  <c r="BC6" i="10"/>
  <c r="BC5" i="10"/>
  <c r="BC253" i="10"/>
  <c r="BC257" i="10" s="1"/>
  <c r="BC252" i="10"/>
  <c r="BC256" i="10" s="1"/>
  <c r="Y6" i="10"/>
  <c r="Y5" i="10"/>
  <c r="Y253" i="10"/>
  <c r="Y257" i="10" s="1"/>
  <c r="Y252" i="10"/>
  <c r="Y256" i="10" s="1"/>
  <c r="L252" i="10"/>
  <c r="L256" i="10" s="1"/>
  <c r="H5" i="10"/>
  <c r="H6" i="10"/>
  <c r="H252" i="10"/>
  <c r="H256" i="10" s="1"/>
  <c r="H253" i="10"/>
  <c r="H257" i="10" s="1"/>
  <c r="AB6" i="10"/>
  <c r="AB5" i="10"/>
  <c r="AB7" i="43" s="1"/>
  <c r="AB253" i="10"/>
  <c r="AB257" i="10" s="1"/>
  <c r="AB252" i="10"/>
  <c r="AB256" i="10" s="1"/>
  <c r="AZ6" i="10"/>
  <c r="AZ253" i="10"/>
  <c r="AZ257" i="10" s="1"/>
  <c r="AZ252" i="10"/>
  <c r="AZ256" i="10" s="1"/>
  <c r="AB9" i="43"/>
  <c r="AC6" i="10"/>
  <c r="AC5" i="10"/>
  <c r="AC253" i="10"/>
  <c r="AC257" i="10" s="1"/>
  <c r="AC252" i="10"/>
  <c r="AC256" i="10" s="1"/>
  <c r="Y10" i="43"/>
  <c r="AB8" i="43"/>
  <c r="C5" i="10"/>
  <c r="C6" i="10"/>
  <c r="C253" i="10"/>
  <c r="C257" i="10" s="1"/>
  <c r="C252" i="10"/>
  <c r="C256" i="10" s="1"/>
  <c r="Y9" i="43" l="1"/>
  <c r="AC251" i="10"/>
  <c r="AC255" i="10" s="1"/>
  <c r="Y11" i="43"/>
  <c r="AB6" i="43"/>
  <c r="Y6" i="43"/>
  <c r="AB11" i="43"/>
  <c r="C251" i="10"/>
  <c r="C255" i="10" s="1"/>
  <c r="Y22" i="43"/>
  <c r="Y43" i="43"/>
  <c r="Y24" i="43"/>
  <c r="Y23" i="43"/>
  <c r="Y42" i="43"/>
  <c r="Y251" i="10"/>
  <c r="Y255" i="10" s="1"/>
  <c r="Y5" i="43"/>
  <c r="Y41" i="43"/>
  <c r="Y16" i="43"/>
  <c r="Y12" i="43"/>
  <c r="Y13" i="43"/>
  <c r="Y57" i="43"/>
  <c r="Y31" i="43"/>
  <c r="Y21" i="43"/>
  <c r="Y33" i="43"/>
  <c r="Y47" i="43"/>
  <c r="Y49" i="43"/>
  <c r="Y34" i="43"/>
  <c r="Y38" i="43"/>
  <c r="Y27" i="43"/>
  <c r="Y45" i="43"/>
  <c r="Y15" i="43"/>
  <c r="Y53" i="43"/>
  <c r="Y25" i="43"/>
  <c r="Y48" i="43"/>
  <c r="Y28" i="43"/>
  <c r="Y40" i="43"/>
  <c r="Y26" i="43"/>
  <c r="Y32" i="43"/>
  <c r="Y52" i="43"/>
  <c r="Y50" i="43"/>
  <c r="Y17" i="43"/>
  <c r="Y8" i="43"/>
  <c r="Y14" i="43"/>
  <c r="Y20" i="43"/>
  <c r="Y55" i="43"/>
  <c r="Y54" i="43"/>
  <c r="Y18" i="43"/>
  <c r="Y46" i="43"/>
  <c r="Y36" i="43"/>
  <c r="Y37" i="43"/>
  <c r="Y56" i="43"/>
  <c r="Y58" i="43"/>
  <c r="Y44" i="43"/>
  <c r="Y30" i="43"/>
  <c r="Y59" i="43"/>
  <c r="Y35" i="43"/>
  <c r="Y51" i="43"/>
  <c r="Y29" i="43"/>
  <c r="Y19" i="43"/>
  <c r="Y39" i="43"/>
  <c r="Y7" i="43"/>
  <c r="BC251" i="10"/>
  <c r="BC255" i="10" s="1"/>
  <c r="H251" i="10"/>
  <c r="H255" i="10" s="1"/>
  <c r="AB5" i="43"/>
  <c r="AB22" i="43"/>
  <c r="AB23" i="43"/>
  <c r="AB43" i="43"/>
  <c r="AB42" i="43"/>
  <c r="AB24" i="43"/>
  <c r="AB41" i="43"/>
  <c r="AB251" i="10"/>
  <c r="AB255" i="10" s="1"/>
  <c r="AB15" i="43"/>
  <c r="AB52" i="43"/>
  <c r="AB35" i="43"/>
  <c r="AB46" i="43"/>
  <c r="AB31" i="43"/>
  <c r="AB48" i="43"/>
  <c r="AB59" i="43"/>
  <c r="AB45" i="43"/>
  <c r="AB47" i="43"/>
  <c r="AB17" i="43"/>
  <c r="AB27" i="43"/>
  <c r="AB36" i="43"/>
  <c r="AB21" i="43"/>
  <c r="AB54" i="43"/>
  <c r="AB57" i="43"/>
  <c r="AB40" i="43"/>
  <c r="AB28" i="43"/>
  <c r="AB10" i="43"/>
  <c r="AB39" i="43"/>
  <c r="AB29" i="43"/>
  <c r="AB53" i="43"/>
  <c r="AB33" i="43"/>
  <c r="AB58" i="43"/>
  <c r="AB25" i="43"/>
  <c r="AB37" i="43"/>
  <c r="AB14" i="43"/>
  <c r="AB16" i="43"/>
  <c r="AB55" i="43"/>
  <c r="AB49" i="43"/>
  <c r="AB30" i="43"/>
  <c r="AB56" i="43"/>
  <c r="AB51" i="43"/>
  <c r="AB13" i="43"/>
  <c r="AB19" i="43"/>
  <c r="AB18" i="43"/>
  <c r="AB34" i="43"/>
  <c r="AB26" i="43"/>
  <c r="AB20" i="43"/>
  <c r="AB32" i="43"/>
  <c r="AB38" i="43"/>
  <c r="AB44" i="43"/>
  <c r="AB50" i="43"/>
  <c r="AB12" i="43"/>
  <c r="I251" i="10"/>
  <c r="I255" i="10" s="1"/>
  <c r="G91" i="12"/>
  <c r="R91" i="12"/>
  <c r="Z91" i="12" l="1"/>
  <c r="AH91" i="12" s="1"/>
  <c r="G93" i="12"/>
  <c r="K91" i="12"/>
  <c r="M91" i="12"/>
  <c r="N91" i="12"/>
  <c r="L91" i="12"/>
  <c r="Q91" i="12"/>
  <c r="R93" i="12"/>
  <c r="O93" i="12"/>
  <c r="P91" i="12"/>
  <c r="P93" i="12"/>
  <c r="O91" i="12"/>
  <c r="Y91" i="12" l="1"/>
  <c r="AG91" i="12" s="1"/>
  <c r="S91" i="12"/>
  <c r="AA91" i="12" s="1"/>
  <c r="V91" i="12"/>
  <c r="AD91" i="12" s="1"/>
  <c r="X91" i="12"/>
  <c r="AF91" i="12" s="1"/>
  <c r="AF53" i="12" s="1"/>
  <c r="AO53" i="12" s="1"/>
  <c r="T91" i="12"/>
  <c r="AB91" i="12" s="1"/>
  <c r="U91" i="12"/>
  <c r="AC91" i="12" s="1"/>
  <c r="W91" i="12"/>
  <c r="AE91" i="12" s="1"/>
  <c r="AE53" i="12" s="1"/>
  <c r="AN53" i="12" s="1"/>
  <c r="X93" i="12"/>
  <c r="AF93" i="12" s="1"/>
  <c r="AF55" i="12" s="1"/>
  <c r="AO55" i="12" s="1"/>
  <c r="Z93" i="12"/>
  <c r="AH93" i="12" s="1"/>
  <c r="W93" i="12"/>
  <c r="AE93" i="12" s="1"/>
  <c r="AE55" i="12" s="1"/>
  <c r="AN55" i="12" s="1"/>
  <c r="L93" i="12"/>
  <c r="M93" i="12"/>
  <c r="K93" i="12"/>
  <c r="Q93" i="12"/>
  <c r="N93" i="12"/>
  <c r="S93" i="12" l="1"/>
  <c r="AA93" i="12" s="1"/>
  <c r="T93" i="12"/>
  <c r="AB93" i="12" s="1"/>
  <c r="V93" i="12"/>
  <c r="AD93" i="12" s="1"/>
  <c r="Y93" i="12"/>
  <c r="AG93" i="12" s="1"/>
  <c r="U93" i="12"/>
  <c r="AC93" i="12" s="1"/>
  <c r="G70" i="12"/>
  <c r="R70" i="12"/>
  <c r="P70" i="12"/>
  <c r="O70" i="12"/>
  <c r="Z70" i="12" l="1"/>
  <c r="AH70" i="12" s="1"/>
  <c r="X70" i="12"/>
  <c r="AF70" i="12" s="1"/>
  <c r="AF32" i="12" s="1"/>
  <c r="AO32" i="12" s="1"/>
  <c r="W70" i="12"/>
  <c r="AE70" i="12" s="1"/>
  <c r="AE32" i="12" s="1"/>
  <c r="AN32" i="12" s="1"/>
  <c r="G88" i="12"/>
  <c r="Q70" i="12"/>
  <c r="M70" i="12"/>
  <c r="K70" i="12"/>
  <c r="N70" i="12"/>
  <c r="L70" i="12"/>
  <c r="L88" i="12"/>
  <c r="K88" i="12"/>
  <c r="O88" i="12"/>
  <c r="P88" i="12"/>
  <c r="V70" i="12" l="1"/>
  <c r="AD70" i="12" s="1"/>
  <c r="S70" i="12"/>
  <c r="AA70" i="12" s="1"/>
  <c r="Y70" i="12"/>
  <c r="AG70" i="12" s="1"/>
  <c r="U70" i="12"/>
  <c r="AC70" i="12" s="1"/>
  <c r="T70" i="12"/>
  <c r="AB70" i="12" s="1"/>
  <c r="T88" i="12"/>
  <c r="AB88" i="12" s="1"/>
  <c r="X88" i="12"/>
  <c r="AF88" i="12" s="1"/>
  <c r="AF50" i="12" s="1"/>
  <c r="AO50" i="12" s="1"/>
  <c r="S88" i="12"/>
  <c r="AA88" i="12" s="1"/>
  <c r="W88" i="12"/>
  <c r="AE88" i="12" s="1"/>
  <c r="AE50" i="12" s="1"/>
  <c r="AN50" i="12" s="1"/>
  <c r="Z33" i="10"/>
  <c r="X16" i="10"/>
  <c r="AR35" i="10"/>
  <c r="R88" i="12"/>
  <c r="Q88" i="12"/>
  <c r="M88" i="12"/>
  <c r="N88" i="12"/>
  <c r="U88" i="12" l="1"/>
  <c r="AC88" i="12" s="1"/>
  <c r="Z88" i="12"/>
  <c r="AH88" i="12" s="1"/>
  <c r="Y88" i="12"/>
  <c r="AG88" i="12" s="1"/>
  <c r="V88" i="12"/>
  <c r="AD88" i="12" s="1"/>
  <c r="AR30" i="10"/>
  <c r="AR12" i="10"/>
  <c r="AR7" i="10" s="1"/>
  <c r="AR15" i="10"/>
  <c r="AR21" i="10"/>
  <c r="AR19" i="10"/>
  <c r="AR51" i="10"/>
  <c r="AR27" i="10"/>
  <c r="AR13" i="10"/>
  <c r="AR18" i="10"/>
  <c r="AR47" i="10"/>
  <c r="Z18" i="10"/>
  <c r="K51" i="10"/>
  <c r="N40" i="10"/>
  <c r="N12" i="10"/>
  <c r="K32" i="10"/>
  <c r="K12" i="10"/>
  <c r="O16" i="10"/>
  <c r="AV57" i="10"/>
  <c r="AV17" i="10"/>
  <c r="U45" i="10"/>
  <c r="U17" i="10"/>
  <c r="AO34" i="10"/>
  <c r="AO12" i="10"/>
  <c r="U16" i="10"/>
  <c r="X58" i="10"/>
  <c r="R45" i="10"/>
  <c r="R17" i="10"/>
  <c r="AL34" i="10"/>
  <c r="AL12" i="10"/>
  <c r="R26" i="10"/>
  <c r="R12" i="10"/>
  <c r="Z57" i="10"/>
  <c r="M47" i="10"/>
  <c r="AS26" i="10"/>
  <c r="AS12" i="10"/>
  <c r="AH58" i="10"/>
  <c r="Z29" i="10"/>
  <c r="T28" i="10"/>
  <c r="T12" i="10"/>
  <c r="BB32" i="10"/>
  <c r="BB12" i="10"/>
  <c r="E46" i="10"/>
  <c r="U34" i="10"/>
  <c r="U12" i="10"/>
  <c r="E44" i="10"/>
  <c r="E17" i="10"/>
  <c r="R29" i="10"/>
  <c r="BA19" i="10"/>
  <c r="BA44" i="10"/>
  <c r="BB40" i="10"/>
  <c r="W40" i="10"/>
  <c r="BB35" i="10"/>
  <c r="P48" i="10"/>
  <c r="P17" i="10"/>
  <c r="AH51" i="10"/>
  <c r="AH17" i="10"/>
  <c r="T16" i="10"/>
  <c r="T26" i="10"/>
  <c r="X17" i="10"/>
  <c r="AX30" i="10"/>
  <c r="AX14" i="10"/>
  <c r="AS21" i="10"/>
  <c r="AS48" i="10"/>
  <c r="AR29" i="10"/>
  <c r="Z21" i="10"/>
  <c r="N59" i="10"/>
  <c r="O49" i="10"/>
  <c r="BB38" i="10"/>
  <c r="O30" i="10"/>
  <c r="O15" i="10"/>
  <c r="AX55" i="10"/>
  <c r="AX17" i="10"/>
  <c r="O44" i="10"/>
  <c r="O17" i="10"/>
  <c r="AS32" i="10"/>
  <c r="U15" i="10"/>
  <c r="AW55" i="10"/>
  <c r="AW17" i="10"/>
  <c r="M17" i="10"/>
  <c r="M44" i="10"/>
  <c r="AP32" i="10"/>
  <c r="AP12" i="10"/>
  <c r="K20" i="10"/>
  <c r="K44" i="10"/>
  <c r="F53" i="10"/>
  <c r="F17" i="10"/>
  <c r="Q45" i="10"/>
  <c r="Q17" i="10"/>
  <c r="AT56" i="10"/>
  <c r="AT17" i="10"/>
  <c r="AQ59" i="10"/>
  <c r="AQ17" i="10"/>
  <c r="P20" i="10"/>
  <c r="P44" i="10"/>
  <c r="M14" i="10"/>
  <c r="M25" i="10"/>
  <c r="AL20" i="10"/>
  <c r="AL44" i="10"/>
  <c r="AM35" i="10"/>
  <c r="AM12" i="10"/>
  <c r="E25" i="10"/>
  <c r="E12" i="10"/>
  <c r="G58" i="10"/>
  <c r="AZ14" i="10"/>
  <c r="AZ25" i="10"/>
  <c r="AE16" i="10"/>
  <c r="AE25" i="10"/>
  <c r="G46" i="10"/>
  <c r="G17" i="10"/>
  <c r="AX13" i="10"/>
  <c r="AX25" i="10"/>
  <c r="AN53" i="10"/>
  <c r="X54" i="10"/>
  <c r="AI19" i="10"/>
  <c r="AI44" i="10"/>
  <c r="F13" i="10"/>
  <c r="F39" i="10"/>
  <c r="T38" i="10"/>
  <c r="Q13" i="10"/>
  <c r="Q30" i="10"/>
  <c r="AV30" i="10"/>
  <c r="AV14" i="10"/>
  <c r="O13" i="10"/>
  <c r="O31" i="10"/>
  <c r="AR25" i="10"/>
  <c r="AR48" i="10"/>
  <c r="AR20" i="10"/>
  <c r="AR10" i="10" s="1"/>
  <c r="AR16" i="10"/>
  <c r="Z20" i="10"/>
  <c r="BB57" i="10"/>
  <c r="BB17" i="10"/>
  <c r="AM46" i="10"/>
  <c r="AM17" i="10"/>
  <c r="AQ36" i="10"/>
  <c r="AQ12" i="10"/>
  <c r="O26" i="10"/>
  <c r="O14" i="10"/>
  <c r="AO53" i="10"/>
  <c r="AO17" i="10"/>
  <c r="AV38" i="10"/>
  <c r="AV12" i="10"/>
  <c r="AF30" i="10"/>
  <c r="AF12" i="10"/>
  <c r="U14" i="10"/>
  <c r="AL53" i="10"/>
  <c r="AL17" i="10"/>
  <c r="X39" i="10"/>
  <c r="X12" i="10"/>
  <c r="AE30" i="10"/>
  <c r="AE12" i="10"/>
  <c r="AQ14" i="10"/>
  <c r="AQ25" i="10"/>
  <c r="E51" i="10"/>
  <c r="BA40" i="10"/>
  <c r="BA12" i="10"/>
  <c r="AI39" i="10"/>
  <c r="AI12" i="10"/>
  <c r="AM50" i="10"/>
  <c r="AM57" i="10"/>
  <c r="N53" i="10"/>
  <c r="N17" i="10"/>
  <c r="R56" i="10"/>
  <c r="E27" i="10"/>
  <c r="AO18" i="10"/>
  <c r="AO44" i="10"/>
  <c r="Z49" i="10"/>
  <c r="AP57" i="10"/>
  <c r="R32" i="10"/>
  <c r="AN46" i="10"/>
  <c r="AN17" i="10"/>
  <c r="G20" i="10"/>
  <c r="G44" i="10"/>
  <c r="L13" i="10"/>
  <c r="L25" i="10"/>
  <c r="AM55" i="10"/>
  <c r="X55" i="10"/>
  <c r="X21" i="10"/>
  <c r="AI28" i="10"/>
  <c r="AI15" i="10"/>
  <c r="AR40" i="10"/>
  <c r="AR14" i="10"/>
  <c r="AR26" i="10"/>
  <c r="AR38" i="10"/>
  <c r="Z19" i="10"/>
  <c r="G53" i="10"/>
  <c r="Z44" i="10"/>
  <c r="Z17" i="10"/>
  <c r="G34" i="10"/>
  <c r="G12" i="10"/>
  <c r="O25" i="10"/>
  <c r="O12" i="10"/>
  <c r="V13" i="10"/>
  <c r="V25" i="10"/>
  <c r="AS51" i="10"/>
  <c r="AS17" i="10"/>
  <c r="AX36" i="10"/>
  <c r="AX12" i="10"/>
  <c r="AK28" i="10"/>
  <c r="AK12" i="10"/>
  <c r="U13" i="10"/>
  <c r="U25" i="10"/>
  <c r="AP51" i="10"/>
  <c r="AP17" i="10"/>
  <c r="AW36" i="10"/>
  <c r="AW12" i="10"/>
  <c r="AJ28" i="10"/>
  <c r="AJ12" i="10"/>
  <c r="AM59" i="10"/>
  <c r="T49" i="10"/>
  <c r="T17" i="10"/>
  <c r="V35" i="10"/>
  <c r="V12" i="10"/>
  <c r="AD29" i="10"/>
  <c r="AD12" i="10"/>
  <c r="G38" i="10"/>
  <c r="E49" i="10"/>
  <c r="K45" i="10"/>
  <c r="K17" i="10"/>
  <c r="T19" i="10"/>
  <c r="T44" i="10"/>
  <c r="BB18" i="10"/>
  <c r="BB44" i="10"/>
  <c r="R53" i="10"/>
  <c r="AL37" i="10"/>
  <c r="BB13" i="10"/>
  <c r="BB25" i="10"/>
  <c r="G37" i="10"/>
  <c r="W26" i="10"/>
  <c r="W12" i="10"/>
  <c r="Z28" i="10"/>
  <c r="Z12" i="10"/>
  <c r="AO39" i="10"/>
  <c r="AN31" i="10"/>
  <c r="AN12" i="10"/>
  <c r="AS15" i="10"/>
  <c r="AS33" i="10"/>
  <c r="X46" i="10"/>
  <c r="T15" i="10"/>
  <c r="T37" i="10"/>
  <c r="T55" i="10"/>
  <c r="T21" i="10"/>
  <c r="Z16" i="10"/>
  <c r="G234" i="12"/>
  <c r="K234" i="12"/>
  <c r="M234" i="12"/>
  <c r="R234" i="12"/>
  <c r="P234" i="12"/>
  <c r="O234" i="12"/>
  <c r="Z234" i="12" l="1"/>
  <c r="AH234" i="12" s="1"/>
  <c r="X234" i="12"/>
  <c r="AF234" i="12" s="1"/>
  <c r="S234" i="12"/>
  <c r="AA234" i="12" s="1"/>
  <c r="W234" i="12"/>
  <c r="AE234" i="12" s="1"/>
  <c r="U234" i="12"/>
  <c r="AC234" i="12" s="1"/>
  <c r="Z11" i="10"/>
  <c r="Z7" i="10"/>
  <c r="T9" i="10"/>
  <c r="AD7" i="10"/>
  <c r="AR252" i="10"/>
  <c r="AR256" i="10" s="1"/>
  <c r="AV7" i="10"/>
  <c r="O8" i="10"/>
  <c r="AX8" i="10"/>
  <c r="AM7" i="10"/>
  <c r="M9" i="10"/>
  <c r="M7" i="10"/>
  <c r="AS11" i="10"/>
  <c r="T11" i="10"/>
  <c r="BA9" i="10"/>
  <c r="R7" i="10"/>
  <c r="U11" i="10"/>
  <c r="K7" i="10"/>
  <c r="BB8" i="10"/>
  <c r="U8" i="10"/>
  <c r="AI10" i="10"/>
  <c r="AQ9" i="10"/>
  <c r="X7" i="10"/>
  <c r="AF7" i="10"/>
  <c r="AR11" i="10"/>
  <c r="E7" i="10"/>
  <c r="AL10" i="10"/>
  <c r="F7" i="10"/>
  <c r="K10" i="10"/>
  <c r="U10" i="10"/>
  <c r="P7" i="10"/>
  <c r="AS7" i="10"/>
  <c r="AO7" i="10"/>
  <c r="Z8" i="10"/>
  <c r="AR8" i="10"/>
  <c r="T10" i="10"/>
  <c r="AS10" i="10"/>
  <c r="AW7" i="10"/>
  <c r="AX7" i="10"/>
  <c r="V8" i="10"/>
  <c r="G7" i="10"/>
  <c r="AO8" i="10"/>
  <c r="BA7" i="10"/>
  <c r="AE7" i="10"/>
  <c r="AQ7" i="10"/>
  <c r="AV9" i="10"/>
  <c r="Q8" i="10"/>
  <c r="F8" i="10"/>
  <c r="AI9" i="10"/>
  <c r="AZ9" i="10"/>
  <c r="Q7" i="10"/>
  <c r="O10" i="10"/>
  <c r="AH7" i="10"/>
  <c r="U7" i="10"/>
  <c r="T7" i="10"/>
  <c r="AN7" i="10"/>
  <c r="W7" i="10"/>
  <c r="V7" i="10"/>
  <c r="AJ7" i="10"/>
  <c r="AK7" i="10"/>
  <c r="O7" i="10"/>
  <c r="Z9" i="10"/>
  <c r="AR9" i="10"/>
  <c r="X11" i="10"/>
  <c r="L8" i="10"/>
  <c r="G10" i="10"/>
  <c r="AI7" i="10"/>
  <c r="U9" i="10"/>
  <c r="O9" i="10"/>
  <c r="Z10" i="10"/>
  <c r="AE11" i="10"/>
  <c r="P10" i="10"/>
  <c r="AT7" i="10"/>
  <c r="AP7" i="10"/>
  <c r="AX9" i="10"/>
  <c r="BB7" i="10"/>
  <c r="AL7" i="10"/>
  <c r="O11" i="10"/>
  <c r="N7" i="10"/>
  <c r="L234" i="12"/>
  <c r="Q234" i="12"/>
  <c r="N234" i="12"/>
  <c r="T234" i="12" l="1"/>
  <c r="AB234" i="12" s="1"/>
  <c r="Y234" i="12"/>
  <c r="AG234" i="12" s="1"/>
  <c r="V234" i="12"/>
  <c r="AD234" i="12" s="1"/>
  <c r="AR6" i="10"/>
  <c r="AU8" i="43"/>
  <c r="AU11" i="43"/>
  <c r="N6" i="10"/>
  <c r="N5" i="10"/>
  <c r="N253" i="10"/>
  <c r="N257" i="10" s="1"/>
  <c r="N252" i="10"/>
  <c r="N256" i="10" s="1"/>
  <c r="AL6" i="10"/>
  <c r="AL5" i="10"/>
  <c r="AL7" i="43" s="1"/>
  <c r="AL252" i="10"/>
  <c r="AL256" i="10" s="1"/>
  <c r="AL253" i="10"/>
  <c r="AL257" i="10" s="1"/>
  <c r="L253" i="10"/>
  <c r="L257" i="10" s="1"/>
  <c r="L5" i="10"/>
  <c r="L6" i="10"/>
  <c r="BB6" i="10"/>
  <c r="BB6" i="43" s="1"/>
  <c r="BB253" i="10"/>
  <c r="BB257" i="10" s="1"/>
  <c r="BB5" i="10"/>
  <c r="BB252" i="10"/>
  <c r="BB256" i="10" s="1"/>
  <c r="V7" i="43"/>
  <c r="V6" i="10"/>
  <c r="V5" i="10"/>
  <c r="V252" i="10"/>
  <c r="V256" i="10" s="1"/>
  <c r="V253" i="10"/>
  <c r="V257" i="10" s="1"/>
  <c r="T6" i="10"/>
  <c r="T6" i="43" s="1"/>
  <c r="T5" i="10"/>
  <c r="T253" i="10"/>
  <c r="T257" i="10" s="1"/>
  <c r="T252" i="10"/>
  <c r="T256" i="10" s="1"/>
  <c r="U6" i="10"/>
  <c r="U252" i="10"/>
  <c r="U256" i="10" s="1"/>
  <c r="U5" i="10"/>
  <c r="U253" i="10"/>
  <c r="U257" i="10" s="1"/>
  <c r="BA6" i="10"/>
  <c r="BA5" i="10"/>
  <c r="BA252" i="10"/>
  <c r="BA256" i="10" s="1"/>
  <c r="BA253" i="10"/>
  <c r="BA257" i="10" s="1"/>
  <c r="AX253" i="10"/>
  <c r="AX257" i="10" s="1"/>
  <c r="AX6" i="10"/>
  <c r="AX5" i="10"/>
  <c r="AX252" i="10"/>
  <c r="AX256" i="10" s="1"/>
  <c r="AO6" i="10"/>
  <c r="AO5" i="10"/>
  <c r="AO253" i="10"/>
  <c r="AO257" i="10" s="1"/>
  <c r="AO252" i="10"/>
  <c r="AO256" i="10" s="1"/>
  <c r="K6" i="10"/>
  <c r="K5" i="10"/>
  <c r="K253" i="10"/>
  <c r="K257" i="10" s="1"/>
  <c r="K252" i="10"/>
  <c r="K256" i="10" s="1"/>
  <c r="AR5" i="10"/>
  <c r="T9" i="43"/>
  <c r="Z6" i="10"/>
  <c r="Z252" i="10"/>
  <c r="Z256" i="10" s="1"/>
  <c r="Z5" i="10"/>
  <c r="Z253" i="10"/>
  <c r="Z257" i="10" s="1"/>
  <c r="AJ6" i="10"/>
  <c r="AJ5" i="10"/>
  <c r="AJ7" i="43" s="1"/>
  <c r="AJ253" i="10"/>
  <c r="AJ257" i="10" s="1"/>
  <c r="AJ252" i="10"/>
  <c r="AJ256" i="10" s="1"/>
  <c r="Q252" i="10"/>
  <c r="Q256" i="10" s="1"/>
  <c r="Q5" i="10"/>
  <c r="Q6" i="10"/>
  <c r="Q253" i="10"/>
  <c r="Q257" i="10" s="1"/>
  <c r="AZ5" i="10"/>
  <c r="AE6" i="10"/>
  <c r="AE5" i="10"/>
  <c r="AE252" i="10"/>
  <c r="AE256" i="10" s="1"/>
  <c r="AE253" i="10"/>
  <c r="AE257" i="10" s="1"/>
  <c r="V8" i="43"/>
  <c r="E6" i="10"/>
  <c r="E5" i="10"/>
  <c r="E253" i="10"/>
  <c r="E257" i="10" s="1"/>
  <c r="E252" i="10"/>
  <c r="E256" i="10" s="1"/>
  <c r="X253" i="10"/>
  <c r="X257" i="10" s="1"/>
  <c r="X6" i="10"/>
  <c r="X5" i="10"/>
  <c r="N7" i="43" s="1"/>
  <c r="X252" i="10"/>
  <c r="X256" i="10" s="1"/>
  <c r="M5" i="10"/>
  <c r="M6" i="10"/>
  <c r="M253" i="10"/>
  <c r="M257" i="10" s="1"/>
  <c r="M252" i="10"/>
  <c r="M256" i="10" s="1"/>
  <c r="AM5" i="10"/>
  <c r="AM7" i="43" s="1"/>
  <c r="AM6" i="10"/>
  <c r="AM6" i="43" s="1"/>
  <c r="AM252" i="10"/>
  <c r="AM256" i="10" s="1"/>
  <c r="AM253" i="10"/>
  <c r="AM257" i="10" s="1"/>
  <c r="AD6" i="10"/>
  <c r="AD6" i="43" s="1"/>
  <c r="AD5" i="10"/>
  <c r="U9" i="43" s="1"/>
  <c r="AD253" i="10"/>
  <c r="AD257" i="10" s="1"/>
  <c r="AD252" i="10"/>
  <c r="AD256" i="10" s="1"/>
  <c r="AT6" i="10"/>
  <c r="AT5" i="10"/>
  <c r="AT252" i="10"/>
  <c r="AT256" i="10" s="1"/>
  <c r="AT253" i="10"/>
  <c r="AT257" i="10" s="1"/>
  <c r="O6" i="10"/>
  <c r="O5" i="10"/>
  <c r="O252" i="10"/>
  <c r="O256" i="10" s="1"/>
  <c r="O253" i="10"/>
  <c r="O257" i="10" s="1"/>
  <c r="W6" i="10"/>
  <c r="W5" i="10"/>
  <c r="W253" i="10"/>
  <c r="W257" i="10" s="1"/>
  <c r="W252" i="10"/>
  <c r="W256" i="10" s="1"/>
  <c r="AX9" i="43"/>
  <c r="AI6" i="10"/>
  <c r="AI253" i="10"/>
  <c r="AI257" i="10" s="1"/>
  <c r="AI252" i="10"/>
  <c r="AI256" i="10" s="1"/>
  <c r="AI5" i="10"/>
  <c r="AI9" i="43" s="1"/>
  <c r="O10" i="43"/>
  <c r="AQ6" i="10"/>
  <c r="AQ5" i="10"/>
  <c r="AQ253" i="10"/>
  <c r="AQ257" i="10" s="1"/>
  <c r="AQ252" i="10"/>
  <c r="AQ256" i="10" s="1"/>
  <c r="T10" i="43"/>
  <c r="AR8" i="43"/>
  <c r="AS253" i="10"/>
  <c r="AS257" i="10" s="1"/>
  <c r="AS5" i="10"/>
  <c r="AS6" i="10"/>
  <c r="AS252" i="10"/>
  <c r="AS256" i="10" s="1"/>
  <c r="P252" i="10"/>
  <c r="P256" i="10" s="1"/>
  <c r="P5" i="10"/>
  <c r="P6" i="10"/>
  <c r="P6" i="43" s="1"/>
  <c r="P7" i="43"/>
  <c r="P253" i="10"/>
  <c r="P257" i="10" s="1"/>
  <c r="F253" i="10"/>
  <c r="F257" i="10" s="1"/>
  <c r="F6" i="10"/>
  <c r="F6" i="43" s="1"/>
  <c r="F252" i="10"/>
  <c r="F256" i="10" s="1"/>
  <c r="F5" i="10"/>
  <c r="L8" i="43" s="1"/>
  <c r="AL10" i="43"/>
  <c r="AF7" i="43"/>
  <c r="AF6" i="10"/>
  <c r="AF5" i="10"/>
  <c r="AF252" i="10"/>
  <c r="AF256" i="10" s="1"/>
  <c r="AF253" i="10"/>
  <c r="AF257" i="10" s="1"/>
  <c r="R6" i="10"/>
  <c r="R5" i="10"/>
  <c r="R253" i="10"/>
  <c r="R257" i="10" s="1"/>
  <c r="R252" i="10"/>
  <c r="R256" i="10" s="1"/>
  <c r="T11" i="43"/>
  <c r="AP6" i="10"/>
  <c r="AP5" i="10"/>
  <c r="AP252" i="10"/>
  <c r="AP256" i="10" s="1"/>
  <c r="AP253" i="10"/>
  <c r="AP257" i="10" s="1"/>
  <c r="AR9" i="43"/>
  <c r="AK252" i="10"/>
  <c r="AK256" i="10" s="1"/>
  <c r="AK6" i="10"/>
  <c r="AK253" i="10"/>
  <c r="AK257" i="10" s="1"/>
  <c r="AK5" i="10"/>
  <c r="AN6" i="10"/>
  <c r="AN6" i="43" s="1"/>
  <c r="AN5" i="10"/>
  <c r="AN252" i="10"/>
  <c r="AN256" i="10" s="1"/>
  <c r="AN253" i="10"/>
  <c r="AN257" i="10" s="1"/>
  <c r="AH5" i="10"/>
  <c r="AH6" i="10"/>
  <c r="AH6" i="43" s="1"/>
  <c r="AH253" i="10"/>
  <c r="AH257" i="10" s="1"/>
  <c r="AH252" i="10"/>
  <c r="AH256" i="10" s="1"/>
  <c r="F8" i="43"/>
  <c r="G5" i="10"/>
  <c r="W7" i="43" s="1"/>
  <c r="G6" i="10"/>
  <c r="G253" i="10"/>
  <c r="G257" i="10" s="1"/>
  <c r="G252" i="10"/>
  <c r="G256" i="10" s="1"/>
  <c r="AW6" i="10"/>
  <c r="AW253" i="10"/>
  <c r="AW257" i="10" s="1"/>
  <c r="AW5" i="10"/>
  <c r="AW252" i="10"/>
  <c r="AW256" i="10" s="1"/>
  <c r="AR11" i="43"/>
  <c r="U8" i="43"/>
  <c r="M9" i="43"/>
  <c r="AX8" i="43"/>
  <c r="AV6" i="10"/>
  <c r="AV5" i="10"/>
  <c r="BA9" i="43" s="1"/>
  <c r="AV253" i="10"/>
  <c r="AV257" i="10" s="1"/>
  <c r="AV252" i="10"/>
  <c r="AV256" i="10" s="1"/>
  <c r="AR253" i="10"/>
  <c r="AR257" i="10" s="1"/>
  <c r="AS6" i="43" l="1"/>
  <c r="AJ6" i="43"/>
  <c r="W6" i="43"/>
  <c r="AQ9" i="43"/>
  <c r="AW7" i="43"/>
  <c r="C10" i="43"/>
  <c r="C9" i="43"/>
  <c r="C23" i="43"/>
  <c r="C24" i="43"/>
  <c r="C5" i="43"/>
  <c r="C22" i="43"/>
  <c r="C42" i="43"/>
  <c r="C59" i="43"/>
  <c r="C44" i="43"/>
  <c r="C54" i="43"/>
  <c r="C14" i="43"/>
  <c r="C19" i="43"/>
  <c r="C49" i="43"/>
  <c r="C57" i="43"/>
  <c r="C55" i="43"/>
  <c r="C33" i="43"/>
  <c r="C11" i="43"/>
  <c r="C51" i="43"/>
  <c r="C21" i="43"/>
  <c r="C20" i="43"/>
  <c r="C34" i="43"/>
  <c r="C30" i="43"/>
  <c r="C50" i="43"/>
  <c r="C47" i="43"/>
  <c r="C52" i="43"/>
  <c r="C18" i="43"/>
  <c r="C43" i="43"/>
  <c r="C41" i="43"/>
  <c r="C35" i="43"/>
  <c r="C38" i="43"/>
  <c r="C58" i="43"/>
  <c r="C46" i="43"/>
  <c r="C15" i="43"/>
  <c r="C13" i="43"/>
  <c r="C27" i="43"/>
  <c r="C40" i="43"/>
  <c r="C48" i="43"/>
  <c r="C16" i="43"/>
  <c r="C31" i="43"/>
  <c r="C8" i="43"/>
  <c r="C25" i="43"/>
  <c r="C37" i="43"/>
  <c r="C28" i="43"/>
  <c r="C39" i="43"/>
  <c r="C36" i="43"/>
  <c r="C26" i="43"/>
  <c r="C29" i="43"/>
  <c r="C45" i="43"/>
  <c r="C17" i="43"/>
  <c r="C32" i="43"/>
  <c r="C56" i="43"/>
  <c r="C53" i="43"/>
  <c r="C12" i="43"/>
  <c r="U10" i="43"/>
  <c r="AS11" i="43"/>
  <c r="AQ6" i="43"/>
  <c r="I10" i="43"/>
  <c r="I9" i="43"/>
  <c r="I8" i="43"/>
  <c r="I22" i="43"/>
  <c r="I16" i="43"/>
  <c r="I18" i="43"/>
  <c r="I21" i="43"/>
  <c r="I48" i="43"/>
  <c r="I54" i="43"/>
  <c r="I45" i="43"/>
  <c r="I57" i="43"/>
  <c r="I30" i="43"/>
  <c r="I56" i="43"/>
  <c r="I41" i="43"/>
  <c r="I29" i="43"/>
  <c r="I50" i="43"/>
  <c r="I5" i="43"/>
  <c r="I14" i="43"/>
  <c r="I31" i="43"/>
  <c r="I39" i="43"/>
  <c r="I26" i="43"/>
  <c r="I34" i="43"/>
  <c r="I52" i="43"/>
  <c r="I37" i="43"/>
  <c r="I47" i="43"/>
  <c r="I13" i="43"/>
  <c r="I33" i="43"/>
  <c r="I43" i="43"/>
  <c r="I23" i="43"/>
  <c r="I32" i="43"/>
  <c r="I20" i="43"/>
  <c r="I24" i="43"/>
  <c r="I42" i="43"/>
  <c r="I36" i="43"/>
  <c r="I11" i="43"/>
  <c r="I40" i="43"/>
  <c r="I55" i="43"/>
  <c r="I19" i="43"/>
  <c r="I28" i="43"/>
  <c r="I53" i="43"/>
  <c r="I35" i="43"/>
  <c r="I59" i="43"/>
  <c r="I38" i="43"/>
  <c r="I15" i="43"/>
  <c r="I58" i="43"/>
  <c r="I25" i="43"/>
  <c r="I27" i="43"/>
  <c r="I49" i="43"/>
  <c r="I17" i="43"/>
  <c r="I46" i="43"/>
  <c r="I12" i="43"/>
  <c r="I44" i="43"/>
  <c r="I51" i="43"/>
  <c r="BC11" i="43"/>
  <c r="BC10" i="43"/>
  <c r="BC9" i="43"/>
  <c r="BC24" i="43"/>
  <c r="BC40" i="43"/>
  <c r="BC25" i="43"/>
  <c r="BC55" i="43"/>
  <c r="BC37" i="43"/>
  <c r="BC39" i="43"/>
  <c r="BC16" i="43"/>
  <c r="BC34" i="43"/>
  <c r="BC20" i="43"/>
  <c r="BC29" i="43"/>
  <c r="BC5" i="43"/>
  <c r="BC43" i="43"/>
  <c r="BC41" i="43"/>
  <c r="BC33" i="43"/>
  <c r="BC26" i="43"/>
  <c r="BC57" i="43"/>
  <c r="BC44" i="43"/>
  <c r="BC31" i="43"/>
  <c r="BC15" i="43"/>
  <c r="BC59" i="43"/>
  <c r="BC51" i="43"/>
  <c r="BC23" i="43"/>
  <c r="BC22" i="43"/>
  <c r="BC54" i="43"/>
  <c r="BC52" i="43"/>
  <c r="BC35" i="43"/>
  <c r="BC12" i="43"/>
  <c r="BC56" i="43"/>
  <c r="BC50" i="43"/>
  <c r="BC48" i="43"/>
  <c r="BC21" i="43"/>
  <c r="BC32" i="43"/>
  <c r="BC58" i="43"/>
  <c r="BC14" i="43"/>
  <c r="BC46" i="43"/>
  <c r="BC19" i="43"/>
  <c r="BC38" i="43"/>
  <c r="BC18" i="43"/>
  <c r="BC53" i="43"/>
  <c r="BC36" i="43"/>
  <c r="BC49" i="43"/>
  <c r="BC42" i="43"/>
  <c r="BC47" i="43"/>
  <c r="BC28" i="43"/>
  <c r="BC27" i="43"/>
  <c r="BC17" i="43"/>
  <c r="BC45" i="43"/>
  <c r="BC30" i="43"/>
  <c r="BC13" i="43"/>
  <c r="BB7" i="43"/>
  <c r="I7" i="43"/>
  <c r="AU6" i="43"/>
  <c r="BC6" i="43"/>
  <c r="U11" i="43"/>
  <c r="C6" i="43"/>
  <c r="AI6" i="43"/>
  <c r="I6" i="43"/>
  <c r="AU22" i="43"/>
  <c r="AU23" i="43"/>
  <c r="AU43" i="43"/>
  <c r="AU41" i="43"/>
  <c r="AU42" i="43"/>
  <c r="AU5" i="43"/>
  <c r="AU24" i="43"/>
  <c r="AU37" i="43"/>
  <c r="AU52" i="43"/>
  <c r="AU56" i="43"/>
  <c r="AU44" i="43"/>
  <c r="AU31" i="43"/>
  <c r="AU50" i="43"/>
  <c r="AU36" i="43"/>
  <c r="AU53" i="43"/>
  <c r="AU39" i="43"/>
  <c r="AU17" i="43"/>
  <c r="AU49" i="43"/>
  <c r="AU54" i="43"/>
  <c r="AU45" i="43"/>
  <c r="AU28" i="43"/>
  <c r="AU32" i="43"/>
  <c r="AU59" i="43"/>
  <c r="AU34" i="43"/>
  <c r="AU57" i="43"/>
  <c r="AU58" i="43"/>
  <c r="AU55" i="43"/>
  <c r="AU33" i="43"/>
  <c r="AU46" i="43"/>
  <c r="AU35" i="43"/>
  <c r="AU14" i="43"/>
  <c r="AU27" i="43"/>
  <c r="AU16" i="43"/>
  <c r="AU48" i="43"/>
  <c r="AU21" i="43"/>
  <c r="AU38" i="43"/>
  <c r="AU12" i="43"/>
  <c r="AU40" i="43"/>
  <c r="AU20" i="43"/>
  <c r="AU26" i="43"/>
  <c r="AU18" i="43"/>
  <c r="AU30" i="43"/>
  <c r="AU51" i="43"/>
  <c r="AU25" i="43"/>
  <c r="AU19" i="43"/>
  <c r="AU29" i="43"/>
  <c r="AU15" i="43"/>
  <c r="AU7" i="43"/>
  <c r="AU13" i="43"/>
  <c r="AU10" i="43"/>
  <c r="AU47" i="43"/>
  <c r="AO6" i="43"/>
  <c r="BA7" i="43"/>
  <c r="L6" i="43"/>
  <c r="N6" i="43"/>
  <c r="BC7" i="43"/>
  <c r="BC8" i="43"/>
  <c r="BB8" i="43"/>
  <c r="AS10" i="43"/>
  <c r="AS7" i="43"/>
  <c r="AE11" i="43"/>
  <c r="BA6" i="43"/>
  <c r="V6" i="43"/>
  <c r="C7" i="43"/>
  <c r="AU9" i="43"/>
  <c r="AV23" i="43"/>
  <c r="AV42" i="43"/>
  <c r="AV41" i="43"/>
  <c r="AV5" i="43"/>
  <c r="AV24" i="43"/>
  <c r="AV43" i="43"/>
  <c r="AV22" i="43"/>
  <c r="AV251" i="10"/>
  <c r="AV255" i="10" s="1"/>
  <c r="AV13" i="43"/>
  <c r="AV16" i="43"/>
  <c r="AV34" i="43"/>
  <c r="AV46" i="43"/>
  <c r="AV47" i="43"/>
  <c r="AV32" i="43"/>
  <c r="AV26" i="43"/>
  <c r="AV29" i="43"/>
  <c r="AV39" i="43"/>
  <c r="AV21" i="43"/>
  <c r="AV15" i="43"/>
  <c r="AV53" i="43"/>
  <c r="AV56" i="43"/>
  <c r="AV51" i="43"/>
  <c r="AV45" i="43"/>
  <c r="AV49" i="43"/>
  <c r="AV55" i="43"/>
  <c r="AV18" i="43"/>
  <c r="AV48" i="43"/>
  <c r="AV25" i="43"/>
  <c r="AV44" i="43"/>
  <c r="AV52" i="43"/>
  <c r="AV20" i="43"/>
  <c r="AV27" i="43"/>
  <c r="AV33" i="43"/>
  <c r="AV19" i="43"/>
  <c r="AV50" i="43"/>
  <c r="AV28" i="43"/>
  <c r="AV54" i="43"/>
  <c r="AV36" i="43"/>
  <c r="AV31" i="43"/>
  <c r="AV58" i="43"/>
  <c r="AV35" i="43"/>
  <c r="AV40" i="43"/>
  <c r="AV59" i="43"/>
  <c r="AV37" i="43"/>
  <c r="AV11" i="43"/>
  <c r="AV8" i="43"/>
  <c r="AV10" i="43"/>
  <c r="AV57" i="43"/>
  <c r="AV14" i="43"/>
  <c r="AV12" i="43"/>
  <c r="AV17" i="43"/>
  <c r="AV38" i="43"/>
  <c r="AV30" i="43"/>
  <c r="G43" i="43"/>
  <c r="G41" i="43"/>
  <c r="G22" i="43"/>
  <c r="G24" i="43"/>
  <c r="G42" i="43"/>
  <c r="G251" i="10"/>
  <c r="G255" i="10" s="1"/>
  <c r="G5" i="43"/>
  <c r="G23" i="43"/>
  <c r="G15" i="43"/>
  <c r="G49" i="43"/>
  <c r="G35" i="43"/>
  <c r="G52" i="43"/>
  <c r="G39" i="43"/>
  <c r="G31" i="43"/>
  <c r="G48" i="43"/>
  <c r="G14" i="43"/>
  <c r="G30" i="43"/>
  <c r="G28" i="43"/>
  <c r="G45" i="43"/>
  <c r="G51" i="43"/>
  <c r="G19" i="43"/>
  <c r="G25" i="43"/>
  <c r="G55" i="43"/>
  <c r="G18" i="43"/>
  <c r="G36" i="43"/>
  <c r="G50" i="43"/>
  <c r="G56" i="43"/>
  <c r="G16" i="43"/>
  <c r="G21" i="43"/>
  <c r="G47" i="43"/>
  <c r="G33" i="43"/>
  <c r="G57" i="43"/>
  <c r="G29" i="43"/>
  <c r="G27" i="43"/>
  <c r="G54" i="43"/>
  <c r="G13" i="43"/>
  <c r="G40" i="43"/>
  <c r="G59" i="43"/>
  <c r="G26" i="43"/>
  <c r="G32" i="43"/>
  <c r="G9" i="43"/>
  <c r="G8" i="43"/>
  <c r="G11" i="43"/>
  <c r="G58" i="43"/>
  <c r="G17" i="43"/>
  <c r="G44" i="43"/>
  <c r="G20" i="43"/>
  <c r="G46" i="43"/>
  <c r="G38" i="43"/>
  <c r="G53" i="43"/>
  <c r="G12" i="43"/>
  <c r="G37" i="43"/>
  <c r="G34" i="43"/>
  <c r="O41" i="43"/>
  <c r="O23" i="43"/>
  <c r="O22" i="43"/>
  <c r="O43" i="43"/>
  <c r="O42" i="43"/>
  <c r="O24" i="43"/>
  <c r="O251" i="10"/>
  <c r="O255" i="10" s="1"/>
  <c r="O5" i="43"/>
  <c r="O32" i="43"/>
  <c r="O19" i="43"/>
  <c r="O52" i="43"/>
  <c r="O28" i="43"/>
  <c r="O37" i="43"/>
  <c r="O56" i="43"/>
  <c r="O21" i="43"/>
  <c r="O51" i="43"/>
  <c r="O57" i="43"/>
  <c r="O45" i="43"/>
  <c r="O47" i="43"/>
  <c r="O46" i="43"/>
  <c r="O40" i="43"/>
  <c r="O59" i="43"/>
  <c r="O33" i="43"/>
  <c r="O53" i="43"/>
  <c r="O58" i="43"/>
  <c r="O39" i="43"/>
  <c r="O27" i="43"/>
  <c r="O36" i="43"/>
  <c r="O35" i="43"/>
  <c r="O50" i="43"/>
  <c r="O34" i="43"/>
  <c r="O54" i="43"/>
  <c r="O18" i="43"/>
  <c r="O48" i="43"/>
  <c r="O38" i="43"/>
  <c r="O55" i="43"/>
  <c r="O20" i="43"/>
  <c r="O29" i="43"/>
  <c r="O49" i="43"/>
  <c r="O26" i="43"/>
  <c r="O15" i="43"/>
  <c r="O13" i="43"/>
  <c r="O30" i="43"/>
  <c r="O12" i="43"/>
  <c r="O14" i="43"/>
  <c r="O31" i="43"/>
  <c r="O17" i="43"/>
  <c r="O25" i="43"/>
  <c r="O44" i="43"/>
  <c r="O16" i="43"/>
  <c r="AD22" i="43"/>
  <c r="AD24" i="43"/>
  <c r="AD23" i="43"/>
  <c r="AD5" i="43"/>
  <c r="AD41" i="43"/>
  <c r="AD42" i="43"/>
  <c r="AD43" i="43"/>
  <c r="AD251" i="10"/>
  <c r="AD255" i="10" s="1"/>
  <c r="AD15" i="43"/>
  <c r="AD44" i="43"/>
  <c r="AD35" i="43"/>
  <c r="AD45" i="43"/>
  <c r="AD26" i="43"/>
  <c r="AD48" i="43"/>
  <c r="AD51" i="43"/>
  <c r="AD52" i="43"/>
  <c r="AD36" i="43"/>
  <c r="AD53" i="43"/>
  <c r="AD32" i="43"/>
  <c r="AD50" i="43"/>
  <c r="AD13" i="43"/>
  <c r="AD49" i="43"/>
  <c r="AD57" i="43"/>
  <c r="AD16" i="43"/>
  <c r="AD33" i="43"/>
  <c r="AD54" i="43"/>
  <c r="AD25" i="43"/>
  <c r="AD39" i="43"/>
  <c r="AD56" i="43"/>
  <c r="AD58" i="43"/>
  <c r="AD20" i="43"/>
  <c r="AD19" i="43"/>
  <c r="AD34" i="43"/>
  <c r="AD47" i="43"/>
  <c r="AD31" i="43"/>
  <c r="AD46" i="43"/>
  <c r="AD17" i="43"/>
  <c r="AD59" i="43"/>
  <c r="AD30" i="43"/>
  <c r="AD21" i="43"/>
  <c r="AD55" i="43"/>
  <c r="AD14" i="43"/>
  <c r="AD28" i="43"/>
  <c r="AD37" i="43"/>
  <c r="AD27" i="43"/>
  <c r="AD40" i="43"/>
  <c r="AD38" i="43"/>
  <c r="AD18" i="43"/>
  <c r="AD9" i="43"/>
  <c r="AD10" i="43"/>
  <c r="AD11" i="43"/>
  <c r="AD8" i="43"/>
  <c r="AD29" i="43"/>
  <c r="AD12" i="43"/>
  <c r="M251" i="10"/>
  <c r="M255" i="10" s="1"/>
  <c r="M5" i="43"/>
  <c r="M24" i="43"/>
  <c r="M43" i="43"/>
  <c r="M23" i="43"/>
  <c r="M22" i="43"/>
  <c r="M42" i="43"/>
  <c r="M41" i="43"/>
  <c r="M18" i="43"/>
  <c r="M28" i="43"/>
  <c r="M39" i="43"/>
  <c r="M27" i="43"/>
  <c r="M36" i="43"/>
  <c r="M35" i="43"/>
  <c r="M29" i="43"/>
  <c r="M13" i="43"/>
  <c r="M34" i="43"/>
  <c r="M40" i="43"/>
  <c r="M21" i="43"/>
  <c r="M38" i="43"/>
  <c r="M19" i="43"/>
  <c r="M15" i="43"/>
  <c r="M55" i="43"/>
  <c r="M46" i="43"/>
  <c r="M12" i="43"/>
  <c r="M50" i="43"/>
  <c r="M49" i="43"/>
  <c r="M59" i="43"/>
  <c r="M58" i="43"/>
  <c r="M30" i="43"/>
  <c r="M37" i="43"/>
  <c r="M57" i="43"/>
  <c r="M20" i="43"/>
  <c r="M53" i="43"/>
  <c r="M33" i="43"/>
  <c r="M52" i="43"/>
  <c r="M45" i="43"/>
  <c r="M56" i="43"/>
  <c r="M48" i="43"/>
  <c r="M51" i="43"/>
  <c r="M26" i="43"/>
  <c r="M31" i="43"/>
  <c r="M16" i="43"/>
  <c r="M54" i="43"/>
  <c r="M32" i="43"/>
  <c r="M10" i="43"/>
  <c r="M11" i="43"/>
  <c r="M8" i="43"/>
  <c r="M17" i="43"/>
  <c r="M44" i="43"/>
  <c r="M14" i="43"/>
  <c r="M47" i="43"/>
  <c r="M25" i="43"/>
  <c r="AO22" i="43"/>
  <c r="AO42" i="43"/>
  <c r="AO23" i="43"/>
  <c r="AO41" i="43"/>
  <c r="AO43" i="43"/>
  <c r="AO5" i="43"/>
  <c r="AO24" i="43"/>
  <c r="AO251" i="10"/>
  <c r="AO255" i="10" s="1"/>
  <c r="AO16" i="43"/>
  <c r="AO47" i="43"/>
  <c r="AO30" i="43"/>
  <c r="AO38" i="43"/>
  <c r="AO37" i="43"/>
  <c r="AO55" i="43"/>
  <c r="AO46" i="43"/>
  <c r="AO54" i="43"/>
  <c r="AO13" i="43"/>
  <c r="AO57" i="43"/>
  <c r="AO45" i="43"/>
  <c r="AO31" i="43"/>
  <c r="AO14" i="43"/>
  <c r="AO49" i="43"/>
  <c r="AO52" i="43"/>
  <c r="AO59" i="43"/>
  <c r="AO48" i="43"/>
  <c r="AO26" i="43"/>
  <c r="AO35" i="43"/>
  <c r="AO50" i="43"/>
  <c r="AO33" i="43"/>
  <c r="AO56" i="43"/>
  <c r="AO32" i="43"/>
  <c r="AO58" i="43"/>
  <c r="AO40" i="43"/>
  <c r="AO19" i="43"/>
  <c r="AO51" i="43"/>
  <c r="AO29" i="43"/>
  <c r="AO11" i="43"/>
  <c r="AO28" i="43"/>
  <c r="AO15" i="43"/>
  <c r="AO25" i="43"/>
  <c r="AO36" i="43"/>
  <c r="AO21" i="43"/>
  <c r="AO20" i="43"/>
  <c r="AO27" i="43"/>
  <c r="AO9" i="43"/>
  <c r="AO10" i="43"/>
  <c r="AO17" i="43"/>
  <c r="AO39" i="43"/>
  <c r="AO12" i="43"/>
  <c r="AO18" i="43"/>
  <c r="AO44" i="43"/>
  <c r="AO53" i="43"/>
  <c r="AO34" i="43"/>
  <c r="AX5" i="43"/>
  <c r="AX23" i="43"/>
  <c r="AX24" i="43"/>
  <c r="AX41" i="43"/>
  <c r="AX22" i="43"/>
  <c r="AX43" i="43"/>
  <c r="AX42" i="43"/>
  <c r="AX251" i="10"/>
  <c r="AX255" i="10" s="1"/>
  <c r="AX34" i="43"/>
  <c r="AX21" i="43"/>
  <c r="AX16" i="43"/>
  <c r="AX58" i="43"/>
  <c r="AX26" i="43"/>
  <c r="AX47" i="43"/>
  <c r="AX31" i="43"/>
  <c r="AX15" i="43"/>
  <c r="AX20" i="43"/>
  <c r="AX45" i="43"/>
  <c r="AX19" i="43"/>
  <c r="AX50" i="43"/>
  <c r="AX52" i="43"/>
  <c r="AX46" i="43"/>
  <c r="AX44" i="43"/>
  <c r="AX32" i="43"/>
  <c r="AX49" i="43"/>
  <c r="AX29" i="43"/>
  <c r="AX28" i="43"/>
  <c r="AX35" i="43"/>
  <c r="AX18" i="43"/>
  <c r="AX59" i="43"/>
  <c r="AX53" i="43"/>
  <c r="AX51" i="43"/>
  <c r="AX38" i="43"/>
  <c r="AX48" i="43"/>
  <c r="AX37" i="43"/>
  <c r="AX40" i="43"/>
  <c r="AX54" i="43"/>
  <c r="AX57" i="43"/>
  <c r="AX56" i="43"/>
  <c r="AX39" i="43"/>
  <c r="AX33" i="43"/>
  <c r="AX11" i="43"/>
  <c r="AX27" i="43"/>
  <c r="AX10" i="43"/>
  <c r="AX55" i="43"/>
  <c r="AX14" i="43"/>
  <c r="AX36" i="43"/>
  <c r="AX13" i="43"/>
  <c r="AX25" i="43"/>
  <c r="AX12" i="43"/>
  <c r="AX30" i="43"/>
  <c r="AX17" i="43"/>
  <c r="AO8" i="43"/>
  <c r="U23" i="43"/>
  <c r="U41" i="43"/>
  <c r="U5" i="43"/>
  <c r="U251" i="10"/>
  <c r="U255" i="10" s="1"/>
  <c r="U22" i="43"/>
  <c r="U42" i="43"/>
  <c r="U24" i="43"/>
  <c r="U43" i="43"/>
  <c r="U37" i="43"/>
  <c r="U50" i="43"/>
  <c r="U55" i="43"/>
  <c r="U31" i="43"/>
  <c r="U38" i="43"/>
  <c r="U48" i="43"/>
  <c r="U21" i="43"/>
  <c r="U39" i="43"/>
  <c r="U49" i="43"/>
  <c r="U26" i="43"/>
  <c r="U27" i="43"/>
  <c r="U20" i="43"/>
  <c r="U58" i="43"/>
  <c r="U30" i="43"/>
  <c r="U33" i="43"/>
  <c r="U19" i="43"/>
  <c r="U36" i="43"/>
  <c r="U35" i="43"/>
  <c r="U29" i="43"/>
  <c r="U44" i="43"/>
  <c r="U57" i="43"/>
  <c r="U28" i="43"/>
  <c r="U47" i="43"/>
  <c r="U40" i="43"/>
  <c r="U52" i="43"/>
  <c r="U51" i="43"/>
  <c r="U18" i="43"/>
  <c r="U56" i="43"/>
  <c r="U46" i="43"/>
  <c r="U32" i="43"/>
  <c r="U53" i="43"/>
  <c r="U54" i="43"/>
  <c r="U59" i="43"/>
  <c r="U12" i="43"/>
  <c r="U45" i="43"/>
  <c r="U17" i="43"/>
  <c r="U13" i="43"/>
  <c r="U14" i="43"/>
  <c r="U34" i="43"/>
  <c r="U15" i="43"/>
  <c r="U25" i="43"/>
  <c r="U16" i="43"/>
  <c r="AV7" i="43"/>
  <c r="AW42" i="43"/>
  <c r="AW22" i="43"/>
  <c r="AW43" i="43"/>
  <c r="AW23" i="43"/>
  <c r="AW24" i="43"/>
  <c r="AW41" i="43"/>
  <c r="AW5" i="43"/>
  <c r="AW251" i="10"/>
  <c r="AW255" i="10" s="1"/>
  <c r="AW45" i="43"/>
  <c r="AW20" i="43"/>
  <c r="AW47" i="43"/>
  <c r="AW52" i="43"/>
  <c r="AW13" i="43"/>
  <c r="AW33" i="43"/>
  <c r="AW15" i="43"/>
  <c r="AW28" i="43"/>
  <c r="AW50" i="43"/>
  <c r="AW38" i="43"/>
  <c r="AW16" i="43"/>
  <c r="AW19" i="43"/>
  <c r="AW40" i="43"/>
  <c r="AW59" i="43"/>
  <c r="AW58" i="43"/>
  <c r="AW48" i="43"/>
  <c r="AW18" i="43"/>
  <c r="AW39" i="43"/>
  <c r="AW57" i="43"/>
  <c r="AW25" i="43"/>
  <c r="AW29" i="43"/>
  <c r="AW35" i="43"/>
  <c r="AW27" i="43"/>
  <c r="AW56" i="43"/>
  <c r="AW54" i="43"/>
  <c r="AW53" i="43"/>
  <c r="AW34" i="43"/>
  <c r="AW32" i="43"/>
  <c r="AW46" i="43"/>
  <c r="AW26" i="43"/>
  <c r="AW44" i="43"/>
  <c r="AW37" i="43"/>
  <c r="AW14" i="43"/>
  <c r="AW49" i="43"/>
  <c r="AW30" i="43"/>
  <c r="AW51" i="43"/>
  <c r="AW21" i="43"/>
  <c r="AW31" i="43"/>
  <c r="AW8" i="43"/>
  <c r="AW11" i="43"/>
  <c r="AW9" i="43"/>
  <c r="AW10" i="43"/>
  <c r="AW17" i="43"/>
  <c r="AW36" i="43"/>
  <c r="AW12" i="43"/>
  <c r="AW55" i="43"/>
  <c r="G7" i="43"/>
  <c r="AK41" i="43"/>
  <c r="AK5" i="43"/>
  <c r="AK23" i="43"/>
  <c r="AK42" i="43"/>
  <c r="AK43" i="43"/>
  <c r="AK24" i="43"/>
  <c r="AK22" i="43"/>
  <c r="AK251" i="10"/>
  <c r="AK255" i="10" s="1"/>
  <c r="AK58" i="43"/>
  <c r="AK19" i="43"/>
  <c r="AK38" i="43"/>
  <c r="AK33" i="43"/>
  <c r="AK50" i="43"/>
  <c r="AK25" i="43"/>
  <c r="AK34" i="43"/>
  <c r="AK30" i="43"/>
  <c r="AK55" i="43"/>
  <c r="AK44" i="43"/>
  <c r="AK31" i="43"/>
  <c r="AK37" i="43"/>
  <c r="AK45" i="43"/>
  <c r="AK51" i="43"/>
  <c r="AK14" i="43"/>
  <c r="AK32" i="43"/>
  <c r="AK57" i="43"/>
  <c r="AK29" i="43"/>
  <c r="AK17" i="43"/>
  <c r="AK20" i="43"/>
  <c r="AK13" i="43"/>
  <c r="AK18" i="43"/>
  <c r="AK46" i="43"/>
  <c r="AK56" i="43"/>
  <c r="AK15" i="43"/>
  <c r="AK59" i="43"/>
  <c r="AK39" i="43"/>
  <c r="AK52" i="43"/>
  <c r="AK49" i="43"/>
  <c r="AK53" i="43"/>
  <c r="AK16" i="43"/>
  <c r="AK47" i="43"/>
  <c r="AK26" i="43"/>
  <c r="AK48" i="43"/>
  <c r="AK40" i="43"/>
  <c r="AK36" i="43"/>
  <c r="AK21" i="43"/>
  <c r="AK35" i="43"/>
  <c r="AK27" i="43"/>
  <c r="AK54" i="43"/>
  <c r="AK8" i="43"/>
  <c r="AK9" i="43"/>
  <c r="AK11" i="43"/>
  <c r="AK10" i="43"/>
  <c r="AK28" i="43"/>
  <c r="AK12" i="43"/>
  <c r="AK7" i="43"/>
  <c r="AP43" i="43"/>
  <c r="AP5" i="43"/>
  <c r="AP41" i="43"/>
  <c r="AP24" i="43"/>
  <c r="AP251" i="10"/>
  <c r="AP255" i="10" s="1"/>
  <c r="AP23" i="43"/>
  <c r="AP42" i="43"/>
  <c r="AP22" i="43"/>
  <c r="AP13" i="43"/>
  <c r="AP14" i="43"/>
  <c r="AP36" i="43"/>
  <c r="AP30" i="43"/>
  <c r="AP58" i="43"/>
  <c r="AP33" i="43"/>
  <c r="AP49" i="43"/>
  <c r="AP52" i="43"/>
  <c r="AP38" i="43"/>
  <c r="AP50" i="43"/>
  <c r="AP21" i="43"/>
  <c r="AP20" i="43"/>
  <c r="AP47" i="43"/>
  <c r="AP26" i="43"/>
  <c r="AP55" i="43"/>
  <c r="AP45" i="43"/>
  <c r="AP44" i="43"/>
  <c r="AP19" i="43"/>
  <c r="AP35" i="43"/>
  <c r="AP59" i="43"/>
  <c r="AP37" i="43"/>
  <c r="AP40" i="43"/>
  <c r="AP53" i="43"/>
  <c r="AP56" i="43"/>
  <c r="AP54" i="43"/>
  <c r="AP46" i="43"/>
  <c r="AP28" i="43"/>
  <c r="AP39" i="43"/>
  <c r="AP31" i="43"/>
  <c r="AP15" i="43"/>
  <c r="AP48" i="43"/>
  <c r="AP29" i="43"/>
  <c r="AP16" i="43"/>
  <c r="AP18" i="43"/>
  <c r="AP34" i="43"/>
  <c r="AP25" i="43"/>
  <c r="AP27" i="43"/>
  <c r="AP8" i="43"/>
  <c r="AP10" i="43"/>
  <c r="AP9" i="43"/>
  <c r="AP11" i="43"/>
  <c r="AP32" i="43"/>
  <c r="AP51" i="43"/>
  <c r="AP12" i="43"/>
  <c r="AP57" i="43"/>
  <c r="AP17" i="43"/>
  <c r="R24" i="43"/>
  <c r="R42" i="43"/>
  <c r="R41" i="43"/>
  <c r="R251" i="10"/>
  <c r="R255" i="10" s="1"/>
  <c r="R23" i="43"/>
  <c r="R22" i="43"/>
  <c r="R5" i="43"/>
  <c r="R43" i="43"/>
  <c r="R14" i="43"/>
  <c r="R35" i="43"/>
  <c r="R9" i="43"/>
  <c r="R33" i="43"/>
  <c r="R46" i="43"/>
  <c r="R34" i="43"/>
  <c r="R38" i="43"/>
  <c r="R55" i="43"/>
  <c r="R40" i="43"/>
  <c r="R20" i="43"/>
  <c r="R52" i="43"/>
  <c r="R25" i="43"/>
  <c r="R59" i="43"/>
  <c r="R28" i="43"/>
  <c r="R16" i="43"/>
  <c r="R13" i="43"/>
  <c r="R36" i="43"/>
  <c r="R48" i="43"/>
  <c r="R49" i="43"/>
  <c r="R39" i="43"/>
  <c r="R15" i="43"/>
  <c r="R21" i="43"/>
  <c r="R18" i="43"/>
  <c r="R57" i="43"/>
  <c r="R47" i="43"/>
  <c r="R30" i="43"/>
  <c r="R54" i="43"/>
  <c r="R31" i="43"/>
  <c r="R37" i="43"/>
  <c r="R50" i="43"/>
  <c r="R51" i="43"/>
  <c r="R19" i="43"/>
  <c r="R58" i="43"/>
  <c r="R44" i="43"/>
  <c r="R27" i="43"/>
  <c r="R8" i="43"/>
  <c r="R11" i="43"/>
  <c r="R10" i="43"/>
  <c r="R12" i="43"/>
  <c r="R56" i="43"/>
  <c r="R45" i="43"/>
  <c r="R53" i="43"/>
  <c r="R17" i="43"/>
  <c r="R32" i="43"/>
  <c r="R29" i="43"/>
  <c r="R26" i="43"/>
  <c r="O7" i="43"/>
  <c r="AT43" i="43"/>
  <c r="AT22" i="43"/>
  <c r="AT42" i="43"/>
  <c r="AT41" i="43"/>
  <c r="AT24" i="43"/>
  <c r="AT5" i="43"/>
  <c r="AT23" i="43"/>
  <c r="AT251" i="10"/>
  <c r="AT255" i="10" s="1"/>
  <c r="AT15" i="43"/>
  <c r="AT38" i="43"/>
  <c r="AT46" i="43"/>
  <c r="AT29" i="43"/>
  <c r="AT39" i="43"/>
  <c r="AT59" i="43"/>
  <c r="AT36" i="43"/>
  <c r="AT20" i="43"/>
  <c r="AT18" i="43"/>
  <c r="AT31" i="43"/>
  <c r="AT44" i="43"/>
  <c r="AT54" i="43"/>
  <c r="AT45" i="43"/>
  <c r="AT27" i="43"/>
  <c r="AT58" i="43"/>
  <c r="AT50" i="43"/>
  <c r="AT40" i="43"/>
  <c r="AT28" i="43"/>
  <c r="AT32" i="43"/>
  <c r="AT52" i="43"/>
  <c r="AT34" i="43"/>
  <c r="AT35" i="43"/>
  <c r="AT30" i="43"/>
  <c r="AT48" i="43"/>
  <c r="AT25" i="43"/>
  <c r="AT19" i="43"/>
  <c r="AT12" i="43"/>
  <c r="AT47" i="43"/>
  <c r="AT57" i="43"/>
  <c r="AT16" i="43"/>
  <c r="AT33" i="43"/>
  <c r="AT51" i="43"/>
  <c r="AT14" i="43"/>
  <c r="AT13" i="43"/>
  <c r="AT26" i="43"/>
  <c r="AT55" i="43"/>
  <c r="AT21" i="43"/>
  <c r="AT53" i="43"/>
  <c r="AT10" i="43"/>
  <c r="AT37" i="43"/>
  <c r="AT49" i="43"/>
  <c r="AT8" i="43"/>
  <c r="AT9" i="43"/>
  <c r="AT11" i="43"/>
  <c r="AT17" i="43"/>
  <c r="AT56" i="43"/>
  <c r="M7" i="43"/>
  <c r="X43" i="43"/>
  <c r="X24" i="43"/>
  <c r="X23" i="43"/>
  <c r="X22" i="43"/>
  <c r="X42" i="43"/>
  <c r="X5" i="43"/>
  <c r="X41" i="43"/>
  <c r="X251" i="10"/>
  <c r="X255" i="10" s="1"/>
  <c r="X32" i="43"/>
  <c r="X56" i="43"/>
  <c r="X50" i="43"/>
  <c r="X38" i="43"/>
  <c r="X37" i="43"/>
  <c r="X57" i="43"/>
  <c r="X35" i="43"/>
  <c r="X33" i="43"/>
  <c r="X29" i="43"/>
  <c r="X28" i="43"/>
  <c r="X53" i="43"/>
  <c r="X27" i="43"/>
  <c r="X59" i="43"/>
  <c r="X20" i="43"/>
  <c r="X40" i="43"/>
  <c r="X15" i="43"/>
  <c r="X36" i="43"/>
  <c r="X45" i="43"/>
  <c r="X19" i="43"/>
  <c r="X48" i="43"/>
  <c r="X44" i="43"/>
  <c r="X26" i="43"/>
  <c r="X51" i="43"/>
  <c r="X52" i="43"/>
  <c r="X13" i="43"/>
  <c r="X18" i="43"/>
  <c r="X47" i="43"/>
  <c r="X49" i="43"/>
  <c r="X34" i="43"/>
  <c r="X30" i="43"/>
  <c r="X25" i="43"/>
  <c r="X14" i="43"/>
  <c r="X31" i="43"/>
  <c r="X8" i="43"/>
  <c r="X10" i="43"/>
  <c r="X9" i="43"/>
  <c r="X16" i="43"/>
  <c r="X46" i="43"/>
  <c r="X55" i="43"/>
  <c r="X12" i="43"/>
  <c r="X58" i="43"/>
  <c r="X54" i="43"/>
  <c r="X21" i="43"/>
  <c r="X17" i="43"/>
  <c r="X39" i="43"/>
  <c r="AE22" i="43"/>
  <c r="AE23" i="43"/>
  <c r="AE42" i="43"/>
  <c r="AE5" i="43"/>
  <c r="AE41" i="43"/>
  <c r="AE43" i="43"/>
  <c r="AE24" i="43"/>
  <c r="AE251" i="10"/>
  <c r="AE255" i="10" s="1"/>
  <c r="AE34" i="43"/>
  <c r="AE26" i="43"/>
  <c r="AE59" i="43"/>
  <c r="AE52" i="43"/>
  <c r="AE17" i="43"/>
  <c r="AE44" i="43"/>
  <c r="AE19" i="43"/>
  <c r="AE46" i="43"/>
  <c r="AE53" i="43"/>
  <c r="AE54" i="43"/>
  <c r="AE27" i="43"/>
  <c r="AE14" i="43"/>
  <c r="AE29" i="43"/>
  <c r="AE13" i="43"/>
  <c r="AE51" i="43"/>
  <c r="AE37" i="43"/>
  <c r="AE18" i="43"/>
  <c r="AE31" i="43"/>
  <c r="AE58" i="43"/>
  <c r="AE15" i="43"/>
  <c r="AE20" i="43"/>
  <c r="AE48" i="43"/>
  <c r="AE57" i="43"/>
  <c r="AE49" i="43"/>
  <c r="AE33" i="43"/>
  <c r="AE21" i="43"/>
  <c r="AE50" i="43"/>
  <c r="AE28" i="43"/>
  <c r="AE45" i="43"/>
  <c r="AE47" i="43"/>
  <c r="AE55" i="43"/>
  <c r="AE38" i="43"/>
  <c r="AE39" i="43"/>
  <c r="AE35" i="43"/>
  <c r="AE36" i="43"/>
  <c r="AE56" i="43"/>
  <c r="AE32" i="43"/>
  <c r="AE40" i="43"/>
  <c r="AE8" i="43"/>
  <c r="AE9" i="43"/>
  <c r="AE10" i="43"/>
  <c r="AE25" i="43"/>
  <c r="AE16" i="43"/>
  <c r="AE12" i="43"/>
  <c r="AE30" i="43"/>
  <c r="Z251" i="10"/>
  <c r="Z255" i="10" s="1"/>
  <c r="K43" i="43"/>
  <c r="K41" i="43"/>
  <c r="K22" i="43"/>
  <c r="K23" i="43"/>
  <c r="K24" i="43"/>
  <c r="K42" i="43"/>
  <c r="K5" i="43"/>
  <c r="K251" i="10"/>
  <c r="K255" i="10" s="1"/>
  <c r="K15" i="43"/>
  <c r="K56" i="43"/>
  <c r="K19" i="43"/>
  <c r="K33" i="43"/>
  <c r="K47" i="43"/>
  <c r="K49" i="43"/>
  <c r="K36" i="43"/>
  <c r="K53" i="43"/>
  <c r="K30" i="43"/>
  <c r="K38" i="43"/>
  <c r="K29" i="43"/>
  <c r="K59" i="43"/>
  <c r="K39" i="43"/>
  <c r="K46" i="43"/>
  <c r="K25" i="43"/>
  <c r="K57" i="43"/>
  <c r="K18" i="43"/>
  <c r="K58" i="43"/>
  <c r="K55" i="43"/>
  <c r="K37" i="43"/>
  <c r="K16" i="43"/>
  <c r="K35" i="43"/>
  <c r="K21" i="43"/>
  <c r="K34" i="43"/>
  <c r="K13" i="43"/>
  <c r="K54" i="43"/>
  <c r="K50" i="43"/>
  <c r="K27" i="43"/>
  <c r="K31" i="43"/>
  <c r="K40" i="43"/>
  <c r="K48" i="43"/>
  <c r="K52" i="43"/>
  <c r="K28" i="43"/>
  <c r="K26" i="43"/>
  <c r="K14" i="43"/>
  <c r="K11" i="43"/>
  <c r="K9" i="43"/>
  <c r="K8" i="43"/>
  <c r="K32" i="43"/>
  <c r="K45" i="43"/>
  <c r="K51" i="43"/>
  <c r="K12" i="43"/>
  <c r="K17" i="43"/>
  <c r="K20" i="43"/>
  <c r="K44" i="43"/>
  <c r="K10" i="43"/>
  <c r="AX6" i="43"/>
  <c r="AV6" i="43"/>
  <c r="AH41" i="43"/>
  <c r="AH22" i="43"/>
  <c r="AH43" i="43"/>
  <c r="AH42" i="43"/>
  <c r="AH23" i="43"/>
  <c r="AH251" i="10"/>
  <c r="AH255" i="10" s="1"/>
  <c r="AH24" i="43"/>
  <c r="AH5" i="43"/>
  <c r="AH56" i="43"/>
  <c r="AH15" i="43"/>
  <c r="AH54" i="43"/>
  <c r="AH35" i="43"/>
  <c r="AH53" i="43"/>
  <c r="AH36" i="43"/>
  <c r="AH57" i="43"/>
  <c r="AH31" i="43"/>
  <c r="AH28" i="43"/>
  <c r="AH18" i="43"/>
  <c r="AH59" i="43"/>
  <c r="AH12" i="43"/>
  <c r="AH37" i="43"/>
  <c r="AH45" i="43"/>
  <c r="AH16" i="43"/>
  <c r="AH49" i="43"/>
  <c r="AH44" i="43"/>
  <c r="AH32" i="43"/>
  <c r="AH26" i="43"/>
  <c r="AH30" i="43"/>
  <c r="AH52" i="43"/>
  <c r="AH33" i="43"/>
  <c r="AH21" i="43"/>
  <c r="AH14" i="43"/>
  <c r="AH39" i="43"/>
  <c r="AH20" i="43"/>
  <c r="AH50" i="43"/>
  <c r="AH25" i="43"/>
  <c r="AH13" i="43"/>
  <c r="AH47" i="43"/>
  <c r="AH40" i="43"/>
  <c r="AH38" i="43"/>
  <c r="AH27" i="43"/>
  <c r="AH46" i="43"/>
  <c r="AH55" i="43"/>
  <c r="AH48" i="43"/>
  <c r="AH29" i="43"/>
  <c r="AH34" i="43"/>
  <c r="AH19" i="43"/>
  <c r="AH9" i="43"/>
  <c r="AH8" i="43"/>
  <c r="AH10" i="43"/>
  <c r="AH11" i="43"/>
  <c r="AH58" i="43"/>
  <c r="AH17" i="43"/>
  <c r="AH51" i="43"/>
  <c r="AN43" i="43"/>
  <c r="AN42" i="43"/>
  <c r="AN5" i="43"/>
  <c r="AN22" i="43"/>
  <c r="AN41" i="43"/>
  <c r="AN23" i="43"/>
  <c r="AN24" i="43"/>
  <c r="AN251" i="10"/>
  <c r="AN255" i="10" s="1"/>
  <c r="AN16" i="43"/>
  <c r="AN56" i="43"/>
  <c r="AN54" i="43"/>
  <c r="AN19" i="43"/>
  <c r="AN58" i="43"/>
  <c r="AN26" i="43"/>
  <c r="AN40" i="43"/>
  <c r="AN13" i="43"/>
  <c r="AN34" i="43"/>
  <c r="AN14" i="43"/>
  <c r="AN57" i="43"/>
  <c r="AN55" i="43"/>
  <c r="AN39" i="43"/>
  <c r="AN30" i="43"/>
  <c r="AN18" i="43"/>
  <c r="AN32" i="43"/>
  <c r="AN44" i="43"/>
  <c r="AN51" i="43"/>
  <c r="AN20" i="43"/>
  <c r="AN47" i="43"/>
  <c r="AN49" i="43"/>
  <c r="AN37" i="43"/>
  <c r="AN28" i="43"/>
  <c r="AN29" i="43"/>
  <c r="AN48" i="43"/>
  <c r="AN38" i="43"/>
  <c r="AN21" i="43"/>
  <c r="AN27" i="43"/>
  <c r="AN36" i="43"/>
  <c r="AN33" i="43"/>
  <c r="AN52" i="43"/>
  <c r="AN35" i="43"/>
  <c r="AN45" i="43"/>
  <c r="AN25" i="43"/>
  <c r="AN15" i="43"/>
  <c r="AN59" i="43"/>
  <c r="AN50" i="43"/>
  <c r="AN8" i="43"/>
  <c r="AN9" i="43"/>
  <c r="AN11" i="43"/>
  <c r="AN10" i="43"/>
  <c r="AN31" i="43"/>
  <c r="AN46" i="43"/>
  <c r="AN17" i="43"/>
  <c r="AN53" i="43"/>
  <c r="AN12" i="43"/>
  <c r="AP7" i="43"/>
  <c r="R6" i="43"/>
  <c r="AF43" i="43"/>
  <c r="AF23" i="43"/>
  <c r="AF24" i="43"/>
  <c r="AF5" i="43"/>
  <c r="AF22" i="43"/>
  <c r="AF251" i="10"/>
  <c r="AF255" i="10" s="1"/>
  <c r="AF41" i="43"/>
  <c r="AF42" i="43"/>
  <c r="AF15" i="43"/>
  <c r="AF38" i="43"/>
  <c r="AF20" i="43"/>
  <c r="AF29" i="43"/>
  <c r="AF56" i="43"/>
  <c r="AF40" i="43"/>
  <c r="AF50" i="43"/>
  <c r="AF13" i="43"/>
  <c r="AF21" i="43"/>
  <c r="AF47" i="43"/>
  <c r="AF19" i="43"/>
  <c r="AF33" i="43"/>
  <c r="AF18" i="43"/>
  <c r="AF39" i="43"/>
  <c r="AF26" i="43"/>
  <c r="AF32" i="43"/>
  <c r="AF27" i="43"/>
  <c r="AF37" i="43"/>
  <c r="AF45" i="43"/>
  <c r="AF14" i="43"/>
  <c r="AF53" i="43"/>
  <c r="AF55" i="43"/>
  <c r="AF58" i="43"/>
  <c r="AF57" i="43"/>
  <c r="AF44" i="43"/>
  <c r="AF17" i="43"/>
  <c r="AF59" i="43"/>
  <c r="AF28" i="43"/>
  <c r="AF52" i="43"/>
  <c r="AF35" i="43"/>
  <c r="AF54" i="43"/>
  <c r="AF51" i="43"/>
  <c r="AF36" i="43"/>
  <c r="AF49" i="43"/>
  <c r="AF25" i="43"/>
  <c r="AF48" i="43"/>
  <c r="AF46" i="43"/>
  <c r="AF16" i="43"/>
  <c r="AF31" i="43"/>
  <c r="AF34" i="43"/>
  <c r="AF10" i="43"/>
  <c r="AF8" i="43"/>
  <c r="AF11" i="43"/>
  <c r="AF9" i="43"/>
  <c r="AF12" i="43"/>
  <c r="AF30" i="43"/>
  <c r="F42" i="43"/>
  <c r="F43" i="43"/>
  <c r="F22" i="43"/>
  <c r="F23" i="43"/>
  <c r="F5" i="43"/>
  <c r="F24" i="43"/>
  <c r="F41" i="43"/>
  <c r="F251" i="10"/>
  <c r="F255" i="10" s="1"/>
  <c r="F58" i="43"/>
  <c r="F26" i="43"/>
  <c r="F34" i="43"/>
  <c r="F31" i="43"/>
  <c r="F57" i="43"/>
  <c r="F18" i="43"/>
  <c r="F14" i="43"/>
  <c r="F12" i="43"/>
  <c r="F15" i="43"/>
  <c r="F25" i="43"/>
  <c r="F50" i="43"/>
  <c r="F16" i="43"/>
  <c r="F28" i="43"/>
  <c r="F37" i="43"/>
  <c r="F48" i="43"/>
  <c r="F20" i="43"/>
  <c r="F52" i="43"/>
  <c r="F40" i="43"/>
  <c r="F49" i="43"/>
  <c r="F27" i="43"/>
  <c r="F36" i="43"/>
  <c r="F30" i="43"/>
  <c r="F47" i="43"/>
  <c r="F59" i="43"/>
  <c r="F29" i="43"/>
  <c r="F56" i="43"/>
  <c r="F45" i="43"/>
  <c r="F46" i="43"/>
  <c r="F32" i="43"/>
  <c r="F38" i="43"/>
  <c r="F54" i="43"/>
  <c r="F35" i="43"/>
  <c r="F44" i="43"/>
  <c r="F21" i="43"/>
  <c r="F19" i="43"/>
  <c r="F55" i="43"/>
  <c r="F51" i="43"/>
  <c r="F33" i="43"/>
  <c r="F9" i="43"/>
  <c r="F10" i="43"/>
  <c r="F11" i="43"/>
  <c r="F17" i="43"/>
  <c r="F39" i="43"/>
  <c r="F13" i="43"/>
  <c r="F53" i="43"/>
  <c r="F7" i="43"/>
  <c r="AQ43" i="43"/>
  <c r="AQ41" i="43"/>
  <c r="AQ24" i="43"/>
  <c r="AQ22" i="43"/>
  <c r="AQ5" i="43"/>
  <c r="AQ23" i="43"/>
  <c r="AQ42" i="43"/>
  <c r="AQ251" i="10"/>
  <c r="AQ255" i="10" s="1"/>
  <c r="AQ51" i="43"/>
  <c r="AQ46" i="43"/>
  <c r="AQ32" i="43"/>
  <c r="AQ56" i="43"/>
  <c r="AQ57" i="43"/>
  <c r="AQ38" i="43"/>
  <c r="AQ29" i="43"/>
  <c r="AQ45" i="43"/>
  <c r="AQ55" i="43"/>
  <c r="AQ49" i="43"/>
  <c r="AQ58" i="43"/>
  <c r="AQ33" i="43"/>
  <c r="AQ48" i="43"/>
  <c r="AQ16" i="43"/>
  <c r="AQ28" i="43"/>
  <c r="AQ26" i="43"/>
  <c r="AQ37" i="43"/>
  <c r="AQ27" i="43"/>
  <c r="AQ15" i="43"/>
  <c r="AQ44" i="43"/>
  <c r="AQ39" i="43"/>
  <c r="AQ52" i="43"/>
  <c r="AQ34" i="43"/>
  <c r="AQ30" i="43"/>
  <c r="AQ47" i="43"/>
  <c r="AQ13" i="43"/>
  <c r="AQ53" i="43"/>
  <c r="AQ21" i="43"/>
  <c r="AQ20" i="43"/>
  <c r="AQ40" i="43"/>
  <c r="AQ50" i="43"/>
  <c r="AQ35" i="43"/>
  <c r="AQ18" i="43"/>
  <c r="AQ31" i="43"/>
  <c r="AQ54" i="43"/>
  <c r="AQ19" i="43"/>
  <c r="AQ8" i="43"/>
  <c r="AQ10" i="43"/>
  <c r="AQ11" i="43"/>
  <c r="AQ14" i="43"/>
  <c r="AQ12" i="43"/>
  <c r="AQ59" i="43"/>
  <c r="AQ17" i="43"/>
  <c r="AQ36" i="43"/>
  <c r="AQ25" i="43"/>
  <c r="AI42" i="43"/>
  <c r="AI5" i="43"/>
  <c r="AI251" i="10"/>
  <c r="AI255" i="10" s="1"/>
  <c r="AI43" i="43"/>
  <c r="AI23" i="43"/>
  <c r="AI41" i="43"/>
  <c r="AI24" i="43"/>
  <c r="AI22" i="43"/>
  <c r="AI29" i="43"/>
  <c r="AI52" i="43"/>
  <c r="AI20" i="43"/>
  <c r="AI32" i="43"/>
  <c r="AI53" i="43"/>
  <c r="AI30" i="43"/>
  <c r="AI37" i="43"/>
  <c r="AI49" i="43"/>
  <c r="AI16" i="43"/>
  <c r="AI40" i="43"/>
  <c r="AI35" i="43"/>
  <c r="AI47" i="43"/>
  <c r="AI57" i="43"/>
  <c r="AI50" i="43"/>
  <c r="AI45" i="43"/>
  <c r="AI33" i="43"/>
  <c r="AI38" i="43"/>
  <c r="AI58" i="43"/>
  <c r="AI17" i="43"/>
  <c r="AI21" i="43"/>
  <c r="AI18" i="43"/>
  <c r="AI55" i="43"/>
  <c r="AI25" i="43"/>
  <c r="AI46" i="43"/>
  <c r="AI36" i="43"/>
  <c r="AI51" i="43"/>
  <c r="AI34" i="43"/>
  <c r="AI31" i="43"/>
  <c r="AI54" i="43"/>
  <c r="AI13" i="43"/>
  <c r="AI26" i="43"/>
  <c r="AI56" i="43"/>
  <c r="AI27" i="43"/>
  <c r="AI14" i="43"/>
  <c r="AI59" i="43"/>
  <c r="AI48" i="43"/>
  <c r="AI8" i="43"/>
  <c r="AI11" i="43"/>
  <c r="AI19" i="43"/>
  <c r="AI39" i="43"/>
  <c r="AI12" i="43"/>
  <c r="AI44" i="43"/>
  <c r="AI15" i="43"/>
  <c r="AI28" i="43"/>
  <c r="AI7" i="43"/>
  <c r="O6" i="43"/>
  <c r="AT6" i="43"/>
  <c r="AD7" i="43"/>
  <c r="X6" i="43"/>
  <c r="AE6" i="43"/>
  <c r="AZ41" i="43"/>
  <c r="AZ22" i="43"/>
  <c r="AZ23" i="43"/>
  <c r="AZ5" i="43"/>
  <c r="AZ43" i="43"/>
  <c r="AZ24" i="43"/>
  <c r="AZ42" i="43"/>
  <c r="AZ34" i="43"/>
  <c r="AZ251" i="10"/>
  <c r="AZ255" i="10" s="1"/>
  <c r="AZ31" i="43"/>
  <c r="AZ59" i="43"/>
  <c r="AZ49" i="43"/>
  <c r="AZ52" i="43"/>
  <c r="AZ50" i="43"/>
  <c r="AZ12" i="43"/>
  <c r="AZ38" i="43"/>
  <c r="AZ48" i="43"/>
  <c r="AZ58" i="43"/>
  <c r="AZ18" i="43"/>
  <c r="AZ29" i="43"/>
  <c r="AZ56" i="43"/>
  <c r="AZ20" i="43"/>
  <c r="AZ57" i="43"/>
  <c r="AZ36" i="43"/>
  <c r="AZ47" i="43"/>
  <c r="AZ17" i="43"/>
  <c r="AZ32" i="43"/>
  <c r="AZ44" i="43"/>
  <c r="AZ16" i="43"/>
  <c r="AZ40" i="43"/>
  <c r="AZ55" i="43"/>
  <c r="AZ30" i="43"/>
  <c r="AZ28" i="43"/>
  <c r="AZ45" i="43"/>
  <c r="AZ33" i="43"/>
  <c r="AZ39" i="43"/>
  <c r="AZ15" i="43"/>
  <c r="AZ46" i="43"/>
  <c r="AZ51" i="43"/>
  <c r="AZ26" i="43"/>
  <c r="AZ21" i="43"/>
  <c r="AZ54" i="43"/>
  <c r="AZ27" i="43"/>
  <c r="AZ35" i="43"/>
  <c r="AZ37" i="43"/>
  <c r="AZ53" i="43"/>
  <c r="AZ19" i="43"/>
  <c r="AZ13" i="43"/>
  <c r="AZ7" i="43"/>
  <c r="AZ10" i="43"/>
  <c r="AZ11" i="43"/>
  <c r="AZ8" i="43"/>
  <c r="AZ6" i="43"/>
  <c r="AZ14" i="43"/>
  <c r="AZ25" i="43"/>
  <c r="Q251" i="10"/>
  <c r="Q255" i="10" s="1"/>
  <c r="AR42" i="43"/>
  <c r="AR5" i="43"/>
  <c r="AR52" i="43"/>
  <c r="AR23" i="43"/>
  <c r="AR22" i="43"/>
  <c r="AR41" i="43"/>
  <c r="AR24" i="43"/>
  <c r="AR43" i="43"/>
  <c r="AR251" i="10"/>
  <c r="AR255" i="10" s="1"/>
  <c r="AR53" i="43"/>
  <c r="AR54" i="43"/>
  <c r="AR58" i="43"/>
  <c r="AR49" i="43"/>
  <c r="AR46" i="43"/>
  <c r="AR37" i="43"/>
  <c r="AR45" i="43"/>
  <c r="AR59" i="43"/>
  <c r="AR28" i="43"/>
  <c r="AR56" i="43"/>
  <c r="AR39" i="43"/>
  <c r="AR57" i="43"/>
  <c r="AR36" i="43"/>
  <c r="AR34" i="43"/>
  <c r="AR31" i="43"/>
  <c r="AR55" i="43"/>
  <c r="AR17" i="43"/>
  <c r="AR50" i="43"/>
  <c r="AR44" i="43"/>
  <c r="AR32" i="43"/>
  <c r="AR33" i="43"/>
  <c r="AR30" i="43"/>
  <c r="AR35" i="43"/>
  <c r="AR12" i="43"/>
  <c r="AR21" i="43"/>
  <c r="AR15" i="43"/>
  <c r="AR48" i="43"/>
  <c r="AR51" i="43"/>
  <c r="AR38" i="43"/>
  <c r="AR7" i="43"/>
  <c r="AR10" i="43"/>
  <c r="AR25" i="43"/>
  <c r="AR47" i="43"/>
  <c r="AR40" i="43"/>
  <c r="AR20" i="43"/>
  <c r="AR29" i="43"/>
  <c r="AR13" i="43"/>
  <c r="AR26" i="43"/>
  <c r="AR27" i="43"/>
  <c r="AR16" i="43"/>
  <c r="AR19" i="43"/>
  <c r="AR14" i="43"/>
  <c r="AR18" i="43"/>
  <c r="K7" i="43"/>
  <c r="AO7" i="43"/>
  <c r="AV9" i="43"/>
  <c r="U6" i="43"/>
  <c r="T42" i="43"/>
  <c r="T41" i="43"/>
  <c r="T22" i="43"/>
  <c r="T43" i="43"/>
  <c r="T5" i="43"/>
  <c r="T24" i="43"/>
  <c r="T23" i="43"/>
  <c r="T251" i="10"/>
  <c r="T255" i="10" s="1"/>
  <c r="T53" i="43"/>
  <c r="T29" i="43"/>
  <c r="T13" i="43"/>
  <c r="T14" i="43"/>
  <c r="T54" i="43"/>
  <c r="T31" i="43"/>
  <c r="T58" i="43"/>
  <c r="T47" i="43"/>
  <c r="T57" i="43"/>
  <c r="T46" i="43"/>
  <c r="T40" i="43"/>
  <c r="T33" i="43"/>
  <c r="T25" i="43"/>
  <c r="T56" i="43"/>
  <c r="T34" i="43"/>
  <c r="T35" i="43"/>
  <c r="T48" i="43"/>
  <c r="T27" i="43"/>
  <c r="T50" i="43"/>
  <c r="T51" i="43"/>
  <c r="T45" i="43"/>
  <c r="T36" i="43"/>
  <c r="T20" i="43"/>
  <c r="T52" i="43"/>
  <c r="T32" i="43"/>
  <c r="T30" i="43"/>
  <c r="T18" i="43"/>
  <c r="T39" i="43"/>
  <c r="T59" i="43"/>
  <c r="T8" i="43"/>
  <c r="T49" i="43"/>
  <c r="T16" i="43"/>
  <c r="T55" i="43"/>
  <c r="T38" i="43"/>
  <c r="T28" i="43"/>
  <c r="T21" i="43"/>
  <c r="T17" i="43"/>
  <c r="T19" i="43"/>
  <c r="T37" i="43"/>
  <c r="T15" i="43"/>
  <c r="T12" i="43"/>
  <c r="T26" i="43"/>
  <c r="T44" i="43"/>
  <c r="X11" i="43"/>
  <c r="BB5" i="43"/>
  <c r="BB22" i="43"/>
  <c r="BB43" i="43"/>
  <c r="BB42" i="43"/>
  <c r="BB23" i="43"/>
  <c r="BB41" i="43"/>
  <c r="BB24" i="43"/>
  <c r="BB251" i="10"/>
  <c r="BB255" i="10" s="1"/>
  <c r="BB49" i="43"/>
  <c r="BB16" i="43"/>
  <c r="BB45" i="43"/>
  <c r="BB36" i="43"/>
  <c r="BB51" i="43"/>
  <c r="BB54" i="43"/>
  <c r="BB28" i="43"/>
  <c r="BB34" i="43"/>
  <c r="BB59" i="43"/>
  <c r="BB39" i="43"/>
  <c r="BB21" i="43"/>
  <c r="BB47" i="43"/>
  <c r="BB53" i="43"/>
  <c r="BB14" i="43"/>
  <c r="BB26" i="43"/>
  <c r="BB58" i="43"/>
  <c r="BB56" i="43"/>
  <c r="BB37" i="43"/>
  <c r="BB19" i="43"/>
  <c r="BB52" i="43"/>
  <c r="BB46" i="43"/>
  <c r="BB33" i="43"/>
  <c r="BB20" i="43"/>
  <c r="BB31" i="43"/>
  <c r="BB29" i="43"/>
  <c r="BB50" i="43"/>
  <c r="BB15" i="43"/>
  <c r="BB48" i="43"/>
  <c r="BB27" i="43"/>
  <c r="BB30" i="43"/>
  <c r="BB55" i="43"/>
  <c r="BB11" i="43"/>
  <c r="BB10" i="43"/>
  <c r="BB9" i="43"/>
  <c r="BB25" i="43"/>
  <c r="BB32" i="43"/>
  <c r="BB44" i="43"/>
  <c r="BB18" i="43"/>
  <c r="BB12" i="43"/>
  <c r="BB35" i="43"/>
  <c r="BB57" i="43"/>
  <c r="BB40" i="43"/>
  <c r="BB38" i="43"/>
  <c r="BB17" i="43"/>
  <c r="BB13" i="43"/>
  <c r="AL43" i="43"/>
  <c r="AL41" i="43"/>
  <c r="AL24" i="43"/>
  <c r="AL5" i="43"/>
  <c r="AL42" i="43"/>
  <c r="AL23" i="43"/>
  <c r="AL22" i="43"/>
  <c r="AL251" i="10"/>
  <c r="AL255" i="10" s="1"/>
  <c r="AL15" i="43"/>
  <c r="AL14" i="43"/>
  <c r="AL16" i="43"/>
  <c r="AL26" i="43"/>
  <c r="AL52" i="43"/>
  <c r="AL38" i="43"/>
  <c r="AL33" i="43"/>
  <c r="AL36" i="43"/>
  <c r="AL19" i="43"/>
  <c r="AL28" i="43"/>
  <c r="AL49" i="43"/>
  <c r="AL31" i="43"/>
  <c r="AL54" i="43"/>
  <c r="AL51" i="43"/>
  <c r="AL56" i="43"/>
  <c r="AL57" i="43"/>
  <c r="AL18" i="43"/>
  <c r="AL30" i="43"/>
  <c r="AL55" i="43"/>
  <c r="AL47" i="43"/>
  <c r="AL29" i="43"/>
  <c r="AL45" i="43"/>
  <c r="AL27" i="43"/>
  <c r="AL13" i="43"/>
  <c r="AL40" i="43"/>
  <c r="AL39" i="43"/>
  <c r="AL35" i="43"/>
  <c r="AL59" i="43"/>
  <c r="AL21" i="43"/>
  <c r="AL48" i="43"/>
  <c r="AL50" i="43"/>
  <c r="AL32" i="43"/>
  <c r="AL25" i="43"/>
  <c r="AL46" i="43"/>
  <c r="AL58" i="43"/>
  <c r="AL9" i="43"/>
  <c r="AL11" i="43"/>
  <c r="AL8" i="43"/>
  <c r="AL20" i="43"/>
  <c r="AL34" i="43"/>
  <c r="AL37" i="43"/>
  <c r="AL44" i="43"/>
  <c r="AL17" i="43"/>
  <c r="AL53" i="43"/>
  <c r="AL12" i="43"/>
  <c r="O11" i="43"/>
  <c r="AW6" i="43"/>
  <c r="G6" i="43"/>
  <c r="AH7" i="43"/>
  <c r="AN7" i="43"/>
  <c r="AK6" i="43"/>
  <c r="AP6" i="43"/>
  <c r="R7" i="43"/>
  <c r="AF6" i="43"/>
  <c r="P41" i="43"/>
  <c r="P43" i="43"/>
  <c r="P42" i="43"/>
  <c r="P24" i="43"/>
  <c r="P22" i="43"/>
  <c r="P5" i="43"/>
  <c r="P23" i="43"/>
  <c r="P251" i="10"/>
  <c r="P255" i="10" s="1"/>
  <c r="P51" i="43"/>
  <c r="P14" i="43"/>
  <c r="P36" i="43"/>
  <c r="P47" i="43"/>
  <c r="P12" i="43"/>
  <c r="P26" i="43"/>
  <c r="P53" i="43"/>
  <c r="P16" i="43"/>
  <c r="P30" i="43"/>
  <c r="P33" i="43"/>
  <c r="P11" i="43"/>
  <c r="P45" i="43"/>
  <c r="P27" i="43"/>
  <c r="P25" i="43"/>
  <c r="P56" i="43"/>
  <c r="P39" i="43"/>
  <c r="P58" i="43"/>
  <c r="P50" i="43"/>
  <c r="P54" i="43"/>
  <c r="P19" i="43"/>
  <c r="P55" i="43"/>
  <c r="P15" i="43"/>
  <c r="P57" i="43"/>
  <c r="P37" i="43"/>
  <c r="P35" i="43"/>
  <c r="P18" i="43"/>
  <c r="P46" i="43"/>
  <c r="P32" i="43"/>
  <c r="P52" i="43"/>
  <c r="P40" i="43"/>
  <c r="P21" i="43"/>
  <c r="P34" i="43"/>
  <c r="P49" i="43"/>
  <c r="P28" i="43"/>
  <c r="P13" i="43"/>
  <c r="P38" i="43"/>
  <c r="P31" i="43"/>
  <c r="P59" i="43"/>
  <c r="P29" i="43"/>
  <c r="P8" i="43"/>
  <c r="P9" i="43"/>
  <c r="P17" i="43"/>
  <c r="P48" i="43"/>
  <c r="P44" i="43"/>
  <c r="P20" i="43"/>
  <c r="AS24" i="43"/>
  <c r="AS22" i="43"/>
  <c r="AS42" i="43"/>
  <c r="AS41" i="43"/>
  <c r="AS23" i="43"/>
  <c r="AS5" i="43"/>
  <c r="AS251" i="10"/>
  <c r="AS255" i="10" s="1"/>
  <c r="AS43" i="43"/>
  <c r="AS31" i="43"/>
  <c r="AS53" i="43"/>
  <c r="AS52" i="43"/>
  <c r="AS37" i="43"/>
  <c r="AS45" i="43"/>
  <c r="AS29" i="43"/>
  <c r="AS27" i="43"/>
  <c r="AS58" i="43"/>
  <c r="AS50" i="43"/>
  <c r="AS36" i="43"/>
  <c r="AS57" i="43"/>
  <c r="AS46" i="43"/>
  <c r="AS39" i="43"/>
  <c r="AS59" i="43"/>
  <c r="AS25" i="43"/>
  <c r="AS16" i="43"/>
  <c r="AS54" i="43"/>
  <c r="AS30" i="43"/>
  <c r="AS55" i="43"/>
  <c r="AS28" i="43"/>
  <c r="AS13" i="43"/>
  <c r="AS56" i="43"/>
  <c r="AS38" i="43"/>
  <c r="AS34" i="43"/>
  <c r="AS14" i="43"/>
  <c r="AS35" i="43"/>
  <c r="AS40" i="43"/>
  <c r="AS47" i="43"/>
  <c r="AS20" i="43"/>
  <c r="AS49" i="43"/>
  <c r="AS18" i="43"/>
  <c r="AS19" i="43"/>
  <c r="AS44" i="43"/>
  <c r="AS8" i="43"/>
  <c r="AS9" i="43"/>
  <c r="AS51" i="43"/>
  <c r="AS21" i="43"/>
  <c r="AS17" i="43"/>
  <c r="AS12" i="43"/>
  <c r="AS26" i="43"/>
  <c r="AS33" i="43"/>
  <c r="AS15" i="43"/>
  <c r="AS32" i="43"/>
  <c r="AS48" i="43"/>
  <c r="AQ7" i="43"/>
  <c r="W5" i="43"/>
  <c r="W23" i="43"/>
  <c r="W42" i="43"/>
  <c r="W24" i="43"/>
  <c r="W43" i="43"/>
  <c r="W22" i="43"/>
  <c r="W41" i="43"/>
  <c r="W251" i="10"/>
  <c r="W255" i="10" s="1"/>
  <c r="W16" i="43"/>
  <c r="W56" i="43"/>
  <c r="W13" i="43"/>
  <c r="W18" i="43"/>
  <c r="W11" i="43"/>
  <c r="W25" i="43"/>
  <c r="W55" i="43"/>
  <c r="W54" i="43"/>
  <c r="W21" i="43"/>
  <c r="W38" i="43"/>
  <c r="W32" i="43"/>
  <c r="W27" i="43"/>
  <c r="W36" i="43"/>
  <c r="W59" i="43"/>
  <c r="W37" i="43"/>
  <c r="W46" i="43"/>
  <c r="W30" i="43"/>
  <c r="W44" i="43"/>
  <c r="W35" i="43"/>
  <c r="W51" i="43"/>
  <c r="W28" i="43"/>
  <c r="W15" i="43"/>
  <c r="W58" i="43"/>
  <c r="W17" i="43"/>
  <c r="W47" i="43"/>
  <c r="W52" i="43"/>
  <c r="W57" i="43"/>
  <c r="W31" i="43"/>
  <c r="W33" i="43"/>
  <c r="W39" i="43"/>
  <c r="W34" i="43"/>
  <c r="W48" i="43"/>
  <c r="W53" i="43"/>
  <c r="W19" i="43"/>
  <c r="W45" i="43"/>
  <c r="W50" i="43"/>
  <c r="W20" i="43"/>
  <c r="W49" i="43"/>
  <c r="W29" i="43"/>
  <c r="W14" i="43"/>
  <c r="W8" i="43"/>
  <c r="W9" i="43"/>
  <c r="W10" i="43"/>
  <c r="W12" i="43"/>
  <c r="W26" i="43"/>
  <c r="W40" i="43"/>
  <c r="AT7" i="43"/>
  <c r="O8" i="43"/>
  <c r="AM41" i="43"/>
  <c r="AM5" i="43"/>
  <c r="AM22" i="43"/>
  <c r="AM42" i="43"/>
  <c r="AM43" i="43"/>
  <c r="AM23" i="43"/>
  <c r="AM24" i="43"/>
  <c r="AM251" i="10"/>
  <c r="AM255" i="10" s="1"/>
  <c r="AM13" i="43"/>
  <c r="AM38" i="43"/>
  <c r="AM37" i="43"/>
  <c r="AM33" i="43"/>
  <c r="AM51" i="43"/>
  <c r="AM58" i="43"/>
  <c r="AM31" i="43"/>
  <c r="AM36" i="43"/>
  <c r="AM39" i="43"/>
  <c r="AM45" i="43"/>
  <c r="AM44" i="43"/>
  <c r="AM52" i="43"/>
  <c r="AM27" i="43"/>
  <c r="AM49" i="43"/>
  <c r="AM16" i="43"/>
  <c r="AM18" i="43"/>
  <c r="AM14" i="43"/>
  <c r="AM47" i="43"/>
  <c r="AM54" i="43"/>
  <c r="AM20" i="43"/>
  <c r="AM15" i="43"/>
  <c r="AM29" i="43"/>
  <c r="AM25" i="43"/>
  <c r="AM32" i="43"/>
  <c r="AM48" i="43"/>
  <c r="AM26" i="43"/>
  <c r="AM19" i="43"/>
  <c r="AM8" i="43"/>
  <c r="AM21" i="43"/>
  <c r="AM28" i="43"/>
  <c r="AM56" i="43"/>
  <c r="AM34" i="43"/>
  <c r="AM40" i="43"/>
  <c r="AM53" i="43"/>
  <c r="AM30" i="43"/>
  <c r="AM10" i="43"/>
  <c r="AM9" i="43"/>
  <c r="AM11" i="43"/>
  <c r="AM55" i="43"/>
  <c r="AM57" i="43"/>
  <c r="AM12" i="43"/>
  <c r="AM17" i="43"/>
  <c r="AM50" i="43"/>
  <c r="AM59" i="43"/>
  <c r="AM46" i="43"/>
  <c r="AM35" i="43"/>
  <c r="M6" i="43"/>
  <c r="AI10" i="43"/>
  <c r="X7" i="43"/>
  <c r="E251" i="10"/>
  <c r="E255" i="10" s="1"/>
  <c r="AE7" i="43"/>
  <c r="AZ9" i="43"/>
  <c r="AJ43" i="43"/>
  <c r="AJ24" i="43"/>
  <c r="AJ5" i="43"/>
  <c r="AJ41" i="43"/>
  <c r="AJ42" i="43"/>
  <c r="AJ22" i="43"/>
  <c r="AJ23" i="43"/>
  <c r="AJ251" i="10"/>
  <c r="AJ255" i="10" s="1"/>
  <c r="AJ54" i="43"/>
  <c r="AJ21" i="43"/>
  <c r="AJ38" i="43"/>
  <c r="AJ32" i="43"/>
  <c r="AJ52" i="43"/>
  <c r="AJ44" i="43"/>
  <c r="AJ40" i="43"/>
  <c r="AJ20" i="43"/>
  <c r="AJ58" i="43"/>
  <c r="AJ46" i="43"/>
  <c r="AJ17" i="43"/>
  <c r="AJ31" i="43"/>
  <c r="AJ56" i="43"/>
  <c r="AJ33" i="43"/>
  <c r="AJ57" i="43"/>
  <c r="AJ50" i="43"/>
  <c r="AJ47" i="43"/>
  <c r="AJ45" i="43"/>
  <c r="AJ19" i="43"/>
  <c r="AJ25" i="43"/>
  <c r="AJ36" i="43"/>
  <c r="AJ16" i="43"/>
  <c r="AJ39" i="43"/>
  <c r="AJ27" i="43"/>
  <c r="AJ53" i="43"/>
  <c r="AJ37" i="43"/>
  <c r="AJ55" i="43"/>
  <c r="AJ26" i="43"/>
  <c r="AJ35" i="43"/>
  <c r="AJ48" i="43"/>
  <c r="AJ34" i="43"/>
  <c r="AJ13" i="43"/>
  <c r="AJ18" i="43"/>
  <c r="AJ59" i="43"/>
  <c r="AJ30" i="43"/>
  <c r="AJ14" i="43"/>
  <c r="AJ51" i="43"/>
  <c r="AJ15" i="43"/>
  <c r="AJ29" i="43"/>
  <c r="AJ49" i="43"/>
  <c r="AJ8" i="43"/>
  <c r="AJ10" i="43"/>
  <c r="AJ9" i="43"/>
  <c r="AJ11" i="43"/>
  <c r="AJ28" i="43"/>
  <c r="AJ12" i="43"/>
  <c r="O9" i="43"/>
  <c r="K6" i="43"/>
  <c r="AX7" i="43"/>
  <c r="BA24" i="43"/>
  <c r="BA251" i="10"/>
  <c r="BA255" i="10" s="1"/>
  <c r="BA42" i="43"/>
  <c r="BA41" i="43"/>
  <c r="BA22" i="43"/>
  <c r="BA23" i="43"/>
  <c r="BA5" i="43"/>
  <c r="BA43" i="43"/>
  <c r="BA16" i="43"/>
  <c r="BA17" i="43"/>
  <c r="BA56" i="43"/>
  <c r="BA55" i="43"/>
  <c r="BA31" i="43"/>
  <c r="BA13" i="43"/>
  <c r="BA32" i="43"/>
  <c r="BA37" i="43"/>
  <c r="BA45" i="43"/>
  <c r="BA35" i="43"/>
  <c r="BA30" i="43"/>
  <c r="BA58" i="43"/>
  <c r="BA28" i="43"/>
  <c r="BA57" i="43"/>
  <c r="BA26" i="43"/>
  <c r="BA53" i="43"/>
  <c r="BA49" i="43"/>
  <c r="BA33" i="43"/>
  <c r="BA20" i="43"/>
  <c r="BA29" i="43"/>
  <c r="BA59" i="43"/>
  <c r="BA27" i="43"/>
  <c r="BA54" i="43"/>
  <c r="BA14" i="43"/>
  <c r="BA38" i="43"/>
  <c r="BA52" i="43"/>
  <c r="BA25" i="43"/>
  <c r="BA15" i="43"/>
  <c r="BA39" i="43"/>
  <c r="BA47" i="43"/>
  <c r="BA34" i="43"/>
  <c r="BA48" i="43"/>
  <c r="BA18" i="43"/>
  <c r="BA51" i="43"/>
  <c r="BA36" i="43"/>
  <c r="BA50" i="43"/>
  <c r="BA21" i="43"/>
  <c r="BA46" i="43"/>
  <c r="BA8" i="43"/>
  <c r="BA11" i="43"/>
  <c r="BA10" i="43"/>
  <c r="BA12" i="43"/>
  <c r="BA44" i="43"/>
  <c r="BA19" i="43"/>
  <c r="BA40" i="43"/>
  <c r="U7" i="43"/>
  <c r="T7" i="43"/>
  <c r="V22" i="43"/>
  <c r="V42" i="43"/>
  <c r="V41" i="43"/>
  <c r="V24" i="43"/>
  <c r="V5" i="43"/>
  <c r="V23" i="43"/>
  <c r="V43" i="43"/>
  <c r="V251" i="10"/>
  <c r="V255" i="10" s="1"/>
  <c r="V38" i="43"/>
  <c r="V31" i="43"/>
  <c r="V21" i="43"/>
  <c r="V55" i="43"/>
  <c r="V54" i="43"/>
  <c r="V58" i="43"/>
  <c r="V53" i="43"/>
  <c r="V32" i="43"/>
  <c r="V19" i="43"/>
  <c r="V56" i="43"/>
  <c r="V47" i="43"/>
  <c r="V14" i="43"/>
  <c r="V39" i="43"/>
  <c r="V40" i="43"/>
  <c r="V30" i="43"/>
  <c r="V28" i="43"/>
  <c r="V17" i="43"/>
  <c r="V49" i="43"/>
  <c r="V46" i="43"/>
  <c r="V59" i="43"/>
  <c r="V48" i="43"/>
  <c r="V37" i="43"/>
  <c r="V29" i="43"/>
  <c r="V52" i="43"/>
  <c r="V34" i="43"/>
  <c r="V50" i="43"/>
  <c r="V44" i="43"/>
  <c r="V18" i="43"/>
  <c r="V26" i="43"/>
  <c r="V20" i="43"/>
  <c r="V15" i="43"/>
  <c r="V57" i="43"/>
  <c r="V51" i="43"/>
  <c r="V36" i="43"/>
  <c r="V45" i="43"/>
  <c r="V16" i="43"/>
  <c r="V33" i="43"/>
  <c r="V27" i="43"/>
  <c r="V11" i="43"/>
  <c r="V10" i="43"/>
  <c r="V9" i="43"/>
  <c r="V12" i="43"/>
  <c r="V13" i="43"/>
  <c r="V25" i="43"/>
  <c r="V35" i="43"/>
  <c r="G10" i="43"/>
  <c r="L42" i="43"/>
  <c r="L22" i="43"/>
  <c r="L41" i="43"/>
  <c r="L43" i="43"/>
  <c r="L24" i="43"/>
  <c r="L5" i="43"/>
  <c r="L23" i="43"/>
  <c r="L251" i="10"/>
  <c r="L255" i="10" s="1"/>
  <c r="L16" i="43"/>
  <c r="L15" i="43"/>
  <c r="L37" i="43"/>
  <c r="L33" i="43"/>
  <c r="L17" i="43"/>
  <c r="L59" i="43"/>
  <c r="L30" i="43"/>
  <c r="L11" i="43"/>
  <c r="L49" i="43"/>
  <c r="L29" i="43"/>
  <c r="L26" i="43"/>
  <c r="L27" i="43"/>
  <c r="L56" i="43"/>
  <c r="L35" i="43"/>
  <c r="L18" i="43"/>
  <c r="L28" i="43"/>
  <c r="L58" i="43"/>
  <c r="L40" i="43"/>
  <c r="L57" i="43"/>
  <c r="L19" i="43"/>
  <c r="L47" i="43"/>
  <c r="L32" i="43"/>
  <c r="L38" i="43"/>
  <c r="L46" i="43"/>
  <c r="L45" i="43"/>
  <c r="L51" i="43"/>
  <c r="L34" i="43"/>
  <c r="L31" i="43"/>
  <c r="L52" i="43"/>
  <c r="L44" i="43"/>
  <c r="L39" i="43"/>
  <c r="L36" i="43"/>
  <c r="L50" i="43"/>
  <c r="L54" i="43"/>
  <c r="L20" i="43"/>
  <c r="L14" i="43"/>
  <c r="L53" i="43"/>
  <c r="L12" i="43"/>
  <c r="L55" i="43"/>
  <c r="L21" i="43"/>
  <c r="L48" i="43"/>
  <c r="L7" i="43"/>
  <c r="L9" i="43"/>
  <c r="L10" i="43"/>
  <c r="L25" i="43"/>
  <c r="L13" i="43"/>
  <c r="P10" i="43"/>
  <c r="AL6" i="43"/>
  <c r="N5" i="43"/>
  <c r="N22" i="43"/>
  <c r="N43" i="43"/>
  <c r="N251" i="10"/>
  <c r="N255" i="10" s="1"/>
  <c r="N23" i="43"/>
  <c r="N41" i="43"/>
  <c r="N42" i="43"/>
  <c r="N24" i="43"/>
  <c r="N58" i="43"/>
  <c r="N15" i="43"/>
  <c r="N27" i="43"/>
  <c r="N35" i="43"/>
  <c r="N39" i="43"/>
  <c r="N13" i="43"/>
  <c r="N30" i="43"/>
  <c r="N55" i="43"/>
  <c r="N14" i="43"/>
  <c r="N46" i="43"/>
  <c r="N57" i="43"/>
  <c r="N33" i="43"/>
  <c r="N44" i="43"/>
  <c r="N29" i="43"/>
  <c r="N54" i="43"/>
  <c r="N45" i="43"/>
  <c r="N47" i="43"/>
  <c r="N38" i="43"/>
  <c r="N18" i="43"/>
  <c r="N26" i="43"/>
  <c r="N52" i="43"/>
  <c r="N49" i="43"/>
  <c r="N31" i="43"/>
  <c r="N28" i="43"/>
  <c r="N25" i="43"/>
  <c r="N16" i="43"/>
  <c r="N48" i="43"/>
  <c r="N50" i="43"/>
  <c r="N36" i="43"/>
  <c r="N34" i="43"/>
  <c r="N20" i="43"/>
  <c r="N56" i="43"/>
  <c r="N19" i="43"/>
  <c r="N21" i="43"/>
  <c r="N37" i="43"/>
  <c r="N51" i="43"/>
  <c r="N32" i="43"/>
  <c r="N10" i="43"/>
  <c r="N11" i="43"/>
  <c r="N8" i="43"/>
  <c r="N9" i="43"/>
  <c r="N17" i="43"/>
  <c r="N53" i="43"/>
  <c r="N59" i="43"/>
  <c r="N12" i="43"/>
  <c r="N40" i="43"/>
  <c r="AR6" i="43"/>
  <c r="G69" i="12"/>
  <c r="M69" i="12"/>
  <c r="O69" i="12"/>
  <c r="U69" i="12" l="1"/>
  <c r="AC69" i="12" s="1"/>
  <c r="G82" i="12"/>
  <c r="R69" i="12"/>
  <c r="Q69" i="12"/>
  <c r="L69" i="12"/>
  <c r="N69" i="12"/>
  <c r="K69" i="12"/>
  <c r="R82" i="12"/>
  <c r="K82" i="12"/>
  <c r="P69" i="12"/>
  <c r="O82" i="12"/>
  <c r="P82" i="12"/>
  <c r="Z69" i="12" l="1"/>
  <c r="AH69" i="12" s="1"/>
  <c r="Y69" i="12"/>
  <c r="AG69" i="12" s="1"/>
  <c r="X69" i="12"/>
  <c r="AF69" i="12" s="1"/>
  <c r="AF31" i="12" s="1"/>
  <c r="AO31" i="12" s="1"/>
  <c r="T69" i="12"/>
  <c r="AB69" i="12" s="1"/>
  <c r="S69" i="12"/>
  <c r="AA69" i="12" s="1"/>
  <c r="V69" i="12"/>
  <c r="AD69" i="12" s="1"/>
  <c r="W69" i="12"/>
  <c r="AE69" i="12" s="1"/>
  <c r="AE31" i="12" s="1"/>
  <c r="AN31" i="12" s="1"/>
  <c r="Z82" i="12"/>
  <c r="AH82" i="12" s="1"/>
  <c r="X82" i="12"/>
  <c r="AF82" i="12" s="1"/>
  <c r="W82" i="12"/>
  <c r="AE82" i="12" s="1"/>
  <c r="S82" i="12"/>
  <c r="AA82" i="12" s="1"/>
  <c r="M82" i="12"/>
  <c r="N82" i="12"/>
  <c r="L82" i="12"/>
  <c r="Q82" i="12"/>
  <c r="Y82" i="12" l="1"/>
  <c r="AG82" i="12" s="1"/>
  <c r="V82" i="12"/>
  <c r="AD82" i="12" s="1"/>
  <c r="T82" i="12"/>
  <c r="AB82" i="12" s="1"/>
  <c r="U82" i="12"/>
  <c r="AC82" i="12" s="1"/>
  <c r="AF44" i="12"/>
  <c r="AO44" i="12" s="1"/>
  <c r="AE44" i="12"/>
  <c r="AN44" i="12" s="1"/>
  <c r="G66" i="12"/>
  <c r="K66" i="12"/>
  <c r="O66" i="12"/>
  <c r="S66" i="12" l="1"/>
  <c r="AA66" i="12" s="1"/>
  <c r="M66" i="12"/>
  <c r="N66" i="12"/>
  <c r="Q66" i="12"/>
  <c r="L66" i="12"/>
  <c r="R66" i="12"/>
  <c r="P66" i="12"/>
  <c r="V66" i="12" l="1"/>
  <c r="AD66" i="12" s="1"/>
  <c r="Y66" i="12"/>
  <c r="AG66" i="12" s="1"/>
  <c r="W66" i="12"/>
  <c r="AE66" i="12" s="1"/>
  <c r="AE28" i="12" s="1"/>
  <c r="AN28" i="12" s="1"/>
  <c r="Z66" i="12"/>
  <c r="AH66" i="12" s="1"/>
  <c r="U66" i="12"/>
  <c r="AC66" i="12" s="1"/>
  <c r="T66" i="12"/>
  <c r="AB66" i="12" s="1"/>
  <c r="X66" i="12"/>
  <c r="AF66" i="12" s="1"/>
  <c r="AF28" i="12" s="1"/>
  <c r="AO28" i="12" s="1"/>
  <c r="G87" i="12"/>
  <c r="K87" i="12"/>
  <c r="L87" i="12"/>
  <c r="T87" i="12" l="1"/>
  <c r="AB87" i="12" s="1"/>
  <c r="S87" i="12"/>
  <c r="AA87" i="12" s="1"/>
  <c r="G64" i="12"/>
  <c r="L64" i="12"/>
  <c r="N87" i="12"/>
  <c r="Q87" i="12"/>
  <c r="R87" i="12"/>
  <c r="M87" i="12"/>
  <c r="R64" i="12"/>
  <c r="Q64" i="12"/>
  <c r="O64" i="12"/>
  <c r="P87" i="12"/>
  <c r="O87" i="12"/>
  <c r="V87" i="12" l="1"/>
  <c r="AD87" i="12" s="1"/>
  <c r="U87" i="12"/>
  <c r="AC87" i="12" s="1"/>
  <c r="Y87" i="12"/>
  <c r="AG87" i="12" s="1"/>
  <c r="X87" i="12"/>
  <c r="AF87" i="12" s="1"/>
  <c r="AF49" i="12" s="1"/>
  <c r="AO49" i="12" s="1"/>
  <c r="Z87" i="12"/>
  <c r="AH87" i="12" s="1"/>
  <c r="W87" i="12"/>
  <c r="AE87" i="12" s="1"/>
  <c r="AE49" i="12" s="1"/>
  <c r="AN49" i="12" s="1"/>
  <c r="Z64" i="12"/>
  <c r="AH64" i="12" s="1"/>
  <c r="T64" i="12"/>
  <c r="AB64" i="12" s="1"/>
  <c r="Y64" i="12"/>
  <c r="AG64" i="12" s="1"/>
  <c r="W64" i="12"/>
  <c r="AE64" i="12" s="1"/>
  <c r="AE26" i="12" s="1"/>
  <c r="AN26" i="12" s="1"/>
  <c r="N64" i="12"/>
  <c r="K64" i="12"/>
  <c r="M64" i="12"/>
  <c r="P64" i="12"/>
  <c r="U64" i="12" l="1"/>
  <c r="AC64" i="12" s="1"/>
  <c r="S64" i="12"/>
  <c r="AA64" i="12" s="1"/>
  <c r="X64" i="12"/>
  <c r="AF64" i="12" s="1"/>
  <c r="AF26" i="12" s="1"/>
  <c r="AO26" i="12" s="1"/>
  <c r="V64" i="12"/>
  <c r="AD64" i="12" s="1"/>
  <c r="G89" i="12"/>
  <c r="Q89" i="12"/>
  <c r="N89" i="12"/>
  <c r="O89" i="12"/>
  <c r="V89" i="12" l="1"/>
  <c r="AD89" i="12" s="1"/>
  <c r="W89" i="12"/>
  <c r="AE89" i="12" s="1"/>
  <c r="AE51" i="12" s="1"/>
  <c r="AN51" i="12" s="1"/>
  <c r="Y89" i="12"/>
  <c r="AG89" i="12" s="1"/>
  <c r="G65" i="12"/>
  <c r="N65" i="12"/>
  <c r="K89" i="12"/>
  <c r="L89" i="12"/>
  <c r="M89" i="12"/>
  <c r="R89" i="12"/>
  <c r="M65" i="12"/>
  <c r="L65" i="12"/>
  <c r="P89" i="12"/>
  <c r="P65" i="12"/>
  <c r="O65" i="12"/>
  <c r="Z89" i="12" l="1"/>
  <c r="AH89" i="12" s="1"/>
  <c r="S89" i="12"/>
  <c r="AA89" i="12" s="1"/>
  <c r="T89" i="12"/>
  <c r="AB89" i="12" s="1"/>
  <c r="U89" i="12"/>
  <c r="AC89" i="12" s="1"/>
  <c r="X89" i="12"/>
  <c r="AF89" i="12" s="1"/>
  <c r="AF51" i="12" s="1"/>
  <c r="AO51" i="12" s="1"/>
  <c r="T65" i="12"/>
  <c r="AB65" i="12" s="1"/>
  <c r="V65" i="12"/>
  <c r="AD65" i="12" s="1"/>
  <c r="X65" i="12"/>
  <c r="AF65" i="12" s="1"/>
  <c r="AF27" i="12" s="1"/>
  <c r="AO27" i="12" s="1"/>
  <c r="W65" i="12"/>
  <c r="AE65" i="12" s="1"/>
  <c r="AE27" i="12" s="1"/>
  <c r="AN27" i="12" s="1"/>
  <c r="U65" i="12"/>
  <c r="AC65" i="12" s="1"/>
  <c r="Q65" i="12"/>
  <c r="R65" i="12"/>
  <c r="K65" i="12"/>
  <c r="S65" i="12" l="1"/>
  <c r="AA65" i="12" s="1"/>
  <c r="Z65" i="12"/>
  <c r="AH65" i="12" s="1"/>
  <c r="Y65" i="12"/>
  <c r="AG65" i="12" s="1"/>
  <c r="G92" i="12"/>
  <c r="L92" i="12"/>
  <c r="R92" i="12"/>
  <c r="M92" i="12"/>
  <c r="K92" i="12"/>
  <c r="Q92" i="12"/>
  <c r="P92" i="12"/>
  <c r="O92" i="12"/>
  <c r="X92" i="12" l="1"/>
  <c r="AF92" i="12" s="1"/>
  <c r="AF54" i="12" s="1"/>
  <c r="AO54" i="12" s="1"/>
  <c r="T92" i="12"/>
  <c r="AB92" i="12" s="1"/>
  <c r="Z92" i="12"/>
  <c r="AH92" i="12" s="1"/>
  <c r="W92" i="12"/>
  <c r="AE92" i="12" s="1"/>
  <c r="AE54" i="12" s="1"/>
  <c r="AN54" i="12" s="1"/>
  <c r="U92" i="12"/>
  <c r="AC92" i="12" s="1"/>
  <c r="Y92" i="12"/>
  <c r="AG92" i="12" s="1"/>
  <c r="S92" i="12"/>
  <c r="AA92" i="12" s="1"/>
  <c r="G83" i="12"/>
  <c r="N92" i="12"/>
  <c r="M83" i="12"/>
  <c r="K83" i="12"/>
  <c r="P83" i="12"/>
  <c r="O83" i="12"/>
  <c r="V92" i="12" l="1"/>
  <c r="AD92" i="12" s="1"/>
  <c r="X83" i="12"/>
  <c r="AF83" i="12" s="1"/>
  <c r="W83" i="12"/>
  <c r="AE83" i="12" s="1"/>
  <c r="S83" i="12"/>
  <c r="AA83" i="12" s="1"/>
  <c r="U83" i="12"/>
  <c r="AC83" i="12" s="1"/>
  <c r="G120" i="12"/>
  <c r="L83" i="12"/>
  <c r="Q83" i="12"/>
  <c r="R83" i="12"/>
  <c r="N83" i="12"/>
  <c r="K120" i="12"/>
  <c r="P120" i="12"/>
  <c r="O120" i="12"/>
  <c r="Z83" i="12" l="1"/>
  <c r="AH83" i="12" s="1"/>
  <c r="Y83" i="12"/>
  <c r="AG83" i="12" s="1"/>
  <c r="T83" i="12"/>
  <c r="AB83" i="12" s="1"/>
  <c r="V83" i="12"/>
  <c r="AD83" i="12" s="1"/>
  <c r="P44" i="12"/>
  <c r="O44" i="12"/>
  <c r="X120" i="12"/>
  <c r="AF120" i="12" s="1"/>
  <c r="S120" i="12"/>
  <c r="AA120" i="12" s="1"/>
  <c r="W120" i="12"/>
  <c r="AE120" i="12" s="1"/>
  <c r="AE45" i="12"/>
  <c r="AN45" i="12" s="1"/>
  <c r="AF45" i="12"/>
  <c r="AO45" i="12" s="1"/>
  <c r="G158" i="12"/>
  <c r="N158" i="12"/>
  <c r="R120" i="12"/>
  <c r="Q120" i="12"/>
  <c r="N120" i="12"/>
  <c r="L120" i="12"/>
  <c r="M120" i="12"/>
  <c r="P158" i="12"/>
  <c r="O158" i="12"/>
  <c r="T120" i="12" l="1"/>
  <c r="AB120" i="12" s="1"/>
  <c r="Y120" i="12"/>
  <c r="AG120" i="12" s="1"/>
  <c r="V120" i="12"/>
  <c r="AD120" i="12" s="1"/>
  <c r="U120" i="12"/>
  <c r="AC120" i="12" s="1"/>
  <c r="Z120" i="12"/>
  <c r="AH120" i="12" s="1"/>
  <c r="X158" i="12"/>
  <c r="AF158" i="12" s="1"/>
  <c r="V158" i="12"/>
  <c r="AD158" i="12" s="1"/>
  <c r="W158" i="12"/>
  <c r="AE158" i="12" s="1"/>
  <c r="G67" i="12"/>
  <c r="K158" i="12"/>
  <c r="N67" i="12"/>
  <c r="M158" i="12"/>
  <c r="L158" i="12"/>
  <c r="Q158" i="12"/>
  <c r="M67" i="12"/>
  <c r="R158" i="12"/>
  <c r="Q67" i="12"/>
  <c r="O67" i="12"/>
  <c r="P67" i="12"/>
  <c r="U158" i="12" l="1"/>
  <c r="AC158" i="12" s="1"/>
  <c r="Y158" i="12"/>
  <c r="AG158" i="12" s="1"/>
  <c r="Z158" i="12"/>
  <c r="AH158" i="12" s="1"/>
  <c r="T158" i="12"/>
  <c r="AB158" i="12" s="1"/>
  <c r="S158" i="12"/>
  <c r="AA158" i="12" s="1"/>
  <c r="X67" i="12"/>
  <c r="AF67" i="12" s="1"/>
  <c r="AF29" i="12" s="1"/>
  <c r="AO29" i="12" s="1"/>
  <c r="V67" i="12"/>
  <c r="AD67" i="12" s="1"/>
  <c r="Y67" i="12"/>
  <c r="AG67" i="12" s="1"/>
  <c r="W67" i="12"/>
  <c r="AE67" i="12" s="1"/>
  <c r="AE29" i="12" s="1"/>
  <c r="AN29" i="12" s="1"/>
  <c r="U67" i="12"/>
  <c r="AC67" i="12" s="1"/>
  <c r="G68" i="12"/>
  <c r="K68" i="12"/>
  <c r="K67" i="12"/>
  <c r="R67" i="12"/>
  <c r="L67" i="12"/>
  <c r="R68" i="12"/>
  <c r="O68" i="12"/>
  <c r="T67" i="12" l="1"/>
  <c r="AB67" i="12" s="1"/>
  <c r="S67" i="12"/>
  <c r="AA67" i="12" s="1"/>
  <c r="Z67" i="12"/>
  <c r="AH67" i="12" s="1"/>
  <c r="Z68" i="12"/>
  <c r="AH68" i="12" s="1"/>
  <c r="S68" i="12"/>
  <c r="AA68" i="12" s="1"/>
  <c r="M68" i="12"/>
  <c r="N68" i="12"/>
  <c r="L68" i="12"/>
  <c r="Q68" i="12"/>
  <c r="P68" i="12"/>
  <c r="U68" i="12" l="1"/>
  <c r="AC68" i="12" s="1"/>
  <c r="X68" i="12"/>
  <c r="AF68" i="12" s="1"/>
  <c r="AF30" i="12" s="1"/>
  <c r="AO30" i="12" s="1"/>
  <c r="V68" i="12"/>
  <c r="AD68" i="12" s="1"/>
  <c r="W68" i="12"/>
  <c r="AE68" i="12" s="1"/>
  <c r="AE30" i="12" s="1"/>
  <c r="AN30" i="12" s="1"/>
  <c r="T68" i="12"/>
  <c r="AB68" i="12" s="1"/>
  <c r="Y68" i="12"/>
  <c r="AG68" i="12" s="1"/>
  <c r="G90" i="12"/>
  <c r="N90" i="12"/>
  <c r="Q90" i="12"/>
  <c r="L90" i="12"/>
  <c r="K90" i="12"/>
  <c r="M90" i="12"/>
  <c r="O90" i="12"/>
  <c r="P90" i="12"/>
  <c r="V90" i="12" l="1"/>
  <c r="AD90" i="12" s="1"/>
  <c r="T90" i="12"/>
  <c r="AB90" i="12" s="1"/>
  <c r="X90" i="12"/>
  <c r="AF90" i="12" s="1"/>
  <c r="AF52" i="12" s="1"/>
  <c r="AO52" i="12" s="1"/>
  <c r="U90" i="12"/>
  <c r="AC90" i="12" s="1"/>
  <c r="S90" i="12"/>
  <c r="AA90" i="12" s="1"/>
  <c r="W90" i="12"/>
  <c r="AE90" i="12" s="1"/>
  <c r="AE52" i="12" s="1"/>
  <c r="AN52" i="12" s="1"/>
  <c r="Y90" i="12"/>
  <c r="AG90" i="12" s="1"/>
  <c r="G72" i="12"/>
  <c r="R90" i="12"/>
  <c r="M72" i="12"/>
  <c r="R72" i="12"/>
  <c r="P72" i="12"/>
  <c r="O72" i="12"/>
  <c r="Z90" i="12" l="1"/>
  <c r="AH90" i="12" s="1"/>
  <c r="X72" i="12"/>
  <c r="AF72" i="12" s="1"/>
  <c r="AF34" i="12" s="1"/>
  <c r="AO34" i="12" s="1"/>
  <c r="Z72" i="12"/>
  <c r="AH72" i="12" s="1"/>
  <c r="W72" i="12"/>
  <c r="AE72" i="12" s="1"/>
  <c r="AE34" i="12" s="1"/>
  <c r="AN34" i="12" s="1"/>
  <c r="U72" i="12"/>
  <c r="AC72" i="12" s="1"/>
  <c r="G84" i="12"/>
  <c r="L72" i="12"/>
  <c r="K72" i="12"/>
  <c r="N72" i="12"/>
  <c r="Q72" i="12"/>
  <c r="M84" i="12"/>
  <c r="O84" i="12"/>
  <c r="P84" i="12"/>
  <c r="Y72" i="12" l="1"/>
  <c r="AG72" i="12" s="1"/>
  <c r="V72" i="12"/>
  <c r="AD72" i="12" s="1"/>
  <c r="S72" i="12"/>
  <c r="AA72" i="12" s="1"/>
  <c r="T72" i="12"/>
  <c r="AB72" i="12" s="1"/>
  <c r="X84" i="12"/>
  <c r="AF84" i="12" s="1"/>
  <c r="W84" i="12"/>
  <c r="AE84" i="12" s="1"/>
  <c r="U84" i="12"/>
  <c r="AC84" i="12" s="1"/>
  <c r="Q84" i="12"/>
  <c r="N84" i="12"/>
  <c r="L84" i="12"/>
  <c r="R84" i="12"/>
  <c r="K84" i="12"/>
  <c r="Y84" i="12" l="1"/>
  <c r="AG84" i="12" s="1"/>
  <c r="S84" i="12"/>
  <c r="AA84" i="12" s="1"/>
  <c r="Z84" i="12"/>
  <c r="AH84" i="12" s="1"/>
  <c r="T84" i="12"/>
  <c r="AB84" i="12" s="1"/>
  <c r="V84" i="12"/>
  <c r="AD84" i="12" s="1"/>
  <c r="AE46" i="12"/>
  <c r="AN46" i="12" s="1"/>
  <c r="AF46" i="12"/>
  <c r="AO46" i="12" s="1"/>
  <c r="G73" i="12"/>
  <c r="L73" i="12"/>
  <c r="T73" i="12" l="1"/>
  <c r="AB73" i="12" s="1"/>
  <c r="K73" i="12"/>
  <c r="R73" i="12"/>
  <c r="N73" i="12"/>
  <c r="Q73" i="12"/>
  <c r="M73" i="12"/>
  <c r="P73" i="12"/>
  <c r="O73" i="12"/>
  <c r="S73" i="12" l="1"/>
  <c r="AA73" i="12" s="1"/>
  <c r="U73" i="12"/>
  <c r="AC73" i="12" s="1"/>
  <c r="Y73" i="12"/>
  <c r="AG73" i="12" s="1"/>
  <c r="V73" i="12"/>
  <c r="AD73" i="12" s="1"/>
  <c r="W73" i="12"/>
  <c r="AE73" i="12" s="1"/>
  <c r="AE35" i="12" s="1"/>
  <c r="AN35" i="12" s="1"/>
  <c r="Z73" i="12"/>
  <c r="AH73" i="12" s="1"/>
  <c r="X73" i="12"/>
  <c r="AF73" i="12" s="1"/>
  <c r="AF35" i="12" s="1"/>
  <c r="AO35" i="12" s="1"/>
  <c r="G86" i="12"/>
  <c r="Q86" i="12"/>
  <c r="K86" i="12"/>
  <c r="O86" i="12"/>
  <c r="P86" i="12"/>
  <c r="X86" i="12" l="1"/>
  <c r="AF86" i="12" s="1"/>
  <c r="AF48" i="12" s="1"/>
  <c r="AO48" i="12" s="1"/>
  <c r="S86" i="12"/>
  <c r="AA86" i="12" s="1"/>
  <c r="W86" i="12"/>
  <c r="AE86" i="12" s="1"/>
  <c r="AE48" i="12" s="1"/>
  <c r="AN48" i="12" s="1"/>
  <c r="Y86" i="12"/>
  <c r="AG86" i="12" s="1"/>
  <c r="G71" i="12"/>
  <c r="M86" i="12"/>
  <c r="M71" i="12"/>
  <c r="R71" i="12"/>
  <c r="R86" i="12"/>
  <c r="N86" i="12"/>
  <c r="Q71" i="12"/>
  <c r="K71" i="12"/>
  <c r="L71" i="12"/>
  <c r="N71" i="12"/>
  <c r="L86" i="12"/>
  <c r="O71" i="12"/>
  <c r="Z86" i="12" l="1"/>
  <c r="AH86" i="12" s="1"/>
  <c r="U86" i="12"/>
  <c r="AC86" i="12" s="1"/>
  <c r="V86" i="12"/>
  <c r="AD86" i="12" s="1"/>
  <c r="T86" i="12"/>
  <c r="AB86" i="12" s="1"/>
  <c r="V71" i="12"/>
  <c r="AD71" i="12" s="1"/>
  <c r="T71" i="12"/>
  <c r="AB71" i="12" s="1"/>
  <c r="Z71" i="12"/>
  <c r="AH71" i="12" s="1"/>
  <c r="Y71" i="12"/>
  <c r="AG71" i="12" s="1"/>
  <c r="U71" i="12"/>
  <c r="AC71" i="12" s="1"/>
  <c r="S71" i="12"/>
  <c r="AA71" i="12" s="1"/>
  <c r="W71" i="12"/>
  <c r="AE71" i="12" s="1"/>
  <c r="AE33" i="12" s="1"/>
  <c r="AN33" i="12" s="1"/>
  <c r="G85" i="12"/>
  <c r="R85" i="12"/>
  <c r="Q85" i="12"/>
  <c r="O85" i="12"/>
  <c r="P71" i="12"/>
  <c r="P85" i="12"/>
  <c r="X71" i="12" l="1"/>
  <c r="AF71" i="12" s="1"/>
  <c r="AF33" i="12" s="1"/>
  <c r="AO33" i="12" s="1"/>
  <c r="X85" i="12"/>
  <c r="AF85" i="12" s="1"/>
  <c r="Z85" i="12"/>
  <c r="AH85" i="12" s="1"/>
  <c r="Y85" i="12"/>
  <c r="AG85" i="12" s="1"/>
  <c r="W85" i="12"/>
  <c r="AE85" i="12" s="1"/>
  <c r="G196" i="12"/>
  <c r="L85" i="12"/>
  <c r="K85" i="12"/>
  <c r="L196" i="12"/>
  <c r="M85" i="12"/>
  <c r="N85" i="12"/>
  <c r="N196" i="12"/>
  <c r="O196" i="12"/>
  <c r="P196" i="12"/>
  <c r="U85" i="12" l="1"/>
  <c r="AC85" i="12" s="1"/>
  <c r="S85" i="12"/>
  <c r="AA85" i="12" s="1"/>
  <c r="T85" i="12"/>
  <c r="AB85" i="12" s="1"/>
  <c r="V85" i="12"/>
  <c r="AD85" i="12" s="1"/>
  <c r="X196" i="12"/>
  <c r="AF196" i="12" s="1"/>
  <c r="T196" i="12"/>
  <c r="AB196" i="12" s="1"/>
  <c r="L44" i="12"/>
  <c r="V196" i="12"/>
  <c r="AD196" i="12" s="1"/>
  <c r="N44" i="12"/>
  <c r="W196" i="12"/>
  <c r="AE196" i="12" s="1"/>
  <c r="AE47" i="12"/>
  <c r="AN47" i="12" s="1"/>
  <c r="AF47" i="12"/>
  <c r="AO47" i="12" s="1"/>
  <c r="G74" i="12"/>
  <c r="Q196" i="12"/>
  <c r="R196" i="12"/>
  <c r="Q74" i="12"/>
  <c r="K196" i="12"/>
  <c r="M74" i="12"/>
  <c r="M196" i="12"/>
  <c r="K44" i="12" l="1"/>
  <c r="S196" i="12"/>
  <c r="AA196" i="12" s="1"/>
  <c r="AA44" i="12" s="1"/>
  <c r="AJ44" i="12" s="1"/>
  <c r="Q44" i="12"/>
  <c r="Y196" i="12"/>
  <c r="AG196" i="12" s="1"/>
  <c r="M44" i="12"/>
  <c r="U196" i="12"/>
  <c r="AC196" i="12" s="1"/>
  <c r="AC44" i="12" s="1"/>
  <c r="AL44" i="12" s="1"/>
  <c r="Z196" i="12"/>
  <c r="AH196" i="12" s="1"/>
  <c r="AH44" i="12" s="1"/>
  <c r="AQ44" i="12" s="1"/>
  <c r="R44" i="12"/>
  <c r="Y74" i="12"/>
  <c r="AG74" i="12" s="1"/>
  <c r="AG44" i="12"/>
  <c r="AP44" i="12" s="1"/>
  <c r="AB44" i="12"/>
  <c r="AK44" i="12" s="1"/>
  <c r="AD44" i="12"/>
  <c r="AM44" i="12" s="1"/>
  <c r="U74" i="12"/>
  <c r="AC74" i="12" s="1"/>
  <c r="G160" i="12"/>
  <c r="N160" i="12"/>
  <c r="L74" i="12"/>
  <c r="R160" i="12"/>
  <c r="Q160" i="12"/>
  <c r="L160" i="12"/>
  <c r="N74" i="12"/>
  <c r="K74" i="12"/>
  <c r="M160" i="12"/>
  <c r="R74" i="12"/>
  <c r="K160" i="12"/>
  <c r="P74" i="12"/>
  <c r="P160" i="12"/>
  <c r="O74" i="12"/>
  <c r="O160" i="12"/>
  <c r="W74" i="12" l="1"/>
  <c r="AE74" i="12" s="1"/>
  <c r="AE36" i="12" s="1"/>
  <c r="AN36" i="12" s="1"/>
  <c r="V74" i="12"/>
  <c r="AD74" i="12" s="1"/>
  <c r="T74" i="12"/>
  <c r="AB74" i="12" s="1"/>
  <c r="S74" i="12"/>
  <c r="AA74" i="12" s="1"/>
  <c r="Z74" i="12"/>
  <c r="AH74" i="12" s="1"/>
  <c r="X74" i="12"/>
  <c r="AF74" i="12" s="1"/>
  <c r="AF36" i="12" s="1"/>
  <c r="AO36" i="12" s="1"/>
  <c r="Z160" i="12"/>
  <c r="AH160" i="12" s="1"/>
  <c r="T160" i="12"/>
  <c r="AB160" i="12" s="1"/>
  <c r="X160" i="12"/>
  <c r="AF160" i="12" s="1"/>
  <c r="V160" i="12"/>
  <c r="AD160" i="12" s="1"/>
  <c r="Y160" i="12"/>
  <c r="AG160" i="12" s="1"/>
  <c r="U160" i="12"/>
  <c r="AC160" i="12" s="1"/>
  <c r="W160" i="12"/>
  <c r="AE160" i="12" s="1"/>
  <c r="S160" i="12"/>
  <c r="AA160" i="12" s="1"/>
  <c r="G244" i="12"/>
  <c r="Q244" i="12"/>
  <c r="M244" i="12"/>
  <c r="L244" i="12"/>
  <c r="R244" i="12"/>
  <c r="K244" i="12"/>
  <c r="N244" i="12"/>
  <c r="O244" i="12"/>
  <c r="P244" i="12"/>
  <c r="X244" i="12" l="1"/>
  <c r="AF244" i="12" s="1"/>
  <c r="V244" i="12"/>
  <c r="AD244" i="12" s="1"/>
  <c r="Z244" i="12"/>
  <c r="AH244" i="12" s="1"/>
  <c r="T244" i="12"/>
  <c r="AB244" i="12" s="1"/>
  <c r="S244" i="12"/>
  <c r="AA244" i="12" s="1"/>
  <c r="U244" i="12"/>
  <c r="AC244" i="12" s="1"/>
  <c r="W244" i="12"/>
  <c r="AE244" i="12" s="1"/>
  <c r="Y244" i="12"/>
  <c r="AG244" i="12" s="1"/>
  <c r="G239" i="12"/>
  <c r="R239" i="12"/>
  <c r="P239" i="12"/>
  <c r="O239" i="12"/>
  <c r="Z239" i="12" l="1"/>
  <c r="AH239" i="12" s="1"/>
  <c r="X239" i="12"/>
  <c r="AF239" i="12" s="1"/>
  <c r="W239" i="12"/>
  <c r="AE239" i="12" s="1"/>
  <c r="G109" i="12"/>
  <c r="L239" i="12"/>
  <c r="Q239" i="12"/>
  <c r="K239" i="12"/>
  <c r="N239" i="12"/>
  <c r="M239" i="12"/>
  <c r="L109" i="12"/>
  <c r="O109" i="12"/>
  <c r="P109" i="12"/>
  <c r="U239" i="12" l="1"/>
  <c r="AC239" i="12" s="1"/>
  <c r="V239" i="12"/>
  <c r="AD239" i="12" s="1"/>
  <c r="S239" i="12"/>
  <c r="AA239" i="12" s="1"/>
  <c r="Y239" i="12"/>
  <c r="AG239" i="12" s="1"/>
  <c r="T239" i="12"/>
  <c r="AB239" i="12" s="1"/>
  <c r="O33" i="12"/>
  <c r="P33" i="12"/>
  <c r="T109" i="12"/>
  <c r="AB109" i="12" s="1"/>
  <c r="X109" i="12"/>
  <c r="AF109" i="12" s="1"/>
  <c r="W109" i="12"/>
  <c r="AE109" i="12" s="1"/>
  <c r="G164" i="12"/>
  <c r="L164" i="12"/>
  <c r="Q109" i="12"/>
  <c r="N164" i="12"/>
  <c r="K109" i="12"/>
  <c r="R109" i="12"/>
  <c r="N109" i="12"/>
  <c r="M109" i="12"/>
  <c r="R164" i="12"/>
  <c r="M164" i="12"/>
  <c r="Q164" i="12"/>
  <c r="K164" i="12"/>
  <c r="P164" i="12"/>
  <c r="O164" i="12"/>
  <c r="Y109" i="12" l="1"/>
  <c r="AG109" i="12" s="1"/>
  <c r="V109" i="12"/>
  <c r="AD109" i="12" s="1"/>
  <c r="U109" i="12"/>
  <c r="AC109" i="12" s="1"/>
  <c r="Z109" i="12"/>
  <c r="AH109" i="12" s="1"/>
  <c r="S109" i="12"/>
  <c r="AA109" i="12" s="1"/>
  <c r="T164" i="12"/>
  <c r="AB164" i="12" s="1"/>
  <c r="Z164" i="12"/>
  <c r="AH164" i="12" s="1"/>
  <c r="V164" i="12"/>
  <c r="AD164" i="12" s="1"/>
  <c r="X164" i="12"/>
  <c r="AF164" i="12" s="1"/>
  <c r="W164" i="12"/>
  <c r="AE164" i="12" s="1"/>
  <c r="S164" i="12"/>
  <c r="AA164" i="12" s="1"/>
  <c r="U164" i="12"/>
  <c r="AC164" i="12" s="1"/>
  <c r="Y164" i="12"/>
  <c r="AG164" i="12" s="1"/>
  <c r="G178" i="12"/>
  <c r="Q178" i="12"/>
  <c r="P178" i="12"/>
  <c r="O178" i="12"/>
  <c r="X178" i="12" l="1"/>
  <c r="AF178" i="12" s="1"/>
  <c r="W178" i="12"/>
  <c r="AE178" i="12" s="1"/>
  <c r="Y178" i="12"/>
  <c r="AG178" i="12" s="1"/>
  <c r="G219" i="12"/>
  <c r="M219" i="12"/>
  <c r="L219" i="12"/>
  <c r="K219" i="12"/>
  <c r="L178" i="12"/>
  <c r="M178" i="12"/>
  <c r="K178" i="12"/>
  <c r="R219" i="12"/>
  <c r="R178" i="12"/>
  <c r="N178" i="12"/>
  <c r="N219" i="12"/>
  <c r="O219" i="12"/>
  <c r="P219" i="12"/>
  <c r="Z178" i="12" l="1"/>
  <c r="AH178" i="12" s="1"/>
  <c r="V178" i="12"/>
  <c r="AD178" i="12" s="1"/>
  <c r="U178" i="12"/>
  <c r="AC178" i="12" s="1"/>
  <c r="S178" i="12"/>
  <c r="AA178" i="12" s="1"/>
  <c r="T178" i="12"/>
  <c r="AB178" i="12" s="1"/>
  <c r="Z219" i="12"/>
  <c r="AH219" i="12" s="1"/>
  <c r="X219" i="12"/>
  <c r="AF219" i="12" s="1"/>
  <c r="T219" i="12"/>
  <c r="AB219" i="12" s="1"/>
  <c r="V219" i="12"/>
  <c r="AD219" i="12" s="1"/>
  <c r="U219" i="12"/>
  <c r="AC219" i="12" s="1"/>
  <c r="W219" i="12"/>
  <c r="AE219" i="12" s="1"/>
  <c r="S219" i="12"/>
  <c r="AA219" i="12" s="1"/>
  <c r="G161" i="12"/>
  <c r="Q219" i="12"/>
  <c r="L161" i="12"/>
  <c r="M161" i="12"/>
  <c r="P161" i="12"/>
  <c r="O161" i="12"/>
  <c r="Y219" i="12" l="1"/>
  <c r="AG219" i="12" s="1"/>
  <c r="T161" i="12"/>
  <c r="AB161" i="12" s="1"/>
  <c r="X161" i="12"/>
  <c r="AF161" i="12" s="1"/>
  <c r="U161" i="12"/>
  <c r="AC161" i="12" s="1"/>
  <c r="W161" i="12"/>
  <c r="AE161" i="12" s="1"/>
  <c r="G142" i="12"/>
  <c r="K161" i="12"/>
  <c r="N161" i="12"/>
  <c r="Q161" i="12"/>
  <c r="R161" i="12"/>
  <c r="K142" i="12"/>
  <c r="M142" i="12"/>
  <c r="R142" i="12"/>
  <c r="P142" i="12"/>
  <c r="O142" i="12"/>
  <c r="Z161" i="12" l="1"/>
  <c r="AH161" i="12" s="1"/>
  <c r="V161" i="12"/>
  <c r="AD161" i="12" s="1"/>
  <c r="Y161" i="12"/>
  <c r="AG161" i="12" s="1"/>
  <c r="S161" i="12"/>
  <c r="AA161" i="12" s="1"/>
  <c r="Z142" i="12"/>
  <c r="AH142" i="12" s="1"/>
  <c r="X142" i="12"/>
  <c r="AF142" i="12" s="1"/>
  <c r="W142" i="12"/>
  <c r="AE142" i="12" s="1"/>
  <c r="S142" i="12"/>
  <c r="AA142" i="12" s="1"/>
  <c r="U142" i="12"/>
  <c r="AC142" i="12" s="1"/>
  <c r="G245" i="12"/>
  <c r="N142" i="12"/>
  <c r="Q245" i="12"/>
  <c r="Q142" i="12"/>
  <c r="N245" i="12"/>
  <c r="L142" i="12"/>
  <c r="M245" i="12"/>
  <c r="R245" i="12"/>
  <c r="P245" i="12"/>
  <c r="O245" i="12"/>
  <c r="T142" i="12" l="1"/>
  <c r="AB142" i="12" s="1"/>
  <c r="Y142" i="12"/>
  <c r="AG142" i="12" s="1"/>
  <c r="V142" i="12"/>
  <c r="AD142" i="12" s="1"/>
  <c r="V245" i="12"/>
  <c r="AD245" i="12" s="1"/>
  <c r="X245" i="12"/>
  <c r="AF245" i="12" s="1"/>
  <c r="Z245" i="12"/>
  <c r="AH245" i="12" s="1"/>
  <c r="Y245" i="12"/>
  <c r="AG245" i="12" s="1"/>
  <c r="W245" i="12"/>
  <c r="AE245" i="12" s="1"/>
  <c r="U245" i="12"/>
  <c r="AC245" i="12" s="1"/>
  <c r="G144" i="12"/>
  <c r="L245" i="12"/>
  <c r="K245" i="12"/>
  <c r="K144" i="12"/>
  <c r="O144" i="12"/>
  <c r="P144" i="12"/>
  <c r="T245" i="12" l="1"/>
  <c r="AB245" i="12" s="1"/>
  <c r="S245" i="12"/>
  <c r="AA245" i="12" s="1"/>
  <c r="X144" i="12"/>
  <c r="AF144" i="12" s="1"/>
  <c r="W144" i="12"/>
  <c r="AE144" i="12" s="1"/>
  <c r="S144" i="12"/>
  <c r="AA144" i="12" s="1"/>
  <c r="G127" i="12"/>
  <c r="N144" i="12"/>
  <c r="R144" i="12"/>
  <c r="M144" i="12"/>
  <c r="L144" i="12"/>
  <c r="Q144" i="12"/>
  <c r="M127" i="12"/>
  <c r="K127" i="12"/>
  <c r="R127" i="12"/>
  <c r="O127" i="12"/>
  <c r="P127" i="12"/>
  <c r="Y144" i="12" l="1"/>
  <c r="AG144" i="12" s="1"/>
  <c r="U144" i="12"/>
  <c r="AC144" i="12" s="1"/>
  <c r="Z144" i="12"/>
  <c r="AH144" i="12" s="1"/>
  <c r="T144" i="12"/>
  <c r="AB144" i="12" s="1"/>
  <c r="V144" i="12"/>
  <c r="AD144" i="12" s="1"/>
  <c r="P51" i="12"/>
  <c r="O51" i="12"/>
  <c r="Z127" i="12"/>
  <c r="AH127" i="12" s="1"/>
  <c r="X127" i="12"/>
  <c r="AF127" i="12" s="1"/>
  <c r="W127" i="12"/>
  <c r="AE127" i="12" s="1"/>
  <c r="S127" i="12"/>
  <c r="AA127" i="12" s="1"/>
  <c r="U127" i="12"/>
  <c r="AC127" i="12" s="1"/>
  <c r="G106" i="12"/>
  <c r="Q127" i="12"/>
  <c r="N106" i="12"/>
  <c r="L127" i="12"/>
  <c r="N127" i="12"/>
  <c r="Q106" i="12"/>
  <c r="K106" i="12"/>
  <c r="O106" i="12"/>
  <c r="P106" i="12"/>
  <c r="T127" i="12" l="1"/>
  <c r="AB127" i="12" s="1"/>
  <c r="Y127" i="12"/>
  <c r="AG127" i="12" s="1"/>
  <c r="V127" i="12"/>
  <c r="AD127" i="12" s="1"/>
  <c r="P30" i="12"/>
  <c r="O30" i="12"/>
  <c r="X106" i="12"/>
  <c r="AF106" i="12" s="1"/>
  <c r="V106" i="12"/>
  <c r="AD106" i="12" s="1"/>
  <c r="W106" i="12"/>
  <c r="AE106" i="12" s="1"/>
  <c r="Y106" i="12"/>
  <c r="AG106" i="12" s="1"/>
  <c r="S106" i="12"/>
  <c r="AA106" i="12" s="1"/>
  <c r="G187" i="12"/>
  <c r="M106" i="12"/>
  <c r="R106" i="12"/>
  <c r="L106" i="12"/>
  <c r="N187" i="12"/>
  <c r="O187" i="12"/>
  <c r="P187" i="12"/>
  <c r="Z106" i="12" l="1"/>
  <c r="AH106" i="12" s="1"/>
  <c r="U106" i="12"/>
  <c r="AC106" i="12" s="1"/>
  <c r="T106" i="12"/>
  <c r="AB106" i="12" s="1"/>
  <c r="X187" i="12"/>
  <c r="AF187" i="12" s="1"/>
  <c r="V187" i="12"/>
  <c r="AD187" i="12" s="1"/>
  <c r="W187" i="12"/>
  <c r="AE187" i="12" s="1"/>
  <c r="G129" i="12"/>
  <c r="L187" i="12"/>
  <c r="Q187" i="12"/>
  <c r="R187" i="12"/>
  <c r="M187" i="12"/>
  <c r="N129" i="12"/>
  <c r="Q129" i="12"/>
  <c r="K187" i="12"/>
  <c r="L129" i="12"/>
  <c r="O129" i="12"/>
  <c r="P129" i="12"/>
  <c r="U187" i="12" l="1"/>
  <c r="AC187" i="12" s="1"/>
  <c r="S187" i="12"/>
  <c r="AA187" i="12" s="1"/>
  <c r="T187" i="12"/>
  <c r="AB187" i="12" s="1"/>
  <c r="Z187" i="12"/>
  <c r="AH187" i="12" s="1"/>
  <c r="Y187" i="12"/>
  <c r="AG187" i="12" s="1"/>
  <c r="O53" i="12"/>
  <c r="P53" i="12"/>
  <c r="T129" i="12"/>
  <c r="AB129" i="12" s="1"/>
  <c r="X129" i="12"/>
  <c r="AF129" i="12" s="1"/>
  <c r="V129" i="12"/>
  <c r="AD129" i="12" s="1"/>
  <c r="Y129" i="12"/>
  <c r="AG129" i="12" s="1"/>
  <c r="W129" i="12"/>
  <c r="AE129" i="12" s="1"/>
  <c r="G112" i="12"/>
  <c r="L112" i="12"/>
  <c r="R129" i="12"/>
  <c r="Q112" i="12"/>
  <c r="N112" i="12"/>
  <c r="R112" i="12"/>
  <c r="K112" i="12"/>
  <c r="K129" i="12"/>
  <c r="M129" i="12"/>
  <c r="M112" i="12"/>
  <c r="P112" i="12"/>
  <c r="O112" i="12"/>
  <c r="S129" i="12" l="1"/>
  <c r="AA129" i="12" s="1"/>
  <c r="Z129" i="12"/>
  <c r="AH129" i="12" s="1"/>
  <c r="U129" i="12"/>
  <c r="AC129" i="12" s="1"/>
  <c r="P36" i="12"/>
  <c r="O36" i="12"/>
  <c r="X112" i="12"/>
  <c r="AF112" i="12" s="1"/>
  <c r="T112" i="12"/>
  <c r="AB112" i="12" s="1"/>
  <c r="Z112" i="12"/>
  <c r="AH112" i="12" s="1"/>
  <c r="V112" i="12"/>
  <c r="AD112" i="12" s="1"/>
  <c r="W112" i="12"/>
  <c r="AE112" i="12" s="1"/>
  <c r="Y112" i="12"/>
  <c r="AG112" i="12" s="1"/>
  <c r="U112" i="12"/>
  <c r="AC112" i="12" s="1"/>
  <c r="S112" i="12"/>
  <c r="AA112" i="12" s="1"/>
  <c r="G184" i="12"/>
  <c r="N184" i="12"/>
  <c r="R184" i="12"/>
  <c r="Q184" i="12"/>
  <c r="M184" i="12"/>
  <c r="O184" i="12"/>
  <c r="P184" i="12"/>
  <c r="X184" i="12" l="1"/>
  <c r="AF184" i="12" s="1"/>
  <c r="Z184" i="12"/>
  <c r="AH184" i="12" s="1"/>
  <c r="V184" i="12"/>
  <c r="AD184" i="12" s="1"/>
  <c r="W184" i="12"/>
  <c r="AE184" i="12" s="1"/>
  <c r="U184" i="12"/>
  <c r="AC184" i="12" s="1"/>
  <c r="Y184" i="12"/>
  <c r="AG184" i="12" s="1"/>
  <c r="G145" i="12"/>
  <c r="L184" i="12"/>
  <c r="K184" i="12"/>
  <c r="K145" i="12"/>
  <c r="O145" i="12"/>
  <c r="P145" i="12"/>
  <c r="T184" i="12" l="1"/>
  <c r="AB184" i="12" s="1"/>
  <c r="S184" i="12"/>
  <c r="AA184" i="12" s="1"/>
  <c r="X145" i="12"/>
  <c r="AF145" i="12" s="1"/>
  <c r="S145" i="12"/>
  <c r="AA145" i="12" s="1"/>
  <c r="W145" i="12"/>
  <c r="AE145" i="12" s="1"/>
  <c r="G186" i="12"/>
  <c r="L145" i="12"/>
  <c r="R145" i="12"/>
  <c r="N145" i="12"/>
  <c r="Q145" i="12"/>
  <c r="M145" i="12"/>
  <c r="N186" i="12"/>
  <c r="K186" i="12"/>
  <c r="P186" i="12"/>
  <c r="O186" i="12"/>
  <c r="U145" i="12" l="1"/>
  <c r="AC145" i="12" s="1"/>
  <c r="Y145" i="12"/>
  <c r="AG145" i="12" s="1"/>
  <c r="V145" i="12"/>
  <c r="AD145" i="12" s="1"/>
  <c r="Z145" i="12"/>
  <c r="AH145" i="12" s="1"/>
  <c r="T145" i="12"/>
  <c r="AB145" i="12" s="1"/>
  <c r="X186" i="12"/>
  <c r="AF186" i="12" s="1"/>
  <c r="V186" i="12"/>
  <c r="AD186" i="12" s="1"/>
  <c r="S186" i="12"/>
  <c r="AA186" i="12" s="1"/>
  <c r="W186" i="12"/>
  <c r="AE186" i="12" s="1"/>
  <c r="G126" i="12"/>
  <c r="M186" i="12"/>
  <c r="Q186" i="12"/>
  <c r="L186" i="12"/>
  <c r="R186" i="12"/>
  <c r="M126" i="12"/>
  <c r="P126" i="12"/>
  <c r="O126" i="12"/>
  <c r="Z186" i="12" l="1"/>
  <c r="AH186" i="12" s="1"/>
  <c r="T186" i="12"/>
  <c r="AB186" i="12" s="1"/>
  <c r="Y186" i="12"/>
  <c r="AG186" i="12" s="1"/>
  <c r="U186" i="12"/>
  <c r="AC186" i="12" s="1"/>
  <c r="P50" i="12"/>
  <c r="O50" i="12"/>
  <c r="X126" i="12"/>
  <c r="AF126" i="12" s="1"/>
  <c r="W126" i="12"/>
  <c r="AE126" i="12" s="1"/>
  <c r="U126" i="12"/>
  <c r="AC126" i="12" s="1"/>
  <c r="G238" i="12"/>
  <c r="N126" i="12"/>
  <c r="Q126" i="12"/>
  <c r="M238" i="12"/>
  <c r="L126" i="12"/>
  <c r="R126" i="12"/>
  <c r="R238" i="12"/>
  <c r="K126" i="12"/>
  <c r="K238" i="12"/>
  <c r="L238" i="12"/>
  <c r="O238" i="12"/>
  <c r="P238" i="12"/>
  <c r="S126" i="12" l="1"/>
  <c r="AA126" i="12" s="1"/>
  <c r="Z126" i="12"/>
  <c r="AH126" i="12" s="1"/>
  <c r="T126" i="12"/>
  <c r="AB126" i="12" s="1"/>
  <c r="Y126" i="12"/>
  <c r="AG126" i="12" s="1"/>
  <c r="V126" i="12"/>
  <c r="AD126" i="12" s="1"/>
  <c r="Z238" i="12"/>
  <c r="AH238" i="12" s="1"/>
  <c r="T238" i="12"/>
  <c r="AB238" i="12" s="1"/>
  <c r="X238" i="12"/>
  <c r="AF238" i="12" s="1"/>
  <c r="U238" i="12"/>
  <c r="AC238" i="12" s="1"/>
  <c r="S238" i="12"/>
  <c r="AA238" i="12" s="1"/>
  <c r="W238" i="12"/>
  <c r="AE238" i="12" s="1"/>
  <c r="G241" i="12"/>
  <c r="N241" i="12"/>
  <c r="N238" i="12"/>
  <c r="Q238" i="12"/>
  <c r="Q241" i="12"/>
  <c r="R241" i="12"/>
  <c r="M241" i="12"/>
  <c r="O241" i="12"/>
  <c r="P241" i="12"/>
  <c r="Y238" i="12" l="1"/>
  <c r="AG238" i="12" s="1"/>
  <c r="V238" i="12"/>
  <c r="AD238" i="12" s="1"/>
  <c r="Z241" i="12"/>
  <c r="AH241" i="12" s="1"/>
  <c r="V241" i="12"/>
  <c r="AD241" i="12" s="1"/>
  <c r="X241" i="12"/>
  <c r="AF241" i="12" s="1"/>
  <c r="U241" i="12"/>
  <c r="AC241" i="12" s="1"/>
  <c r="Y241" i="12"/>
  <c r="AG241" i="12" s="1"/>
  <c r="W241" i="12"/>
  <c r="AE241" i="12" s="1"/>
  <c r="G207" i="12"/>
  <c r="L241" i="12"/>
  <c r="Q207" i="12"/>
  <c r="K241" i="12"/>
  <c r="N207" i="12"/>
  <c r="P207" i="12"/>
  <c r="O207" i="12"/>
  <c r="T241" i="12" l="1"/>
  <c r="AB241" i="12" s="1"/>
  <c r="S241" i="12"/>
  <c r="AA241" i="12" s="1"/>
  <c r="X207" i="12"/>
  <c r="AF207" i="12" s="1"/>
  <c r="V207" i="12"/>
  <c r="AD207" i="12" s="1"/>
  <c r="Y207" i="12"/>
  <c r="AG207" i="12" s="1"/>
  <c r="W207" i="12"/>
  <c r="AE207" i="12" s="1"/>
  <c r="G123" i="12"/>
  <c r="R207" i="12"/>
  <c r="K207" i="12"/>
  <c r="L207" i="12"/>
  <c r="M123" i="12"/>
  <c r="M207" i="12"/>
  <c r="L123" i="12"/>
  <c r="P123" i="12"/>
  <c r="O123" i="12"/>
  <c r="S207" i="12" l="1"/>
  <c r="AA207" i="12" s="1"/>
  <c r="T207" i="12"/>
  <c r="AB207" i="12" s="1"/>
  <c r="Z207" i="12"/>
  <c r="AH207" i="12" s="1"/>
  <c r="U207" i="12"/>
  <c r="AC207" i="12" s="1"/>
  <c r="O47" i="12"/>
  <c r="P47" i="12"/>
  <c r="X123" i="12"/>
  <c r="AF123" i="12" s="1"/>
  <c r="T123" i="12"/>
  <c r="AB123" i="12" s="1"/>
  <c r="U123" i="12"/>
  <c r="AC123" i="12" s="1"/>
  <c r="W123" i="12"/>
  <c r="AE123" i="12" s="1"/>
  <c r="G217" i="12"/>
  <c r="K123" i="12"/>
  <c r="Q123" i="12"/>
  <c r="L217" i="12"/>
  <c r="R217" i="12"/>
  <c r="N123" i="12"/>
  <c r="N217" i="12"/>
  <c r="Q217" i="12"/>
  <c r="R123" i="12"/>
  <c r="M217" i="12"/>
  <c r="P217" i="12"/>
  <c r="O217" i="12"/>
  <c r="Z123" i="12" l="1"/>
  <c r="AH123" i="12" s="1"/>
  <c r="S123" i="12"/>
  <c r="AA123" i="12" s="1"/>
  <c r="V123" i="12"/>
  <c r="AD123" i="12" s="1"/>
  <c r="Y123" i="12"/>
  <c r="AG123" i="12" s="1"/>
  <c r="X217" i="12"/>
  <c r="AF217" i="12" s="1"/>
  <c r="Z217" i="12"/>
  <c r="AH217" i="12" s="1"/>
  <c r="V217" i="12"/>
  <c r="AD217" i="12" s="1"/>
  <c r="T217" i="12"/>
  <c r="AB217" i="12" s="1"/>
  <c r="U217" i="12"/>
  <c r="AC217" i="12" s="1"/>
  <c r="W217" i="12"/>
  <c r="AE217" i="12" s="1"/>
  <c r="Y217" i="12"/>
  <c r="AG217" i="12" s="1"/>
  <c r="G218" i="12"/>
  <c r="K217" i="12"/>
  <c r="R218" i="12"/>
  <c r="P218" i="12"/>
  <c r="O218" i="12"/>
  <c r="S217" i="12" l="1"/>
  <c r="AA217" i="12" s="1"/>
  <c r="Z218" i="12"/>
  <c r="AH218" i="12" s="1"/>
  <c r="X218" i="12"/>
  <c r="AF218" i="12" s="1"/>
  <c r="W218" i="12"/>
  <c r="AE218" i="12" s="1"/>
  <c r="G131" i="12"/>
  <c r="K218" i="12"/>
  <c r="M131" i="12"/>
  <c r="Q218" i="12"/>
  <c r="L218" i="12"/>
  <c r="N218" i="12"/>
  <c r="L131" i="12"/>
  <c r="M218" i="12"/>
  <c r="R131" i="12"/>
  <c r="O131" i="12"/>
  <c r="P131" i="12"/>
  <c r="S218" i="12" l="1"/>
  <c r="AA218" i="12" s="1"/>
  <c r="T218" i="12"/>
  <c r="AB218" i="12" s="1"/>
  <c r="U218" i="12"/>
  <c r="AC218" i="12" s="1"/>
  <c r="V218" i="12"/>
  <c r="AD218" i="12" s="1"/>
  <c r="Y218" i="12"/>
  <c r="AG218" i="12" s="1"/>
  <c r="P55" i="12"/>
  <c r="O55" i="12"/>
  <c r="T131" i="12"/>
  <c r="AB131" i="12" s="1"/>
  <c r="X131" i="12"/>
  <c r="AF131" i="12" s="1"/>
  <c r="Z131" i="12"/>
  <c r="AH131" i="12" s="1"/>
  <c r="W131" i="12"/>
  <c r="AE131" i="12" s="1"/>
  <c r="U131" i="12"/>
  <c r="AC131" i="12" s="1"/>
  <c r="N131" i="12"/>
  <c r="Q131" i="12"/>
  <c r="K131" i="12"/>
  <c r="S131" i="12" l="1"/>
  <c r="AA131" i="12" s="1"/>
  <c r="V131" i="12"/>
  <c r="AD131" i="12" s="1"/>
  <c r="Y131" i="12"/>
  <c r="AG131" i="12" s="1"/>
  <c r="G147" i="12"/>
  <c r="N147" i="12"/>
  <c r="R147" i="12"/>
  <c r="O147" i="12"/>
  <c r="P147" i="12"/>
  <c r="V147" i="12" l="1"/>
  <c r="AD147" i="12" s="1"/>
  <c r="Z147" i="12"/>
  <c r="AH147" i="12" s="1"/>
  <c r="X147" i="12"/>
  <c r="AF147" i="12" s="1"/>
  <c r="W147" i="12"/>
  <c r="AE147" i="12" s="1"/>
  <c r="G222" i="12"/>
  <c r="M147" i="12"/>
  <c r="Q147" i="12"/>
  <c r="N222" i="12"/>
  <c r="M222" i="12"/>
  <c r="R222" i="12"/>
  <c r="L222" i="12"/>
  <c r="K147" i="12"/>
  <c r="Q222" i="12"/>
  <c r="L147" i="12"/>
  <c r="K222" i="12"/>
  <c r="O222" i="12"/>
  <c r="P222" i="12"/>
  <c r="U147" i="12" l="1"/>
  <c r="AC147" i="12" s="1"/>
  <c r="Y147" i="12"/>
  <c r="AG147" i="12" s="1"/>
  <c r="T147" i="12"/>
  <c r="AB147" i="12" s="1"/>
  <c r="S147" i="12"/>
  <c r="AA147" i="12" s="1"/>
  <c r="Z222" i="12"/>
  <c r="AH222" i="12" s="1"/>
  <c r="T222" i="12"/>
  <c r="AB222" i="12" s="1"/>
  <c r="V222" i="12"/>
  <c r="AD222" i="12" s="1"/>
  <c r="X222" i="12"/>
  <c r="AF222" i="12" s="1"/>
  <c r="Y222" i="12"/>
  <c r="AG222" i="12" s="1"/>
  <c r="U222" i="12"/>
  <c r="AC222" i="12" s="1"/>
  <c r="S222" i="12"/>
  <c r="AA222" i="12" s="1"/>
  <c r="W222" i="12"/>
  <c r="AE222" i="12" s="1"/>
  <c r="G180" i="12"/>
  <c r="M180" i="12"/>
  <c r="L180" i="12"/>
  <c r="Q180" i="12"/>
  <c r="N180" i="12"/>
  <c r="K180" i="12"/>
  <c r="R180" i="12"/>
  <c r="P180" i="12"/>
  <c r="O180" i="12"/>
  <c r="V180" i="12" l="1"/>
  <c r="AD180" i="12" s="1"/>
  <c r="Z180" i="12"/>
  <c r="AH180" i="12" s="1"/>
  <c r="X180" i="12"/>
  <c r="AF180" i="12" s="1"/>
  <c r="T180" i="12"/>
  <c r="AB180" i="12" s="1"/>
  <c r="W180" i="12"/>
  <c r="AE180" i="12" s="1"/>
  <c r="S180" i="12"/>
  <c r="AA180" i="12" s="1"/>
  <c r="Y180" i="12"/>
  <c r="AG180" i="12" s="1"/>
  <c r="U180" i="12"/>
  <c r="AC180" i="12" s="1"/>
  <c r="G167" i="12"/>
  <c r="Q167" i="12"/>
  <c r="O167" i="12"/>
  <c r="P167" i="12"/>
  <c r="X167" i="12" l="1"/>
  <c r="AF167" i="12" s="1"/>
  <c r="Y167" i="12"/>
  <c r="AG167" i="12" s="1"/>
  <c r="W167" i="12"/>
  <c r="AE167" i="12" s="1"/>
  <c r="M167" i="12"/>
  <c r="R167" i="12"/>
  <c r="K167" i="12"/>
  <c r="N167" i="12"/>
  <c r="L167" i="12"/>
  <c r="T167" i="12" l="1"/>
  <c r="AB167" i="12" s="1"/>
  <c r="V167" i="12"/>
  <c r="AD167" i="12" s="1"/>
  <c r="U167" i="12"/>
  <c r="AC167" i="12" s="1"/>
  <c r="S167" i="12"/>
  <c r="AA167" i="12" s="1"/>
  <c r="Z167" i="12"/>
  <c r="AH167" i="12" s="1"/>
  <c r="G197" i="12"/>
  <c r="L197" i="12"/>
  <c r="R197" i="12"/>
  <c r="P197" i="12"/>
  <c r="O197" i="12"/>
  <c r="T197" i="12" l="1"/>
  <c r="AB197" i="12" s="1"/>
  <c r="X197" i="12"/>
  <c r="AF197" i="12" s="1"/>
  <c r="Z197" i="12"/>
  <c r="AH197" i="12" s="1"/>
  <c r="W197" i="12"/>
  <c r="AE197" i="12" s="1"/>
  <c r="Q197" i="12"/>
  <c r="M197" i="12"/>
  <c r="K197" i="12"/>
  <c r="N197" i="12"/>
  <c r="S197" i="12" l="1"/>
  <c r="AA197" i="12" s="1"/>
  <c r="U197" i="12"/>
  <c r="AC197" i="12" s="1"/>
  <c r="Y197" i="12"/>
  <c r="AG197" i="12" s="1"/>
  <c r="V197" i="12"/>
  <c r="AD197" i="12" s="1"/>
  <c r="G165" i="12"/>
  <c r="Q165" i="12"/>
  <c r="L165" i="12"/>
  <c r="R165" i="12"/>
  <c r="M165" i="12"/>
  <c r="K165" i="12"/>
  <c r="O165" i="12"/>
  <c r="P165" i="12"/>
  <c r="X165" i="12" l="1"/>
  <c r="AF165" i="12" s="1"/>
  <c r="T165" i="12"/>
  <c r="AB165" i="12" s="1"/>
  <c r="Z165" i="12"/>
  <c r="AH165" i="12" s="1"/>
  <c r="W165" i="12"/>
  <c r="AE165" i="12" s="1"/>
  <c r="S165" i="12"/>
  <c r="AA165" i="12" s="1"/>
  <c r="U165" i="12"/>
  <c r="AC165" i="12" s="1"/>
  <c r="Y165" i="12"/>
  <c r="AG165" i="12" s="1"/>
  <c r="N165" i="12"/>
  <c r="V165" i="12" l="1"/>
  <c r="AD165" i="12" s="1"/>
  <c r="G128" i="12"/>
  <c r="Q128" i="12"/>
  <c r="K128" i="12"/>
  <c r="L128" i="12"/>
  <c r="O128" i="12"/>
  <c r="P128" i="12"/>
  <c r="O52" i="12" l="1"/>
  <c r="P52" i="12"/>
  <c r="T128" i="12"/>
  <c r="AB128" i="12" s="1"/>
  <c r="X128" i="12"/>
  <c r="AF128" i="12" s="1"/>
  <c r="S128" i="12"/>
  <c r="AA128" i="12" s="1"/>
  <c r="Y128" i="12"/>
  <c r="AG128" i="12" s="1"/>
  <c r="W128" i="12"/>
  <c r="AE128" i="12" s="1"/>
  <c r="G166" i="12"/>
  <c r="N128" i="12"/>
  <c r="R128" i="12"/>
  <c r="M128" i="12"/>
  <c r="Q166" i="12"/>
  <c r="O166" i="12"/>
  <c r="P166" i="12"/>
  <c r="U128" i="12" l="1"/>
  <c r="AC128" i="12" s="1"/>
  <c r="Z128" i="12"/>
  <c r="AH128" i="12" s="1"/>
  <c r="V128" i="12"/>
  <c r="AD128" i="12" s="1"/>
  <c r="X166" i="12"/>
  <c r="AF166" i="12" s="1"/>
  <c r="Y166" i="12"/>
  <c r="AG166" i="12" s="1"/>
  <c r="W166" i="12"/>
  <c r="AE166" i="12" s="1"/>
  <c r="G242" i="12"/>
  <c r="L166" i="12"/>
  <c r="K166" i="12"/>
  <c r="M242" i="12"/>
  <c r="Q242" i="12"/>
  <c r="N166" i="12"/>
  <c r="R242" i="12"/>
  <c r="N242" i="12"/>
  <c r="R166" i="12"/>
  <c r="M166" i="12"/>
  <c r="L242" i="12"/>
  <c r="K242" i="12"/>
  <c r="O242" i="12"/>
  <c r="P242" i="12"/>
  <c r="Z166" i="12" l="1"/>
  <c r="AH166" i="12" s="1"/>
  <c r="U166" i="12"/>
  <c r="AC166" i="12" s="1"/>
  <c r="V166" i="12"/>
  <c r="AD166" i="12" s="1"/>
  <c r="S166" i="12"/>
  <c r="AA166" i="12" s="1"/>
  <c r="T166" i="12"/>
  <c r="AB166" i="12" s="1"/>
  <c r="Z242" i="12"/>
  <c r="AH242" i="12" s="1"/>
  <c r="X242" i="12"/>
  <c r="AF242" i="12" s="1"/>
  <c r="V242" i="12"/>
  <c r="AD242" i="12" s="1"/>
  <c r="T242" i="12"/>
  <c r="AB242" i="12" s="1"/>
  <c r="W242" i="12"/>
  <c r="AE242" i="12" s="1"/>
  <c r="Y242" i="12"/>
  <c r="AG242" i="12" s="1"/>
  <c r="U242" i="12"/>
  <c r="AC242" i="12" s="1"/>
  <c r="S242" i="12"/>
  <c r="AA242" i="12" s="1"/>
  <c r="G223" i="12"/>
  <c r="N223" i="12"/>
  <c r="K223" i="12"/>
  <c r="P223" i="12"/>
  <c r="O223" i="12"/>
  <c r="V223" i="12" l="1"/>
  <c r="AD223" i="12" s="1"/>
  <c r="X223" i="12"/>
  <c r="AF223" i="12" s="1"/>
  <c r="S223" i="12"/>
  <c r="AA223" i="12" s="1"/>
  <c r="W223" i="12"/>
  <c r="AE223" i="12" s="1"/>
  <c r="G141" i="12"/>
  <c r="M223" i="12"/>
  <c r="K141" i="12"/>
  <c r="R223" i="12"/>
  <c r="Q141" i="12"/>
  <c r="R141" i="12"/>
  <c r="Q223" i="12"/>
  <c r="N141" i="12"/>
  <c r="L223" i="12"/>
  <c r="M141" i="12"/>
  <c r="L141" i="12"/>
  <c r="P141" i="12"/>
  <c r="O141" i="12"/>
  <c r="T223" i="12" l="1"/>
  <c r="AB223" i="12" s="1"/>
  <c r="Y223" i="12"/>
  <c r="AG223" i="12" s="1"/>
  <c r="Z223" i="12"/>
  <c r="AH223" i="12" s="1"/>
  <c r="U223" i="12"/>
  <c r="AC223" i="12" s="1"/>
  <c r="X141" i="12"/>
  <c r="AF141" i="12" s="1"/>
  <c r="V141" i="12"/>
  <c r="AD141" i="12" s="1"/>
  <c r="Z141" i="12"/>
  <c r="AH141" i="12" s="1"/>
  <c r="T141" i="12"/>
  <c r="AB141" i="12" s="1"/>
  <c r="Y141" i="12"/>
  <c r="AG141" i="12" s="1"/>
  <c r="W141" i="12"/>
  <c r="AE141" i="12" s="1"/>
  <c r="S141" i="12"/>
  <c r="AA141" i="12" s="1"/>
  <c r="U141" i="12"/>
  <c r="AC141" i="12" s="1"/>
  <c r="G200" i="12"/>
  <c r="M200" i="12"/>
  <c r="R200" i="12"/>
  <c r="L200" i="12"/>
  <c r="N200" i="12"/>
  <c r="K200" i="12"/>
  <c r="Q200" i="12"/>
  <c r="P200" i="12"/>
  <c r="O200" i="12"/>
  <c r="V200" i="12" l="1"/>
  <c r="AD200" i="12" s="1"/>
  <c r="X200" i="12"/>
  <c r="AF200" i="12" s="1"/>
  <c r="Z200" i="12"/>
  <c r="AH200" i="12" s="1"/>
  <c r="T200" i="12"/>
  <c r="AB200" i="12" s="1"/>
  <c r="W200" i="12"/>
  <c r="AE200" i="12" s="1"/>
  <c r="Y200" i="12"/>
  <c r="AG200" i="12" s="1"/>
  <c r="S200" i="12"/>
  <c r="AA200" i="12" s="1"/>
  <c r="U200" i="12"/>
  <c r="AC200" i="12" s="1"/>
  <c r="G202" i="12"/>
  <c r="L202" i="12"/>
  <c r="M202" i="12"/>
  <c r="R202" i="12"/>
  <c r="N202" i="12"/>
  <c r="Q202" i="12"/>
  <c r="K202" i="12"/>
  <c r="P202" i="12"/>
  <c r="O202" i="12"/>
  <c r="Z202" i="12" l="1"/>
  <c r="AH202" i="12" s="1"/>
  <c r="T202" i="12"/>
  <c r="AB202" i="12" s="1"/>
  <c r="X202" i="12"/>
  <c r="AF202" i="12" s="1"/>
  <c r="V202" i="12"/>
  <c r="AD202" i="12" s="1"/>
  <c r="W202" i="12"/>
  <c r="AE202" i="12" s="1"/>
  <c r="U202" i="12"/>
  <c r="AC202" i="12" s="1"/>
  <c r="S202" i="12"/>
  <c r="AA202" i="12" s="1"/>
  <c r="Y202" i="12"/>
  <c r="AG202" i="12" s="1"/>
  <c r="G162" i="12" l="1"/>
  <c r="K162" i="12"/>
  <c r="R162" i="12"/>
  <c r="N162" i="12"/>
  <c r="Q162" i="12"/>
  <c r="M162" i="12"/>
  <c r="L162" i="12"/>
  <c r="P162" i="12"/>
  <c r="O162" i="12"/>
  <c r="X162" i="12" l="1"/>
  <c r="AF162" i="12" s="1"/>
  <c r="Z162" i="12"/>
  <c r="AH162" i="12" s="1"/>
  <c r="V162" i="12"/>
  <c r="AD162" i="12" s="1"/>
  <c r="T162" i="12"/>
  <c r="AB162" i="12" s="1"/>
  <c r="W162" i="12"/>
  <c r="AE162" i="12" s="1"/>
  <c r="Y162" i="12"/>
  <c r="AG162" i="12" s="1"/>
  <c r="S162" i="12"/>
  <c r="AA162" i="12" s="1"/>
  <c r="U162" i="12"/>
  <c r="AC162" i="12" s="1"/>
  <c r="G125" i="12"/>
  <c r="K125" i="12"/>
  <c r="M125" i="12"/>
  <c r="N125" i="12"/>
  <c r="R125" i="12"/>
  <c r="L125" i="12"/>
  <c r="Q125" i="12"/>
  <c r="P125" i="12"/>
  <c r="O125" i="12"/>
  <c r="P49" i="12" l="1"/>
  <c r="O49" i="12"/>
  <c r="X125" i="12"/>
  <c r="AF125" i="12" s="1"/>
  <c r="V125" i="12"/>
  <c r="AD125" i="12" s="1"/>
  <c r="Z125" i="12"/>
  <c r="AH125" i="12" s="1"/>
  <c r="T125" i="12"/>
  <c r="AB125" i="12" s="1"/>
  <c r="U125" i="12"/>
  <c r="AC125" i="12" s="1"/>
  <c r="Y125" i="12"/>
  <c r="AG125" i="12" s="1"/>
  <c r="W125" i="12"/>
  <c r="AE125" i="12" s="1"/>
  <c r="S125" i="12"/>
  <c r="AA125" i="12" s="1"/>
  <c r="G148" i="12"/>
  <c r="Q148" i="12"/>
  <c r="O148" i="12"/>
  <c r="P148" i="12"/>
  <c r="X148" i="12" l="1"/>
  <c r="AF148" i="12" s="1"/>
  <c r="Y148" i="12"/>
  <c r="AG148" i="12" s="1"/>
  <c r="W148" i="12"/>
  <c r="AE148" i="12" s="1"/>
  <c r="G110" i="12"/>
  <c r="N148" i="12"/>
  <c r="L148" i="12"/>
  <c r="K110" i="12"/>
  <c r="M148" i="12"/>
  <c r="K148" i="12"/>
  <c r="R148" i="12"/>
  <c r="O110" i="12"/>
  <c r="P110" i="12"/>
  <c r="S148" i="12" l="1"/>
  <c r="AA148" i="12" s="1"/>
  <c r="U148" i="12"/>
  <c r="AC148" i="12" s="1"/>
  <c r="T148" i="12"/>
  <c r="AB148" i="12" s="1"/>
  <c r="Z148" i="12"/>
  <c r="AH148" i="12" s="1"/>
  <c r="V148" i="12"/>
  <c r="AD148" i="12" s="1"/>
  <c r="P34" i="12"/>
  <c r="O34" i="12"/>
  <c r="X110" i="12"/>
  <c r="AF110" i="12" s="1"/>
  <c r="S110" i="12"/>
  <c r="AA110" i="12" s="1"/>
  <c r="W110" i="12"/>
  <c r="AE110" i="12" s="1"/>
  <c r="G226" i="12"/>
  <c r="L110" i="12"/>
  <c r="N110" i="12"/>
  <c r="Q226" i="12"/>
  <c r="R110" i="12"/>
  <c r="K226" i="12"/>
  <c r="M110" i="12"/>
  <c r="Q110" i="12"/>
  <c r="O226" i="12"/>
  <c r="P226" i="12"/>
  <c r="V110" i="12" l="1"/>
  <c r="AD110" i="12" s="1"/>
  <c r="Z110" i="12"/>
  <c r="AH110" i="12" s="1"/>
  <c r="Y110" i="12"/>
  <c r="AG110" i="12" s="1"/>
  <c r="U110" i="12"/>
  <c r="AC110" i="12" s="1"/>
  <c r="T110" i="12"/>
  <c r="AB110" i="12" s="1"/>
  <c r="X226" i="12"/>
  <c r="AF226" i="12" s="1"/>
  <c r="Y226" i="12"/>
  <c r="AG226" i="12" s="1"/>
  <c r="S226" i="12"/>
  <c r="AA226" i="12" s="1"/>
  <c r="W226" i="12"/>
  <c r="AE226" i="12" s="1"/>
  <c r="G143" i="12"/>
  <c r="N226" i="12"/>
  <c r="L226" i="12"/>
  <c r="R226" i="12"/>
  <c r="M226" i="12"/>
  <c r="L143" i="12"/>
  <c r="O143" i="12"/>
  <c r="P143" i="12"/>
  <c r="T226" i="12" l="1"/>
  <c r="AB226" i="12" s="1"/>
  <c r="V226" i="12"/>
  <c r="AD226" i="12" s="1"/>
  <c r="U226" i="12"/>
  <c r="AC226" i="12" s="1"/>
  <c r="Z226" i="12"/>
  <c r="AH226" i="12" s="1"/>
  <c r="T143" i="12"/>
  <c r="AB143" i="12" s="1"/>
  <c r="X143" i="12"/>
  <c r="AF143" i="12" s="1"/>
  <c r="W143" i="12"/>
  <c r="AE143" i="12" s="1"/>
  <c r="G216" i="12"/>
  <c r="R143" i="12"/>
  <c r="Q143" i="12"/>
  <c r="N216" i="12"/>
  <c r="M143" i="12"/>
  <c r="N143" i="12"/>
  <c r="M216" i="12"/>
  <c r="L216" i="12"/>
  <c r="K216" i="12"/>
  <c r="K143" i="12"/>
  <c r="O216" i="12"/>
  <c r="P216" i="12"/>
  <c r="U143" i="12" l="1"/>
  <c r="AC143" i="12" s="1"/>
  <c r="S143" i="12"/>
  <c r="AA143" i="12" s="1"/>
  <c r="Z143" i="12"/>
  <c r="AH143" i="12" s="1"/>
  <c r="V143" i="12"/>
  <c r="AD143" i="12" s="1"/>
  <c r="Y143" i="12"/>
  <c r="AG143" i="12" s="1"/>
  <c r="X216" i="12"/>
  <c r="AF216" i="12" s="1"/>
  <c r="T216" i="12"/>
  <c r="AB216" i="12" s="1"/>
  <c r="V216" i="12"/>
  <c r="AD216" i="12" s="1"/>
  <c r="U216" i="12"/>
  <c r="AC216" i="12" s="1"/>
  <c r="S216" i="12"/>
  <c r="AA216" i="12" s="1"/>
  <c r="W216" i="12"/>
  <c r="AE216" i="12" s="1"/>
  <c r="G159" i="12"/>
  <c r="Q159" i="12"/>
  <c r="Q216" i="12"/>
  <c r="M159" i="12"/>
  <c r="R216" i="12"/>
  <c r="O159" i="12"/>
  <c r="P159" i="12"/>
  <c r="Y216" i="12" l="1"/>
  <c r="AG216" i="12" s="1"/>
  <c r="Z216" i="12"/>
  <c r="AH216" i="12" s="1"/>
  <c r="X159" i="12"/>
  <c r="AF159" i="12" s="1"/>
  <c r="U159" i="12"/>
  <c r="AC159" i="12" s="1"/>
  <c r="Y159" i="12"/>
  <c r="AG159" i="12" s="1"/>
  <c r="W159" i="12"/>
  <c r="AE159" i="12" s="1"/>
  <c r="G111" i="12"/>
  <c r="R159" i="12"/>
  <c r="K159" i="12"/>
  <c r="R111" i="12"/>
  <c r="L159" i="12"/>
  <c r="N159" i="12"/>
  <c r="K111" i="12"/>
  <c r="P111" i="12"/>
  <c r="O111" i="12"/>
  <c r="S159" i="12" l="1"/>
  <c r="AA159" i="12" s="1"/>
  <c r="T159" i="12"/>
  <c r="AB159" i="12" s="1"/>
  <c r="Z159" i="12"/>
  <c r="AH159" i="12" s="1"/>
  <c r="V159" i="12"/>
  <c r="AD159" i="12" s="1"/>
  <c r="O35" i="12"/>
  <c r="P35" i="12"/>
  <c r="X111" i="12"/>
  <c r="AF111" i="12" s="1"/>
  <c r="Z111" i="12"/>
  <c r="AH111" i="12" s="1"/>
  <c r="S111" i="12"/>
  <c r="AA111" i="12" s="1"/>
  <c r="W111" i="12"/>
  <c r="AE111" i="12" s="1"/>
  <c r="G188" i="12"/>
  <c r="N111" i="12"/>
  <c r="Q111" i="12"/>
  <c r="L111" i="12"/>
  <c r="K188" i="12"/>
  <c r="M111" i="12"/>
  <c r="O188" i="12"/>
  <c r="P188" i="12"/>
  <c r="V111" i="12" l="1"/>
  <c r="AD111" i="12" s="1"/>
  <c r="U111" i="12"/>
  <c r="AC111" i="12" s="1"/>
  <c r="T111" i="12"/>
  <c r="AB111" i="12" s="1"/>
  <c r="Y111" i="12"/>
  <c r="AG111" i="12" s="1"/>
  <c r="X188" i="12"/>
  <c r="AF188" i="12" s="1"/>
  <c r="W188" i="12"/>
  <c r="AE188" i="12" s="1"/>
  <c r="S188" i="12"/>
  <c r="AA188" i="12" s="1"/>
  <c r="G182" i="12"/>
  <c r="M188" i="12"/>
  <c r="Q188" i="12"/>
  <c r="N188" i="12"/>
  <c r="R188" i="12"/>
  <c r="L188" i="12"/>
  <c r="R182" i="12"/>
  <c r="K182" i="12"/>
  <c r="P182" i="12"/>
  <c r="O182" i="12"/>
  <c r="T188" i="12" l="1"/>
  <c r="AB188" i="12" s="1"/>
  <c r="V188" i="12"/>
  <c r="AD188" i="12" s="1"/>
  <c r="U188" i="12"/>
  <c r="AC188" i="12" s="1"/>
  <c r="Y188" i="12"/>
  <c r="AG188" i="12" s="1"/>
  <c r="Z188" i="12"/>
  <c r="AH188" i="12" s="1"/>
  <c r="X182" i="12"/>
  <c r="AF182" i="12" s="1"/>
  <c r="Z182" i="12"/>
  <c r="AH182" i="12" s="1"/>
  <c r="S182" i="12"/>
  <c r="AA182" i="12" s="1"/>
  <c r="W182" i="12"/>
  <c r="AE182" i="12" s="1"/>
  <c r="N182" i="12"/>
  <c r="M182" i="12"/>
  <c r="Q182" i="12"/>
  <c r="L182" i="12"/>
  <c r="Y182" i="12" l="1"/>
  <c r="AG182" i="12" s="1"/>
  <c r="V182" i="12"/>
  <c r="AD182" i="12" s="1"/>
  <c r="U182" i="12"/>
  <c r="AC182" i="12" s="1"/>
  <c r="T182" i="12"/>
  <c r="AB182" i="12" s="1"/>
  <c r="G121" i="12"/>
  <c r="Q121" i="12"/>
  <c r="K121" i="12"/>
  <c r="R121" i="12"/>
  <c r="O121" i="12"/>
  <c r="P121" i="12"/>
  <c r="P45" i="12" l="1"/>
  <c r="O45" i="12"/>
  <c r="X121" i="12"/>
  <c r="AF121" i="12" s="1"/>
  <c r="Z121" i="12"/>
  <c r="AH121" i="12" s="1"/>
  <c r="S121" i="12"/>
  <c r="AA121" i="12" s="1"/>
  <c r="W121" i="12"/>
  <c r="AE121" i="12" s="1"/>
  <c r="Y121" i="12"/>
  <c r="AG121" i="12" s="1"/>
  <c r="G183" i="12"/>
  <c r="L121" i="12"/>
  <c r="M121" i="12"/>
  <c r="N121" i="12"/>
  <c r="K183" i="12"/>
  <c r="P183" i="12"/>
  <c r="O183" i="12"/>
  <c r="V121" i="12" l="1"/>
  <c r="AD121" i="12" s="1"/>
  <c r="U121" i="12"/>
  <c r="AC121" i="12" s="1"/>
  <c r="T121" i="12"/>
  <c r="AB121" i="12" s="1"/>
  <c r="X183" i="12"/>
  <c r="AF183" i="12" s="1"/>
  <c r="W183" i="12"/>
  <c r="AE183" i="12" s="1"/>
  <c r="S183" i="12"/>
  <c r="AA183" i="12" s="1"/>
  <c r="G237" i="12"/>
  <c r="R183" i="12"/>
  <c r="N183" i="12"/>
  <c r="L183" i="12"/>
  <c r="M237" i="12"/>
  <c r="L237" i="12"/>
  <c r="Q183" i="12"/>
  <c r="M183" i="12"/>
  <c r="K237" i="12"/>
  <c r="N237" i="12"/>
  <c r="O237" i="12"/>
  <c r="P237" i="12"/>
  <c r="Y183" i="12" l="1"/>
  <c r="AG183" i="12" s="1"/>
  <c r="Z183" i="12"/>
  <c r="AH183" i="12" s="1"/>
  <c r="T183" i="12"/>
  <c r="AB183" i="12" s="1"/>
  <c r="U183" i="12"/>
  <c r="AC183" i="12" s="1"/>
  <c r="V183" i="12"/>
  <c r="AD183" i="12" s="1"/>
  <c r="X237" i="12"/>
  <c r="AF237" i="12" s="1"/>
  <c r="T237" i="12"/>
  <c r="AB237" i="12" s="1"/>
  <c r="V237" i="12"/>
  <c r="AD237" i="12" s="1"/>
  <c r="W237" i="12"/>
  <c r="AE237" i="12" s="1"/>
  <c r="S237" i="12"/>
  <c r="AA237" i="12" s="1"/>
  <c r="U237" i="12"/>
  <c r="AC237" i="12" s="1"/>
  <c r="G205" i="12"/>
  <c r="Q205" i="12"/>
  <c r="R237" i="12"/>
  <c r="Q237" i="12"/>
  <c r="O205" i="12"/>
  <c r="P205" i="12"/>
  <c r="Y237" i="12" l="1"/>
  <c r="AG237" i="12" s="1"/>
  <c r="Z237" i="12"/>
  <c r="AH237" i="12" s="1"/>
  <c r="X205" i="12"/>
  <c r="AF205" i="12" s="1"/>
  <c r="Y205" i="12"/>
  <c r="AG205" i="12" s="1"/>
  <c r="W205" i="12"/>
  <c r="AE205" i="12" s="1"/>
  <c r="G221" i="12"/>
  <c r="L205" i="12"/>
  <c r="R205" i="12"/>
  <c r="K205" i="12"/>
  <c r="N205" i="12"/>
  <c r="M205" i="12"/>
  <c r="N221" i="12"/>
  <c r="P221" i="12"/>
  <c r="O221" i="12"/>
  <c r="V205" i="12" l="1"/>
  <c r="AD205" i="12" s="1"/>
  <c r="T205" i="12"/>
  <c r="AB205" i="12" s="1"/>
  <c r="S205" i="12"/>
  <c r="AA205" i="12" s="1"/>
  <c r="U205" i="12"/>
  <c r="AC205" i="12" s="1"/>
  <c r="Z205" i="12"/>
  <c r="AH205" i="12" s="1"/>
  <c r="X221" i="12"/>
  <c r="AF221" i="12" s="1"/>
  <c r="V221" i="12"/>
  <c r="AD221" i="12" s="1"/>
  <c r="W221" i="12"/>
  <c r="AE221" i="12" s="1"/>
  <c r="G203" i="12"/>
  <c r="N203" i="12"/>
  <c r="Q221" i="12"/>
  <c r="L221" i="12"/>
  <c r="L203" i="12"/>
  <c r="M221" i="12"/>
  <c r="R221" i="12"/>
  <c r="K221" i="12"/>
  <c r="R203" i="12"/>
  <c r="Q203" i="12"/>
  <c r="P203" i="12"/>
  <c r="O203" i="12"/>
  <c r="S221" i="12" l="1"/>
  <c r="AA221" i="12" s="1"/>
  <c r="Z221" i="12"/>
  <c r="AH221" i="12" s="1"/>
  <c r="U221" i="12"/>
  <c r="AC221" i="12" s="1"/>
  <c r="Y221" i="12"/>
  <c r="AG221" i="12" s="1"/>
  <c r="T221" i="12"/>
  <c r="AB221" i="12" s="1"/>
  <c r="X203" i="12"/>
  <c r="AF203" i="12" s="1"/>
  <c r="Z203" i="12"/>
  <c r="AH203" i="12" s="1"/>
  <c r="AH51" i="12" s="1"/>
  <c r="AQ51" i="12" s="1"/>
  <c r="R51" i="12"/>
  <c r="T203" i="12"/>
  <c r="AB203" i="12" s="1"/>
  <c r="AB51" i="12" s="1"/>
  <c r="AK51" i="12" s="1"/>
  <c r="L51" i="12"/>
  <c r="V203" i="12"/>
  <c r="AD203" i="12" s="1"/>
  <c r="AD51" i="12" s="1"/>
  <c r="AM51" i="12" s="1"/>
  <c r="N51" i="12"/>
  <c r="Y203" i="12"/>
  <c r="AG203" i="12" s="1"/>
  <c r="AG51" i="12" s="1"/>
  <c r="AP51" i="12" s="1"/>
  <c r="Q51" i="12"/>
  <c r="W203" i="12"/>
  <c r="AE203" i="12" s="1"/>
  <c r="G169" i="12"/>
  <c r="K203" i="12"/>
  <c r="Q169" i="12"/>
  <c r="M203" i="12"/>
  <c r="R169" i="12"/>
  <c r="N169" i="12"/>
  <c r="P169" i="12"/>
  <c r="O169" i="12"/>
  <c r="M51" i="12" l="1"/>
  <c r="U203" i="12"/>
  <c r="AC203" i="12" s="1"/>
  <c r="AC51" i="12" s="1"/>
  <c r="AL51" i="12" s="1"/>
  <c r="S203" i="12"/>
  <c r="AA203" i="12" s="1"/>
  <c r="AA51" i="12" s="1"/>
  <c r="AJ51" i="12" s="1"/>
  <c r="K51" i="12"/>
  <c r="V169" i="12"/>
  <c r="AD169" i="12" s="1"/>
  <c r="AD55" i="12" s="1"/>
  <c r="AM55" i="12" s="1"/>
  <c r="N55" i="12"/>
  <c r="X169" i="12"/>
  <c r="AF169" i="12" s="1"/>
  <c r="Z169" i="12"/>
  <c r="AH169" i="12" s="1"/>
  <c r="AH55" i="12" s="1"/>
  <c r="AQ55" i="12" s="1"/>
  <c r="R55" i="12"/>
  <c r="W169" i="12"/>
  <c r="AE169" i="12" s="1"/>
  <c r="Y169" i="12"/>
  <c r="AG169" i="12" s="1"/>
  <c r="AG55" i="12" s="1"/>
  <c r="AP55" i="12" s="1"/>
  <c r="Q55" i="12"/>
  <c r="G104" i="12"/>
  <c r="K169" i="12"/>
  <c r="L169" i="12"/>
  <c r="M169" i="12"/>
  <c r="R104" i="12"/>
  <c r="L104" i="12"/>
  <c r="Q104" i="12"/>
  <c r="O104" i="12"/>
  <c r="P104" i="12"/>
  <c r="M55" i="12" l="1"/>
  <c r="U169" i="12"/>
  <c r="AC169" i="12" s="1"/>
  <c r="AC55" i="12" s="1"/>
  <c r="AL55" i="12" s="1"/>
  <c r="S169" i="12"/>
  <c r="AA169" i="12" s="1"/>
  <c r="AA55" i="12" s="1"/>
  <c r="AJ55" i="12" s="1"/>
  <c r="K55" i="12"/>
  <c r="T169" i="12"/>
  <c r="AB169" i="12" s="1"/>
  <c r="AB55" i="12" s="1"/>
  <c r="AK55" i="12" s="1"/>
  <c r="L55" i="12"/>
  <c r="P28" i="12"/>
  <c r="O28" i="12"/>
  <c r="T104" i="12"/>
  <c r="AB104" i="12" s="1"/>
  <c r="AB28" i="12" s="1"/>
  <c r="AK28" i="12" s="1"/>
  <c r="L28" i="12"/>
  <c r="Z104" i="12"/>
  <c r="AH104" i="12" s="1"/>
  <c r="AH28" i="12" s="1"/>
  <c r="AQ28" i="12" s="1"/>
  <c r="R28" i="12"/>
  <c r="X104" i="12"/>
  <c r="AF104" i="12" s="1"/>
  <c r="W104" i="12"/>
  <c r="AE104" i="12" s="1"/>
  <c r="Q28" i="12"/>
  <c r="Y104" i="12"/>
  <c r="AG104" i="12" s="1"/>
  <c r="AG28" i="12" s="1"/>
  <c r="AP28" i="12" s="1"/>
  <c r="G225" i="12"/>
  <c r="N104" i="12"/>
  <c r="M104" i="12"/>
  <c r="K104" i="12"/>
  <c r="R225" i="12"/>
  <c r="O225" i="12"/>
  <c r="P225" i="12"/>
  <c r="N28" i="12" l="1"/>
  <c r="V104" i="12"/>
  <c r="AD104" i="12" s="1"/>
  <c r="AD28" i="12" s="1"/>
  <c r="AM28" i="12" s="1"/>
  <c r="M28" i="12"/>
  <c r="U104" i="12"/>
  <c r="AC104" i="12" s="1"/>
  <c r="AC28" i="12" s="1"/>
  <c r="AL28" i="12" s="1"/>
  <c r="K28" i="12"/>
  <c r="S104" i="12"/>
  <c r="AA104" i="12" s="1"/>
  <c r="AA28" i="12" s="1"/>
  <c r="AJ28" i="12" s="1"/>
  <c r="X225" i="12"/>
  <c r="AF225" i="12" s="1"/>
  <c r="Z225" i="12"/>
  <c r="AH225" i="12" s="1"/>
  <c r="W225" i="12"/>
  <c r="AE225" i="12" s="1"/>
  <c r="G168" i="12"/>
  <c r="N225" i="12"/>
  <c r="R168" i="12"/>
  <c r="M168" i="12"/>
  <c r="K225" i="12"/>
  <c r="L168" i="12"/>
  <c r="Q225" i="12"/>
  <c r="L225" i="12"/>
  <c r="M225" i="12"/>
  <c r="N168" i="12"/>
  <c r="K168" i="12"/>
  <c r="P168" i="12"/>
  <c r="O168" i="12"/>
  <c r="U225" i="12" l="1"/>
  <c r="AC225" i="12" s="1"/>
  <c r="Y225" i="12"/>
  <c r="AG225" i="12" s="1"/>
  <c r="S225" i="12"/>
  <c r="AA225" i="12" s="1"/>
  <c r="V225" i="12"/>
  <c r="AD225" i="12" s="1"/>
  <c r="T225" i="12"/>
  <c r="AB225" i="12" s="1"/>
  <c r="T168" i="12"/>
  <c r="AB168" i="12" s="1"/>
  <c r="Z168" i="12"/>
  <c r="AH168" i="12" s="1"/>
  <c r="V168" i="12"/>
  <c r="AD168" i="12" s="1"/>
  <c r="X168" i="12"/>
  <c r="AF168" i="12" s="1"/>
  <c r="U168" i="12"/>
  <c r="AC168" i="12" s="1"/>
  <c r="S168" i="12"/>
  <c r="AA168" i="12" s="1"/>
  <c r="W168" i="12"/>
  <c r="AE168" i="12" s="1"/>
  <c r="G149" i="12"/>
  <c r="Q168" i="12"/>
  <c r="M149" i="12"/>
  <c r="Q149" i="12"/>
  <c r="P149" i="12"/>
  <c r="O149" i="12"/>
  <c r="Y168" i="12" l="1"/>
  <c r="AG168" i="12" s="1"/>
  <c r="X149" i="12"/>
  <c r="AF149" i="12" s="1"/>
  <c r="Y149" i="12"/>
  <c r="AG149" i="12" s="1"/>
  <c r="AG35" i="12" s="1"/>
  <c r="AP35" i="12" s="1"/>
  <c r="Q35" i="12"/>
  <c r="W149" i="12"/>
  <c r="AE149" i="12" s="1"/>
  <c r="M35" i="12"/>
  <c r="U149" i="12"/>
  <c r="AC149" i="12" s="1"/>
  <c r="AC35" i="12" s="1"/>
  <c r="AL35" i="12" s="1"/>
  <c r="G220" i="12"/>
  <c r="M220" i="12"/>
  <c r="R149" i="12"/>
  <c r="N149" i="12"/>
  <c r="R220" i="12"/>
  <c r="K149" i="12"/>
  <c r="N220" i="12"/>
  <c r="L149" i="12"/>
  <c r="L220" i="12"/>
  <c r="O220" i="12"/>
  <c r="P220" i="12"/>
  <c r="K35" i="12" l="1"/>
  <c r="S149" i="12"/>
  <c r="AA149" i="12" s="1"/>
  <c r="AA35" i="12" s="1"/>
  <c r="AJ35" i="12" s="1"/>
  <c r="V149" i="12"/>
  <c r="AD149" i="12" s="1"/>
  <c r="AD35" i="12" s="1"/>
  <c r="AM35" i="12" s="1"/>
  <c r="N35" i="12"/>
  <c r="Z149" i="12"/>
  <c r="AH149" i="12" s="1"/>
  <c r="AH35" i="12" s="1"/>
  <c r="AQ35" i="12" s="1"/>
  <c r="R35" i="12"/>
  <c r="T149" i="12"/>
  <c r="AB149" i="12" s="1"/>
  <c r="AB35" i="12" s="1"/>
  <c r="AK35" i="12" s="1"/>
  <c r="L35" i="12"/>
  <c r="T220" i="12"/>
  <c r="AB220" i="12" s="1"/>
  <c r="AB30" i="12" s="1"/>
  <c r="AK30" i="12" s="1"/>
  <c r="L30" i="12"/>
  <c r="Z220" i="12"/>
  <c r="AH220" i="12" s="1"/>
  <c r="AH30" i="12" s="1"/>
  <c r="AQ30" i="12" s="1"/>
  <c r="R30" i="12"/>
  <c r="V220" i="12"/>
  <c r="AD220" i="12" s="1"/>
  <c r="AD30" i="12" s="1"/>
  <c r="AM30" i="12" s="1"/>
  <c r="N30" i="12"/>
  <c r="X220" i="12"/>
  <c r="AF220" i="12" s="1"/>
  <c r="W220" i="12"/>
  <c r="AE220" i="12" s="1"/>
  <c r="U220" i="12"/>
  <c r="AC220" i="12" s="1"/>
  <c r="AC30" i="12" s="1"/>
  <c r="AL30" i="12" s="1"/>
  <c r="M30" i="12"/>
  <c r="G198" i="12"/>
  <c r="K220" i="12"/>
  <c r="Q220" i="12"/>
  <c r="Q198" i="12"/>
  <c r="M198" i="12"/>
  <c r="P198" i="12"/>
  <c r="O198" i="12"/>
  <c r="S220" i="12" l="1"/>
  <c r="AA220" i="12" s="1"/>
  <c r="AA30" i="12" s="1"/>
  <c r="AJ30" i="12" s="1"/>
  <c r="K30" i="12"/>
  <c r="Q30" i="12"/>
  <c r="Y220" i="12"/>
  <c r="AG220" i="12" s="1"/>
  <c r="AG30" i="12" s="1"/>
  <c r="AP30" i="12" s="1"/>
  <c r="X198" i="12"/>
  <c r="AF198" i="12" s="1"/>
  <c r="Y198" i="12"/>
  <c r="AG198" i="12" s="1"/>
  <c r="W198" i="12"/>
  <c r="AE198" i="12" s="1"/>
  <c r="U198" i="12"/>
  <c r="AC198" i="12" s="1"/>
  <c r="G163" i="12"/>
  <c r="R163" i="12"/>
  <c r="K198" i="12"/>
  <c r="L163" i="12"/>
  <c r="N198" i="12"/>
  <c r="N163" i="12"/>
  <c r="K163" i="12"/>
  <c r="L198" i="12"/>
  <c r="M163" i="12"/>
  <c r="R198" i="12"/>
  <c r="Q163" i="12"/>
  <c r="P163" i="12"/>
  <c r="O163" i="12"/>
  <c r="Z198" i="12" l="1"/>
  <c r="AH198" i="12" s="1"/>
  <c r="T198" i="12"/>
  <c r="AB198" i="12" s="1"/>
  <c r="S198" i="12"/>
  <c r="AA198" i="12" s="1"/>
  <c r="V198" i="12"/>
  <c r="AD198" i="12" s="1"/>
  <c r="V163" i="12"/>
  <c r="AD163" i="12" s="1"/>
  <c r="X163" i="12"/>
  <c r="AF163" i="12" s="1"/>
  <c r="Z163" i="12"/>
  <c r="AH163" i="12" s="1"/>
  <c r="T163" i="12"/>
  <c r="AB163" i="12" s="1"/>
  <c r="W163" i="12"/>
  <c r="AE163" i="12" s="1"/>
  <c r="U163" i="12"/>
  <c r="AC163" i="12" s="1"/>
  <c r="Y163" i="12"/>
  <c r="AG163" i="12" s="1"/>
  <c r="S163" i="12"/>
  <c r="AA163" i="12" s="1"/>
  <c r="G146" i="12"/>
  <c r="N146" i="12"/>
  <c r="M146" i="12"/>
  <c r="Q146" i="12"/>
  <c r="L146" i="12"/>
  <c r="R146" i="12"/>
  <c r="O146" i="12"/>
  <c r="P146" i="12"/>
  <c r="X146" i="12" l="1"/>
  <c r="AF146" i="12" s="1"/>
  <c r="V146" i="12"/>
  <c r="AD146" i="12" s="1"/>
  <c r="T146" i="12"/>
  <c r="AB146" i="12" s="1"/>
  <c r="Z146" i="12"/>
  <c r="AH146" i="12" s="1"/>
  <c r="W146" i="12"/>
  <c r="AE146" i="12" s="1"/>
  <c r="U146" i="12"/>
  <c r="AC146" i="12" s="1"/>
  <c r="Y146" i="12"/>
  <c r="AG146" i="12" s="1"/>
  <c r="G235" i="12"/>
  <c r="K146" i="12"/>
  <c r="Q235" i="12"/>
  <c r="P235" i="12"/>
  <c r="O235" i="12"/>
  <c r="S146" i="12" l="1"/>
  <c r="AA146" i="12" s="1"/>
  <c r="X235" i="12"/>
  <c r="AF235" i="12" s="1"/>
  <c r="Y235" i="12"/>
  <c r="AG235" i="12" s="1"/>
  <c r="Q45" i="12"/>
  <c r="W235" i="12"/>
  <c r="AE235" i="12" s="1"/>
  <c r="G243" i="12"/>
  <c r="M235" i="12"/>
  <c r="R235" i="12"/>
  <c r="L235" i="12"/>
  <c r="N235" i="12"/>
  <c r="K235" i="12"/>
  <c r="Q243" i="12"/>
  <c r="R243" i="12"/>
  <c r="P243" i="12"/>
  <c r="O243" i="12"/>
  <c r="K45" i="12" l="1"/>
  <c r="S235" i="12"/>
  <c r="AA235" i="12" s="1"/>
  <c r="AA45" i="12" s="1"/>
  <c r="AJ45" i="12" s="1"/>
  <c r="V235" i="12"/>
  <c r="AD235" i="12" s="1"/>
  <c r="N45" i="12"/>
  <c r="T235" i="12"/>
  <c r="AB235" i="12" s="1"/>
  <c r="L45" i="12"/>
  <c r="Z235" i="12"/>
  <c r="AH235" i="12" s="1"/>
  <c r="R45" i="12"/>
  <c r="M45" i="12"/>
  <c r="U235" i="12"/>
  <c r="AC235" i="12" s="1"/>
  <c r="AC45" i="12" s="1"/>
  <c r="AL45" i="12" s="1"/>
  <c r="Z243" i="12"/>
  <c r="AH243" i="12" s="1"/>
  <c r="AH53" i="12" s="1"/>
  <c r="AQ53" i="12" s="1"/>
  <c r="R53" i="12"/>
  <c r="X243" i="12"/>
  <c r="AF243" i="12" s="1"/>
  <c r="Y243" i="12"/>
  <c r="AG243" i="12" s="1"/>
  <c r="AG53" i="12" s="1"/>
  <c r="AP53" i="12" s="1"/>
  <c r="Q53" i="12"/>
  <c r="W243" i="12"/>
  <c r="AE243" i="12" s="1"/>
  <c r="AH45" i="12"/>
  <c r="AQ45" i="12" s="1"/>
  <c r="AG45" i="12"/>
  <c r="AP45" i="12" s="1"/>
  <c r="AD45" i="12"/>
  <c r="AM45" i="12" s="1"/>
  <c r="AB45" i="12"/>
  <c r="AK45" i="12" s="1"/>
  <c r="G181" i="12"/>
  <c r="L181" i="12"/>
  <c r="N243" i="12"/>
  <c r="Q181" i="12"/>
  <c r="K181" i="12"/>
  <c r="K243" i="12"/>
  <c r="M181" i="12"/>
  <c r="R181" i="12"/>
  <c r="L243" i="12"/>
  <c r="M243" i="12"/>
  <c r="O181" i="12"/>
  <c r="P181" i="12"/>
  <c r="T243" i="12" l="1"/>
  <c r="AB243" i="12" s="1"/>
  <c r="AB53" i="12" s="1"/>
  <c r="AK53" i="12" s="1"/>
  <c r="L53" i="12"/>
  <c r="K53" i="12"/>
  <c r="S243" i="12"/>
  <c r="AA243" i="12" s="1"/>
  <c r="AA53" i="12" s="1"/>
  <c r="AJ53" i="12" s="1"/>
  <c r="M53" i="12"/>
  <c r="U243" i="12"/>
  <c r="AC243" i="12" s="1"/>
  <c r="AC53" i="12" s="1"/>
  <c r="AL53" i="12" s="1"/>
  <c r="V243" i="12"/>
  <c r="AD243" i="12" s="1"/>
  <c r="AD53" i="12" s="1"/>
  <c r="AM53" i="12" s="1"/>
  <c r="N53" i="12"/>
  <c r="Z181" i="12"/>
  <c r="AH181" i="12" s="1"/>
  <c r="X181" i="12"/>
  <c r="AF181" i="12" s="1"/>
  <c r="T181" i="12"/>
  <c r="AB181" i="12" s="1"/>
  <c r="S181" i="12"/>
  <c r="AA181" i="12" s="1"/>
  <c r="W181" i="12"/>
  <c r="AE181" i="12" s="1"/>
  <c r="Y181" i="12"/>
  <c r="AG181" i="12" s="1"/>
  <c r="U181" i="12"/>
  <c r="AC181" i="12" s="1"/>
  <c r="G103" i="12"/>
  <c r="N181" i="12"/>
  <c r="K103" i="12"/>
  <c r="R103" i="12"/>
  <c r="P103" i="12"/>
  <c r="O103" i="12"/>
  <c r="V181" i="12" l="1"/>
  <c r="AD181" i="12" s="1"/>
  <c r="P27" i="12"/>
  <c r="O27" i="12"/>
  <c r="X103" i="12"/>
  <c r="AF103" i="12" s="1"/>
  <c r="Z103" i="12"/>
  <c r="AH103" i="12" s="1"/>
  <c r="W103" i="12"/>
  <c r="AE103" i="12" s="1"/>
  <c r="S103" i="12"/>
  <c r="AA103" i="12" s="1"/>
  <c r="G236" i="12"/>
  <c r="Q103" i="12"/>
  <c r="L103" i="12"/>
  <c r="N103" i="12"/>
  <c r="M103" i="12"/>
  <c r="K236" i="12"/>
  <c r="P236" i="12"/>
  <c r="O236" i="12"/>
  <c r="T103" i="12" l="1"/>
  <c r="AB103" i="12" s="1"/>
  <c r="V103" i="12"/>
  <c r="AD103" i="12" s="1"/>
  <c r="Y103" i="12"/>
  <c r="AG103" i="12" s="1"/>
  <c r="U103" i="12"/>
  <c r="AC103" i="12" s="1"/>
  <c r="X236" i="12"/>
  <c r="AF236" i="12" s="1"/>
  <c r="S236" i="12"/>
  <c r="AA236" i="12" s="1"/>
  <c r="W236" i="12"/>
  <c r="AE236" i="12" s="1"/>
  <c r="L236" i="12"/>
  <c r="M236" i="12"/>
  <c r="R236" i="12"/>
  <c r="Q236" i="12"/>
  <c r="N236" i="12"/>
  <c r="Z236" i="12" l="1"/>
  <c r="AH236" i="12" s="1"/>
  <c r="T236" i="12"/>
  <c r="AB236" i="12" s="1"/>
  <c r="Y236" i="12"/>
  <c r="AG236" i="12" s="1"/>
  <c r="U236" i="12"/>
  <c r="AC236" i="12" s="1"/>
  <c r="V236" i="12"/>
  <c r="AD236" i="12" s="1"/>
  <c r="G240" i="12"/>
  <c r="L240" i="12"/>
  <c r="P240" i="12"/>
  <c r="O240" i="12"/>
  <c r="T240" i="12" l="1"/>
  <c r="AB240" i="12" s="1"/>
  <c r="AB50" i="12" s="1"/>
  <c r="AK50" i="12" s="1"/>
  <c r="L50" i="12"/>
  <c r="X240" i="12"/>
  <c r="AF240" i="12" s="1"/>
  <c r="W240" i="12"/>
  <c r="AE240" i="12" s="1"/>
  <c r="G108" i="12"/>
  <c r="Q240" i="12"/>
  <c r="R240" i="12"/>
  <c r="N240" i="12"/>
  <c r="K240" i="12"/>
  <c r="M240" i="12"/>
  <c r="N108" i="12"/>
  <c r="O108" i="12"/>
  <c r="P108" i="12"/>
  <c r="V240" i="12" l="1"/>
  <c r="AD240" i="12" s="1"/>
  <c r="AD50" i="12" s="1"/>
  <c r="AM50" i="12" s="1"/>
  <c r="N50" i="12"/>
  <c r="Y240" i="12"/>
  <c r="AG240" i="12" s="1"/>
  <c r="AG50" i="12" s="1"/>
  <c r="AP50" i="12" s="1"/>
  <c r="Q50" i="12"/>
  <c r="U240" i="12"/>
  <c r="AC240" i="12" s="1"/>
  <c r="AC50" i="12" s="1"/>
  <c r="AL50" i="12" s="1"/>
  <c r="M50" i="12"/>
  <c r="K50" i="12"/>
  <c r="S240" i="12"/>
  <c r="AA240" i="12" s="1"/>
  <c r="AA50" i="12" s="1"/>
  <c r="AJ50" i="12" s="1"/>
  <c r="R50" i="12"/>
  <c r="Z240" i="12"/>
  <c r="AH240" i="12" s="1"/>
  <c r="AH50" i="12" s="1"/>
  <c r="AQ50" i="12" s="1"/>
  <c r="P32" i="12"/>
  <c r="O32" i="12"/>
  <c r="V108" i="12"/>
  <c r="AD108" i="12" s="1"/>
  <c r="AD32" i="12" s="1"/>
  <c r="AM32" i="12" s="1"/>
  <c r="N32" i="12"/>
  <c r="X108" i="12"/>
  <c r="AF108" i="12" s="1"/>
  <c r="W108" i="12"/>
  <c r="AE108" i="12" s="1"/>
  <c r="G185" i="12"/>
  <c r="L108" i="12"/>
  <c r="M108" i="12"/>
  <c r="K108" i="12"/>
  <c r="R108" i="12"/>
  <c r="Q108" i="12"/>
  <c r="R185" i="12"/>
  <c r="O185" i="12"/>
  <c r="P185" i="12"/>
  <c r="L32" i="12" l="1"/>
  <c r="T108" i="12"/>
  <c r="AB108" i="12" s="1"/>
  <c r="AB32" i="12" s="1"/>
  <c r="AK32" i="12" s="1"/>
  <c r="M32" i="12"/>
  <c r="U108" i="12"/>
  <c r="AC108" i="12" s="1"/>
  <c r="AC32" i="12" s="1"/>
  <c r="AL32" i="12" s="1"/>
  <c r="S108" i="12"/>
  <c r="AA108" i="12" s="1"/>
  <c r="AA32" i="12" s="1"/>
  <c r="AJ32" i="12" s="1"/>
  <c r="K32" i="12"/>
  <c r="Z108" i="12"/>
  <c r="AH108" i="12" s="1"/>
  <c r="AH32" i="12" s="1"/>
  <c r="AQ32" i="12" s="1"/>
  <c r="R32" i="12"/>
  <c r="Y108" i="12"/>
  <c r="AG108" i="12" s="1"/>
  <c r="AG32" i="12" s="1"/>
  <c r="AP32" i="12" s="1"/>
  <c r="Q32" i="12"/>
  <c r="X185" i="12"/>
  <c r="AF185" i="12" s="1"/>
  <c r="Z185" i="12"/>
  <c r="AH185" i="12" s="1"/>
  <c r="AH33" i="12" s="1"/>
  <c r="AQ33" i="12" s="1"/>
  <c r="R33" i="12"/>
  <c r="W185" i="12"/>
  <c r="AE185" i="12" s="1"/>
  <c r="G206" i="12"/>
  <c r="M185" i="12"/>
  <c r="Q206" i="12"/>
  <c r="N206" i="12"/>
  <c r="K206" i="12"/>
  <c r="L185" i="12"/>
  <c r="Q185" i="12"/>
  <c r="K185" i="12"/>
  <c r="R206" i="12"/>
  <c r="N185" i="12"/>
  <c r="M206" i="12"/>
  <c r="P206" i="12"/>
  <c r="O206" i="12"/>
  <c r="S185" i="12" l="1"/>
  <c r="AA185" i="12" s="1"/>
  <c r="AA33" i="12" s="1"/>
  <c r="AJ33" i="12" s="1"/>
  <c r="K33" i="12"/>
  <c r="T185" i="12"/>
  <c r="AB185" i="12" s="1"/>
  <c r="AB33" i="12" s="1"/>
  <c r="AK33" i="12" s="1"/>
  <c r="L33" i="12"/>
  <c r="M33" i="12"/>
  <c r="U185" i="12"/>
  <c r="AC185" i="12" s="1"/>
  <c r="AC33" i="12" s="1"/>
  <c r="AL33" i="12" s="1"/>
  <c r="V185" i="12"/>
  <c r="AD185" i="12" s="1"/>
  <c r="AD33" i="12" s="1"/>
  <c r="AM33" i="12" s="1"/>
  <c r="N33" i="12"/>
  <c r="Y185" i="12"/>
  <c r="AG185" i="12" s="1"/>
  <c r="AG33" i="12" s="1"/>
  <c r="AP33" i="12" s="1"/>
  <c r="Q33" i="12"/>
  <c r="V206" i="12"/>
  <c r="AD206" i="12" s="1"/>
  <c r="X206" i="12"/>
  <c r="AF206" i="12" s="1"/>
  <c r="Z206" i="12"/>
  <c r="AH206" i="12" s="1"/>
  <c r="Y206" i="12"/>
  <c r="AG206" i="12" s="1"/>
  <c r="W206" i="12"/>
  <c r="AE206" i="12" s="1"/>
  <c r="S206" i="12"/>
  <c r="AA206" i="12" s="1"/>
  <c r="U206" i="12"/>
  <c r="AC206" i="12" s="1"/>
  <c r="G201" i="12"/>
  <c r="L206" i="12"/>
  <c r="Q201" i="12"/>
  <c r="N201" i="12"/>
  <c r="P201" i="12"/>
  <c r="O201" i="12"/>
  <c r="T206" i="12" l="1"/>
  <c r="AB206" i="12" s="1"/>
  <c r="X201" i="12"/>
  <c r="AF201" i="12" s="1"/>
  <c r="V201" i="12"/>
  <c r="AD201" i="12" s="1"/>
  <c r="AD49" i="12" s="1"/>
  <c r="AM49" i="12" s="1"/>
  <c r="N49" i="12"/>
  <c r="W201" i="12"/>
  <c r="AE201" i="12" s="1"/>
  <c r="Y201" i="12"/>
  <c r="AG201" i="12" s="1"/>
  <c r="AG49" i="12" s="1"/>
  <c r="AP49" i="12" s="1"/>
  <c r="Q49" i="12"/>
  <c r="G224" i="12"/>
  <c r="R201" i="12"/>
  <c r="M224" i="12"/>
  <c r="K201" i="12"/>
  <c r="M201" i="12"/>
  <c r="L201" i="12"/>
  <c r="N224" i="12"/>
  <c r="P224" i="12"/>
  <c r="O224" i="12"/>
  <c r="R49" i="12" l="1"/>
  <c r="Z201" i="12"/>
  <c r="AH201" i="12" s="1"/>
  <c r="AH49" i="12" s="1"/>
  <c r="AQ49" i="12" s="1"/>
  <c r="L49" i="12"/>
  <c r="T201" i="12"/>
  <c r="AB201" i="12" s="1"/>
  <c r="AB49" i="12" s="1"/>
  <c r="AK49" i="12" s="1"/>
  <c r="M49" i="12"/>
  <c r="U201" i="12"/>
  <c r="AC201" i="12" s="1"/>
  <c r="AC49" i="12" s="1"/>
  <c r="AL49" i="12" s="1"/>
  <c r="K49" i="12"/>
  <c r="S201" i="12"/>
  <c r="AA201" i="12" s="1"/>
  <c r="AA49" i="12" s="1"/>
  <c r="AJ49" i="12" s="1"/>
  <c r="X224" i="12"/>
  <c r="AF224" i="12" s="1"/>
  <c r="V224" i="12"/>
  <c r="AD224" i="12" s="1"/>
  <c r="AD34" i="12" s="1"/>
  <c r="AM34" i="12" s="1"/>
  <c r="N34" i="12"/>
  <c r="U224" i="12"/>
  <c r="AC224" i="12" s="1"/>
  <c r="AC34" i="12" s="1"/>
  <c r="AL34" i="12" s="1"/>
  <c r="M34" i="12"/>
  <c r="W224" i="12"/>
  <c r="AE224" i="12" s="1"/>
  <c r="G124" i="12"/>
  <c r="R124" i="12"/>
  <c r="K224" i="12"/>
  <c r="L224" i="12"/>
  <c r="Q124" i="12"/>
  <c r="R224" i="12"/>
  <c r="Q224" i="12"/>
  <c r="P124" i="12"/>
  <c r="O124" i="12"/>
  <c r="K34" i="12" l="1"/>
  <c r="S224" i="12"/>
  <c r="AA224" i="12" s="1"/>
  <c r="AA34" i="12" s="1"/>
  <c r="AJ34" i="12" s="1"/>
  <c r="Q34" i="12"/>
  <c r="Y224" i="12"/>
  <c r="AG224" i="12" s="1"/>
  <c r="AG34" i="12" s="1"/>
  <c r="AP34" i="12" s="1"/>
  <c r="R34" i="12"/>
  <c r="Z224" i="12"/>
  <c r="AH224" i="12" s="1"/>
  <c r="AH34" i="12" s="1"/>
  <c r="AQ34" i="12" s="1"/>
  <c r="L34" i="12"/>
  <c r="T224" i="12"/>
  <c r="AB224" i="12" s="1"/>
  <c r="AB34" i="12" s="1"/>
  <c r="AK34" i="12" s="1"/>
  <c r="P48" i="12"/>
  <c r="O48" i="12"/>
  <c r="Q48" i="12"/>
  <c r="X124" i="12"/>
  <c r="AF124" i="12" s="1"/>
  <c r="Z124" i="12"/>
  <c r="AH124" i="12" s="1"/>
  <c r="AH48" i="12" s="1"/>
  <c r="AQ48" i="12" s="1"/>
  <c r="R48" i="12"/>
  <c r="W124" i="12"/>
  <c r="AE124" i="12" s="1"/>
  <c r="Y124" i="12"/>
  <c r="AG124" i="12" s="1"/>
  <c r="AG48" i="12" s="1"/>
  <c r="AP48" i="12" s="1"/>
  <c r="G199" i="12"/>
  <c r="L124" i="12"/>
  <c r="N124" i="12"/>
  <c r="L199" i="12"/>
  <c r="K124" i="12"/>
  <c r="M199" i="12"/>
  <c r="M124" i="12"/>
  <c r="N199" i="12"/>
  <c r="R199" i="12"/>
  <c r="K199" i="12"/>
  <c r="Q199" i="12"/>
  <c r="O199" i="12"/>
  <c r="P199" i="12"/>
  <c r="M48" i="12" l="1"/>
  <c r="U124" i="12"/>
  <c r="AC124" i="12" s="1"/>
  <c r="AC48" i="12" s="1"/>
  <c r="AL48" i="12" s="1"/>
  <c r="L48" i="12"/>
  <c r="T124" i="12"/>
  <c r="AB124" i="12" s="1"/>
  <c r="AB48" i="12" s="1"/>
  <c r="AK48" i="12" s="1"/>
  <c r="S124" i="12"/>
  <c r="AA124" i="12" s="1"/>
  <c r="AA48" i="12" s="1"/>
  <c r="AJ48" i="12" s="1"/>
  <c r="K48" i="12"/>
  <c r="V124" i="12"/>
  <c r="AD124" i="12" s="1"/>
  <c r="AD48" i="12" s="1"/>
  <c r="AM48" i="12" s="1"/>
  <c r="N48" i="12"/>
  <c r="Q47" i="12"/>
  <c r="Z199" i="12"/>
  <c r="AH199" i="12" s="1"/>
  <c r="AH47" i="12" s="1"/>
  <c r="AQ47" i="12" s="1"/>
  <c r="R47" i="12"/>
  <c r="V199" i="12"/>
  <c r="AD199" i="12" s="1"/>
  <c r="AD47" i="12" s="1"/>
  <c r="AM47" i="12" s="1"/>
  <c r="N47" i="12"/>
  <c r="T199" i="12"/>
  <c r="AB199" i="12" s="1"/>
  <c r="AB47" i="12" s="1"/>
  <c r="AK47" i="12" s="1"/>
  <c r="L47" i="12"/>
  <c r="X199" i="12"/>
  <c r="AF199" i="12" s="1"/>
  <c r="U199" i="12"/>
  <c r="AC199" i="12" s="1"/>
  <c r="AC47" i="12" s="1"/>
  <c r="AL47" i="12" s="1"/>
  <c r="M47" i="12"/>
  <c r="S199" i="12"/>
  <c r="AA199" i="12" s="1"/>
  <c r="AA47" i="12" s="1"/>
  <c r="AJ47" i="12" s="1"/>
  <c r="K47" i="12"/>
  <c r="W199" i="12"/>
  <c r="AE199" i="12" s="1"/>
  <c r="Y199" i="12"/>
  <c r="AG199" i="12" s="1"/>
  <c r="AG47" i="12" s="1"/>
  <c r="AP47" i="12" s="1"/>
  <c r="G140" i="12"/>
  <c r="L140" i="12"/>
  <c r="K140" i="12"/>
  <c r="P140" i="12"/>
  <c r="O140" i="12"/>
  <c r="T140" i="12" l="1"/>
  <c r="AB140" i="12" s="1"/>
  <c r="X140" i="12"/>
  <c r="AF140" i="12" s="1"/>
  <c r="S140" i="12"/>
  <c r="AA140" i="12" s="1"/>
  <c r="W140" i="12"/>
  <c r="AE140" i="12" s="1"/>
  <c r="G102" i="12"/>
  <c r="M140" i="12"/>
  <c r="L102" i="12"/>
  <c r="N102" i="12"/>
  <c r="N140" i="12"/>
  <c r="R102" i="12"/>
  <c r="R140" i="12"/>
  <c r="Q140" i="12"/>
  <c r="M102" i="12"/>
  <c r="Q102" i="12"/>
  <c r="K102" i="12"/>
  <c r="O102" i="12"/>
  <c r="P102" i="12"/>
  <c r="V140" i="12" l="1"/>
  <c r="AD140" i="12" s="1"/>
  <c r="Y140" i="12"/>
  <c r="AG140" i="12" s="1"/>
  <c r="Z140" i="12"/>
  <c r="AH140" i="12" s="1"/>
  <c r="U140" i="12"/>
  <c r="AC140" i="12" s="1"/>
  <c r="P26" i="12"/>
  <c r="O26" i="12"/>
  <c r="M26" i="12"/>
  <c r="Z102" i="12"/>
  <c r="AH102" i="12" s="1"/>
  <c r="R26" i="12"/>
  <c r="V102" i="12"/>
  <c r="AD102" i="12" s="1"/>
  <c r="N26" i="12"/>
  <c r="X102" i="12"/>
  <c r="AF102" i="12" s="1"/>
  <c r="T102" i="12"/>
  <c r="AB102" i="12" s="1"/>
  <c r="AB26" i="12" s="1"/>
  <c r="AK26" i="12" s="1"/>
  <c r="L26" i="12"/>
  <c r="K26" i="12"/>
  <c r="S102" i="12"/>
  <c r="AA102" i="12" s="1"/>
  <c r="AA26" i="12" s="1"/>
  <c r="AJ26" i="12" s="1"/>
  <c r="Q26" i="12"/>
  <c r="Y102" i="12"/>
  <c r="AG102" i="12" s="1"/>
  <c r="AG26" i="12" s="1"/>
  <c r="AP26" i="12" s="1"/>
  <c r="W102" i="12"/>
  <c r="AE102" i="12" s="1"/>
  <c r="U102" i="12"/>
  <c r="AC102" i="12" s="1"/>
  <c r="AC26" i="12" s="1"/>
  <c r="AL26" i="12" s="1"/>
  <c r="G105" i="12"/>
  <c r="R105" i="12"/>
  <c r="N105" i="12"/>
  <c r="M105" i="12"/>
  <c r="Q105" i="12"/>
  <c r="L105" i="12"/>
  <c r="P105" i="12"/>
  <c r="O105" i="12"/>
  <c r="AD26" i="12" l="1"/>
  <c r="AM26" i="12" s="1"/>
  <c r="AH26" i="12"/>
  <c r="AQ26" i="12" s="1"/>
  <c r="P29" i="12"/>
  <c r="O29" i="12"/>
  <c r="M29" i="12"/>
  <c r="Z105" i="12"/>
  <c r="AH105" i="12" s="1"/>
  <c r="AH29" i="12" s="1"/>
  <c r="AQ29" i="12" s="1"/>
  <c r="R29" i="12"/>
  <c r="X105" i="12"/>
  <c r="AF105" i="12" s="1"/>
  <c r="T105" i="12"/>
  <c r="AB105" i="12" s="1"/>
  <c r="AB29" i="12" s="1"/>
  <c r="AK29" i="12" s="1"/>
  <c r="L29" i="12"/>
  <c r="V105" i="12"/>
  <c r="AD105" i="12" s="1"/>
  <c r="AD29" i="12" s="1"/>
  <c r="AM29" i="12" s="1"/>
  <c r="N29" i="12"/>
  <c r="Q29" i="12"/>
  <c r="Y105" i="12"/>
  <c r="AG105" i="12" s="1"/>
  <c r="AG29" i="12" s="1"/>
  <c r="AP29" i="12" s="1"/>
  <c r="W105" i="12"/>
  <c r="AE105" i="12" s="1"/>
  <c r="U105" i="12"/>
  <c r="AC105" i="12" s="1"/>
  <c r="AC29" i="12" s="1"/>
  <c r="AL29" i="12" s="1"/>
  <c r="G150" i="12"/>
  <c r="K105" i="12"/>
  <c r="N150" i="12"/>
  <c r="L150" i="12"/>
  <c r="O150" i="12"/>
  <c r="P150" i="12"/>
  <c r="S105" i="12" l="1"/>
  <c r="AA105" i="12" s="1"/>
  <c r="AA29" i="12" s="1"/>
  <c r="AJ29" i="12" s="1"/>
  <c r="K29" i="12"/>
  <c r="V150" i="12"/>
  <c r="AD150" i="12" s="1"/>
  <c r="AD36" i="12" s="1"/>
  <c r="AM36" i="12" s="1"/>
  <c r="N36" i="12"/>
  <c r="X150" i="12"/>
  <c r="AF150" i="12" s="1"/>
  <c r="T150" i="12"/>
  <c r="AB150" i="12" s="1"/>
  <c r="AB36" i="12" s="1"/>
  <c r="AK36" i="12" s="1"/>
  <c r="L36" i="12"/>
  <c r="W150" i="12"/>
  <c r="AE150" i="12" s="1"/>
  <c r="G130" i="12"/>
  <c r="R150" i="12"/>
  <c r="K130" i="12"/>
  <c r="Q150" i="12"/>
  <c r="M130" i="12"/>
  <c r="M150" i="12"/>
  <c r="K150" i="12"/>
  <c r="R130" i="12"/>
  <c r="Q130" i="12"/>
  <c r="P130" i="12"/>
  <c r="O130" i="12"/>
  <c r="S150" i="12" l="1"/>
  <c r="AA150" i="12" s="1"/>
  <c r="AA36" i="12" s="1"/>
  <c r="AJ36" i="12" s="1"/>
  <c r="K36" i="12"/>
  <c r="R36" i="12"/>
  <c r="Z150" i="12"/>
  <c r="AH150" i="12" s="1"/>
  <c r="AH36" i="12" s="1"/>
  <c r="AQ36" i="12" s="1"/>
  <c r="U150" i="12"/>
  <c r="AC150" i="12" s="1"/>
  <c r="AC36" i="12" s="1"/>
  <c r="AL36" i="12" s="1"/>
  <c r="M36" i="12"/>
  <c r="Y150" i="12"/>
  <c r="AG150" i="12" s="1"/>
  <c r="AG36" i="12" s="1"/>
  <c r="AP36" i="12" s="1"/>
  <c r="Q36" i="12"/>
  <c r="P54" i="12"/>
  <c r="O54" i="12"/>
  <c r="M54" i="12"/>
  <c r="X130" i="12"/>
  <c r="AF130" i="12" s="1"/>
  <c r="Z130" i="12"/>
  <c r="AH130" i="12" s="1"/>
  <c r="AH54" i="12" s="1"/>
  <c r="AQ54" i="12" s="1"/>
  <c r="R54" i="12"/>
  <c r="Q54" i="12"/>
  <c r="Y130" i="12"/>
  <c r="AG130" i="12" s="1"/>
  <c r="AG54" i="12" s="1"/>
  <c r="AP54" i="12" s="1"/>
  <c r="W130" i="12"/>
  <c r="AE130" i="12" s="1"/>
  <c r="K54" i="12"/>
  <c r="S130" i="12"/>
  <c r="AA130" i="12" s="1"/>
  <c r="AA54" i="12" s="1"/>
  <c r="AJ54" i="12" s="1"/>
  <c r="U130" i="12"/>
  <c r="AC130" i="12" s="1"/>
  <c r="AC54" i="12" s="1"/>
  <c r="AL54" i="12" s="1"/>
  <c r="G122" i="12"/>
  <c r="L130" i="12"/>
  <c r="N130" i="12"/>
  <c r="L122" i="12"/>
  <c r="O122" i="12"/>
  <c r="P122" i="12"/>
  <c r="T130" i="12" l="1"/>
  <c r="AB130" i="12" s="1"/>
  <c r="AB54" i="12" s="1"/>
  <c r="AK54" i="12" s="1"/>
  <c r="L54" i="12"/>
  <c r="N54" i="12"/>
  <c r="V130" i="12"/>
  <c r="AD130" i="12" s="1"/>
  <c r="AD54" i="12" s="1"/>
  <c r="AM54" i="12" s="1"/>
  <c r="P46" i="12"/>
  <c r="O46" i="12"/>
  <c r="T122" i="12"/>
  <c r="AB122" i="12" s="1"/>
  <c r="L46" i="12"/>
  <c r="X122" i="12"/>
  <c r="AF122" i="12" s="1"/>
  <c r="W122" i="12"/>
  <c r="AE122" i="12" s="1"/>
  <c r="R122" i="12"/>
  <c r="Q122" i="12"/>
  <c r="N122" i="12"/>
  <c r="K122" i="12"/>
  <c r="M122" i="12"/>
  <c r="Q46" i="12" l="1"/>
  <c r="Y122" i="12"/>
  <c r="AG122" i="12" s="1"/>
  <c r="AG46" i="12" s="1"/>
  <c r="AP46" i="12" s="1"/>
  <c r="Z122" i="12"/>
  <c r="AH122" i="12" s="1"/>
  <c r="AH46" i="12" s="1"/>
  <c r="AQ46" i="12" s="1"/>
  <c r="R46" i="12"/>
  <c r="N46" i="12"/>
  <c r="V122" i="12"/>
  <c r="AD122" i="12" s="1"/>
  <c r="AD46" i="12" s="1"/>
  <c r="AM46" i="12" s="1"/>
  <c r="K46" i="12"/>
  <c r="S122" i="12"/>
  <c r="AA122" i="12" s="1"/>
  <c r="AA46" i="12" s="1"/>
  <c r="AJ46" i="12" s="1"/>
  <c r="M46" i="12"/>
  <c r="U122" i="12"/>
  <c r="AC122" i="12" s="1"/>
  <c r="AC46" i="12" s="1"/>
  <c r="AL46" i="12" s="1"/>
  <c r="AB46" i="12"/>
  <c r="AK46" i="12" s="1"/>
  <c r="G179" i="12"/>
  <c r="R179" i="12"/>
  <c r="M179" i="12"/>
  <c r="L179" i="12"/>
  <c r="O179" i="12"/>
  <c r="P179" i="12"/>
  <c r="X179" i="12" l="1"/>
  <c r="AF179" i="12" s="1"/>
  <c r="Z179" i="12"/>
  <c r="AH179" i="12" s="1"/>
  <c r="AH27" i="12" s="1"/>
  <c r="AQ27" i="12" s="1"/>
  <c r="R27" i="12"/>
  <c r="T179" i="12"/>
  <c r="AB179" i="12" s="1"/>
  <c r="AB27" i="12" s="1"/>
  <c r="AK27" i="12" s="1"/>
  <c r="L27" i="12"/>
  <c r="U179" i="12"/>
  <c r="AC179" i="12" s="1"/>
  <c r="AC27" i="12" s="1"/>
  <c r="AL27" i="12" s="1"/>
  <c r="M27" i="12"/>
  <c r="W179" i="12"/>
  <c r="AE179" i="12" s="1"/>
  <c r="G204" i="12"/>
  <c r="N179" i="12"/>
  <c r="R204" i="12"/>
  <c r="L204" i="12"/>
  <c r="K179" i="12"/>
  <c r="Q179" i="12"/>
  <c r="Q204" i="12"/>
  <c r="P204" i="12"/>
  <c r="O204" i="12"/>
  <c r="Y179" i="12" l="1"/>
  <c r="AG179" i="12" s="1"/>
  <c r="AG27" i="12" s="1"/>
  <c r="AP27" i="12" s="1"/>
  <c r="Q27" i="12"/>
  <c r="S179" i="12"/>
  <c r="AA179" i="12" s="1"/>
  <c r="AA27" i="12" s="1"/>
  <c r="AJ27" i="12" s="1"/>
  <c r="K27" i="12"/>
  <c r="V179" i="12"/>
  <c r="AD179" i="12" s="1"/>
  <c r="AD27" i="12" s="1"/>
  <c r="AM27" i="12" s="1"/>
  <c r="N27" i="12"/>
  <c r="T204" i="12"/>
  <c r="AB204" i="12" s="1"/>
  <c r="AB52" i="12" s="1"/>
  <c r="AK52" i="12" s="1"/>
  <c r="L52" i="12"/>
  <c r="Z204" i="12"/>
  <c r="AH204" i="12" s="1"/>
  <c r="AH52" i="12" s="1"/>
  <c r="AQ52" i="12" s="1"/>
  <c r="R52" i="12"/>
  <c r="X204" i="12"/>
  <c r="AF204" i="12" s="1"/>
  <c r="Y204" i="12"/>
  <c r="AG204" i="12" s="1"/>
  <c r="AG52" i="12" s="1"/>
  <c r="AP52" i="12" s="1"/>
  <c r="Q52" i="12"/>
  <c r="W204" i="12"/>
  <c r="AE204" i="12" s="1"/>
  <c r="G107" i="12"/>
  <c r="K204" i="12"/>
  <c r="N204" i="12"/>
  <c r="Q107" i="12"/>
  <c r="M204" i="12"/>
  <c r="O107" i="12"/>
  <c r="P107" i="12"/>
  <c r="V204" i="12" l="1"/>
  <c r="AD204" i="12" s="1"/>
  <c r="AD52" i="12" s="1"/>
  <c r="AM52" i="12" s="1"/>
  <c r="N52" i="12"/>
  <c r="S204" i="12"/>
  <c r="AA204" i="12" s="1"/>
  <c r="AA52" i="12" s="1"/>
  <c r="AJ52" i="12" s="1"/>
  <c r="K52" i="12"/>
  <c r="M52" i="12"/>
  <c r="U204" i="12"/>
  <c r="AC204" i="12" s="1"/>
  <c r="AC52" i="12" s="1"/>
  <c r="AL52" i="12" s="1"/>
  <c r="P31" i="12"/>
  <c r="O31" i="12"/>
  <c r="X107" i="12"/>
  <c r="AF107" i="12" s="1"/>
  <c r="Q31" i="12"/>
  <c r="Y107" i="12"/>
  <c r="AG107" i="12" s="1"/>
  <c r="AG31" i="12" s="1"/>
  <c r="AP31" i="12" s="1"/>
  <c r="W107" i="12"/>
  <c r="AE107" i="12" s="1"/>
  <c r="G63" i="12"/>
  <c r="M107" i="12"/>
  <c r="K107" i="12"/>
  <c r="M63" i="12"/>
  <c r="R63" i="12"/>
  <c r="L107" i="12"/>
  <c r="R107" i="12"/>
  <c r="N107" i="12"/>
  <c r="O63" i="12"/>
  <c r="M31" i="12" l="1"/>
  <c r="U107" i="12"/>
  <c r="AC107" i="12" s="1"/>
  <c r="AC31" i="12" s="1"/>
  <c r="AL31" i="12" s="1"/>
  <c r="R31" i="12"/>
  <c r="Z107" i="12"/>
  <c r="AH107" i="12" s="1"/>
  <c r="AH31" i="12" s="1"/>
  <c r="AQ31" i="12" s="1"/>
  <c r="T107" i="12"/>
  <c r="AB107" i="12" s="1"/>
  <c r="AB31" i="12" s="1"/>
  <c r="AK31" i="12" s="1"/>
  <c r="L31" i="12"/>
  <c r="S107" i="12"/>
  <c r="AA107" i="12" s="1"/>
  <c r="AA31" i="12" s="1"/>
  <c r="AJ31" i="12" s="1"/>
  <c r="K31" i="12"/>
  <c r="V107" i="12"/>
  <c r="AD107" i="12" s="1"/>
  <c r="AD31" i="12" s="1"/>
  <c r="AM31" i="12" s="1"/>
  <c r="N31" i="12"/>
  <c r="Z63" i="12"/>
  <c r="AH63" i="12" s="1"/>
  <c r="U63" i="12"/>
  <c r="AC63" i="12" s="1"/>
  <c r="W63" i="12"/>
  <c r="AE63" i="12" s="1"/>
  <c r="G77" i="12"/>
  <c r="Q63" i="12"/>
  <c r="N63" i="12"/>
  <c r="L63" i="12"/>
  <c r="Q77" i="12"/>
  <c r="K63" i="12"/>
  <c r="K77" i="12"/>
  <c r="N77" i="12"/>
  <c r="O77" i="12"/>
  <c r="P63" i="12"/>
  <c r="P77" i="12"/>
  <c r="Y63" i="12" l="1"/>
  <c r="AG63" i="12" s="1"/>
  <c r="T63" i="12"/>
  <c r="AB63" i="12" s="1"/>
  <c r="X63" i="12"/>
  <c r="AF63" i="12" s="1"/>
  <c r="AF25" i="12" s="1"/>
  <c r="AO25" i="12" s="1"/>
  <c r="S63" i="12"/>
  <c r="AA63" i="12" s="1"/>
  <c r="V63" i="12"/>
  <c r="AD63" i="12" s="1"/>
  <c r="V77" i="12"/>
  <c r="AD77" i="12" s="1"/>
  <c r="X77" i="12"/>
  <c r="AF77" i="12" s="1"/>
  <c r="AF39" i="12" s="1"/>
  <c r="AO39" i="12" s="1"/>
  <c r="W77" i="12"/>
  <c r="AE77" i="12" s="1"/>
  <c r="AE39" i="12" s="1"/>
  <c r="AN39" i="12" s="1"/>
  <c r="S77" i="12"/>
  <c r="AA77" i="12" s="1"/>
  <c r="AE25" i="12"/>
  <c r="AN25" i="12" s="1"/>
  <c r="Y77" i="12"/>
  <c r="AG77" i="12" s="1"/>
  <c r="G78" i="12"/>
  <c r="L77" i="12"/>
  <c r="Q78" i="12"/>
  <c r="R77" i="12"/>
  <c r="M77" i="12"/>
  <c r="M78" i="12"/>
  <c r="N78" i="12"/>
  <c r="P78" i="12"/>
  <c r="O78" i="12"/>
  <c r="U77" i="12" l="1"/>
  <c r="AC77" i="12" s="1"/>
  <c r="Z77" i="12"/>
  <c r="AH77" i="12" s="1"/>
  <c r="T77" i="12"/>
  <c r="AB77" i="12" s="1"/>
  <c r="V78" i="12"/>
  <c r="AD78" i="12" s="1"/>
  <c r="X78" i="12"/>
  <c r="AF78" i="12" s="1"/>
  <c r="AF40" i="12" s="1"/>
  <c r="AO40" i="12" s="1"/>
  <c r="U78" i="12"/>
  <c r="AC78" i="12" s="1"/>
  <c r="W78" i="12"/>
  <c r="AE78" i="12" s="1"/>
  <c r="AE40" i="12" s="1"/>
  <c r="AN40" i="12" s="1"/>
  <c r="Y78" i="12"/>
  <c r="AG78" i="12" s="1"/>
  <c r="G75" i="12"/>
  <c r="K78" i="12"/>
  <c r="N75" i="12"/>
  <c r="L75" i="12"/>
  <c r="L78" i="12"/>
  <c r="Q75" i="12"/>
  <c r="R78" i="12"/>
  <c r="R75" i="12"/>
  <c r="K75" i="12"/>
  <c r="O75" i="12"/>
  <c r="P75" i="12"/>
  <c r="Z78" i="12" l="1"/>
  <c r="AH78" i="12" s="1"/>
  <c r="S78" i="12"/>
  <c r="AA78" i="12" s="1"/>
  <c r="T78" i="12"/>
  <c r="AB78" i="12" s="1"/>
  <c r="V75" i="12"/>
  <c r="AD75" i="12" s="1"/>
  <c r="Z75" i="12"/>
  <c r="AH75" i="12" s="1"/>
  <c r="X75" i="12"/>
  <c r="AF75" i="12" s="1"/>
  <c r="T75" i="12"/>
  <c r="AB75" i="12" s="1"/>
  <c r="S75" i="12"/>
  <c r="AA75" i="12" s="1"/>
  <c r="W75" i="12"/>
  <c r="AE75" i="12" s="1"/>
  <c r="Y75" i="12"/>
  <c r="AG75" i="12" s="1"/>
  <c r="M75" i="12"/>
  <c r="U75" i="12" l="1"/>
  <c r="AC75" i="12" s="1"/>
  <c r="AE37" i="12"/>
  <c r="AN37" i="12" s="1"/>
  <c r="AF37" i="12"/>
  <c r="AO37" i="12" s="1"/>
  <c r="G76" i="12"/>
  <c r="N76" i="12"/>
  <c r="O76" i="12"/>
  <c r="P76" i="12"/>
  <c r="X76" i="12" l="1"/>
  <c r="AF76" i="12" s="1"/>
  <c r="P12" i="12"/>
  <c r="V76" i="12"/>
  <c r="AD76" i="12" s="1"/>
  <c r="N12" i="12"/>
  <c r="W76" i="12"/>
  <c r="AE76" i="12" s="1"/>
  <c r="O12" i="12"/>
  <c r="M76" i="12"/>
  <c r="L76" i="12"/>
  <c r="K76" i="12"/>
  <c r="R76" i="12"/>
  <c r="Q76" i="12"/>
  <c r="Y76" i="12" l="1"/>
  <c r="AG76" i="12" s="1"/>
  <c r="AG12" i="12" s="1"/>
  <c r="AP12" i="12" s="1"/>
  <c r="Q12" i="12"/>
  <c r="K12" i="12"/>
  <c r="S76" i="12"/>
  <c r="AA76" i="12" s="1"/>
  <c r="Z76" i="12"/>
  <c r="AH76" i="12" s="1"/>
  <c r="AH12" i="12" s="1"/>
  <c r="R12" i="12"/>
  <c r="U76" i="12"/>
  <c r="AC76" i="12" s="1"/>
  <c r="AC12" i="12" s="1"/>
  <c r="M12" i="12"/>
  <c r="T76" i="12"/>
  <c r="AB76" i="12" s="1"/>
  <c r="AB12" i="12" s="1"/>
  <c r="L12" i="12"/>
  <c r="AD12" i="12"/>
  <c r="AA12" i="12"/>
  <c r="AE38" i="12"/>
  <c r="AN38" i="12" s="1"/>
  <c r="AE12" i="12"/>
  <c r="AF38" i="12"/>
  <c r="AO38" i="12" s="1"/>
  <c r="AF12" i="12"/>
  <c r="G96" i="12"/>
  <c r="L96" i="12"/>
  <c r="O96" i="12"/>
  <c r="P96" i="12"/>
  <c r="X96" i="12" l="1"/>
  <c r="AF96" i="12" s="1"/>
  <c r="AF58" i="12" s="1"/>
  <c r="AO58" i="12" s="1"/>
  <c r="T96" i="12"/>
  <c r="AB96" i="12" s="1"/>
  <c r="W96" i="12"/>
  <c r="AE96" i="12" s="1"/>
  <c r="AE58" i="12" s="1"/>
  <c r="AN58" i="12" s="1"/>
  <c r="AO12" i="12"/>
  <c r="AQ12" i="12"/>
  <c r="AM12" i="12"/>
  <c r="AN12" i="12"/>
  <c r="AK12" i="12"/>
  <c r="AJ12" i="12"/>
  <c r="AL12" i="12"/>
  <c r="G97" i="12"/>
  <c r="Q96" i="12"/>
  <c r="N96" i="12"/>
  <c r="Q97" i="12"/>
  <c r="R96" i="12"/>
  <c r="R97" i="12"/>
  <c r="M96" i="12"/>
  <c r="K97" i="12"/>
  <c r="K96" i="12"/>
  <c r="L97" i="12"/>
  <c r="N97" i="12"/>
  <c r="M97" i="12"/>
  <c r="O97" i="12"/>
  <c r="P97" i="12"/>
  <c r="Z96" i="12" l="1"/>
  <c r="AH96" i="12" s="1"/>
  <c r="U96" i="12"/>
  <c r="AC96" i="12" s="1"/>
  <c r="V96" i="12"/>
  <c r="AD96" i="12" s="1"/>
  <c r="Y96" i="12"/>
  <c r="AG96" i="12" s="1"/>
  <c r="S96" i="12"/>
  <c r="AA96" i="12" s="1"/>
  <c r="V97" i="12"/>
  <c r="AD97" i="12" s="1"/>
  <c r="X97" i="12"/>
  <c r="AF97" i="12" s="1"/>
  <c r="AF59" i="12" s="1"/>
  <c r="AO59" i="12" s="1"/>
  <c r="Z97" i="12"/>
  <c r="AH97" i="12" s="1"/>
  <c r="T97" i="12"/>
  <c r="AB97" i="12" s="1"/>
  <c r="W97" i="12"/>
  <c r="AE97" i="12" s="1"/>
  <c r="AE59" i="12" s="1"/>
  <c r="AN59" i="12" s="1"/>
  <c r="S97" i="12"/>
  <c r="AA97" i="12" s="1"/>
  <c r="U97" i="12"/>
  <c r="AC97" i="12" s="1"/>
  <c r="Y97" i="12"/>
  <c r="AG97" i="12" s="1"/>
  <c r="G101" i="12"/>
  <c r="K101" i="12"/>
  <c r="L101" i="12"/>
  <c r="P101" i="12"/>
  <c r="O101" i="12"/>
  <c r="P25" i="12" l="1"/>
  <c r="O25" i="12"/>
  <c r="T101" i="12"/>
  <c r="AB101" i="12" s="1"/>
  <c r="X101" i="12"/>
  <c r="AF101" i="12" s="1"/>
  <c r="S101" i="12"/>
  <c r="AA101" i="12" s="1"/>
  <c r="W101" i="12"/>
  <c r="AE101" i="12" s="1"/>
  <c r="Q101" i="12"/>
  <c r="N101" i="12"/>
  <c r="M101" i="12"/>
  <c r="R101" i="12"/>
  <c r="U101" i="12" l="1"/>
  <c r="AC101" i="12" s="1"/>
  <c r="V101" i="12"/>
  <c r="AD101" i="12" s="1"/>
  <c r="Y101" i="12"/>
  <c r="AG101" i="12" s="1"/>
  <c r="Z101" i="12"/>
  <c r="AH101" i="12" s="1"/>
  <c r="G94" i="12"/>
  <c r="K94" i="12"/>
  <c r="N94" i="12"/>
  <c r="R94" i="12"/>
  <c r="L94" i="12"/>
  <c r="M94" i="12"/>
  <c r="Q94" i="12"/>
  <c r="P94" i="12"/>
  <c r="O94" i="12"/>
  <c r="X94" i="12" l="1"/>
  <c r="AF94" i="12" s="1"/>
  <c r="T94" i="12"/>
  <c r="AB94" i="12" s="1"/>
  <c r="Z94" i="12"/>
  <c r="AH94" i="12" s="1"/>
  <c r="V94" i="12"/>
  <c r="AD94" i="12" s="1"/>
  <c r="W94" i="12"/>
  <c r="AE94" i="12" s="1"/>
  <c r="U94" i="12"/>
  <c r="AC94" i="12" s="1"/>
  <c r="S94" i="12"/>
  <c r="AA94" i="12" s="1"/>
  <c r="Y94" i="12"/>
  <c r="AG94" i="12" s="1"/>
  <c r="G95" i="12"/>
  <c r="Q95" i="12"/>
  <c r="N95" i="12"/>
  <c r="M95" i="12"/>
  <c r="R95" i="12"/>
  <c r="P95" i="12"/>
  <c r="O95" i="12"/>
  <c r="Q17" i="12" l="1"/>
  <c r="Q7" i="12" s="1"/>
  <c r="X95" i="12"/>
  <c r="AF95" i="12" s="1"/>
  <c r="AF57" i="12" s="1"/>
  <c r="AO57" i="12" s="1"/>
  <c r="P17" i="12"/>
  <c r="P7" i="12" s="1"/>
  <c r="V95" i="12"/>
  <c r="AD95" i="12" s="1"/>
  <c r="AD17" i="12" s="1"/>
  <c r="N17" i="12"/>
  <c r="N7" i="12" s="1"/>
  <c r="Z95" i="12"/>
  <c r="AH95" i="12" s="1"/>
  <c r="AH17" i="12" s="1"/>
  <c r="R17" i="12"/>
  <c r="R7" i="12" s="1"/>
  <c r="W95" i="12"/>
  <c r="AE95" i="12" s="1"/>
  <c r="AE57" i="12" s="1"/>
  <c r="AN57" i="12" s="1"/>
  <c r="O17" i="12"/>
  <c r="O7" i="12" s="1"/>
  <c r="U95" i="12"/>
  <c r="AC95" i="12" s="1"/>
  <c r="AC17" i="12" s="1"/>
  <c r="M17" i="12"/>
  <c r="M7" i="12" s="1"/>
  <c r="AE56" i="12"/>
  <c r="AN56" i="12" s="1"/>
  <c r="AF56" i="12"/>
  <c r="AO56" i="12" s="1"/>
  <c r="Y95" i="12"/>
  <c r="AG95" i="12" s="1"/>
  <c r="K95" i="12"/>
  <c r="L95" i="12"/>
  <c r="S95" i="12" l="1"/>
  <c r="AA95" i="12" s="1"/>
  <c r="AA17" i="12" s="1"/>
  <c r="K17" i="12"/>
  <c r="K7" i="12" s="1"/>
  <c r="T95" i="12"/>
  <c r="AB95" i="12" s="1"/>
  <c r="AB17" i="12" s="1"/>
  <c r="AK17" i="12" s="1"/>
  <c r="L17" i="12"/>
  <c r="L7" i="12" s="1"/>
  <c r="AF17" i="12"/>
  <c r="AO17" i="12" s="1"/>
  <c r="AE17" i="12"/>
  <c r="AN17" i="12" s="1"/>
  <c r="AG17" i="12"/>
  <c r="AJ17" i="12"/>
  <c r="AA7" i="12"/>
  <c r="AM17" i="12"/>
  <c r="AD7" i="12"/>
  <c r="D26" i="57"/>
  <c r="AQ17" i="12"/>
  <c r="AH7" i="12"/>
  <c r="C26" i="57"/>
  <c r="D22" i="57"/>
  <c r="AB7" i="12"/>
  <c r="AL17" i="12"/>
  <c r="AC7" i="12"/>
  <c r="C22" i="57"/>
  <c r="AE7" i="12" l="1"/>
  <c r="AN7" i="12" s="1"/>
  <c r="H9" i="23" s="1"/>
  <c r="AF7" i="12"/>
  <c r="AO7" i="12" s="1"/>
  <c r="J9" i="23" s="1"/>
  <c r="E26" i="57"/>
  <c r="F26" i="57" s="1"/>
  <c r="H10" i="21" s="1"/>
  <c r="AL7" i="12"/>
  <c r="T9" i="23" s="1"/>
  <c r="AK7" i="12"/>
  <c r="AJ7" i="12"/>
  <c r="E22" i="57"/>
  <c r="AQ7" i="12"/>
  <c r="P9" i="23" s="1"/>
  <c r="AM7" i="12"/>
  <c r="V9" i="23" s="1"/>
  <c r="AP17" i="12"/>
  <c r="AG7" i="12"/>
  <c r="G215" i="12"/>
  <c r="L215" i="12"/>
  <c r="M215" i="12"/>
  <c r="O215" i="12"/>
  <c r="P215" i="12"/>
  <c r="W215" i="12" l="1"/>
  <c r="AE215" i="12" s="1"/>
  <c r="T215" i="12"/>
  <c r="AB215" i="12" s="1"/>
  <c r="X215" i="12"/>
  <c r="AF215" i="12" s="1"/>
  <c r="U215" i="12"/>
  <c r="AC215" i="12" s="1"/>
  <c r="K9" i="23"/>
  <c r="I9" i="23"/>
  <c r="U9" i="23"/>
  <c r="AP7" i="12"/>
  <c r="N9" i="23" s="1"/>
  <c r="Q9" i="23"/>
  <c r="F22" i="57"/>
  <c r="H9" i="21" s="1"/>
  <c r="W9" i="23"/>
  <c r="G209" i="12"/>
  <c r="K215" i="12"/>
  <c r="N215" i="12"/>
  <c r="Q215" i="12"/>
  <c r="M209" i="12"/>
  <c r="R215" i="12"/>
  <c r="R209" i="12"/>
  <c r="P209" i="12"/>
  <c r="O209" i="12"/>
  <c r="Y215" i="12" l="1"/>
  <c r="AG215" i="12" s="1"/>
  <c r="Z215" i="12"/>
  <c r="AH215" i="12" s="1"/>
  <c r="V215" i="12"/>
  <c r="AD215" i="12" s="1"/>
  <c r="S215" i="12"/>
  <c r="AA215" i="12" s="1"/>
  <c r="X209" i="12"/>
  <c r="AF209" i="12" s="1"/>
  <c r="Z209" i="12"/>
  <c r="AH209" i="12" s="1"/>
  <c r="W209" i="12"/>
  <c r="AE209" i="12" s="1"/>
  <c r="U209" i="12"/>
  <c r="AC209" i="12" s="1"/>
  <c r="O9" i="23"/>
  <c r="G152" i="12"/>
  <c r="N209" i="12"/>
  <c r="K209" i="12"/>
  <c r="Q209" i="12"/>
  <c r="L209" i="12"/>
  <c r="K152" i="12"/>
  <c r="O152" i="12"/>
  <c r="P152" i="12"/>
  <c r="S209" i="12" l="1"/>
  <c r="AA209" i="12" s="1"/>
  <c r="Y209" i="12"/>
  <c r="AG209" i="12" s="1"/>
  <c r="T209" i="12"/>
  <c r="AB209" i="12" s="1"/>
  <c r="V209" i="12"/>
  <c r="AD209" i="12" s="1"/>
  <c r="X152" i="12"/>
  <c r="AF152" i="12" s="1"/>
  <c r="S152" i="12"/>
  <c r="AA152" i="12" s="1"/>
  <c r="W152" i="12"/>
  <c r="AE152" i="12" s="1"/>
  <c r="G113" i="12"/>
  <c r="L152" i="12"/>
  <c r="Q152" i="12"/>
  <c r="Q113" i="12"/>
  <c r="R152" i="12"/>
  <c r="M152" i="12"/>
  <c r="N152" i="12"/>
  <c r="K113" i="12"/>
  <c r="P113" i="12"/>
  <c r="O113" i="12"/>
  <c r="T152" i="12" l="1"/>
  <c r="AB152" i="12" s="1"/>
  <c r="V152" i="12"/>
  <c r="AD152" i="12" s="1"/>
  <c r="Y152" i="12"/>
  <c r="AG152" i="12" s="1"/>
  <c r="U152" i="12"/>
  <c r="AC152" i="12" s="1"/>
  <c r="Z152" i="12"/>
  <c r="AH152" i="12" s="1"/>
  <c r="P37" i="12"/>
  <c r="O37" i="12"/>
  <c r="X113" i="12"/>
  <c r="AF113" i="12" s="1"/>
  <c r="S113" i="12"/>
  <c r="AA113" i="12" s="1"/>
  <c r="W113" i="12"/>
  <c r="AE113" i="12" s="1"/>
  <c r="Y113" i="12"/>
  <c r="AG113" i="12" s="1"/>
  <c r="G171" i="12"/>
  <c r="L113" i="12"/>
  <c r="L171" i="12"/>
  <c r="M113" i="12"/>
  <c r="R113" i="12"/>
  <c r="N113" i="12"/>
  <c r="Q171" i="12"/>
  <c r="O171" i="12"/>
  <c r="P171" i="12"/>
  <c r="V113" i="12" l="1"/>
  <c r="AD113" i="12" s="1"/>
  <c r="Z113" i="12"/>
  <c r="AH113" i="12" s="1"/>
  <c r="U113" i="12"/>
  <c r="AC113" i="12" s="1"/>
  <c r="T113" i="12"/>
  <c r="AB113" i="12" s="1"/>
  <c r="X171" i="12"/>
  <c r="AF171" i="12" s="1"/>
  <c r="T171" i="12"/>
  <c r="AB171" i="12" s="1"/>
  <c r="W171" i="12"/>
  <c r="AE171" i="12" s="1"/>
  <c r="Y171" i="12"/>
  <c r="AG171" i="12" s="1"/>
  <c r="G151" i="12"/>
  <c r="N171" i="12"/>
  <c r="M171" i="12"/>
  <c r="L151" i="12"/>
  <c r="R171" i="12"/>
  <c r="K151" i="12"/>
  <c r="R151" i="12"/>
  <c r="K171" i="12"/>
  <c r="Q151" i="12"/>
  <c r="N151" i="12"/>
  <c r="O151" i="12"/>
  <c r="P151" i="12"/>
  <c r="Z171" i="12" l="1"/>
  <c r="AH171" i="12" s="1"/>
  <c r="U171" i="12"/>
  <c r="AC171" i="12" s="1"/>
  <c r="V171" i="12"/>
  <c r="AD171" i="12" s="1"/>
  <c r="S171" i="12"/>
  <c r="AA171" i="12" s="1"/>
  <c r="X151" i="12"/>
  <c r="AF151" i="12" s="1"/>
  <c r="Z151" i="12"/>
  <c r="AH151" i="12" s="1"/>
  <c r="V151" i="12"/>
  <c r="AD151" i="12" s="1"/>
  <c r="T151" i="12"/>
  <c r="AB151" i="12" s="1"/>
  <c r="W151" i="12"/>
  <c r="AE151" i="12" s="1"/>
  <c r="S151" i="12"/>
  <c r="AA151" i="12" s="1"/>
  <c r="Y151" i="12"/>
  <c r="AG151" i="12" s="1"/>
  <c r="G154" i="12"/>
  <c r="Q154" i="12"/>
  <c r="R154" i="12"/>
  <c r="L154" i="12"/>
  <c r="M154" i="12"/>
  <c r="N154" i="12"/>
  <c r="M151" i="12"/>
  <c r="K154" i="12"/>
  <c r="P154" i="12"/>
  <c r="O154" i="12"/>
  <c r="U151" i="12" l="1"/>
  <c r="AC151" i="12" s="1"/>
  <c r="V154" i="12"/>
  <c r="AD154" i="12" s="1"/>
  <c r="T154" i="12"/>
  <c r="AB154" i="12" s="1"/>
  <c r="Z154" i="12"/>
  <c r="AH154" i="12" s="1"/>
  <c r="X154" i="12"/>
  <c r="AF154" i="12" s="1"/>
  <c r="W154" i="12"/>
  <c r="AE154" i="12" s="1"/>
  <c r="U154" i="12"/>
  <c r="AC154" i="12" s="1"/>
  <c r="S154" i="12"/>
  <c r="AA154" i="12" s="1"/>
  <c r="Y154" i="12"/>
  <c r="AG154" i="12" s="1"/>
  <c r="G135" i="12"/>
  <c r="L135" i="12"/>
  <c r="K135" i="12"/>
  <c r="M135" i="12"/>
  <c r="P135" i="12"/>
  <c r="O135" i="12"/>
  <c r="P59" i="12" l="1"/>
  <c r="O59" i="12"/>
  <c r="T135" i="12"/>
  <c r="AB135" i="12" s="1"/>
  <c r="X135" i="12"/>
  <c r="AF135" i="12" s="1"/>
  <c r="W135" i="12"/>
  <c r="AE135" i="12" s="1"/>
  <c r="U135" i="12"/>
  <c r="AC135" i="12" s="1"/>
  <c r="S135" i="12"/>
  <c r="AA135" i="12" s="1"/>
  <c r="G229" i="12"/>
  <c r="Q135" i="12"/>
  <c r="R135" i="12"/>
  <c r="N135" i="12"/>
  <c r="N229" i="12"/>
  <c r="M229" i="12"/>
  <c r="P229" i="12"/>
  <c r="O229" i="12"/>
  <c r="V135" i="12" l="1"/>
  <c r="AD135" i="12" s="1"/>
  <c r="Z135" i="12"/>
  <c r="AH135" i="12" s="1"/>
  <c r="Y135" i="12"/>
  <c r="AG135" i="12" s="1"/>
  <c r="V229" i="12"/>
  <c r="AD229" i="12" s="1"/>
  <c r="X229" i="12"/>
  <c r="AF229" i="12" s="1"/>
  <c r="U229" i="12"/>
  <c r="AC229" i="12" s="1"/>
  <c r="W229" i="12"/>
  <c r="AE229" i="12" s="1"/>
  <c r="G153" i="12"/>
  <c r="Q229" i="12"/>
  <c r="K229" i="12"/>
  <c r="L153" i="12"/>
  <c r="R153" i="12"/>
  <c r="R229" i="12"/>
  <c r="L229" i="12"/>
  <c r="M153" i="12"/>
  <c r="Q153" i="12"/>
  <c r="K153" i="12"/>
  <c r="P153" i="12"/>
  <c r="O153" i="12"/>
  <c r="Y229" i="12" l="1"/>
  <c r="AG229" i="12" s="1"/>
  <c r="Z229" i="12"/>
  <c r="AH229" i="12" s="1"/>
  <c r="S229" i="12"/>
  <c r="AA229" i="12" s="1"/>
  <c r="T229" i="12"/>
  <c r="AB229" i="12" s="1"/>
  <c r="X153" i="12"/>
  <c r="AF153" i="12" s="1"/>
  <c r="T153" i="12"/>
  <c r="AB153" i="12" s="1"/>
  <c r="Z153" i="12"/>
  <c r="AH153" i="12" s="1"/>
  <c r="U153" i="12"/>
  <c r="AC153" i="12" s="1"/>
  <c r="W153" i="12"/>
  <c r="AE153" i="12" s="1"/>
  <c r="S153" i="12"/>
  <c r="AA153" i="12" s="1"/>
  <c r="Y153" i="12"/>
  <c r="AG153" i="12" s="1"/>
  <c r="G177" i="12"/>
  <c r="N153" i="12"/>
  <c r="L177" i="12"/>
  <c r="N177" i="12"/>
  <c r="O177" i="12"/>
  <c r="P177" i="12"/>
  <c r="V153" i="12" l="1"/>
  <c r="AD153" i="12" s="1"/>
  <c r="W177" i="12"/>
  <c r="AE177" i="12" s="1"/>
  <c r="V177" i="12"/>
  <c r="AD177" i="12" s="1"/>
  <c r="T177" i="12"/>
  <c r="AB177" i="12" s="1"/>
  <c r="X177" i="12"/>
  <c r="AF177" i="12" s="1"/>
  <c r="G227" i="12"/>
  <c r="K177" i="12"/>
  <c r="Q177" i="12"/>
  <c r="R177" i="12"/>
  <c r="M177" i="12"/>
  <c r="L227" i="12"/>
  <c r="P227" i="12"/>
  <c r="O227" i="12"/>
  <c r="U177" i="12" l="1"/>
  <c r="AC177" i="12" s="1"/>
  <c r="Z177" i="12"/>
  <c r="AH177" i="12" s="1"/>
  <c r="Y177" i="12"/>
  <c r="AG177" i="12" s="1"/>
  <c r="S177" i="12"/>
  <c r="AA177" i="12" s="1"/>
  <c r="X227" i="12"/>
  <c r="AF227" i="12" s="1"/>
  <c r="T227" i="12"/>
  <c r="AB227" i="12" s="1"/>
  <c r="W227" i="12"/>
  <c r="AE227" i="12" s="1"/>
  <c r="G191" i="12"/>
  <c r="K227" i="12"/>
  <c r="K191" i="12"/>
  <c r="Q227" i="12"/>
  <c r="L191" i="12"/>
  <c r="R227" i="12"/>
  <c r="N227" i="12"/>
  <c r="N191" i="12"/>
  <c r="M191" i="12"/>
  <c r="Q191" i="12"/>
  <c r="R191" i="12"/>
  <c r="M227" i="12"/>
  <c r="O191" i="12"/>
  <c r="P191" i="12"/>
  <c r="Y227" i="12" l="1"/>
  <c r="AG227" i="12" s="1"/>
  <c r="S227" i="12"/>
  <c r="AA227" i="12" s="1"/>
  <c r="V227" i="12"/>
  <c r="AD227" i="12" s="1"/>
  <c r="U227" i="12"/>
  <c r="AC227" i="12" s="1"/>
  <c r="Z227" i="12"/>
  <c r="AH227" i="12" s="1"/>
  <c r="T191" i="12"/>
  <c r="AB191" i="12" s="1"/>
  <c r="V191" i="12"/>
  <c r="AD191" i="12" s="1"/>
  <c r="Z191" i="12"/>
  <c r="AH191" i="12" s="1"/>
  <c r="X191" i="12"/>
  <c r="AF191" i="12" s="1"/>
  <c r="W191" i="12"/>
  <c r="AE191" i="12" s="1"/>
  <c r="S191" i="12"/>
  <c r="AA191" i="12" s="1"/>
  <c r="U191" i="12"/>
  <c r="AC191" i="12" s="1"/>
  <c r="Y191" i="12"/>
  <c r="AG191" i="12" s="1"/>
  <c r="G246" i="12"/>
  <c r="K246" i="12"/>
  <c r="Q246" i="12"/>
  <c r="P246" i="12"/>
  <c r="O246" i="12"/>
  <c r="X246" i="12" l="1"/>
  <c r="AF246" i="12" s="1"/>
  <c r="S246" i="12"/>
  <c r="AA246" i="12" s="1"/>
  <c r="W246" i="12"/>
  <c r="AE246" i="12" s="1"/>
  <c r="Y246" i="12"/>
  <c r="AG246" i="12" s="1"/>
  <c r="G132" i="12"/>
  <c r="L246" i="12"/>
  <c r="K132" i="12"/>
  <c r="N132" i="12"/>
  <c r="N246" i="12"/>
  <c r="Q132" i="12"/>
  <c r="M246" i="12"/>
  <c r="R246" i="12"/>
  <c r="R132" i="12"/>
  <c r="L132" i="12"/>
  <c r="M132" i="12"/>
  <c r="O132" i="12"/>
  <c r="P132" i="12"/>
  <c r="U246" i="12" l="1"/>
  <c r="AC246" i="12" s="1"/>
  <c r="T246" i="12"/>
  <c r="AB246" i="12" s="1"/>
  <c r="V246" i="12"/>
  <c r="AD246" i="12" s="1"/>
  <c r="Z246" i="12"/>
  <c r="AH246" i="12" s="1"/>
  <c r="P56" i="12"/>
  <c r="O56" i="12"/>
  <c r="V132" i="12"/>
  <c r="AD132" i="12" s="1"/>
  <c r="X132" i="12"/>
  <c r="AF132" i="12" s="1"/>
  <c r="Z132" i="12"/>
  <c r="AH132" i="12" s="1"/>
  <c r="T132" i="12"/>
  <c r="AB132" i="12" s="1"/>
  <c r="W132" i="12"/>
  <c r="AE132" i="12" s="1"/>
  <c r="U132" i="12"/>
  <c r="AC132" i="12" s="1"/>
  <c r="S132" i="12"/>
  <c r="AA132" i="12" s="1"/>
  <c r="Y132" i="12"/>
  <c r="AG132" i="12" s="1"/>
  <c r="G192" i="12"/>
  <c r="K192" i="12"/>
  <c r="R192" i="12"/>
  <c r="P192" i="12"/>
  <c r="O192" i="12"/>
  <c r="Z192" i="12" l="1"/>
  <c r="AH192" i="12" s="1"/>
  <c r="X192" i="12"/>
  <c r="AF192" i="12" s="1"/>
  <c r="W192" i="12"/>
  <c r="AE192" i="12" s="1"/>
  <c r="S192" i="12"/>
  <c r="AA192" i="12" s="1"/>
  <c r="G139" i="12"/>
  <c r="L192" i="12"/>
  <c r="Q192" i="12"/>
  <c r="K139" i="12"/>
  <c r="M192" i="12"/>
  <c r="N192" i="12"/>
  <c r="L139" i="12"/>
  <c r="R139" i="12"/>
  <c r="Q139" i="12"/>
  <c r="N139" i="12"/>
  <c r="O139" i="12"/>
  <c r="P139" i="12"/>
  <c r="U192" i="12" l="1"/>
  <c r="AC192" i="12" s="1"/>
  <c r="Y192" i="12"/>
  <c r="AG192" i="12" s="1"/>
  <c r="T192" i="12"/>
  <c r="AB192" i="12" s="1"/>
  <c r="V192" i="12"/>
  <c r="AD192" i="12" s="1"/>
  <c r="S139" i="12"/>
  <c r="AA139" i="12" s="1"/>
  <c r="K25" i="12"/>
  <c r="T139" i="12"/>
  <c r="AB139" i="12" s="1"/>
  <c r="L14" i="12"/>
  <c r="L25" i="12"/>
  <c r="X139" i="12"/>
  <c r="AF139" i="12" s="1"/>
  <c r="AF14" i="12" s="1"/>
  <c r="P14" i="12"/>
  <c r="V139" i="12"/>
  <c r="AD139" i="12" s="1"/>
  <c r="N14" i="12"/>
  <c r="N25" i="12"/>
  <c r="Z139" i="12"/>
  <c r="AH139" i="12" s="1"/>
  <c r="R14" i="12"/>
  <c r="R25" i="12"/>
  <c r="W139" i="12"/>
  <c r="AE139" i="12" s="1"/>
  <c r="AE14" i="12" s="1"/>
  <c r="O14" i="12"/>
  <c r="Y139" i="12"/>
  <c r="AG139" i="12" s="1"/>
  <c r="Q14" i="12"/>
  <c r="Q25" i="12"/>
  <c r="K14" i="12"/>
  <c r="G211" i="12"/>
  <c r="M139" i="12"/>
  <c r="Q211" i="12"/>
  <c r="N211" i="12"/>
  <c r="P211" i="12"/>
  <c r="O211" i="12"/>
  <c r="M25" i="12" l="1"/>
  <c r="U139" i="12"/>
  <c r="AC139" i="12" s="1"/>
  <c r="AC14" i="12" s="1"/>
  <c r="M14" i="12"/>
  <c r="X211" i="12"/>
  <c r="AF211" i="12" s="1"/>
  <c r="V211" i="12"/>
  <c r="AD211" i="12" s="1"/>
  <c r="W211" i="12"/>
  <c r="AE211" i="12" s="1"/>
  <c r="AG14" i="12"/>
  <c r="AG25" i="12"/>
  <c r="AP25" i="12" s="1"/>
  <c r="AH14" i="12"/>
  <c r="AH25" i="12"/>
  <c r="AQ25" i="12" s="1"/>
  <c r="AB14" i="12"/>
  <c r="AB25" i="12"/>
  <c r="AK25" i="12" s="1"/>
  <c r="AD14" i="12"/>
  <c r="AD25" i="12"/>
  <c r="AM25" i="12" s="1"/>
  <c r="AC25" i="12"/>
  <c r="AL25" i="12" s="1"/>
  <c r="AO14" i="12"/>
  <c r="AN14" i="12"/>
  <c r="AA14" i="12"/>
  <c r="AA25" i="12"/>
  <c r="AJ25" i="12" s="1"/>
  <c r="Y211" i="12"/>
  <c r="AG211" i="12" s="1"/>
  <c r="G173" i="12"/>
  <c r="K211" i="12"/>
  <c r="M173" i="12"/>
  <c r="R211" i="12"/>
  <c r="N173" i="12"/>
  <c r="L211" i="12"/>
  <c r="R173" i="12"/>
  <c r="M211" i="12"/>
  <c r="K173" i="12"/>
  <c r="P173" i="12"/>
  <c r="O173" i="12"/>
  <c r="U211" i="12" l="1"/>
  <c r="AC211" i="12" s="1"/>
  <c r="T211" i="12"/>
  <c r="AB211" i="12" s="1"/>
  <c r="S211" i="12"/>
  <c r="AA211" i="12" s="1"/>
  <c r="Z211" i="12"/>
  <c r="AH211" i="12" s="1"/>
  <c r="Z173" i="12"/>
  <c r="AH173" i="12" s="1"/>
  <c r="V173" i="12"/>
  <c r="AD173" i="12" s="1"/>
  <c r="X173" i="12"/>
  <c r="AF173" i="12" s="1"/>
  <c r="S173" i="12"/>
  <c r="AA173" i="12" s="1"/>
  <c r="U173" i="12"/>
  <c r="AC173" i="12" s="1"/>
  <c r="W173" i="12"/>
  <c r="AE173" i="12" s="1"/>
  <c r="AL14" i="12"/>
  <c r="AP14" i="12"/>
  <c r="AQ14" i="12"/>
  <c r="AM14" i="12"/>
  <c r="AJ14" i="12"/>
  <c r="AK14" i="12"/>
  <c r="G134" i="12"/>
  <c r="Q173" i="12"/>
  <c r="L173" i="12"/>
  <c r="M134" i="12"/>
  <c r="P134" i="12"/>
  <c r="O134" i="12"/>
  <c r="Y173" i="12" l="1"/>
  <c r="AG173" i="12" s="1"/>
  <c r="T173" i="12"/>
  <c r="AB173" i="12" s="1"/>
  <c r="P58" i="12"/>
  <c r="O58" i="12"/>
  <c r="X134" i="12"/>
  <c r="AF134" i="12" s="1"/>
  <c r="W134" i="12"/>
  <c r="AE134" i="12" s="1"/>
  <c r="U134" i="12"/>
  <c r="AC134" i="12" s="1"/>
  <c r="G208" i="12"/>
  <c r="M208" i="12"/>
  <c r="N134" i="12"/>
  <c r="R134" i="12"/>
  <c r="L208" i="12"/>
  <c r="L134" i="12"/>
  <c r="K134" i="12"/>
  <c r="Q134" i="12"/>
  <c r="K208" i="12"/>
  <c r="P208" i="12"/>
  <c r="O208" i="12"/>
  <c r="Y134" i="12" l="1"/>
  <c r="AG134" i="12" s="1"/>
  <c r="S134" i="12"/>
  <c r="AA134" i="12" s="1"/>
  <c r="Z134" i="12"/>
  <c r="AH134" i="12" s="1"/>
  <c r="V134" i="12"/>
  <c r="AD134" i="12" s="1"/>
  <c r="T134" i="12"/>
  <c r="AB134" i="12" s="1"/>
  <c r="T208" i="12"/>
  <c r="AB208" i="12" s="1"/>
  <c r="X208" i="12"/>
  <c r="AF208" i="12" s="1"/>
  <c r="W208" i="12"/>
  <c r="AE208" i="12" s="1"/>
  <c r="S208" i="12"/>
  <c r="AA208" i="12" s="1"/>
  <c r="U208" i="12"/>
  <c r="AC208" i="12" s="1"/>
  <c r="G189" i="12"/>
  <c r="R208" i="12"/>
  <c r="M189" i="12"/>
  <c r="N208" i="12"/>
  <c r="R189" i="12"/>
  <c r="Q208" i="12"/>
  <c r="L189" i="12"/>
  <c r="O189" i="12"/>
  <c r="P189" i="12"/>
  <c r="V208" i="12" l="1"/>
  <c r="AD208" i="12" s="1"/>
  <c r="Z208" i="12"/>
  <c r="AH208" i="12" s="1"/>
  <c r="Y208" i="12"/>
  <c r="AG208" i="12" s="1"/>
  <c r="Z189" i="12"/>
  <c r="AH189" i="12" s="1"/>
  <c r="R37" i="12"/>
  <c r="X189" i="12"/>
  <c r="AF189" i="12" s="1"/>
  <c r="T189" i="12"/>
  <c r="AB189" i="12" s="1"/>
  <c r="L37" i="12"/>
  <c r="U189" i="12"/>
  <c r="AC189" i="12" s="1"/>
  <c r="M37" i="12"/>
  <c r="W189" i="12"/>
  <c r="AE189" i="12" s="1"/>
  <c r="G247" i="12"/>
  <c r="Q189" i="12"/>
  <c r="L247" i="12"/>
  <c r="K189" i="12"/>
  <c r="N189" i="12"/>
  <c r="N247" i="12"/>
  <c r="M247" i="12"/>
  <c r="K247" i="12"/>
  <c r="Q247" i="12"/>
  <c r="P247" i="12"/>
  <c r="O247" i="12"/>
  <c r="V189" i="12" l="1"/>
  <c r="AD189" i="12" s="1"/>
  <c r="N37" i="12"/>
  <c r="K37" i="12"/>
  <c r="S189" i="12"/>
  <c r="AA189" i="12" s="1"/>
  <c r="AA37" i="12" s="1"/>
  <c r="AJ37" i="12" s="1"/>
  <c r="Y189" i="12"/>
  <c r="AG189" i="12" s="1"/>
  <c r="AG37" i="12" s="1"/>
  <c r="AP37" i="12" s="1"/>
  <c r="Q37" i="12"/>
  <c r="T247" i="12"/>
  <c r="AB247" i="12" s="1"/>
  <c r="X247" i="12"/>
  <c r="AF247" i="12" s="1"/>
  <c r="V247" i="12"/>
  <c r="AD247" i="12" s="1"/>
  <c r="W247" i="12"/>
  <c r="AE247" i="12" s="1"/>
  <c r="S247" i="12"/>
  <c r="AA247" i="12" s="1"/>
  <c r="U247" i="12"/>
  <c r="AC247" i="12" s="1"/>
  <c r="AB37" i="12"/>
  <c r="AK37" i="12" s="1"/>
  <c r="AH37" i="12"/>
  <c r="AQ37" i="12" s="1"/>
  <c r="AD37" i="12"/>
  <c r="AM37" i="12" s="1"/>
  <c r="AC37" i="12"/>
  <c r="AL37" i="12" s="1"/>
  <c r="Y247" i="12"/>
  <c r="AG247" i="12" s="1"/>
  <c r="G116" i="12"/>
  <c r="M116" i="12"/>
  <c r="L116" i="12"/>
  <c r="R116" i="12"/>
  <c r="R247" i="12"/>
  <c r="K116" i="12"/>
  <c r="N116" i="12"/>
  <c r="Q116" i="12"/>
  <c r="P116" i="12"/>
  <c r="O116" i="12"/>
  <c r="Z247" i="12" l="1"/>
  <c r="AH247" i="12" s="1"/>
  <c r="P40" i="12"/>
  <c r="O40" i="12"/>
  <c r="T116" i="12"/>
  <c r="AB116" i="12" s="1"/>
  <c r="V116" i="12"/>
  <c r="AD116" i="12" s="1"/>
  <c r="Z116" i="12"/>
  <c r="AH116" i="12" s="1"/>
  <c r="X116" i="12"/>
  <c r="AF116" i="12" s="1"/>
  <c r="W116" i="12"/>
  <c r="AE116" i="12" s="1"/>
  <c r="S116" i="12"/>
  <c r="AA116" i="12" s="1"/>
  <c r="U116" i="12"/>
  <c r="AC116" i="12" s="1"/>
  <c r="Y116" i="12"/>
  <c r="AG116" i="12" s="1"/>
  <c r="G210" i="12"/>
  <c r="K210" i="12"/>
  <c r="O210" i="12"/>
  <c r="P210" i="12"/>
  <c r="X210" i="12" l="1"/>
  <c r="AF210" i="12" s="1"/>
  <c r="AF20" i="12" s="1"/>
  <c r="AO20" i="12" s="1"/>
  <c r="P20" i="12"/>
  <c r="W210" i="12"/>
  <c r="AE210" i="12" s="1"/>
  <c r="AE20" i="12" s="1"/>
  <c r="AN20" i="12" s="1"/>
  <c r="O20" i="12"/>
  <c r="S210" i="12"/>
  <c r="AA210" i="12" s="1"/>
  <c r="AA20" i="12" s="1"/>
  <c r="AJ20" i="12" s="1"/>
  <c r="K20" i="12"/>
  <c r="G190" i="12"/>
  <c r="M210" i="12"/>
  <c r="N190" i="12"/>
  <c r="L190" i="12"/>
  <c r="R190" i="12"/>
  <c r="Q190" i="12"/>
  <c r="K190" i="12"/>
  <c r="R210" i="12"/>
  <c r="N210" i="12"/>
  <c r="Q210" i="12"/>
  <c r="L210" i="12"/>
  <c r="M190" i="12"/>
  <c r="O190" i="12"/>
  <c r="P190" i="12"/>
  <c r="T210" i="12" l="1"/>
  <c r="AB210" i="12" s="1"/>
  <c r="AB20" i="12" s="1"/>
  <c r="AK20" i="12" s="1"/>
  <c r="L20" i="12"/>
  <c r="R20" i="12"/>
  <c r="Z210" i="12"/>
  <c r="AH210" i="12" s="1"/>
  <c r="AH20" i="12" s="1"/>
  <c r="AQ20" i="12" s="1"/>
  <c r="Y210" i="12"/>
  <c r="AG210" i="12" s="1"/>
  <c r="AG20" i="12" s="1"/>
  <c r="AP20" i="12" s="1"/>
  <c r="Q20" i="12"/>
  <c r="U210" i="12"/>
  <c r="AC210" i="12" s="1"/>
  <c r="AC20" i="12" s="1"/>
  <c r="AL20" i="12" s="1"/>
  <c r="M20" i="12"/>
  <c r="V210" i="12"/>
  <c r="AD210" i="12" s="1"/>
  <c r="AD20" i="12" s="1"/>
  <c r="AM20" i="12" s="1"/>
  <c r="N20" i="12"/>
  <c r="Q15" i="12"/>
  <c r="V190" i="12"/>
  <c r="AD190" i="12" s="1"/>
  <c r="AD15" i="12" s="1"/>
  <c r="N15" i="12"/>
  <c r="N10" i="12" s="1"/>
  <c r="Z190" i="12"/>
  <c r="AH190" i="12" s="1"/>
  <c r="AH15" i="12" s="1"/>
  <c r="R15" i="12"/>
  <c r="R10" i="12" s="1"/>
  <c r="T190" i="12"/>
  <c r="AB190" i="12" s="1"/>
  <c r="AB15" i="12" s="1"/>
  <c r="L15" i="12"/>
  <c r="L10" i="12" s="1"/>
  <c r="X190" i="12"/>
  <c r="AF190" i="12" s="1"/>
  <c r="AF15" i="12" s="1"/>
  <c r="P15" i="12"/>
  <c r="P10" i="12" s="1"/>
  <c r="S190" i="12"/>
  <c r="AA190" i="12" s="1"/>
  <c r="AA15" i="12" s="1"/>
  <c r="K15" i="12"/>
  <c r="K10" i="12" s="1"/>
  <c r="W190" i="12"/>
  <c r="AE190" i="12" s="1"/>
  <c r="AE15" i="12" s="1"/>
  <c r="O15" i="12"/>
  <c r="O10" i="12" s="1"/>
  <c r="U190" i="12"/>
  <c r="AC190" i="12" s="1"/>
  <c r="AC15" i="12" s="1"/>
  <c r="M15" i="12"/>
  <c r="Y190" i="12"/>
  <c r="AG190" i="12" s="1"/>
  <c r="AG15" i="12" s="1"/>
  <c r="G170" i="12"/>
  <c r="N170" i="12"/>
  <c r="K170" i="12"/>
  <c r="M170" i="12"/>
  <c r="R170" i="12"/>
  <c r="L170" i="12"/>
  <c r="O170" i="12"/>
  <c r="P170" i="12"/>
  <c r="Q10" i="12" l="1"/>
  <c r="M10" i="12"/>
  <c r="T170" i="12"/>
  <c r="AB170" i="12" s="1"/>
  <c r="L56" i="12"/>
  <c r="V170" i="12"/>
  <c r="AD170" i="12" s="1"/>
  <c r="N56" i="12"/>
  <c r="X170" i="12"/>
  <c r="AF170" i="12" s="1"/>
  <c r="Z170" i="12"/>
  <c r="AH170" i="12" s="1"/>
  <c r="R56" i="12"/>
  <c r="W170" i="12"/>
  <c r="AE170" i="12" s="1"/>
  <c r="S170" i="12"/>
  <c r="AA170" i="12" s="1"/>
  <c r="K56" i="12"/>
  <c r="U170" i="12"/>
  <c r="AC170" i="12" s="1"/>
  <c r="M56" i="12"/>
  <c r="AP15" i="12"/>
  <c r="AG10" i="12"/>
  <c r="AP10" i="12" s="1"/>
  <c r="AN15" i="12"/>
  <c r="AE10" i="12"/>
  <c r="AN10" i="12" s="1"/>
  <c r="H12" i="23" s="1"/>
  <c r="I12" i="23" s="1"/>
  <c r="AQ15" i="12"/>
  <c r="AH10" i="12"/>
  <c r="AQ10" i="12" s="1"/>
  <c r="AJ15" i="12"/>
  <c r="AA10" i="12"/>
  <c r="AJ10" i="12" s="1"/>
  <c r="AB10" i="12"/>
  <c r="AK10" i="12" s="1"/>
  <c r="AK15" i="12"/>
  <c r="AM15" i="12"/>
  <c r="AD10" i="12"/>
  <c r="AM10" i="12" s="1"/>
  <c r="AF10" i="12"/>
  <c r="AO10" i="12" s="1"/>
  <c r="J12" i="23" s="1"/>
  <c r="K12" i="23" s="1"/>
  <c r="AO15" i="12"/>
  <c r="AL15" i="12"/>
  <c r="AC10" i="12"/>
  <c r="AL10" i="12" s="1"/>
  <c r="G249" i="12"/>
  <c r="M249" i="12"/>
  <c r="Q170" i="12"/>
  <c r="P249" i="12"/>
  <c r="O249" i="12"/>
  <c r="Y170" i="12" l="1"/>
  <c r="AG170" i="12" s="1"/>
  <c r="AG56" i="12" s="1"/>
  <c r="AP56" i="12" s="1"/>
  <c r="Q56" i="12"/>
  <c r="N12" i="23"/>
  <c r="O12" i="23" s="1"/>
  <c r="P12" i="23"/>
  <c r="Q12" i="23" s="1"/>
  <c r="T12" i="23"/>
  <c r="U12" i="23" s="1"/>
  <c r="V12" i="23"/>
  <c r="W12" i="23" s="1"/>
  <c r="X249" i="12"/>
  <c r="AF249" i="12" s="1"/>
  <c r="W249" i="12"/>
  <c r="AE249" i="12" s="1"/>
  <c r="U249" i="12"/>
  <c r="AC249" i="12" s="1"/>
  <c r="M59" i="12"/>
  <c r="AA56" i="12"/>
  <c r="AJ56" i="12" s="1"/>
  <c r="AC56" i="12"/>
  <c r="AL56" i="12" s="1"/>
  <c r="AH56" i="12"/>
  <c r="AQ56" i="12" s="1"/>
  <c r="AB56" i="12"/>
  <c r="AK56" i="12" s="1"/>
  <c r="AD56" i="12"/>
  <c r="AM56" i="12" s="1"/>
  <c r="G115" i="12"/>
  <c r="Q249" i="12"/>
  <c r="N249" i="12"/>
  <c r="L115" i="12"/>
  <c r="R249" i="12"/>
  <c r="K249" i="12"/>
  <c r="L249" i="12"/>
  <c r="R115" i="12"/>
  <c r="K115" i="12"/>
  <c r="P115" i="12"/>
  <c r="O115" i="12"/>
  <c r="S249" i="12" l="1"/>
  <c r="AA249" i="12" s="1"/>
  <c r="AA59" i="12" s="1"/>
  <c r="AJ59" i="12" s="1"/>
  <c r="K59" i="12"/>
  <c r="L59" i="12"/>
  <c r="T249" i="12"/>
  <c r="AB249" i="12" s="1"/>
  <c r="AB59" i="12" s="1"/>
  <c r="AK59" i="12" s="1"/>
  <c r="Y249" i="12"/>
  <c r="AG249" i="12" s="1"/>
  <c r="Q59" i="12"/>
  <c r="N59" i="12"/>
  <c r="V249" i="12"/>
  <c r="AD249" i="12" s="1"/>
  <c r="AD59" i="12" s="1"/>
  <c r="AM59" i="12" s="1"/>
  <c r="Z249" i="12"/>
  <c r="AH249" i="12" s="1"/>
  <c r="AH59" i="12" s="1"/>
  <c r="AQ59" i="12" s="1"/>
  <c r="R59" i="12"/>
  <c r="P39" i="12"/>
  <c r="O39" i="12"/>
  <c r="T115" i="12"/>
  <c r="AB115" i="12" s="1"/>
  <c r="AB39" i="12" s="1"/>
  <c r="AK39" i="12" s="1"/>
  <c r="L39" i="12"/>
  <c r="X115" i="12"/>
  <c r="AF115" i="12" s="1"/>
  <c r="Z115" i="12"/>
  <c r="AH115" i="12" s="1"/>
  <c r="AH39" i="12" s="1"/>
  <c r="AQ39" i="12" s="1"/>
  <c r="R39" i="12"/>
  <c r="W115" i="12"/>
  <c r="AE115" i="12" s="1"/>
  <c r="S115" i="12"/>
  <c r="AA115" i="12" s="1"/>
  <c r="AA39" i="12" s="1"/>
  <c r="AJ39" i="12" s="1"/>
  <c r="K39" i="12"/>
  <c r="AG59" i="12"/>
  <c r="AP59" i="12" s="1"/>
  <c r="AC59" i="12"/>
  <c r="AL59" i="12" s="1"/>
  <c r="G133" i="12"/>
  <c r="M115" i="12"/>
  <c r="K133" i="12"/>
  <c r="R133" i="12"/>
  <c r="N115" i="12"/>
  <c r="Q115" i="12"/>
  <c r="O133" i="12"/>
  <c r="P133" i="12"/>
  <c r="Y115" i="12" l="1"/>
  <c r="AG115" i="12" s="1"/>
  <c r="AG39" i="12" s="1"/>
  <c r="AP39" i="12" s="1"/>
  <c r="Q39" i="12"/>
  <c r="V115" i="12"/>
  <c r="AD115" i="12" s="1"/>
  <c r="AD39" i="12" s="1"/>
  <c r="AM39" i="12" s="1"/>
  <c r="N39" i="12"/>
  <c r="M39" i="12"/>
  <c r="U115" i="12"/>
  <c r="AC115" i="12" s="1"/>
  <c r="AC39" i="12" s="1"/>
  <c r="AL39" i="12" s="1"/>
  <c r="P57" i="12"/>
  <c r="O57" i="12"/>
  <c r="X133" i="12"/>
  <c r="AF133" i="12" s="1"/>
  <c r="AF18" i="12" s="1"/>
  <c r="AO18" i="12" s="1"/>
  <c r="P18" i="12"/>
  <c r="Z133" i="12"/>
  <c r="AH133" i="12" s="1"/>
  <c r="R57" i="12"/>
  <c r="R18" i="12"/>
  <c r="W133" i="12"/>
  <c r="AE133" i="12" s="1"/>
  <c r="AE18" i="12" s="1"/>
  <c r="AN18" i="12" s="1"/>
  <c r="O18" i="12"/>
  <c r="S133" i="12"/>
  <c r="AA133" i="12" s="1"/>
  <c r="K57" i="12"/>
  <c r="K18" i="12"/>
  <c r="G230" i="12"/>
  <c r="M133" i="12"/>
  <c r="M230" i="12"/>
  <c r="Q133" i="12"/>
  <c r="L133" i="12"/>
  <c r="N133" i="12"/>
  <c r="P230" i="12"/>
  <c r="O230" i="12"/>
  <c r="N57" i="12" l="1"/>
  <c r="N18" i="12"/>
  <c r="V133" i="12"/>
  <c r="AD133" i="12" s="1"/>
  <c r="AD57" i="12" s="1"/>
  <c r="AM57" i="12" s="1"/>
  <c r="Q57" i="12"/>
  <c r="Y133" i="12"/>
  <c r="AG133" i="12" s="1"/>
  <c r="Q18" i="12"/>
  <c r="M18" i="12"/>
  <c r="M57" i="12"/>
  <c r="U133" i="12"/>
  <c r="AC133" i="12" s="1"/>
  <c r="L18" i="12"/>
  <c r="L57" i="12"/>
  <c r="T133" i="12"/>
  <c r="AB133" i="12" s="1"/>
  <c r="AB57" i="12" s="1"/>
  <c r="AK57" i="12" s="1"/>
  <c r="X230" i="12"/>
  <c r="AF230" i="12" s="1"/>
  <c r="U230" i="12"/>
  <c r="AC230" i="12" s="1"/>
  <c r="AC40" i="12" s="1"/>
  <c r="AL40" i="12" s="1"/>
  <c r="M40" i="12"/>
  <c r="W230" i="12"/>
  <c r="AE230" i="12" s="1"/>
  <c r="AG57" i="12"/>
  <c r="AP57" i="12" s="1"/>
  <c r="AG18" i="12"/>
  <c r="AP18" i="12" s="1"/>
  <c r="AA57" i="12"/>
  <c r="AJ57" i="12" s="1"/>
  <c r="AA18" i="12"/>
  <c r="AJ18" i="12" s="1"/>
  <c r="AD18" i="12"/>
  <c r="AM18" i="12" s="1"/>
  <c r="AC57" i="12"/>
  <c r="AL57" i="12" s="1"/>
  <c r="AC18" i="12"/>
  <c r="AL18" i="12" s="1"/>
  <c r="AH57" i="12"/>
  <c r="AQ57" i="12" s="1"/>
  <c r="AH18" i="12"/>
  <c r="AQ18" i="12" s="1"/>
  <c r="G248" i="12"/>
  <c r="R248" i="12"/>
  <c r="N248" i="12"/>
  <c r="N230" i="12"/>
  <c r="M248" i="12"/>
  <c r="K230" i="12"/>
  <c r="L230" i="12"/>
  <c r="R230" i="12"/>
  <c r="K248" i="12"/>
  <c r="Q230" i="12"/>
  <c r="L248" i="12"/>
  <c r="Q248" i="12"/>
  <c r="O248" i="12"/>
  <c r="P248" i="12"/>
  <c r="AB18" i="12" l="1"/>
  <c r="AK18" i="12" s="1"/>
  <c r="V230" i="12"/>
  <c r="AD230" i="12" s="1"/>
  <c r="AD40" i="12" s="1"/>
  <c r="AM40" i="12" s="1"/>
  <c r="N40" i="12"/>
  <c r="K40" i="12"/>
  <c r="S230" i="12"/>
  <c r="AA230" i="12" s="1"/>
  <c r="AA40" i="12" s="1"/>
  <c r="AJ40" i="12" s="1"/>
  <c r="Y230" i="12"/>
  <c r="AG230" i="12" s="1"/>
  <c r="AG40" i="12" s="1"/>
  <c r="AP40" i="12" s="1"/>
  <c r="Q40" i="12"/>
  <c r="L40" i="12"/>
  <c r="T230" i="12"/>
  <c r="AB230" i="12" s="1"/>
  <c r="AB40" i="12" s="1"/>
  <c r="AK40" i="12" s="1"/>
  <c r="R40" i="12"/>
  <c r="Z230" i="12"/>
  <c r="AH230" i="12" s="1"/>
  <c r="AH40" i="12" s="1"/>
  <c r="AQ40" i="12" s="1"/>
  <c r="Q21" i="12"/>
  <c r="T248" i="12"/>
  <c r="AB248" i="12" s="1"/>
  <c r="AB21" i="12" s="1"/>
  <c r="AK21" i="12" s="1"/>
  <c r="L21" i="12"/>
  <c r="V248" i="12"/>
  <c r="AD248" i="12" s="1"/>
  <c r="AD21" i="12" s="1"/>
  <c r="AM21" i="12" s="1"/>
  <c r="N21" i="12"/>
  <c r="X248" i="12"/>
  <c r="AF248" i="12" s="1"/>
  <c r="AF21" i="12" s="1"/>
  <c r="AO21" i="12" s="1"/>
  <c r="P21" i="12"/>
  <c r="Z248" i="12"/>
  <c r="AH248" i="12" s="1"/>
  <c r="AH21" i="12" s="1"/>
  <c r="AQ21" i="12" s="1"/>
  <c r="R21" i="12"/>
  <c r="S248" i="12"/>
  <c r="AA248" i="12" s="1"/>
  <c r="AA21" i="12" s="1"/>
  <c r="AJ21" i="12" s="1"/>
  <c r="K21" i="12"/>
  <c r="U248" i="12"/>
  <c r="AC248" i="12" s="1"/>
  <c r="AC21" i="12" s="1"/>
  <c r="AL21" i="12" s="1"/>
  <c r="M21" i="12"/>
  <c r="W248" i="12"/>
  <c r="AE248" i="12" s="1"/>
  <c r="AE21" i="12" s="1"/>
  <c r="AN21" i="12" s="1"/>
  <c r="O21" i="12"/>
  <c r="Y248" i="12"/>
  <c r="AG248" i="12" s="1"/>
  <c r="AG21" i="12" s="1"/>
  <c r="AP21" i="12" s="1"/>
  <c r="G114" i="12"/>
  <c r="K114" i="12"/>
  <c r="R114" i="12"/>
  <c r="O114" i="12"/>
  <c r="P114" i="12"/>
  <c r="P38" i="12" l="1"/>
  <c r="O38" i="12"/>
  <c r="X114" i="12"/>
  <c r="AF114" i="12" s="1"/>
  <c r="AF13" i="12" s="1"/>
  <c r="P13" i="12"/>
  <c r="P8" i="12" s="1"/>
  <c r="Z114" i="12"/>
  <c r="AH114" i="12" s="1"/>
  <c r="R13" i="12"/>
  <c r="R8" i="12" s="1"/>
  <c r="S114" i="12"/>
  <c r="AA114" i="12" s="1"/>
  <c r="K13" i="12"/>
  <c r="K8" i="12" s="1"/>
  <c r="W114" i="12"/>
  <c r="AE114" i="12" s="1"/>
  <c r="AE13" i="12" s="1"/>
  <c r="O13" i="12"/>
  <c r="O8" i="12" s="1"/>
  <c r="G172" i="12"/>
  <c r="Q114" i="12"/>
  <c r="M172" i="12"/>
  <c r="N114" i="12"/>
  <c r="M114" i="12"/>
  <c r="L114" i="12"/>
  <c r="O172" i="12"/>
  <c r="P172" i="12"/>
  <c r="U114" i="12" l="1"/>
  <c r="AC114" i="12" s="1"/>
  <c r="M13" i="12"/>
  <c r="M8" i="12" s="1"/>
  <c r="M6" i="12" s="1"/>
  <c r="C25" i="57" s="1"/>
  <c r="Y114" i="12"/>
  <c r="AG114" i="12" s="1"/>
  <c r="AG13" i="12" s="1"/>
  <c r="Q13" i="12"/>
  <c r="Q8" i="12" s="1"/>
  <c r="T114" i="12"/>
  <c r="AB114" i="12" s="1"/>
  <c r="AB13" i="12" s="1"/>
  <c r="L13" i="12"/>
  <c r="L8" i="12" s="1"/>
  <c r="L6" i="12" s="1"/>
  <c r="N13" i="12"/>
  <c r="N8" i="12" s="1"/>
  <c r="N6" i="12" s="1"/>
  <c r="D25" i="57" s="1"/>
  <c r="V114" i="12"/>
  <c r="AD114" i="12" s="1"/>
  <c r="AD13" i="12" s="1"/>
  <c r="X172" i="12"/>
  <c r="AF172" i="12" s="1"/>
  <c r="AF19" i="12" s="1"/>
  <c r="P19" i="12"/>
  <c r="P9" i="12" s="1"/>
  <c r="W172" i="12"/>
  <c r="AE172" i="12" s="1"/>
  <c r="AE19" i="12" s="1"/>
  <c r="O19" i="12"/>
  <c r="O9" i="12" s="1"/>
  <c r="U172" i="12"/>
  <c r="AC172" i="12" s="1"/>
  <c r="M58" i="12"/>
  <c r="M19" i="12"/>
  <c r="M9" i="12" s="1"/>
  <c r="AN13" i="12"/>
  <c r="AE8" i="12"/>
  <c r="K6" i="12"/>
  <c r="AH13" i="12"/>
  <c r="AA13" i="12"/>
  <c r="R6" i="12"/>
  <c r="D21" i="57" s="1"/>
  <c r="AF8" i="12"/>
  <c r="AO13" i="12"/>
  <c r="Q6" i="12"/>
  <c r="C21" i="57" s="1"/>
  <c r="P6" i="12"/>
  <c r="O6" i="12"/>
  <c r="AC13" i="12"/>
  <c r="G228" i="12"/>
  <c r="R172" i="12"/>
  <c r="L172" i="12"/>
  <c r="Q172" i="12"/>
  <c r="N172" i="12"/>
  <c r="K172" i="12"/>
  <c r="R228" i="12"/>
  <c r="K228" i="12"/>
  <c r="P228" i="12"/>
  <c r="O228" i="12"/>
  <c r="Y172" i="12" l="1"/>
  <c r="AG172" i="12" s="1"/>
  <c r="AG58" i="12" s="1"/>
  <c r="AP58" i="12" s="1"/>
  <c r="Q58" i="12"/>
  <c r="Q19" i="12"/>
  <c r="Q9" i="12" s="1"/>
  <c r="K58" i="12"/>
  <c r="S172" i="12"/>
  <c r="AA172" i="12" s="1"/>
  <c r="AA58" i="12" s="1"/>
  <c r="AJ58" i="12" s="1"/>
  <c r="K19" i="12"/>
  <c r="K9" i="12" s="1"/>
  <c r="N58" i="12"/>
  <c r="N19" i="12"/>
  <c r="N9" i="12" s="1"/>
  <c r="V172" i="12"/>
  <c r="AD172" i="12" s="1"/>
  <c r="AD19" i="12" s="1"/>
  <c r="L58" i="12"/>
  <c r="L19" i="12"/>
  <c r="L9" i="12" s="1"/>
  <c r="T172" i="12"/>
  <c r="AB172" i="12" s="1"/>
  <c r="AB19" i="12" s="1"/>
  <c r="Z172" i="12"/>
  <c r="AH172" i="12" s="1"/>
  <c r="AH19" i="12" s="1"/>
  <c r="R58" i="12"/>
  <c r="R19" i="12"/>
  <c r="R9" i="12" s="1"/>
  <c r="E21" i="57"/>
  <c r="F21" i="57" s="1"/>
  <c r="G9" i="21" s="1"/>
  <c r="E25" i="57"/>
  <c r="F25" i="57" s="1"/>
  <c r="Z228" i="12"/>
  <c r="AH228" i="12" s="1"/>
  <c r="R16" i="12"/>
  <c r="R11" i="12" s="1"/>
  <c r="R38" i="12"/>
  <c r="X228" i="12"/>
  <c r="AF228" i="12" s="1"/>
  <c r="AF16" i="12" s="1"/>
  <c r="P16" i="12"/>
  <c r="P11" i="12" s="1"/>
  <c r="P5" i="12" s="1"/>
  <c r="S228" i="12"/>
  <c r="AA228" i="12" s="1"/>
  <c r="K16" i="12"/>
  <c r="K11" i="12" s="1"/>
  <c r="K38" i="12"/>
  <c r="W228" i="12"/>
  <c r="AE228" i="12" s="1"/>
  <c r="AE16" i="12" s="1"/>
  <c r="O16" i="12"/>
  <c r="O11" i="12" s="1"/>
  <c r="O5" i="12" s="1"/>
  <c r="AL13" i="12"/>
  <c r="AC8" i="12"/>
  <c r="AO8" i="12"/>
  <c r="J10" i="23" s="1"/>
  <c r="AF6" i="12"/>
  <c r="AO6" i="12" s="1"/>
  <c r="AC58" i="12"/>
  <c r="AL58" i="12" s="1"/>
  <c r="AC19" i="12"/>
  <c r="AD8" i="12"/>
  <c r="AM13" i="12"/>
  <c r="AN19" i="12"/>
  <c r="AE9" i="12"/>
  <c r="AN9" i="12" s="1"/>
  <c r="H11" i="23" s="1"/>
  <c r="I11" i="23" s="1"/>
  <c r="AO19" i="12"/>
  <c r="AF9" i="12"/>
  <c r="AO9" i="12" s="1"/>
  <c r="J11" i="23" s="1"/>
  <c r="K11" i="23" s="1"/>
  <c r="AP13" i="12"/>
  <c r="AG8" i="12"/>
  <c r="AJ13" i="12"/>
  <c r="AA8" i="12"/>
  <c r="AK13" i="12"/>
  <c r="AB8" i="12"/>
  <c r="AQ13" i="12"/>
  <c r="AH8" i="12"/>
  <c r="AN8" i="12"/>
  <c r="H10" i="23" s="1"/>
  <c r="AE6" i="12"/>
  <c r="AN6" i="12" s="1"/>
  <c r="AY35" i="10"/>
  <c r="AY36" i="10"/>
  <c r="AY30" i="10"/>
  <c r="AY46" i="10"/>
  <c r="AY34" i="10"/>
  <c r="AY47" i="10"/>
  <c r="S51" i="10"/>
  <c r="AY26" i="10"/>
  <c r="AG17" i="10"/>
  <c r="J59" i="10"/>
  <c r="Q228" i="12"/>
  <c r="N228" i="12"/>
  <c r="M228" i="12"/>
  <c r="L228" i="12"/>
  <c r="L16" i="12" l="1"/>
  <c r="L11" i="12" s="1"/>
  <c r="L5" i="12" s="1"/>
  <c r="L38" i="12"/>
  <c r="T228" i="12"/>
  <c r="AB228" i="12" s="1"/>
  <c r="N38" i="12"/>
  <c r="V228" i="12"/>
  <c r="AD228" i="12" s="1"/>
  <c r="AD38" i="12" s="1"/>
  <c r="AM38" i="12" s="1"/>
  <c r="N16" i="12"/>
  <c r="N11" i="12" s="1"/>
  <c r="N5" i="12" s="1"/>
  <c r="D24" i="57" s="1"/>
  <c r="AD58" i="12"/>
  <c r="AM58" i="12" s="1"/>
  <c r="AB58" i="12"/>
  <c r="AK58" i="12" s="1"/>
  <c r="AG19" i="12"/>
  <c r="AP19" i="12" s="1"/>
  <c r="AH58" i="12"/>
  <c r="AQ58" i="12" s="1"/>
  <c r="AA19" i="12"/>
  <c r="AA9" i="12" s="1"/>
  <c r="AJ9" i="12" s="1"/>
  <c r="Q38" i="12"/>
  <c r="Y228" i="12"/>
  <c r="AG228" i="12" s="1"/>
  <c r="AG38" i="12" s="1"/>
  <c r="AP38" i="12" s="1"/>
  <c r="Q16" i="12"/>
  <c r="Q11" i="12" s="1"/>
  <c r="Q5" i="12" s="1"/>
  <c r="C20" i="57" s="1"/>
  <c r="U228" i="12"/>
  <c r="AC228" i="12" s="1"/>
  <c r="AC16" i="12" s="1"/>
  <c r="M16" i="12"/>
  <c r="M11" i="12" s="1"/>
  <c r="M5" i="12" s="1"/>
  <c r="C24" i="57" s="1"/>
  <c r="M38" i="12"/>
  <c r="K5" i="12"/>
  <c r="R5" i="12"/>
  <c r="D20" i="57" s="1"/>
  <c r="G10" i="21"/>
  <c r="J12" i="10"/>
  <c r="AA21" i="10"/>
  <c r="AA11" i="10" s="1"/>
  <c r="J25" i="10"/>
  <c r="J31" i="10"/>
  <c r="D39" i="10"/>
  <c r="AG50" i="10"/>
  <c r="D16" i="10"/>
  <c r="AA15" i="10"/>
  <c r="J51" i="10"/>
  <c r="J17" i="10"/>
  <c r="J7" i="10" s="1"/>
  <c r="D37" i="10"/>
  <c r="J13" i="10"/>
  <c r="D13" i="10"/>
  <c r="AA12" i="10"/>
  <c r="AA7" i="10" s="1"/>
  <c r="J57" i="10"/>
  <c r="AA13" i="10"/>
  <c r="D17" i="10"/>
  <c r="S14" i="10"/>
  <c r="J15" i="10"/>
  <c r="J39" i="10"/>
  <c r="J45" i="10"/>
  <c r="AG13" i="10"/>
  <c r="AG8" i="10" s="1"/>
  <c r="AA52" i="10"/>
  <c r="S57" i="10"/>
  <c r="J38" i="10"/>
  <c r="J32" i="10"/>
  <c r="J55" i="10"/>
  <c r="AG44" i="10"/>
  <c r="J50" i="10"/>
  <c r="D59" i="10"/>
  <c r="J28" i="10"/>
  <c r="J21" i="10"/>
  <c r="AG49" i="10"/>
  <c r="AG52" i="10"/>
  <c r="D46" i="10"/>
  <c r="AA16" i="10"/>
  <c r="S36" i="10"/>
  <c r="AY31" i="10"/>
  <c r="AA18" i="10"/>
  <c r="D45" i="10"/>
  <c r="J49" i="10"/>
  <c r="J16" i="10"/>
  <c r="AG45" i="10"/>
  <c r="S17" i="10"/>
  <c r="J58" i="10"/>
  <c r="AY55" i="10"/>
  <c r="AG12" i="10"/>
  <c r="S12" i="10"/>
  <c r="AY21" i="10"/>
  <c r="D14" i="10"/>
  <c r="AG31" i="10"/>
  <c r="D32" i="10"/>
  <c r="J14" i="10"/>
  <c r="AY16" i="10"/>
  <c r="AY11" i="10" s="1"/>
  <c r="D47" i="10"/>
  <c r="S59" i="10"/>
  <c r="AG30" i="10"/>
  <c r="D34" i="10"/>
  <c r="AA38" i="10"/>
  <c r="AG20" i="10"/>
  <c r="AY40" i="10"/>
  <c r="AA46" i="10"/>
  <c r="J27" i="10"/>
  <c r="AG33" i="10"/>
  <c r="J54" i="10"/>
  <c r="S58" i="10"/>
  <c r="AG15" i="10"/>
  <c r="D35" i="10"/>
  <c r="AA32" i="10"/>
  <c r="AG47" i="10"/>
  <c r="AA47" i="10"/>
  <c r="D25" i="10"/>
  <c r="AA55" i="10"/>
  <c r="J48" i="10"/>
  <c r="AG29" i="10"/>
  <c r="AY19" i="10"/>
  <c r="AA39" i="10"/>
  <c r="S55" i="10"/>
  <c r="AG57" i="10"/>
  <c r="S20" i="10"/>
  <c r="S26" i="10"/>
  <c r="AA17" i="10"/>
  <c r="AY27" i="10"/>
  <c r="AG37" i="10"/>
  <c r="AG18" i="10"/>
  <c r="D53" i="10"/>
  <c r="S30" i="10"/>
  <c r="AY58" i="10"/>
  <c r="J46" i="10"/>
  <c r="AA37" i="10"/>
  <c r="AG32" i="10"/>
  <c r="J40" i="10"/>
  <c r="S27" i="10"/>
  <c r="AG55" i="10"/>
  <c r="S46" i="10"/>
  <c r="AG59" i="10"/>
  <c r="AG19" i="10"/>
  <c r="AG28" i="10"/>
  <c r="S33" i="10"/>
  <c r="D30" i="10"/>
  <c r="D56" i="10"/>
  <c r="AY50" i="10"/>
  <c r="AY18" i="10"/>
  <c r="D18" i="10"/>
  <c r="AG38" i="10"/>
  <c r="AY28" i="10"/>
  <c r="AY20" i="10"/>
  <c r="AY33" i="10"/>
  <c r="S52" i="10"/>
  <c r="S34" i="10"/>
  <c r="J36" i="10"/>
  <c r="J18" i="10"/>
  <c r="J52" i="10"/>
  <c r="AG54" i="10"/>
  <c r="AA25" i="10"/>
  <c r="J20" i="10"/>
  <c r="J26" i="10"/>
  <c r="D51" i="10"/>
  <c r="AA26" i="10"/>
  <c r="AA30" i="10"/>
  <c r="AA53" i="10"/>
  <c r="AG39" i="10"/>
  <c r="S50" i="10"/>
  <c r="AG21" i="10"/>
  <c r="D28" i="10"/>
  <c r="S53" i="10"/>
  <c r="AA57" i="10"/>
  <c r="AG56" i="10"/>
  <c r="D57" i="10"/>
  <c r="AA33" i="10"/>
  <c r="AA51" i="10"/>
  <c r="AG34" i="10"/>
  <c r="D38" i="10"/>
  <c r="J8" i="10"/>
  <c r="J10" i="10"/>
  <c r="J11" i="10"/>
  <c r="AG10" i="10"/>
  <c r="D8" i="10"/>
  <c r="AA8" i="10"/>
  <c r="AG7" i="10"/>
  <c r="AY12" i="10"/>
  <c r="J53" i="10"/>
  <c r="S7" i="10"/>
  <c r="AY54" i="10"/>
  <c r="AY14" i="10"/>
  <c r="AY32" i="10"/>
  <c r="D55" i="10"/>
  <c r="AY13" i="10"/>
  <c r="AA14" i="10"/>
  <c r="J30" i="10"/>
  <c r="J34" i="10"/>
  <c r="S45" i="10"/>
  <c r="AG53" i="10"/>
  <c r="D36" i="10"/>
  <c r="AG27" i="10"/>
  <c r="D26" i="10"/>
  <c r="S35" i="10"/>
  <c r="AY15" i="10"/>
  <c r="J35" i="10"/>
  <c r="D15" i="10"/>
  <c r="S13" i="10"/>
  <c r="AA54" i="10"/>
  <c r="J47" i="10"/>
  <c r="S32" i="10"/>
  <c r="D33" i="10"/>
  <c r="S40" i="10"/>
  <c r="J29" i="10"/>
  <c r="S48" i="10"/>
  <c r="S28" i="10"/>
  <c r="S31" i="10"/>
  <c r="AG35" i="10"/>
  <c r="AA50" i="10"/>
  <c r="AA35" i="10"/>
  <c r="AA40" i="10"/>
  <c r="D49" i="10"/>
  <c r="D19" i="10"/>
  <c r="AY44" i="10"/>
  <c r="AY53" i="10"/>
  <c r="AY38" i="10"/>
  <c r="S47" i="10"/>
  <c r="S29" i="10"/>
  <c r="AY39" i="10"/>
  <c r="AY29" i="10"/>
  <c r="S56" i="10"/>
  <c r="S54" i="10"/>
  <c r="S49" i="10"/>
  <c r="S38" i="10"/>
  <c r="AG40" i="10"/>
  <c r="AA20" i="10"/>
  <c r="AA27" i="10"/>
  <c r="D52" i="10"/>
  <c r="D58" i="10"/>
  <c r="D29" i="10"/>
  <c r="AM8" i="12"/>
  <c r="V10" i="23" s="1"/>
  <c r="AD6" i="12"/>
  <c r="AM6" i="12" s="1"/>
  <c r="AL8" i="12"/>
  <c r="T10" i="23" s="1"/>
  <c r="AC6" i="12"/>
  <c r="AL6" i="12" s="1"/>
  <c r="AJ19" i="12"/>
  <c r="AN16" i="12"/>
  <c r="AE11" i="12"/>
  <c r="AF11" i="12"/>
  <c r="AO11" i="12" s="1"/>
  <c r="J13" i="23" s="1"/>
  <c r="J14" i="23" s="1"/>
  <c r="K14" i="23" s="1"/>
  <c r="AO16" i="12"/>
  <c r="AA45" i="10"/>
  <c r="AG46" i="10"/>
  <c r="D27" i="10"/>
  <c r="J33" i="10"/>
  <c r="AY57" i="10"/>
  <c r="AA28" i="10"/>
  <c r="AY45" i="10"/>
  <c r="AA31" i="10"/>
  <c r="AY56" i="10"/>
  <c r="AA49" i="10"/>
  <c r="D12" i="10"/>
  <c r="D21" i="10"/>
  <c r="J37" i="10"/>
  <c r="AY48" i="10"/>
  <c r="J19" i="10"/>
  <c r="S18" i="10"/>
  <c r="S25" i="10"/>
  <c r="AG58" i="10"/>
  <c r="AY59" i="10"/>
  <c r="AY25" i="10"/>
  <c r="AG51" i="10"/>
  <c r="S19" i="10"/>
  <c r="AA58" i="10"/>
  <c r="AA59" i="10"/>
  <c r="S37" i="10"/>
  <c r="AA56" i="10"/>
  <c r="AK8" i="12"/>
  <c r="AB6" i="12"/>
  <c r="AK6" i="12" s="1"/>
  <c r="AP8" i="12"/>
  <c r="N10" i="23" s="1"/>
  <c r="AG6" i="12"/>
  <c r="AP6" i="12" s="1"/>
  <c r="AQ19" i="12"/>
  <c r="AH9" i="12"/>
  <c r="AQ9" i="12" s="1"/>
  <c r="AB16" i="12"/>
  <c r="AB38" i="12"/>
  <c r="AK38" i="12" s="1"/>
  <c r="AG25" i="10"/>
  <c r="D50" i="10"/>
  <c r="D44" i="10"/>
  <c r="S44" i="10"/>
  <c r="S16" i="10"/>
  <c r="S15" i="10"/>
  <c r="J56" i="10"/>
  <c r="AA19" i="10"/>
  <c r="AY37" i="10"/>
  <c r="D54" i="10"/>
  <c r="D40" i="10"/>
  <c r="AY52" i="10"/>
  <c r="AY49" i="10"/>
  <c r="AA34" i="10"/>
  <c r="AG36" i="10"/>
  <c r="AA29" i="10"/>
  <c r="AG48" i="10"/>
  <c r="S21" i="10"/>
  <c r="S39" i="10"/>
  <c r="AG26" i="10"/>
  <c r="AA36" i="10"/>
  <c r="D20" i="10"/>
  <c r="AY17" i="10"/>
  <c r="AA44" i="10"/>
  <c r="J44" i="10"/>
  <c r="I10" i="23"/>
  <c r="AK19" i="12"/>
  <c r="AB9" i="12"/>
  <c r="AK9" i="12" s="1"/>
  <c r="AD16" i="12"/>
  <c r="AG14" i="10"/>
  <c r="AG16" i="10"/>
  <c r="AY51" i="10"/>
  <c r="D31" i="10"/>
  <c r="D48" i="10"/>
  <c r="AA48" i="10"/>
  <c r="AQ8" i="12"/>
  <c r="P10" i="23" s="1"/>
  <c r="AH6" i="12"/>
  <c r="AQ6" i="12" s="1"/>
  <c r="AJ8" i="12"/>
  <c r="AA6" i="12"/>
  <c r="AJ6" i="12" s="1"/>
  <c r="AM19" i="12"/>
  <c r="AD9" i="12"/>
  <c r="AM9" i="12" s="1"/>
  <c r="AL19" i="12"/>
  <c r="AC9" i="12"/>
  <c r="AL9" i="12" s="1"/>
  <c r="K10" i="23"/>
  <c r="AA16" i="12"/>
  <c r="AA38" i="12"/>
  <c r="AJ38" i="12" s="1"/>
  <c r="AH16" i="12"/>
  <c r="AH38" i="12"/>
  <c r="AQ38" i="12" s="1"/>
  <c r="T11" i="23" l="1"/>
  <c r="U11" i="23" s="1"/>
  <c r="AG9" i="12"/>
  <c r="AP9" i="12" s="1"/>
  <c r="V11" i="23"/>
  <c r="W11" i="23" s="1"/>
  <c r="P11" i="23"/>
  <c r="Q11" i="23" s="1"/>
  <c r="AC38" i="12"/>
  <c r="AL38" i="12" s="1"/>
  <c r="E24" i="57"/>
  <c r="F24" i="57" s="1"/>
  <c r="F10" i="21" s="1"/>
  <c r="E20" i="57"/>
  <c r="F20" i="57" s="1"/>
  <c r="AG16" i="12"/>
  <c r="AP16" i="12" s="1"/>
  <c r="AF5" i="12"/>
  <c r="AO5" i="12" s="1"/>
  <c r="D11" i="10"/>
  <c r="S9" i="10"/>
  <c r="D9" i="10"/>
  <c r="AG9" i="10"/>
  <c r="S11" i="10"/>
  <c r="D7" i="10"/>
  <c r="U10" i="23"/>
  <c r="D10" i="10"/>
  <c r="AY8" i="10"/>
  <c r="AY9" i="10"/>
  <c r="AG6" i="10"/>
  <c r="AG252" i="10"/>
  <c r="AG256" i="10" s="1"/>
  <c r="AG253" i="10"/>
  <c r="AG257" i="10" s="1"/>
  <c r="AA252" i="10"/>
  <c r="AA256" i="10" s="1"/>
  <c r="AA6" i="10"/>
  <c r="AA253" i="10"/>
  <c r="AA257" i="10" s="1"/>
  <c r="AH11" i="12"/>
  <c r="AQ16" i="12"/>
  <c r="AA11" i="12"/>
  <c r="AJ16" i="12"/>
  <c r="Q10" i="23"/>
  <c r="AM16" i="12"/>
  <c r="AD11" i="12"/>
  <c r="AM11" i="12" s="1"/>
  <c r="K13" i="23"/>
  <c r="J15" i="23" s="1"/>
  <c r="J16" i="23" s="1"/>
  <c r="J17" i="23"/>
  <c r="J18" i="23"/>
  <c r="AA10" i="10"/>
  <c r="AY10" i="10"/>
  <c r="S252" i="10"/>
  <c r="S256" i="10" s="1"/>
  <c r="AG11" i="10"/>
  <c r="AK16" i="12"/>
  <c r="AB11" i="12"/>
  <c r="AK11" i="12" s="1"/>
  <c r="AN11" i="12"/>
  <c r="H13" i="23" s="1"/>
  <c r="AE5" i="12"/>
  <c r="AN5" i="12" s="1"/>
  <c r="J9" i="10"/>
  <c r="J5" i="10" s="1"/>
  <c r="J252" i="10"/>
  <c r="J6" i="10"/>
  <c r="J253" i="10"/>
  <c r="AL16" i="12"/>
  <c r="AC11" i="12"/>
  <c r="AL11" i="12" s="1"/>
  <c r="T13" i="23" s="1"/>
  <c r="S10" i="10"/>
  <c r="O10" i="23"/>
  <c r="W10" i="23"/>
  <c r="S8" i="10"/>
  <c r="AA9" i="10"/>
  <c r="AY7" i="10"/>
  <c r="N11" i="23" l="1"/>
  <c r="O11" i="23" s="1"/>
  <c r="V13" i="23"/>
  <c r="V14" i="23" s="1"/>
  <c r="W14" i="23" s="1"/>
  <c r="F9" i="21"/>
  <c r="AG11" i="12"/>
  <c r="AP11" i="12" s="1"/>
  <c r="AC5" i="12"/>
  <c r="AL5" i="12" s="1"/>
  <c r="J44" i="43"/>
  <c r="AC43" i="43"/>
  <c r="AC22" i="43"/>
  <c r="AC41" i="43"/>
  <c r="AC24" i="43"/>
  <c r="AC23" i="43"/>
  <c r="AC42" i="43"/>
  <c r="AC5" i="43"/>
  <c r="AC59" i="43"/>
  <c r="AC35" i="43"/>
  <c r="AC26" i="43"/>
  <c r="AC37" i="43"/>
  <c r="AC52" i="43"/>
  <c r="AC31" i="43"/>
  <c r="AC40" i="43"/>
  <c r="AC16" i="43"/>
  <c r="AC51" i="43"/>
  <c r="AC12" i="43"/>
  <c r="AC49" i="43"/>
  <c r="AC39" i="43"/>
  <c r="AC33" i="43"/>
  <c r="AC44" i="43"/>
  <c r="AC30" i="43"/>
  <c r="AC10" i="43"/>
  <c r="AC7" i="43"/>
  <c r="AC36" i="43"/>
  <c r="AC18" i="43"/>
  <c r="AC46" i="43"/>
  <c r="AC32" i="43"/>
  <c r="AC14" i="43"/>
  <c r="AC54" i="43"/>
  <c r="AC15" i="43"/>
  <c r="AC21" i="43"/>
  <c r="AC29" i="43"/>
  <c r="AC34" i="43"/>
  <c r="AC11" i="43"/>
  <c r="AC53" i="43"/>
  <c r="AC20" i="43"/>
  <c r="AC27" i="43"/>
  <c r="AC28" i="43"/>
  <c r="AC57" i="43"/>
  <c r="AC50" i="43"/>
  <c r="AC13" i="43"/>
  <c r="AC47" i="43"/>
  <c r="AC8" i="43"/>
  <c r="AC19" i="43"/>
  <c r="AC56" i="43"/>
  <c r="AC58" i="43"/>
  <c r="AC48" i="43"/>
  <c r="AC55" i="43"/>
  <c r="AC25" i="43"/>
  <c r="AC38" i="43"/>
  <c r="AC45" i="43"/>
  <c r="AC17" i="43"/>
  <c r="AC6" i="43"/>
  <c r="AC9" i="43"/>
  <c r="J8" i="43"/>
  <c r="J35" i="43"/>
  <c r="J10" i="43"/>
  <c r="J7" i="43"/>
  <c r="J53" i="43"/>
  <c r="S6" i="10"/>
  <c r="J47" i="43"/>
  <c r="J9" i="43"/>
  <c r="I13" i="23"/>
  <c r="H15" i="23" s="1"/>
  <c r="H18" i="23"/>
  <c r="L18" i="23" s="1"/>
  <c r="M18" i="23" s="1"/>
  <c r="H17" i="23"/>
  <c r="L17" i="23" s="1"/>
  <c r="M17" i="23" s="1"/>
  <c r="H14" i="23"/>
  <c r="I14" i="23" s="1"/>
  <c r="J19" i="43"/>
  <c r="J56" i="43"/>
  <c r="AY253" i="10"/>
  <c r="AY257" i="10" s="1"/>
  <c r="AY5" i="10"/>
  <c r="AY252" i="10"/>
  <c r="AY256" i="10" s="1"/>
  <c r="AY6" i="10"/>
  <c r="AY6" i="43" s="1"/>
  <c r="AY7" i="43"/>
  <c r="J34" i="43"/>
  <c r="U13" i="23"/>
  <c r="T15" i="23" s="1"/>
  <c r="T17" i="23"/>
  <c r="T18" i="23"/>
  <c r="J11" i="43"/>
  <c r="J6" i="43"/>
  <c r="J29" i="43"/>
  <c r="AD5" i="12"/>
  <c r="AM5" i="12" s="1"/>
  <c r="AJ11" i="12"/>
  <c r="AA5" i="12"/>
  <c r="AJ5" i="12" s="1"/>
  <c r="J33" i="43"/>
  <c r="C10" i="57"/>
  <c r="J257" i="10"/>
  <c r="D10" i="57" s="1"/>
  <c r="J256" i="10"/>
  <c r="D11" i="57" s="1"/>
  <c r="C11" i="57"/>
  <c r="J37" i="43"/>
  <c r="S5" i="10"/>
  <c r="E8" i="43" s="1"/>
  <c r="AQ11" i="12"/>
  <c r="P13" i="23" s="1"/>
  <c r="AH5" i="12"/>
  <c r="AQ5" i="12" s="1"/>
  <c r="AG5" i="10"/>
  <c r="AY8" i="43"/>
  <c r="T14" i="23"/>
  <c r="U14" i="23" s="1"/>
  <c r="J23" i="43"/>
  <c r="J42" i="43"/>
  <c r="F214" i="8"/>
  <c r="F136" i="8"/>
  <c r="F194" i="8"/>
  <c r="F100" i="8"/>
  <c r="F61" i="8"/>
  <c r="F62" i="8"/>
  <c r="F81" i="8"/>
  <c r="F84" i="8"/>
  <c r="F169" i="8"/>
  <c r="F249" i="8"/>
  <c r="J22" i="43"/>
  <c r="J41" i="43"/>
  <c r="J251" i="10"/>
  <c r="F230" i="8"/>
  <c r="F246" i="8"/>
  <c r="F181" i="8"/>
  <c r="F184" i="8"/>
  <c r="F183" i="8"/>
  <c r="F166" i="8"/>
  <c r="F146" i="8"/>
  <c r="F198" i="8"/>
  <c r="F72" i="8"/>
  <c r="F113" i="8"/>
  <c r="F68" i="8"/>
  <c r="F155" i="8"/>
  <c r="F231" i="8"/>
  <c r="F157" i="8"/>
  <c r="F127" i="8"/>
  <c r="F153" i="8"/>
  <c r="F212" i="8"/>
  <c r="F149" i="8"/>
  <c r="F179" i="8"/>
  <c r="F191" i="8"/>
  <c r="F126" i="8"/>
  <c r="F141" i="8"/>
  <c r="F129" i="8"/>
  <c r="F152" i="8"/>
  <c r="F103" i="8"/>
  <c r="F178" i="8"/>
  <c r="F224" i="8"/>
  <c r="F99" i="8"/>
  <c r="F137" i="8"/>
  <c r="F60" i="8"/>
  <c r="F119" i="8"/>
  <c r="J5" i="43"/>
  <c r="F176" i="8"/>
  <c r="F195" i="8"/>
  <c r="F79" i="8"/>
  <c r="F80" i="8"/>
  <c r="F233" i="8"/>
  <c r="F193" i="8"/>
  <c r="F234" i="8"/>
  <c r="F139" i="8"/>
  <c r="F66" i="8"/>
  <c r="F97" i="8"/>
  <c r="F202" i="8"/>
  <c r="F89" i="8"/>
  <c r="J24" i="43"/>
  <c r="J43" i="43"/>
  <c r="F244" i="8"/>
  <c r="F201" i="8"/>
  <c r="F172" i="8"/>
  <c r="F174" i="8"/>
  <c r="F175" i="8"/>
  <c r="F98" i="8"/>
  <c r="F94" i="8"/>
  <c r="F77" i="8"/>
  <c r="F242" i="8"/>
  <c r="F156" i="8"/>
  <c r="F64" i="8"/>
  <c r="F159" i="8"/>
  <c r="F83" i="8"/>
  <c r="F107" i="8"/>
  <c r="F228" i="8"/>
  <c r="F114" i="8"/>
  <c r="F125" i="8"/>
  <c r="F189" i="8"/>
  <c r="F165" i="8"/>
  <c r="F247" i="8"/>
  <c r="F203" i="8"/>
  <c r="F154" i="8"/>
  <c r="F232" i="8"/>
  <c r="F213" i="8"/>
  <c r="F117" i="8"/>
  <c r="F118" i="8"/>
  <c r="F138" i="8"/>
  <c r="F70" i="8"/>
  <c r="J58" i="43"/>
  <c r="F200" i="8"/>
  <c r="J28" i="43"/>
  <c r="F73" i="8"/>
  <c r="J15" i="43"/>
  <c r="F143" i="8"/>
  <c r="F171" i="8"/>
  <c r="F164" i="8"/>
  <c r="F163" i="8"/>
  <c r="F211" i="8"/>
  <c r="F237" i="8"/>
  <c r="F217" i="8"/>
  <c r="F218" i="8"/>
  <c r="F135" i="8"/>
  <c r="J31" i="43"/>
  <c r="F220" i="8"/>
  <c r="F226" i="8"/>
  <c r="F145" i="8"/>
  <c r="F235" i="8"/>
  <c r="F221" i="8"/>
  <c r="F223" i="8"/>
  <c r="F102" i="8"/>
  <c r="F186" i="8"/>
  <c r="F162" i="8"/>
  <c r="F225" i="8"/>
  <c r="F122" i="8"/>
  <c r="J57" i="43"/>
  <c r="F105" i="8"/>
  <c r="F192" i="8"/>
  <c r="F158" i="8"/>
  <c r="F240" i="8"/>
  <c r="F150" i="8"/>
  <c r="F239" i="8"/>
  <c r="F71" i="8"/>
  <c r="F87" i="8"/>
  <c r="F115" i="8"/>
  <c r="F215" i="8"/>
  <c r="J38" i="43"/>
  <c r="J55" i="43"/>
  <c r="F210" i="8"/>
  <c r="J50" i="43"/>
  <c r="F245" i="8"/>
  <c r="F142" i="8"/>
  <c r="J25" i="43"/>
  <c r="J59" i="43"/>
  <c r="J27" i="43"/>
  <c r="F216" i="8"/>
  <c r="F209" i="8"/>
  <c r="F173" i="8"/>
  <c r="F106" i="8"/>
  <c r="F75" i="8"/>
  <c r="J46" i="43"/>
  <c r="F128" i="8"/>
  <c r="F236" i="8"/>
  <c r="F204" i="8"/>
  <c r="F190" i="8"/>
  <c r="J18" i="43"/>
  <c r="J52" i="43"/>
  <c r="F222" i="8"/>
  <c r="F95" i="8"/>
  <c r="J26" i="43"/>
  <c r="F110" i="8"/>
  <c r="F208" i="8"/>
  <c r="F132" i="8"/>
  <c r="F92" i="8"/>
  <c r="F177" i="8"/>
  <c r="F86" i="8"/>
  <c r="F196" i="8"/>
  <c r="F133" i="8"/>
  <c r="F82" i="8"/>
  <c r="J13" i="43"/>
  <c r="F91" i="8"/>
  <c r="J32" i="43"/>
  <c r="J21" i="43"/>
  <c r="F104" i="8"/>
  <c r="J39" i="43"/>
  <c r="F199" i="8"/>
  <c r="F227" i="8"/>
  <c r="J16" i="43"/>
  <c r="J12" i="43"/>
  <c r="F109" i="8"/>
  <c r="F131" i="8"/>
  <c r="J45" i="43"/>
  <c r="J48" i="43"/>
  <c r="F187" i="8"/>
  <c r="J51" i="43"/>
  <c r="F111" i="8"/>
  <c r="F130" i="8"/>
  <c r="J14" i="43"/>
  <c r="J40" i="43"/>
  <c r="F147" i="8"/>
  <c r="F108" i="8"/>
  <c r="F248" i="8"/>
  <c r="F151" i="8"/>
  <c r="F67" i="8"/>
  <c r="F123" i="8"/>
  <c r="F197" i="8"/>
  <c r="F101" i="8"/>
  <c r="F88" i="8"/>
  <c r="F96" i="8"/>
  <c r="F120" i="8"/>
  <c r="F76" i="8"/>
  <c r="F65" i="8"/>
  <c r="F238" i="8"/>
  <c r="F85" i="8"/>
  <c r="F161" i="8"/>
  <c r="F140" i="8"/>
  <c r="F205" i="8"/>
  <c r="J49" i="43"/>
  <c r="F241" i="8"/>
  <c r="F167" i="8"/>
  <c r="J17" i="43"/>
  <c r="F93" i="8"/>
  <c r="J54" i="43"/>
  <c r="F229" i="8"/>
  <c r="F206" i="8"/>
  <c r="F207" i="8"/>
  <c r="F124" i="8"/>
  <c r="F160" i="8"/>
  <c r="F116" i="8"/>
  <c r="F170" i="8"/>
  <c r="F219" i="8"/>
  <c r="F121" i="8"/>
  <c r="F144" i="8"/>
  <c r="F243" i="8"/>
  <c r="F134" i="8"/>
  <c r="F168" i="8"/>
  <c r="F188" i="8"/>
  <c r="J36" i="43"/>
  <c r="F112" i="8"/>
  <c r="F182" i="8"/>
  <c r="J20" i="43"/>
  <c r="F78" i="8"/>
  <c r="F148" i="8"/>
  <c r="F180" i="8"/>
  <c r="F185" i="8"/>
  <c r="F69" i="8"/>
  <c r="F74" i="8"/>
  <c r="F90" i="8"/>
  <c r="F63" i="8"/>
  <c r="S253" i="10"/>
  <c r="S257" i="10" s="1"/>
  <c r="AA5" i="10"/>
  <c r="AY9" i="43"/>
  <c r="J30" i="43"/>
  <c r="D5" i="10"/>
  <c r="D252" i="10"/>
  <c r="D256" i="10" s="1"/>
  <c r="D253" i="10"/>
  <c r="D257" i="10" s="1"/>
  <c r="D6" i="10"/>
  <c r="AB5" i="12"/>
  <c r="AK5" i="12" s="1"/>
  <c r="V17" i="23" l="1"/>
  <c r="D31" i="57" s="1"/>
  <c r="V18" i="23"/>
  <c r="D35" i="57" s="1"/>
  <c r="W13" i="23"/>
  <c r="V15" i="23" s="1"/>
  <c r="D39" i="57" s="1"/>
  <c r="N13" i="23"/>
  <c r="O13" i="23" s="1"/>
  <c r="N15" i="23" s="1"/>
  <c r="C38" i="57" s="1"/>
  <c r="AG5" i="12"/>
  <c r="AP5" i="12" s="1"/>
  <c r="H23" i="43"/>
  <c r="H5" i="43"/>
  <c r="H41" i="43"/>
  <c r="H43" i="43"/>
  <c r="H22" i="43"/>
  <c r="H42" i="43"/>
  <c r="H24" i="43"/>
  <c r="H49" i="43"/>
  <c r="H38" i="43"/>
  <c r="H31" i="43"/>
  <c r="H12" i="43"/>
  <c r="H36" i="43"/>
  <c r="H33" i="43"/>
  <c r="H57" i="43"/>
  <c r="H54" i="43"/>
  <c r="H44" i="43"/>
  <c r="H26" i="43"/>
  <c r="H47" i="43"/>
  <c r="H45" i="43"/>
  <c r="H25" i="43"/>
  <c r="H39" i="43"/>
  <c r="H51" i="43"/>
  <c r="H27" i="43"/>
  <c r="H50" i="43"/>
  <c r="H32" i="43"/>
  <c r="H53" i="43"/>
  <c r="H46" i="43"/>
  <c r="H56" i="43"/>
  <c r="H17" i="43"/>
  <c r="H52" i="43"/>
  <c r="H48" i="43"/>
  <c r="H29" i="43"/>
  <c r="H40" i="43"/>
  <c r="H58" i="43"/>
  <c r="H35" i="43"/>
  <c r="H14" i="43"/>
  <c r="H16" i="43"/>
  <c r="H18" i="43"/>
  <c r="H30" i="43"/>
  <c r="H21" i="43"/>
  <c r="H55" i="43"/>
  <c r="H8" i="43"/>
  <c r="H28" i="43"/>
  <c r="H20" i="43"/>
  <c r="H19" i="43"/>
  <c r="H15" i="43"/>
  <c r="H59" i="43"/>
  <c r="H13" i="43"/>
  <c r="H34" i="43"/>
  <c r="H37" i="43"/>
  <c r="Q5" i="43"/>
  <c r="Q43" i="43"/>
  <c r="Q23" i="43"/>
  <c r="Q22" i="43"/>
  <c r="Q41" i="43"/>
  <c r="Q24" i="43"/>
  <c r="Q42" i="43"/>
  <c r="Q59" i="43"/>
  <c r="Q31" i="43"/>
  <c r="Q40" i="43"/>
  <c r="Q34" i="43"/>
  <c r="Q29" i="43"/>
  <c r="Q28" i="43"/>
  <c r="Q14" i="43"/>
  <c r="Q50" i="43"/>
  <c r="Q7" i="43"/>
  <c r="Q32" i="43"/>
  <c r="Q52" i="43"/>
  <c r="Q55" i="43"/>
  <c r="Q38" i="43"/>
  <c r="Q8" i="43"/>
  <c r="Q53" i="43"/>
  <c r="Q19" i="43"/>
  <c r="Q45" i="43"/>
  <c r="Q33" i="43"/>
  <c r="Q16" i="43"/>
  <c r="Q47" i="43"/>
  <c r="Q18" i="43"/>
  <c r="Q15" i="43"/>
  <c r="Q37" i="43"/>
  <c r="Q21" i="43"/>
  <c r="Q25" i="43"/>
  <c r="Q36" i="43"/>
  <c r="Q58" i="43"/>
  <c r="Q27" i="43"/>
  <c r="Q51" i="43"/>
  <c r="Q44" i="43"/>
  <c r="Q35" i="43"/>
  <c r="Q11" i="43"/>
  <c r="Q30" i="43"/>
  <c r="Q48" i="43"/>
  <c r="Q57" i="43"/>
  <c r="Q17" i="43"/>
  <c r="Q46" i="43"/>
  <c r="Q13" i="43"/>
  <c r="Q39" i="43"/>
  <c r="Q54" i="43"/>
  <c r="Q56" i="43"/>
  <c r="Q49" i="43"/>
  <c r="Q20" i="43"/>
  <c r="Q26" i="43"/>
  <c r="Q12" i="43"/>
  <c r="AG11" i="43"/>
  <c r="Z22" i="43"/>
  <c r="Z23" i="43"/>
  <c r="Z42" i="43"/>
  <c r="Z5" i="43"/>
  <c r="Z24" i="43"/>
  <c r="Z43" i="43"/>
  <c r="Z41" i="43"/>
  <c r="Z17" i="43"/>
  <c r="Z10" i="43"/>
  <c r="Z21" i="43"/>
  <c r="Z32" i="43"/>
  <c r="Z44" i="43"/>
  <c r="Z13" i="43"/>
  <c r="Z55" i="43"/>
  <c r="Z18" i="43"/>
  <c r="Z49" i="43"/>
  <c r="Z50" i="43"/>
  <c r="Z35" i="43"/>
  <c r="Z27" i="43"/>
  <c r="Z25" i="43"/>
  <c r="Z46" i="43"/>
  <c r="Z56" i="43"/>
  <c r="Z36" i="43"/>
  <c r="Z39" i="43"/>
  <c r="Z33" i="43"/>
  <c r="Z28" i="43"/>
  <c r="Z47" i="43"/>
  <c r="Z30" i="43"/>
  <c r="Z58" i="43"/>
  <c r="Z14" i="43"/>
  <c r="Z51" i="43"/>
  <c r="Z7" i="43"/>
  <c r="Z38" i="43"/>
  <c r="Z12" i="43"/>
  <c r="Z52" i="43"/>
  <c r="Z59" i="43"/>
  <c r="Z57" i="43"/>
  <c r="Z15" i="43"/>
  <c r="Z31" i="43"/>
  <c r="Z48" i="43"/>
  <c r="Z26" i="43"/>
  <c r="Z53" i="43"/>
  <c r="Z34" i="43"/>
  <c r="Z16" i="43"/>
  <c r="Z40" i="43"/>
  <c r="Z8" i="43"/>
  <c r="Z54" i="43"/>
  <c r="Z20" i="43"/>
  <c r="Z37" i="43"/>
  <c r="Z45" i="43"/>
  <c r="Z19" i="43"/>
  <c r="Z29" i="43"/>
  <c r="E9" i="43"/>
  <c r="H11" i="43"/>
  <c r="Z11" i="43"/>
  <c r="Q10" i="43"/>
  <c r="D6" i="43"/>
  <c r="H6" i="43"/>
  <c r="H9" i="43"/>
  <c r="E10" i="43"/>
  <c r="E6" i="43"/>
  <c r="Z6" i="43"/>
  <c r="Z9" i="43"/>
  <c r="H7" i="43"/>
  <c r="S10" i="43"/>
  <c r="E43" i="43"/>
  <c r="E24" i="43"/>
  <c r="E41" i="43"/>
  <c r="E22" i="43"/>
  <c r="E23" i="43"/>
  <c r="E5" i="43"/>
  <c r="E42" i="43"/>
  <c r="E51" i="43"/>
  <c r="E7" i="43"/>
  <c r="E16" i="43"/>
  <c r="E50" i="43"/>
  <c r="E54" i="43"/>
  <c r="E39" i="43"/>
  <c r="E56" i="43"/>
  <c r="E59" i="43"/>
  <c r="E26" i="43"/>
  <c r="E18" i="43"/>
  <c r="E31" i="43"/>
  <c r="E15" i="43"/>
  <c r="E19" i="43"/>
  <c r="E29" i="43"/>
  <c r="E13" i="43"/>
  <c r="E37" i="43"/>
  <c r="E47" i="43"/>
  <c r="E48" i="43"/>
  <c r="E45" i="43"/>
  <c r="E14" i="43"/>
  <c r="E52" i="43"/>
  <c r="E20" i="43"/>
  <c r="E40" i="43"/>
  <c r="E44" i="43"/>
  <c r="E35" i="43"/>
  <c r="E32" i="43"/>
  <c r="E57" i="43"/>
  <c r="E36" i="43"/>
  <c r="E30" i="43"/>
  <c r="E38" i="43"/>
  <c r="E34" i="43"/>
  <c r="E49" i="43"/>
  <c r="E28" i="43"/>
  <c r="E21" i="43"/>
  <c r="E25" i="43"/>
  <c r="E53" i="43"/>
  <c r="E46" i="43"/>
  <c r="E55" i="43"/>
  <c r="E27" i="43"/>
  <c r="E12" i="43"/>
  <c r="E33" i="43"/>
  <c r="E58" i="43"/>
  <c r="E17" i="43"/>
  <c r="Q6" i="43"/>
  <c r="H10" i="43"/>
  <c r="E11" i="43"/>
  <c r="Q9" i="43"/>
  <c r="D43" i="43"/>
  <c r="D42" i="43"/>
  <c r="D41" i="43"/>
  <c r="D23" i="43"/>
  <c r="D5" i="43"/>
  <c r="D251" i="10"/>
  <c r="D255" i="10" s="1"/>
  <c r="D24" i="43"/>
  <c r="D22" i="43"/>
  <c r="D25" i="43"/>
  <c r="D30" i="43"/>
  <c r="D46" i="43"/>
  <c r="D37" i="43"/>
  <c r="D17" i="43"/>
  <c r="D28" i="43"/>
  <c r="D16" i="43"/>
  <c r="D47" i="43"/>
  <c r="D34" i="43"/>
  <c r="D45" i="43"/>
  <c r="D14" i="43"/>
  <c r="D32" i="43"/>
  <c r="D13" i="43"/>
  <c r="D51" i="43"/>
  <c r="D38" i="43"/>
  <c r="D59" i="43"/>
  <c r="D39" i="43"/>
  <c r="D35" i="43"/>
  <c r="D53" i="43"/>
  <c r="D56" i="43"/>
  <c r="D18" i="43"/>
  <c r="D57" i="43"/>
  <c r="D48" i="43"/>
  <c r="D31" i="43"/>
  <c r="D49" i="43"/>
  <c r="D26" i="43"/>
  <c r="D58" i="43"/>
  <c r="D55" i="43"/>
  <c r="D9" i="43"/>
  <c r="D15" i="43"/>
  <c r="D44" i="43"/>
  <c r="D11" i="43"/>
  <c r="D52" i="43"/>
  <c r="D8" i="43"/>
  <c r="D40" i="43"/>
  <c r="D29" i="43"/>
  <c r="D19" i="43"/>
  <c r="D50" i="43"/>
  <c r="D20" i="43"/>
  <c r="D12" i="43"/>
  <c r="D54" i="43"/>
  <c r="D21" i="43"/>
  <c r="D33" i="43"/>
  <c r="D27" i="43"/>
  <c r="D36" i="43"/>
  <c r="D7" i="43"/>
  <c r="AA5" i="43"/>
  <c r="AA42" i="43"/>
  <c r="AA22" i="43"/>
  <c r="AA24" i="43"/>
  <c r="AA41" i="43"/>
  <c r="AA251" i="10"/>
  <c r="AA255" i="10" s="1"/>
  <c r="AA43" i="43"/>
  <c r="AA23" i="43"/>
  <c r="AA12" i="43"/>
  <c r="AA46" i="43"/>
  <c r="AA32" i="43"/>
  <c r="AA17" i="43"/>
  <c r="AA57" i="43"/>
  <c r="AA18" i="43"/>
  <c r="AA47" i="43"/>
  <c r="AA55" i="43"/>
  <c r="AA15" i="43"/>
  <c r="AA53" i="43"/>
  <c r="AA33" i="43"/>
  <c r="AA37" i="43"/>
  <c r="AA25" i="43"/>
  <c r="AA30" i="43"/>
  <c r="AA51" i="43"/>
  <c r="AA52" i="43"/>
  <c r="AA16" i="43"/>
  <c r="AA38" i="43"/>
  <c r="AA21" i="43"/>
  <c r="AA39" i="43"/>
  <c r="AA13" i="43"/>
  <c r="AA26" i="43"/>
  <c r="AA49" i="43"/>
  <c r="AA58" i="43"/>
  <c r="AA31" i="43"/>
  <c r="AA35" i="43"/>
  <c r="AA7" i="43"/>
  <c r="AA44" i="43"/>
  <c r="AA34" i="43"/>
  <c r="AA50" i="43"/>
  <c r="AA11" i="43"/>
  <c r="AA59" i="43"/>
  <c r="AA36" i="43"/>
  <c r="AA45" i="43"/>
  <c r="AA48" i="43"/>
  <c r="AA27" i="43"/>
  <c r="AA29" i="43"/>
  <c r="AA20" i="43"/>
  <c r="AA19" i="43"/>
  <c r="AA28" i="43"/>
  <c r="AA54" i="43"/>
  <c r="AA56" i="43"/>
  <c r="AA40" i="43"/>
  <c r="AA14" i="43"/>
  <c r="AA8" i="43"/>
  <c r="C9" i="57"/>
  <c r="J255" i="10"/>
  <c r="AG9" i="43"/>
  <c r="AG6" i="43"/>
  <c r="X17" i="23"/>
  <c r="Y17" i="23" s="1"/>
  <c r="C31" i="57"/>
  <c r="E31" i="57" s="1"/>
  <c r="AY23" i="43"/>
  <c r="AY24" i="43"/>
  <c r="AY41" i="43"/>
  <c r="AY5" i="43"/>
  <c r="AY43" i="43"/>
  <c r="AY22" i="43"/>
  <c r="AY251" i="10"/>
  <c r="AY255" i="10" s="1"/>
  <c r="AY42" i="43"/>
  <c r="AY47" i="43"/>
  <c r="AY34" i="43"/>
  <c r="AY46" i="43"/>
  <c r="AY16" i="43"/>
  <c r="AY26" i="43"/>
  <c r="AY50" i="43"/>
  <c r="AY33" i="43"/>
  <c r="AY31" i="43"/>
  <c r="AY27" i="43"/>
  <c r="AY36" i="43"/>
  <c r="AY18" i="43"/>
  <c r="AY28" i="43"/>
  <c r="AY19" i="43"/>
  <c r="AY58" i="43"/>
  <c r="AY20" i="43"/>
  <c r="AY30" i="43"/>
  <c r="AY40" i="43"/>
  <c r="AY55" i="43"/>
  <c r="AY21" i="43"/>
  <c r="AY35" i="43"/>
  <c r="AY52" i="43"/>
  <c r="AY45" i="43"/>
  <c r="AY38" i="43"/>
  <c r="AY37" i="43"/>
  <c r="AY17" i="43"/>
  <c r="AY13" i="43"/>
  <c r="AY51" i="43"/>
  <c r="AY25" i="43"/>
  <c r="AY15" i="43"/>
  <c r="AY54" i="43"/>
  <c r="AY59" i="43"/>
  <c r="AY56" i="43"/>
  <c r="AY32" i="43"/>
  <c r="AY48" i="43"/>
  <c r="AY12" i="43"/>
  <c r="AY44" i="43"/>
  <c r="AY14" i="43"/>
  <c r="AY11" i="43"/>
  <c r="AY29" i="43"/>
  <c r="AY49" i="43"/>
  <c r="AY57" i="43"/>
  <c r="AY39" i="43"/>
  <c r="AY53" i="43"/>
  <c r="C39" i="57"/>
  <c r="T16" i="23"/>
  <c r="D10" i="43"/>
  <c r="Q13" i="23"/>
  <c r="P15" i="23" s="1"/>
  <c r="P17" i="23"/>
  <c r="D30" i="57" s="1"/>
  <c r="P18" i="23"/>
  <c r="D34" i="57" s="1"/>
  <c r="P14" i="23"/>
  <c r="Q14" i="23" s="1"/>
  <c r="AA6" i="43"/>
  <c r="AA10" i="43"/>
  <c r="S11" i="43"/>
  <c r="H16" i="23"/>
  <c r="L16" i="23" s="1"/>
  <c r="M16" i="23" s="1"/>
  <c r="L15" i="23"/>
  <c r="M15" i="23" s="1"/>
  <c r="AY10" i="43"/>
  <c r="AA9" i="43"/>
  <c r="AG41" i="43"/>
  <c r="AG251" i="10"/>
  <c r="AG255" i="10" s="1"/>
  <c r="AG5" i="43"/>
  <c r="AG22" i="43"/>
  <c r="AG24" i="43"/>
  <c r="AG43" i="43"/>
  <c r="AG42" i="43"/>
  <c r="AG23" i="43"/>
  <c r="AG52" i="43"/>
  <c r="AG50" i="43"/>
  <c r="AG47" i="43"/>
  <c r="AG29" i="43"/>
  <c r="AG59" i="43"/>
  <c r="AG38" i="43"/>
  <c r="AG54" i="43"/>
  <c r="AG21" i="43"/>
  <c r="AG44" i="43"/>
  <c r="AG49" i="43"/>
  <c r="AG30" i="43"/>
  <c r="AG45" i="43"/>
  <c r="AG20" i="43"/>
  <c r="AG15" i="43"/>
  <c r="AG57" i="43"/>
  <c r="AG12" i="43"/>
  <c r="AG55" i="43"/>
  <c r="AG19" i="43"/>
  <c r="AG34" i="43"/>
  <c r="AG33" i="43"/>
  <c r="AG18" i="43"/>
  <c r="AG28" i="43"/>
  <c r="AG17" i="43"/>
  <c r="AG39" i="43"/>
  <c r="AG13" i="43"/>
  <c r="AG37" i="43"/>
  <c r="AG31" i="43"/>
  <c r="AG32" i="43"/>
  <c r="AG56" i="43"/>
  <c r="AG7" i="43"/>
  <c r="AG36" i="43"/>
  <c r="AG10" i="43"/>
  <c r="AG51" i="43"/>
  <c r="AG27" i="43"/>
  <c r="AG14" i="43"/>
  <c r="AG35" i="43"/>
  <c r="AG25" i="43"/>
  <c r="AG46" i="43"/>
  <c r="AG53" i="43"/>
  <c r="AG26" i="43"/>
  <c r="AG16" i="43"/>
  <c r="AG58" i="43"/>
  <c r="AG40" i="43"/>
  <c r="AG48" i="43"/>
  <c r="AG8" i="43"/>
  <c r="S5" i="43"/>
  <c r="S43" i="43"/>
  <c r="S23" i="43"/>
  <c r="S251" i="10"/>
  <c r="S255" i="10" s="1"/>
  <c r="S42" i="43"/>
  <c r="S22" i="43"/>
  <c r="S24" i="43"/>
  <c r="S41" i="43"/>
  <c r="S57" i="43"/>
  <c r="S17" i="43"/>
  <c r="S59" i="43"/>
  <c r="S55" i="43"/>
  <c r="S33" i="43"/>
  <c r="S53" i="43"/>
  <c r="S51" i="43"/>
  <c r="S30" i="43"/>
  <c r="S52" i="43"/>
  <c r="S20" i="43"/>
  <c r="S46" i="43"/>
  <c r="S14" i="43"/>
  <c r="S34" i="43"/>
  <c r="S58" i="43"/>
  <c r="S26" i="43"/>
  <c r="S12" i="43"/>
  <c r="S27" i="43"/>
  <c r="S36" i="43"/>
  <c r="S50" i="43"/>
  <c r="S9" i="43"/>
  <c r="S38" i="43"/>
  <c r="S44" i="43"/>
  <c r="S31" i="43"/>
  <c r="S40" i="43"/>
  <c r="S16" i="43"/>
  <c r="S54" i="43"/>
  <c r="S37" i="43"/>
  <c r="S45" i="43"/>
  <c r="S25" i="43"/>
  <c r="S29" i="43"/>
  <c r="S28" i="43"/>
  <c r="S35" i="43"/>
  <c r="S7" i="43"/>
  <c r="S21" i="43"/>
  <c r="S32" i="43"/>
  <c r="S47" i="43"/>
  <c r="S39" i="43"/>
  <c r="S18" i="43"/>
  <c r="S56" i="43"/>
  <c r="S48" i="43"/>
  <c r="S15" i="43"/>
  <c r="S49" i="43"/>
  <c r="S13" i="43"/>
  <c r="S19" i="43"/>
  <c r="C35" i="57"/>
  <c r="S6" i="43"/>
  <c r="S8" i="43"/>
  <c r="X18" i="23" l="1"/>
  <c r="Y18" i="23" s="1"/>
  <c r="E35" i="57"/>
  <c r="F35" i="57" s="1"/>
  <c r="G18" i="21" s="1"/>
  <c r="X15" i="23"/>
  <c r="Y15" i="23" s="1"/>
  <c r="V16" i="23"/>
  <c r="D43" i="57" s="1"/>
  <c r="N14" i="23"/>
  <c r="O14" i="23" s="1"/>
  <c r="R15" i="23"/>
  <c r="S15" i="23" s="1"/>
  <c r="N18" i="23"/>
  <c r="C34" i="57" s="1"/>
  <c r="E34" i="57" s="1"/>
  <c r="N17" i="23"/>
  <c r="C30" i="57" s="1"/>
  <c r="E30" i="57" s="1"/>
  <c r="D9" i="57"/>
  <c r="B17" i="21"/>
  <c r="B22" i="21" s="1"/>
  <c r="C43" i="57"/>
  <c r="E43" i="57" s="1"/>
  <c r="X16" i="23"/>
  <c r="Y16" i="23" s="1"/>
  <c r="E39" i="57"/>
  <c r="F31" i="57"/>
  <c r="F18" i="21" s="1"/>
  <c r="P16" i="23"/>
  <c r="D42" i="57" s="1"/>
  <c r="D38" i="57"/>
  <c r="E38" i="57" s="1"/>
  <c r="R18" i="23" l="1"/>
  <c r="S18" i="23" s="1"/>
  <c r="N16" i="23"/>
  <c r="C42" i="57" s="1"/>
  <c r="E42" i="57" s="1"/>
  <c r="F42" i="57" s="1"/>
  <c r="R17" i="23"/>
  <c r="S17" i="23" s="1"/>
  <c r="F43" i="57"/>
  <c r="G22" i="21" s="1"/>
  <c r="F30" i="57"/>
  <c r="F17" i="21" s="1"/>
  <c r="F38" i="57"/>
  <c r="F21" i="21" s="1"/>
  <c r="F39" i="57"/>
  <c r="F22" i="21" s="1"/>
  <c r="F34" i="57"/>
  <c r="G17" i="21" s="1"/>
  <c r="R16" i="23" l="1"/>
  <c r="S16" i="23" s="1"/>
  <c r="G21" i="21"/>
</calcChain>
</file>

<file path=xl/sharedStrings.xml><?xml version="1.0" encoding="utf-8"?>
<sst xmlns="http://schemas.openxmlformats.org/spreadsheetml/2006/main" count="4643" uniqueCount="717">
  <si>
    <t>popS08000015</t>
  </si>
  <si>
    <t>popS08000016</t>
  </si>
  <si>
    <t>popS08000017</t>
  </si>
  <si>
    <t>popS08000018</t>
  </si>
  <si>
    <t>popS08000019</t>
  </si>
  <si>
    <t>popS08000020</t>
  </si>
  <si>
    <t>popS08000021</t>
  </si>
  <si>
    <t>popS08000022</t>
  </si>
  <si>
    <t>popS08000023</t>
  </si>
  <si>
    <t>popS08000024</t>
  </si>
  <si>
    <t>popS08000025</t>
  </si>
  <si>
    <t>popS08000026</t>
  </si>
  <si>
    <t>popS08000027</t>
  </si>
  <si>
    <t>popS08000028</t>
  </si>
  <si>
    <t>popS12000005</t>
  </si>
  <si>
    <t>popS12000006</t>
  </si>
  <si>
    <t>popS12000008</t>
  </si>
  <si>
    <t>popS12000010</t>
  </si>
  <si>
    <t>popS12000011</t>
  </si>
  <si>
    <t>popS12000013</t>
  </si>
  <si>
    <t>popS12000014</t>
  </si>
  <si>
    <t>popS12000015</t>
  </si>
  <si>
    <t>popS12000017</t>
  </si>
  <si>
    <t>popS12000018</t>
  </si>
  <si>
    <t>popS12000019</t>
  </si>
  <si>
    <t>popS12000020</t>
  </si>
  <si>
    <t>popS12000021</t>
  </si>
  <si>
    <t>popS12000023</t>
  </si>
  <si>
    <t>popS12000024</t>
  </si>
  <si>
    <t>popS12000026</t>
  </si>
  <si>
    <t>popS12000027</t>
  </si>
  <si>
    <t>popS12000028</t>
  </si>
  <si>
    <t>popS12000029</t>
  </si>
  <si>
    <t>popS12000030</t>
  </si>
  <si>
    <t>popS12000033</t>
  </si>
  <si>
    <t>popS12000034</t>
  </si>
  <si>
    <t>popS12000035</t>
  </si>
  <si>
    <t>popS12000036</t>
  </si>
  <si>
    <t>popS12000038</t>
  </si>
  <si>
    <t>popS12000039</t>
  </si>
  <si>
    <t>popS12000040</t>
  </si>
  <si>
    <t>popS12000041</t>
  </si>
  <si>
    <t>popS12000042</t>
  </si>
  <si>
    <t>popS12000044</t>
  </si>
  <si>
    <t>popS12000045</t>
  </si>
  <si>
    <t>popS12000046</t>
  </si>
  <si>
    <t>Male 5-9</t>
  </si>
  <si>
    <t>Male 16-19</t>
  </si>
  <si>
    <t>Male 20-24</t>
  </si>
  <si>
    <t>Male 25-29</t>
  </si>
  <si>
    <t>Male 30-34</t>
  </si>
  <si>
    <t>Male 35-39</t>
  </si>
  <si>
    <t>Male 40-44</t>
  </si>
  <si>
    <t>Male 45-49</t>
  </si>
  <si>
    <t>Male 50-54</t>
  </si>
  <si>
    <t>Male 55-59</t>
  </si>
  <si>
    <t>Male 60-64</t>
  </si>
  <si>
    <t>Male 65-69</t>
  </si>
  <si>
    <t>Male 70-74</t>
  </si>
  <si>
    <t>Male 75-79</t>
  </si>
  <si>
    <t>Male 80-84</t>
  </si>
  <si>
    <t>Female 5-9</t>
  </si>
  <si>
    <t>Female 16-19</t>
  </si>
  <si>
    <t>Female 20-24</t>
  </si>
  <si>
    <t>Female 25-29</t>
  </si>
  <si>
    <t>Female 30-34</t>
  </si>
  <si>
    <t>Female 35-39</t>
  </si>
  <si>
    <t>Female 40-44</t>
  </si>
  <si>
    <t>Female 45-49</t>
  </si>
  <si>
    <t>Female 50-54</t>
  </si>
  <si>
    <t>Female 55-59</t>
  </si>
  <si>
    <t>Female 60-64</t>
  </si>
  <si>
    <t>Female 65-69</t>
  </si>
  <si>
    <t>Female 70-74</t>
  </si>
  <si>
    <t>Female 75-79</t>
  </si>
  <si>
    <t>Female 80-84</t>
  </si>
  <si>
    <t>Male 0-4</t>
  </si>
  <si>
    <t>Male 10-15</t>
  </si>
  <si>
    <t>Female 10-15</t>
  </si>
  <si>
    <t>Male 90+</t>
  </si>
  <si>
    <t>Male 85-89</t>
  </si>
  <si>
    <t>Female 85-89</t>
  </si>
  <si>
    <t>Female 90+</t>
  </si>
  <si>
    <t>Female 0-4</t>
  </si>
  <si>
    <t>Scotland</t>
  </si>
  <si>
    <t>Ayrshire &amp; Arran Health Board</t>
  </si>
  <si>
    <t>Borders Health Board</t>
  </si>
  <si>
    <t>Dumfries &amp; Galloway Health Board</t>
  </si>
  <si>
    <t>Fife Health Board</t>
  </si>
  <si>
    <t>Forth Valley Health Board</t>
  </si>
  <si>
    <t>Grampian Health Board</t>
  </si>
  <si>
    <t>Greater Glasgow &amp; Clyde Health Board</t>
  </si>
  <si>
    <t>Highland Health Board</t>
  </si>
  <si>
    <t>Lanarkshire Health Board</t>
  </si>
  <si>
    <t>Lothian Health Board</t>
  </si>
  <si>
    <t>Orkney Health Board</t>
  </si>
  <si>
    <t>Shetland Health Board</t>
  </si>
  <si>
    <t>Tayside Health Board</t>
  </si>
  <si>
    <t>Western Isles Health Board</t>
  </si>
  <si>
    <t>Aberdeen City Local Authority</t>
  </si>
  <si>
    <t>Aberdeenshire Local Authority</t>
  </si>
  <si>
    <t>Angus Local Authority</t>
  </si>
  <si>
    <t>Argyll &amp; Bute Local Authority</t>
  </si>
  <si>
    <t>Clackmannanshire Local Authority</t>
  </si>
  <si>
    <t>Dumfries &amp; Galloway Local Authority</t>
  </si>
  <si>
    <t>Dundee City Local Authority</t>
  </si>
  <si>
    <t>East Ayrshire Local Authority</t>
  </si>
  <si>
    <t>East Dunbartonshire Local Authority</t>
  </si>
  <si>
    <t>East Lothian Local Authority</t>
  </si>
  <si>
    <t>East Renfrewshire Local Authority</t>
  </si>
  <si>
    <t>Edinburgh, City of Local Authority</t>
  </si>
  <si>
    <t>Eilean Siar Local Authority</t>
  </si>
  <si>
    <t>Falkirk Local Authority</t>
  </si>
  <si>
    <t>Fife Local Authority</t>
  </si>
  <si>
    <t>Glasgow City Local Authority</t>
  </si>
  <si>
    <t>Highland Local Authority</t>
  </si>
  <si>
    <t>Inverclyde Local Authority</t>
  </si>
  <si>
    <t>Midlothian Local Authority</t>
  </si>
  <si>
    <t>Moray Local Authority</t>
  </si>
  <si>
    <t>North Ayrshire Local Authority</t>
  </si>
  <si>
    <t>North Lanarkshire Local Authority</t>
  </si>
  <si>
    <t>Orkney Islands Local Authority</t>
  </si>
  <si>
    <t>Perth &amp; Kinross Local Authority</t>
  </si>
  <si>
    <t>Renfrewshire Local Authority</t>
  </si>
  <si>
    <t>Scottish Borders Local Authority</t>
  </si>
  <si>
    <t>Shetland Islands Local Authority</t>
  </si>
  <si>
    <t>South Ayrshire Local Authority</t>
  </si>
  <si>
    <t>South Lanarkshire Local Authority</t>
  </si>
  <si>
    <t>Stirling Local Authority</t>
  </si>
  <si>
    <t>West Dunbartonshire Local Authority</t>
  </si>
  <si>
    <t>West Lothian Local Authority</t>
  </si>
  <si>
    <t>SIMD</t>
  </si>
  <si>
    <t>group</t>
  </si>
  <si>
    <t>SIMD Q1 (most deprived)</t>
  </si>
  <si>
    <t>SIMD Q2</t>
  </si>
  <si>
    <t>SIMD Q3</t>
  </si>
  <si>
    <t>SIMD Q4</t>
  </si>
  <si>
    <t>SIMD Q5 (least deprived)</t>
  </si>
  <si>
    <t>popS00000001</t>
  </si>
  <si>
    <t>sex</t>
  </si>
  <si>
    <t>All quintiles</t>
  </si>
  <si>
    <t>Even distribution</t>
  </si>
  <si>
    <t>Proportionate to need</t>
  </si>
  <si>
    <t>BOTH</t>
  </si>
  <si>
    <t>ALL</t>
  </si>
  <si>
    <t>N/A</t>
  </si>
  <si>
    <t>prevalence exposure</t>
  </si>
  <si>
    <t>no. treated at base</t>
  </si>
  <si>
    <t>Q1</t>
  </si>
  <si>
    <t>Q2</t>
  </si>
  <si>
    <t>Q3</t>
  </si>
  <si>
    <t>Q4</t>
  </si>
  <si>
    <t>Total at risk</t>
  </si>
  <si>
    <t>Q1 only</t>
  </si>
  <si>
    <t>Q1 &amp; Q2</t>
  </si>
  <si>
    <t>Eligible at risk</t>
  </si>
  <si>
    <t>Choose the area to run the model for:</t>
  </si>
  <si>
    <t>Choose the targeting strategy:</t>
  </si>
  <si>
    <t>Whole population</t>
  </si>
  <si>
    <t>Q1 and Q2</t>
  </si>
  <si>
    <t>Q1&amp;2</t>
  </si>
  <si>
    <t xml:space="preserve">Population at Risk </t>
  </si>
  <si>
    <t>Baseline</t>
  </si>
  <si>
    <t>Policy</t>
  </si>
  <si>
    <t>YEARS OF LIFE LOST</t>
  </si>
  <si>
    <t>Difference</t>
  </si>
  <si>
    <t>HOSPITALISATIONS</t>
  </si>
  <si>
    <t>female</t>
  </si>
  <si>
    <t>male</t>
  </si>
  <si>
    <t>PREMATURE MORTALITY</t>
  </si>
  <si>
    <t>Area of interest:</t>
  </si>
  <si>
    <t>Targeting strategy:</t>
  </si>
  <si>
    <t>Calculate health impact after this many years:</t>
  </si>
  <si>
    <t>Total</t>
  </si>
  <si>
    <t>Health impact calculated after:</t>
  </si>
  <si>
    <t>Hospital stays</t>
  </si>
  <si>
    <t>Years of life lost</t>
  </si>
  <si>
    <t>Without intervention</t>
  </si>
  <si>
    <t>With intervention</t>
  </si>
  <si>
    <t>Premature deaths (&lt;75 years)</t>
  </si>
  <si>
    <t>Premature deaths prevented</t>
  </si>
  <si>
    <t>Y</t>
  </si>
  <si>
    <t>a</t>
  </si>
  <si>
    <t>b</t>
  </si>
  <si>
    <t>Cumulative proportion</t>
  </si>
  <si>
    <t>Relative rank</t>
  </si>
  <si>
    <t>Y*√a</t>
  </si>
  <si>
    <t>√a</t>
  </si>
  <si>
    <t>b*√a</t>
  </si>
  <si>
    <t xml:space="preserve"> </t>
  </si>
  <si>
    <t>Relative Index of Inequality calculation</t>
  </si>
  <si>
    <t>SIMD quintile</t>
  </si>
  <si>
    <t>Q1 (most dep)</t>
  </si>
  <si>
    <t>Q5 (least dep)</t>
  </si>
  <si>
    <t>Population</t>
  </si>
  <si>
    <t>Proportion of total population</t>
  </si>
  <si>
    <t>Slope Index of Inequality =</t>
  </si>
  <si>
    <t>Relative Index of Inequality =</t>
  </si>
  <si>
    <t>Years of Life Lost (YLL)</t>
  </si>
  <si>
    <t>Hospital Stays</t>
  </si>
  <si>
    <t>No. available for intervention</t>
  </si>
  <si>
    <t>Age group:</t>
  </si>
  <si>
    <t>Results summary:</t>
  </si>
  <si>
    <t>Calculating how many will be treated in each group, for each targeting strategy</t>
  </si>
  <si>
    <t>EdinSE_deal</t>
  </si>
  <si>
    <t>GClyde_deal</t>
  </si>
  <si>
    <t>Aber_deal</t>
  </si>
  <si>
    <t>Inver_deal</t>
  </si>
  <si>
    <t>ClacksStirIJB</t>
  </si>
  <si>
    <t>Tay_deal</t>
  </si>
  <si>
    <t>S00000001</t>
  </si>
  <si>
    <t>S08000015</t>
  </si>
  <si>
    <t>S08000016</t>
  </si>
  <si>
    <t>S08000017</t>
  </si>
  <si>
    <t>S08000018</t>
  </si>
  <si>
    <t>S08000019</t>
  </si>
  <si>
    <t>S08000020</t>
  </si>
  <si>
    <t>S08000021</t>
  </si>
  <si>
    <t>S08000022</t>
  </si>
  <si>
    <t>S08000023</t>
  </si>
  <si>
    <t>S08000024</t>
  </si>
  <si>
    <t>S08000025</t>
  </si>
  <si>
    <t>S08000026</t>
  </si>
  <si>
    <t>S08000027</t>
  </si>
  <si>
    <t>S08000028</t>
  </si>
  <si>
    <t>S12000005</t>
  </si>
  <si>
    <t>S12000006</t>
  </si>
  <si>
    <t>S12000008</t>
  </si>
  <si>
    <t>S12000010</t>
  </si>
  <si>
    <t>S12000011</t>
  </si>
  <si>
    <t>S12000013</t>
  </si>
  <si>
    <t>S12000014</t>
  </si>
  <si>
    <t>S12000015</t>
  </si>
  <si>
    <t>S12000017</t>
  </si>
  <si>
    <t>S12000018</t>
  </si>
  <si>
    <t>S12000019</t>
  </si>
  <si>
    <t>S12000020</t>
  </si>
  <si>
    <t>S12000021</t>
  </si>
  <si>
    <t>S12000023</t>
  </si>
  <si>
    <t>S12000024</t>
  </si>
  <si>
    <t>S12000026</t>
  </si>
  <si>
    <t>S12000027</t>
  </si>
  <si>
    <t>S12000028</t>
  </si>
  <si>
    <t>S12000029</t>
  </si>
  <si>
    <t>S12000030</t>
  </si>
  <si>
    <t>S12000033</t>
  </si>
  <si>
    <t>S12000034</t>
  </si>
  <si>
    <t>S12000035</t>
  </si>
  <si>
    <t>S12000036</t>
  </si>
  <si>
    <t>S12000038</t>
  </si>
  <si>
    <t>S12000039</t>
  </si>
  <si>
    <t>S12000040</t>
  </si>
  <si>
    <t>S12000041</t>
  </si>
  <si>
    <t>S12000042</t>
  </si>
  <si>
    <t>S12000044</t>
  </si>
  <si>
    <t>S12000045</t>
  </si>
  <si>
    <t>S12000046</t>
  </si>
  <si>
    <t>Edinburgh &amp; Southeast City Deal</t>
  </si>
  <si>
    <t>Glasgow &amp; Clyde City Deal</t>
  </si>
  <si>
    <t>Aberdeen City Deal</t>
  </si>
  <si>
    <t>Inverness City Deal</t>
  </si>
  <si>
    <t>Clacks &amp; Stirling IJB</t>
  </si>
  <si>
    <t xml:space="preserve">Tay Cities Deal </t>
  </si>
  <si>
    <t>ESP2013</t>
  </si>
  <si>
    <t>HOSP_BASE</t>
  </si>
  <si>
    <t>HOSP_POLICY</t>
  </si>
  <si>
    <t>PREM_BASE</t>
  </si>
  <si>
    <t>PREM_POLICY</t>
  </si>
  <si>
    <t>Relative (RII)</t>
  </si>
  <si>
    <t>Absolute (SII)</t>
  </si>
  <si>
    <t>Relative</t>
  </si>
  <si>
    <t>Absolute</t>
  </si>
  <si>
    <t>Premature Death</t>
  </si>
  <si>
    <t>YLL</t>
  </si>
  <si>
    <t>Relative Index of Inequality (RII)</t>
  </si>
  <si>
    <t>Slope Index of Inequality (SII)</t>
  </si>
  <si>
    <t>YLL_BASE</t>
  </si>
  <si>
    <t>YLL_POLICY</t>
  </si>
  <si>
    <t>CI_BASE</t>
  </si>
  <si>
    <t>CI_POLICY</t>
  </si>
  <si>
    <t>Options for changing the model:</t>
  </si>
  <si>
    <t>Check the Results tab for a detailed breakdown of the results</t>
  </si>
  <si>
    <t>Choose the number of people to treat:</t>
  </si>
  <si>
    <t>HEALTH OUTCOMES</t>
  </si>
  <si>
    <t>Additional people to be treated:</t>
  </si>
  <si>
    <t>Population-wide inequalities slope</t>
  </si>
  <si>
    <t>Gap between most and least deprived</t>
  </si>
  <si>
    <t>Most deprived 20% (Q1)</t>
  </si>
  <si>
    <t>Most deprived 40% (Q1 &amp; Q2)</t>
  </si>
  <si>
    <t>% prevented</t>
  </si>
  <si>
    <t>n</t>
  </si>
  <si>
    <t xml:space="preserve">HEALTH INEQUALITIES </t>
  </si>
  <si>
    <t>%</t>
  </si>
  <si>
    <t>rate*</t>
  </si>
  <si>
    <t>* European age-standardised rate per 100,000</t>
  </si>
  <si>
    <t>COUNTS</t>
  </si>
  <si>
    <t>STANDARDISED RATES</t>
  </si>
  <si>
    <t>TARGETING OPTIONS</t>
  </si>
  <si>
    <t>AREA LOOK-UP</t>
  </si>
  <si>
    <t>AREA CODE LOOK-UP</t>
  </si>
  <si>
    <t>INTERVENTIONS</t>
  </si>
  <si>
    <t>life exp (2014-16)</t>
  </si>
  <si>
    <t>mean age (2016)</t>
  </si>
  <si>
    <t>Population 2016 (16+ only)</t>
  </si>
  <si>
    <t>Males</t>
  </si>
  <si>
    <t>Females</t>
  </si>
  <si>
    <t xml:space="preserve">SIMD 2016 quintile </t>
  </si>
  <si>
    <t>Subgroup's fraction of area's 2016 population (16+ only)</t>
  </si>
  <si>
    <t>Q1 subgroup's fraction of area's 2016 Q1 population (16+ only)</t>
  </si>
  <si>
    <t>Q1 &amp; Q2 subgroup's fraction of area's 2016 Q1 + Q2 population (16+ only)</t>
  </si>
  <si>
    <t>Subgroup's fraction of area's 2016 Population-At-Risk (PAR) (16+ only)</t>
  </si>
  <si>
    <t>population (2016)</t>
  </si>
  <si>
    <t>Q1 (most deprived)</t>
  </si>
  <si>
    <t>Q5 (least deprived)</t>
  </si>
  <si>
    <t>Source</t>
  </si>
  <si>
    <t>Sources</t>
  </si>
  <si>
    <t>Intervention</t>
  </si>
  <si>
    <t>Outcome</t>
  </si>
  <si>
    <t>References</t>
  </si>
  <si>
    <t>All-cause hospitalisation</t>
  </si>
  <si>
    <t>All-cause mortality</t>
  </si>
  <si>
    <t xml:space="preserve">Calculating the deaths, years of life lost, hospital stays, and premature deaths for each group </t>
  </si>
  <si>
    <t>CUMULATIVE INCIDENCE (DEATHS)</t>
  </si>
  <si>
    <t>AGE STANDARDISED RATE (ASR)</t>
  </si>
  <si>
    <t>ASR*EUROPEAN STANDARD POPULATION (ESP2013)</t>
  </si>
  <si>
    <t>EUROPEAN AGE-STANDARDISED RATE (EASR) PER 100000</t>
  </si>
  <si>
    <t>additional no. treated under policy</t>
  </si>
  <si>
    <t>16+ Males and Females</t>
  </si>
  <si>
    <t>16+ Females</t>
  </si>
  <si>
    <t>16+ Males</t>
  </si>
  <si>
    <t>SCOTLAND</t>
  </si>
  <si>
    <t>Absolute difference (Q1-Q5) =</t>
  </si>
  <si>
    <t>Relative difference (Q1/Q5) =</t>
  </si>
  <si>
    <t>% Difference</t>
  </si>
  <si>
    <t>Interpretation</t>
  </si>
  <si>
    <t>No. all-cause hospital stays</t>
  </si>
  <si>
    <t>Detailed results for intervention:</t>
  </si>
  <si>
    <t>POLICY IMPACT ON HEALTH INEQUALITIES**</t>
  </si>
  <si>
    <t>POLICY IMPACT ON HEALTH*</t>
  </si>
  <si>
    <t>*N.B. a positive figure indicates an improvement in health outcomes.</t>
  </si>
  <si>
    <t>Change in the absolute gap</t>
  </si>
  <si>
    <t>(N.B. negative = narrower gap)</t>
  </si>
  <si>
    <t>(N.B. negative = decreased inequalities)</t>
  </si>
  <si>
    <t>Change in the relative gap</t>
  </si>
  <si>
    <t>Change in absolute inequalities</t>
  </si>
  <si>
    <t>Change in relative inequalities</t>
  </si>
  <si>
    <t>Years of life saved</t>
  </si>
  <si>
    <t>Change in intervention effect over time</t>
  </si>
  <si>
    <t>sub group</t>
  </si>
  <si>
    <t>European Standard Population (ESP 2013)</t>
  </si>
  <si>
    <t>(=prevalence*population in 2016)</t>
  </si>
  <si>
    <t>Health outcome totals, 2016</t>
  </si>
  <si>
    <t>All hospital admissions (16+)</t>
  </si>
  <si>
    <t>All hospital admissions (SIMD Q1, 16+)</t>
  </si>
  <si>
    <t>All hospital admissions (SIMD Q1 and Q2, 16+)</t>
  </si>
  <si>
    <t>All deaths (16+)</t>
  </si>
  <si>
    <t>All deaths (SIMD Q1, 16+)</t>
  </si>
  <si>
    <t>All deaths (SIMD Q1 and Q2, 16+)</t>
  </si>
  <si>
    <t>Premature deaths (16+)</t>
  </si>
  <si>
    <t>Premature deaths (SIMD Q1, 16+)</t>
  </si>
  <si>
    <t>Premature deaths (SIMD Q1 and Q2, 16+)</t>
  </si>
  <si>
    <t>Years of Life Lost (16+)</t>
  </si>
  <si>
    <t>Years of Life Lost (SIMD Q1, 16+)</t>
  </si>
  <si>
    <t>Years of Life Lost (SIMD Q1 and Q2, 16+)</t>
  </si>
  <si>
    <t xml:space="preserve">(N.B. positive difference = </t>
  </si>
  <si>
    <t>fewer stays)</t>
  </si>
  <si>
    <t>fewer premature deaths)</t>
  </si>
  <si>
    <t>(N.B. positive difference =</t>
  </si>
  <si>
    <t>years of life saved)</t>
  </si>
  <si>
    <t>Baseline situation (2016):</t>
  </si>
  <si>
    <t>No. all-cause deaths</t>
  </si>
  <si>
    <t>Health impact</t>
  </si>
  <si>
    <t>Demographic data</t>
  </si>
  <si>
    <t>life expectancy (2014-2016)</t>
  </si>
  <si>
    <t>The interventions</t>
  </si>
  <si>
    <t>Quoted/calculated?</t>
  </si>
  <si>
    <t>Calculated</t>
  </si>
  <si>
    <t>year</t>
  </si>
  <si>
    <t>1 (intervention)</t>
  </si>
  <si>
    <t>Intervention costs</t>
  </si>
  <si>
    <t>Hospitalisation costs</t>
  </si>
  <si>
    <t xml:space="preserve">Cost of continuous Inpatient stay </t>
  </si>
  <si>
    <t>Cost of one intervention:</t>
  </si>
  <si>
    <t>Economic impact</t>
  </si>
  <si>
    <t>£</t>
  </si>
  <si>
    <t>Direct financial cost:</t>
  </si>
  <si>
    <t>Direct financial savings:</t>
  </si>
  <si>
    <t>% saved</t>
  </si>
  <si>
    <t>Reduction in hospital stay costs</t>
  </si>
  <si>
    <t>money saved)</t>
  </si>
  <si>
    <t>Savings not estimated</t>
  </si>
  <si>
    <t>Direct financial cost of the intervention (£):</t>
  </si>
  <si>
    <t>Direct financial savings from reduced hospitalisations (£):</t>
  </si>
  <si>
    <t>SELECTED COSTS AND SAVINGS***</t>
  </si>
  <si>
    <t>Positive difference = net cost incurred</t>
  </si>
  <si>
    <t xml:space="preserve">Area </t>
  </si>
  <si>
    <t>age group</t>
  </si>
  <si>
    <t>16-24</t>
  </si>
  <si>
    <t>25-34</t>
  </si>
  <si>
    <t>35-44</t>
  </si>
  <si>
    <t>45-54</t>
  </si>
  <si>
    <t>55-64</t>
  </si>
  <si>
    <t>65-74</t>
  </si>
  <si>
    <t>75+</t>
  </si>
  <si>
    <t>Area:</t>
  </si>
  <si>
    <t>Absolute gap (Q1 minus Q5**)</t>
  </si>
  <si>
    <t>Relative gap Q1 to Q5**</t>
  </si>
  <si>
    <t>** or the most and least deprived quintiles in the area</t>
  </si>
  <si>
    <t>Inequalities</t>
  </si>
  <si>
    <t>N.B. Results may take a few seconds to change.</t>
  </si>
  <si>
    <t>Targeting to SIMD Q1</t>
  </si>
  <si>
    <t>Targeting to SIMD Q1 &amp; Q2</t>
  </si>
  <si>
    <t>SIMD Q1 &amp; Q2</t>
  </si>
  <si>
    <t>SIMD Q1</t>
  </si>
  <si>
    <t>Exposure Rate Ratios (ERR) for physical inactivity</t>
  </si>
  <si>
    <t>Department of Health (2011)</t>
  </si>
  <si>
    <t>Intervention Rate Ratios (IRR) for successful physical activity interventions</t>
  </si>
  <si>
    <t>Pedometer-based interventions</t>
  </si>
  <si>
    <t>n/a</t>
  </si>
  <si>
    <t>Prevalence of physical inactivity</t>
  </si>
  <si>
    <t>*</t>
  </si>
  <si>
    <t>* have sample base &lt;450, combined LA estimate used</t>
  </si>
  <si>
    <t>Department of Health (2011) Start active, stay active: a report on physical activity for health from the four home countries' Chief Medical Officers, Department of Health, London.</t>
  </si>
  <si>
    <t>This was pooled to 34.91 additional minutes of physical activity per week for those in the intervention group (95% CI 4.87 to 64.94).</t>
  </si>
  <si>
    <t>ERR for least active relative to most active group</t>
  </si>
  <si>
    <t>Harris et al (2017); Wen et al (2011)</t>
  </si>
  <si>
    <t>Campbell et al (2012); Wen et al (2011)</t>
  </si>
  <si>
    <t>'Eligible' population</t>
  </si>
  <si>
    <t>Eligibility criteria</t>
  </si>
  <si>
    <t>Effect of pedometer-based interventions:</t>
  </si>
  <si>
    <t>After 3 years the sustained effect sizes, relative to the control group, were 28 mins for postal and 24 mins for nurse-supported (Harris et al 2018)</t>
  </si>
  <si>
    <t>Effect of this increase in PA:</t>
  </si>
  <si>
    <t>This was calculated as follows:</t>
  </si>
  <si>
    <t>Drop-out from the intervention was also included in the calculations.</t>
  </si>
  <si>
    <t>We assumed that drop-out increased linearly over time, reaching 100% drop out by year 10.</t>
  </si>
  <si>
    <t>Overall prevalence</t>
  </si>
  <si>
    <t>Female</t>
  </si>
  <si>
    <t>Male</t>
  </si>
  <si>
    <t>Crude weights</t>
  </si>
  <si>
    <t>Prevalence of physical inactivity (i.e. not meeting the 2011 physical activity guidelines)</t>
  </si>
  <si>
    <t>Estimated number of people not meeting the 2011 PA guidelines</t>
  </si>
  <si>
    <t xml:space="preserve">12-week pedometer-based intervention to increase walking among adults delivered in a primary care-setting.  </t>
  </si>
  <si>
    <t xml:space="preserve">It aims to improve health and wellbeing by raising awareness of the importance of physical activity and encouraging people to increase or maintain their activity level. </t>
  </si>
  <si>
    <t>It could be opportunistic and can take between 1-20 minutes.</t>
  </si>
  <si>
    <t>(Source: NICE PH44)</t>
  </si>
  <si>
    <t>mortality IRR</t>
  </si>
  <si>
    <t>mortality IRR relative to untreated</t>
  </si>
  <si>
    <t>additional minutes PA per week</t>
  </si>
  <si>
    <t>Adults not meeting the PA 2011 guidelines who are motivated to increase their PA levels</t>
  </si>
  <si>
    <t>SHeS 2008-11 (Knowledge and Attitudes Module)</t>
  </si>
  <si>
    <t>none identified</t>
  </si>
  <si>
    <t>We did not identify any evidence of the relationship between physical activity and all-cause hospitalisation.</t>
  </si>
  <si>
    <t>Two interventions that have been shown to be effective in increasing physical activity (PA) levels are included in this tool:</t>
  </si>
  <si>
    <t>1. Pedometer-based interventions</t>
  </si>
  <si>
    <t>It can vary from basic advice to a more extended, individually-focused discussion.</t>
  </si>
  <si>
    <t xml:space="preserve">RR for additional 15 minutes per day = </t>
  </si>
  <si>
    <t>Loss to follow up was assumed to equate to drop out.  The rates were 7% within 12 months (Harris et al 2017) and 33% within 3 years (Harris et al 2018).</t>
  </si>
  <si>
    <t>Pedometer-based interventions:</t>
  </si>
  <si>
    <t>As for pedometer-based interventions we estimated the effect of this increase in PA using the RR from Wen et al 2011.</t>
  </si>
  <si>
    <t>34.91 minutes per week = 34.91/7 = 4.99 minutes per day</t>
  </si>
  <si>
    <t>For the effect size of 34.91 minutes we calculated a reduction in all-cause mortality risk of 0.951, relative to individuals not meeting the 2011 PA guidelines.</t>
  </si>
  <si>
    <t>N.B. Comparing the least and most active groups may overestimate the effect for those who don't meet the PA guidelines, compared with those that do meet them.</t>
  </si>
  <si>
    <t>We also assumed that drop-out increased linearly over time, reaching 100% drop out by year 10 as per the pedometer-based intervention.</t>
  </si>
  <si>
    <t xml:space="preserve">proportion continuing treatment </t>
  </si>
  <si>
    <t>for those continuing treatment</t>
  </si>
  <si>
    <t>proportion of treated group who have dropped out</t>
  </si>
  <si>
    <t>for treated group (continuers + drop outs)</t>
  </si>
  <si>
    <t>Wen et al. (2011) Minimum amount of physical activity for reduced mortality and extended life expectancy: a prospective cohort study, The Lancet, vol. 378, no. 9798, pp. 1244-1253.</t>
  </si>
  <si>
    <t>Campbell et al. (2012) Physical activity: Brief advice for adults in primary care (National Institute for Health and Clinical Excellence Public Health Intervention Guidance)</t>
  </si>
  <si>
    <t>Harris et al. (2017) Effect of a Primary Care Walking Intervention with and without Nurse Support on Physical Activity Levels in 45- to 75-Year-Olds: The Pedometer And Consultation Evaluation (PACE-UP) Cluster Randomised Clinical Trial. PLoS Med 14(1): e1002210. doi:10.1371/journal.pmed.1002210</t>
  </si>
  <si>
    <t>Lamming et al (2017) "What do we know about brief interventions for physical activity that could be delivered in primary care consultations? A systematic review of reviews", Preventive Medicine, vol. 99, pp. 152-163</t>
  </si>
  <si>
    <t>Mallender et al (2013) Physical Activity Return on Investment Tool. London: National Institute of Health and Care Excellence</t>
  </si>
  <si>
    <t xml:space="preserve">Participants receive a pedometer, diary and 12-week pedometer-based walking programme, either by post or via a consultation with a practice nurse.  </t>
  </si>
  <si>
    <t xml:space="preserve">We therefore assumed a linear effect decay to baseline at 10 years as per the pedometer-based intervention.  </t>
  </si>
  <si>
    <t>Estimated no. of people with not meeting the guidelines who are motivated to increase their PA (estimated at 45.2%):</t>
  </si>
  <si>
    <t>No. not meeting the 2011 physical activity guidelines</t>
  </si>
  <si>
    <t>AREA name</t>
  </si>
  <si>
    <t>Equivalent to</t>
  </si>
  <si>
    <t>Aberdeen City IJB</t>
  </si>
  <si>
    <t>Aberdeen City Region Deal</t>
  </si>
  <si>
    <t>Aberdeenshire IJB</t>
  </si>
  <si>
    <t>Angus IJB</t>
  </si>
  <si>
    <t>Argyll &amp; Bute IJB</t>
  </si>
  <si>
    <t>Clackmannanshire &amp; Stirling IJB</t>
  </si>
  <si>
    <t>Dumfries &amp; Galloway IJB</t>
  </si>
  <si>
    <t>Dundee City IJB</t>
  </si>
  <si>
    <t>East Ayrshire IJB</t>
  </si>
  <si>
    <t>East Dunbartonshire IJB</t>
  </si>
  <si>
    <t>East Lothian IJB</t>
  </si>
  <si>
    <t>East Renfrewshire IJB</t>
  </si>
  <si>
    <t>Edinburgh &amp; SE Scotland City Region Deal</t>
  </si>
  <si>
    <t>Edinburgh, City of, IJB</t>
  </si>
  <si>
    <t>Eilean Siar IJB</t>
  </si>
  <si>
    <t>Falkirk IJB</t>
  </si>
  <si>
    <t>Fife IJB</t>
  </si>
  <si>
    <t>Glasgow City IJB</t>
  </si>
  <si>
    <t>Glasgow City Region Deal</t>
  </si>
  <si>
    <t>Highland Partnership</t>
  </si>
  <si>
    <t>Inverclyde IJB</t>
  </si>
  <si>
    <t>Inverness &amp; Highland City Region Deal</t>
  </si>
  <si>
    <t>Midlothian IJB</t>
  </si>
  <si>
    <t>Stirling &amp; Clackmannanshire City Region Deal</t>
  </si>
  <si>
    <t xml:space="preserve">Tay Cities Region Deal </t>
  </si>
  <si>
    <t>Moray IJB</t>
  </si>
  <si>
    <t>North Ayrshire IJB</t>
  </si>
  <si>
    <t>North Lanarkshire IJB</t>
  </si>
  <si>
    <t>Orkney Islands IJB</t>
  </si>
  <si>
    <t>Perth &amp; Kinross IJB</t>
  </si>
  <si>
    <t>Renfrewshire IJB</t>
  </si>
  <si>
    <t>Scottish Borders IJB</t>
  </si>
  <si>
    <t>Shetland Islands IJB</t>
  </si>
  <si>
    <t>South Ayrshire IJB</t>
  </si>
  <si>
    <t>South Lanarkshire IJB</t>
  </si>
  <si>
    <t>West Dunbartonshire IJB</t>
  </si>
  <si>
    <t>West Lothian IJB</t>
  </si>
  <si>
    <t>It does this by modelling the potential impact of different interventions and policies on overall population health and health inequalities.</t>
  </si>
  <si>
    <t xml:space="preserve">Data and evidence have been updated where applicable, new interventions have been included, and presentation of the results has been improved.  </t>
  </si>
  <si>
    <t xml:space="preserve">Results are provided for three health outcomes: premature mortality, years of life lost, and hospital stays.  </t>
  </si>
  <si>
    <t>The interventions were chosen based on the highest quality and most generalisable evidence linking them to changes in all-cause mortality and hospital admissions.</t>
  </si>
  <si>
    <t>Tobacco taxation</t>
  </si>
  <si>
    <t>Income-based policies</t>
  </si>
  <si>
    <t>Smoking cessation</t>
  </si>
  <si>
    <t>Alcohol Brief Interventions (ABIs)</t>
  </si>
  <si>
    <t>Pages in this spreadsheet tool:</t>
  </si>
  <si>
    <t>&gt;&gt;</t>
  </si>
  <si>
    <t>Where users can change the model options, and see high-level results</t>
  </si>
  <si>
    <t>Full results for the chosen model options</t>
  </si>
  <si>
    <t>1. Health Boards:</t>
  </si>
  <si>
    <t>2. Local Authorities:</t>
  </si>
  <si>
    <t xml:space="preserve">The 32 elected councils that provide a range of services to local people, including education and care.  </t>
  </si>
  <si>
    <t xml:space="preserve">The Gaelic name of Eilean Siar is used for the local authority covering the Western Isles.  </t>
  </si>
  <si>
    <t>3. Integrated Joint Boards:</t>
  </si>
  <si>
    <t xml:space="preserve">4. City Region Deals: </t>
  </si>
  <si>
    <t>City Region Deals are agreements between the Scottish Government, the UK Government and local government.</t>
  </si>
  <si>
    <t>City Region:</t>
  </si>
  <si>
    <t xml:space="preserve">Local Authorities (LAs) included: </t>
  </si>
  <si>
    <t>Edinburgh &amp; Southeast Scotland City Region Deal</t>
  </si>
  <si>
    <t>Stirling and Clackmannanshire City Region Deal</t>
  </si>
  <si>
    <t>Abbreviations used</t>
  </si>
  <si>
    <t>IJB</t>
  </si>
  <si>
    <t>Integrated Joint Board</t>
  </si>
  <si>
    <t>LA</t>
  </si>
  <si>
    <t>Local Authority</t>
  </si>
  <si>
    <t>RII</t>
  </si>
  <si>
    <t>Relative Index of Inequality</t>
  </si>
  <si>
    <t>SII</t>
  </si>
  <si>
    <t>Slope Index of Inequality</t>
  </si>
  <si>
    <t>Scottish Index of Multiple Deprivation</t>
  </si>
  <si>
    <t>Q1 - Q5</t>
  </si>
  <si>
    <t>Quintiles of the SIMD: Q1 contains the 20% most deprived areas, and Q5 contains the 20% least deprived areas.</t>
  </si>
  <si>
    <t>Max no. people available to be treated:</t>
  </si>
  <si>
    <t>Premature deaths</t>
  </si>
  <si>
    <t>Hospital stays prevented</t>
  </si>
  <si>
    <t>AREA:</t>
  </si>
  <si>
    <t>EQUIVALENT AREA:</t>
  </si>
  <si>
    <t>16+ years</t>
  </si>
  <si>
    <t>The cost of a continuous inpatient stay was estimated to be £2,113 in 2006/07 (Geue et al 2012; based on healthcare resource groups and the English tariff).</t>
  </si>
  <si>
    <t>This was inflated to £2,512 for 2015/16 using the Hospital and Community Health Service (HCHS) inflation index.</t>
  </si>
  <si>
    <t>Geue et al (2012) Spoilt for choice: implications of using alternative methods of costing hospital episode statistics. Health Economics 21: 1201-1216. https://onlinelibrary.wiley.com/doi/abs/10.1002/hec.1785</t>
  </si>
  <si>
    <t>***Costs/savings from changes to other health outcomes and to health inequalities have not been estimated.</t>
  </si>
  <si>
    <t>33.00 minutes per week = 33/7 = 4.71 minutes per day</t>
  </si>
  <si>
    <t>We use the postal estimate of 28 minutes per week.</t>
  </si>
  <si>
    <t xml:space="preserve">Using the calculation above this gives an all-cause mortality effect size of 0.961 at 3 years.  </t>
  </si>
  <si>
    <t>Harris et al. (2018) Physical activity levels in adults and older adults 3±4 years after pedometer-based walking interventions: Long-term follow-up of participants from two randomised controlled trials in UK primary care. PLoS Med 15 (3): e1002526. https://doi.org/10.1371/journal.pmed.1002526</t>
  </si>
  <si>
    <t>Personal Social Services Research Unit (2016) Unit costs of health and social care 2016. https://www.pssru.ac.uk/project-pages/unit-costs/unit-costs-2016/</t>
  </si>
  <si>
    <t>Prevalence by Area (proportion)</t>
  </si>
  <si>
    <t>Prevalence by deprivation quintile (proportion)</t>
  </si>
  <si>
    <t>**</t>
  </si>
  <si>
    <t>Physical activity brief intervention</t>
  </si>
  <si>
    <t>2. Physical activity brief interventions</t>
  </si>
  <si>
    <t>Effect of Physical activity brief interventions:</t>
  </si>
  <si>
    <t>PA brief interventions:</t>
  </si>
  <si>
    <t xml:space="preserve">Lamming et al (2017) note a lack of longer term evidence for the effect of PA brief interventions over time. </t>
  </si>
  <si>
    <t>PA brief interventions</t>
  </si>
  <si>
    <t>Physical activity brief interventions are verbal advice, discussion, negotiation or encouragement, with or without written or other support or follow-up.</t>
  </si>
  <si>
    <t>Years:</t>
  </si>
  <si>
    <t>Informing Interventions to reduce health Inequalities ('Triple I'):</t>
  </si>
  <si>
    <r>
      <rPr>
        <b/>
        <sz val="12"/>
        <color theme="1"/>
        <rFont val="Arial"/>
        <family val="2"/>
      </rPr>
      <t>Informing Interventions to reduce health Inequalities ('Triple I')</t>
    </r>
    <r>
      <rPr>
        <sz val="12"/>
        <color theme="1"/>
        <rFont val="Arial"/>
        <family val="2"/>
      </rPr>
      <t xml:space="preserve"> is a collaboration between NHS Health Scotland and the Scottish Public Health Observatory (ScotPHO).</t>
    </r>
  </si>
  <si>
    <t>The interventions:</t>
  </si>
  <si>
    <t>The topics addressed by the interventions span the determinants of health (including ‘upstream’, ‘downstream’, individual-level and population-wide).</t>
  </si>
  <si>
    <t>There are 9 Triple I spreadsheet tools (corresponding to the topic areas below).</t>
  </si>
  <si>
    <t xml:space="preserve">Individual-level interventions: </t>
  </si>
  <si>
    <t>Population-wide interventions:</t>
  </si>
  <si>
    <t>(N.B. modelled as being implemented in year 1 only)</t>
  </si>
  <si>
    <t xml:space="preserve">(N.B. permanent: modelled as remaining </t>
  </si>
  <si>
    <t>Topic</t>
  </si>
  <si>
    <t xml:space="preserve">Intervention(s) </t>
  </si>
  <si>
    <t>in place after implementation in year 1)</t>
  </si>
  <si>
    <t>Mental Health</t>
  </si>
  <si>
    <t>Interventions for depression</t>
  </si>
  <si>
    <t>Obesity</t>
  </si>
  <si>
    <t>Weight management service</t>
  </si>
  <si>
    <t>Physical Environment</t>
  </si>
  <si>
    <t xml:space="preserve">20 mph speed limits </t>
  </si>
  <si>
    <t>Physical inactivity</t>
  </si>
  <si>
    <t>Physical activity interventions</t>
  </si>
  <si>
    <t>Smoking</t>
  </si>
  <si>
    <t>Income</t>
  </si>
  <si>
    <t>Alcohol consumption</t>
  </si>
  <si>
    <t>Unemployment</t>
  </si>
  <si>
    <t>Job provision</t>
  </si>
  <si>
    <t>Introduction</t>
  </si>
  <si>
    <t>Information about the Triple I project</t>
  </si>
  <si>
    <t>User guide</t>
  </si>
  <si>
    <t>How to use this spreadsheet tool</t>
  </si>
  <si>
    <t>Options</t>
  </si>
  <si>
    <t>Results</t>
  </si>
  <si>
    <t>Evidence</t>
  </si>
  <si>
    <t>Summary of the evidence underpinning the model, and definitions of the policies/interventions</t>
  </si>
  <si>
    <t>Interactive results browser</t>
  </si>
  <si>
    <t>National Overview Report</t>
  </si>
  <si>
    <t>Technical Report</t>
  </si>
  <si>
    <t>Frequently Asked Questions</t>
  </si>
  <si>
    <t>Email us for more information.</t>
  </si>
  <si>
    <t>User Guide</t>
  </si>
  <si>
    <t>How to do this in a recent version of Excel: File &gt; Options &gt; Trust Center &gt; Trust Center Settings &gt; Macro Settings &gt; "Enable all macros"</t>
  </si>
  <si>
    <t>How to do this in an older version of Excel: Tools &gt; Options &gt; Security &gt; Macro Security &gt; "Medium"</t>
  </si>
  <si>
    <t>Changing the intervention details:</t>
  </si>
  <si>
    <t xml:space="preserve">Any changes made to the blue cells on this tab will cause Excel to recalculate the model and present new results.   </t>
  </si>
  <si>
    <t>Intervention:</t>
  </si>
  <si>
    <t>Choose the intervention of interest (only relevant for tools covering more than one intervention: Mental health, Physical activity, and Income-based interventions)</t>
  </si>
  <si>
    <t xml:space="preserve">Choose the area to run the model for.  The available geographies are listed below. </t>
  </si>
  <si>
    <t xml:space="preserve">*Interventions delivered to individuals: mental health, weight management, physical activity, smoking cessation, alcohol brief interventions, and job provision. </t>
  </si>
  <si>
    <t>Four options are available:</t>
  </si>
  <si>
    <t>**The Orkney Islands, Shetland Islands and the Western Isles do not have population in SIMD 2016 quintile 1, so targeting to this quintile will produce an error message.</t>
  </si>
  <si>
    <t>Number to treat:</t>
  </si>
  <si>
    <t>Number of years:</t>
  </si>
  <si>
    <t xml:space="preserve">The interventions are delivered in year 1.  </t>
  </si>
  <si>
    <t>Their effects can be modelled from year 2 (the first year of follow-up) to year 20.</t>
  </si>
  <si>
    <t xml:space="preserve">N.B. Individual-level interventions are delivered for a single year, while the population-level interventions are modelled as remaining in place after year 1. </t>
  </si>
  <si>
    <t>Viewing the results:</t>
  </si>
  <si>
    <t>Options tab</t>
  </si>
  <si>
    <t>A summary of the results is shown on the Options tab.</t>
  </si>
  <si>
    <t>Results tab</t>
  </si>
  <si>
    <t>More detailed results are shown on the Results tab.</t>
  </si>
  <si>
    <t xml:space="preserve">Further information about how the results are calculated, and how to interpret them, can be found in the Triple I Technical Report.  </t>
  </si>
  <si>
    <t>For advanced users: How to make more advanced changes to the model</t>
  </si>
  <si>
    <t>The inner workings of the Triple I tools are described in the Technical Report.  We recommend you consult the report before making any advanced changes.</t>
  </si>
  <si>
    <t>The model data and calculations can be found in a number of 'hidden' tabs.</t>
  </si>
  <si>
    <t xml:space="preserve">These are hidden to simplify the spreadsheet for users.  </t>
  </si>
  <si>
    <t xml:space="preserve">To see the hidden tabs, right-click on any tab, select 'Unhide', then select the tab you want to unhide. </t>
  </si>
  <si>
    <t>The hidden tabs include population data, prevalence data, targeting calculations, and result calculations.</t>
  </si>
  <si>
    <t xml:space="preserve">VBA (Visual Basic for Applications) code has been written to create bespoke functions for the calculations.   </t>
  </si>
  <si>
    <t>The code can be found from the Developer tab &gt; Visual Basic.</t>
  </si>
  <si>
    <t>If the Developer tab is not shown in your version of Excel go to File &gt; Options &gt; Customize Ribbon and switch on the Developer tab (recent Excel versions only).</t>
  </si>
  <si>
    <t>Physical Activity Interventions</t>
  </si>
  <si>
    <t>Baseline year (prevalence and population data):</t>
  </si>
  <si>
    <t>No. premature all-cause deaths</t>
  </si>
  <si>
    <t>Years of life lost (all causes)</t>
  </si>
  <si>
    <t>*The figure is based on Harris et al (2018) and has been inflation adjusted for 2015/16 using HCHS inflation index</t>
  </si>
  <si>
    <t>% increase</t>
  </si>
  <si>
    <t>Further information is available on the Triple I website:</t>
  </si>
  <si>
    <t>An online interactive results browser for comparing different interventions (April 2019)</t>
  </si>
  <si>
    <t>A summary report of the national-level findings (April 2019)</t>
  </si>
  <si>
    <t>Details of Triple I's methods and data sources (April 2019)</t>
  </si>
  <si>
    <t>Answers to frequently-asked questions about Triple I (April 2019)</t>
  </si>
  <si>
    <t>Report and Supplementary Information about the income-based policies work (October 2018)</t>
  </si>
  <si>
    <t>Triple I website</t>
  </si>
  <si>
    <t>nhs.triple.i@nhs.net</t>
  </si>
  <si>
    <t xml:space="preserve">Triple I provides national and local decision makers with practical tools and interpreted results about investing in interventions to reduce health inequalities in Scotland. </t>
  </si>
  <si>
    <t>The tool can be used to produce detailed results for different geographies (Scotland, Local Authorities, Health Boards, City Regions, or Integrated Joint Boards).</t>
  </si>
  <si>
    <t xml:space="preserve">The strategy for delivering the individual-level* interventions can be altered by the user.  </t>
  </si>
  <si>
    <t>For individual-level interventions you can choose the number of people to be treated.</t>
  </si>
  <si>
    <r>
      <rPr>
        <b/>
        <sz val="12"/>
        <color theme="1"/>
        <rFont val="Arial"/>
        <family val="2"/>
      </rPr>
      <t xml:space="preserve">Please note: </t>
    </r>
    <r>
      <rPr>
        <sz val="12"/>
        <color theme="1"/>
        <rFont val="Arial"/>
        <family val="2"/>
      </rPr>
      <t>Macros need to be enabled for the tools to work properly.</t>
    </r>
  </si>
  <si>
    <r>
      <t xml:space="preserve">You can interact with the Triple I model from the </t>
    </r>
    <r>
      <rPr>
        <b/>
        <sz val="12"/>
        <color theme="1"/>
        <rFont val="Arial"/>
        <family val="2"/>
      </rPr>
      <t>Options</t>
    </r>
    <r>
      <rPr>
        <sz val="12"/>
        <color theme="1"/>
        <rFont val="Arial"/>
        <family val="2"/>
      </rPr>
      <t xml:space="preserve"> tab.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</si>
  <si>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Even distribution: treat the same proportion of the eligible population in each subgroup (i.e., age group, sex and SIMD 2016 quintile).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</si>
  <si>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Proportionate to need: the proportion of each subgroup treated is proportionate to the subgroup's prevalence of the exposure (e.g., smoking, depression, or hazardous/harmful drinking).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</si>
  <si>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 xml:space="preserve">Most deprived 20% only**: treat only those in SIMD quintile 1 (even distribution within this quintile).    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</si>
  <si>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 xml:space="preserve">Most deprived 40% only: treat only those in SIMD quintiles 1 and 2 (even distribution within these quintiles).  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</si>
  <si>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If a higher number is entered an error message will prevent the calculation from occurring.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</si>
  <si>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For information the maximum number of people who are eligible to be treated will be calculated in the preceding cell (unshaded).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</si>
  <si>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 xml:space="preserve">Be aware that the model will run and produce results if changes to another cell mean that the number of people then exceeds the new maximum number.  </t>
    </r>
  </si>
  <si>
    <t>Below are the options available (N.B. not every spreadsheet will have all of these options):</t>
  </si>
  <si>
    <t>The 14 territorial NHS health boards responsible for delivery of frontline healthcare services in Scotland (2014 boundaries). </t>
  </si>
  <si>
    <t xml:space="preserve">and social care functions of health boards and local authorities.  These Integrated Joint Boards (IJBs) or Partnerships </t>
  </si>
  <si>
    <t xml:space="preserve">correspond to local authority areas, with the exception of Clackmannanshire and Stirling IJB which combines two </t>
  </si>
  <si>
    <t xml:space="preserve">local authorities.  The Gaelic name of Eilean Siar is used for the IJB covering the Western Isles.  </t>
  </si>
  <si>
    <t xml:space="preserve">31 integration authorities were created by The Public Bodies (Joint Working) Act 2014, in order to integrate the health </t>
  </si>
  <si>
    <t xml:space="preserve">They have been designed to bring about long-term strategic approaches to improving regional economies.  </t>
  </si>
  <si>
    <t>The following 6 city regions are included:</t>
  </si>
  <si>
    <t xml:space="preserve">Aberdeen and Aberdeenshire </t>
  </si>
  <si>
    <t xml:space="preserve">Edinburgh, Fife, East Lothian, Midlothian, West Lothian, Borders </t>
  </si>
  <si>
    <t xml:space="preserve">Highland </t>
  </si>
  <si>
    <t xml:space="preserve">Stirling and Clackmannanshire </t>
  </si>
  <si>
    <t xml:space="preserve">Dundee, Perth &amp; Kinross, Angus, Fife </t>
  </si>
  <si>
    <t xml:space="preserve">East Dunbartonshire, East Renfrewshire, Glasgow City, Inverclyde, </t>
  </si>
  <si>
    <t xml:space="preserve">North Lanarkshire, Renfrewshire, South Lanarkshire, West Dunbartonshire </t>
  </si>
  <si>
    <r>
      <t xml:space="preserve">Intervention: </t>
    </r>
    <r>
      <rPr>
        <sz val="12"/>
        <color theme="1"/>
        <rFont val="Arial"/>
        <family val="2"/>
      </rPr>
      <t>(defined on Evidence tab)</t>
    </r>
  </si>
  <si>
    <t>Change the shaded cells (blue) to recalculate.</t>
  </si>
  <si>
    <r>
      <t>Hospital stays prevented</t>
    </r>
    <r>
      <rPr>
        <vertAlign val="superscript"/>
        <sz val="12"/>
        <color theme="1"/>
        <rFont val="Arial"/>
        <family val="2"/>
      </rPr>
      <t>$</t>
    </r>
  </si>
  <si>
    <t>**N.B. Based on rates per 100,000.  A negative figure indicates reduced inequalities / narrowing of the gap.</t>
  </si>
  <si>
    <r>
      <rPr>
        <vertAlign val="superscript"/>
        <sz val="12"/>
        <color theme="1"/>
        <rFont val="Arial"/>
        <family val="2"/>
      </rPr>
      <t>$</t>
    </r>
    <r>
      <rPr>
        <sz val="12"/>
        <color theme="1"/>
        <rFont val="Arial"/>
        <family val="2"/>
      </rPr>
      <t xml:space="preserve"> No evidence found to quantify the relationship between physical activity and all-cause hospitalisation risk.</t>
    </r>
  </si>
  <si>
    <t xml:space="preserve">Results shown as cumulative difference from baseline over the follow-up period (% difference in brackets).  </t>
  </si>
  <si>
    <r>
      <t>Regression coefficient per additional minute per day = log</t>
    </r>
    <r>
      <rPr>
        <vertAlign val="subscript"/>
        <sz val="12"/>
        <color theme="1"/>
        <rFont val="Arial"/>
        <family val="2"/>
      </rPr>
      <t>e</t>
    </r>
    <r>
      <rPr>
        <sz val="12"/>
        <color theme="1"/>
        <rFont val="Arial"/>
        <family val="2"/>
      </rPr>
      <t>(0.86)/15 =</t>
    </r>
  </si>
  <si>
    <t xml:space="preserve">The UK Chief Medical Officer (Department of Health 2011) reports review-level evidence of a 30% reduction in all-cause mortality risk for the most active groups </t>
  </si>
  <si>
    <t>compared to the least active groups. We inverted the rate ratio (RR) to give 1/0.7 = 1.429 (RR for least vs. most active groups).</t>
  </si>
  <si>
    <t xml:space="preserve">A randomised control trial of a pedometer-based walking intervention (Harris et al 2017) involving 1,023 individuals (45-75 years old) that did not meet </t>
  </si>
  <si>
    <t xml:space="preserve">the 2011 PA guidelines.  On average the intervention groups recorded an additional 33 minutes of moderate/vigorous PA per week (postal intervention, n=312), </t>
  </si>
  <si>
    <t xml:space="preserve">or 35 minutes per week (nurse-supported intervention, n=321). These effect sizes did not differ significantly, however the cost of delivering the nurse-led </t>
  </si>
  <si>
    <t>intervention is substantially higher, therefore we use the postal intervention estimate of 33 minutes per week.</t>
  </si>
  <si>
    <t xml:space="preserve">In the large cohort study conducted by Wen et al (2011, n=416,175) it was found that, relative to inactive individuals, those who exercised for 15 mins a day had a </t>
  </si>
  <si>
    <t xml:space="preserve">14% reduced risk of all-cause mortality.  For the effect size of 33 minutes we calculated a reduction in all-cause mortality risk of 0.954, relative to individuals </t>
  </si>
  <si>
    <t>not meeting the 2011 PA guidelines. This was calculated as follows:</t>
  </si>
  <si>
    <t xml:space="preserve">A review undertaken to support NICE guidance PH44 (NICE 2013) investigated the effectiveness of PA brief interventions addressing physical activity delivered </t>
  </si>
  <si>
    <t>in a primary care setting (Campbell et al 2012). Three studies included in the review reported additional minutes per week of physical activity.</t>
  </si>
  <si>
    <t xml:space="preserve">Based on % of adults not meeting 2011 PA guidelines in 2008-11 SHeS pooled dataset (Knowledge and Attitudes module) who indicated that they were in the </t>
  </si>
  <si>
    <t xml:space="preserve">contemplation, preparation, action or maintenance stage of change. It was not possible to get an exact match for the PA 2011 guidelines variable in the 2008-11 data. </t>
  </si>
  <si>
    <t>The estimate presented is the closest possible based on advice from ScotCen Social Research.</t>
  </si>
  <si>
    <t xml:space="preserve">The NICE Technical Report (Mallender et al 2013) notes that the health impact from a physical activity intervention can be assumed to last for 10 years, </t>
  </si>
  <si>
    <t xml:space="preserve">after which the effect is null, relative to an inactive person.   We therefore assumed a linear effect decay to baseline at 10 years.  </t>
  </si>
  <si>
    <t xml:space="preserve">Proportion of the population who do not meet recommended physical activity guidelines (2011 guidelines of 150 mins/week moderate or 75 mins/week vigorous PA </t>
  </si>
  <si>
    <t>(Department of Health 2011)).  The figures are weighted proportions from the Scottish Health Survey (2013-2016 combined).</t>
  </si>
  <si>
    <t>**Figure is based on Personal Social Services Research Unit's 2016 Unit Costs of Health and Social Care for staff costs - Band 5 nurse delivering 10 minute intervention</t>
  </si>
  <si>
    <t xml:space="preserve">This tool is part of a set of 9 spreadsheets and associated documentation, produced as an update and extension of our 2014 Triple I work.  </t>
  </si>
  <si>
    <t>(in addition to current number treated)</t>
  </si>
  <si>
    <t>RR for additional 4.71 minutes per day = e^(coefficient*4.71) =</t>
  </si>
  <si>
    <t>RR for additional 4.99 minutes per day = e^(coefficient*4.99) 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</si>
</sst>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6" formatCode="&quot;£&quot;#,##0;[Red]\-&quot;£&quot;#,##0"/>
    <numFmt numFmtId="43" formatCode="_-* #,##0.00_-;\-* #,##0.00_-;_-* &quot;-&quot;??_-;_-@_-"/>
    <numFmt numFmtId="164" formatCode="0.0"/>
    <numFmt numFmtId="165" formatCode="#,##0_ ;[Red]\-#,##0\ "/>
    <numFmt numFmtId="166" formatCode="&quot;£&quot;#,##0"/>
    <numFmt numFmtId="167" formatCode="0.0000"/>
    <numFmt numFmtId="168" formatCode="0.000"/>
    <numFmt numFmtId="169" formatCode="0.0%"/>
    <numFmt numFmtId="170" formatCode="0.00000000"/>
  </numFmts>
  <fonts count="40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u/>
      <sz val="12"/>
      <color theme="10"/>
      <name val="Arial"/>
      <family val="2"/>
    </font>
    <font>
      <sz val="10"/>
      <name val="Arial Narrow"/>
      <family val="2"/>
    </font>
    <font>
      <u/>
      <sz val="10"/>
      <color theme="10"/>
      <name val="Arial"/>
      <family val="2"/>
    </font>
    <font>
      <b/>
      <sz val="16"/>
      <color theme="1"/>
      <name val="Arial"/>
      <family val="2"/>
    </font>
    <font>
      <b/>
      <sz val="12"/>
      <color rgb="FFFF0000"/>
      <name val="Arial"/>
      <family val="2"/>
    </font>
    <font>
      <sz val="12"/>
      <name val="Arial"/>
      <family val="2"/>
    </font>
    <font>
      <sz val="16"/>
      <color theme="1"/>
      <name val="Arial"/>
      <family val="2"/>
    </font>
    <font>
      <sz val="10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i/>
      <sz val="12"/>
      <color theme="1"/>
      <name val="Arial"/>
      <family val="2"/>
    </font>
    <font>
      <sz val="12"/>
      <color rgb="FF0B0C0C"/>
      <name val="Arial"/>
      <family val="2"/>
    </font>
    <font>
      <sz val="12"/>
      <color theme="1"/>
      <name val="Symbol"/>
      <family val="1"/>
      <charset val="2"/>
    </font>
    <font>
      <sz val="7"/>
      <color theme="1"/>
      <name val="Times New Roman"/>
      <family val="1"/>
    </font>
    <font>
      <sz val="12"/>
      <color theme="10"/>
      <name val="Arial"/>
      <family val="2"/>
    </font>
    <font>
      <u/>
      <sz val="12"/>
      <color rgb="FF3399FF"/>
      <name val="Arial"/>
      <family val="2"/>
    </font>
    <font>
      <vertAlign val="superscript"/>
      <sz val="12"/>
      <color theme="1"/>
      <name val="Arial"/>
      <family val="2"/>
    </font>
    <font>
      <vertAlign val="subscript"/>
      <sz val="12"/>
      <color theme="1"/>
      <name val="Arial"/>
      <family val="2"/>
    </font>
    <font>
      <sz val="12"/>
      <color rgb="FF545454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F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39997558519241921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theme="0" tint="-0.499984740745262"/>
      </left>
      <right style="hair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medium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21" fillId="0" borderId="0" applyNumberFormat="0" applyFill="0" applyBorder="0" applyAlignment="0" applyProtection="0"/>
    <xf numFmtId="9" fontId="18" fillId="0" borderId="0" applyFont="0" applyFill="0" applyBorder="0" applyAlignment="0" applyProtection="0"/>
    <xf numFmtId="0" fontId="22" fillId="0" borderId="0"/>
    <xf numFmtId="0" fontId="18" fillId="0" borderId="0"/>
    <xf numFmtId="0" fontId="23" fillId="0" borderId="0" applyNumberFormat="0" applyFill="0" applyBorder="0" applyAlignment="0" applyProtection="0"/>
  </cellStyleXfs>
  <cellXfs count="515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0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16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16" fillId="0" borderId="13" xfId="0" applyFont="1" applyBorder="1" applyAlignment="1">
      <alignment wrapText="1"/>
    </xf>
    <xf numFmtId="0" fontId="19" fillId="0" borderId="13" xfId="0" applyFont="1" applyBorder="1" applyAlignment="1">
      <alignment wrapText="1"/>
    </xf>
    <xf numFmtId="0" fontId="16" fillId="0" borderId="0" xfId="0" applyFont="1"/>
    <xf numFmtId="164" fontId="19" fillId="0" borderId="0" xfId="0" applyNumberFormat="1" applyFont="1" applyAlignment="1">
      <alignment wrapText="1"/>
    </xf>
    <xf numFmtId="164" fontId="0" fillId="0" borderId="0" xfId="0" applyNumberFormat="1"/>
    <xf numFmtId="0" fontId="16" fillId="0" borderId="12" xfId="0" applyFont="1" applyBorder="1"/>
    <xf numFmtId="0" fontId="0" fillId="0" borderId="0" xfId="0" applyFont="1"/>
    <xf numFmtId="0" fontId="0" fillId="33" borderId="0" xfId="0" applyFill="1"/>
    <xf numFmtId="0" fontId="0" fillId="33" borderId="13" xfId="0" applyFill="1" applyBorder="1"/>
    <xf numFmtId="0" fontId="16" fillId="0" borderId="0" xfId="0" applyFont="1" applyBorder="1" applyAlignment="1">
      <alignment wrapText="1"/>
    </xf>
    <xf numFmtId="0" fontId="0" fillId="0" borderId="12" xfId="0" applyFill="1" applyBorder="1"/>
    <xf numFmtId="0" fontId="16" fillId="0" borderId="0" xfId="0" applyFont="1" applyBorder="1"/>
    <xf numFmtId="0" fontId="16" fillId="0" borderId="11" xfId="0" applyFont="1" applyBorder="1"/>
    <xf numFmtId="0" fontId="16" fillId="35" borderId="0" xfId="0" applyFont="1" applyFill="1" applyBorder="1"/>
    <xf numFmtId="0" fontId="16" fillId="35" borderId="12" xfId="0" applyFont="1" applyFill="1" applyBorder="1"/>
    <xf numFmtId="0" fontId="0" fillId="35" borderId="0" xfId="0" applyFill="1" applyBorder="1"/>
    <xf numFmtId="0" fontId="0" fillId="35" borderId="12" xfId="0" applyFill="1" applyBorder="1"/>
    <xf numFmtId="0" fontId="16" fillId="36" borderId="0" xfId="0" applyFont="1" applyFill="1" applyBorder="1"/>
    <xf numFmtId="0" fontId="16" fillId="36" borderId="12" xfId="0" applyFont="1" applyFill="1" applyBorder="1"/>
    <xf numFmtId="0" fontId="0" fillId="36" borderId="0" xfId="0" applyFill="1" applyBorder="1"/>
    <xf numFmtId="0" fontId="0" fillId="36" borderId="12" xfId="0" applyFill="1" applyBorder="1"/>
    <xf numFmtId="0" fontId="16" fillId="35" borderId="10" xfId="0" applyFont="1" applyFill="1" applyBorder="1"/>
    <xf numFmtId="0" fontId="16" fillId="36" borderId="10" xfId="0" applyFont="1" applyFill="1" applyBorder="1"/>
    <xf numFmtId="0" fontId="0" fillId="0" borderId="0" xfId="0" applyFont="1" applyAlignment="1">
      <alignment wrapText="1"/>
    </xf>
    <xf numFmtId="3" fontId="26" fillId="0" borderId="0" xfId="0" applyNumberFormat="1" applyFont="1"/>
    <xf numFmtId="0" fontId="16" fillId="39" borderId="0" xfId="0" applyFont="1" applyFill="1" applyBorder="1"/>
    <xf numFmtId="0" fontId="16" fillId="39" borderId="12" xfId="0" applyFont="1" applyFill="1" applyBorder="1"/>
    <xf numFmtId="0" fontId="0" fillId="39" borderId="0" xfId="0" applyFill="1" applyBorder="1"/>
    <xf numFmtId="0" fontId="0" fillId="39" borderId="12" xfId="0" applyFill="1" applyBorder="1"/>
    <xf numFmtId="0" fontId="16" fillId="39" borderId="10" xfId="0" applyFont="1" applyFill="1" applyBorder="1"/>
    <xf numFmtId="2" fontId="0" fillId="0" borderId="0" xfId="0" applyNumberFormat="1"/>
    <xf numFmtId="0" fontId="24" fillId="37" borderId="0" xfId="0" applyFont="1" applyFill="1"/>
    <xf numFmtId="0" fontId="0" fillId="37" borderId="13" xfId="0" applyFill="1" applyBorder="1"/>
    <xf numFmtId="0" fontId="0" fillId="37" borderId="0" xfId="0" applyFill="1"/>
    <xf numFmtId="0" fontId="24" fillId="0" borderId="0" xfId="0" applyFont="1" applyFill="1"/>
    <xf numFmtId="0" fontId="19" fillId="0" borderId="0" xfId="0" applyFont="1" applyBorder="1" applyAlignment="1">
      <alignment wrapText="1"/>
    </xf>
    <xf numFmtId="0" fontId="0" fillId="0" borderId="33" xfId="0" applyBorder="1"/>
    <xf numFmtId="0" fontId="16" fillId="0" borderId="33" xfId="0" applyFont="1" applyBorder="1" applyAlignment="1">
      <alignment wrapText="1"/>
    </xf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16" fillId="0" borderId="37" xfId="0" applyFont="1" applyBorder="1"/>
    <xf numFmtId="0" fontId="16" fillId="0" borderId="37" xfId="0" applyFont="1" applyBorder="1" applyAlignment="1"/>
    <xf numFmtId="0" fontId="16" fillId="0" borderId="38" xfId="0" applyFont="1" applyBorder="1"/>
    <xf numFmtId="0" fontId="16" fillId="0" borderId="39" xfId="0" applyFont="1" applyBorder="1"/>
    <xf numFmtId="0" fontId="16" fillId="0" borderId="37" xfId="0" applyFont="1" applyFill="1" applyBorder="1"/>
    <xf numFmtId="0" fontId="16" fillId="0" borderId="38" xfId="0" applyFont="1" applyFill="1" applyBorder="1"/>
    <xf numFmtId="0" fontId="0" fillId="37" borderId="0" xfId="0" applyFill="1" applyBorder="1"/>
    <xf numFmtId="1" fontId="0" fillId="0" borderId="0" xfId="0" applyNumberFormat="1"/>
    <xf numFmtId="1" fontId="0" fillId="0" borderId="0" xfId="0" applyNumberFormat="1" applyFont="1"/>
    <xf numFmtId="1" fontId="0" fillId="0" borderId="11" xfId="0" applyNumberFormat="1" applyBorder="1"/>
    <xf numFmtId="1" fontId="0" fillId="0" borderId="0" xfId="0" applyNumberFormat="1" applyBorder="1"/>
    <xf numFmtId="11" fontId="0" fillId="0" borderId="0" xfId="0" applyNumberFormat="1" applyBorder="1"/>
    <xf numFmtId="164" fontId="0" fillId="0" borderId="10" xfId="0" applyNumberFormat="1" applyBorder="1"/>
    <xf numFmtId="164" fontId="0" fillId="0" borderId="12" xfId="0" applyNumberFormat="1" applyBorder="1"/>
    <xf numFmtId="1" fontId="0" fillId="0" borderId="10" xfId="0" applyNumberFormat="1" applyBorder="1"/>
    <xf numFmtId="1" fontId="0" fillId="0" borderId="12" xfId="0" applyNumberFormat="1" applyBorder="1"/>
    <xf numFmtId="11" fontId="0" fillId="0" borderId="10" xfId="0" applyNumberFormat="1" applyBorder="1"/>
    <xf numFmtId="11" fontId="0" fillId="0" borderId="12" xfId="0" applyNumberFormat="1" applyBorder="1"/>
    <xf numFmtId="1" fontId="0" fillId="0" borderId="33" xfId="0" applyNumberFormat="1" applyBorder="1"/>
    <xf numFmtId="1" fontId="0" fillId="0" borderId="13" xfId="0" applyNumberFormat="1" applyBorder="1"/>
    <xf numFmtId="1" fontId="0" fillId="0" borderId="35" xfId="0" applyNumberFormat="1" applyBorder="1"/>
    <xf numFmtId="1" fontId="0" fillId="0" borderId="14" xfId="0" applyNumberFormat="1" applyBorder="1"/>
    <xf numFmtId="1" fontId="0" fillId="0" borderId="34" xfId="0" applyNumberFormat="1" applyBorder="1"/>
    <xf numFmtId="1" fontId="0" fillId="0" borderId="16" xfId="0" applyNumberFormat="1" applyBorder="1"/>
    <xf numFmtId="1" fontId="0" fillId="42" borderId="33" xfId="0" applyNumberFormat="1" applyFill="1" applyBorder="1"/>
    <xf numFmtId="1" fontId="0" fillId="42" borderId="0" xfId="0" applyNumberFormat="1" applyFill="1" applyBorder="1"/>
    <xf numFmtId="1" fontId="0" fillId="42" borderId="35" xfId="0" applyNumberFormat="1" applyFill="1" applyBorder="1"/>
    <xf numFmtId="1" fontId="0" fillId="42" borderId="10" xfId="0" applyNumberFormat="1" applyFill="1" applyBorder="1"/>
    <xf numFmtId="1" fontId="0" fillId="42" borderId="34" xfId="0" applyNumberFormat="1" applyFill="1" applyBorder="1"/>
    <xf numFmtId="1" fontId="0" fillId="42" borderId="12" xfId="0" applyNumberFormat="1" applyFill="1" applyBorder="1"/>
    <xf numFmtId="1" fontId="16" fillId="42" borderId="35" xfId="0" applyNumberFormat="1" applyFont="1" applyFill="1" applyBorder="1"/>
    <xf numFmtId="1" fontId="16" fillId="42" borderId="10" xfId="0" applyNumberFormat="1" applyFont="1" applyFill="1" applyBorder="1"/>
    <xf numFmtId="1" fontId="16" fillId="0" borderId="10" xfId="0" applyNumberFormat="1" applyFont="1" applyBorder="1"/>
    <xf numFmtId="1" fontId="16" fillId="0" borderId="14" xfId="0" applyNumberFormat="1" applyFont="1" applyBorder="1"/>
    <xf numFmtId="1" fontId="16" fillId="0" borderId="35" xfId="0" applyNumberFormat="1" applyFont="1" applyBorder="1"/>
    <xf numFmtId="1" fontId="0" fillId="0" borderId="13" xfId="0" applyNumberFormat="1" applyFont="1" applyBorder="1"/>
    <xf numFmtId="11" fontId="0" fillId="0" borderId="35" xfId="0" applyNumberFormat="1" applyBorder="1"/>
    <xf numFmtId="11" fontId="0" fillId="0" borderId="33" xfId="0" applyNumberFormat="1" applyBorder="1"/>
    <xf numFmtId="11" fontId="0" fillId="0" borderId="34" xfId="0" applyNumberFormat="1" applyBorder="1"/>
    <xf numFmtId="1" fontId="0" fillId="0" borderId="0" xfId="0" applyNumberFormat="1" applyFont="1" applyBorder="1"/>
    <xf numFmtId="1" fontId="0" fillId="0" borderId="14" xfId="0" applyNumberFormat="1" applyFont="1" applyBorder="1"/>
    <xf numFmtId="1" fontId="16" fillId="42" borderId="33" xfId="0" applyNumberFormat="1" applyFont="1" applyFill="1" applyBorder="1" applyAlignment="1">
      <alignment wrapText="1"/>
    </xf>
    <xf numFmtId="1" fontId="16" fillId="42" borderId="0" xfId="0" applyNumberFormat="1" applyFont="1" applyFill="1" applyBorder="1" applyAlignment="1">
      <alignment wrapText="1"/>
    </xf>
    <xf numFmtId="1" fontId="16" fillId="0" borderId="33" xfId="0" applyNumberFormat="1" applyFont="1" applyBorder="1" applyAlignment="1">
      <alignment wrapText="1"/>
    </xf>
    <xf numFmtId="1" fontId="16" fillId="0" borderId="13" xfId="0" applyNumberFormat="1" applyFont="1" applyBorder="1" applyAlignment="1">
      <alignment wrapText="1"/>
    </xf>
    <xf numFmtId="1" fontId="16" fillId="0" borderId="0" xfId="0" applyNumberFormat="1" applyFont="1" applyBorder="1" applyAlignment="1">
      <alignment wrapText="1"/>
    </xf>
    <xf numFmtId="0" fontId="16" fillId="0" borderId="11" xfId="0" applyFont="1" applyBorder="1" applyAlignment="1">
      <alignment wrapText="1"/>
    </xf>
    <xf numFmtId="0" fontId="0" fillId="37" borderId="33" xfId="0" applyFill="1" applyBorder="1"/>
    <xf numFmtId="0" fontId="16" fillId="37" borderId="37" xfId="0" applyFont="1" applyFill="1" applyBorder="1"/>
    <xf numFmtId="0" fontId="16" fillId="0" borderId="0" xfId="0" applyFont="1" applyFill="1" applyAlignment="1">
      <alignment wrapText="1"/>
    </xf>
    <xf numFmtId="1" fontId="0" fillId="33" borderId="0" xfId="0" applyNumberFormat="1" applyFill="1"/>
    <xf numFmtId="1" fontId="0" fillId="33" borderId="13" xfId="0" applyNumberFormat="1" applyFill="1" applyBorder="1"/>
    <xf numFmtId="1" fontId="16" fillId="0" borderId="0" xfId="0" applyNumberFormat="1" applyFont="1" applyFill="1" applyAlignment="1">
      <alignment wrapText="1"/>
    </xf>
    <xf numFmtId="1" fontId="16" fillId="0" borderId="0" xfId="0" applyNumberFormat="1" applyFont="1" applyAlignment="1">
      <alignment wrapText="1"/>
    </xf>
    <xf numFmtId="1" fontId="0" fillId="0" borderId="12" xfId="0" applyNumberFormat="1" applyFill="1" applyBorder="1"/>
    <xf numFmtId="1" fontId="0" fillId="0" borderId="0" xfId="0" applyNumberFormat="1" applyFill="1" applyBorder="1"/>
    <xf numFmtId="1" fontId="0" fillId="0" borderId="15" xfId="0" applyNumberFormat="1" applyBorder="1"/>
    <xf numFmtId="1" fontId="16" fillId="0" borderId="11" xfId="0" applyNumberFormat="1" applyFont="1" applyBorder="1" applyAlignment="1">
      <alignment wrapText="1"/>
    </xf>
    <xf numFmtId="1" fontId="0" fillId="39" borderId="0" xfId="0" applyNumberFormat="1" applyFill="1" applyBorder="1"/>
    <xf numFmtId="1" fontId="0" fillId="35" borderId="0" xfId="0" applyNumberFormat="1" applyFill="1" applyBorder="1"/>
    <xf numFmtId="1" fontId="16" fillId="44" borderId="35" xfId="0" applyNumberFormat="1" applyFont="1" applyFill="1" applyBorder="1"/>
    <xf numFmtId="1" fontId="16" fillId="44" borderId="10" xfId="0" applyNumberFormat="1" applyFont="1" applyFill="1" applyBorder="1"/>
    <xf numFmtId="1" fontId="16" fillId="44" borderId="33" xfId="0" applyNumberFormat="1" applyFont="1" applyFill="1" applyBorder="1" applyAlignment="1">
      <alignment wrapText="1"/>
    </xf>
    <xf numFmtId="1" fontId="16" fillId="44" borderId="0" xfId="0" applyNumberFormat="1" applyFont="1" applyFill="1" applyBorder="1" applyAlignment="1">
      <alignment wrapText="1"/>
    </xf>
    <xf numFmtId="1" fontId="0" fillId="44" borderId="33" xfId="0" applyNumberFormat="1" applyFont="1" applyFill="1" applyBorder="1"/>
    <xf numFmtId="1" fontId="0" fillId="44" borderId="0" xfId="0" applyNumberFormat="1" applyFont="1" applyFill="1" applyBorder="1"/>
    <xf numFmtId="1" fontId="0" fillId="44" borderId="35" xfId="0" applyNumberFormat="1" applyFill="1" applyBorder="1"/>
    <xf numFmtId="1" fontId="0" fillId="44" borderId="10" xfId="0" applyNumberFormat="1" applyFill="1" applyBorder="1"/>
    <xf numFmtId="1" fontId="0" fillId="44" borderId="33" xfId="0" applyNumberFormat="1" applyFill="1" applyBorder="1"/>
    <xf numFmtId="1" fontId="0" fillId="44" borderId="0" xfId="0" applyNumberFormat="1" applyFill="1" applyBorder="1"/>
    <xf numFmtId="1" fontId="0" fillId="44" borderId="34" xfId="0" applyNumberFormat="1" applyFill="1" applyBorder="1"/>
    <xf numFmtId="1" fontId="0" fillId="44" borderId="12" xfId="0" applyNumberFormat="1" applyFill="1" applyBorder="1"/>
    <xf numFmtId="0" fontId="27" fillId="37" borderId="13" xfId="0" applyFont="1" applyFill="1" applyBorder="1"/>
    <xf numFmtId="164" fontId="27" fillId="37" borderId="0" xfId="0" applyNumberFormat="1" applyFont="1" applyFill="1"/>
    <xf numFmtId="0" fontId="27" fillId="37" borderId="0" xfId="0" applyFont="1" applyFill="1"/>
    <xf numFmtId="0" fontId="27" fillId="0" borderId="0" xfId="0" applyFont="1" applyFill="1"/>
    <xf numFmtId="1" fontId="24" fillId="41" borderId="35" xfId="0" applyNumberFormat="1" applyFont="1" applyFill="1" applyBorder="1"/>
    <xf numFmtId="1" fontId="27" fillId="41" borderId="10" xfId="0" applyNumberFormat="1" applyFont="1" applyFill="1" applyBorder="1"/>
    <xf numFmtId="1" fontId="27" fillId="41" borderId="14" xfId="0" applyNumberFormat="1" applyFont="1" applyFill="1" applyBorder="1"/>
    <xf numFmtId="1" fontId="27" fillId="0" borderId="0" xfId="0" applyNumberFormat="1" applyFont="1"/>
    <xf numFmtId="1" fontId="24" fillId="35" borderId="35" xfId="0" applyNumberFormat="1" applyFont="1" applyFill="1" applyBorder="1"/>
    <xf numFmtId="1" fontId="27" fillId="35" borderId="0" xfId="0" applyNumberFormat="1" applyFont="1" applyFill="1"/>
    <xf numFmtId="0" fontId="27" fillId="0" borderId="0" xfId="0" applyFont="1"/>
    <xf numFmtId="0" fontId="16" fillId="45" borderId="0" xfId="0" applyFont="1" applyFill="1"/>
    <xf numFmtId="0" fontId="0" fillId="45" borderId="0" xfId="0" applyFill="1"/>
    <xf numFmtId="0" fontId="16" fillId="35" borderId="11" xfId="0" applyFont="1" applyFill="1" applyBorder="1"/>
    <xf numFmtId="1" fontId="0" fillId="36" borderId="0" xfId="0" applyNumberFormat="1" applyFill="1" applyBorder="1"/>
    <xf numFmtId="0" fontId="0" fillId="0" borderId="0" xfId="0" applyFont="1" applyBorder="1"/>
    <xf numFmtId="3" fontId="26" fillId="44" borderId="10" xfId="0" applyNumberFormat="1" applyFont="1" applyFill="1" applyBorder="1"/>
    <xf numFmtId="3" fontId="26" fillId="44" borderId="10" xfId="0" applyNumberFormat="1" applyFont="1" applyFill="1" applyBorder="1" applyAlignment="1">
      <alignment wrapText="1"/>
    </xf>
    <xf numFmtId="0" fontId="0" fillId="0" borderId="0" xfId="0" applyFill="1" applyBorder="1"/>
    <xf numFmtId="1" fontId="0" fillId="36" borderId="12" xfId="0" applyNumberFormat="1" applyFill="1" applyBorder="1"/>
    <xf numFmtId="1" fontId="0" fillId="39" borderId="12" xfId="0" applyNumberFormat="1" applyFill="1" applyBorder="1"/>
    <xf numFmtId="1" fontId="0" fillId="35" borderId="12" xfId="0" applyNumberFormat="1" applyFill="1" applyBorder="1"/>
    <xf numFmtId="1" fontId="0" fillId="33" borderId="12" xfId="0" applyNumberFormat="1" applyFill="1" applyBorder="1"/>
    <xf numFmtId="1" fontId="0" fillId="33" borderId="16" xfId="0" applyNumberFormat="1" applyFill="1" applyBorder="1"/>
    <xf numFmtId="1" fontId="16" fillId="0" borderId="12" xfId="0" applyNumberFormat="1" applyFont="1" applyFill="1" applyBorder="1" applyAlignment="1">
      <alignment wrapText="1"/>
    </xf>
    <xf numFmtId="167" fontId="24" fillId="37" borderId="0" xfId="0" applyNumberFormat="1" applyFont="1" applyFill="1"/>
    <xf numFmtId="167" fontId="0" fillId="37" borderId="13" xfId="0" applyNumberFormat="1" applyFill="1" applyBorder="1"/>
    <xf numFmtId="167" fontId="0" fillId="37" borderId="0" xfId="0" applyNumberFormat="1" applyFill="1"/>
    <xf numFmtId="167" fontId="0" fillId="37" borderId="0" xfId="0" applyNumberFormat="1" applyFont="1" applyFill="1"/>
    <xf numFmtId="167" fontId="0" fillId="0" borderId="0" xfId="0" applyNumberFormat="1"/>
    <xf numFmtId="167" fontId="16" fillId="0" borderId="0" xfId="0" applyNumberFormat="1" applyFont="1"/>
    <xf numFmtId="167" fontId="25" fillId="0" borderId="0" xfId="0" applyNumberFormat="1" applyFont="1"/>
    <xf numFmtId="167" fontId="0" fillId="0" borderId="13" xfId="0" applyNumberFormat="1" applyBorder="1"/>
    <xf numFmtId="167" fontId="0" fillId="41" borderId="0" xfId="0" applyNumberFormat="1" applyFill="1"/>
    <xf numFmtId="167" fontId="16" fillId="0" borderId="0" xfId="0" applyNumberFormat="1" applyFont="1" applyAlignment="1"/>
    <xf numFmtId="167" fontId="16" fillId="0" borderId="13" xfId="0" applyNumberFormat="1" applyFont="1" applyBorder="1" applyAlignment="1"/>
    <xf numFmtId="167" fontId="16" fillId="41" borderId="0" xfId="0" applyNumberFormat="1" applyFont="1" applyFill="1" applyAlignment="1"/>
    <xf numFmtId="167" fontId="0" fillId="0" borderId="0" xfId="0" applyNumberFormat="1" applyAlignment="1"/>
    <xf numFmtId="167" fontId="0" fillId="0" borderId="12" xfId="0" applyNumberFormat="1" applyBorder="1"/>
    <xf numFmtId="167" fontId="0" fillId="0" borderId="16" xfId="0" applyNumberFormat="1" applyBorder="1"/>
    <xf numFmtId="167" fontId="0" fillId="41" borderId="12" xfId="0" applyNumberFormat="1" applyFill="1" applyBorder="1"/>
    <xf numFmtId="167" fontId="16" fillId="0" borderId="12" xfId="0" applyNumberFormat="1" applyFont="1" applyBorder="1"/>
    <xf numFmtId="167" fontId="0" fillId="0" borderId="14" xfId="0" applyNumberFormat="1" applyBorder="1"/>
    <xf numFmtId="167" fontId="0" fillId="0" borderId="12" xfId="0" applyNumberFormat="1" applyFill="1" applyBorder="1"/>
    <xf numFmtId="167" fontId="16" fillId="0" borderId="10" xfId="0" applyNumberFormat="1" applyFont="1" applyBorder="1"/>
    <xf numFmtId="167" fontId="16" fillId="0" borderId="0" xfId="0" applyNumberFormat="1" applyFont="1" applyFill="1" applyBorder="1"/>
    <xf numFmtId="167" fontId="0" fillId="0" borderId="0" xfId="0" applyNumberFormat="1" applyFont="1"/>
    <xf numFmtId="167" fontId="0" fillId="0" borderId="11" xfId="0" applyNumberFormat="1" applyBorder="1"/>
    <xf numFmtId="167" fontId="0" fillId="0" borderId="0" xfId="0" applyNumberFormat="1" applyBorder="1"/>
    <xf numFmtId="167" fontId="0" fillId="0" borderId="15" xfId="0" applyNumberFormat="1" applyBorder="1"/>
    <xf numFmtId="167" fontId="0" fillId="41" borderId="10" xfId="0" applyNumberFormat="1" applyFont="1" applyFill="1" applyBorder="1" applyAlignment="1"/>
    <xf numFmtId="167" fontId="0" fillId="41" borderId="14" xfId="0" applyNumberFormat="1" applyFont="1" applyFill="1" applyBorder="1" applyAlignment="1"/>
    <xf numFmtId="167" fontId="0" fillId="41" borderId="13" xfId="0" applyNumberFormat="1" applyFill="1" applyBorder="1"/>
    <xf numFmtId="167" fontId="16" fillId="41" borderId="0" xfId="0" applyNumberFormat="1" applyFont="1" applyFill="1" applyBorder="1"/>
    <xf numFmtId="167" fontId="0" fillId="41" borderId="16" xfId="0" applyNumberFormat="1" applyFill="1" applyBorder="1"/>
    <xf numFmtId="0" fontId="0" fillId="0" borderId="0" xfId="0" applyFont="1" applyAlignment="1"/>
    <xf numFmtId="0" fontId="16" fillId="46" borderId="0" xfId="0" applyFont="1" applyFill="1"/>
    <xf numFmtId="0" fontId="16" fillId="46" borderId="13" xfId="0" applyFont="1" applyFill="1" applyBorder="1"/>
    <xf numFmtId="164" fontId="16" fillId="46" borderId="0" xfId="0" applyNumberFormat="1" applyFont="1" applyFill="1"/>
    <xf numFmtId="0" fontId="28" fillId="38" borderId="0" xfId="0" applyFont="1" applyFill="1" applyBorder="1"/>
    <xf numFmtId="0" fontId="28" fillId="38" borderId="0" xfId="0" applyFont="1" applyFill="1"/>
    <xf numFmtId="0" fontId="28" fillId="0" borderId="0" xfId="0" applyFont="1"/>
    <xf numFmtId="0" fontId="30" fillId="37" borderId="0" xfId="0" applyFont="1" applyFill="1" applyBorder="1"/>
    <xf numFmtId="0" fontId="29" fillId="0" borderId="0" xfId="0" applyFont="1"/>
    <xf numFmtId="0" fontId="30" fillId="37" borderId="0" xfId="0" applyFont="1" applyFill="1"/>
    <xf numFmtId="0" fontId="29" fillId="37" borderId="0" xfId="0" applyFont="1" applyFill="1" applyBorder="1"/>
    <xf numFmtId="1" fontId="0" fillId="0" borderId="36" xfId="0" applyNumberFormat="1" applyBorder="1"/>
    <xf numFmtId="3" fontId="0" fillId="0" borderId="0" xfId="0" applyNumberFormat="1"/>
    <xf numFmtId="0" fontId="29" fillId="38" borderId="0" xfId="0" applyFont="1" applyFill="1" applyBorder="1"/>
    <xf numFmtId="0" fontId="29" fillId="38" borderId="0" xfId="0" applyFont="1" applyFill="1"/>
    <xf numFmtId="0" fontId="28" fillId="37" borderId="0" xfId="0" applyFont="1" applyFill="1"/>
    <xf numFmtId="0" fontId="0" fillId="38" borderId="0" xfId="0" applyFont="1" applyFill="1" applyBorder="1"/>
    <xf numFmtId="0" fontId="0" fillId="38" borderId="0" xfId="0" applyFont="1" applyFill="1"/>
    <xf numFmtId="0" fontId="16" fillId="38" borderId="0" xfId="0" applyFont="1" applyFill="1" applyBorder="1"/>
    <xf numFmtId="0" fontId="0" fillId="46" borderId="11" xfId="0" applyFont="1" applyFill="1" applyBorder="1"/>
    <xf numFmtId="0" fontId="0" fillId="46" borderId="15" xfId="0" applyFont="1" applyFill="1" applyBorder="1"/>
    <xf numFmtId="0" fontId="0" fillId="0" borderId="0" xfId="0" applyFont="1" applyFill="1" applyBorder="1"/>
    <xf numFmtId="0" fontId="0" fillId="46" borderId="0" xfId="0" applyFont="1" applyFill="1" applyBorder="1"/>
    <xf numFmtId="0" fontId="0" fillId="46" borderId="13" xfId="0" applyFont="1" applyFill="1" applyBorder="1"/>
    <xf numFmtId="0" fontId="0" fillId="38" borderId="33" xfId="0" applyFont="1" applyFill="1" applyBorder="1"/>
    <xf numFmtId="0" fontId="0" fillId="38" borderId="13" xfId="0" applyFont="1" applyFill="1" applyBorder="1"/>
    <xf numFmtId="0" fontId="0" fillId="46" borderId="16" xfId="0" applyFont="1" applyFill="1" applyBorder="1"/>
    <xf numFmtId="0" fontId="0" fillId="0" borderId="33" xfId="0" applyFont="1" applyBorder="1"/>
    <xf numFmtId="0" fontId="0" fillId="0" borderId="13" xfId="0" applyFont="1" applyBorder="1"/>
    <xf numFmtId="0" fontId="0" fillId="0" borderId="34" xfId="0" applyFont="1" applyBorder="1"/>
    <xf numFmtId="0" fontId="0" fillId="0" borderId="12" xfId="0" applyFont="1" applyBorder="1"/>
    <xf numFmtId="0" fontId="0" fillId="38" borderId="12" xfId="0" applyFont="1" applyFill="1" applyBorder="1"/>
    <xf numFmtId="0" fontId="0" fillId="0" borderId="16" xfId="0" applyFont="1" applyBorder="1"/>
    <xf numFmtId="0" fontId="0" fillId="38" borderId="34" xfId="0" applyFont="1" applyFill="1" applyBorder="1"/>
    <xf numFmtId="0" fontId="0" fillId="38" borderId="16" xfId="0" applyFont="1" applyFill="1" applyBorder="1"/>
    <xf numFmtId="0" fontId="31" fillId="38" borderId="0" xfId="0" applyFont="1" applyFill="1" applyBorder="1"/>
    <xf numFmtId="0" fontId="21" fillId="38" borderId="0" xfId="48" applyFill="1" applyBorder="1"/>
    <xf numFmtId="0" fontId="21" fillId="0" borderId="0" xfId="48" applyFill="1" applyBorder="1"/>
    <xf numFmtId="0" fontId="16" fillId="47" borderId="0" xfId="0" applyFont="1" applyFill="1" applyBorder="1"/>
    <xf numFmtId="0" fontId="0" fillId="47" borderId="0" xfId="0" applyFont="1" applyFill="1" applyBorder="1"/>
    <xf numFmtId="0" fontId="0" fillId="47" borderId="0" xfId="0" applyFont="1" applyFill="1"/>
    <xf numFmtId="0" fontId="0" fillId="46" borderId="0" xfId="0" applyFont="1" applyFill="1"/>
    <xf numFmtId="0" fontId="0" fillId="40" borderId="0" xfId="0" applyFont="1" applyFill="1"/>
    <xf numFmtId="0" fontId="16" fillId="40" borderId="0" xfId="0" applyFont="1" applyFill="1"/>
    <xf numFmtId="0" fontId="32" fillId="0" borderId="0" xfId="0" applyFont="1"/>
    <xf numFmtId="0" fontId="33" fillId="0" borderId="0" xfId="0" applyFont="1" applyAlignment="1">
      <alignment horizontal="left" vertical="center" indent="3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left" vertical="center"/>
    </xf>
    <xf numFmtId="0" fontId="16" fillId="40" borderId="0" xfId="0" applyFont="1" applyFill="1" applyAlignment="1">
      <alignment horizontal="left"/>
    </xf>
    <xf numFmtId="0" fontId="16" fillId="0" borderId="0" xfId="0" applyFont="1" applyAlignment="1">
      <alignment horizontal="left"/>
    </xf>
    <xf numFmtId="0" fontId="21" fillId="0" borderId="0" xfId="48"/>
    <xf numFmtId="0" fontId="1" fillId="0" borderId="0" xfId="48" applyFont="1" applyFill="1" applyBorder="1"/>
    <xf numFmtId="0" fontId="0" fillId="0" borderId="0" xfId="48" applyFont="1" applyFill="1" applyBorder="1"/>
    <xf numFmtId="0" fontId="16" fillId="46" borderId="36" xfId="0" applyFont="1" applyFill="1" applyBorder="1"/>
    <xf numFmtId="0" fontId="16" fillId="46" borderId="11" xfId="0" applyFont="1" applyFill="1" applyBorder="1"/>
    <xf numFmtId="0" fontId="16" fillId="46" borderId="15" xfId="0" applyFont="1" applyFill="1" applyBorder="1"/>
    <xf numFmtId="0" fontId="0" fillId="46" borderId="33" xfId="0" applyFont="1" applyFill="1" applyBorder="1"/>
    <xf numFmtId="0" fontId="16" fillId="46" borderId="34" xfId="0" applyFont="1" applyFill="1" applyBorder="1"/>
    <xf numFmtId="0" fontId="16" fillId="46" borderId="12" xfId="0" applyFont="1" applyFill="1" applyBorder="1"/>
    <xf numFmtId="0" fontId="0" fillId="0" borderId="0" xfId="0" applyFont="1" applyAlignment="1">
      <alignment vertical="center"/>
    </xf>
    <xf numFmtId="0" fontId="35" fillId="0" borderId="0" xfId="48" applyFont="1" applyAlignment="1">
      <alignment horizontal="left"/>
    </xf>
    <xf numFmtId="0" fontId="35" fillId="0" borderId="0" xfId="48" applyFont="1" applyFill="1" applyAlignment="1">
      <alignment horizontal="left"/>
    </xf>
    <xf numFmtId="0" fontId="0" fillId="0" borderId="0" xfId="0" applyFont="1" applyFill="1"/>
    <xf numFmtId="0" fontId="30" fillId="0" borderId="0" xfId="0" applyFont="1" applyFill="1" applyAlignment="1">
      <alignment vertical="center"/>
    </xf>
    <xf numFmtId="0" fontId="16" fillId="0" borderId="0" xfId="0" applyFont="1" applyAlignment="1"/>
    <xf numFmtId="0" fontId="0" fillId="43" borderId="0" xfId="0" applyFont="1" applyFill="1" applyAlignment="1">
      <alignment vertical="center"/>
    </xf>
    <xf numFmtId="0" fontId="16" fillId="43" borderId="0" xfId="0" applyFont="1" applyFill="1" applyAlignment="1">
      <alignment vertical="center"/>
    </xf>
    <xf numFmtId="0" fontId="16" fillId="37" borderId="0" xfId="0" applyFont="1" applyFill="1" applyBorder="1" applyAlignment="1">
      <alignment vertical="center"/>
    </xf>
    <xf numFmtId="0" fontId="16" fillId="37" borderId="0" xfId="0" applyFont="1" applyFill="1" applyAlignment="1">
      <alignment vertical="center"/>
    </xf>
    <xf numFmtId="0" fontId="36" fillId="0" borderId="0" xfId="48" applyFont="1" applyAlignment="1">
      <alignment vertical="center"/>
    </xf>
    <xf numFmtId="0" fontId="0" fillId="0" borderId="0" xfId="48" applyFont="1" applyAlignment="1">
      <alignment vertical="center"/>
    </xf>
    <xf numFmtId="1" fontId="16" fillId="0" borderId="21" xfId="0" applyNumberFormat="1" applyFont="1" applyFill="1" applyBorder="1" applyAlignment="1">
      <alignment vertical="center"/>
    </xf>
    <xf numFmtId="0" fontId="16" fillId="0" borderId="22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3" fontId="0" fillId="34" borderId="22" xfId="0" applyNumberFormat="1" applyFont="1" applyFill="1" applyBorder="1" applyAlignment="1">
      <alignment horizontal="center" vertical="center"/>
    </xf>
    <xf numFmtId="3" fontId="0" fillId="34" borderId="25" xfId="0" applyNumberFormat="1" applyFont="1" applyFill="1" applyBorder="1" applyAlignment="1">
      <alignment horizontal="center" vertical="center"/>
    </xf>
    <xf numFmtId="3" fontId="0" fillId="34" borderId="18" xfId="0" applyNumberFormat="1" applyFont="1" applyFill="1" applyBorder="1" applyAlignment="1">
      <alignment horizontal="center" vertical="center"/>
    </xf>
    <xf numFmtId="3" fontId="0" fillId="34" borderId="23" xfId="0" applyNumberFormat="1" applyFont="1" applyFill="1" applyBorder="1" applyAlignment="1">
      <alignment horizontal="center" vertical="center"/>
    </xf>
    <xf numFmtId="3" fontId="0" fillId="34" borderId="0" xfId="0" applyNumberFormat="1" applyFont="1" applyFill="1" applyBorder="1" applyAlignment="1">
      <alignment horizontal="center" vertical="center"/>
    </xf>
    <xf numFmtId="3" fontId="0" fillId="34" borderId="19" xfId="0" applyNumberFormat="1" applyFont="1" applyFill="1" applyBorder="1" applyAlignment="1">
      <alignment horizontal="center" vertical="center"/>
    </xf>
    <xf numFmtId="3" fontId="0" fillId="34" borderId="24" xfId="0" applyNumberFormat="1" applyFont="1" applyFill="1" applyBorder="1" applyAlignment="1">
      <alignment horizontal="center" vertical="center"/>
    </xf>
    <xf numFmtId="3" fontId="0" fillId="34" borderId="26" xfId="0" applyNumberFormat="1" applyFont="1" applyFill="1" applyBorder="1" applyAlignment="1">
      <alignment horizontal="center" vertical="center"/>
    </xf>
    <xf numFmtId="3" fontId="0" fillId="34" borderId="20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3" fontId="0" fillId="38" borderId="0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6" fillId="0" borderId="21" xfId="0" applyFont="1" applyFill="1" applyBorder="1" applyAlignment="1">
      <alignment vertical="center"/>
    </xf>
    <xf numFmtId="0" fontId="16" fillId="0" borderId="25" xfId="0" applyFont="1" applyFill="1" applyBorder="1" applyAlignment="1">
      <alignment vertical="center"/>
    </xf>
    <xf numFmtId="0" fontId="16" fillId="0" borderId="18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6" fillId="0" borderId="23" xfId="0" applyFont="1" applyFill="1" applyBorder="1" applyAlignment="1">
      <alignment vertical="center" wrapText="1"/>
    </xf>
    <xf numFmtId="0" fontId="16" fillId="0" borderId="22" xfId="0" applyFont="1" applyBorder="1" applyAlignment="1">
      <alignment horizontal="center" vertical="center"/>
    </xf>
    <xf numFmtId="0" fontId="0" fillId="43" borderId="0" xfId="0" applyFont="1" applyFill="1" applyAlignment="1">
      <alignment horizontal="left" vertical="center"/>
    </xf>
    <xf numFmtId="0" fontId="0" fillId="34" borderId="22" xfId="0" applyFont="1" applyFill="1" applyBorder="1" applyAlignment="1">
      <alignment horizontal="center" vertical="center"/>
    </xf>
    <xf numFmtId="0" fontId="0" fillId="34" borderId="18" xfId="0" applyFont="1" applyFill="1" applyBorder="1" applyAlignment="1">
      <alignment horizontal="center" vertical="center"/>
    </xf>
    <xf numFmtId="0" fontId="16" fillId="43" borderId="0" xfId="0" applyFont="1" applyFill="1" applyAlignment="1">
      <alignment vertical="center" wrapText="1"/>
    </xf>
    <xf numFmtId="0" fontId="16" fillId="0" borderId="23" xfId="0" applyFont="1" applyFill="1" applyBorder="1" applyAlignment="1">
      <alignment horizontal="left" vertical="center"/>
    </xf>
    <xf numFmtId="0" fontId="0" fillId="34" borderId="23" xfId="0" applyFont="1" applyFill="1" applyBorder="1" applyAlignment="1">
      <alignment horizontal="center" vertical="center"/>
    </xf>
    <xf numFmtId="0" fontId="0" fillId="34" borderId="19" xfId="0" applyFont="1" applyFill="1" applyBorder="1" applyAlignment="1">
      <alignment horizontal="center" vertical="center"/>
    </xf>
    <xf numFmtId="0" fontId="0" fillId="34" borderId="24" xfId="0" applyFont="1" applyFill="1" applyBorder="1" applyAlignment="1">
      <alignment horizontal="center" vertical="center"/>
    </xf>
    <xf numFmtId="0" fontId="0" fillId="34" borderId="20" xfId="0" applyFont="1" applyFill="1" applyBorder="1" applyAlignment="1">
      <alignment horizontal="center" vertical="center"/>
    </xf>
    <xf numFmtId="3" fontId="0" fillId="43" borderId="0" xfId="0" applyNumberFormat="1" applyFont="1" applyFill="1" applyBorder="1" applyAlignment="1">
      <alignment horizontal="left" vertical="center"/>
    </xf>
    <xf numFmtId="0" fontId="16" fillId="0" borderId="23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3" fontId="0" fillId="40" borderId="28" xfId="0" applyNumberFormat="1" applyFont="1" applyFill="1" applyBorder="1" applyAlignment="1">
      <alignment horizontal="left" vertical="center"/>
    </xf>
    <xf numFmtId="3" fontId="14" fillId="43" borderId="0" xfId="0" applyNumberFormat="1" applyFont="1" applyFill="1" applyBorder="1" applyAlignment="1">
      <alignment horizontal="left" vertical="center"/>
    </xf>
    <xf numFmtId="0" fontId="16" fillId="0" borderId="21" xfId="0" applyFont="1" applyFill="1" applyBorder="1" applyAlignment="1">
      <alignment horizontal="left" vertical="center"/>
    </xf>
    <xf numFmtId="0" fontId="16" fillId="0" borderId="27" xfId="0" applyFont="1" applyFill="1" applyBorder="1" applyAlignment="1">
      <alignment horizontal="left" vertical="center"/>
    </xf>
    <xf numFmtId="0" fontId="16" fillId="0" borderId="17" xfId="0" applyFont="1" applyFill="1" applyBorder="1" applyAlignment="1">
      <alignment horizontal="center" vertical="center"/>
    </xf>
    <xf numFmtId="165" fontId="0" fillId="34" borderId="30" xfId="0" applyNumberFormat="1" applyFont="1" applyFill="1" applyBorder="1" applyAlignment="1">
      <alignment horizontal="center" vertical="center"/>
    </xf>
    <xf numFmtId="0" fontId="16" fillId="34" borderId="31" xfId="0" applyFont="1" applyFill="1" applyBorder="1" applyAlignment="1">
      <alignment horizontal="center" vertical="center"/>
    </xf>
    <xf numFmtId="0" fontId="0" fillId="0" borderId="23" xfId="0" applyFont="1" applyBorder="1" applyAlignment="1">
      <alignment vertical="center"/>
    </xf>
    <xf numFmtId="166" fontId="0" fillId="34" borderId="31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166" fontId="0" fillId="34" borderId="32" xfId="0" applyNumberFormat="1" applyFont="1" applyFill="1" applyBorder="1" applyAlignment="1">
      <alignment horizontal="center" vertical="center"/>
    </xf>
    <xf numFmtId="3" fontId="0" fillId="0" borderId="29" xfId="0" applyNumberFormat="1" applyFont="1" applyFill="1" applyBorder="1" applyAlignment="1">
      <alignment horizontal="left" vertical="center"/>
    </xf>
    <xf numFmtId="0" fontId="0" fillId="0" borderId="22" xfId="0" applyFont="1" applyFill="1" applyBorder="1" applyAlignment="1">
      <alignment vertical="center"/>
    </xf>
    <xf numFmtId="0" fontId="0" fillId="0" borderId="23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22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left" vertical="center"/>
    </xf>
    <xf numFmtId="0" fontId="0" fillId="0" borderId="24" xfId="0" applyFont="1" applyFill="1" applyBorder="1" applyAlignment="1">
      <alignment horizontal="left" vertical="center"/>
    </xf>
    <xf numFmtId="0" fontId="0" fillId="0" borderId="23" xfId="0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0" fillId="0" borderId="26" xfId="0" applyFont="1" applyBorder="1" applyAlignment="1">
      <alignment horizontal="left" vertical="center"/>
    </xf>
    <xf numFmtId="0" fontId="16" fillId="37" borderId="21" xfId="0" applyFont="1" applyFill="1" applyBorder="1"/>
    <xf numFmtId="0" fontId="16" fillId="37" borderId="17" xfId="0" applyFont="1" applyFill="1" applyBorder="1"/>
    <xf numFmtId="0" fontId="16" fillId="0" borderId="27" xfId="0" applyFont="1" applyBorder="1" applyAlignment="1">
      <alignment horizontal="left"/>
    </xf>
    <xf numFmtId="0" fontId="0" fillId="0" borderId="17" xfId="0" applyFont="1" applyBorder="1"/>
    <xf numFmtId="0" fontId="0" fillId="37" borderId="30" xfId="0" applyFont="1" applyFill="1" applyBorder="1"/>
    <xf numFmtId="0" fontId="0" fillId="0" borderId="25" xfId="0" applyFont="1" applyBorder="1" applyAlignment="1">
      <alignment horizontal="left" wrapText="1"/>
    </xf>
    <xf numFmtId="0" fontId="0" fillId="0" borderId="18" xfId="0" applyFont="1" applyBorder="1" applyAlignment="1">
      <alignment horizontal="left" wrapText="1"/>
    </xf>
    <xf numFmtId="0" fontId="0" fillId="37" borderId="31" xfId="0" applyFont="1" applyFill="1" applyBorder="1"/>
    <xf numFmtId="0" fontId="0" fillId="0" borderId="0" xfId="0" applyFont="1" applyBorder="1" applyAlignment="1">
      <alignment horizontal="left"/>
    </xf>
    <xf numFmtId="3" fontId="0" fillId="0" borderId="19" xfId="0" applyNumberFormat="1" applyFont="1" applyBorder="1" applyAlignment="1">
      <alignment horizontal="left"/>
    </xf>
    <xf numFmtId="0" fontId="0" fillId="37" borderId="32" xfId="0" applyFont="1" applyFill="1" applyBorder="1" applyAlignment="1">
      <alignment wrapText="1"/>
    </xf>
    <xf numFmtId="0" fontId="0" fillId="0" borderId="26" xfId="0" applyNumberFormat="1" applyFont="1" applyBorder="1" applyAlignment="1">
      <alignment horizontal="left"/>
    </xf>
    <xf numFmtId="0" fontId="0" fillId="37" borderId="32" xfId="0" applyFont="1" applyFill="1" applyBorder="1"/>
    <xf numFmtId="0" fontId="0" fillId="0" borderId="20" xfId="0" applyFont="1" applyBorder="1" applyAlignment="1">
      <alignment horizontal="left"/>
    </xf>
    <xf numFmtId="0" fontId="16" fillId="37" borderId="40" xfId="0" applyFont="1" applyFill="1" applyBorder="1" applyAlignment="1">
      <alignment horizontal="left" wrapText="1"/>
    </xf>
    <xf numFmtId="0" fontId="16" fillId="37" borderId="27" xfId="0" applyFont="1" applyFill="1" applyBorder="1" applyAlignment="1">
      <alignment horizontal="center" wrapText="1"/>
    </xf>
    <xf numFmtId="0" fontId="16" fillId="37" borderId="17" xfId="0" applyFont="1" applyFill="1" applyBorder="1" applyAlignment="1">
      <alignment horizontal="center" wrapText="1"/>
    </xf>
    <xf numFmtId="0" fontId="0" fillId="0" borderId="0" xfId="0" applyFont="1" applyBorder="1" applyAlignment="1">
      <alignment horizontal="left" wrapText="1"/>
    </xf>
    <xf numFmtId="165" fontId="0" fillId="0" borderId="25" xfId="0" applyNumberFormat="1" applyFont="1" applyBorder="1" applyAlignment="1">
      <alignment horizontal="center"/>
    </xf>
    <xf numFmtId="165" fontId="0" fillId="0" borderId="18" xfId="0" applyNumberFormat="1" applyFont="1" applyBorder="1" applyAlignment="1">
      <alignment horizontal="center"/>
    </xf>
    <xf numFmtId="165" fontId="0" fillId="0" borderId="0" xfId="0" applyNumberFormat="1" applyFont="1" applyBorder="1" applyAlignment="1">
      <alignment horizontal="center"/>
    </xf>
    <xf numFmtId="165" fontId="0" fillId="0" borderId="19" xfId="0" applyNumberFormat="1" applyFont="1" applyBorder="1" applyAlignment="1">
      <alignment horizontal="center"/>
    </xf>
    <xf numFmtId="165" fontId="0" fillId="0" borderId="26" xfId="0" applyNumberFormat="1" applyFont="1" applyBorder="1" applyAlignment="1">
      <alignment horizontal="center"/>
    </xf>
    <xf numFmtId="165" fontId="0" fillId="0" borderId="20" xfId="0" applyNumberFormat="1" applyFont="1" applyBorder="1" applyAlignment="1">
      <alignment horizontal="center"/>
    </xf>
    <xf numFmtId="165" fontId="0" fillId="0" borderId="0" xfId="0" applyNumberFormat="1" applyFont="1" applyAlignment="1">
      <alignment horizontal="left"/>
    </xf>
    <xf numFmtId="0" fontId="16" fillId="37" borderId="21" xfId="0" applyFont="1" applyFill="1" applyBorder="1" applyAlignment="1">
      <alignment horizontal="center"/>
    </xf>
    <xf numFmtId="0" fontId="16" fillId="37" borderId="17" xfId="0" applyFont="1" applyFill="1" applyBorder="1" applyAlignment="1">
      <alignment horizontal="center"/>
    </xf>
    <xf numFmtId="0" fontId="16" fillId="37" borderId="22" xfId="0" applyFont="1" applyFill="1" applyBorder="1" applyAlignment="1">
      <alignment horizontal="left"/>
    </xf>
    <xf numFmtId="0" fontId="16" fillId="37" borderId="18" xfId="0" applyFont="1" applyFill="1" applyBorder="1" applyAlignment="1">
      <alignment horizontal="center"/>
    </xf>
    <xf numFmtId="0" fontId="16" fillId="0" borderId="22" xfId="0" applyFont="1" applyBorder="1"/>
    <xf numFmtId="0" fontId="16" fillId="0" borderId="22" xfId="0" applyFont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22" xfId="0" applyFont="1" applyBorder="1"/>
    <xf numFmtId="0" fontId="0" fillId="0" borderId="22" xfId="0" applyFont="1" applyBorder="1" applyAlignment="1">
      <alignment horizontal="left"/>
    </xf>
    <xf numFmtId="0" fontId="0" fillId="0" borderId="18" xfId="0" applyFont="1" applyBorder="1" applyAlignment="1">
      <alignment horizontal="left"/>
    </xf>
    <xf numFmtId="0" fontId="0" fillId="0" borderId="18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0" borderId="19" xfId="0" applyFont="1" applyBorder="1" applyAlignment="1">
      <alignment horizontal="center"/>
    </xf>
    <xf numFmtId="3" fontId="0" fillId="34" borderId="23" xfId="0" applyNumberFormat="1" applyFont="1" applyFill="1" applyBorder="1" applyAlignment="1">
      <alignment horizontal="center"/>
    </xf>
    <xf numFmtId="3" fontId="0" fillId="34" borderId="19" xfId="0" applyNumberFormat="1" applyFont="1" applyFill="1" applyBorder="1" applyAlignment="1">
      <alignment horizontal="center"/>
    </xf>
    <xf numFmtId="0" fontId="16" fillId="37" borderId="23" xfId="0" applyFont="1" applyFill="1" applyBorder="1" applyAlignment="1">
      <alignment horizontal="left"/>
    </xf>
    <xf numFmtId="0" fontId="16" fillId="37" borderId="19" xfId="0" applyFont="1" applyFill="1" applyBorder="1" applyAlignment="1">
      <alignment horizontal="left"/>
    </xf>
    <xf numFmtId="0" fontId="0" fillId="37" borderId="23" xfId="0" applyFont="1" applyFill="1" applyBorder="1" applyAlignment="1">
      <alignment horizontal="left"/>
    </xf>
    <xf numFmtId="0" fontId="0" fillId="37" borderId="19" xfId="0" applyFont="1" applyFill="1" applyBorder="1" applyAlignment="1">
      <alignment horizontal="left"/>
    </xf>
    <xf numFmtId="1" fontId="0" fillId="37" borderId="23" xfId="0" applyNumberFormat="1" applyFont="1" applyFill="1" applyBorder="1" applyAlignment="1">
      <alignment horizontal="left"/>
    </xf>
    <xf numFmtId="1" fontId="0" fillId="37" borderId="19" xfId="0" applyNumberFormat="1" applyFont="1" applyFill="1" applyBorder="1" applyAlignment="1">
      <alignment horizontal="left"/>
    </xf>
    <xf numFmtId="0" fontId="0" fillId="0" borderId="23" xfId="0" applyFont="1" applyBorder="1"/>
    <xf numFmtId="3" fontId="0" fillId="0" borderId="23" xfId="0" applyNumberFormat="1" applyFont="1" applyBorder="1" applyAlignment="1">
      <alignment horizontal="center"/>
    </xf>
    <xf numFmtId="3" fontId="0" fillId="0" borderId="19" xfId="0" applyNumberFormat="1" applyFont="1" applyBorder="1" applyAlignment="1">
      <alignment horizontal="center"/>
    </xf>
    <xf numFmtId="3" fontId="0" fillId="0" borderId="23" xfId="0" applyNumberFormat="1" applyFont="1" applyFill="1" applyBorder="1" applyAlignment="1">
      <alignment horizontal="center"/>
    </xf>
    <xf numFmtId="168" fontId="0" fillId="0" borderId="19" xfId="0" applyNumberFormat="1" applyFont="1" applyFill="1" applyBorder="1" applyAlignment="1">
      <alignment horizontal="center"/>
    </xf>
    <xf numFmtId="0" fontId="16" fillId="0" borderId="23" xfId="0" applyFont="1" applyFill="1" applyBorder="1" applyAlignment="1">
      <alignment horizontal="left"/>
    </xf>
    <xf numFmtId="0" fontId="16" fillId="0" borderId="19" xfId="0" applyFont="1" applyFill="1" applyBorder="1" applyAlignment="1">
      <alignment horizontal="left"/>
    </xf>
    <xf numFmtId="168" fontId="0" fillId="34" borderId="19" xfId="0" applyNumberFormat="1" applyFont="1" applyFill="1" applyBorder="1" applyAlignment="1">
      <alignment horizontal="center"/>
    </xf>
    <xf numFmtId="170" fontId="0" fillId="0" borderId="0" xfId="0" applyNumberFormat="1" applyFont="1"/>
    <xf numFmtId="3" fontId="0" fillId="34" borderId="24" xfId="0" applyNumberFormat="1" applyFont="1" applyFill="1" applyBorder="1" applyAlignment="1">
      <alignment horizontal="center"/>
    </xf>
    <xf numFmtId="3" fontId="0" fillId="34" borderId="20" xfId="0" applyNumberFormat="1" applyFont="1" applyFill="1" applyBorder="1" applyAlignment="1">
      <alignment horizontal="center"/>
    </xf>
    <xf numFmtId="168" fontId="0" fillId="34" borderId="20" xfId="0" applyNumberFormat="1" applyFont="1" applyFill="1" applyBorder="1" applyAlignment="1">
      <alignment horizontal="center"/>
    </xf>
    <xf numFmtId="0" fontId="16" fillId="0" borderId="21" xfId="0" applyFont="1" applyFill="1" applyBorder="1" applyAlignment="1">
      <alignment horizontal="left"/>
    </xf>
    <xf numFmtId="0" fontId="16" fillId="0" borderId="23" xfId="0" applyFont="1" applyFill="1" applyBorder="1" applyAlignment="1">
      <alignment horizontal="center"/>
    </xf>
    <xf numFmtId="0" fontId="16" fillId="0" borderId="19" xfId="0" applyFont="1" applyFill="1" applyBorder="1" applyAlignment="1">
      <alignment horizontal="center"/>
    </xf>
    <xf numFmtId="0" fontId="16" fillId="0" borderId="21" xfId="0" applyFont="1" applyFill="1" applyBorder="1" applyAlignment="1">
      <alignment horizontal="center"/>
    </xf>
    <xf numFmtId="168" fontId="16" fillId="0" borderId="17" xfId="0" applyNumberFormat="1" applyFont="1" applyFill="1" applyBorder="1" applyAlignment="1">
      <alignment horizontal="center"/>
    </xf>
    <xf numFmtId="0" fontId="0" fillId="0" borderId="21" xfId="0" applyFont="1" applyFill="1" applyBorder="1" applyAlignment="1">
      <alignment horizontal="left"/>
    </xf>
    <xf numFmtId="0" fontId="0" fillId="0" borderId="17" xfId="0" applyFont="1" applyFill="1" applyBorder="1" applyAlignment="1">
      <alignment horizontal="left"/>
    </xf>
    <xf numFmtId="170" fontId="0" fillId="0" borderId="0" xfId="0" applyNumberFormat="1" applyFont="1" applyFill="1"/>
    <xf numFmtId="0" fontId="0" fillId="0" borderId="22" xfId="0" applyFont="1" applyFill="1" applyBorder="1" applyAlignment="1">
      <alignment horizontal="left"/>
    </xf>
    <xf numFmtId="2" fontId="0" fillId="0" borderId="22" xfId="0" applyNumberFormat="1" applyFont="1" applyFill="1" applyBorder="1" applyAlignment="1">
      <alignment horizontal="center"/>
    </xf>
    <xf numFmtId="2" fontId="0" fillId="0" borderId="18" xfId="0" applyNumberFormat="1" applyFont="1" applyFill="1" applyBorder="1" applyAlignment="1">
      <alignment horizontal="center"/>
    </xf>
    <xf numFmtId="167" fontId="0" fillId="0" borderId="25" xfId="0" applyNumberFormat="1" applyFont="1" applyFill="1" applyBorder="1" applyAlignment="1">
      <alignment horizontal="center"/>
    </xf>
    <xf numFmtId="168" fontId="0" fillId="0" borderId="18" xfId="0" applyNumberFormat="1" applyFont="1" applyFill="1" applyBorder="1" applyAlignment="1">
      <alignment horizontal="center"/>
    </xf>
    <xf numFmtId="0" fontId="0" fillId="0" borderId="23" xfId="0" applyFont="1" applyFill="1" applyBorder="1" applyAlignment="1">
      <alignment horizontal="left"/>
    </xf>
    <xf numFmtId="0" fontId="0" fillId="0" borderId="19" xfId="0" applyFont="1" applyFill="1" applyBorder="1" applyAlignment="1">
      <alignment horizontal="left"/>
    </xf>
    <xf numFmtId="2" fontId="0" fillId="34" borderId="23" xfId="0" applyNumberFormat="1" applyFont="1" applyFill="1" applyBorder="1" applyAlignment="1">
      <alignment horizontal="center"/>
    </xf>
    <xf numFmtId="2" fontId="0" fillId="34" borderId="19" xfId="0" applyNumberFormat="1" applyFont="1" applyFill="1" applyBorder="1" applyAlignment="1">
      <alignment horizontal="center"/>
    </xf>
    <xf numFmtId="167" fontId="0" fillId="34" borderId="0" xfId="0" applyNumberFormat="1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38" borderId="23" xfId="0" applyFont="1" applyFill="1" applyBorder="1" applyAlignment="1">
      <alignment horizontal="left"/>
    </xf>
    <xf numFmtId="2" fontId="0" fillId="38" borderId="23" xfId="0" applyNumberFormat="1" applyFont="1" applyFill="1" applyBorder="1" applyAlignment="1">
      <alignment horizontal="center"/>
    </xf>
    <xf numFmtId="2" fontId="0" fillId="38" borderId="19" xfId="0" applyNumberFormat="1" applyFont="1" applyFill="1" applyBorder="1" applyAlignment="1">
      <alignment horizontal="center"/>
    </xf>
    <xf numFmtId="167" fontId="0" fillId="38" borderId="0" xfId="0" applyNumberFormat="1" applyFont="1" applyFill="1" applyBorder="1" applyAlignment="1">
      <alignment horizontal="center"/>
    </xf>
    <xf numFmtId="0" fontId="0" fillId="38" borderId="19" xfId="0" applyFont="1" applyFill="1" applyBorder="1" applyAlignment="1">
      <alignment horizontal="left"/>
    </xf>
    <xf numFmtId="170" fontId="0" fillId="38" borderId="0" xfId="0" applyNumberFormat="1" applyFont="1" applyFill="1"/>
    <xf numFmtId="2" fontId="0" fillId="0" borderId="23" xfId="0" applyNumberFormat="1" applyFont="1" applyFill="1" applyBorder="1" applyAlignment="1">
      <alignment horizontal="center"/>
    </xf>
    <xf numFmtId="2" fontId="0" fillId="0" borderId="19" xfId="0" applyNumberFormat="1" applyFont="1" applyFill="1" applyBorder="1" applyAlignment="1">
      <alignment horizontal="center"/>
    </xf>
    <xf numFmtId="167" fontId="0" fillId="0" borderId="0" xfId="0" applyNumberFormat="1" applyFont="1" applyFill="1" applyBorder="1" applyAlignment="1">
      <alignment horizontal="center"/>
    </xf>
    <xf numFmtId="0" fontId="0" fillId="37" borderId="23" xfId="0" applyFont="1" applyFill="1" applyBorder="1" applyAlignment="1">
      <alignment horizontal="center"/>
    </xf>
    <xf numFmtId="0" fontId="0" fillId="37" borderId="19" xfId="0" applyFont="1" applyFill="1" applyBorder="1" applyAlignment="1">
      <alignment horizontal="center"/>
    </xf>
    <xf numFmtId="0" fontId="0" fillId="0" borderId="24" xfId="0" applyFont="1" applyBorder="1"/>
    <xf numFmtId="0" fontId="0" fillId="0" borderId="24" xfId="0" applyFont="1" applyBorder="1" applyAlignment="1">
      <alignment horizontal="left"/>
    </xf>
    <xf numFmtId="0" fontId="0" fillId="0" borderId="20" xfId="0" applyFont="1" applyBorder="1"/>
    <xf numFmtId="0" fontId="0" fillId="0" borderId="26" xfId="0" applyFont="1" applyBorder="1"/>
    <xf numFmtId="0" fontId="0" fillId="0" borderId="24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6" fontId="0" fillId="0" borderId="0" xfId="0" applyNumberFormat="1" applyFont="1" applyAlignment="1">
      <alignment horizontal="left"/>
    </xf>
    <xf numFmtId="0" fontId="0" fillId="0" borderId="25" xfId="0" applyFont="1" applyBorder="1" applyAlignment="1">
      <alignment horizontal="center"/>
    </xf>
    <xf numFmtId="0" fontId="0" fillId="34" borderId="21" xfId="0" applyFont="1" applyFill="1" applyBorder="1" applyAlignment="1">
      <alignment horizontal="center"/>
    </xf>
    <xf numFmtId="3" fontId="0" fillId="34" borderId="17" xfId="0" applyNumberFormat="1" applyFont="1" applyFill="1" applyBorder="1" applyAlignment="1">
      <alignment horizontal="center"/>
    </xf>
    <xf numFmtId="3" fontId="0" fillId="34" borderId="21" xfId="0" applyNumberFormat="1" applyFont="1" applyFill="1" applyBorder="1" applyAlignment="1">
      <alignment horizontal="center"/>
    </xf>
    <xf numFmtId="168" fontId="0" fillId="34" borderId="17" xfId="0" applyNumberFormat="1" applyFont="1" applyFill="1" applyBorder="1" applyAlignment="1">
      <alignment horizontal="center"/>
    </xf>
    <xf numFmtId="0" fontId="0" fillId="37" borderId="27" xfId="0" applyFont="1" applyFill="1" applyBorder="1" applyAlignment="1">
      <alignment horizontal="left"/>
    </xf>
    <xf numFmtId="0" fontId="0" fillId="37" borderId="17" xfId="0" applyFont="1" applyFill="1" applyBorder="1" applyAlignment="1">
      <alignment horizontal="center"/>
    </xf>
    <xf numFmtId="0" fontId="16" fillId="0" borderId="23" xfId="0" applyFont="1" applyBorder="1"/>
    <xf numFmtId="0" fontId="0" fillId="0" borderId="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16" fillId="0" borderId="21" xfId="0" applyFont="1" applyBorder="1" applyAlignment="1">
      <alignment horizontal="center"/>
    </xf>
    <xf numFmtId="0" fontId="16" fillId="0" borderId="17" xfId="0" applyFont="1" applyBorder="1" applyAlignment="1">
      <alignment horizontal="center"/>
    </xf>
    <xf numFmtId="0" fontId="0" fillId="0" borderId="27" xfId="0" applyFont="1" applyBorder="1" applyAlignment="1">
      <alignment horizontal="center"/>
    </xf>
    <xf numFmtId="0" fontId="0" fillId="0" borderId="18" xfId="0" applyFont="1" applyBorder="1"/>
    <xf numFmtId="0" fontId="16" fillId="0" borderId="25" xfId="0" applyFont="1" applyBorder="1" applyAlignment="1">
      <alignment horizontal="center"/>
    </xf>
    <xf numFmtId="0" fontId="16" fillId="37" borderId="0" xfId="0" applyFont="1" applyFill="1" applyBorder="1" applyAlignment="1">
      <alignment horizontal="left"/>
    </xf>
    <xf numFmtId="0" fontId="0" fillId="37" borderId="0" xfId="0" applyFont="1" applyFill="1" applyBorder="1" applyAlignment="1">
      <alignment horizontal="left"/>
    </xf>
    <xf numFmtId="1" fontId="0" fillId="37" borderId="0" xfId="0" applyNumberFormat="1" applyFont="1" applyFill="1" applyBorder="1" applyAlignment="1">
      <alignment horizontal="left"/>
    </xf>
    <xf numFmtId="0" fontId="0" fillId="0" borderId="31" xfId="0" applyFont="1" applyBorder="1"/>
    <xf numFmtId="0" fontId="0" fillId="0" borderId="23" xfId="0" applyFont="1" applyBorder="1" applyAlignment="1">
      <alignment horizontal="left"/>
    </xf>
    <xf numFmtId="0" fontId="0" fillId="0" borderId="19" xfId="0" applyFont="1" applyBorder="1"/>
    <xf numFmtId="0" fontId="0" fillId="0" borderId="32" xfId="0" applyFont="1" applyBorder="1"/>
    <xf numFmtId="0" fontId="0" fillId="37" borderId="23" xfId="0" applyFont="1" applyFill="1" applyBorder="1" applyAlignment="1">
      <alignment horizontal="right"/>
    </xf>
    <xf numFmtId="0" fontId="16" fillId="37" borderId="0" xfId="0" applyFont="1" applyFill="1"/>
    <xf numFmtId="0" fontId="0" fillId="37" borderId="0" xfId="0" applyFont="1" applyFill="1"/>
    <xf numFmtId="0" fontId="0" fillId="0" borderId="33" xfId="0" applyFont="1" applyFill="1" applyBorder="1"/>
    <xf numFmtId="0" fontId="0" fillId="0" borderId="12" xfId="0" applyFont="1" applyBorder="1" applyAlignment="1">
      <alignment wrapText="1"/>
    </xf>
    <xf numFmtId="168" fontId="0" fillId="0" borderId="0" xfId="0" applyNumberFormat="1" applyFont="1"/>
    <xf numFmtId="0" fontId="0" fillId="0" borderId="0" xfId="0" applyFont="1" applyBorder="1" applyAlignment="1">
      <alignment horizontal="left" vertical="center" indent="2"/>
    </xf>
    <xf numFmtId="168" fontId="0" fillId="0" borderId="0" xfId="0" applyNumberFormat="1" applyFont="1" applyBorder="1"/>
    <xf numFmtId="2" fontId="0" fillId="0" borderId="0" xfId="0" applyNumberFormat="1" applyFont="1" applyFill="1" applyBorder="1"/>
    <xf numFmtId="0" fontId="0" fillId="0" borderId="0" xfId="0" applyFont="1" applyBorder="1" applyAlignment="1">
      <alignment wrapText="1"/>
    </xf>
    <xf numFmtId="2" fontId="0" fillId="0" borderId="12" xfId="0" applyNumberFormat="1" applyFont="1" applyFill="1" applyBorder="1"/>
    <xf numFmtId="0" fontId="16" fillId="37" borderId="0" xfId="0" quotePrefix="1" applyFont="1" applyFill="1"/>
    <xf numFmtId="0" fontId="0" fillId="0" borderId="0" xfId="0" applyFont="1" applyAlignment="1">
      <alignment vertical="center" wrapText="1"/>
    </xf>
    <xf numFmtId="0" fontId="0" fillId="0" borderId="35" xfId="0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4" xfId="0" applyFont="1" applyBorder="1" applyAlignment="1">
      <alignment vertical="top"/>
    </xf>
    <xf numFmtId="0" fontId="0" fillId="0" borderId="0" xfId="0" applyFont="1" applyAlignment="1">
      <alignment vertical="top"/>
    </xf>
    <xf numFmtId="0" fontId="0" fillId="0" borderId="0" xfId="0" applyFont="1" applyBorder="1" applyAlignment="1">
      <alignment vertical="top"/>
    </xf>
    <xf numFmtId="1" fontId="0" fillId="0" borderId="0" xfId="0" applyNumberFormat="1" applyFont="1" applyBorder="1" applyAlignment="1">
      <alignment vertical="top"/>
    </xf>
    <xf numFmtId="0" fontId="0" fillId="0" borderId="0" xfId="0" applyFont="1" applyBorder="1" applyAlignment="1">
      <alignment horizontal="left" vertical="top"/>
    </xf>
    <xf numFmtId="9" fontId="0" fillId="0" borderId="0" xfId="0" applyNumberFormat="1" applyFont="1" applyBorder="1"/>
    <xf numFmtId="0" fontId="16" fillId="0" borderId="41" xfId="0" applyFont="1" applyBorder="1"/>
    <xf numFmtId="0" fontId="0" fillId="0" borderId="15" xfId="0" applyFont="1" applyBorder="1"/>
    <xf numFmtId="0" fontId="16" fillId="0" borderId="36" xfId="0" applyFont="1" applyBorder="1"/>
    <xf numFmtId="0" fontId="16" fillId="0" borderId="15" xfId="0" applyFont="1" applyBorder="1"/>
    <xf numFmtId="0" fontId="16" fillId="0" borderId="34" xfId="0" applyFont="1" applyBorder="1"/>
    <xf numFmtId="0" fontId="16" fillId="0" borderId="38" xfId="0" applyFont="1" applyBorder="1" applyAlignment="1">
      <alignment wrapText="1"/>
    </xf>
    <xf numFmtId="0" fontId="16" fillId="0" borderId="12" xfId="0" applyFont="1" applyBorder="1" applyAlignment="1">
      <alignment wrapText="1"/>
    </xf>
    <xf numFmtId="0" fontId="16" fillId="0" borderId="16" xfId="0" applyFont="1" applyBorder="1" applyAlignment="1">
      <alignment wrapText="1"/>
    </xf>
    <xf numFmtId="0" fontId="16" fillId="0" borderId="34" xfId="0" applyFont="1" applyBorder="1" applyAlignment="1">
      <alignment wrapText="1"/>
    </xf>
    <xf numFmtId="0" fontId="0" fillId="0" borderId="37" xfId="0" applyFont="1" applyBorder="1" applyAlignment="1">
      <alignment horizontal="right"/>
    </xf>
    <xf numFmtId="168" fontId="0" fillId="0" borderId="13" xfId="0" applyNumberFormat="1" applyFont="1" applyBorder="1"/>
    <xf numFmtId="168" fontId="16" fillId="0" borderId="33" xfId="0" applyNumberFormat="1" applyFont="1" applyBorder="1"/>
    <xf numFmtId="168" fontId="16" fillId="0" borderId="0" xfId="0" applyNumberFormat="1" applyFont="1" applyBorder="1"/>
    <xf numFmtId="167" fontId="0" fillId="0" borderId="0" xfId="0" applyNumberFormat="1" applyFont="1" applyBorder="1"/>
    <xf numFmtId="0" fontId="0" fillId="0" borderId="37" xfId="0" applyFont="1" applyBorder="1"/>
    <xf numFmtId="168" fontId="0" fillId="0" borderId="33" xfId="0" applyNumberFormat="1" applyFont="1" applyBorder="1"/>
    <xf numFmtId="0" fontId="0" fillId="0" borderId="38" xfId="0" applyFont="1" applyFill="1" applyBorder="1"/>
    <xf numFmtId="168" fontId="0" fillId="0" borderId="12" xfId="0" applyNumberFormat="1" applyFont="1" applyFill="1" applyBorder="1"/>
    <xf numFmtId="168" fontId="0" fillId="0" borderId="16" xfId="0" applyNumberFormat="1" applyFont="1" applyBorder="1"/>
    <xf numFmtId="168" fontId="0" fillId="0" borderId="34" xfId="0" applyNumberFormat="1" applyFont="1" applyBorder="1"/>
    <xf numFmtId="168" fontId="0" fillId="0" borderId="12" xfId="0" applyNumberFormat="1" applyFont="1" applyBorder="1"/>
    <xf numFmtId="0" fontId="16" fillId="37" borderId="0" xfId="0" applyFont="1" applyFill="1" applyBorder="1"/>
    <xf numFmtId="0" fontId="0" fillId="37" borderId="0" xfId="0" applyFont="1" applyFill="1" applyBorder="1"/>
    <xf numFmtId="2" fontId="0" fillId="0" borderId="39" xfId="0" applyNumberFormat="1" applyFont="1" applyBorder="1"/>
    <xf numFmtId="2" fontId="0" fillId="0" borderId="10" xfId="0" applyNumberFormat="1" applyFont="1" applyBorder="1" applyAlignment="1">
      <alignment horizontal="right"/>
    </xf>
    <xf numFmtId="2" fontId="0" fillId="0" borderId="14" xfId="0" applyNumberFormat="1" applyFont="1" applyBorder="1" applyAlignment="1">
      <alignment horizontal="right"/>
    </xf>
    <xf numFmtId="2" fontId="0" fillId="0" borderId="0" xfId="0" applyNumberFormat="1" applyFont="1"/>
    <xf numFmtId="2" fontId="0" fillId="0" borderId="36" xfId="0" applyNumberFormat="1" applyFont="1" applyBorder="1"/>
    <xf numFmtId="2" fontId="0" fillId="0" borderId="11" xfId="0" applyNumberFormat="1" applyFont="1" applyBorder="1"/>
    <xf numFmtId="2" fontId="0" fillId="0" borderId="15" xfId="0" applyNumberFormat="1" applyFont="1" applyBorder="1"/>
    <xf numFmtId="2" fontId="0" fillId="0" borderId="41" xfId="0" applyNumberFormat="1" applyFont="1" applyBorder="1"/>
    <xf numFmtId="2" fontId="0" fillId="0" borderId="36" xfId="0" applyNumberFormat="1" applyFont="1" applyBorder="1" applyAlignment="1">
      <alignment horizontal="right"/>
    </xf>
    <xf numFmtId="2" fontId="0" fillId="0" borderId="15" xfId="0" applyNumberFormat="1" applyFont="1" applyBorder="1" applyAlignment="1">
      <alignment horizontal="right"/>
    </xf>
    <xf numFmtId="2" fontId="0" fillId="0" borderId="33" xfId="0" applyNumberFormat="1" applyFont="1" applyBorder="1"/>
    <xf numFmtId="2" fontId="0" fillId="0" borderId="0" xfId="0" applyNumberFormat="1" applyFont="1" applyBorder="1"/>
    <xf numFmtId="2" fontId="0" fillId="0" borderId="13" xfId="0" applyNumberFormat="1" applyFont="1" applyBorder="1"/>
    <xf numFmtId="2" fontId="0" fillId="0" borderId="37" xfId="0" applyNumberFormat="1" applyFont="1" applyBorder="1"/>
    <xf numFmtId="2" fontId="0" fillId="0" borderId="33" xfId="0" applyNumberFormat="1" applyFont="1" applyBorder="1" applyAlignment="1">
      <alignment horizontal="right"/>
    </xf>
    <xf numFmtId="2" fontId="0" fillId="0" borderId="13" xfId="0" applyNumberFormat="1" applyFont="1" applyBorder="1" applyAlignment="1">
      <alignment horizontal="right"/>
    </xf>
    <xf numFmtId="2" fontId="0" fillId="0" borderId="34" xfId="0" applyNumberFormat="1" applyFont="1" applyBorder="1"/>
    <xf numFmtId="2" fontId="0" fillId="0" borderId="12" xfId="0" applyNumberFormat="1" applyFont="1" applyBorder="1"/>
    <xf numFmtId="2" fontId="0" fillId="0" borderId="16" xfId="0" applyNumberFormat="1" applyFont="1" applyBorder="1"/>
    <xf numFmtId="2" fontId="0" fillId="0" borderId="38" xfId="0" applyNumberFormat="1" applyFont="1" applyBorder="1"/>
    <xf numFmtId="2" fontId="0" fillId="0" borderId="34" xfId="0" applyNumberFormat="1" applyFont="1" applyBorder="1" applyAlignment="1">
      <alignment horizontal="right"/>
    </xf>
    <xf numFmtId="2" fontId="0" fillId="0" borderId="16" xfId="0" applyNumberFormat="1" applyFont="1" applyBorder="1" applyAlignment="1">
      <alignment horizontal="right"/>
    </xf>
    <xf numFmtId="2" fontId="26" fillId="0" borderId="0" xfId="0" applyNumberFormat="1" applyFont="1" applyBorder="1"/>
    <xf numFmtId="2" fontId="0" fillId="0" borderId="0" xfId="0" applyNumberFormat="1" applyFont="1" applyFill="1"/>
    <xf numFmtId="166" fontId="0" fillId="46" borderId="39" xfId="0" applyNumberFormat="1" applyFont="1" applyFill="1" applyBorder="1"/>
    <xf numFmtId="0" fontId="39" fillId="0" borderId="0" xfId="0" applyFont="1"/>
    <xf numFmtId="0" fontId="0" fillId="0" borderId="0" xfId="0" applyFont="1" applyFill="1" applyAlignment="1">
      <alignment wrapText="1"/>
    </xf>
    <xf numFmtId="0" fontId="0" fillId="0" borderId="0" xfId="0" applyFont="1" applyFill="1" applyAlignment="1"/>
    <xf numFmtId="169" fontId="0" fillId="0" borderId="0" xfId="0" applyNumberFormat="1" applyFont="1" applyFill="1" applyAlignment="1"/>
    <xf numFmtId="6" fontId="0" fillId="46" borderId="39" xfId="0" applyNumberFormat="1" applyFont="1" applyFill="1" applyBorder="1" applyAlignment="1"/>
    <xf numFmtId="0" fontId="26" fillId="0" borderId="0" xfId="0" applyFont="1" applyAlignment="1"/>
    <xf numFmtId="0" fontId="26" fillId="0" borderId="0" xfId="0" applyFont="1" applyAlignment="1">
      <alignment horizontal="left" vertical="top"/>
    </xf>
    <xf numFmtId="0" fontId="0" fillId="0" borderId="0" xfId="0" applyFont="1" applyAlignment="1">
      <alignment horizontal="left" vertical="top"/>
    </xf>
    <xf numFmtId="0" fontId="0" fillId="43" borderId="35" xfId="0" applyFont="1" applyFill="1" applyBorder="1"/>
    <xf numFmtId="0" fontId="0" fillId="43" borderId="10" xfId="0" applyFont="1" applyFill="1" applyBorder="1" applyAlignment="1">
      <alignment wrapText="1"/>
    </xf>
    <xf numFmtId="0" fontId="0" fillId="43" borderId="10" xfId="0" applyFont="1" applyFill="1" applyBorder="1"/>
    <xf numFmtId="0" fontId="0" fillId="43" borderId="14" xfId="0" applyFont="1" applyFill="1" applyBorder="1"/>
    <xf numFmtId="0" fontId="0" fillId="43" borderId="35" xfId="0" applyFont="1" applyFill="1" applyBorder="1" applyAlignment="1"/>
    <xf numFmtId="0" fontId="0" fillId="43" borderId="10" xfId="0" applyFont="1" applyFill="1" applyBorder="1" applyAlignment="1">
      <alignment horizontal="left" wrapText="1"/>
    </xf>
    <xf numFmtId="0" fontId="0" fillId="43" borderId="39" xfId="0" applyFont="1" applyFill="1" applyBorder="1"/>
    <xf numFmtId="0" fontId="0" fillId="43" borderId="12" xfId="0" applyFont="1" applyFill="1" applyBorder="1"/>
    <xf numFmtId="0" fontId="0" fillId="43" borderId="16" xfId="0" applyFont="1" applyFill="1" applyBorder="1"/>
    <xf numFmtId="164" fontId="0" fillId="0" borderId="10" xfId="0" applyNumberFormat="1" applyFont="1" applyBorder="1" applyAlignment="1">
      <alignment horizontal="left" vertical="top"/>
    </xf>
  </cellXfs>
  <cellStyles count="5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2" xfId="45"/>
    <cellStyle name="Comma 2 2" xfId="47"/>
    <cellStyle name="Comma 3" xfId="4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8" builtinId="8"/>
    <cellStyle name="Hyperlink 2" xfId="52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2 2" xfId="46"/>
    <cellStyle name="Normal 2 3" xfId="50"/>
    <cellStyle name="Normal 3" xfId="42"/>
    <cellStyle name="Normal 3 2" xfId="51"/>
    <cellStyle name="Note" xfId="15" builtinId="10" customBuiltin="1"/>
    <cellStyle name="Output" xfId="10" builtinId="21" customBuiltin="1"/>
    <cellStyle name="Percent 2" xfId="49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9FFFFF"/>
      <color rgb="FF3399FF"/>
      <color rgb="FF00A8A4"/>
      <color rgb="FF00CC99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6/relationships/vbaProject" Target="vbaProject.bin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trlProps/ctrlProp1.xml><?xml version="1.0" encoding="utf-8"?>
<formControlPr xmlns="http://schemas.microsoft.com/office/spreadsheetml/2009/9/main" objectType="Spin" dx="31" fmlaLink="B24" max="20" min="2" page="10" val="2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healthscotland.scot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scotpho.org.uk/" TargetMode="External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582614</xdr:colOff>
      <xdr:row>0</xdr:row>
      <xdr:rowOff>133351</xdr:rowOff>
    </xdr:from>
    <xdr:to>
      <xdr:col>14</xdr:col>
      <xdr:colOff>411164</xdr:colOff>
      <xdr:row>5</xdr:row>
      <xdr:rowOff>53750</xdr:rowOff>
    </xdr:to>
    <xdr:pic>
      <xdr:nvPicPr>
        <xdr:cNvPr id="2" name="Picture 1" descr="Image result for scotpho logo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9264" y="133351"/>
          <a:ext cx="2114550" cy="93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182524</xdr:colOff>
      <xdr:row>1</xdr:row>
      <xdr:rowOff>7938</xdr:rowOff>
    </xdr:from>
    <xdr:to>
      <xdr:col>11</xdr:col>
      <xdr:colOff>217793</xdr:colOff>
      <xdr:row>5</xdr:row>
      <xdr:rowOff>37875</xdr:rowOff>
    </xdr:to>
    <xdr:pic>
      <xdr:nvPicPr>
        <xdr:cNvPr id="3" name="Picture 2" descr="Image result for health scotland logo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3974" y="166688"/>
          <a:ext cx="1000469" cy="880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0</xdr:rowOff>
        </xdr:from>
        <xdr:to>
          <xdr:col>2</xdr:col>
          <xdr:colOff>0</xdr:colOff>
          <xdr:row>11</xdr:row>
          <xdr:rowOff>0</xdr:rowOff>
        </xdr:to>
        <xdr:sp macro="" textlink="">
          <xdr:nvSpPr>
            <xdr:cNvPr id="36885" name="ComboBox1" descr="Drop-down menu of areas." hidden="1">
              <a:extLst>
                <a:ext uri="{63B3BB69-23CF-44E3-9099-C40C66FF867C}">
                  <a14:compatExt spid="_x0000_s36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203200</xdr:rowOff>
        </xdr:from>
        <xdr:to>
          <xdr:col>2</xdr:col>
          <xdr:colOff>0</xdr:colOff>
          <xdr:row>14</xdr:row>
          <xdr:rowOff>0</xdr:rowOff>
        </xdr:to>
        <xdr:sp macro="" textlink="">
          <xdr:nvSpPr>
            <xdr:cNvPr id="36886" name="ComboBox2" descr="Drop-down menu of targeting strategies." hidden="1">
              <a:extLst>
                <a:ext uri="{63B3BB69-23CF-44E3-9099-C40C66FF867C}">
                  <a14:compatExt spid="_x0000_s36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</xdr:row>
          <xdr:rowOff>0</xdr:rowOff>
        </xdr:from>
        <xdr:to>
          <xdr:col>2</xdr:col>
          <xdr:colOff>0</xdr:colOff>
          <xdr:row>8</xdr:row>
          <xdr:rowOff>0</xdr:rowOff>
        </xdr:to>
        <xdr:sp macro="" textlink="">
          <xdr:nvSpPr>
            <xdr:cNvPr id="36890" name="ComboBox3" descr="Drop-down menu of available interventions." hidden="1">
              <a:extLst>
                <a:ext uri="{63B3BB69-23CF-44E3-9099-C40C66FF867C}">
                  <a14:compatExt spid="_x0000_s36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3346450</xdr:colOff>
          <xdr:row>23</xdr:row>
          <xdr:rowOff>0</xdr:rowOff>
        </xdr:from>
        <xdr:to>
          <xdr:col>2</xdr:col>
          <xdr:colOff>0</xdr:colOff>
          <xdr:row>24</xdr:row>
          <xdr:rowOff>0</xdr:rowOff>
        </xdr:to>
        <xdr:sp macro="" textlink="">
          <xdr:nvSpPr>
            <xdr:cNvPr id="36891" name="Spinner 27" descr="Click up or down to increase or decrease the number of years of follow up." hidden="1">
              <a:extLst>
                <a:ext uri="{63B3BB69-23CF-44E3-9099-C40C66FF867C}">
                  <a14:compatExt spid="_x0000_s36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healthscotland.scot/triplei" TargetMode="External"/><Relationship Id="rId1" Type="http://schemas.openxmlformats.org/officeDocument/2006/relationships/hyperlink" Target="mailto:nhs.triple.i@nhs.net?subject=Enquiry%20about%20Triple%20I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healthscotland.scot/reducing-health-inequalities/take-cost-effective-action/informing-interventions-to-reduce-health-inequalities-triple-i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10" Type="http://schemas.openxmlformats.org/officeDocument/2006/relationships/ctrlProp" Target="../ctrlProps/ctrlProp1.xml"/><Relationship Id="rId4" Type="http://schemas.openxmlformats.org/officeDocument/2006/relationships/control" Target="../activeX/activeX1.xml"/><Relationship Id="rId9" Type="http://schemas.openxmlformats.org/officeDocument/2006/relationships/image" Target="../media/image5.emf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67"/>
  <sheetViews>
    <sheetView showGridLines="0" showRowColHeaders="0" tabSelected="1" zoomScaleNormal="100" workbookViewId="0"/>
  </sheetViews>
  <sheetFormatPr defaultColWidth="9.23046875" defaultRowHeight="12.5" x14ac:dyDescent="0.25"/>
  <cols>
    <col min="1" max="1" width="3.15234375" style="185" customWidth="1"/>
    <col min="2" max="2" width="9.23046875" style="185" customWidth="1"/>
    <col min="3" max="3" width="19" style="185" customWidth="1"/>
    <col min="4" max="4" width="9.23046875" style="185"/>
    <col min="5" max="5" width="7.61328125" style="185" customWidth="1"/>
    <col min="6" max="6" width="13.765625" style="185" customWidth="1"/>
    <col min="7" max="7" width="2.765625" style="185" customWidth="1"/>
    <col min="8" max="8" width="11.15234375" style="185" customWidth="1"/>
    <col min="9" max="10" width="9.23046875" style="185"/>
    <col min="11" max="11" width="11.69140625" style="185" customWidth="1"/>
    <col min="12" max="21" width="9.23046875" style="185"/>
    <col min="22" max="33" width="9.23046875" style="184"/>
    <col min="34" max="16384" width="9.23046875" style="185"/>
  </cols>
  <sheetData>
    <row r="1" spans="1:33" x14ac:dyDescent="0.25">
      <c r="A1" s="183"/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</row>
    <row r="2" spans="1:33" s="187" customFormat="1" ht="18" x14ac:dyDescent="0.4">
      <c r="A2" s="192"/>
      <c r="B2" s="186" t="s">
        <v>576</v>
      </c>
      <c r="C2" s="189"/>
      <c r="D2" s="189"/>
      <c r="E2" s="189"/>
      <c r="F2" s="189"/>
      <c r="G2" s="189"/>
      <c r="H2" s="189"/>
      <c r="I2" s="189"/>
      <c r="J2" s="189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3"/>
      <c r="W2" s="193"/>
      <c r="X2" s="193"/>
      <c r="Y2" s="193"/>
      <c r="Z2" s="193"/>
      <c r="AA2" s="193"/>
      <c r="AB2" s="193"/>
      <c r="AC2" s="193"/>
      <c r="AD2" s="193"/>
      <c r="AE2" s="193"/>
      <c r="AF2" s="193"/>
      <c r="AG2" s="193"/>
    </row>
    <row r="3" spans="1:33" customFormat="1" ht="18" x14ac:dyDescent="0.4">
      <c r="B3" s="188" t="s">
        <v>645</v>
      </c>
      <c r="C3" s="194"/>
      <c r="D3" s="188"/>
      <c r="E3" s="188"/>
      <c r="F3" s="188"/>
      <c r="G3" s="188"/>
      <c r="H3" s="188"/>
      <c r="I3" s="188"/>
      <c r="J3" s="188"/>
    </row>
    <row r="4" spans="1:33" customFormat="1" ht="15.5" x14ac:dyDescent="0.35"/>
    <row r="5" spans="1:33" customFormat="1" ht="15.5" x14ac:dyDescent="0.35"/>
    <row r="6" spans="1:33" x14ac:dyDescent="0.25">
      <c r="A6" s="183"/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</row>
    <row r="7" spans="1:33" s="17" customFormat="1" ht="15.5" x14ac:dyDescent="0.35">
      <c r="A7" s="195"/>
      <c r="B7" s="195" t="s">
        <v>577</v>
      </c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</row>
    <row r="8" spans="1:33" s="17" customFormat="1" ht="15.5" x14ac:dyDescent="0.35">
      <c r="A8" s="195"/>
      <c r="B8" s="195" t="s">
        <v>659</v>
      </c>
      <c r="C8" s="195"/>
      <c r="D8" s="195"/>
      <c r="E8" s="195"/>
      <c r="F8" s="195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</row>
    <row r="9" spans="1:33" s="17" customFormat="1" ht="15.5" x14ac:dyDescent="0.35">
      <c r="A9" s="195"/>
      <c r="B9" s="195" t="s">
        <v>515</v>
      </c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</row>
    <row r="10" spans="1:33" s="17" customFormat="1" ht="15.5" x14ac:dyDescent="0.35">
      <c r="A10" s="195"/>
      <c r="B10" s="195" t="s">
        <v>713</v>
      </c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</row>
    <row r="11" spans="1:33" s="17" customFormat="1" ht="15.5" x14ac:dyDescent="0.35">
      <c r="A11" s="195"/>
      <c r="B11" s="195" t="s">
        <v>516</v>
      </c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</row>
    <row r="12" spans="1:33" s="17" customFormat="1" ht="15.5" x14ac:dyDescent="0.35">
      <c r="A12" s="195"/>
      <c r="B12" s="195" t="s">
        <v>660</v>
      </c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G12" s="196"/>
    </row>
    <row r="13" spans="1:33" s="17" customFormat="1" ht="15.5" x14ac:dyDescent="0.35">
      <c r="A13" s="195"/>
      <c r="B13" s="195" t="s">
        <v>517</v>
      </c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Q13" s="195"/>
      <c r="R13" s="195"/>
      <c r="S13" s="195"/>
      <c r="T13" s="195"/>
      <c r="U13" s="195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G13" s="196"/>
    </row>
    <row r="14" spans="1:33" s="17" customFormat="1" ht="15.5" x14ac:dyDescent="0.35">
      <c r="A14" s="195"/>
      <c r="B14" s="195"/>
      <c r="C14" s="195"/>
      <c r="D14" s="195"/>
      <c r="E14" s="195"/>
      <c r="F14" s="195"/>
      <c r="G14" s="195"/>
      <c r="H14" s="195"/>
      <c r="I14" s="195"/>
      <c r="J14" s="195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</row>
    <row r="15" spans="1:33" s="17" customFormat="1" ht="15.5" x14ac:dyDescent="0.35">
      <c r="A15" s="195"/>
      <c r="B15" s="197" t="s">
        <v>578</v>
      </c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</row>
    <row r="16" spans="1:33" s="17" customFormat="1" ht="15.5" x14ac:dyDescent="0.35">
      <c r="A16" s="195"/>
      <c r="B16" s="195" t="s">
        <v>518</v>
      </c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</row>
    <row r="17" spans="1:33" s="17" customFormat="1" ht="15.5" x14ac:dyDescent="0.35">
      <c r="A17" s="195"/>
      <c r="B17" s="195" t="s">
        <v>579</v>
      </c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G17" s="196"/>
    </row>
    <row r="18" spans="1:33" s="17" customFormat="1" ht="15.5" x14ac:dyDescent="0.35">
      <c r="A18" s="195"/>
      <c r="B18" s="195" t="s">
        <v>580</v>
      </c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6"/>
      <c r="W18" s="196"/>
      <c r="X18" s="196"/>
      <c r="Y18" s="196"/>
      <c r="Z18" s="196"/>
      <c r="AA18" s="196"/>
      <c r="AB18" s="196"/>
      <c r="AC18" s="196"/>
      <c r="AD18" s="196"/>
      <c r="AE18" s="196"/>
      <c r="AF18" s="196"/>
      <c r="AG18" s="196"/>
    </row>
    <row r="19" spans="1:33" s="17" customFormat="1" ht="15.5" x14ac:dyDescent="0.35">
      <c r="A19" s="195"/>
      <c r="B19" s="195"/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6"/>
      <c r="W19" s="196"/>
      <c r="X19" s="196"/>
      <c r="Y19" s="196"/>
      <c r="Z19" s="196"/>
      <c r="AA19" s="196"/>
      <c r="AB19" s="196"/>
      <c r="AC19" s="196"/>
      <c r="AD19" s="196"/>
      <c r="AE19" s="196"/>
      <c r="AF19" s="196"/>
      <c r="AG19" s="196"/>
    </row>
    <row r="20" spans="1:33" s="17" customFormat="1" ht="15.5" x14ac:dyDescent="0.35">
      <c r="A20" s="195"/>
      <c r="B20" s="197"/>
      <c r="C20" s="232" t="s">
        <v>581</v>
      </c>
      <c r="D20" s="233"/>
      <c r="E20" s="233"/>
      <c r="F20" s="234"/>
      <c r="G20" s="197"/>
      <c r="H20" s="232" t="s">
        <v>582</v>
      </c>
      <c r="I20" s="198"/>
      <c r="J20" s="198"/>
      <c r="K20" s="199"/>
      <c r="L20" s="200"/>
      <c r="M20" s="200"/>
      <c r="N20" s="200"/>
      <c r="O20" s="195"/>
      <c r="P20" s="195"/>
      <c r="Q20" s="195"/>
      <c r="R20" s="195"/>
      <c r="S20" s="195"/>
      <c r="T20" s="195"/>
      <c r="U20" s="195"/>
      <c r="V20" s="196"/>
      <c r="W20" s="196"/>
      <c r="X20" s="196"/>
      <c r="Y20" s="196"/>
      <c r="Z20" s="196"/>
      <c r="AA20" s="196"/>
      <c r="AB20" s="196"/>
      <c r="AC20" s="196"/>
      <c r="AD20" s="196"/>
      <c r="AE20" s="196"/>
      <c r="AF20" s="196"/>
      <c r="AG20" s="196"/>
    </row>
    <row r="21" spans="1:33" s="17" customFormat="1" ht="15.5" x14ac:dyDescent="0.35">
      <c r="A21" s="195"/>
      <c r="B21" s="197"/>
      <c r="C21" s="235" t="s">
        <v>583</v>
      </c>
      <c r="D21" s="201"/>
      <c r="E21" s="201"/>
      <c r="F21" s="202"/>
      <c r="G21" s="195"/>
      <c r="H21" s="235" t="s">
        <v>584</v>
      </c>
      <c r="I21" s="201"/>
      <c r="J21" s="201"/>
      <c r="K21" s="202"/>
      <c r="L21" s="200"/>
      <c r="M21" s="200"/>
      <c r="N21" s="200"/>
      <c r="O21" s="195"/>
      <c r="P21" s="195"/>
      <c r="Q21" s="195"/>
      <c r="R21" s="195"/>
      <c r="S21" s="195"/>
      <c r="T21" s="195"/>
      <c r="U21" s="195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</row>
    <row r="22" spans="1:33" s="17" customFormat="1" ht="15.5" x14ac:dyDescent="0.35">
      <c r="A22" s="195"/>
      <c r="B22" s="197"/>
      <c r="C22" s="236" t="s">
        <v>585</v>
      </c>
      <c r="D22" s="237" t="s">
        <v>586</v>
      </c>
      <c r="E22" s="237"/>
      <c r="F22" s="205"/>
      <c r="G22" s="195"/>
      <c r="H22" s="235" t="s">
        <v>587</v>
      </c>
      <c r="I22" s="201"/>
      <c r="J22" s="201"/>
      <c r="K22" s="202"/>
      <c r="L22" s="200"/>
      <c r="M22" s="200"/>
      <c r="N22" s="200"/>
      <c r="O22" s="195"/>
      <c r="P22" s="195"/>
      <c r="Q22" s="195"/>
      <c r="R22" s="195"/>
      <c r="S22" s="195"/>
      <c r="T22" s="195"/>
      <c r="U22" s="195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</row>
    <row r="23" spans="1:33" s="17" customFormat="1" ht="15.5" x14ac:dyDescent="0.35">
      <c r="A23" s="195"/>
      <c r="C23" s="203" t="s">
        <v>588</v>
      </c>
      <c r="D23" s="195" t="s">
        <v>589</v>
      </c>
      <c r="E23" s="195"/>
      <c r="F23" s="204"/>
      <c r="G23" s="195"/>
      <c r="H23" s="236" t="s">
        <v>585</v>
      </c>
      <c r="I23" s="237"/>
      <c r="J23" s="237" t="s">
        <v>586</v>
      </c>
      <c r="K23" s="205"/>
      <c r="L23" s="200"/>
      <c r="M23" s="200"/>
      <c r="N23" s="200"/>
      <c r="O23" s="195"/>
      <c r="P23" s="195"/>
      <c r="Q23" s="195"/>
      <c r="R23" s="195"/>
      <c r="S23" s="195"/>
      <c r="T23" s="195"/>
      <c r="U23" s="195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</row>
    <row r="24" spans="1:33" s="17" customFormat="1" ht="15.5" x14ac:dyDescent="0.35">
      <c r="A24" s="195"/>
      <c r="C24" s="203" t="s">
        <v>590</v>
      </c>
      <c r="D24" s="195" t="s">
        <v>591</v>
      </c>
      <c r="E24" s="195"/>
      <c r="F24" s="204"/>
      <c r="G24" s="195"/>
      <c r="H24" s="206" t="s">
        <v>592</v>
      </c>
      <c r="I24" s="139"/>
      <c r="J24" s="195" t="s">
        <v>593</v>
      </c>
      <c r="K24" s="207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</row>
    <row r="25" spans="1:33" s="17" customFormat="1" ht="15.5" x14ac:dyDescent="0.35">
      <c r="A25" s="195"/>
      <c r="C25" s="203" t="s">
        <v>594</v>
      </c>
      <c r="D25" s="195" t="s">
        <v>595</v>
      </c>
      <c r="E25" s="195"/>
      <c r="F25" s="204"/>
      <c r="G25" s="195"/>
      <c r="H25" s="206" t="s">
        <v>596</v>
      </c>
      <c r="I25" s="139"/>
      <c r="J25" s="195" t="s">
        <v>519</v>
      </c>
      <c r="K25" s="207"/>
      <c r="L25" s="195"/>
      <c r="M25" s="195"/>
      <c r="N25" s="195"/>
      <c r="O25" s="195"/>
      <c r="P25" s="195"/>
      <c r="Q25" s="195"/>
      <c r="R25" s="195"/>
      <c r="S25" s="195"/>
      <c r="T25" s="195"/>
      <c r="U25" s="195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</row>
    <row r="26" spans="1:33" s="17" customFormat="1" ht="15.5" x14ac:dyDescent="0.35">
      <c r="A26" s="195"/>
      <c r="C26" s="203" t="s">
        <v>596</v>
      </c>
      <c r="D26" s="195" t="s">
        <v>521</v>
      </c>
      <c r="E26" s="195"/>
      <c r="F26" s="204"/>
      <c r="G26" s="195"/>
      <c r="H26" s="208" t="s">
        <v>597</v>
      </c>
      <c r="I26" s="209"/>
      <c r="J26" s="210" t="s">
        <v>520</v>
      </c>
      <c r="K26" s="211"/>
      <c r="L26" s="195"/>
      <c r="M26" s="195"/>
      <c r="N26" s="195"/>
      <c r="O26" s="195"/>
      <c r="P26" s="195"/>
      <c r="Q26" s="195"/>
      <c r="R26" s="195"/>
      <c r="S26" s="195"/>
      <c r="T26" s="195"/>
      <c r="U26" s="195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</row>
    <row r="27" spans="1:33" s="17" customFormat="1" ht="15.5" x14ac:dyDescent="0.35">
      <c r="A27" s="195"/>
      <c r="C27" s="203" t="s">
        <v>598</v>
      </c>
      <c r="D27" s="195" t="s">
        <v>522</v>
      </c>
      <c r="E27" s="195"/>
      <c r="F27" s="204"/>
      <c r="G27" s="195"/>
      <c r="H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</row>
    <row r="28" spans="1:33" s="17" customFormat="1" ht="15.5" x14ac:dyDescent="0.35">
      <c r="A28" s="195"/>
      <c r="C28" s="212" t="s">
        <v>599</v>
      </c>
      <c r="D28" s="210" t="s">
        <v>600</v>
      </c>
      <c r="E28" s="210"/>
      <c r="F28" s="213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</row>
    <row r="29" spans="1:33" s="17" customFormat="1" ht="15.5" x14ac:dyDescent="0.35">
      <c r="A29" s="195"/>
      <c r="B29" s="197"/>
      <c r="C29" s="214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</row>
    <row r="30" spans="1:33" s="17" customFormat="1" ht="15.5" x14ac:dyDescent="0.35">
      <c r="A30" s="195"/>
      <c r="B30" s="197" t="s">
        <v>523</v>
      </c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</row>
    <row r="31" spans="1:33" s="17" customFormat="1" ht="15.5" x14ac:dyDescent="0.35">
      <c r="A31" s="195"/>
      <c r="B31" s="195"/>
      <c r="C31" s="215" t="s">
        <v>601</v>
      </c>
      <c r="D31" s="195"/>
      <c r="E31" s="195" t="s">
        <v>524</v>
      </c>
      <c r="F31" s="195" t="s">
        <v>602</v>
      </c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</row>
    <row r="32" spans="1:33" s="17" customFormat="1" ht="15.5" x14ac:dyDescent="0.35">
      <c r="A32" s="195"/>
      <c r="B32" s="195"/>
      <c r="C32" s="215" t="s">
        <v>603</v>
      </c>
      <c r="D32" s="195"/>
      <c r="E32" s="195" t="s">
        <v>524</v>
      </c>
      <c r="F32" s="195" t="s">
        <v>604</v>
      </c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</row>
    <row r="33" spans="1:33" s="17" customFormat="1" ht="15.5" x14ac:dyDescent="0.35">
      <c r="A33" s="195"/>
      <c r="B33" s="195"/>
      <c r="C33" s="215" t="s">
        <v>605</v>
      </c>
      <c r="D33" s="195"/>
      <c r="E33" s="195" t="s">
        <v>524</v>
      </c>
      <c r="F33" s="195" t="s">
        <v>525</v>
      </c>
      <c r="G33" s="195"/>
      <c r="H33" s="195"/>
      <c r="I33" s="195"/>
      <c r="J33" s="195"/>
      <c r="K33" s="195"/>
      <c r="L33" s="195"/>
      <c r="M33" s="195"/>
      <c r="N33" s="195"/>
      <c r="O33" s="195"/>
      <c r="P33" s="195"/>
      <c r="Q33" s="195"/>
      <c r="R33" s="195"/>
      <c r="S33" s="195"/>
      <c r="T33" s="195"/>
      <c r="U33" s="195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</row>
    <row r="34" spans="1:33" s="17" customFormat="1" ht="15.5" x14ac:dyDescent="0.35">
      <c r="A34" s="195"/>
      <c r="B34" s="195"/>
      <c r="C34" s="215" t="s">
        <v>606</v>
      </c>
      <c r="D34" s="195"/>
      <c r="E34" s="195" t="s">
        <v>524</v>
      </c>
      <c r="F34" s="195" t="s">
        <v>526</v>
      </c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5"/>
      <c r="U34" s="195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</row>
    <row r="35" spans="1:33" s="17" customFormat="1" ht="15.5" x14ac:dyDescent="0.35">
      <c r="A35" s="195"/>
      <c r="B35" s="195"/>
      <c r="C35" s="215" t="s">
        <v>607</v>
      </c>
      <c r="D35" s="195"/>
      <c r="E35" s="195" t="s">
        <v>524</v>
      </c>
      <c r="F35" s="195" t="s">
        <v>608</v>
      </c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</row>
    <row r="36" spans="1:33" s="17" customFormat="1" ht="15.5" x14ac:dyDescent="0.35">
      <c r="A36" s="195"/>
      <c r="N36" s="195"/>
      <c r="O36" s="195"/>
      <c r="P36" s="195"/>
      <c r="Q36" s="195"/>
      <c r="R36" s="195"/>
      <c r="S36" s="195"/>
      <c r="T36" s="195"/>
      <c r="U36" s="195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</row>
    <row r="37" spans="1:33" s="17" customFormat="1" ht="15.5" x14ac:dyDescent="0.35">
      <c r="A37" s="195"/>
      <c r="B37" s="197" t="s">
        <v>651</v>
      </c>
      <c r="C37" s="195"/>
      <c r="D37" s="195"/>
      <c r="E37" s="195"/>
      <c r="F37" s="195"/>
      <c r="G37" s="229" t="s">
        <v>657</v>
      </c>
      <c r="H37" s="195"/>
      <c r="I37" s="195"/>
      <c r="J37" s="195"/>
      <c r="K37" s="195"/>
      <c r="P37" s="195"/>
      <c r="Q37" s="195"/>
      <c r="R37" s="195"/>
      <c r="S37" s="195"/>
      <c r="T37" s="195"/>
      <c r="U37" s="195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</row>
    <row r="38" spans="1:33" s="17" customFormat="1" ht="15.5" x14ac:dyDescent="0.35">
      <c r="A38" s="195"/>
      <c r="C38" t="s">
        <v>609</v>
      </c>
      <c r="D38" s="200"/>
      <c r="E38" s="195" t="s">
        <v>524</v>
      </c>
      <c r="F38" t="s">
        <v>652</v>
      </c>
      <c r="G38"/>
      <c r="H38"/>
      <c r="I38" s="195"/>
      <c r="J38" s="195"/>
      <c r="K38" s="195"/>
      <c r="P38" s="195"/>
      <c r="Q38" s="195"/>
      <c r="R38" s="195"/>
      <c r="S38" s="195"/>
      <c r="T38" s="195"/>
      <c r="U38" s="195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</row>
    <row r="39" spans="1:33" s="17" customFormat="1" ht="15.5" x14ac:dyDescent="0.35">
      <c r="A39" s="195"/>
      <c r="C39" t="s">
        <v>610</v>
      </c>
      <c r="D39" s="200"/>
      <c r="E39" s="195" t="s">
        <v>524</v>
      </c>
      <c r="F39" t="s">
        <v>653</v>
      </c>
      <c r="G39"/>
      <c r="H39"/>
      <c r="I39" s="195"/>
      <c r="J39" s="195"/>
      <c r="K39" s="195"/>
      <c r="P39" s="195"/>
      <c r="Q39" s="195"/>
      <c r="R39" s="195"/>
      <c r="S39" s="195"/>
      <c r="T39" s="195"/>
      <c r="U39" s="195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</row>
    <row r="40" spans="1:33" s="17" customFormat="1" ht="15.5" x14ac:dyDescent="0.35">
      <c r="A40" s="195"/>
      <c r="C40" t="s">
        <v>611</v>
      </c>
      <c r="D40" s="200"/>
      <c r="E40" s="195" t="s">
        <v>524</v>
      </c>
      <c r="F40" t="s">
        <v>654</v>
      </c>
      <c r="G40"/>
      <c r="H40"/>
      <c r="I40" s="195"/>
      <c r="J40" s="195"/>
      <c r="K40" s="195"/>
      <c r="P40" s="195"/>
      <c r="Q40" s="195"/>
      <c r="R40" s="195"/>
      <c r="S40" s="195"/>
      <c r="T40" s="195"/>
      <c r="U40" s="195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</row>
    <row r="41" spans="1:33" s="17" customFormat="1" ht="15.5" x14ac:dyDescent="0.35">
      <c r="A41" s="195"/>
      <c r="C41" s="230" t="s">
        <v>612</v>
      </c>
      <c r="D41" s="200"/>
      <c r="E41" s="195" t="s">
        <v>524</v>
      </c>
      <c r="F41" t="s">
        <v>655</v>
      </c>
      <c r="G41"/>
      <c r="H41"/>
      <c r="I41" s="195"/>
      <c r="J41" s="195"/>
      <c r="K41" s="195"/>
      <c r="P41" s="195"/>
      <c r="Q41" s="195"/>
      <c r="R41" s="195"/>
      <c r="S41" s="195"/>
      <c r="T41" s="195"/>
      <c r="U41" s="195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</row>
    <row r="42" spans="1:33" s="17" customFormat="1" ht="15.5" x14ac:dyDescent="0.35">
      <c r="A42" s="195"/>
      <c r="C42" s="231" t="s">
        <v>520</v>
      </c>
      <c r="D42" s="200"/>
      <c r="E42" s="195" t="s">
        <v>524</v>
      </c>
      <c r="F42" t="s">
        <v>656</v>
      </c>
      <c r="G42"/>
      <c r="H42"/>
      <c r="I42" s="195"/>
      <c r="J42" s="195"/>
      <c r="K42" s="195"/>
      <c r="N42" s="195"/>
      <c r="O42" s="195"/>
      <c r="P42" s="195"/>
      <c r="Q42" s="195"/>
      <c r="R42" s="195"/>
      <c r="S42" s="195"/>
      <c r="T42" s="195"/>
      <c r="U42" s="195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</row>
    <row r="43" spans="1:33" s="196" customFormat="1" ht="15.5" x14ac:dyDescent="0.35">
      <c r="A43" s="195"/>
      <c r="B43" s="17"/>
      <c r="C43" s="216" t="s">
        <v>658</v>
      </c>
      <c r="D43" s="200"/>
      <c r="E43" s="195" t="s">
        <v>524</v>
      </c>
      <c r="F43" t="s">
        <v>613</v>
      </c>
      <c r="G43"/>
      <c r="H43"/>
      <c r="I43" s="195"/>
      <c r="J43" s="195"/>
      <c r="K43" s="195"/>
      <c r="L43" s="195"/>
      <c r="M43" s="195"/>
      <c r="N43" s="195"/>
      <c r="O43" s="195"/>
      <c r="P43" s="195"/>
      <c r="Q43" s="195"/>
      <c r="R43" s="195"/>
    </row>
    <row r="44" spans="1:33" s="196" customFormat="1" ht="15.5" x14ac:dyDescent="0.35">
      <c r="A44" s="195"/>
      <c r="B44" s="195"/>
      <c r="C44" s="195"/>
      <c r="D44" s="195"/>
      <c r="E44" s="195"/>
      <c r="F44" s="195"/>
      <c r="G44" s="195"/>
      <c r="H44" s="195"/>
      <c r="I44" s="195"/>
      <c r="J44" s="195"/>
      <c r="K44" s="195"/>
      <c r="L44" s="195"/>
      <c r="M44" s="195"/>
    </row>
    <row r="45" spans="1:33" s="17" customFormat="1" ht="15.5" x14ac:dyDescent="0.35">
      <c r="A45" s="195"/>
      <c r="B45" s="197" t="s">
        <v>538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6"/>
      <c r="M45" s="196"/>
      <c r="N45" s="196"/>
      <c r="O45" s="196"/>
      <c r="P45" s="196"/>
      <c r="Q45" s="196"/>
      <c r="R45" s="196"/>
      <c r="S45" s="195"/>
      <c r="T45" s="195"/>
      <c r="U45" s="195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</row>
    <row r="46" spans="1:33" s="17" customFormat="1" ht="15.5" x14ac:dyDescent="0.35">
      <c r="A46" s="196"/>
      <c r="B46" s="196" t="s">
        <v>539</v>
      </c>
      <c r="C46" s="196" t="s">
        <v>540</v>
      </c>
      <c r="D46" s="196"/>
      <c r="E46" s="196"/>
      <c r="F46" s="196"/>
      <c r="G46" s="196"/>
      <c r="H46" s="196"/>
      <c r="I46" s="196"/>
      <c r="J46" s="196"/>
      <c r="K46" s="196"/>
      <c r="L46" s="196"/>
      <c r="M46" s="196"/>
      <c r="N46" s="195"/>
      <c r="O46" s="195"/>
      <c r="P46" s="195"/>
      <c r="Q46" s="195"/>
      <c r="R46" s="195"/>
      <c r="S46" s="195"/>
      <c r="T46" s="195"/>
      <c r="U46" s="195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</row>
    <row r="47" spans="1:33" s="196" customFormat="1" ht="15.5" x14ac:dyDescent="0.35">
      <c r="B47" s="196" t="s">
        <v>541</v>
      </c>
      <c r="C47" s="196" t="s">
        <v>542</v>
      </c>
      <c r="L47" s="195"/>
      <c r="M47" s="195"/>
      <c r="N47" s="195"/>
      <c r="O47" s="195"/>
      <c r="P47" s="195"/>
      <c r="Q47" s="195"/>
      <c r="R47" s="195"/>
    </row>
    <row r="48" spans="1:33" s="196" customFormat="1" ht="15.5" x14ac:dyDescent="0.35">
      <c r="A48" s="195"/>
      <c r="B48" s="195" t="s">
        <v>543</v>
      </c>
      <c r="C48" s="195" t="s">
        <v>544</v>
      </c>
      <c r="D48" s="195"/>
      <c r="E48" s="195"/>
      <c r="F48" s="195"/>
      <c r="G48" s="195"/>
      <c r="H48" s="195"/>
      <c r="I48" s="195"/>
      <c r="J48" s="195"/>
      <c r="K48" s="195"/>
      <c r="L48" s="195"/>
      <c r="M48" s="195"/>
    </row>
    <row r="49" spans="1:33" s="17" customFormat="1" ht="15.5" x14ac:dyDescent="0.35">
      <c r="A49" s="195"/>
      <c r="B49" s="195" t="s">
        <v>545</v>
      </c>
      <c r="C49" s="195" t="s">
        <v>546</v>
      </c>
      <c r="D49" s="195"/>
      <c r="E49" s="195"/>
      <c r="F49" s="195"/>
      <c r="G49" s="195"/>
      <c r="H49" s="195"/>
      <c r="I49" s="195"/>
      <c r="J49" s="195"/>
      <c r="K49" s="195"/>
      <c r="L49" s="196"/>
      <c r="M49" s="196"/>
      <c r="N49" s="196"/>
      <c r="O49" s="196"/>
      <c r="P49" s="196"/>
      <c r="Q49" s="196"/>
      <c r="R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</row>
    <row r="50" spans="1:33" s="196" customFormat="1" ht="15.5" x14ac:dyDescent="0.35">
      <c r="B50" s="195" t="s">
        <v>131</v>
      </c>
      <c r="C50" s="195" t="s">
        <v>547</v>
      </c>
      <c r="N50" s="17"/>
      <c r="O50" s="17"/>
      <c r="P50" s="17"/>
      <c r="Q50" s="17"/>
      <c r="R50" s="17"/>
    </row>
    <row r="51" spans="1:33" s="196" customFormat="1" ht="15.5" x14ac:dyDescent="0.35">
      <c r="B51" s="195" t="s">
        <v>548</v>
      </c>
      <c r="C51" s="195" t="s">
        <v>549</v>
      </c>
      <c r="L51" s="17"/>
      <c r="M51" s="17"/>
    </row>
    <row r="52" spans="1:33" s="17" customFormat="1" ht="15.5" x14ac:dyDescent="0.35">
      <c r="L52" s="196"/>
      <c r="M52" s="196"/>
      <c r="N52" s="196"/>
      <c r="O52" s="196"/>
      <c r="P52" s="196"/>
      <c r="Q52" s="196"/>
      <c r="R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</row>
    <row r="53" spans="1:33" s="17" customFormat="1" ht="15.5" x14ac:dyDescent="0.35">
      <c r="A53" s="196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</row>
    <row r="54" spans="1:33" s="17" customFormat="1" ht="15.5" x14ac:dyDescent="0.35">
      <c r="A54" s="196"/>
      <c r="B54" s="196"/>
      <c r="C54" s="196"/>
      <c r="D54" s="196"/>
      <c r="E54" s="196"/>
      <c r="F54" s="196"/>
      <c r="G54" s="196"/>
      <c r="H54" s="196"/>
      <c r="I54" s="196"/>
      <c r="J54" s="196"/>
      <c r="K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</row>
    <row r="55" spans="1:33" s="17" customFormat="1" ht="15.5" x14ac:dyDescent="0.35"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</row>
    <row r="56" spans="1:33" s="17" customFormat="1" ht="15.5" x14ac:dyDescent="0.35">
      <c r="V56" s="196"/>
      <c r="W56" s="196"/>
      <c r="X56" s="196"/>
      <c r="Y56" s="196"/>
      <c r="Z56" s="196"/>
      <c r="AA56" s="196"/>
      <c r="AB56" s="196"/>
      <c r="AC56" s="196"/>
      <c r="AD56" s="196"/>
      <c r="AE56" s="196"/>
      <c r="AF56" s="196"/>
      <c r="AG56" s="196"/>
    </row>
    <row r="57" spans="1:33" s="17" customFormat="1" ht="15.5" x14ac:dyDescent="0.35">
      <c r="V57" s="196"/>
      <c r="W57" s="196"/>
      <c r="X57" s="196"/>
      <c r="Y57" s="196"/>
      <c r="Z57" s="196"/>
      <c r="AA57" s="196"/>
      <c r="AB57" s="196"/>
      <c r="AC57" s="196"/>
      <c r="AD57" s="196"/>
      <c r="AE57" s="196"/>
      <c r="AF57" s="196"/>
      <c r="AG57" s="196"/>
    </row>
    <row r="58" spans="1:33" s="17" customFormat="1" ht="15.5" x14ac:dyDescent="0.35">
      <c r="V58" s="196"/>
      <c r="W58" s="196"/>
      <c r="X58" s="196"/>
      <c r="Y58" s="196"/>
      <c r="Z58" s="196"/>
      <c r="AA58" s="196"/>
      <c r="AB58" s="196"/>
      <c r="AC58" s="196"/>
      <c r="AD58" s="196"/>
      <c r="AE58" s="196"/>
      <c r="AF58" s="196"/>
      <c r="AG58" s="196"/>
    </row>
    <row r="59" spans="1:33" s="17" customFormat="1" ht="15.5" x14ac:dyDescent="0.35">
      <c r="V59" s="196"/>
      <c r="W59" s="196"/>
      <c r="X59" s="196"/>
      <c r="Y59" s="196"/>
      <c r="Z59" s="196"/>
      <c r="AA59" s="196"/>
      <c r="AB59" s="196"/>
      <c r="AC59" s="196"/>
      <c r="AD59" s="196"/>
      <c r="AE59" s="196"/>
      <c r="AF59" s="196"/>
      <c r="AG59" s="196"/>
    </row>
    <row r="60" spans="1:33" s="17" customFormat="1" ht="15.5" x14ac:dyDescent="0.35">
      <c r="V60" s="196"/>
      <c r="W60" s="196"/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</row>
    <row r="61" spans="1:33" s="17" customFormat="1" ht="15.5" x14ac:dyDescent="0.35">
      <c r="V61" s="196"/>
      <c r="W61" s="196"/>
      <c r="X61" s="196"/>
      <c r="Y61" s="196"/>
      <c r="Z61" s="196"/>
      <c r="AA61" s="196"/>
      <c r="AB61" s="196"/>
      <c r="AC61" s="196"/>
      <c r="AD61" s="196"/>
      <c r="AE61" s="196"/>
      <c r="AF61" s="196"/>
      <c r="AG61" s="196"/>
    </row>
    <row r="62" spans="1:33" s="17" customFormat="1" ht="15.5" x14ac:dyDescent="0.35"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</row>
    <row r="63" spans="1:33" s="17" customFormat="1" ht="15.5" x14ac:dyDescent="0.35">
      <c r="V63" s="196"/>
      <c r="W63" s="196"/>
      <c r="X63" s="196"/>
      <c r="Y63" s="196"/>
      <c r="Z63" s="196"/>
      <c r="AA63" s="196"/>
      <c r="AB63" s="196"/>
      <c r="AC63" s="196"/>
      <c r="AD63" s="196"/>
      <c r="AE63" s="196"/>
      <c r="AF63" s="196"/>
      <c r="AG63" s="196"/>
    </row>
    <row r="64" spans="1:33" s="17" customFormat="1" ht="15.5" x14ac:dyDescent="0.35">
      <c r="V64" s="196"/>
      <c r="W64" s="196"/>
      <c r="X64" s="196"/>
      <c r="Y64" s="196"/>
      <c r="Z64" s="196"/>
      <c r="AA64" s="196"/>
      <c r="AB64" s="196"/>
      <c r="AC64" s="196"/>
      <c r="AD64" s="196"/>
      <c r="AE64" s="196"/>
      <c r="AF64" s="196"/>
      <c r="AG64" s="196"/>
    </row>
    <row r="65" spans="1:18" ht="15.5" x14ac:dyDescent="0.3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</row>
    <row r="66" spans="1:18" ht="15.5" x14ac:dyDescent="0.3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</row>
    <row r="67" spans="1:18" ht="15.5" x14ac:dyDescent="0.3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</row>
  </sheetData>
  <hyperlinks>
    <hyperlink ref="C31" location="Introduction!A1" display="Introduction"/>
    <hyperlink ref="C33" location="Options!A1" display="Options"/>
    <hyperlink ref="C34" location="Results!A1" display="Results"/>
    <hyperlink ref="C35" location="Evidence!A1" display="Evidence"/>
    <hyperlink ref="C32" location="'User Guide'!A1" display="User guide"/>
    <hyperlink ref="C43" r:id="rId1"/>
    <hyperlink ref="G37" r:id="rId2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U85"/>
  <sheetViews>
    <sheetView topLeftCell="E1" zoomScale="80" zoomScaleNormal="80" workbookViewId="0">
      <selection activeCell="L11" sqref="L11"/>
    </sheetView>
  </sheetViews>
  <sheetFormatPr defaultColWidth="30.15234375" defaultRowHeight="15.5" x14ac:dyDescent="0.35"/>
  <cols>
    <col min="1" max="1" width="6.4609375" style="17" customWidth="1"/>
    <col min="2" max="2" width="38.921875" style="17" customWidth="1"/>
    <col min="3" max="3" width="6.69140625" customWidth="1"/>
    <col min="4" max="4" width="38.921875" style="17" customWidth="1"/>
    <col min="5" max="5" width="32.61328125" customWidth="1"/>
    <col min="6" max="6" width="38.921875" style="17" customWidth="1"/>
    <col min="7" max="7" width="37.23046875" style="17" customWidth="1"/>
    <col min="8" max="8" width="16.23046875" style="17" customWidth="1"/>
    <col min="9" max="9" width="7.15234375" customWidth="1"/>
    <col min="11" max="11" width="6.15234375" style="17" customWidth="1"/>
    <col min="12" max="12" width="18.4609375" style="17" customWidth="1"/>
    <col min="13" max="13" width="6.921875" style="17" customWidth="1"/>
    <col min="14" max="14" width="5.69140625" customWidth="1"/>
    <col min="15" max="15" width="6.61328125" customWidth="1"/>
    <col min="16" max="16" width="5.61328125" customWidth="1"/>
    <col min="18" max="18" width="5.69140625" customWidth="1"/>
    <col min="19" max="19" width="6.61328125" customWidth="1"/>
    <col min="20" max="20" width="5.61328125" customWidth="1"/>
    <col min="22" max="16384" width="30.15234375" style="17"/>
  </cols>
  <sheetData>
    <row r="1" spans="1:21" s="13" customFormat="1" x14ac:dyDescent="0.35">
      <c r="A1" s="13" t="s">
        <v>298</v>
      </c>
      <c r="D1" s="13" t="s">
        <v>476</v>
      </c>
      <c r="E1" s="13" t="s">
        <v>477</v>
      </c>
      <c r="G1" s="13" t="s">
        <v>299</v>
      </c>
      <c r="I1" s="13" t="s">
        <v>300</v>
      </c>
      <c r="K1" s="13" t="s">
        <v>297</v>
      </c>
      <c r="N1"/>
      <c r="O1"/>
      <c r="P1"/>
      <c r="Q1"/>
      <c r="R1"/>
      <c r="S1"/>
      <c r="T1"/>
      <c r="U1"/>
    </row>
    <row r="2" spans="1:21" x14ac:dyDescent="0.35">
      <c r="A2" s="17">
        <v>1</v>
      </c>
      <c r="B2" s="17" t="s">
        <v>84</v>
      </c>
      <c r="C2" s="17"/>
      <c r="D2" s="179" t="s">
        <v>478</v>
      </c>
      <c r="E2" s="179" t="s">
        <v>99</v>
      </c>
      <c r="G2" s="34" t="s">
        <v>84</v>
      </c>
      <c r="H2" s="17" t="s">
        <v>210</v>
      </c>
      <c r="I2" s="17">
        <v>1</v>
      </c>
      <c r="J2" s="17" t="s">
        <v>417</v>
      </c>
      <c r="K2" s="17">
        <v>1</v>
      </c>
      <c r="L2" s="17" t="s">
        <v>141</v>
      </c>
    </row>
    <row r="3" spans="1:21" x14ac:dyDescent="0.35">
      <c r="A3" s="17">
        <v>2</v>
      </c>
      <c r="B3" s="17" t="s">
        <v>85</v>
      </c>
      <c r="C3" s="17"/>
      <c r="D3" s="179" t="s">
        <v>99</v>
      </c>
      <c r="E3" s="179" t="s">
        <v>99</v>
      </c>
      <c r="G3" s="34" t="s">
        <v>85</v>
      </c>
      <c r="H3" s="17" t="s">
        <v>211</v>
      </c>
      <c r="I3" s="17">
        <v>2</v>
      </c>
      <c r="J3" s="17" t="s">
        <v>568</v>
      </c>
      <c r="K3" s="17">
        <v>2</v>
      </c>
      <c r="L3" s="17" t="s">
        <v>410</v>
      </c>
    </row>
    <row r="4" spans="1:21" x14ac:dyDescent="0.35">
      <c r="A4" s="17">
        <v>3</v>
      </c>
      <c r="B4" s="17" t="s">
        <v>86</v>
      </c>
      <c r="C4" s="17"/>
      <c r="D4" s="179" t="s">
        <v>479</v>
      </c>
      <c r="E4" s="179" t="s">
        <v>479</v>
      </c>
      <c r="G4" s="34" t="s">
        <v>86</v>
      </c>
      <c r="H4" s="17" t="s">
        <v>212</v>
      </c>
      <c r="I4" s="17"/>
      <c r="J4" s="17"/>
      <c r="K4" s="17">
        <v>3</v>
      </c>
      <c r="L4" s="17" t="s">
        <v>411</v>
      </c>
    </row>
    <row r="5" spans="1:21" x14ac:dyDescent="0.35">
      <c r="A5" s="17">
        <v>4</v>
      </c>
      <c r="B5" s="17" t="s">
        <v>87</v>
      </c>
      <c r="C5" s="17"/>
      <c r="D5" s="179" t="s">
        <v>480</v>
      </c>
      <c r="E5" s="179" t="s">
        <v>100</v>
      </c>
      <c r="G5" s="34" t="s">
        <v>87</v>
      </c>
      <c r="H5" s="17" t="s">
        <v>213</v>
      </c>
      <c r="I5" s="17"/>
      <c r="J5" s="17"/>
      <c r="K5" s="17">
        <v>4</v>
      </c>
      <c r="L5" s="17" t="s">
        <v>142</v>
      </c>
    </row>
    <row r="6" spans="1:21" x14ac:dyDescent="0.35">
      <c r="A6" s="17">
        <v>5</v>
      </c>
      <c r="B6" s="17" t="s">
        <v>88</v>
      </c>
      <c r="C6" s="17"/>
      <c r="D6" s="179" t="s">
        <v>100</v>
      </c>
      <c r="E6" s="179" t="s">
        <v>100</v>
      </c>
      <c r="G6" s="34" t="s">
        <v>88</v>
      </c>
      <c r="H6" s="17" t="s">
        <v>214</v>
      </c>
      <c r="I6" s="17"/>
      <c r="J6" s="17"/>
    </row>
    <row r="7" spans="1:21" x14ac:dyDescent="0.35">
      <c r="A7" s="17">
        <v>6</v>
      </c>
      <c r="B7" s="17" t="s">
        <v>89</v>
      </c>
      <c r="C7" s="17"/>
      <c r="D7" s="179" t="s">
        <v>481</v>
      </c>
      <c r="E7" s="179" t="s">
        <v>101</v>
      </c>
      <c r="G7" s="34" t="s">
        <v>89</v>
      </c>
      <c r="H7" s="17" t="s">
        <v>215</v>
      </c>
      <c r="I7" s="17"/>
      <c r="J7" s="17"/>
    </row>
    <row r="8" spans="1:21" x14ac:dyDescent="0.35">
      <c r="A8" s="17">
        <v>7</v>
      </c>
      <c r="B8" s="17" t="s">
        <v>90</v>
      </c>
      <c r="C8" s="17"/>
      <c r="D8" s="179" t="s">
        <v>101</v>
      </c>
      <c r="E8" s="179" t="s">
        <v>101</v>
      </c>
      <c r="G8" s="34" t="s">
        <v>90</v>
      </c>
      <c r="H8" s="17" t="s">
        <v>216</v>
      </c>
      <c r="I8" s="17"/>
      <c r="J8" s="17"/>
    </row>
    <row r="9" spans="1:21" ht="15" customHeight="1" x14ac:dyDescent="0.35">
      <c r="A9" s="17">
        <v>8</v>
      </c>
      <c r="B9" s="17" t="s">
        <v>91</v>
      </c>
      <c r="C9" s="17"/>
      <c r="D9" s="179" t="s">
        <v>482</v>
      </c>
      <c r="E9" s="179" t="s">
        <v>102</v>
      </c>
      <c r="G9" s="34" t="s">
        <v>91</v>
      </c>
      <c r="H9" s="17" t="s">
        <v>217</v>
      </c>
      <c r="I9" s="17"/>
      <c r="J9" s="17"/>
    </row>
    <row r="10" spans="1:21" x14ac:dyDescent="0.35">
      <c r="A10" s="17">
        <v>9</v>
      </c>
      <c r="B10" s="17" t="s">
        <v>92</v>
      </c>
      <c r="C10" s="17"/>
      <c r="D10" s="179" t="s">
        <v>102</v>
      </c>
      <c r="E10" s="179" t="s">
        <v>102</v>
      </c>
      <c r="G10" s="34" t="s">
        <v>92</v>
      </c>
      <c r="H10" s="17" t="s">
        <v>218</v>
      </c>
      <c r="I10" s="17"/>
      <c r="J10" s="17"/>
    </row>
    <row r="11" spans="1:21" x14ac:dyDescent="0.35">
      <c r="A11" s="17">
        <v>10</v>
      </c>
      <c r="B11" s="17" t="s">
        <v>93</v>
      </c>
      <c r="C11" s="17"/>
      <c r="D11" s="17" t="s">
        <v>85</v>
      </c>
      <c r="E11" s="17" t="s">
        <v>85</v>
      </c>
      <c r="G11" s="34" t="s">
        <v>93</v>
      </c>
      <c r="H11" s="17" t="s">
        <v>219</v>
      </c>
      <c r="I11" s="17"/>
      <c r="J11" s="17"/>
    </row>
    <row r="12" spans="1:21" x14ac:dyDescent="0.35">
      <c r="A12" s="17">
        <v>11</v>
      </c>
      <c r="B12" s="17" t="s">
        <v>94</v>
      </c>
      <c r="C12" s="17"/>
      <c r="D12" s="17" t="s">
        <v>86</v>
      </c>
      <c r="E12" s="17" t="s">
        <v>86</v>
      </c>
      <c r="G12" s="34" t="s">
        <v>94</v>
      </c>
      <c r="H12" s="17" t="s">
        <v>220</v>
      </c>
      <c r="I12" s="17"/>
      <c r="J12" s="17"/>
    </row>
    <row r="13" spans="1:21" x14ac:dyDescent="0.35">
      <c r="A13" s="17">
        <v>12</v>
      </c>
      <c r="B13" s="17" t="s">
        <v>95</v>
      </c>
      <c r="C13" s="17"/>
      <c r="D13" s="179" t="s">
        <v>483</v>
      </c>
      <c r="E13" s="179" t="s">
        <v>483</v>
      </c>
      <c r="G13" s="34" t="s">
        <v>95</v>
      </c>
      <c r="H13" s="17" t="s">
        <v>221</v>
      </c>
      <c r="I13" s="17"/>
      <c r="J13" s="17"/>
    </row>
    <row r="14" spans="1:21" x14ac:dyDescent="0.35">
      <c r="A14" s="17">
        <v>13</v>
      </c>
      <c r="B14" s="17" t="s">
        <v>96</v>
      </c>
      <c r="C14" s="17"/>
      <c r="D14" s="179" t="s">
        <v>103</v>
      </c>
      <c r="E14" s="179" t="s">
        <v>103</v>
      </c>
      <c r="G14" s="34" t="s">
        <v>96</v>
      </c>
      <c r="H14" s="17" t="s">
        <v>222</v>
      </c>
      <c r="I14" s="17"/>
      <c r="J14" s="17"/>
      <c r="M14"/>
    </row>
    <row r="15" spans="1:21" x14ac:dyDescent="0.35">
      <c r="A15" s="17">
        <v>14</v>
      </c>
      <c r="B15" s="17" t="s">
        <v>97</v>
      </c>
      <c r="C15" s="17"/>
      <c r="D15" s="17" t="s">
        <v>87</v>
      </c>
      <c r="E15" s="17" t="s">
        <v>87</v>
      </c>
      <c r="G15" s="34" t="s">
        <v>97</v>
      </c>
      <c r="H15" s="17" t="s">
        <v>223</v>
      </c>
      <c r="I15" s="17"/>
      <c r="J15" s="17"/>
      <c r="M15"/>
    </row>
    <row r="16" spans="1:21" x14ac:dyDescent="0.35">
      <c r="A16" s="17">
        <v>15</v>
      </c>
      <c r="B16" s="17" t="s">
        <v>98</v>
      </c>
      <c r="C16" s="17"/>
      <c r="D16" s="179" t="s">
        <v>484</v>
      </c>
      <c r="E16" s="179" t="s">
        <v>104</v>
      </c>
      <c r="G16" s="34" t="s">
        <v>98</v>
      </c>
      <c r="H16" s="17" t="s">
        <v>224</v>
      </c>
      <c r="I16" s="17"/>
      <c r="J16" s="17"/>
      <c r="M16"/>
    </row>
    <row r="17" spans="1:13" x14ac:dyDescent="0.35">
      <c r="A17" s="17">
        <v>16</v>
      </c>
      <c r="B17" s="179" t="s">
        <v>99</v>
      </c>
      <c r="C17" s="179"/>
      <c r="D17" s="179" t="s">
        <v>104</v>
      </c>
      <c r="E17" s="179" t="s">
        <v>104</v>
      </c>
      <c r="G17" s="34" t="s">
        <v>103</v>
      </c>
      <c r="H17" s="17" t="s">
        <v>225</v>
      </c>
      <c r="I17" s="17"/>
      <c r="J17" s="17"/>
      <c r="M17"/>
    </row>
    <row r="18" spans="1:13" x14ac:dyDescent="0.35">
      <c r="A18" s="17">
        <v>17</v>
      </c>
      <c r="B18" s="179" t="s">
        <v>100</v>
      </c>
      <c r="C18" s="179"/>
      <c r="D18" s="179" t="s">
        <v>485</v>
      </c>
      <c r="E18" s="179" t="s">
        <v>105</v>
      </c>
      <c r="G18" s="34" t="s">
        <v>104</v>
      </c>
      <c r="H18" s="17" t="s">
        <v>226</v>
      </c>
      <c r="I18" s="17"/>
      <c r="J18" s="17"/>
      <c r="M18"/>
    </row>
    <row r="19" spans="1:13" x14ac:dyDescent="0.35">
      <c r="A19" s="17">
        <v>18</v>
      </c>
      <c r="B19" s="179" t="s">
        <v>101</v>
      </c>
      <c r="C19" s="179"/>
      <c r="D19" s="179" t="s">
        <v>105</v>
      </c>
      <c r="E19" s="179" t="s">
        <v>105</v>
      </c>
      <c r="G19" s="34" t="s">
        <v>106</v>
      </c>
      <c r="H19" s="17" t="s">
        <v>227</v>
      </c>
      <c r="I19" s="17"/>
      <c r="J19" s="17"/>
      <c r="M19"/>
    </row>
    <row r="20" spans="1:13" x14ac:dyDescent="0.35">
      <c r="A20" s="17">
        <v>19</v>
      </c>
      <c r="B20" s="179" t="s">
        <v>102</v>
      </c>
      <c r="C20" s="179"/>
      <c r="D20" s="179" t="s">
        <v>486</v>
      </c>
      <c r="E20" s="179" t="s">
        <v>106</v>
      </c>
      <c r="G20" s="34" t="s">
        <v>108</v>
      </c>
      <c r="H20" s="17" t="s">
        <v>228</v>
      </c>
      <c r="I20" s="17"/>
      <c r="J20" s="17"/>
      <c r="M20"/>
    </row>
    <row r="21" spans="1:13" x14ac:dyDescent="0.35">
      <c r="A21" s="17">
        <v>20</v>
      </c>
      <c r="B21" s="179" t="s">
        <v>103</v>
      </c>
      <c r="C21" s="179"/>
      <c r="D21" s="179" t="s">
        <v>106</v>
      </c>
      <c r="E21" s="179" t="s">
        <v>106</v>
      </c>
      <c r="G21" s="34" t="s">
        <v>109</v>
      </c>
      <c r="H21" s="17" t="s">
        <v>229</v>
      </c>
      <c r="I21" s="17"/>
      <c r="J21" s="17"/>
      <c r="M21"/>
    </row>
    <row r="22" spans="1:13" ht="15" customHeight="1" x14ac:dyDescent="0.35">
      <c r="A22" s="17">
        <v>21</v>
      </c>
      <c r="B22" s="179" t="s">
        <v>104</v>
      </c>
      <c r="C22" s="179"/>
      <c r="D22" s="179" t="s">
        <v>487</v>
      </c>
      <c r="E22" s="179" t="s">
        <v>107</v>
      </c>
      <c r="G22" s="34" t="s">
        <v>111</v>
      </c>
      <c r="H22" s="17" t="s">
        <v>230</v>
      </c>
      <c r="I22" s="17"/>
      <c r="J22" s="17"/>
      <c r="M22"/>
    </row>
    <row r="23" spans="1:13" x14ac:dyDescent="0.35">
      <c r="A23" s="17">
        <v>22</v>
      </c>
      <c r="B23" s="179" t="s">
        <v>105</v>
      </c>
      <c r="C23" s="179"/>
      <c r="D23" s="179" t="s">
        <v>107</v>
      </c>
      <c r="E23" s="179" t="s">
        <v>107</v>
      </c>
      <c r="G23" s="34" t="s">
        <v>112</v>
      </c>
      <c r="H23" s="17" t="s">
        <v>231</v>
      </c>
      <c r="I23" s="17"/>
      <c r="J23" s="17"/>
      <c r="M23"/>
    </row>
    <row r="24" spans="1:13" x14ac:dyDescent="0.35">
      <c r="A24" s="17">
        <v>23</v>
      </c>
      <c r="B24" s="179" t="s">
        <v>106</v>
      </c>
      <c r="C24" s="179"/>
      <c r="D24" s="179" t="s">
        <v>488</v>
      </c>
      <c r="E24" s="179" t="s">
        <v>108</v>
      </c>
      <c r="G24" s="34" t="s">
        <v>113</v>
      </c>
      <c r="H24" s="17" t="s">
        <v>232</v>
      </c>
      <c r="I24" s="17"/>
      <c r="J24" s="17"/>
      <c r="M24"/>
    </row>
    <row r="25" spans="1:13" x14ac:dyDescent="0.35">
      <c r="A25" s="17">
        <v>24</v>
      </c>
      <c r="B25" s="179" t="s">
        <v>107</v>
      </c>
      <c r="C25" s="179"/>
      <c r="D25" s="179" t="s">
        <v>108</v>
      </c>
      <c r="E25" s="179" t="s">
        <v>108</v>
      </c>
      <c r="G25" s="34" t="s">
        <v>115</v>
      </c>
      <c r="H25" s="17" t="s">
        <v>233</v>
      </c>
      <c r="I25" s="17"/>
      <c r="J25" s="17"/>
      <c r="M25"/>
    </row>
    <row r="26" spans="1:13" x14ac:dyDescent="0.35">
      <c r="A26" s="17">
        <v>25</v>
      </c>
      <c r="B26" s="179" t="s">
        <v>108</v>
      </c>
      <c r="C26" s="179"/>
      <c r="D26" s="179" t="s">
        <v>489</v>
      </c>
      <c r="E26" s="179" t="s">
        <v>109</v>
      </c>
      <c r="G26" s="34" t="s">
        <v>116</v>
      </c>
      <c r="H26" s="17" t="s">
        <v>234</v>
      </c>
      <c r="I26" s="17"/>
      <c r="J26" s="17"/>
      <c r="M26"/>
    </row>
    <row r="27" spans="1:13" x14ac:dyDescent="0.35">
      <c r="A27" s="17">
        <v>26</v>
      </c>
      <c r="B27" s="179" t="s">
        <v>109</v>
      </c>
      <c r="C27" s="179"/>
      <c r="D27" s="179" t="s">
        <v>109</v>
      </c>
      <c r="E27" s="179" t="s">
        <v>109</v>
      </c>
      <c r="G27" s="34" t="s">
        <v>117</v>
      </c>
      <c r="H27" s="17" t="s">
        <v>235</v>
      </c>
      <c r="I27" s="17"/>
      <c r="J27" s="17"/>
      <c r="M27"/>
    </row>
    <row r="28" spans="1:13" x14ac:dyDescent="0.35">
      <c r="A28" s="17">
        <v>27</v>
      </c>
      <c r="B28" s="179" t="s">
        <v>110</v>
      </c>
      <c r="C28" s="179"/>
      <c r="D28" s="179" t="s">
        <v>490</v>
      </c>
      <c r="E28" s="179" t="s">
        <v>490</v>
      </c>
      <c r="G28" s="34" t="s">
        <v>118</v>
      </c>
      <c r="H28" s="17" t="s">
        <v>236</v>
      </c>
      <c r="I28" s="17"/>
      <c r="J28" s="17"/>
      <c r="M28"/>
    </row>
    <row r="29" spans="1:13" x14ac:dyDescent="0.35">
      <c r="A29" s="17">
        <v>28</v>
      </c>
      <c r="B29" s="179" t="s">
        <v>111</v>
      </c>
      <c r="C29" s="179"/>
      <c r="D29" s="179" t="s">
        <v>110</v>
      </c>
      <c r="E29" s="179" t="s">
        <v>110</v>
      </c>
      <c r="G29" s="34" t="s">
        <v>119</v>
      </c>
      <c r="H29" s="17" t="s">
        <v>237</v>
      </c>
      <c r="I29" s="17"/>
      <c r="J29" s="17"/>
      <c r="M29"/>
    </row>
    <row r="30" spans="1:13" x14ac:dyDescent="0.35">
      <c r="A30" s="17">
        <v>29</v>
      </c>
      <c r="B30" s="179" t="s">
        <v>112</v>
      </c>
      <c r="C30" s="179"/>
      <c r="D30" s="179" t="s">
        <v>491</v>
      </c>
      <c r="E30" s="179" t="s">
        <v>110</v>
      </c>
      <c r="G30" s="34" t="s">
        <v>121</v>
      </c>
      <c r="H30" s="17" t="s">
        <v>238</v>
      </c>
      <c r="I30" s="17"/>
      <c r="J30" s="17"/>
      <c r="M30"/>
    </row>
    <row r="31" spans="1:13" x14ac:dyDescent="0.35">
      <c r="A31" s="17">
        <v>30</v>
      </c>
      <c r="B31" s="179" t="s">
        <v>113</v>
      </c>
      <c r="C31" s="179"/>
      <c r="D31" s="179" t="s">
        <v>492</v>
      </c>
      <c r="E31" s="179" t="s">
        <v>111</v>
      </c>
      <c r="G31" s="34" t="s">
        <v>122</v>
      </c>
      <c r="H31" s="17" t="s">
        <v>239</v>
      </c>
      <c r="I31" s="17"/>
      <c r="J31" s="17"/>
      <c r="M31"/>
    </row>
    <row r="32" spans="1:13" x14ac:dyDescent="0.35">
      <c r="A32" s="17">
        <v>31</v>
      </c>
      <c r="B32" s="179" t="s">
        <v>114</v>
      </c>
      <c r="C32" s="179"/>
      <c r="D32" s="179" t="s">
        <v>111</v>
      </c>
      <c r="E32" s="179" t="s">
        <v>111</v>
      </c>
      <c r="G32" s="34" t="s">
        <v>124</v>
      </c>
      <c r="H32" s="17" t="s">
        <v>240</v>
      </c>
      <c r="I32" s="17"/>
      <c r="J32" s="17"/>
      <c r="M32"/>
    </row>
    <row r="33" spans="1:13" x14ac:dyDescent="0.35">
      <c r="A33" s="17">
        <v>32</v>
      </c>
      <c r="B33" s="179" t="s">
        <v>115</v>
      </c>
      <c r="C33" s="179"/>
      <c r="D33" s="179" t="s">
        <v>493</v>
      </c>
      <c r="E33" s="179" t="s">
        <v>112</v>
      </c>
      <c r="G33" s="34" t="s">
        <v>125</v>
      </c>
      <c r="H33" s="17" t="s">
        <v>241</v>
      </c>
      <c r="I33" s="17"/>
      <c r="J33" s="17"/>
      <c r="M33"/>
    </row>
    <row r="34" spans="1:13" x14ac:dyDescent="0.35">
      <c r="A34" s="17">
        <v>33</v>
      </c>
      <c r="B34" s="179" t="s">
        <v>116</v>
      </c>
      <c r="C34" s="179"/>
      <c r="D34" s="179" t="s">
        <v>112</v>
      </c>
      <c r="E34" s="179" t="s">
        <v>112</v>
      </c>
      <c r="G34" s="34" t="s">
        <v>126</v>
      </c>
      <c r="H34" s="17" t="s">
        <v>242</v>
      </c>
      <c r="I34" s="17"/>
      <c r="J34" s="17"/>
      <c r="M34"/>
    </row>
    <row r="35" spans="1:13" x14ac:dyDescent="0.35">
      <c r="A35" s="17">
        <v>34</v>
      </c>
      <c r="B35" s="179" t="s">
        <v>117</v>
      </c>
      <c r="C35" s="179"/>
      <c r="D35" s="17" t="s">
        <v>88</v>
      </c>
      <c r="E35" s="17" t="s">
        <v>88</v>
      </c>
      <c r="G35" s="34" t="s">
        <v>127</v>
      </c>
      <c r="H35" s="17" t="s">
        <v>243</v>
      </c>
      <c r="I35" s="17"/>
      <c r="J35" s="17"/>
      <c r="M35"/>
    </row>
    <row r="36" spans="1:13" x14ac:dyDescent="0.35">
      <c r="A36" s="17">
        <v>35</v>
      </c>
      <c r="B36" s="179" t="s">
        <v>118</v>
      </c>
      <c r="C36" s="179"/>
      <c r="D36" s="179" t="s">
        <v>494</v>
      </c>
      <c r="E36" s="179" t="s">
        <v>113</v>
      </c>
      <c r="G36" s="34" t="s">
        <v>128</v>
      </c>
      <c r="H36" s="17" t="s">
        <v>244</v>
      </c>
      <c r="I36" s="17"/>
      <c r="J36" s="17"/>
      <c r="M36"/>
    </row>
    <row r="37" spans="1:13" x14ac:dyDescent="0.35">
      <c r="A37" s="17">
        <v>36</v>
      </c>
      <c r="B37" s="179" t="s">
        <v>119</v>
      </c>
      <c r="C37" s="179"/>
      <c r="D37" s="179" t="s">
        <v>113</v>
      </c>
      <c r="E37" s="179" t="s">
        <v>113</v>
      </c>
      <c r="G37" s="34" t="s">
        <v>99</v>
      </c>
      <c r="H37" s="17" t="s">
        <v>245</v>
      </c>
      <c r="I37" s="17"/>
      <c r="J37" s="17"/>
      <c r="M37"/>
    </row>
    <row r="38" spans="1:13" x14ac:dyDescent="0.35">
      <c r="A38" s="17">
        <v>37</v>
      </c>
      <c r="B38" s="179" t="s">
        <v>120</v>
      </c>
      <c r="C38" s="179"/>
      <c r="D38" s="17" t="s">
        <v>89</v>
      </c>
      <c r="E38" s="17" t="s">
        <v>89</v>
      </c>
      <c r="G38" s="34" t="s">
        <v>100</v>
      </c>
      <c r="H38" s="17" t="s">
        <v>246</v>
      </c>
      <c r="I38" s="17"/>
      <c r="J38" s="17"/>
      <c r="M38"/>
    </row>
    <row r="39" spans="1:13" x14ac:dyDescent="0.35">
      <c r="A39" s="17">
        <v>38</v>
      </c>
      <c r="B39" s="179" t="s">
        <v>121</v>
      </c>
      <c r="C39" s="179"/>
      <c r="D39" s="179" t="s">
        <v>495</v>
      </c>
      <c r="E39" s="179" t="s">
        <v>114</v>
      </c>
      <c r="G39" s="34" t="s">
        <v>102</v>
      </c>
      <c r="H39" s="17" t="s">
        <v>247</v>
      </c>
      <c r="I39" s="17"/>
      <c r="J39" s="17"/>
      <c r="M39"/>
    </row>
    <row r="40" spans="1:13" x14ac:dyDescent="0.35">
      <c r="A40" s="17">
        <v>39</v>
      </c>
      <c r="B40" s="179" t="s">
        <v>122</v>
      </c>
      <c r="C40" s="179"/>
      <c r="D40" s="179" t="s">
        <v>114</v>
      </c>
      <c r="E40" s="179" t="s">
        <v>114</v>
      </c>
      <c r="G40" s="34" t="s">
        <v>110</v>
      </c>
      <c r="H40" s="17" t="s">
        <v>248</v>
      </c>
      <c r="I40" s="17"/>
      <c r="J40" s="17"/>
      <c r="M40"/>
    </row>
    <row r="41" spans="1:13" x14ac:dyDescent="0.35">
      <c r="A41" s="17">
        <v>40</v>
      </c>
      <c r="B41" s="179" t="s">
        <v>123</v>
      </c>
      <c r="C41" s="179"/>
      <c r="D41" s="179" t="s">
        <v>496</v>
      </c>
      <c r="E41" s="179" t="s">
        <v>496</v>
      </c>
      <c r="G41" s="34" t="s">
        <v>123</v>
      </c>
      <c r="H41" s="17" t="s">
        <v>249</v>
      </c>
      <c r="I41" s="17"/>
      <c r="J41" s="17"/>
      <c r="M41"/>
    </row>
    <row r="42" spans="1:13" x14ac:dyDescent="0.35">
      <c r="A42" s="17">
        <v>41</v>
      </c>
      <c r="B42" s="179" t="s">
        <v>124</v>
      </c>
      <c r="C42" s="179"/>
      <c r="D42" s="17" t="s">
        <v>90</v>
      </c>
      <c r="E42" s="17" t="s">
        <v>90</v>
      </c>
      <c r="G42" s="34" t="s">
        <v>129</v>
      </c>
      <c r="H42" s="17" t="s">
        <v>250</v>
      </c>
      <c r="I42" s="17"/>
      <c r="J42" s="17"/>
      <c r="M42"/>
    </row>
    <row r="43" spans="1:13" x14ac:dyDescent="0.35">
      <c r="A43" s="17">
        <v>42</v>
      </c>
      <c r="B43" s="179" t="s">
        <v>125</v>
      </c>
      <c r="C43" s="179"/>
      <c r="D43" s="17" t="s">
        <v>91</v>
      </c>
      <c r="E43" s="17" t="s">
        <v>91</v>
      </c>
      <c r="G43" s="34" t="s">
        <v>130</v>
      </c>
      <c r="H43" s="17" t="s">
        <v>251</v>
      </c>
      <c r="I43" s="17"/>
      <c r="J43" s="17"/>
      <c r="M43"/>
    </row>
    <row r="44" spans="1:13" x14ac:dyDescent="0.35">
      <c r="A44" s="17">
        <v>43</v>
      </c>
      <c r="B44" s="179" t="s">
        <v>126</v>
      </c>
      <c r="C44" s="179"/>
      <c r="D44" s="17" t="s">
        <v>92</v>
      </c>
      <c r="E44" s="17" t="s">
        <v>92</v>
      </c>
      <c r="G44" s="34" t="s">
        <v>101</v>
      </c>
      <c r="H44" s="17" t="s">
        <v>252</v>
      </c>
      <c r="I44" s="17"/>
      <c r="J44" s="17"/>
      <c r="M44"/>
    </row>
    <row r="45" spans="1:13" x14ac:dyDescent="0.35">
      <c r="A45" s="17">
        <v>44</v>
      </c>
      <c r="B45" s="179" t="s">
        <v>127</v>
      </c>
      <c r="C45" s="179"/>
      <c r="D45" s="179" t="s">
        <v>115</v>
      </c>
      <c r="E45" s="179" t="s">
        <v>115</v>
      </c>
      <c r="G45" s="34" t="s">
        <v>105</v>
      </c>
      <c r="H45" s="17" t="s">
        <v>253</v>
      </c>
      <c r="I45" s="17"/>
      <c r="J45" s="17"/>
      <c r="M45"/>
    </row>
    <row r="46" spans="1:13" x14ac:dyDescent="0.35">
      <c r="A46" s="17">
        <v>45</v>
      </c>
      <c r="B46" s="179" t="s">
        <v>128</v>
      </c>
      <c r="C46" s="179"/>
      <c r="D46" s="179" t="s">
        <v>497</v>
      </c>
      <c r="E46" s="179" t="s">
        <v>115</v>
      </c>
      <c r="G46" s="34" t="s">
        <v>120</v>
      </c>
      <c r="H46" s="17" t="s">
        <v>254</v>
      </c>
      <c r="I46" s="17"/>
      <c r="J46" s="17"/>
      <c r="M46"/>
    </row>
    <row r="47" spans="1:13" ht="15" customHeight="1" x14ac:dyDescent="0.35">
      <c r="A47" s="17">
        <v>46</v>
      </c>
      <c r="B47" s="179" t="s">
        <v>129</v>
      </c>
      <c r="C47" s="179"/>
      <c r="D47" s="179" t="s">
        <v>498</v>
      </c>
      <c r="E47" s="179" t="s">
        <v>116</v>
      </c>
      <c r="G47" s="34" t="s">
        <v>107</v>
      </c>
      <c r="H47" s="17" t="s">
        <v>255</v>
      </c>
      <c r="I47" s="17"/>
      <c r="J47" s="17"/>
      <c r="M47"/>
    </row>
    <row r="48" spans="1:13" x14ac:dyDescent="0.35">
      <c r="A48" s="17">
        <v>47</v>
      </c>
      <c r="B48" s="179" t="s">
        <v>130</v>
      </c>
      <c r="C48" s="179"/>
      <c r="D48" s="179" t="s">
        <v>116</v>
      </c>
      <c r="E48" s="179" t="s">
        <v>116</v>
      </c>
      <c r="G48" s="34" t="s">
        <v>114</v>
      </c>
      <c r="H48" s="17" t="s">
        <v>256</v>
      </c>
      <c r="I48" s="17"/>
      <c r="J48" s="17"/>
      <c r="M48"/>
    </row>
    <row r="49" spans="1:13" x14ac:dyDescent="0.35">
      <c r="A49" s="17">
        <v>48</v>
      </c>
      <c r="B49" s="179" t="s">
        <v>479</v>
      </c>
      <c r="C49" s="179"/>
      <c r="D49" s="179" t="s">
        <v>499</v>
      </c>
      <c r="E49" s="179" t="s">
        <v>499</v>
      </c>
      <c r="F49" s="34"/>
      <c r="I49" s="17"/>
      <c r="J49" s="17"/>
      <c r="M49"/>
    </row>
    <row r="50" spans="1:13" x14ac:dyDescent="0.35">
      <c r="A50" s="17">
        <v>49</v>
      </c>
      <c r="B50" s="179" t="s">
        <v>490</v>
      </c>
      <c r="C50" s="179"/>
      <c r="D50" s="17" t="s">
        <v>93</v>
      </c>
      <c r="E50" s="17" t="s">
        <v>93</v>
      </c>
      <c r="F50" s="34"/>
      <c r="I50" s="17"/>
      <c r="J50" s="17"/>
      <c r="M50"/>
    </row>
    <row r="51" spans="1:13" x14ac:dyDescent="0.35">
      <c r="A51" s="17">
        <v>50</v>
      </c>
      <c r="B51" s="179" t="s">
        <v>496</v>
      </c>
      <c r="C51" s="179"/>
      <c r="D51" s="17" t="s">
        <v>94</v>
      </c>
      <c r="E51" s="17" t="s">
        <v>94</v>
      </c>
      <c r="F51" s="34"/>
      <c r="I51" s="17"/>
      <c r="J51" s="17"/>
      <c r="M51"/>
    </row>
    <row r="52" spans="1:13" x14ac:dyDescent="0.35">
      <c r="A52" s="17">
        <v>51</v>
      </c>
      <c r="B52" s="179" t="s">
        <v>499</v>
      </c>
      <c r="C52" s="179"/>
      <c r="D52" s="179" t="s">
        <v>500</v>
      </c>
      <c r="E52" s="179" t="s">
        <v>117</v>
      </c>
      <c r="F52" s="34"/>
      <c r="I52" s="17"/>
      <c r="J52" s="17"/>
      <c r="M52"/>
    </row>
    <row r="53" spans="1:13" x14ac:dyDescent="0.35">
      <c r="A53" s="17">
        <v>52</v>
      </c>
      <c r="B53" s="179" t="s">
        <v>501</v>
      </c>
      <c r="C53" s="179"/>
      <c r="D53" s="179" t="s">
        <v>117</v>
      </c>
      <c r="E53" s="179" t="s">
        <v>117</v>
      </c>
      <c r="F53" s="34"/>
      <c r="I53" s="17"/>
      <c r="J53" s="17"/>
      <c r="M53"/>
    </row>
    <row r="54" spans="1:13" x14ac:dyDescent="0.35">
      <c r="A54" s="17">
        <v>53</v>
      </c>
      <c r="B54" s="179" t="s">
        <v>502</v>
      </c>
      <c r="C54" s="179"/>
      <c r="D54" s="179" t="s">
        <v>503</v>
      </c>
      <c r="E54" s="179" t="s">
        <v>118</v>
      </c>
      <c r="F54" s="34"/>
      <c r="I54" s="17"/>
      <c r="J54" s="17"/>
      <c r="M54"/>
    </row>
    <row r="55" spans="1:13" x14ac:dyDescent="0.35">
      <c r="A55" s="17">
        <v>54</v>
      </c>
      <c r="B55" s="179" t="s">
        <v>478</v>
      </c>
      <c r="C55" s="179"/>
      <c r="D55" s="179" t="s">
        <v>118</v>
      </c>
      <c r="E55" s="179" t="s">
        <v>118</v>
      </c>
      <c r="F55" s="34"/>
      <c r="I55" s="17"/>
      <c r="J55" s="17"/>
      <c r="M55"/>
    </row>
    <row r="56" spans="1:13" x14ac:dyDescent="0.35">
      <c r="A56" s="17">
        <v>55</v>
      </c>
      <c r="B56" s="179" t="s">
        <v>480</v>
      </c>
      <c r="C56" s="179"/>
      <c r="D56" s="179" t="s">
        <v>504</v>
      </c>
      <c r="E56" s="179" t="s">
        <v>119</v>
      </c>
      <c r="I56" s="17"/>
      <c r="J56" s="17"/>
    </row>
    <row r="57" spans="1:13" x14ac:dyDescent="0.35">
      <c r="A57" s="17">
        <v>56</v>
      </c>
      <c r="B57" s="179" t="s">
        <v>481</v>
      </c>
      <c r="C57" s="179"/>
      <c r="D57" s="179" t="s">
        <v>119</v>
      </c>
      <c r="E57" s="179" t="s">
        <v>119</v>
      </c>
      <c r="I57" s="17"/>
      <c r="J57" s="17"/>
    </row>
    <row r="58" spans="1:13" x14ac:dyDescent="0.35">
      <c r="A58" s="17">
        <v>57</v>
      </c>
      <c r="B58" s="179" t="s">
        <v>482</v>
      </c>
      <c r="C58" s="179"/>
      <c r="D58" s="179" t="s">
        <v>505</v>
      </c>
      <c r="E58" s="179" t="s">
        <v>120</v>
      </c>
      <c r="I58" s="17"/>
      <c r="J58" s="17"/>
    </row>
    <row r="59" spans="1:13" x14ac:dyDescent="0.35">
      <c r="A59" s="17">
        <v>58</v>
      </c>
      <c r="B59" s="179" t="s">
        <v>483</v>
      </c>
      <c r="C59" s="179"/>
      <c r="D59" s="179" t="s">
        <v>120</v>
      </c>
      <c r="E59" s="179" t="s">
        <v>120</v>
      </c>
      <c r="I59" s="17"/>
      <c r="J59" s="17"/>
    </row>
    <row r="60" spans="1:13" x14ac:dyDescent="0.35">
      <c r="A60" s="17">
        <v>59</v>
      </c>
      <c r="B60" s="179" t="s">
        <v>484</v>
      </c>
      <c r="C60" s="179"/>
      <c r="D60" s="17" t="s">
        <v>95</v>
      </c>
      <c r="E60" s="17" t="s">
        <v>95</v>
      </c>
      <c r="I60" s="17"/>
      <c r="J60" s="17"/>
    </row>
    <row r="61" spans="1:13" x14ac:dyDescent="0.35">
      <c r="A61" s="17">
        <v>60</v>
      </c>
      <c r="B61" s="179" t="s">
        <v>485</v>
      </c>
      <c r="C61" s="179"/>
      <c r="D61" s="179" t="s">
        <v>506</v>
      </c>
      <c r="E61" s="179" t="s">
        <v>121</v>
      </c>
      <c r="I61" s="17"/>
      <c r="J61" s="17"/>
    </row>
    <row r="62" spans="1:13" x14ac:dyDescent="0.35">
      <c r="A62" s="17">
        <v>61</v>
      </c>
      <c r="B62" s="179" t="s">
        <v>486</v>
      </c>
      <c r="C62" s="179"/>
      <c r="D62" s="179" t="s">
        <v>121</v>
      </c>
      <c r="E62" s="179" t="s">
        <v>121</v>
      </c>
      <c r="I62" s="17"/>
      <c r="J62" s="17"/>
    </row>
    <row r="63" spans="1:13" x14ac:dyDescent="0.35">
      <c r="A63" s="17">
        <v>62</v>
      </c>
      <c r="B63" s="179" t="s">
        <v>487</v>
      </c>
      <c r="C63" s="179"/>
      <c r="D63" s="179" t="s">
        <v>507</v>
      </c>
      <c r="E63" s="179" t="s">
        <v>122</v>
      </c>
      <c r="I63" s="17"/>
      <c r="J63" s="17"/>
    </row>
    <row r="64" spans="1:13" x14ac:dyDescent="0.35">
      <c r="A64" s="17">
        <v>63</v>
      </c>
      <c r="B64" s="179" t="s">
        <v>488</v>
      </c>
      <c r="C64" s="179"/>
      <c r="D64" s="179" t="s">
        <v>122</v>
      </c>
      <c r="E64" s="179" t="s">
        <v>122</v>
      </c>
      <c r="I64" s="17"/>
      <c r="J64" s="17"/>
    </row>
    <row r="65" spans="1:10" x14ac:dyDescent="0.35">
      <c r="A65" s="17">
        <v>64</v>
      </c>
      <c r="B65" s="179" t="s">
        <v>489</v>
      </c>
      <c r="C65" s="179"/>
      <c r="D65" s="179" t="s">
        <v>508</v>
      </c>
      <c r="E65" s="179" t="s">
        <v>123</v>
      </c>
      <c r="I65" s="17"/>
      <c r="J65" s="17"/>
    </row>
    <row r="66" spans="1:10" x14ac:dyDescent="0.35">
      <c r="A66" s="17">
        <v>65</v>
      </c>
      <c r="B66" s="179" t="s">
        <v>491</v>
      </c>
      <c r="C66" s="179"/>
      <c r="D66" s="179" t="s">
        <v>123</v>
      </c>
      <c r="E66" s="179" t="s">
        <v>123</v>
      </c>
      <c r="I66" s="17"/>
      <c r="J66" s="17"/>
    </row>
    <row r="67" spans="1:10" x14ac:dyDescent="0.35">
      <c r="A67" s="17">
        <v>66</v>
      </c>
      <c r="B67" s="179" t="s">
        <v>492</v>
      </c>
      <c r="C67" s="179"/>
      <c r="D67" s="17" t="s">
        <v>84</v>
      </c>
      <c r="E67" s="17" t="s">
        <v>84</v>
      </c>
      <c r="I67" s="17"/>
      <c r="J67" s="17"/>
    </row>
    <row r="68" spans="1:10" x14ac:dyDescent="0.35">
      <c r="A68" s="17">
        <v>67</v>
      </c>
      <c r="B68" s="179" t="s">
        <v>493</v>
      </c>
      <c r="C68" s="179"/>
      <c r="D68" s="179" t="s">
        <v>509</v>
      </c>
      <c r="E68" s="179" t="s">
        <v>124</v>
      </c>
      <c r="I68" s="17"/>
      <c r="J68" s="17"/>
    </row>
    <row r="69" spans="1:10" x14ac:dyDescent="0.35">
      <c r="A69" s="17">
        <v>68</v>
      </c>
      <c r="B69" s="179" t="s">
        <v>494</v>
      </c>
      <c r="C69" s="179"/>
      <c r="D69" s="179" t="s">
        <v>124</v>
      </c>
      <c r="E69" s="179" t="s">
        <v>124</v>
      </c>
      <c r="I69" s="17"/>
      <c r="J69" s="17"/>
    </row>
    <row r="70" spans="1:10" x14ac:dyDescent="0.35">
      <c r="A70" s="17">
        <v>69</v>
      </c>
      <c r="B70" s="179" t="s">
        <v>495</v>
      </c>
      <c r="C70" s="179"/>
      <c r="D70" s="17" t="s">
        <v>96</v>
      </c>
      <c r="E70" s="17" t="s">
        <v>96</v>
      </c>
      <c r="I70" s="17"/>
      <c r="J70" s="17"/>
    </row>
    <row r="71" spans="1:10" x14ac:dyDescent="0.35">
      <c r="A71" s="17">
        <v>70</v>
      </c>
      <c r="B71" s="179" t="s">
        <v>497</v>
      </c>
      <c r="C71" s="179"/>
      <c r="D71" s="179" t="s">
        <v>510</v>
      </c>
      <c r="E71" s="179" t="s">
        <v>125</v>
      </c>
      <c r="I71" s="17"/>
      <c r="J71" s="17"/>
    </row>
    <row r="72" spans="1:10" x14ac:dyDescent="0.35">
      <c r="A72" s="17">
        <v>71</v>
      </c>
      <c r="B72" s="179" t="s">
        <v>498</v>
      </c>
      <c r="C72" s="179"/>
      <c r="D72" s="179" t="s">
        <v>125</v>
      </c>
      <c r="E72" s="179" t="s">
        <v>125</v>
      </c>
      <c r="I72" s="17"/>
      <c r="J72" s="17"/>
    </row>
    <row r="73" spans="1:10" x14ac:dyDescent="0.35">
      <c r="A73" s="17">
        <v>72</v>
      </c>
      <c r="B73" s="179" t="s">
        <v>500</v>
      </c>
      <c r="C73" s="179"/>
      <c r="D73" s="179" t="s">
        <v>511</v>
      </c>
      <c r="E73" s="179" t="s">
        <v>126</v>
      </c>
      <c r="I73" s="17"/>
      <c r="J73" s="17"/>
    </row>
    <row r="74" spans="1:10" x14ac:dyDescent="0.35">
      <c r="A74" s="17">
        <v>73</v>
      </c>
      <c r="B74" s="179" t="s">
        <v>503</v>
      </c>
      <c r="C74" s="179"/>
      <c r="D74" s="179" t="s">
        <v>126</v>
      </c>
      <c r="E74" s="179" t="s">
        <v>126</v>
      </c>
      <c r="I74" s="17"/>
      <c r="J74" s="17"/>
    </row>
    <row r="75" spans="1:10" x14ac:dyDescent="0.35">
      <c r="A75" s="17">
        <v>74</v>
      </c>
      <c r="B75" s="179" t="s">
        <v>504</v>
      </c>
      <c r="C75" s="179"/>
      <c r="D75" s="179" t="s">
        <v>512</v>
      </c>
      <c r="E75" s="179" t="s">
        <v>127</v>
      </c>
      <c r="I75" s="17"/>
      <c r="J75" s="17"/>
    </row>
    <row r="76" spans="1:10" x14ac:dyDescent="0.35">
      <c r="A76" s="17">
        <v>75</v>
      </c>
      <c r="B76" s="179" t="s">
        <v>505</v>
      </c>
      <c r="C76" s="179"/>
      <c r="D76" s="179" t="s">
        <v>127</v>
      </c>
      <c r="E76" s="179" t="s">
        <v>127</v>
      </c>
      <c r="I76" s="17"/>
      <c r="J76" s="17"/>
    </row>
    <row r="77" spans="1:10" x14ac:dyDescent="0.35">
      <c r="A77" s="17">
        <v>76</v>
      </c>
      <c r="B77" s="179" t="s">
        <v>506</v>
      </c>
      <c r="C77" s="179"/>
      <c r="D77" s="179" t="s">
        <v>501</v>
      </c>
      <c r="E77" s="179" t="s">
        <v>483</v>
      </c>
      <c r="I77" s="17"/>
      <c r="J77" s="17"/>
    </row>
    <row r="78" spans="1:10" x14ac:dyDescent="0.35">
      <c r="A78" s="17">
        <v>77</v>
      </c>
      <c r="B78" s="179" t="s">
        <v>507</v>
      </c>
      <c r="C78" s="179"/>
      <c r="D78" s="179" t="s">
        <v>128</v>
      </c>
      <c r="E78" s="179" t="s">
        <v>128</v>
      </c>
      <c r="I78" s="17"/>
      <c r="J78" s="17"/>
    </row>
    <row r="79" spans="1:10" x14ac:dyDescent="0.35">
      <c r="A79" s="17">
        <v>78</v>
      </c>
      <c r="B79" s="179" t="s">
        <v>508</v>
      </c>
      <c r="C79" s="179"/>
      <c r="D79" s="179" t="s">
        <v>502</v>
      </c>
      <c r="E79" s="179" t="s">
        <v>502</v>
      </c>
      <c r="I79" s="17"/>
      <c r="J79" s="17"/>
    </row>
    <row r="80" spans="1:10" x14ac:dyDescent="0.35">
      <c r="A80" s="17">
        <v>79</v>
      </c>
      <c r="B80" s="179" t="s">
        <v>509</v>
      </c>
      <c r="C80" s="179"/>
      <c r="D80" s="17" t="s">
        <v>97</v>
      </c>
      <c r="E80" s="17" t="s">
        <v>97</v>
      </c>
      <c r="I80" s="17"/>
      <c r="J80" s="17"/>
    </row>
    <row r="81" spans="1:10" x14ac:dyDescent="0.35">
      <c r="A81" s="17">
        <v>80</v>
      </c>
      <c r="B81" s="179" t="s">
        <v>510</v>
      </c>
      <c r="C81" s="179"/>
      <c r="D81" s="179" t="s">
        <v>513</v>
      </c>
      <c r="E81" s="179" t="s">
        <v>129</v>
      </c>
      <c r="I81" s="17"/>
      <c r="J81" s="17"/>
    </row>
    <row r="82" spans="1:10" x14ac:dyDescent="0.35">
      <c r="A82" s="17">
        <v>81</v>
      </c>
      <c r="B82" s="179" t="s">
        <v>511</v>
      </c>
      <c r="C82" s="179"/>
      <c r="D82" s="179" t="s">
        <v>129</v>
      </c>
      <c r="E82" s="179" t="s">
        <v>129</v>
      </c>
      <c r="I82" s="17"/>
      <c r="J82" s="17"/>
    </row>
    <row r="83" spans="1:10" x14ac:dyDescent="0.35">
      <c r="A83" s="17">
        <v>82</v>
      </c>
      <c r="B83" s="179" t="s">
        <v>512</v>
      </c>
      <c r="C83" s="179"/>
      <c r="D83" s="179" t="s">
        <v>514</v>
      </c>
      <c r="E83" s="179" t="s">
        <v>130</v>
      </c>
      <c r="I83" s="17"/>
      <c r="J83" s="17"/>
    </row>
    <row r="84" spans="1:10" x14ac:dyDescent="0.35">
      <c r="A84" s="17">
        <v>83</v>
      </c>
      <c r="B84" s="179" t="s">
        <v>513</v>
      </c>
      <c r="C84" s="179"/>
      <c r="D84" s="179" t="s">
        <v>130</v>
      </c>
      <c r="E84" s="179" t="s">
        <v>130</v>
      </c>
      <c r="I84" s="17"/>
      <c r="J84" s="17"/>
    </row>
    <row r="85" spans="1:10" x14ac:dyDescent="0.35">
      <c r="A85" s="17">
        <v>84</v>
      </c>
      <c r="B85" s="179" t="s">
        <v>514</v>
      </c>
      <c r="C85" s="179"/>
      <c r="D85" s="17" t="s">
        <v>98</v>
      </c>
      <c r="E85" s="17" t="s">
        <v>98</v>
      </c>
      <c r="I85" s="17"/>
      <c r="J85" s="17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D41"/>
  <sheetViews>
    <sheetView zoomScale="80" zoomScaleNormal="80" workbookViewId="0">
      <selection activeCell="B18" sqref="B18"/>
    </sheetView>
  </sheetViews>
  <sheetFormatPr defaultColWidth="9.23046875" defaultRowHeight="15.5" x14ac:dyDescent="0.35"/>
  <cols>
    <col min="1" max="1" width="14.84375" style="17" customWidth="1"/>
    <col min="2" max="2" width="20.4609375" style="17" customWidth="1"/>
    <col min="3" max="3" width="16.23046875" style="17" customWidth="1"/>
    <col min="4" max="4" width="23.921875" style="17" customWidth="1"/>
    <col min="5" max="16384" width="9.23046875" style="17"/>
  </cols>
  <sheetData>
    <row r="1" spans="1:4" customFormat="1" ht="20" x14ac:dyDescent="0.4">
      <c r="A1" s="42" t="s">
        <v>372</v>
      </c>
      <c r="B1" s="44"/>
      <c r="C1" s="44"/>
    </row>
    <row r="2" spans="1:4" x14ac:dyDescent="0.35">
      <c r="A2" s="13"/>
    </row>
    <row r="3" spans="1:4" ht="32" customHeight="1" x14ac:dyDescent="0.35">
      <c r="A3" s="140" t="s">
        <v>348</v>
      </c>
      <c r="B3" s="141" t="s">
        <v>349</v>
      </c>
      <c r="C3" s="140" t="s">
        <v>302</v>
      </c>
      <c r="D3" s="140" t="s">
        <v>373</v>
      </c>
    </row>
    <row r="4" spans="1:4" x14ac:dyDescent="0.35">
      <c r="A4" s="139" t="s">
        <v>83</v>
      </c>
      <c r="B4" s="35">
        <v>5000</v>
      </c>
      <c r="C4" s="139">
        <v>2.0384009999999999</v>
      </c>
      <c r="D4" s="139">
        <v>81.468401</v>
      </c>
    </row>
    <row r="5" spans="1:4" x14ac:dyDescent="0.35">
      <c r="A5" s="139" t="s">
        <v>61</v>
      </c>
      <c r="B5" s="35">
        <v>5500</v>
      </c>
      <c r="C5" s="139">
        <v>6.9792800000000002</v>
      </c>
      <c r="D5" s="139">
        <v>81.439279999999997</v>
      </c>
    </row>
    <row r="6" spans="1:4" x14ac:dyDescent="0.35">
      <c r="A6" s="139" t="s">
        <v>78</v>
      </c>
      <c r="B6" s="35">
        <v>6600</v>
      </c>
      <c r="C6" s="139">
        <v>12.47831</v>
      </c>
      <c r="D6" s="139">
        <v>81.948309999999992</v>
      </c>
    </row>
    <row r="7" spans="1:4" x14ac:dyDescent="0.35">
      <c r="A7" s="139" t="s">
        <v>62</v>
      </c>
      <c r="B7" s="35">
        <v>4400</v>
      </c>
      <c r="C7" s="139">
        <v>17.570049999999998</v>
      </c>
      <c r="D7" s="139">
        <v>81.100049999999996</v>
      </c>
    </row>
    <row r="8" spans="1:4" x14ac:dyDescent="0.35">
      <c r="A8" s="139" t="s">
        <v>63</v>
      </c>
      <c r="B8" s="35">
        <v>6000</v>
      </c>
      <c r="C8" s="139">
        <v>22.077059999999999</v>
      </c>
      <c r="D8" s="139">
        <v>81.667060000000006</v>
      </c>
    </row>
    <row r="9" spans="1:4" x14ac:dyDescent="0.35">
      <c r="A9" s="139" t="s">
        <v>64</v>
      </c>
      <c r="B9" s="35">
        <v>6000</v>
      </c>
      <c r="C9" s="139">
        <v>26.975190000000001</v>
      </c>
      <c r="D9" s="139">
        <v>81.645189999999999</v>
      </c>
    </row>
    <row r="10" spans="1:4" x14ac:dyDescent="0.35">
      <c r="A10" s="139" t="s">
        <v>65</v>
      </c>
      <c r="B10" s="35">
        <v>6500</v>
      </c>
      <c r="C10" s="139">
        <v>31.9999</v>
      </c>
      <c r="D10" s="139">
        <v>81.799899999999994</v>
      </c>
    </row>
    <row r="11" spans="1:4" x14ac:dyDescent="0.35">
      <c r="A11" s="139" t="s">
        <v>66</v>
      </c>
      <c r="B11" s="35">
        <v>7000</v>
      </c>
      <c r="C11" s="139">
        <v>36.918120000000002</v>
      </c>
      <c r="D11" s="139">
        <v>81.898120000000006</v>
      </c>
    </row>
    <row r="12" spans="1:4" x14ac:dyDescent="0.35">
      <c r="A12" s="139" t="s">
        <v>67</v>
      </c>
      <c r="B12" s="35">
        <v>7000</v>
      </c>
      <c r="C12" s="139">
        <v>42.077440000000003</v>
      </c>
      <c r="D12" s="139">
        <v>82.30744</v>
      </c>
    </row>
    <row r="13" spans="1:4" x14ac:dyDescent="0.35">
      <c r="A13" s="139" t="s">
        <v>68</v>
      </c>
      <c r="B13" s="35">
        <v>7000</v>
      </c>
      <c r="C13" s="139">
        <v>47.025770000000001</v>
      </c>
      <c r="D13" s="139">
        <v>82.585769999999997</v>
      </c>
    </row>
    <row r="14" spans="1:4" x14ac:dyDescent="0.35">
      <c r="A14" s="139" t="s">
        <v>69</v>
      </c>
      <c r="B14" s="35">
        <v>7000</v>
      </c>
      <c r="C14" s="139">
        <v>51.990830000000003</v>
      </c>
      <c r="D14" s="139">
        <v>82.980829999999997</v>
      </c>
    </row>
    <row r="15" spans="1:4" x14ac:dyDescent="0.35">
      <c r="A15" s="139" t="s">
        <v>70</v>
      </c>
      <c r="B15" s="35">
        <v>6500</v>
      </c>
      <c r="C15" s="139">
        <v>56.953040000000001</v>
      </c>
      <c r="D15" s="139">
        <v>83.473039999999997</v>
      </c>
    </row>
    <row r="16" spans="1:4" x14ac:dyDescent="0.35">
      <c r="A16" s="139" t="s">
        <v>71</v>
      </c>
      <c r="B16" s="35">
        <v>6000</v>
      </c>
      <c r="C16" s="139">
        <v>61.947389999999999</v>
      </c>
      <c r="D16" s="139">
        <v>84.167389999999997</v>
      </c>
    </row>
    <row r="17" spans="1:4" x14ac:dyDescent="0.35">
      <c r="A17" s="139" t="s">
        <v>72</v>
      </c>
      <c r="B17" s="35">
        <v>5500</v>
      </c>
      <c r="C17" s="139">
        <v>67.063929999999999</v>
      </c>
      <c r="D17" s="139">
        <v>85.193929999999995</v>
      </c>
    </row>
    <row r="18" spans="1:4" x14ac:dyDescent="0.35">
      <c r="A18" s="139" t="s">
        <v>73</v>
      </c>
      <c r="B18" s="35">
        <v>5000</v>
      </c>
      <c r="C18" s="139">
        <v>71.938159999999996</v>
      </c>
      <c r="D18" s="139">
        <v>86.248159999999999</v>
      </c>
    </row>
    <row r="19" spans="1:4" x14ac:dyDescent="0.35">
      <c r="A19" s="139" t="s">
        <v>74</v>
      </c>
      <c r="B19" s="35">
        <v>4000</v>
      </c>
      <c r="C19" s="139">
        <v>76.942830000000001</v>
      </c>
      <c r="D19" s="139">
        <v>87.812830000000005</v>
      </c>
    </row>
    <row r="20" spans="1:4" x14ac:dyDescent="0.35">
      <c r="A20" s="139" t="s">
        <v>75</v>
      </c>
      <c r="B20" s="35">
        <v>2500</v>
      </c>
      <c r="C20" s="139">
        <v>81.856710000000007</v>
      </c>
      <c r="D20" s="139">
        <v>89.736710000000002</v>
      </c>
    </row>
    <row r="21" spans="1:4" x14ac:dyDescent="0.35">
      <c r="A21" s="139" t="s">
        <v>81</v>
      </c>
      <c r="B21" s="35">
        <v>1500</v>
      </c>
      <c r="C21" s="139">
        <v>86.730819999999994</v>
      </c>
      <c r="D21" s="139">
        <v>92.220819999999989</v>
      </c>
    </row>
    <row r="22" spans="1:4" x14ac:dyDescent="0.35">
      <c r="A22" s="139" t="s">
        <v>82</v>
      </c>
      <c r="B22" s="35">
        <v>1000</v>
      </c>
      <c r="C22" s="139">
        <v>92.779340000000005</v>
      </c>
      <c r="D22" s="139">
        <v>96.279340000000005</v>
      </c>
    </row>
    <row r="23" spans="1:4" x14ac:dyDescent="0.35">
      <c r="A23" s="139" t="s">
        <v>76</v>
      </c>
      <c r="B23" s="35">
        <v>5000</v>
      </c>
      <c r="C23" s="139">
        <v>2.0320819999999999</v>
      </c>
      <c r="D23" s="139">
        <v>77.402082000000007</v>
      </c>
    </row>
    <row r="24" spans="1:4" x14ac:dyDescent="0.35">
      <c r="A24" s="139" t="s">
        <v>46</v>
      </c>
      <c r="B24" s="35">
        <v>5500</v>
      </c>
      <c r="C24" s="139">
        <v>6.9784759999999997</v>
      </c>
      <c r="D24" s="139">
        <v>77.398476000000002</v>
      </c>
    </row>
    <row r="25" spans="1:4" x14ac:dyDescent="0.35">
      <c r="A25" s="139" t="s">
        <v>77</v>
      </c>
      <c r="B25" s="35">
        <v>6600</v>
      </c>
      <c r="C25" s="139">
        <v>12.47114</v>
      </c>
      <c r="D25" s="139">
        <v>77.921140000000008</v>
      </c>
    </row>
    <row r="26" spans="1:4" x14ac:dyDescent="0.35">
      <c r="A26" s="139" t="s">
        <v>47</v>
      </c>
      <c r="B26" s="35">
        <v>4400</v>
      </c>
      <c r="C26" s="139">
        <v>17.556319999999999</v>
      </c>
      <c r="D26" s="139">
        <v>77.07632000000001</v>
      </c>
    </row>
    <row r="27" spans="1:4" x14ac:dyDescent="0.35">
      <c r="A27" s="139" t="s">
        <v>48</v>
      </c>
      <c r="B27" s="35">
        <v>6000</v>
      </c>
      <c r="C27" s="139">
        <v>22.05463</v>
      </c>
      <c r="D27" s="139">
        <v>77.704629999999995</v>
      </c>
    </row>
    <row r="28" spans="1:4" x14ac:dyDescent="0.35">
      <c r="A28" s="139" t="s">
        <v>49</v>
      </c>
      <c r="B28" s="35">
        <v>6000</v>
      </c>
      <c r="C28" s="139">
        <v>26.959759999999999</v>
      </c>
      <c r="D28" s="139">
        <v>77.789760000000001</v>
      </c>
    </row>
    <row r="29" spans="1:4" x14ac:dyDescent="0.35">
      <c r="A29" s="139" t="s">
        <v>50</v>
      </c>
      <c r="B29" s="35">
        <v>6500</v>
      </c>
      <c r="C29" s="139">
        <v>31.98152</v>
      </c>
      <c r="D29" s="139">
        <v>78.061520000000002</v>
      </c>
    </row>
    <row r="30" spans="1:4" x14ac:dyDescent="0.35">
      <c r="A30" s="139" t="s">
        <v>51</v>
      </c>
      <c r="B30" s="35">
        <v>7000</v>
      </c>
      <c r="C30" s="139">
        <v>36.926009999999998</v>
      </c>
      <c r="D30" s="139">
        <v>78.336009999999987</v>
      </c>
    </row>
    <row r="31" spans="1:4" x14ac:dyDescent="0.35">
      <c r="A31" s="139" t="s">
        <v>52</v>
      </c>
      <c r="B31" s="35">
        <v>7000</v>
      </c>
      <c r="C31" s="139">
        <v>42.067700000000002</v>
      </c>
      <c r="D31" s="139">
        <v>78.907700000000006</v>
      </c>
    </row>
    <row r="32" spans="1:4" x14ac:dyDescent="0.35">
      <c r="A32" s="139" t="s">
        <v>53</v>
      </c>
      <c r="B32" s="35">
        <v>7000</v>
      </c>
      <c r="C32" s="139">
        <v>47.038150000000002</v>
      </c>
      <c r="D32" s="139">
        <v>79.418149999999997</v>
      </c>
    </row>
    <row r="33" spans="1:4" x14ac:dyDescent="0.35">
      <c r="A33" s="139" t="s">
        <v>54</v>
      </c>
      <c r="B33" s="35">
        <v>7000</v>
      </c>
      <c r="C33" s="139">
        <v>51.998649999999998</v>
      </c>
      <c r="D33" s="139">
        <v>79.988649999999993</v>
      </c>
    </row>
    <row r="34" spans="1:4" x14ac:dyDescent="0.35">
      <c r="A34" s="139" t="s">
        <v>55</v>
      </c>
      <c r="B34" s="35">
        <v>6500</v>
      </c>
      <c r="C34" s="139">
        <v>56.950870000000002</v>
      </c>
      <c r="D34" s="139">
        <v>80.660870000000003</v>
      </c>
    </row>
    <row r="35" spans="1:4" x14ac:dyDescent="0.35">
      <c r="A35" s="139" t="s">
        <v>56</v>
      </c>
      <c r="B35" s="35">
        <v>6000</v>
      </c>
      <c r="C35" s="139">
        <v>61.942990000000002</v>
      </c>
      <c r="D35" s="139">
        <v>81.612989999999996</v>
      </c>
    </row>
    <row r="36" spans="1:4" x14ac:dyDescent="0.35">
      <c r="A36" s="139" t="s">
        <v>57</v>
      </c>
      <c r="B36" s="35">
        <v>5500</v>
      </c>
      <c r="C36" s="139">
        <v>67.054419999999993</v>
      </c>
      <c r="D36" s="139">
        <v>82.954419999999999</v>
      </c>
    </row>
    <row r="37" spans="1:4" x14ac:dyDescent="0.35">
      <c r="A37" s="139" t="s">
        <v>58</v>
      </c>
      <c r="B37" s="35">
        <v>5000</v>
      </c>
      <c r="C37" s="139">
        <v>71.891099999999994</v>
      </c>
      <c r="D37" s="139">
        <v>84.341099999999997</v>
      </c>
    </row>
    <row r="38" spans="1:4" x14ac:dyDescent="0.35">
      <c r="A38" s="139" t="s">
        <v>59</v>
      </c>
      <c r="B38" s="35">
        <v>4000</v>
      </c>
      <c r="C38" s="139">
        <v>76.907700000000006</v>
      </c>
      <c r="D38" s="139">
        <v>86.357700000000008</v>
      </c>
    </row>
    <row r="39" spans="1:4" x14ac:dyDescent="0.35">
      <c r="A39" s="139" t="s">
        <v>60</v>
      </c>
      <c r="B39" s="35">
        <v>2500</v>
      </c>
      <c r="C39" s="139">
        <v>81.797089999999997</v>
      </c>
      <c r="D39" s="139">
        <v>88.627089999999995</v>
      </c>
    </row>
    <row r="40" spans="1:4" x14ac:dyDescent="0.35">
      <c r="A40" s="139" t="s">
        <v>80</v>
      </c>
      <c r="B40" s="35">
        <v>1500</v>
      </c>
      <c r="C40" s="139">
        <v>86.630750000000006</v>
      </c>
      <c r="D40" s="139">
        <v>91.420750000000012</v>
      </c>
    </row>
    <row r="41" spans="1:4" x14ac:dyDescent="0.35">
      <c r="A41" s="139" t="s">
        <v>79</v>
      </c>
      <c r="B41" s="35">
        <v>1000</v>
      </c>
      <c r="C41" s="139">
        <v>92.215479999999999</v>
      </c>
      <c r="D41" s="139">
        <v>95.515479999999997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D17"/>
  <sheetViews>
    <sheetView topLeftCell="AQ1" zoomScale="80" zoomScaleNormal="80" workbookViewId="0">
      <selection activeCell="AR16" sqref="AR16"/>
    </sheetView>
  </sheetViews>
  <sheetFormatPr defaultRowHeight="15.5" x14ac:dyDescent="0.35"/>
  <cols>
    <col min="2" max="2" width="40.921875" customWidth="1"/>
  </cols>
  <sheetData>
    <row r="1" spans="1:56" ht="20" x14ac:dyDescent="0.4">
      <c r="A1" s="42" t="s">
        <v>351</v>
      </c>
      <c r="B1" s="44"/>
      <c r="AR1" s="44"/>
    </row>
    <row r="3" spans="1:56" s="9" customFormat="1" ht="93" x14ac:dyDescent="0.35">
      <c r="A3" s="34"/>
      <c r="B3"/>
      <c r="C3" s="9" t="s">
        <v>99</v>
      </c>
      <c r="D3" s="9" t="s">
        <v>479</v>
      </c>
      <c r="E3" s="9" t="s">
        <v>100</v>
      </c>
      <c r="F3" s="9" t="s">
        <v>101</v>
      </c>
      <c r="G3" s="9" t="s">
        <v>102</v>
      </c>
      <c r="H3" s="9" t="s">
        <v>85</v>
      </c>
      <c r="I3" s="9" t="s">
        <v>86</v>
      </c>
      <c r="J3" s="9" t="s">
        <v>483</v>
      </c>
      <c r="K3" s="9" t="s">
        <v>103</v>
      </c>
      <c r="L3" s="9" t="s">
        <v>87</v>
      </c>
      <c r="M3" s="9" t="s">
        <v>104</v>
      </c>
      <c r="N3" s="9" t="s">
        <v>105</v>
      </c>
      <c r="O3" s="9" t="s">
        <v>106</v>
      </c>
      <c r="P3" s="9" t="s">
        <v>107</v>
      </c>
      <c r="Q3" s="9" t="s">
        <v>108</v>
      </c>
      <c r="R3" s="9" t="s">
        <v>109</v>
      </c>
      <c r="S3" s="9" t="s">
        <v>490</v>
      </c>
      <c r="T3" s="9" t="s">
        <v>110</v>
      </c>
      <c r="U3" s="9" t="s">
        <v>111</v>
      </c>
      <c r="V3" s="9" t="s">
        <v>112</v>
      </c>
      <c r="W3" s="9" t="s">
        <v>88</v>
      </c>
      <c r="X3" s="9" t="s">
        <v>113</v>
      </c>
      <c r="Y3" s="9" t="s">
        <v>89</v>
      </c>
      <c r="Z3" s="9" t="s">
        <v>114</v>
      </c>
      <c r="AA3" s="9" t="s">
        <v>496</v>
      </c>
      <c r="AB3" s="9" t="s">
        <v>90</v>
      </c>
      <c r="AC3" s="9" t="s">
        <v>91</v>
      </c>
      <c r="AD3" s="9" t="s">
        <v>92</v>
      </c>
      <c r="AE3" s="9" t="s">
        <v>115</v>
      </c>
      <c r="AF3" s="9" t="s">
        <v>116</v>
      </c>
      <c r="AG3" s="9" t="s">
        <v>499</v>
      </c>
      <c r="AH3" s="9" t="s">
        <v>93</v>
      </c>
      <c r="AI3" s="9" t="s">
        <v>94</v>
      </c>
      <c r="AJ3" s="9" t="s">
        <v>117</v>
      </c>
      <c r="AK3" s="9" t="s">
        <v>118</v>
      </c>
      <c r="AL3" s="9" t="s">
        <v>119</v>
      </c>
      <c r="AM3" s="9" t="s">
        <v>120</v>
      </c>
      <c r="AN3" s="9" t="s">
        <v>95</v>
      </c>
      <c r="AO3" s="9" t="s">
        <v>121</v>
      </c>
      <c r="AP3" s="9" t="s">
        <v>122</v>
      </c>
      <c r="AQ3" s="9" t="s">
        <v>123</v>
      </c>
      <c r="AR3" s="9" t="s">
        <v>84</v>
      </c>
      <c r="AS3" s="9" t="s">
        <v>124</v>
      </c>
      <c r="AT3" s="9" t="s">
        <v>96</v>
      </c>
      <c r="AU3" s="9" t="s">
        <v>125</v>
      </c>
      <c r="AV3" s="9" t="s">
        <v>126</v>
      </c>
      <c r="AW3" s="9" t="s">
        <v>127</v>
      </c>
      <c r="AX3" s="9" t="s">
        <v>128</v>
      </c>
      <c r="AY3" s="9" t="s">
        <v>502</v>
      </c>
      <c r="AZ3" s="9" t="s">
        <v>97</v>
      </c>
      <c r="BA3" s="9" t="s">
        <v>129</v>
      </c>
      <c r="BB3" s="9" t="s">
        <v>130</v>
      </c>
      <c r="BC3" s="9" t="s">
        <v>98</v>
      </c>
      <c r="BD3" s="34">
        <v>1</v>
      </c>
    </row>
    <row r="4" spans="1:56" x14ac:dyDescent="0.35">
      <c r="C4" t="s">
        <v>245</v>
      </c>
      <c r="D4" t="s">
        <v>206</v>
      </c>
      <c r="E4" t="s">
        <v>246</v>
      </c>
      <c r="F4" t="s">
        <v>252</v>
      </c>
      <c r="G4" t="s">
        <v>247</v>
      </c>
      <c r="H4" t="s">
        <v>211</v>
      </c>
      <c r="I4" t="s">
        <v>212</v>
      </c>
      <c r="J4" t="s">
        <v>208</v>
      </c>
      <c r="K4" t="s">
        <v>225</v>
      </c>
      <c r="L4" t="s">
        <v>213</v>
      </c>
      <c r="M4" t="s">
        <v>226</v>
      </c>
      <c r="N4" t="s">
        <v>253</v>
      </c>
      <c r="O4" t="s">
        <v>227</v>
      </c>
      <c r="P4" t="s">
        <v>255</v>
      </c>
      <c r="Q4" t="s">
        <v>228</v>
      </c>
      <c r="R4" t="s">
        <v>229</v>
      </c>
      <c r="S4" t="s">
        <v>204</v>
      </c>
      <c r="T4" t="s">
        <v>248</v>
      </c>
      <c r="U4" t="s">
        <v>230</v>
      </c>
      <c r="V4" t="s">
        <v>231</v>
      </c>
      <c r="W4" t="s">
        <v>214</v>
      </c>
      <c r="X4" t="s">
        <v>232</v>
      </c>
      <c r="Y4" t="s">
        <v>215</v>
      </c>
      <c r="Z4" t="s">
        <v>256</v>
      </c>
      <c r="AA4" t="s">
        <v>205</v>
      </c>
      <c r="AB4" t="s">
        <v>216</v>
      </c>
      <c r="AC4" t="s">
        <v>217</v>
      </c>
      <c r="AD4" t="s">
        <v>218</v>
      </c>
      <c r="AE4" t="s">
        <v>233</v>
      </c>
      <c r="AF4" t="s">
        <v>234</v>
      </c>
      <c r="AG4" t="s">
        <v>207</v>
      </c>
      <c r="AH4" t="s">
        <v>219</v>
      </c>
      <c r="AI4" t="s">
        <v>220</v>
      </c>
      <c r="AJ4" t="s">
        <v>235</v>
      </c>
      <c r="AK4" t="s">
        <v>236</v>
      </c>
      <c r="AL4" t="s">
        <v>237</v>
      </c>
      <c r="AM4" t="s">
        <v>254</v>
      </c>
      <c r="AN4" t="s">
        <v>221</v>
      </c>
      <c r="AO4" t="s">
        <v>238</v>
      </c>
      <c r="AP4" t="s">
        <v>239</v>
      </c>
      <c r="AQ4" t="s">
        <v>249</v>
      </c>
      <c r="AR4" t="s">
        <v>210</v>
      </c>
      <c r="AS4" t="s">
        <v>240</v>
      </c>
      <c r="AT4" t="s">
        <v>222</v>
      </c>
      <c r="AU4" t="s">
        <v>241</v>
      </c>
      <c r="AV4" t="s">
        <v>242</v>
      </c>
      <c r="AW4" t="s">
        <v>243</v>
      </c>
      <c r="AX4" t="s">
        <v>244</v>
      </c>
      <c r="AY4" t="s">
        <v>209</v>
      </c>
      <c r="AZ4" t="s">
        <v>223</v>
      </c>
      <c r="BA4" t="s">
        <v>250</v>
      </c>
      <c r="BB4" t="s">
        <v>251</v>
      </c>
      <c r="BC4" t="s">
        <v>224</v>
      </c>
      <c r="BD4">
        <v>2</v>
      </c>
    </row>
    <row r="5" spans="1:56" x14ac:dyDescent="0.35">
      <c r="BD5">
        <v>3</v>
      </c>
    </row>
    <row r="6" spans="1:56" s="2" customFormat="1" x14ac:dyDescent="0.35">
      <c r="B6" s="2" t="s">
        <v>352</v>
      </c>
      <c r="C6" s="2">
        <v>41626</v>
      </c>
      <c r="D6" s="2">
        <v>84145</v>
      </c>
      <c r="E6" s="2">
        <v>42519</v>
      </c>
      <c r="F6" s="2">
        <v>18091</v>
      </c>
      <c r="G6" s="2">
        <v>21023</v>
      </c>
      <c r="H6" s="2">
        <v>90768</v>
      </c>
      <c r="I6" s="2">
        <v>25209</v>
      </c>
      <c r="J6" s="2">
        <v>20471</v>
      </c>
      <c r="K6" s="2">
        <v>7651</v>
      </c>
      <c r="L6" s="2">
        <v>34490</v>
      </c>
      <c r="M6" s="2">
        <v>34490</v>
      </c>
      <c r="N6" s="2">
        <v>23727</v>
      </c>
      <c r="O6" s="2">
        <v>28249</v>
      </c>
      <c r="P6" s="2">
        <v>28833</v>
      </c>
      <c r="Q6" s="2">
        <v>18105</v>
      </c>
      <c r="R6" s="2">
        <v>21705</v>
      </c>
      <c r="S6" s="2">
        <v>243108</v>
      </c>
      <c r="T6" s="2">
        <v>77192</v>
      </c>
      <c r="U6" s="2">
        <v>7253</v>
      </c>
      <c r="V6" s="2">
        <v>24369</v>
      </c>
      <c r="W6" s="2">
        <v>73148</v>
      </c>
      <c r="X6" s="2">
        <v>73148</v>
      </c>
      <c r="Y6" s="2">
        <v>44840</v>
      </c>
      <c r="Z6" s="2">
        <v>155175</v>
      </c>
      <c r="AA6" s="2">
        <v>465272</v>
      </c>
      <c r="AB6" s="2">
        <v>101100</v>
      </c>
      <c r="AC6" s="2">
        <v>299797</v>
      </c>
      <c r="AD6" s="2">
        <v>63264</v>
      </c>
      <c r="AE6" s="2">
        <v>42241</v>
      </c>
      <c r="AF6" s="2">
        <v>21552</v>
      </c>
      <c r="AG6" s="2">
        <v>42241</v>
      </c>
      <c r="AH6" s="2">
        <v>165475</v>
      </c>
      <c r="AI6" s="2">
        <v>144751</v>
      </c>
      <c r="AJ6" s="2">
        <v>16294</v>
      </c>
      <c r="AK6" s="2">
        <v>16955</v>
      </c>
      <c r="AL6" s="2">
        <v>33649</v>
      </c>
      <c r="AM6" s="2">
        <v>88230</v>
      </c>
      <c r="AN6" s="2">
        <v>4636</v>
      </c>
      <c r="AO6" s="2">
        <v>4636</v>
      </c>
      <c r="AP6" s="2">
        <v>23268</v>
      </c>
      <c r="AQ6" s="2">
        <v>47578</v>
      </c>
      <c r="AR6" s="2">
        <v>1125093</v>
      </c>
      <c r="AS6" s="2">
        <v>25209</v>
      </c>
      <c r="AT6" s="2">
        <v>5276</v>
      </c>
      <c r="AU6" s="2">
        <v>5276</v>
      </c>
      <c r="AV6" s="2">
        <v>28870</v>
      </c>
      <c r="AW6" s="2">
        <v>77245</v>
      </c>
      <c r="AX6" s="2">
        <v>12820</v>
      </c>
      <c r="AY6" s="2">
        <v>138234</v>
      </c>
      <c r="AZ6" s="2">
        <v>65086</v>
      </c>
      <c r="BA6" s="2">
        <v>24954</v>
      </c>
      <c r="BB6" s="2">
        <v>33160</v>
      </c>
      <c r="BC6" s="2">
        <v>7253</v>
      </c>
      <c r="BD6" s="2">
        <v>4</v>
      </c>
    </row>
    <row r="7" spans="1:56" s="3" customFormat="1" x14ac:dyDescent="0.35">
      <c r="A7" s="142"/>
      <c r="B7" s="3" t="s">
        <v>353</v>
      </c>
      <c r="C7" s="3">
        <v>4722</v>
      </c>
      <c r="D7" s="3">
        <v>5748</v>
      </c>
      <c r="E7" s="3">
        <v>1026</v>
      </c>
      <c r="F7" s="3">
        <v>1291</v>
      </c>
      <c r="G7" s="3">
        <v>1909</v>
      </c>
      <c r="H7" s="3">
        <v>30005</v>
      </c>
      <c r="I7" s="3">
        <v>1818</v>
      </c>
      <c r="J7" s="3">
        <v>4205</v>
      </c>
      <c r="K7" s="3">
        <v>2064</v>
      </c>
      <c r="L7" s="3">
        <v>3291</v>
      </c>
      <c r="M7" s="3">
        <v>3291</v>
      </c>
      <c r="N7" s="3">
        <v>9713</v>
      </c>
      <c r="O7" s="3">
        <v>9944</v>
      </c>
      <c r="P7" s="3">
        <v>1787</v>
      </c>
      <c r="Q7" s="3">
        <v>691</v>
      </c>
      <c r="R7" s="3">
        <v>1667</v>
      </c>
      <c r="S7" s="3">
        <v>41988</v>
      </c>
      <c r="T7" s="3">
        <v>13947</v>
      </c>
      <c r="U7" s="3">
        <v>0</v>
      </c>
      <c r="V7" s="3">
        <v>4489</v>
      </c>
      <c r="W7" s="3">
        <v>16974</v>
      </c>
      <c r="X7" s="3">
        <v>16974</v>
      </c>
      <c r="Y7" s="3">
        <v>8694</v>
      </c>
      <c r="Z7" s="3">
        <v>88379</v>
      </c>
      <c r="AA7" s="3">
        <v>175909</v>
      </c>
      <c r="AB7" s="3">
        <v>5919</v>
      </c>
      <c r="AC7" s="3">
        <v>127063</v>
      </c>
      <c r="AD7" s="3">
        <v>5479</v>
      </c>
      <c r="AE7" s="3">
        <v>3570</v>
      </c>
      <c r="AF7" s="3">
        <v>10387</v>
      </c>
      <c r="AG7" s="3">
        <v>3570</v>
      </c>
      <c r="AH7" s="3">
        <v>48846</v>
      </c>
      <c r="AI7" s="3">
        <v>23196</v>
      </c>
      <c r="AJ7" s="3">
        <v>1769</v>
      </c>
      <c r="AK7" s="3">
        <v>171</v>
      </c>
      <c r="AL7" s="3">
        <v>14603</v>
      </c>
      <c r="AM7" s="3">
        <v>30793</v>
      </c>
      <c r="AN7" s="3">
        <v>0</v>
      </c>
      <c r="AO7" s="3">
        <v>0</v>
      </c>
      <c r="AP7" s="3">
        <v>1429</v>
      </c>
      <c r="AQ7" s="3">
        <v>14646</v>
      </c>
      <c r="AR7" s="3">
        <v>283718</v>
      </c>
      <c r="AS7" s="3">
        <v>1818</v>
      </c>
      <c r="AT7" s="3">
        <v>0</v>
      </c>
      <c r="AU7" s="3">
        <v>0</v>
      </c>
      <c r="AV7" s="3">
        <v>5458</v>
      </c>
      <c r="AW7" s="3">
        <v>18053</v>
      </c>
      <c r="AX7" s="3">
        <v>2141</v>
      </c>
      <c r="AY7" s="3">
        <v>29407</v>
      </c>
      <c r="AZ7" s="3">
        <v>12433</v>
      </c>
      <c r="BA7" s="3">
        <v>10197</v>
      </c>
      <c r="BB7" s="3">
        <v>6789</v>
      </c>
      <c r="BC7" s="3">
        <v>0</v>
      </c>
      <c r="BD7" s="142">
        <v>5</v>
      </c>
    </row>
    <row r="8" spans="1:56" s="4" customFormat="1" x14ac:dyDescent="0.35">
      <c r="B8" s="4" t="s">
        <v>354</v>
      </c>
      <c r="C8" s="4">
        <v>15717</v>
      </c>
      <c r="D8" s="4">
        <v>21194</v>
      </c>
      <c r="E8" s="4">
        <v>5477</v>
      </c>
      <c r="F8" s="4">
        <v>4707</v>
      </c>
      <c r="G8" s="4">
        <v>5862</v>
      </c>
      <c r="H8" s="4">
        <v>52925</v>
      </c>
      <c r="I8" s="4">
        <v>6550</v>
      </c>
      <c r="J8" s="4">
        <v>8550</v>
      </c>
      <c r="K8" s="4">
        <v>4153</v>
      </c>
      <c r="L8" s="4">
        <v>13054</v>
      </c>
      <c r="M8" s="4">
        <v>13054</v>
      </c>
      <c r="N8" s="4">
        <v>14796</v>
      </c>
      <c r="O8" s="4">
        <v>17671</v>
      </c>
      <c r="P8" s="4">
        <v>7386</v>
      </c>
      <c r="Q8" s="4">
        <v>6437</v>
      </c>
      <c r="R8" s="4">
        <v>3905</v>
      </c>
      <c r="S8" s="4">
        <v>98104</v>
      </c>
      <c r="T8" s="4">
        <v>26095</v>
      </c>
      <c r="U8" s="4">
        <v>1759</v>
      </c>
      <c r="V8" s="4">
        <v>12454</v>
      </c>
      <c r="W8" s="4">
        <v>34033</v>
      </c>
      <c r="X8" s="4">
        <v>34033</v>
      </c>
      <c r="Y8" s="4">
        <v>21004</v>
      </c>
      <c r="Z8" s="4">
        <v>114868</v>
      </c>
      <c r="AA8" s="4">
        <v>279835</v>
      </c>
      <c r="AB8" s="4">
        <v>24321</v>
      </c>
      <c r="AC8" s="4">
        <v>181891</v>
      </c>
      <c r="AD8" s="4">
        <v>18570</v>
      </c>
      <c r="AE8" s="4">
        <v>12708</v>
      </c>
      <c r="AF8" s="4">
        <v>13017</v>
      </c>
      <c r="AG8" s="4">
        <v>12708</v>
      </c>
      <c r="AH8" s="4">
        <v>97944</v>
      </c>
      <c r="AI8" s="4">
        <v>57521</v>
      </c>
      <c r="AJ8" s="4">
        <v>8106</v>
      </c>
      <c r="AK8" s="4">
        <v>3127</v>
      </c>
      <c r="AL8" s="4">
        <v>21482</v>
      </c>
      <c r="AM8" s="4">
        <v>57322</v>
      </c>
      <c r="AN8" s="4">
        <v>758</v>
      </c>
      <c r="AO8" s="4">
        <v>758</v>
      </c>
      <c r="AP8" s="4">
        <v>4360</v>
      </c>
      <c r="AQ8" s="4">
        <v>25069</v>
      </c>
      <c r="AR8" s="4">
        <v>534382</v>
      </c>
      <c r="AS8" s="4">
        <v>6550</v>
      </c>
      <c r="AT8" s="4">
        <v>189</v>
      </c>
      <c r="AU8" s="4">
        <v>189</v>
      </c>
      <c r="AV8" s="4">
        <v>13772</v>
      </c>
      <c r="AW8" s="4">
        <v>40622</v>
      </c>
      <c r="AX8" s="4">
        <v>4397</v>
      </c>
      <c r="AY8" s="4">
        <v>57896</v>
      </c>
      <c r="AZ8" s="4">
        <v>23863</v>
      </c>
      <c r="BA8" s="4">
        <v>17646</v>
      </c>
      <c r="BB8" s="4">
        <v>16883</v>
      </c>
      <c r="BC8" s="4">
        <v>1759</v>
      </c>
      <c r="BD8" s="4">
        <v>6</v>
      </c>
    </row>
    <row r="9" spans="1:56" s="2" customFormat="1" x14ac:dyDescent="0.35">
      <c r="B9" s="2" t="s">
        <v>355</v>
      </c>
      <c r="C9" s="2">
        <v>2126</v>
      </c>
      <c r="D9" s="2">
        <v>4486</v>
      </c>
      <c r="E9" s="2">
        <v>2360</v>
      </c>
      <c r="F9" s="2">
        <v>1434</v>
      </c>
      <c r="G9" s="2">
        <v>1110</v>
      </c>
      <c r="H9" s="2">
        <v>4492</v>
      </c>
      <c r="I9" s="2">
        <v>1277</v>
      </c>
      <c r="J9" s="2">
        <v>1445</v>
      </c>
      <c r="K9" s="2">
        <v>546</v>
      </c>
      <c r="L9" s="2">
        <v>1858</v>
      </c>
      <c r="M9" s="2">
        <v>1858</v>
      </c>
      <c r="N9" s="2">
        <v>1690</v>
      </c>
      <c r="O9" s="2">
        <v>1454</v>
      </c>
      <c r="P9" s="2">
        <v>1113</v>
      </c>
      <c r="Q9" s="2">
        <v>1001</v>
      </c>
      <c r="R9" s="2">
        <v>883</v>
      </c>
      <c r="S9" s="2">
        <v>13129</v>
      </c>
      <c r="T9" s="2">
        <v>4361</v>
      </c>
      <c r="U9" s="2">
        <v>359</v>
      </c>
      <c r="V9" s="2">
        <v>1734</v>
      </c>
      <c r="W9" s="2">
        <v>4091</v>
      </c>
      <c r="X9" s="2">
        <v>4091</v>
      </c>
      <c r="Y9" s="2">
        <v>3179</v>
      </c>
      <c r="Z9" s="2">
        <v>6321</v>
      </c>
      <c r="AA9" s="2">
        <v>19540</v>
      </c>
      <c r="AB9" s="2">
        <v>5465</v>
      </c>
      <c r="AC9" s="2">
        <v>12443</v>
      </c>
      <c r="AD9" s="2">
        <v>3507</v>
      </c>
      <c r="AE9" s="2">
        <v>2397</v>
      </c>
      <c r="AF9" s="2">
        <v>1006</v>
      </c>
      <c r="AG9" s="2">
        <v>2397</v>
      </c>
      <c r="AH9" s="2">
        <v>7097</v>
      </c>
      <c r="AI9" s="2">
        <v>7761</v>
      </c>
      <c r="AJ9" s="2">
        <v>848</v>
      </c>
      <c r="AK9" s="2">
        <v>979</v>
      </c>
      <c r="AL9" s="2">
        <v>1593</v>
      </c>
      <c r="AM9" s="2">
        <v>3569</v>
      </c>
      <c r="AN9" s="2">
        <v>223</v>
      </c>
      <c r="AO9" s="2">
        <v>223</v>
      </c>
      <c r="AP9" s="2">
        <v>1617</v>
      </c>
      <c r="AQ9" s="2">
        <v>2070</v>
      </c>
      <c r="AR9" s="2">
        <v>56725</v>
      </c>
      <c r="AS9" s="2">
        <v>1277</v>
      </c>
      <c r="AT9" s="2">
        <v>232</v>
      </c>
      <c r="AU9" s="2">
        <v>232</v>
      </c>
      <c r="AV9" s="2">
        <v>1445</v>
      </c>
      <c r="AW9" s="2">
        <v>3528</v>
      </c>
      <c r="AX9" s="2">
        <v>899</v>
      </c>
      <c r="AY9" s="2">
        <v>8832</v>
      </c>
      <c r="AZ9" s="2">
        <v>4741</v>
      </c>
      <c r="BA9" s="2">
        <v>1050</v>
      </c>
      <c r="BB9" s="2">
        <v>1551</v>
      </c>
      <c r="BC9" s="2">
        <v>359</v>
      </c>
      <c r="BD9" s="2">
        <v>7</v>
      </c>
    </row>
    <row r="10" spans="1:56" s="3" customFormat="1" x14ac:dyDescent="0.35">
      <c r="A10" s="142"/>
      <c r="B10" s="3" t="s">
        <v>356</v>
      </c>
      <c r="C10" s="3">
        <v>202</v>
      </c>
      <c r="D10" s="3">
        <v>270</v>
      </c>
      <c r="E10" s="3">
        <v>68</v>
      </c>
      <c r="F10" s="3">
        <v>101</v>
      </c>
      <c r="G10" s="3">
        <v>108</v>
      </c>
      <c r="H10" s="3">
        <v>1512</v>
      </c>
      <c r="I10" s="3">
        <v>66</v>
      </c>
      <c r="J10" s="3">
        <v>296</v>
      </c>
      <c r="K10" s="3">
        <v>141</v>
      </c>
      <c r="L10" s="3">
        <v>153</v>
      </c>
      <c r="M10" s="3">
        <v>153</v>
      </c>
      <c r="N10" s="3">
        <v>703</v>
      </c>
      <c r="O10" s="3">
        <v>542</v>
      </c>
      <c r="P10" s="3">
        <v>54</v>
      </c>
      <c r="Q10" s="3">
        <v>27</v>
      </c>
      <c r="R10" s="3">
        <v>76</v>
      </c>
      <c r="S10" s="3">
        <v>2183</v>
      </c>
      <c r="T10" s="3">
        <v>793</v>
      </c>
      <c r="U10" s="3">
        <v>0</v>
      </c>
      <c r="V10" s="3">
        <v>306</v>
      </c>
      <c r="W10" s="3">
        <v>909</v>
      </c>
      <c r="X10" s="3">
        <v>909</v>
      </c>
      <c r="Y10" s="3">
        <v>602</v>
      </c>
      <c r="Z10" s="3">
        <v>3747</v>
      </c>
      <c r="AA10" s="3">
        <v>7764</v>
      </c>
      <c r="AB10" s="3">
        <v>282</v>
      </c>
      <c r="AC10" s="3">
        <v>5491</v>
      </c>
      <c r="AD10" s="3">
        <v>286</v>
      </c>
      <c r="AE10" s="3">
        <v>178</v>
      </c>
      <c r="AF10" s="3">
        <v>495</v>
      </c>
      <c r="AG10" s="3">
        <v>178</v>
      </c>
      <c r="AH10" s="3">
        <v>2273</v>
      </c>
      <c r="AI10" s="3">
        <v>1208</v>
      </c>
      <c r="AJ10" s="3">
        <v>86</v>
      </c>
      <c r="AK10" s="3">
        <v>12</v>
      </c>
      <c r="AL10" s="3">
        <v>699</v>
      </c>
      <c r="AM10" s="3">
        <v>1432</v>
      </c>
      <c r="AN10" s="3">
        <v>0</v>
      </c>
      <c r="AO10" s="3">
        <v>0</v>
      </c>
      <c r="AP10" s="3">
        <v>79</v>
      </c>
      <c r="AQ10" s="3">
        <v>684</v>
      </c>
      <c r="AR10" s="3">
        <v>13665</v>
      </c>
      <c r="AS10" s="3">
        <v>66</v>
      </c>
      <c r="AT10" s="3">
        <v>0</v>
      </c>
      <c r="AU10" s="3">
        <v>0</v>
      </c>
      <c r="AV10" s="3">
        <v>271</v>
      </c>
      <c r="AW10" s="3">
        <v>841</v>
      </c>
      <c r="AX10" s="3">
        <v>155</v>
      </c>
      <c r="AY10" s="3">
        <v>1792</v>
      </c>
      <c r="AZ10" s="3">
        <v>883</v>
      </c>
      <c r="BA10" s="3">
        <v>435</v>
      </c>
      <c r="BB10" s="3">
        <v>302</v>
      </c>
      <c r="BC10" s="3">
        <v>0</v>
      </c>
      <c r="BD10" s="142">
        <v>8</v>
      </c>
    </row>
    <row r="11" spans="1:56" s="4" customFormat="1" x14ac:dyDescent="0.35">
      <c r="B11" s="4" t="s">
        <v>357</v>
      </c>
      <c r="C11" s="4">
        <v>759</v>
      </c>
      <c r="D11" s="4">
        <v>1068</v>
      </c>
      <c r="E11" s="4">
        <v>309</v>
      </c>
      <c r="F11" s="4">
        <v>366</v>
      </c>
      <c r="G11" s="4">
        <v>335</v>
      </c>
      <c r="H11" s="4">
        <v>2716</v>
      </c>
      <c r="I11" s="4">
        <v>302</v>
      </c>
      <c r="J11" s="4">
        <v>581</v>
      </c>
      <c r="K11" s="4">
        <v>291</v>
      </c>
      <c r="L11" s="4">
        <v>699</v>
      </c>
      <c r="M11" s="4">
        <v>699</v>
      </c>
      <c r="N11" s="4">
        <v>1072</v>
      </c>
      <c r="O11" s="4">
        <v>985</v>
      </c>
      <c r="P11" s="4">
        <v>270</v>
      </c>
      <c r="Q11" s="4">
        <v>354</v>
      </c>
      <c r="R11" s="4">
        <v>152</v>
      </c>
      <c r="S11" s="4">
        <v>5276</v>
      </c>
      <c r="T11" s="4">
        <v>1482</v>
      </c>
      <c r="U11" s="4">
        <v>88</v>
      </c>
      <c r="V11" s="4">
        <v>941</v>
      </c>
      <c r="W11" s="4">
        <v>1903</v>
      </c>
      <c r="X11" s="4">
        <v>1903</v>
      </c>
      <c r="Y11" s="4">
        <v>1522</v>
      </c>
      <c r="Z11" s="4">
        <v>4890</v>
      </c>
      <c r="AA11" s="4">
        <v>12279</v>
      </c>
      <c r="AB11" s="4">
        <v>1233</v>
      </c>
      <c r="AC11" s="4">
        <v>7808</v>
      </c>
      <c r="AD11" s="4">
        <v>1019</v>
      </c>
      <c r="AE11" s="4">
        <v>684</v>
      </c>
      <c r="AF11" s="4">
        <v>593</v>
      </c>
      <c r="AG11" s="4">
        <v>684</v>
      </c>
      <c r="AH11" s="4">
        <v>4471</v>
      </c>
      <c r="AI11" s="4">
        <v>3071</v>
      </c>
      <c r="AJ11" s="4">
        <v>440</v>
      </c>
      <c r="AK11" s="4">
        <v>165</v>
      </c>
      <c r="AL11" s="4">
        <v>1017</v>
      </c>
      <c r="AM11" s="4">
        <v>2551</v>
      </c>
      <c r="AN11" s="4">
        <v>35</v>
      </c>
      <c r="AO11" s="4">
        <v>35</v>
      </c>
      <c r="AP11" s="4">
        <v>252</v>
      </c>
      <c r="AQ11" s="4">
        <v>1137</v>
      </c>
      <c r="AR11" s="4">
        <v>26567</v>
      </c>
      <c r="AS11" s="4">
        <v>302</v>
      </c>
      <c r="AT11" s="4">
        <v>10</v>
      </c>
      <c r="AU11" s="4">
        <v>10</v>
      </c>
      <c r="AV11" s="4">
        <v>714</v>
      </c>
      <c r="AW11" s="4">
        <v>1920</v>
      </c>
      <c r="AX11" s="4">
        <v>290</v>
      </c>
      <c r="AY11" s="4">
        <v>3593</v>
      </c>
      <c r="AZ11" s="4">
        <v>1690</v>
      </c>
      <c r="BA11" s="4">
        <v>766</v>
      </c>
      <c r="BB11" s="4">
        <v>795</v>
      </c>
      <c r="BC11" s="4">
        <v>88</v>
      </c>
      <c r="BD11" s="4">
        <v>9</v>
      </c>
    </row>
    <row r="12" spans="1:56" x14ac:dyDescent="0.35">
      <c r="A12" s="142"/>
      <c r="B12" t="s">
        <v>358</v>
      </c>
      <c r="C12">
        <v>811</v>
      </c>
      <c r="D12">
        <v>1608</v>
      </c>
      <c r="E12">
        <v>797</v>
      </c>
      <c r="F12">
        <v>476</v>
      </c>
      <c r="G12">
        <v>393</v>
      </c>
      <c r="H12">
        <v>1746</v>
      </c>
      <c r="I12">
        <v>418</v>
      </c>
      <c r="J12">
        <v>519</v>
      </c>
      <c r="K12">
        <v>224</v>
      </c>
      <c r="L12">
        <v>616</v>
      </c>
      <c r="M12">
        <v>616</v>
      </c>
      <c r="N12">
        <v>687</v>
      </c>
      <c r="O12">
        <v>565</v>
      </c>
      <c r="P12">
        <v>356</v>
      </c>
      <c r="Q12">
        <v>362</v>
      </c>
      <c r="R12">
        <v>248</v>
      </c>
      <c r="S12">
        <v>4764</v>
      </c>
      <c r="T12">
        <v>1514</v>
      </c>
      <c r="U12">
        <v>133</v>
      </c>
      <c r="V12">
        <v>665</v>
      </c>
      <c r="W12">
        <v>1511</v>
      </c>
      <c r="X12">
        <v>1511</v>
      </c>
      <c r="Y12">
        <v>1184</v>
      </c>
      <c r="Z12">
        <v>2759</v>
      </c>
      <c r="AA12">
        <v>7841</v>
      </c>
      <c r="AB12">
        <v>1940</v>
      </c>
      <c r="AC12">
        <v>4946</v>
      </c>
      <c r="AD12">
        <v>1277</v>
      </c>
      <c r="AE12">
        <v>884</v>
      </c>
      <c r="AF12">
        <v>382</v>
      </c>
      <c r="AG12">
        <v>884</v>
      </c>
      <c r="AH12">
        <v>2895</v>
      </c>
      <c r="AI12">
        <v>2835</v>
      </c>
      <c r="AJ12">
        <v>327</v>
      </c>
      <c r="AK12">
        <v>332</v>
      </c>
      <c r="AL12">
        <v>659</v>
      </c>
      <c r="AM12">
        <v>1546</v>
      </c>
      <c r="AN12">
        <v>66</v>
      </c>
      <c r="AO12">
        <v>66</v>
      </c>
      <c r="AP12">
        <v>520</v>
      </c>
      <c r="AQ12">
        <v>784</v>
      </c>
      <c r="AR12">
        <v>21313</v>
      </c>
      <c r="AS12">
        <v>418</v>
      </c>
      <c r="AT12">
        <v>63</v>
      </c>
      <c r="AU12">
        <v>63</v>
      </c>
      <c r="AV12">
        <v>522</v>
      </c>
      <c r="AW12">
        <v>1349</v>
      </c>
      <c r="AX12">
        <v>295</v>
      </c>
      <c r="AY12">
        <v>3194</v>
      </c>
      <c r="AZ12">
        <v>1683</v>
      </c>
      <c r="BA12">
        <v>417</v>
      </c>
      <c r="BB12">
        <v>632</v>
      </c>
      <c r="BC12">
        <v>133</v>
      </c>
      <c r="BD12" s="142">
        <v>10</v>
      </c>
    </row>
    <row r="13" spans="1:56" x14ac:dyDescent="0.35">
      <c r="A13" s="142"/>
      <c r="B13" t="s">
        <v>359</v>
      </c>
      <c r="C13">
        <v>107</v>
      </c>
      <c r="D13">
        <v>137</v>
      </c>
      <c r="E13">
        <v>30</v>
      </c>
      <c r="F13">
        <v>43</v>
      </c>
      <c r="G13">
        <v>47</v>
      </c>
      <c r="H13">
        <v>690</v>
      </c>
      <c r="I13">
        <v>33</v>
      </c>
      <c r="J13">
        <v>124</v>
      </c>
      <c r="K13">
        <v>56</v>
      </c>
      <c r="L13">
        <v>77</v>
      </c>
      <c r="M13">
        <v>77</v>
      </c>
      <c r="N13">
        <v>368</v>
      </c>
      <c r="O13">
        <v>228</v>
      </c>
      <c r="P13">
        <v>26</v>
      </c>
      <c r="Q13">
        <v>18</v>
      </c>
      <c r="R13">
        <v>35</v>
      </c>
      <c r="S13">
        <v>1042</v>
      </c>
      <c r="T13">
        <v>380</v>
      </c>
      <c r="U13">
        <v>0</v>
      </c>
      <c r="V13">
        <v>144</v>
      </c>
      <c r="W13">
        <v>431</v>
      </c>
      <c r="X13">
        <v>431</v>
      </c>
      <c r="Y13">
        <v>268</v>
      </c>
      <c r="Z13">
        <v>1758</v>
      </c>
      <c r="AA13">
        <v>3631</v>
      </c>
      <c r="AB13">
        <v>142</v>
      </c>
      <c r="AC13">
        <v>2540</v>
      </c>
      <c r="AD13">
        <v>142</v>
      </c>
      <c r="AE13">
        <v>95</v>
      </c>
      <c r="AF13">
        <v>222</v>
      </c>
      <c r="AG13">
        <v>95</v>
      </c>
      <c r="AH13">
        <v>1091</v>
      </c>
      <c r="AI13">
        <v>578</v>
      </c>
      <c r="AJ13">
        <v>43</v>
      </c>
      <c r="AK13">
        <v>5</v>
      </c>
      <c r="AL13">
        <v>329</v>
      </c>
      <c r="AM13">
        <v>672</v>
      </c>
      <c r="AN13">
        <v>0</v>
      </c>
      <c r="AO13">
        <v>0</v>
      </c>
      <c r="AP13">
        <v>40</v>
      </c>
      <c r="AQ13">
        <v>308</v>
      </c>
      <c r="AR13">
        <v>6443</v>
      </c>
      <c r="AS13">
        <v>33</v>
      </c>
      <c r="AT13">
        <v>0</v>
      </c>
      <c r="AU13">
        <v>0</v>
      </c>
      <c r="AV13">
        <v>133</v>
      </c>
      <c r="AW13">
        <v>419</v>
      </c>
      <c r="AX13">
        <v>68</v>
      </c>
      <c r="AY13">
        <v>882</v>
      </c>
      <c r="AZ13">
        <v>451</v>
      </c>
      <c r="BA13">
        <v>191</v>
      </c>
      <c r="BB13">
        <v>137</v>
      </c>
      <c r="BC13">
        <v>0</v>
      </c>
      <c r="BD13" s="142">
        <v>11</v>
      </c>
    </row>
    <row r="14" spans="1:56" s="4" customFormat="1" x14ac:dyDescent="0.35">
      <c r="B14" s="4" t="s">
        <v>360</v>
      </c>
      <c r="C14" s="4">
        <v>364</v>
      </c>
      <c r="D14" s="4">
        <v>493</v>
      </c>
      <c r="E14" s="4">
        <v>129</v>
      </c>
      <c r="F14" s="4">
        <v>150</v>
      </c>
      <c r="G14" s="4">
        <v>141</v>
      </c>
      <c r="H14" s="4">
        <v>1182</v>
      </c>
      <c r="I14" s="4">
        <v>114</v>
      </c>
      <c r="J14" s="4">
        <v>247</v>
      </c>
      <c r="K14" s="4">
        <v>124</v>
      </c>
      <c r="L14" s="4">
        <v>288</v>
      </c>
      <c r="M14" s="4">
        <v>288</v>
      </c>
      <c r="N14" s="4">
        <v>516</v>
      </c>
      <c r="O14" s="4">
        <v>405</v>
      </c>
      <c r="P14" s="4">
        <v>100</v>
      </c>
      <c r="Q14" s="4">
        <v>145</v>
      </c>
      <c r="R14" s="4">
        <v>71</v>
      </c>
      <c r="S14" s="4">
        <v>2222</v>
      </c>
      <c r="T14" s="4">
        <v>649</v>
      </c>
      <c r="U14" s="4">
        <v>42</v>
      </c>
      <c r="V14" s="4">
        <v>398</v>
      </c>
      <c r="W14" s="4">
        <v>801</v>
      </c>
      <c r="X14" s="4">
        <v>801</v>
      </c>
      <c r="Y14" s="4">
        <v>645</v>
      </c>
      <c r="Z14" s="4">
        <v>2232</v>
      </c>
      <c r="AA14" s="4">
        <v>5428</v>
      </c>
      <c r="AB14" s="4">
        <v>569</v>
      </c>
      <c r="AC14" s="4">
        <v>3464</v>
      </c>
      <c r="AD14" s="4">
        <v>449</v>
      </c>
      <c r="AE14" s="4">
        <v>308</v>
      </c>
      <c r="AF14" s="4">
        <v>273</v>
      </c>
      <c r="AG14" s="4">
        <v>308</v>
      </c>
      <c r="AH14" s="4">
        <v>1964</v>
      </c>
      <c r="AI14" s="4">
        <v>1307</v>
      </c>
      <c r="AJ14" s="4">
        <v>173</v>
      </c>
      <c r="AK14" s="4">
        <v>76</v>
      </c>
      <c r="AL14" s="4">
        <v>469</v>
      </c>
      <c r="AM14" s="4">
        <v>1151</v>
      </c>
      <c r="AN14" s="4">
        <v>10</v>
      </c>
      <c r="AO14" s="4">
        <v>10</v>
      </c>
      <c r="AP14" s="4">
        <v>112</v>
      </c>
      <c r="AQ14" s="4">
        <v>460</v>
      </c>
      <c r="AR14" s="4">
        <v>11618</v>
      </c>
      <c r="AS14" s="4">
        <v>114</v>
      </c>
      <c r="AT14" s="4">
        <v>5</v>
      </c>
      <c r="AU14" s="4">
        <v>5</v>
      </c>
      <c r="AV14" s="4">
        <v>308</v>
      </c>
      <c r="AW14" s="4">
        <v>813</v>
      </c>
      <c r="AX14" s="4">
        <v>123</v>
      </c>
      <c r="AY14" s="4">
        <v>1579</v>
      </c>
      <c r="AZ14" s="4">
        <v>778</v>
      </c>
      <c r="BA14" s="4">
        <v>328</v>
      </c>
      <c r="BB14" s="4">
        <v>340</v>
      </c>
      <c r="BC14" s="4">
        <v>42</v>
      </c>
      <c r="BD14" s="4">
        <v>12</v>
      </c>
    </row>
    <row r="15" spans="1:56" s="59" customFormat="1" x14ac:dyDescent="0.35">
      <c r="B15" t="s">
        <v>361</v>
      </c>
      <c r="C15" s="59">
        <v>27478.849984764998</v>
      </c>
      <c r="D15" s="59">
        <v>54444.2399408817</v>
      </c>
      <c r="E15" s="59">
        <v>26965.3899561166</v>
      </c>
      <c r="F15" s="59">
        <v>16090.8199598789</v>
      </c>
      <c r="G15" s="59">
        <v>12686.9499692916</v>
      </c>
      <c r="H15" s="59">
        <v>56848.409873366298</v>
      </c>
      <c r="I15" s="59">
        <v>13994.529939413</v>
      </c>
      <c r="J15" s="59">
        <v>17303.359948515801</v>
      </c>
      <c r="K15" s="59">
        <v>7163.6299738883899</v>
      </c>
      <c r="L15" s="59">
        <v>21118.8499506712</v>
      </c>
      <c r="M15" s="59">
        <v>21118.8499506712</v>
      </c>
      <c r="N15" s="59">
        <v>23122.199981927799</v>
      </c>
      <c r="O15" s="59">
        <v>17993.719950675899</v>
      </c>
      <c r="P15" s="59">
        <v>12374.2699501514</v>
      </c>
      <c r="Q15" s="59">
        <v>12200.3899704217</v>
      </c>
      <c r="R15" s="59">
        <v>9172.4499734640103</v>
      </c>
      <c r="S15" s="59">
        <v>160653.58962154301</v>
      </c>
      <c r="T15" s="59">
        <v>53280.459909200603</v>
      </c>
      <c r="U15" s="59">
        <v>4023.4899880886001</v>
      </c>
      <c r="V15" s="59">
        <v>22452.289941430001</v>
      </c>
      <c r="W15" s="59">
        <v>50451.919886112199</v>
      </c>
      <c r="X15" s="59">
        <v>50451.919886112199</v>
      </c>
      <c r="Y15" s="59">
        <v>39755.649889945897</v>
      </c>
      <c r="Z15" s="59">
        <v>89197.719813108401</v>
      </c>
      <c r="AA15" s="59">
        <v>256885.999366998</v>
      </c>
      <c r="AB15" s="59">
        <v>65559.529895305604</v>
      </c>
      <c r="AC15" s="59">
        <v>162663.369581103</v>
      </c>
      <c r="AD15" s="59">
        <v>41357.789903044701</v>
      </c>
      <c r="AE15" s="59">
        <v>28670.839933752999</v>
      </c>
      <c r="AF15" s="59">
        <v>12320.2399550676</v>
      </c>
      <c r="AG15" s="59">
        <v>28670.839933752999</v>
      </c>
      <c r="AH15" s="59">
        <v>94222.629785895304</v>
      </c>
      <c r="AI15" s="59">
        <v>96207.1397960186</v>
      </c>
      <c r="AJ15" s="59">
        <v>10264.6499630212</v>
      </c>
      <c r="AK15" s="59">
        <v>11115.289954423901</v>
      </c>
      <c r="AL15" s="59">
        <v>21125.3999617099</v>
      </c>
      <c r="AM15" s="59">
        <v>49180.329858660698</v>
      </c>
      <c r="AN15" s="59">
        <v>2374.0299997329698</v>
      </c>
      <c r="AO15" s="59">
        <v>2374.0299997329698</v>
      </c>
      <c r="AP15" s="59">
        <v>18424.4199427366</v>
      </c>
      <c r="AQ15" s="59">
        <v>25842.089928984598</v>
      </c>
      <c r="AR15" s="59">
        <v>708624.04837918223</v>
      </c>
      <c r="AS15" s="59">
        <v>13994.529939413</v>
      </c>
      <c r="AT15" s="59">
        <v>2409.2700059413901</v>
      </c>
      <c r="AU15" s="59">
        <v>2409.2700059413901</v>
      </c>
      <c r="AV15" s="59">
        <v>17729.289960980401</v>
      </c>
      <c r="AW15" s="59">
        <v>45042.299927234599</v>
      </c>
      <c r="AX15" s="59">
        <v>10139.7299746275</v>
      </c>
      <c r="AY15" s="59">
        <v>108089.35977065501</v>
      </c>
      <c r="AZ15" s="59">
        <v>57637.439884543397</v>
      </c>
      <c r="BA15" s="59">
        <v>13756.599960327099</v>
      </c>
      <c r="BB15" s="59">
        <v>20461.639953374801</v>
      </c>
      <c r="BC15" s="59">
        <v>4023.4899880886001</v>
      </c>
      <c r="BD15" s="59">
        <v>13</v>
      </c>
    </row>
    <row r="16" spans="1:56" s="59" customFormat="1" x14ac:dyDescent="0.35">
      <c r="B16" t="s">
        <v>362</v>
      </c>
      <c r="C16" s="59">
        <v>3295.92993164062</v>
      </c>
      <c r="D16" s="59">
        <v>4366.02978515625</v>
      </c>
      <c r="E16" s="59">
        <v>1070.09997558593</v>
      </c>
      <c r="F16" s="59">
        <v>1397.83996582031</v>
      </c>
      <c r="G16" s="59">
        <v>1470.84997558593</v>
      </c>
      <c r="H16" s="59">
        <v>22073.8203125</v>
      </c>
      <c r="I16" s="59">
        <v>964.219970703125</v>
      </c>
      <c r="J16" s="59">
        <v>4154.080078125</v>
      </c>
      <c r="K16" s="59">
        <v>1917.78002929687</v>
      </c>
      <c r="L16" s="59">
        <v>2255.6298828125</v>
      </c>
      <c r="M16" s="59">
        <v>2255.6298828125</v>
      </c>
      <c r="N16" s="59">
        <v>11311.849609375</v>
      </c>
      <c r="O16" s="59">
        <v>7246.14013671875</v>
      </c>
      <c r="P16" s="59">
        <v>801.34997558593705</v>
      </c>
      <c r="Q16" s="59">
        <v>506.52999877929602</v>
      </c>
      <c r="R16" s="59">
        <v>1143.19995117187</v>
      </c>
      <c r="S16" s="59">
        <v>33291.8515625</v>
      </c>
      <c r="T16" s="59">
        <v>12423.990234375</v>
      </c>
      <c r="U16" s="59">
        <v>0</v>
      </c>
      <c r="V16" s="59">
        <v>4594.18994140625</v>
      </c>
      <c r="W16" s="59">
        <v>13844.83984375</v>
      </c>
      <c r="X16" s="59">
        <v>13844.83984375</v>
      </c>
      <c r="Y16" s="59">
        <v>8748.26953125</v>
      </c>
      <c r="Z16" s="59">
        <v>55460.6796875</v>
      </c>
      <c r="AA16" s="59">
        <v>114187.4921875</v>
      </c>
      <c r="AB16" s="59">
        <v>4533.0498046875</v>
      </c>
      <c r="AC16" s="59">
        <v>80170.8125</v>
      </c>
      <c r="AD16" s="59">
        <v>4432.89990234375</v>
      </c>
      <c r="AE16" s="59">
        <v>2962.05004882812</v>
      </c>
      <c r="AF16" s="59">
        <v>6832.72021484375</v>
      </c>
      <c r="AG16" s="59">
        <v>2962.05004882812</v>
      </c>
      <c r="AH16" s="59">
        <v>34016.6796875</v>
      </c>
      <c r="AI16" s="59">
        <v>18482.7890625</v>
      </c>
      <c r="AJ16" s="59">
        <v>1343.33996582031</v>
      </c>
      <c r="AK16" s="59">
        <v>167.02000427246</v>
      </c>
      <c r="AL16" s="59">
        <v>10474.1796875</v>
      </c>
      <c r="AM16" s="59">
        <v>20828.01953125</v>
      </c>
      <c r="AN16" s="59">
        <v>0</v>
      </c>
      <c r="AO16" s="59">
        <v>0</v>
      </c>
      <c r="AP16" s="59">
        <v>1313.01000976562</v>
      </c>
      <c r="AQ16" s="59">
        <v>9733.16015625</v>
      </c>
      <c r="AR16" s="59">
        <v>203545.71069335938</v>
      </c>
      <c r="AS16" s="59">
        <v>964.219970703125</v>
      </c>
      <c r="AT16" s="59">
        <v>0</v>
      </c>
      <c r="AU16" s="59">
        <v>0</v>
      </c>
      <c r="AV16" s="59">
        <v>4353.5</v>
      </c>
      <c r="AW16" s="59">
        <v>13188.66015625</v>
      </c>
      <c r="AX16" s="59">
        <v>2236.30004882812</v>
      </c>
      <c r="AY16" s="59">
        <v>27867.5390625</v>
      </c>
      <c r="AZ16" s="59">
        <v>14022.7001953125</v>
      </c>
      <c r="BA16" s="59">
        <v>6199.7001953125</v>
      </c>
      <c r="BB16" s="59">
        <v>4208.93017578125</v>
      </c>
      <c r="BC16" s="59">
        <v>0</v>
      </c>
      <c r="BD16" s="59">
        <v>14</v>
      </c>
    </row>
    <row r="17" spans="2:56" s="67" customFormat="1" x14ac:dyDescent="0.35">
      <c r="B17" s="4" t="s">
        <v>363</v>
      </c>
      <c r="C17" s="67">
        <v>11539.6896972656</v>
      </c>
      <c r="D17" s="67">
        <v>15803.310058593701</v>
      </c>
      <c r="E17" s="67">
        <v>4263.6199951171802</v>
      </c>
      <c r="F17" s="67">
        <v>4814.6199951171802</v>
      </c>
      <c r="G17" s="67">
        <v>4330.8499755859302</v>
      </c>
      <c r="H17" s="67">
        <v>37723.6103515625</v>
      </c>
      <c r="I17" s="67">
        <v>3783.65991210937</v>
      </c>
      <c r="J17" s="67">
        <v>8139.5300292968705</v>
      </c>
      <c r="K17" s="67">
        <v>4124.93994140625</v>
      </c>
      <c r="L17" s="67">
        <v>9004.40966796875</v>
      </c>
      <c r="M17" s="67">
        <v>9004.40966796875</v>
      </c>
      <c r="N17" s="67">
        <v>16525.039550781199</v>
      </c>
      <c r="O17" s="67">
        <v>12834.580078125</v>
      </c>
      <c r="P17" s="67">
        <v>3274.6199951171802</v>
      </c>
      <c r="Q17" s="67">
        <v>4628.5700378417896</v>
      </c>
      <c r="R17" s="67">
        <v>2192.68994140625</v>
      </c>
      <c r="S17" s="67">
        <v>71927.140625</v>
      </c>
      <c r="T17" s="67">
        <v>21426.830078125</v>
      </c>
      <c r="U17" s="67">
        <v>1201.05004882812</v>
      </c>
      <c r="V17" s="67">
        <v>13288.649902343701</v>
      </c>
      <c r="W17" s="67">
        <v>25972.349609375</v>
      </c>
      <c r="X17" s="67">
        <v>25972.349609375</v>
      </c>
      <c r="Y17" s="67">
        <v>21428.1796875</v>
      </c>
      <c r="Z17" s="67">
        <v>71527.9296875</v>
      </c>
      <c r="AA17" s="67">
        <v>173737.29296875</v>
      </c>
      <c r="AB17" s="67">
        <v>18071.849609375</v>
      </c>
      <c r="AC17" s="67">
        <v>110859.11328125</v>
      </c>
      <c r="AD17" s="67">
        <v>13808.199707031201</v>
      </c>
      <c r="AE17" s="67">
        <v>9477.3498535156195</v>
      </c>
      <c r="AF17" s="67">
        <v>8312.5902099609302</v>
      </c>
      <c r="AG17" s="67">
        <v>9477.3498535156195</v>
      </c>
      <c r="AH17" s="67">
        <v>62878.1796875</v>
      </c>
      <c r="AI17" s="67">
        <v>42171.12890625</v>
      </c>
      <c r="AJ17" s="67">
        <v>5422.7598876953098</v>
      </c>
      <c r="AK17" s="67">
        <v>2268.54002380371</v>
      </c>
      <c r="AL17" s="67">
        <v>14767.939453125</v>
      </c>
      <c r="AM17" s="67">
        <v>36228.279296875</v>
      </c>
      <c r="AN17" s="67">
        <v>369.36999511718699</v>
      </c>
      <c r="AO17" s="67">
        <v>369.36999511718699</v>
      </c>
      <c r="AP17" s="67">
        <v>3594.6298828125</v>
      </c>
      <c r="AQ17" s="67">
        <v>14987.880371093701</v>
      </c>
      <c r="AR17" s="67">
        <v>372328.97050476068</v>
      </c>
      <c r="AS17" s="67">
        <v>3783.65991210937</v>
      </c>
      <c r="AT17" s="67">
        <v>123.58000183105401</v>
      </c>
      <c r="AU17" s="67">
        <v>123.58000183105401</v>
      </c>
      <c r="AV17" s="67">
        <v>10121.08984375</v>
      </c>
      <c r="AW17" s="67">
        <v>26649.900390625</v>
      </c>
      <c r="AX17" s="67">
        <v>4014.59008789062</v>
      </c>
      <c r="AY17" s="67">
        <v>50906.638671875</v>
      </c>
      <c r="AZ17" s="67">
        <v>24934.2900390625</v>
      </c>
      <c r="BA17" s="67">
        <v>10563.400390625</v>
      </c>
      <c r="BB17" s="67">
        <v>10692.970214843701</v>
      </c>
      <c r="BC17" s="67">
        <v>1201.05004882812</v>
      </c>
      <c r="BD17" s="67">
        <v>15</v>
      </c>
    </row>
  </sheetData>
  <sortState columnSort="1" ref="C1:BC17">
    <sortCondition ref="C3:BC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D255"/>
  <sheetViews>
    <sheetView topLeftCell="A222" zoomScale="80" zoomScaleNormal="80" workbookViewId="0">
      <selection activeCell="C224" sqref="C224"/>
    </sheetView>
  </sheetViews>
  <sheetFormatPr defaultColWidth="9.23046875" defaultRowHeight="15.5" x14ac:dyDescent="0.35"/>
  <cols>
    <col min="1" max="1" width="22.15234375" style="153" customWidth="1"/>
    <col min="2" max="2" width="19.84375" style="156" customWidth="1"/>
    <col min="3" max="3" width="9.23046875" style="157" bestFit="1" customWidth="1"/>
    <col min="4" max="55" width="9.23046875" style="153" bestFit="1" customWidth="1"/>
    <col min="56" max="56" width="9.69140625" style="154" bestFit="1" customWidth="1"/>
    <col min="57" max="16384" width="9.23046875" style="153"/>
  </cols>
  <sheetData>
    <row r="1" spans="1:56" ht="20" x14ac:dyDescent="0.4">
      <c r="A1" s="149" t="s">
        <v>439</v>
      </c>
      <c r="B1" s="150"/>
      <c r="C1" s="153"/>
      <c r="H1" s="151"/>
      <c r="I1" s="151"/>
      <c r="L1" s="151"/>
      <c r="W1" s="152"/>
      <c r="Y1" s="151"/>
      <c r="AB1" s="151"/>
      <c r="AR1" s="151"/>
    </row>
    <row r="2" spans="1:56" x14ac:dyDescent="0.35">
      <c r="A2" s="155"/>
      <c r="C2" s="153"/>
      <c r="AR2" s="157"/>
    </row>
    <row r="3" spans="1:56" s="161" customFormat="1" ht="93" x14ac:dyDescent="0.35">
      <c r="A3" s="158" t="s">
        <v>131</v>
      </c>
      <c r="B3" s="159" t="s">
        <v>132</v>
      </c>
      <c r="C3" s="158" t="s">
        <v>99</v>
      </c>
      <c r="D3" s="9" t="s">
        <v>479</v>
      </c>
      <c r="E3" s="158" t="s">
        <v>100</v>
      </c>
      <c r="F3" s="158" t="s">
        <v>101</v>
      </c>
      <c r="G3" s="158" t="s">
        <v>102</v>
      </c>
      <c r="H3" s="158" t="s">
        <v>85</v>
      </c>
      <c r="I3" s="158" t="s">
        <v>86</v>
      </c>
      <c r="J3" s="9" t="s">
        <v>483</v>
      </c>
      <c r="K3" s="158" t="s">
        <v>103</v>
      </c>
      <c r="L3" s="158" t="s">
        <v>87</v>
      </c>
      <c r="M3" s="158" t="s">
        <v>104</v>
      </c>
      <c r="N3" s="158" t="s">
        <v>105</v>
      </c>
      <c r="O3" s="158" t="s">
        <v>106</v>
      </c>
      <c r="P3" s="158" t="s">
        <v>107</v>
      </c>
      <c r="Q3" s="158" t="s">
        <v>108</v>
      </c>
      <c r="R3" s="158" t="s">
        <v>109</v>
      </c>
      <c r="S3" s="9" t="s">
        <v>490</v>
      </c>
      <c r="T3" s="158" t="s">
        <v>110</v>
      </c>
      <c r="U3" s="158" t="s">
        <v>111</v>
      </c>
      <c r="V3" s="158" t="s">
        <v>112</v>
      </c>
      <c r="W3" s="158" t="s">
        <v>88</v>
      </c>
      <c r="X3" s="158" t="s">
        <v>113</v>
      </c>
      <c r="Y3" s="158" t="s">
        <v>89</v>
      </c>
      <c r="Z3" s="158" t="s">
        <v>114</v>
      </c>
      <c r="AA3" s="9" t="s">
        <v>496</v>
      </c>
      <c r="AB3" s="158" t="s">
        <v>90</v>
      </c>
      <c r="AC3" s="158" t="s">
        <v>91</v>
      </c>
      <c r="AD3" s="158" t="s">
        <v>92</v>
      </c>
      <c r="AE3" s="158" t="s">
        <v>115</v>
      </c>
      <c r="AF3" s="158" t="s">
        <v>116</v>
      </c>
      <c r="AG3" s="9" t="s">
        <v>499</v>
      </c>
      <c r="AH3" s="158" t="s">
        <v>93</v>
      </c>
      <c r="AI3" s="158" t="s">
        <v>94</v>
      </c>
      <c r="AJ3" s="158" t="s">
        <v>117</v>
      </c>
      <c r="AK3" s="158" t="s">
        <v>118</v>
      </c>
      <c r="AL3" s="158" t="s">
        <v>119</v>
      </c>
      <c r="AM3" s="158" t="s">
        <v>120</v>
      </c>
      <c r="AN3" s="158" t="s">
        <v>95</v>
      </c>
      <c r="AO3" s="158" t="s">
        <v>121</v>
      </c>
      <c r="AP3" s="158" t="s">
        <v>122</v>
      </c>
      <c r="AQ3" s="158" t="s">
        <v>123</v>
      </c>
      <c r="AR3" s="160" t="s">
        <v>84</v>
      </c>
      <c r="AS3" s="158" t="s">
        <v>124</v>
      </c>
      <c r="AT3" s="158" t="s">
        <v>96</v>
      </c>
      <c r="AU3" s="158" t="s">
        <v>125</v>
      </c>
      <c r="AV3" s="158" t="s">
        <v>126</v>
      </c>
      <c r="AW3" s="158" t="s">
        <v>127</v>
      </c>
      <c r="AX3" s="158" t="s">
        <v>128</v>
      </c>
      <c r="AY3" s="9" t="s">
        <v>502</v>
      </c>
      <c r="AZ3" s="158" t="s">
        <v>97</v>
      </c>
      <c r="BA3" s="158" t="s">
        <v>129</v>
      </c>
      <c r="BB3" s="158" t="s">
        <v>130</v>
      </c>
      <c r="BC3" s="158" t="s">
        <v>98</v>
      </c>
      <c r="BD3" s="158">
        <v>1</v>
      </c>
    </row>
    <row r="4" spans="1:56" s="162" customFormat="1" x14ac:dyDescent="0.35">
      <c r="B4" s="163"/>
      <c r="AR4" s="164"/>
      <c r="BD4" s="165">
        <v>2</v>
      </c>
    </row>
    <row r="5" spans="1:56" hidden="1" x14ac:dyDescent="0.35">
      <c r="A5" s="162" t="s">
        <v>140</v>
      </c>
      <c r="B5" s="166" t="s">
        <v>327</v>
      </c>
      <c r="C5" s="153"/>
      <c r="AR5" s="157"/>
      <c r="BD5" s="165">
        <v>3</v>
      </c>
    </row>
    <row r="6" spans="1:56" hidden="1" x14ac:dyDescent="0.35">
      <c r="A6" s="167" t="s">
        <v>159</v>
      </c>
      <c r="B6" s="166" t="s">
        <v>327</v>
      </c>
      <c r="C6" s="153"/>
      <c r="AR6" s="157"/>
      <c r="BD6" s="168">
        <v>4</v>
      </c>
    </row>
    <row r="7" spans="1:56" hidden="1" x14ac:dyDescent="0.35">
      <c r="A7" s="153" t="s">
        <v>133</v>
      </c>
      <c r="B7" s="156" t="s">
        <v>327</v>
      </c>
      <c r="C7" s="153"/>
      <c r="AR7" s="157"/>
      <c r="BD7" s="168">
        <v>5</v>
      </c>
    </row>
    <row r="8" spans="1:56" hidden="1" x14ac:dyDescent="0.35">
      <c r="A8" s="153" t="s">
        <v>134</v>
      </c>
      <c r="C8" s="153"/>
      <c r="AR8" s="157"/>
      <c r="BD8" s="165">
        <v>6</v>
      </c>
    </row>
    <row r="9" spans="1:56" hidden="1" x14ac:dyDescent="0.35">
      <c r="A9" s="153" t="s">
        <v>135</v>
      </c>
      <c r="C9" s="153"/>
      <c r="AR9" s="157"/>
      <c r="BD9" s="169">
        <v>7</v>
      </c>
    </row>
    <row r="10" spans="1:56" hidden="1" x14ac:dyDescent="0.35">
      <c r="A10" s="153" t="s">
        <v>136</v>
      </c>
      <c r="C10" s="153"/>
      <c r="H10" s="170"/>
      <c r="AR10" s="157"/>
      <c r="BD10" s="169">
        <v>8</v>
      </c>
    </row>
    <row r="11" spans="1:56" hidden="1" x14ac:dyDescent="0.35">
      <c r="A11" s="153" t="s">
        <v>137</v>
      </c>
      <c r="B11" s="163"/>
      <c r="C11" s="153"/>
      <c r="H11" s="170"/>
      <c r="AR11" s="157"/>
      <c r="BD11" s="169">
        <v>9</v>
      </c>
    </row>
    <row r="12" spans="1:56" hidden="1" x14ac:dyDescent="0.35">
      <c r="A12" s="171" t="s">
        <v>133</v>
      </c>
      <c r="B12" s="156" t="s">
        <v>328</v>
      </c>
      <c r="C12" s="153"/>
      <c r="H12" s="170"/>
      <c r="AR12" s="157"/>
      <c r="BD12" s="169">
        <v>10</v>
      </c>
    </row>
    <row r="13" spans="1:56" hidden="1" x14ac:dyDescent="0.35">
      <c r="A13" s="172" t="s">
        <v>134</v>
      </c>
      <c r="C13" s="153"/>
      <c r="H13" s="170"/>
      <c r="AR13" s="157"/>
      <c r="BD13" s="169">
        <v>11</v>
      </c>
    </row>
    <row r="14" spans="1:56" hidden="1" x14ac:dyDescent="0.35">
      <c r="A14" s="172" t="s">
        <v>135</v>
      </c>
      <c r="C14" s="153"/>
      <c r="H14" s="170"/>
      <c r="AR14" s="157"/>
      <c r="BD14" s="169">
        <v>12</v>
      </c>
    </row>
    <row r="15" spans="1:56" hidden="1" x14ac:dyDescent="0.35">
      <c r="A15" s="172" t="s">
        <v>136</v>
      </c>
      <c r="C15" s="153"/>
      <c r="H15" s="170"/>
      <c r="AR15" s="157"/>
      <c r="BD15" s="169">
        <v>13</v>
      </c>
    </row>
    <row r="16" spans="1:56" hidden="1" x14ac:dyDescent="0.35">
      <c r="A16" s="162" t="s">
        <v>137</v>
      </c>
      <c r="B16" s="163"/>
      <c r="C16" s="153"/>
      <c r="H16" s="170"/>
      <c r="AR16" s="157"/>
      <c r="BD16" s="169">
        <v>14</v>
      </c>
    </row>
    <row r="17" spans="1:56" hidden="1" x14ac:dyDescent="0.35">
      <c r="A17" s="153" t="s">
        <v>133</v>
      </c>
      <c r="B17" s="156" t="s">
        <v>329</v>
      </c>
      <c r="C17" s="153"/>
      <c r="H17" s="170"/>
      <c r="AR17" s="157"/>
      <c r="BD17" s="169">
        <v>15</v>
      </c>
    </row>
    <row r="18" spans="1:56" hidden="1" x14ac:dyDescent="0.35">
      <c r="A18" s="153" t="s">
        <v>134</v>
      </c>
      <c r="C18" s="153"/>
      <c r="H18" s="170"/>
      <c r="AR18" s="157"/>
      <c r="BD18" s="169">
        <v>16</v>
      </c>
    </row>
    <row r="19" spans="1:56" hidden="1" x14ac:dyDescent="0.35">
      <c r="A19" s="153" t="s">
        <v>135</v>
      </c>
      <c r="C19" s="153"/>
      <c r="H19" s="170"/>
      <c r="AR19" s="157"/>
      <c r="BD19" s="169">
        <v>17</v>
      </c>
    </row>
    <row r="20" spans="1:56" hidden="1" x14ac:dyDescent="0.35">
      <c r="A20" s="153" t="s">
        <v>136</v>
      </c>
      <c r="C20" s="153"/>
      <c r="H20" s="170"/>
      <c r="AR20" s="157"/>
      <c r="BD20" s="169">
        <v>18</v>
      </c>
    </row>
    <row r="21" spans="1:56" hidden="1" x14ac:dyDescent="0.35">
      <c r="A21" s="153" t="s">
        <v>137</v>
      </c>
      <c r="C21" s="153"/>
      <c r="H21" s="170"/>
      <c r="AR21" s="157"/>
      <c r="BD21" s="169">
        <v>19</v>
      </c>
    </row>
    <row r="22" spans="1:56" hidden="1" x14ac:dyDescent="0.35">
      <c r="A22" s="171" t="s">
        <v>140</v>
      </c>
      <c r="B22" s="173" t="s">
        <v>83</v>
      </c>
      <c r="C22" s="153"/>
      <c r="H22" s="170"/>
      <c r="AR22" s="157"/>
      <c r="BD22" s="169">
        <v>20</v>
      </c>
    </row>
    <row r="23" spans="1:56" hidden="1" x14ac:dyDescent="0.35">
      <c r="A23" s="172"/>
      <c r="B23" s="156" t="s">
        <v>61</v>
      </c>
      <c r="C23" s="153"/>
      <c r="H23" s="170"/>
      <c r="AR23" s="157"/>
      <c r="BD23" s="169">
        <v>21</v>
      </c>
    </row>
    <row r="24" spans="1:56" hidden="1" x14ac:dyDescent="0.35">
      <c r="A24" s="172"/>
      <c r="B24" s="156" t="s">
        <v>78</v>
      </c>
      <c r="C24" s="153"/>
      <c r="AR24" s="157"/>
      <c r="BD24" s="169">
        <v>22</v>
      </c>
    </row>
    <row r="25" spans="1:56" hidden="1" x14ac:dyDescent="0.35">
      <c r="A25" s="172"/>
      <c r="B25" s="156" t="s">
        <v>62</v>
      </c>
      <c r="C25" s="153"/>
      <c r="AR25" s="157"/>
      <c r="BD25" s="169">
        <v>23</v>
      </c>
    </row>
    <row r="26" spans="1:56" hidden="1" x14ac:dyDescent="0.35">
      <c r="A26" s="172"/>
      <c r="B26" s="156" t="s">
        <v>63</v>
      </c>
      <c r="C26" s="153"/>
      <c r="AR26" s="157"/>
      <c r="BD26" s="169">
        <v>24</v>
      </c>
    </row>
    <row r="27" spans="1:56" hidden="1" x14ac:dyDescent="0.35">
      <c r="A27" s="172"/>
      <c r="B27" s="156" t="s">
        <v>64</v>
      </c>
      <c r="C27" s="153"/>
      <c r="AR27" s="157"/>
      <c r="BD27" s="169">
        <v>25</v>
      </c>
    </row>
    <row r="28" spans="1:56" hidden="1" x14ac:dyDescent="0.35">
      <c r="A28" s="172"/>
      <c r="B28" s="156" t="s">
        <v>65</v>
      </c>
      <c r="C28" s="153"/>
      <c r="AR28" s="157"/>
      <c r="BD28" s="169">
        <v>26</v>
      </c>
    </row>
    <row r="29" spans="1:56" hidden="1" x14ac:dyDescent="0.35">
      <c r="A29" s="172"/>
      <c r="B29" s="156" t="s">
        <v>66</v>
      </c>
      <c r="C29" s="153"/>
      <c r="AR29" s="157"/>
      <c r="BD29" s="169">
        <v>27</v>
      </c>
    </row>
    <row r="30" spans="1:56" hidden="1" x14ac:dyDescent="0.35">
      <c r="A30" s="172"/>
      <c r="B30" s="156" t="s">
        <v>67</v>
      </c>
      <c r="C30" s="153"/>
      <c r="AR30" s="157"/>
      <c r="BD30" s="169">
        <v>28</v>
      </c>
    </row>
    <row r="31" spans="1:56" hidden="1" x14ac:dyDescent="0.35">
      <c r="A31" s="172"/>
      <c r="B31" s="156" t="s">
        <v>68</v>
      </c>
      <c r="C31" s="153"/>
      <c r="AR31" s="157"/>
      <c r="BD31" s="169">
        <v>29</v>
      </c>
    </row>
    <row r="32" spans="1:56" hidden="1" x14ac:dyDescent="0.35">
      <c r="A32" s="172"/>
      <c r="B32" s="156" t="s">
        <v>69</v>
      </c>
      <c r="C32" s="153"/>
      <c r="AR32" s="157"/>
      <c r="BD32" s="169">
        <v>30</v>
      </c>
    </row>
    <row r="33" spans="1:56" hidden="1" x14ac:dyDescent="0.35">
      <c r="A33" s="172"/>
      <c r="B33" s="156" t="s">
        <v>70</v>
      </c>
      <c r="C33" s="153"/>
      <c r="AR33" s="157"/>
      <c r="BD33" s="169">
        <v>31</v>
      </c>
    </row>
    <row r="34" spans="1:56" hidden="1" x14ac:dyDescent="0.35">
      <c r="A34" s="172"/>
      <c r="B34" s="156" t="s">
        <v>71</v>
      </c>
      <c r="C34" s="153"/>
      <c r="AR34" s="157"/>
      <c r="BD34" s="169">
        <v>32</v>
      </c>
    </row>
    <row r="35" spans="1:56" hidden="1" x14ac:dyDescent="0.35">
      <c r="A35" s="172"/>
      <c r="B35" s="156" t="s">
        <v>72</v>
      </c>
      <c r="C35" s="153"/>
      <c r="AR35" s="157"/>
      <c r="BD35" s="169">
        <v>33</v>
      </c>
    </row>
    <row r="36" spans="1:56" hidden="1" x14ac:dyDescent="0.35">
      <c r="A36" s="172"/>
      <c r="B36" s="156" t="s">
        <v>73</v>
      </c>
      <c r="C36" s="153"/>
      <c r="AR36" s="157"/>
      <c r="BD36" s="169">
        <v>34</v>
      </c>
    </row>
    <row r="37" spans="1:56" hidden="1" x14ac:dyDescent="0.35">
      <c r="A37" s="172"/>
      <c r="B37" s="156" t="s">
        <v>74</v>
      </c>
      <c r="C37" s="153"/>
      <c r="AR37" s="157"/>
      <c r="BD37" s="169">
        <v>35</v>
      </c>
    </row>
    <row r="38" spans="1:56" hidden="1" x14ac:dyDescent="0.35">
      <c r="A38" s="172"/>
      <c r="B38" s="156" t="s">
        <v>75</v>
      </c>
      <c r="C38" s="153"/>
      <c r="AR38" s="157"/>
      <c r="BD38" s="169">
        <v>36</v>
      </c>
    </row>
    <row r="39" spans="1:56" hidden="1" x14ac:dyDescent="0.35">
      <c r="A39" s="172"/>
      <c r="B39" s="156" t="s">
        <v>81</v>
      </c>
      <c r="C39" s="153"/>
      <c r="AR39" s="157"/>
      <c r="BD39" s="169">
        <v>37</v>
      </c>
    </row>
    <row r="40" spans="1:56" hidden="1" x14ac:dyDescent="0.35">
      <c r="A40" s="172"/>
      <c r="B40" s="156" t="s">
        <v>82</v>
      </c>
      <c r="C40" s="153"/>
      <c r="AR40" s="157"/>
      <c r="BD40" s="169">
        <v>38</v>
      </c>
    </row>
    <row r="41" spans="1:56" hidden="1" x14ac:dyDescent="0.35">
      <c r="A41" s="172"/>
      <c r="B41" s="156" t="s">
        <v>76</v>
      </c>
      <c r="C41" s="153"/>
      <c r="AR41" s="157"/>
      <c r="BD41" s="169">
        <v>39</v>
      </c>
    </row>
    <row r="42" spans="1:56" hidden="1" x14ac:dyDescent="0.35">
      <c r="A42" s="172"/>
      <c r="B42" s="156" t="s">
        <v>46</v>
      </c>
      <c r="C42" s="153"/>
      <c r="AR42" s="157"/>
      <c r="BD42" s="169">
        <v>40</v>
      </c>
    </row>
    <row r="43" spans="1:56" hidden="1" x14ac:dyDescent="0.35">
      <c r="A43" s="172"/>
      <c r="B43" s="156" t="s">
        <v>77</v>
      </c>
      <c r="C43" s="153"/>
      <c r="AR43" s="157"/>
      <c r="BD43" s="169">
        <v>41</v>
      </c>
    </row>
    <row r="44" spans="1:56" hidden="1" x14ac:dyDescent="0.35">
      <c r="A44" s="172"/>
      <c r="B44" s="156" t="s">
        <v>47</v>
      </c>
      <c r="C44" s="153"/>
      <c r="AR44" s="157"/>
      <c r="BD44" s="169">
        <v>42</v>
      </c>
    </row>
    <row r="45" spans="1:56" hidden="1" x14ac:dyDescent="0.35">
      <c r="A45" s="172"/>
      <c r="B45" s="156" t="s">
        <v>48</v>
      </c>
      <c r="C45" s="153"/>
      <c r="AR45" s="157"/>
      <c r="BD45" s="169">
        <v>43</v>
      </c>
    </row>
    <row r="46" spans="1:56" hidden="1" x14ac:dyDescent="0.35">
      <c r="A46" s="172"/>
      <c r="B46" s="156" t="s">
        <v>49</v>
      </c>
      <c r="C46" s="153"/>
      <c r="AR46" s="157"/>
      <c r="BD46" s="169">
        <v>44</v>
      </c>
    </row>
    <row r="47" spans="1:56" hidden="1" x14ac:dyDescent="0.35">
      <c r="A47" s="172"/>
      <c r="B47" s="156" t="s">
        <v>50</v>
      </c>
      <c r="C47" s="153"/>
      <c r="AR47" s="157"/>
      <c r="BD47" s="169">
        <v>45</v>
      </c>
    </row>
    <row r="48" spans="1:56" hidden="1" x14ac:dyDescent="0.35">
      <c r="A48" s="172"/>
      <c r="B48" s="156" t="s">
        <v>51</v>
      </c>
      <c r="C48" s="153"/>
      <c r="AR48" s="157"/>
      <c r="BD48" s="169">
        <v>46</v>
      </c>
    </row>
    <row r="49" spans="1:56" hidden="1" x14ac:dyDescent="0.35">
      <c r="A49" s="172"/>
      <c r="B49" s="156" t="s">
        <v>52</v>
      </c>
      <c r="C49" s="153"/>
      <c r="AR49" s="157"/>
      <c r="BD49" s="169">
        <v>47</v>
      </c>
    </row>
    <row r="50" spans="1:56" hidden="1" x14ac:dyDescent="0.35">
      <c r="A50" s="172"/>
      <c r="B50" s="156" t="s">
        <v>53</v>
      </c>
      <c r="C50" s="153"/>
      <c r="AR50" s="157"/>
      <c r="BD50" s="169">
        <v>48</v>
      </c>
    </row>
    <row r="51" spans="1:56" hidden="1" x14ac:dyDescent="0.35">
      <c r="A51" s="172"/>
      <c r="B51" s="156" t="s">
        <v>54</v>
      </c>
      <c r="C51" s="153"/>
      <c r="AR51" s="157"/>
      <c r="BD51" s="169">
        <v>49</v>
      </c>
    </row>
    <row r="52" spans="1:56" hidden="1" x14ac:dyDescent="0.35">
      <c r="A52" s="172"/>
      <c r="B52" s="156" t="s">
        <v>55</v>
      </c>
      <c r="C52" s="153"/>
      <c r="AR52" s="157"/>
      <c r="BD52" s="169">
        <v>50</v>
      </c>
    </row>
    <row r="53" spans="1:56" hidden="1" x14ac:dyDescent="0.35">
      <c r="A53" s="172"/>
      <c r="B53" s="156" t="s">
        <v>56</v>
      </c>
      <c r="C53" s="153"/>
      <c r="AR53" s="157"/>
      <c r="BD53" s="169">
        <v>51</v>
      </c>
    </row>
    <row r="54" spans="1:56" hidden="1" x14ac:dyDescent="0.35">
      <c r="A54" s="172"/>
      <c r="B54" s="156" t="s">
        <v>57</v>
      </c>
      <c r="C54" s="153"/>
      <c r="AR54" s="157"/>
      <c r="BD54" s="169">
        <v>52</v>
      </c>
    </row>
    <row r="55" spans="1:56" hidden="1" x14ac:dyDescent="0.35">
      <c r="A55" s="172"/>
      <c r="B55" s="156" t="s">
        <v>58</v>
      </c>
      <c r="C55" s="153"/>
      <c r="AR55" s="157"/>
      <c r="BD55" s="169">
        <v>53</v>
      </c>
    </row>
    <row r="56" spans="1:56" hidden="1" x14ac:dyDescent="0.35">
      <c r="A56" s="172"/>
      <c r="B56" s="156" t="s">
        <v>59</v>
      </c>
      <c r="C56" s="153"/>
      <c r="AR56" s="157"/>
      <c r="BD56" s="169">
        <v>54</v>
      </c>
    </row>
    <row r="57" spans="1:56" hidden="1" x14ac:dyDescent="0.35">
      <c r="A57" s="172"/>
      <c r="B57" s="156" t="s">
        <v>60</v>
      </c>
      <c r="C57" s="153"/>
      <c r="AR57" s="157"/>
      <c r="BD57" s="169">
        <v>55</v>
      </c>
    </row>
    <row r="58" spans="1:56" hidden="1" x14ac:dyDescent="0.35">
      <c r="A58" s="172"/>
      <c r="B58" s="156" t="s">
        <v>80</v>
      </c>
      <c r="C58" s="153"/>
      <c r="AR58" s="157"/>
      <c r="BD58" s="169">
        <v>56</v>
      </c>
    </row>
    <row r="59" spans="1:56" hidden="1" x14ac:dyDescent="0.35">
      <c r="A59" s="162"/>
      <c r="B59" s="163" t="s">
        <v>79</v>
      </c>
      <c r="C59" s="153"/>
      <c r="AR59" s="157"/>
      <c r="BD59" s="169">
        <v>57</v>
      </c>
    </row>
    <row r="60" spans="1:56" x14ac:dyDescent="0.35">
      <c r="A60" s="153" t="s">
        <v>133</v>
      </c>
      <c r="B60" s="156" t="s">
        <v>83</v>
      </c>
      <c r="C60" s="153"/>
      <c r="AR60" s="157"/>
      <c r="BD60" s="169">
        <v>58</v>
      </c>
    </row>
    <row r="61" spans="1:56" x14ac:dyDescent="0.35">
      <c r="B61" s="156" t="s">
        <v>61</v>
      </c>
      <c r="C61" s="153"/>
      <c r="AR61" s="157"/>
      <c r="BD61" s="169">
        <v>59</v>
      </c>
    </row>
    <row r="62" spans="1:56" x14ac:dyDescent="0.35">
      <c r="B62" s="156" t="s">
        <v>78</v>
      </c>
      <c r="C62" s="153"/>
      <c r="AR62" s="157"/>
      <c r="BD62" s="169">
        <v>60</v>
      </c>
    </row>
    <row r="63" spans="1:56" x14ac:dyDescent="0.35">
      <c r="B63" s="156" t="s">
        <v>62</v>
      </c>
      <c r="C63" s="153">
        <f t="shared" ref="C63:L72" si="0">$AR63*C$253</f>
        <v>0.3372870662460567</v>
      </c>
      <c r="D63" s="153">
        <f t="shared" si="0"/>
        <v>0.36899781606406212</v>
      </c>
      <c r="E63" s="153">
        <f t="shared" si="0"/>
        <v>0.39590390681873333</v>
      </c>
      <c r="F63" s="153">
        <f t="shared" si="0"/>
        <v>0.41031788400873581</v>
      </c>
      <c r="G63" s="153">
        <f t="shared" si="0"/>
        <v>0.38725552050473183</v>
      </c>
      <c r="H63" s="153">
        <f t="shared" si="0"/>
        <v>0.4369356952196069</v>
      </c>
      <c r="I63" s="153">
        <f t="shared" si="0"/>
        <v>0.40838641106527546</v>
      </c>
      <c r="J63" s="153">
        <f t="shared" si="0"/>
        <v>0.40551322494540165</v>
      </c>
      <c r="K63" s="153">
        <f t="shared" si="0"/>
        <v>0.44106770201407419</v>
      </c>
      <c r="L63" s="153">
        <f t="shared" si="0"/>
        <v>0.45767260373695701</v>
      </c>
      <c r="M63" s="153">
        <f t="shared" ref="M63:V72" si="1">$AR63*M$253</f>
        <v>0.45740354282941037</v>
      </c>
      <c r="N63" s="153">
        <f t="shared" si="1"/>
        <v>0.42569279301140489</v>
      </c>
      <c r="O63" s="153">
        <f t="shared" si="1"/>
        <v>0.45067702014074246</v>
      </c>
      <c r="P63" s="153">
        <f t="shared" si="1"/>
        <v>0.38533365687939825</v>
      </c>
      <c r="Q63" s="153">
        <f t="shared" si="1"/>
        <v>0.37380247512739628</v>
      </c>
      <c r="R63" s="153">
        <f t="shared" si="1"/>
        <v>0.38533365687939825</v>
      </c>
      <c r="S63" s="153">
        <f t="shared" si="1"/>
        <v>0.37091967968939576</v>
      </c>
      <c r="T63" s="153">
        <f t="shared" si="1"/>
        <v>0.32095122543072074</v>
      </c>
      <c r="U63" s="153">
        <f t="shared" si="1"/>
        <v>0.39206017956806599</v>
      </c>
      <c r="V63" s="153">
        <f t="shared" si="1"/>
        <v>0.44106770201407419</v>
      </c>
      <c r="W63" s="153">
        <f t="shared" ref="W63:AF72" si="2">$AR63*W$253</f>
        <v>0.39417422955593301</v>
      </c>
      <c r="X63" s="153">
        <f t="shared" si="2"/>
        <v>0.39398204319339963</v>
      </c>
      <c r="Y63" s="153">
        <f t="shared" si="2"/>
        <v>0.41281630672166941</v>
      </c>
      <c r="Z63" s="153">
        <f t="shared" si="2"/>
        <v>0.44202863382674112</v>
      </c>
      <c r="AA63" s="153">
        <f t="shared" si="2"/>
        <v>0.40935695219606888</v>
      </c>
      <c r="AB63" s="153">
        <f t="shared" si="2"/>
        <v>0.38091337054113084</v>
      </c>
      <c r="AC63" s="153">
        <f t="shared" si="2"/>
        <v>0.41502644989080312</v>
      </c>
      <c r="AD63" s="153">
        <f t="shared" si="2"/>
        <v>0.38763989322979864</v>
      </c>
      <c r="AE63" s="153">
        <f t="shared" si="2"/>
        <v>0.41416161125940304</v>
      </c>
      <c r="AF63" s="153">
        <f t="shared" si="2"/>
        <v>0.35266197524872606</v>
      </c>
      <c r="AG63" s="153">
        <f t="shared" ref="AG63:AQ72" si="3">$AR63*AG$253</f>
        <v>0.41416161125940304</v>
      </c>
      <c r="AH63" s="153">
        <f t="shared" si="3"/>
        <v>0.39955544770686729</v>
      </c>
      <c r="AI63" s="153">
        <f t="shared" si="3"/>
        <v>0.35516039796165977</v>
      </c>
      <c r="AJ63" s="153">
        <f t="shared" si="3"/>
        <v>0.37380247512739628</v>
      </c>
      <c r="AK63" s="153">
        <f t="shared" si="3"/>
        <v>0.42184906576073766</v>
      </c>
      <c r="AL63" s="153">
        <f t="shared" si="3"/>
        <v>0.45740354282941037</v>
      </c>
      <c r="AM63" s="153">
        <f t="shared" si="3"/>
        <v>0.42377092938607136</v>
      </c>
      <c r="AN63" s="153">
        <f t="shared" si="3"/>
        <v>0.40432166949769477</v>
      </c>
      <c r="AO63" s="153">
        <f t="shared" si="3"/>
        <v>0.40455229313273483</v>
      </c>
      <c r="AP63" s="153">
        <f t="shared" si="3"/>
        <v>0.39109924775539923</v>
      </c>
      <c r="AQ63" s="153">
        <f t="shared" si="3"/>
        <v>0.36323222518806109</v>
      </c>
      <c r="AR63" s="157">
        <v>0.39600000000000002</v>
      </c>
      <c r="AS63" s="153">
        <f t="shared" ref="AS63:BC72" si="4">$AR63*AS$253</f>
        <v>0.40839602038340206</v>
      </c>
      <c r="AT63" s="153">
        <f t="shared" si="4"/>
        <v>0.3770215966998301</v>
      </c>
      <c r="AU63" s="153">
        <f t="shared" si="4"/>
        <v>0.37668527056539675</v>
      </c>
      <c r="AV63" s="153">
        <f t="shared" si="4"/>
        <v>0.3968648386314001</v>
      </c>
      <c r="AW63" s="153">
        <f t="shared" si="4"/>
        <v>0.37380247512739628</v>
      </c>
      <c r="AX63" s="153">
        <f t="shared" si="4"/>
        <v>0.38629458869206501</v>
      </c>
      <c r="AY63" s="153">
        <f t="shared" si="4"/>
        <v>0.38245086144139767</v>
      </c>
      <c r="AZ63" s="153">
        <f t="shared" si="4"/>
        <v>0.37264935695219609</v>
      </c>
      <c r="BA63" s="153">
        <f t="shared" si="4"/>
        <v>0.38052899781606409</v>
      </c>
      <c r="BB63" s="153">
        <f t="shared" si="4"/>
        <v>0.42377092938607136</v>
      </c>
      <c r="BC63" s="153">
        <f t="shared" si="4"/>
        <v>0.3925118175200194</v>
      </c>
      <c r="BD63" s="169">
        <v>61</v>
      </c>
    </row>
    <row r="64" spans="1:56" x14ac:dyDescent="0.35">
      <c r="B64" s="156" t="s">
        <v>63</v>
      </c>
      <c r="C64" s="153">
        <f t="shared" si="0"/>
        <v>0.3372870662460567</v>
      </c>
      <c r="D64" s="153">
        <f t="shared" si="0"/>
        <v>0.36899781606406212</v>
      </c>
      <c r="E64" s="153">
        <f t="shared" si="0"/>
        <v>0.39590390681873333</v>
      </c>
      <c r="F64" s="153">
        <f t="shared" si="0"/>
        <v>0.41031788400873581</v>
      </c>
      <c r="G64" s="153">
        <f t="shared" si="0"/>
        <v>0.38725552050473183</v>
      </c>
      <c r="H64" s="153">
        <f t="shared" si="0"/>
        <v>0.4369356952196069</v>
      </c>
      <c r="I64" s="153">
        <f t="shared" si="0"/>
        <v>0.40838641106527546</v>
      </c>
      <c r="J64" s="153">
        <f t="shared" si="0"/>
        <v>0.40551322494540165</v>
      </c>
      <c r="K64" s="153">
        <f t="shared" si="0"/>
        <v>0.44106770201407419</v>
      </c>
      <c r="L64" s="153">
        <f t="shared" si="0"/>
        <v>0.45767260373695701</v>
      </c>
      <c r="M64" s="153">
        <f t="shared" si="1"/>
        <v>0.45740354282941037</v>
      </c>
      <c r="N64" s="153">
        <f t="shared" si="1"/>
        <v>0.42569279301140489</v>
      </c>
      <c r="O64" s="153">
        <f t="shared" si="1"/>
        <v>0.45067702014074246</v>
      </c>
      <c r="P64" s="153">
        <f t="shared" si="1"/>
        <v>0.38533365687939825</v>
      </c>
      <c r="Q64" s="153">
        <f t="shared" si="1"/>
        <v>0.37380247512739628</v>
      </c>
      <c r="R64" s="153">
        <f t="shared" si="1"/>
        <v>0.38533365687939825</v>
      </c>
      <c r="S64" s="153">
        <f t="shared" si="1"/>
        <v>0.37091967968939576</v>
      </c>
      <c r="T64" s="153">
        <f t="shared" si="1"/>
        <v>0.32095122543072074</v>
      </c>
      <c r="U64" s="153">
        <f t="shared" si="1"/>
        <v>0.39206017956806599</v>
      </c>
      <c r="V64" s="153">
        <f t="shared" si="1"/>
        <v>0.44106770201407419</v>
      </c>
      <c r="W64" s="153">
        <f t="shared" si="2"/>
        <v>0.39417422955593301</v>
      </c>
      <c r="X64" s="153">
        <f t="shared" si="2"/>
        <v>0.39398204319339963</v>
      </c>
      <c r="Y64" s="153">
        <f t="shared" si="2"/>
        <v>0.41281630672166941</v>
      </c>
      <c r="Z64" s="153">
        <f t="shared" si="2"/>
        <v>0.44202863382674112</v>
      </c>
      <c r="AA64" s="153">
        <f t="shared" si="2"/>
        <v>0.40935695219606888</v>
      </c>
      <c r="AB64" s="153">
        <f t="shared" si="2"/>
        <v>0.38091337054113084</v>
      </c>
      <c r="AC64" s="153">
        <f t="shared" si="2"/>
        <v>0.41502644989080312</v>
      </c>
      <c r="AD64" s="153">
        <f t="shared" si="2"/>
        <v>0.38763989322979864</v>
      </c>
      <c r="AE64" s="153">
        <f t="shared" si="2"/>
        <v>0.41416161125940304</v>
      </c>
      <c r="AF64" s="153">
        <f t="shared" si="2"/>
        <v>0.35266197524872606</v>
      </c>
      <c r="AG64" s="153">
        <f t="shared" si="3"/>
        <v>0.41416161125940304</v>
      </c>
      <c r="AH64" s="153">
        <f t="shared" si="3"/>
        <v>0.39955544770686729</v>
      </c>
      <c r="AI64" s="153">
        <f t="shared" si="3"/>
        <v>0.35516039796165977</v>
      </c>
      <c r="AJ64" s="153">
        <f t="shared" si="3"/>
        <v>0.37380247512739628</v>
      </c>
      <c r="AK64" s="153">
        <f t="shared" si="3"/>
        <v>0.42184906576073766</v>
      </c>
      <c r="AL64" s="153">
        <f t="shared" si="3"/>
        <v>0.45740354282941037</v>
      </c>
      <c r="AM64" s="153">
        <f t="shared" si="3"/>
        <v>0.42377092938607136</v>
      </c>
      <c r="AN64" s="153">
        <f t="shared" si="3"/>
        <v>0.40432166949769477</v>
      </c>
      <c r="AO64" s="153">
        <f t="shared" si="3"/>
        <v>0.40455229313273483</v>
      </c>
      <c r="AP64" s="153">
        <f t="shared" si="3"/>
        <v>0.39109924775539923</v>
      </c>
      <c r="AQ64" s="153">
        <f t="shared" si="3"/>
        <v>0.36323222518806109</v>
      </c>
      <c r="AR64" s="157">
        <v>0.39600000000000002</v>
      </c>
      <c r="AS64" s="153">
        <f t="shared" si="4"/>
        <v>0.40839602038340206</v>
      </c>
      <c r="AT64" s="153">
        <f t="shared" si="4"/>
        <v>0.3770215966998301</v>
      </c>
      <c r="AU64" s="153">
        <f t="shared" si="4"/>
        <v>0.37668527056539675</v>
      </c>
      <c r="AV64" s="153">
        <f t="shared" si="4"/>
        <v>0.3968648386314001</v>
      </c>
      <c r="AW64" s="153">
        <f t="shared" si="4"/>
        <v>0.37380247512739628</v>
      </c>
      <c r="AX64" s="153">
        <f t="shared" si="4"/>
        <v>0.38629458869206501</v>
      </c>
      <c r="AY64" s="153">
        <f t="shared" si="4"/>
        <v>0.38245086144139767</v>
      </c>
      <c r="AZ64" s="153">
        <f t="shared" si="4"/>
        <v>0.37264935695219609</v>
      </c>
      <c r="BA64" s="153">
        <f t="shared" si="4"/>
        <v>0.38052899781606409</v>
      </c>
      <c r="BB64" s="153">
        <f t="shared" si="4"/>
        <v>0.42377092938607136</v>
      </c>
      <c r="BC64" s="153">
        <f t="shared" si="4"/>
        <v>0.3925118175200194</v>
      </c>
      <c r="BD64" s="169">
        <v>62</v>
      </c>
    </row>
    <row r="65" spans="2:56" x14ac:dyDescent="0.35">
      <c r="B65" s="156" t="s">
        <v>64</v>
      </c>
      <c r="C65" s="153">
        <f t="shared" si="0"/>
        <v>0.29384858044164031</v>
      </c>
      <c r="D65" s="153">
        <f t="shared" si="0"/>
        <v>0.32147537005581167</v>
      </c>
      <c r="E65" s="153">
        <f t="shared" si="0"/>
        <v>0.3449162824557146</v>
      </c>
      <c r="F65" s="153">
        <f t="shared" si="0"/>
        <v>0.35747391409851975</v>
      </c>
      <c r="G65" s="153">
        <f t="shared" si="0"/>
        <v>0.33738170347003149</v>
      </c>
      <c r="H65" s="153">
        <f t="shared" si="0"/>
        <v>0.3806636738655666</v>
      </c>
      <c r="I65" s="153">
        <f t="shared" si="0"/>
        <v>0.35579119145838384</v>
      </c>
      <c r="J65" s="153">
        <f t="shared" si="0"/>
        <v>0.35328803688425142</v>
      </c>
      <c r="K65" s="153">
        <f t="shared" si="0"/>
        <v>0.38426352826983734</v>
      </c>
      <c r="L65" s="153">
        <f t="shared" si="0"/>
        <v>0.39872991992234885</v>
      </c>
      <c r="M65" s="153">
        <f t="shared" si="1"/>
        <v>0.39849551079834994</v>
      </c>
      <c r="N65" s="153">
        <f t="shared" si="1"/>
        <v>0.37086872118417846</v>
      </c>
      <c r="O65" s="153">
        <f t="shared" si="1"/>
        <v>0.39263528269837406</v>
      </c>
      <c r="P65" s="153">
        <f t="shared" si="1"/>
        <v>0.33570735258432416</v>
      </c>
      <c r="Q65" s="153">
        <f t="shared" si="1"/>
        <v>0.32566124727008006</v>
      </c>
      <c r="R65" s="153">
        <f t="shared" si="1"/>
        <v>0.33570735258432416</v>
      </c>
      <c r="S65" s="153">
        <f t="shared" si="1"/>
        <v>0.323149720941519</v>
      </c>
      <c r="T65" s="153">
        <f t="shared" si="1"/>
        <v>0.27961659791312787</v>
      </c>
      <c r="U65" s="153">
        <f t="shared" si="1"/>
        <v>0.34156758068429988</v>
      </c>
      <c r="V65" s="153">
        <f t="shared" si="1"/>
        <v>0.38426352826983734</v>
      </c>
      <c r="W65" s="153">
        <f t="shared" si="2"/>
        <v>0.34340936665857796</v>
      </c>
      <c r="X65" s="153">
        <f t="shared" si="2"/>
        <v>0.34324193157000721</v>
      </c>
      <c r="Y65" s="153">
        <f t="shared" si="2"/>
        <v>0.35965057024993924</v>
      </c>
      <c r="Z65" s="153">
        <f t="shared" si="2"/>
        <v>0.38510070371269106</v>
      </c>
      <c r="AA65" s="153">
        <f t="shared" si="2"/>
        <v>0.35663673865566603</v>
      </c>
      <c r="AB65" s="153">
        <f t="shared" si="2"/>
        <v>0.33185634554719728</v>
      </c>
      <c r="AC65" s="153">
        <f t="shared" si="2"/>
        <v>0.36157607376850265</v>
      </c>
      <c r="AD65" s="153">
        <f t="shared" si="2"/>
        <v>0.337716573647173</v>
      </c>
      <c r="AE65" s="153">
        <f t="shared" si="2"/>
        <v>0.36082261586993442</v>
      </c>
      <c r="AF65" s="153">
        <f t="shared" si="2"/>
        <v>0.30724338752729918</v>
      </c>
      <c r="AG65" s="153">
        <f t="shared" si="3"/>
        <v>0.36082261586993442</v>
      </c>
      <c r="AH65" s="153">
        <f t="shared" si="3"/>
        <v>0.34809754913855856</v>
      </c>
      <c r="AI65" s="153">
        <f t="shared" si="3"/>
        <v>0.30942004367871867</v>
      </c>
      <c r="AJ65" s="153">
        <f t="shared" si="3"/>
        <v>0.32566124727008006</v>
      </c>
      <c r="AK65" s="153">
        <f t="shared" si="3"/>
        <v>0.36752001941276385</v>
      </c>
      <c r="AL65" s="153">
        <f t="shared" si="3"/>
        <v>0.39849551079834994</v>
      </c>
      <c r="AM65" s="153">
        <f t="shared" si="3"/>
        <v>0.36919437029847124</v>
      </c>
      <c r="AN65" s="153">
        <f t="shared" si="3"/>
        <v>0.35224993933511278</v>
      </c>
      <c r="AO65" s="153">
        <f t="shared" si="3"/>
        <v>0.35245086144139776</v>
      </c>
      <c r="AP65" s="153">
        <f t="shared" si="3"/>
        <v>0.34073040524144627</v>
      </c>
      <c r="AQ65" s="153">
        <f t="shared" si="3"/>
        <v>0.31645231739868956</v>
      </c>
      <c r="AR65" s="157">
        <v>0.34499999999999997</v>
      </c>
      <c r="AS65" s="153">
        <f t="shared" si="4"/>
        <v>0.35579956321281236</v>
      </c>
      <c r="AT65" s="153">
        <f t="shared" si="4"/>
        <v>0.32846578500363982</v>
      </c>
      <c r="AU65" s="153">
        <f t="shared" si="4"/>
        <v>0.32817277359864111</v>
      </c>
      <c r="AV65" s="153">
        <f t="shared" si="4"/>
        <v>0.34575345789856826</v>
      </c>
      <c r="AW65" s="153">
        <f t="shared" si="4"/>
        <v>0.32566124727008006</v>
      </c>
      <c r="AX65" s="153">
        <f t="shared" si="4"/>
        <v>0.33654452802717783</v>
      </c>
      <c r="AY65" s="153">
        <f t="shared" si="4"/>
        <v>0.33319582625576311</v>
      </c>
      <c r="AZ65" s="153">
        <f t="shared" si="4"/>
        <v>0.32465663673865564</v>
      </c>
      <c r="BA65" s="153">
        <f t="shared" si="4"/>
        <v>0.33152147537005577</v>
      </c>
      <c r="BB65" s="153">
        <f t="shared" si="4"/>
        <v>0.36919437029847124</v>
      </c>
      <c r="BC65" s="153">
        <f t="shared" si="4"/>
        <v>0.34196105314244113</v>
      </c>
      <c r="BD65" s="169">
        <v>63</v>
      </c>
    </row>
    <row r="66" spans="2:56" x14ac:dyDescent="0.35">
      <c r="B66" s="156" t="s">
        <v>65</v>
      </c>
      <c r="C66" s="153">
        <f t="shared" si="0"/>
        <v>0.29384858044164031</v>
      </c>
      <c r="D66" s="153">
        <f t="shared" si="0"/>
        <v>0.32147537005581167</v>
      </c>
      <c r="E66" s="153">
        <f t="shared" si="0"/>
        <v>0.3449162824557146</v>
      </c>
      <c r="F66" s="153">
        <f t="shared" si="0"/>
        <v>0.35747391409851975</v>
      </c>
      <c r="G66" s="153">
        <f t="shared" si="0"/>
        <v>0.33738170347003149</v>
      </c>
      <c r="H66" s="153">
        <f t="shared" si="0"/>
        <v>0.3806636738655666</v>
      </c>
      <c r="I66" s="153">
        <f t="shared" si="0"/>
        <v>0.35579119145838384</v>
      </c>
      <c r="J66" s="153">
        <f t="shared" si="0"/>
        <v>0.35328803688425142</v>
      </c>
      <c r="K66" s="153">
        <f t="shared" si="0"/>
        <v>0.38426352826983734</v>
      </c>
      <c r="L66" s="153">
        <f t="shared" si="0"/>
        <v>0.39872991992234885</v>
      </c>
      <c r="M66" s="153">
        <f t="shared" si="1"/>
        <v>0.39849551079834994</v>
      </c>
      <c r="N66" s="153">
        <f t="shared" si="1"/>
        <v>0.37086872118417846</v>
      </c>
      <c r="O66" s="153">
        <f t="shared" si="1"/>
        <v>0.39263528269837406</v>
      </c>
      <c r="P66" s="153">
        <f t="shared" si="1"/>
        <v>0.33570735258432416</v>
      </c>
      <c r="Q66" s="153">
        <f t="shared" si="1"/>
        <v>0.32566124727008006</v>
      </c>
      <c r="R66" s="153">
        <f t="shared" si="1"/>
        <v>0.33570735258432416</v>
      </c>
      <c r="S66" s="153">
        <f t="shared" si="1"/>
        <v>0.323149720941519</v>
      </c>
      <c r="T66" s="153">
        <f t="shared" si="1"/>
        <v>0.27961659791312787</v>
      </c>
      <c r="U66" s="153">
        <f t="shared" si="1"/>
        <v>0.34156758068429988</v>
      </c>
      <c r="V66" s="153">
        <f t="shared" si="1"/>
        <v>0.38426352826983734</v>
      </c>
      <c r="W66" s="153">
        <f t="shared" si="2"/>
        <v>0.34340936665857796</v>
      </c>
      <c r="X66" s="153">
        <f t="shared" si="2"/>
        <v>0.34324193157000721</v>
      </c>
      <c r="Y66" s="153">
        <f t="shared" si="2"/>
        <v>0.35965057024993924</v>
      </c>
      <c r="Z66" s="153">
        <f t="shared" si="2"/>
        <v>0.38510070371269106</v>
      </c>
      <c r="AA66" s="153">
        <f t="shared" si="2"/>
        <v>0.35663673865566603</v>
      </c>
      <c r="AB66" s="153">
        <f t="shared" si="2"/>
        <v>0.33185634554719728</v>
      </c>
      <c r="AC66" s="153">
        <f t="shared" si="2"/>
        <v>0.36157607376850265</v>
      </c>
      <c r="AD66" s="153">
        <f t="shared" si="2"/>
        <v>0.337716573647173</v>
      </c>
      <c r="AE66" s="153">
        <f t="shared" si="2"/>
        <v>0.36082261586993442</v>
      </c>
      <c r="AF66" s="153">
        <f t="shared" si="2"/>
        <v>0.30724338752729918</v>
      </c>
      <c r="AG66" s="153">
        <f t="shared" si="3"/>
        <v>0.36082261586993442</v>
      </c>
      <c r="AH66" s="153">
        <f t="shared" si="3"/>
        <v>0.34809754913855856</v>
      </c>
      <c r="AI66" s="153">
        <f t="shared" si="3"/>
        <v>0.30942004367871867</v>
      </c>
      <c r="AJ66" s="153">
        <f t="shared" si="3"/>
        <v>0.32566124727008006</v>
      </c>
      <c r="AK66" s="153">
        <f t="shared" si="3"/>
        <v>0.36752001941276385</v>
      </c>
      <c r="AL66" s="153">
        <f t="shared" si="3"/>
        <v>0.39849551079834994</v>
      </c>
      <c r="AM66" s="153">
        <f t="shared" si="3"/>
        <v>0.36919437029847124</v>
      </c>
      <c r="AN66" s="153">
        <f t="shared" si="3"/>
        <v>0.35224993933511278</v>
      </c>
      <c r="AO66" s="153">
        <f t="shared" si="3"/>
        <v>0.35245086144139776</v>
      </c>
      <c r="AP66" s="153">
        <f t="shared" si="3"/>
        <v>0.34073040524144627</v>
      </c>
      <c r="AQ66" s="153">
        <f t="shared" si="3"/>
        <v>0.31645231739868956</v>
      </c>
      <c r="AR66" s="157">
        <v>0.34499999999999997</v>
      </c>
      <c r="AS66" s="153">
        <f t="shared" si="4"/>
        <v>0.35579956321281236</v>
      </c>
      <c r="AT66" s="153">
        <f t="shared" si="4"/>
        <v>0.32846578500363982</v>
      </c>
      <c r="AU66" s="153">
        <f t="shared" si="4"/>
        <v>0.32817277359864111</v>
      </c>
      <c r="AV66" s="153">
        <f t="shared" si="4"/>
        <v>0.34575345789856826</v>
      </c>
      <c r="AW66" s="153">
        <f t="shared" si="4"/>
        <v>0.32566124727008006</v>
      </c>
      <c r="AX66" s="153">
        <f t="shared" si="4"/>
        <v>0.33654452802717783</v>
      </c>
      <c r="AY66" s="153">
        <f t="shared" si="4"/>
        <v>0.33319582625576311</v>
      </c>
      <c r="AZ66" s="153">
        <f t="shared" si="4"/>
        <v>0.32465663673865564</v>
      </c>
      <c r="BA66" s="153">
        <f t="shared" si="4"/>
        <v>0.33152147537005577</v>
      </c>
      <c r="BB66" s="153">
        <f t="shared" si="4"/>
        <v>0.36919437029847124</v>
      </c>
      <c r="BC66" s="153">
        <f t="shared" si="4"/>
        <v>0.34196105314244113</v>
      </c>
      <c r="BD66" s="169">
        <v>64</v>
      </c>
    </row>
    <row r="67" spans="2:56" x14ac:dyDescent="0.35">
      <c r="B67" s="156" t="s">
        <v>66</v>
      </c>
      <c r="C67" s="153">
        <f t="shared" si="0"/>
        <v>0.28703470031545736</v>
      </c>
      <c r="D67" s="153">
        <f t="shared" si="0"/>
        <v>0.31402086872118418</v>
      </c>
      <c r="E67" s="153">
        <f t="shared" si="0"/>
        <v>0.33691822373210389</v>
      </c>
      <c r="F67" s="153">
        <f t="shared" si="0"/>
        <v>0.34918466391652514</v>
      </c>
      <c r="G67" s="153">
        <f t="shared" si="0"/>
        <v>0.32955835962145108</v>
      </c>
      <c r="H67" s="153">
        <f t="shared" si="0"/>
        <v>0.37183669012375636</v>
      </c>
      <c r="I67" s="153">
        <f t="shared" si="0"/>
        <v>0.34754096093181269</v>
      </c>
      <c r="J67" s="153">
        <f t="shared" si="0"/>
        <v>0.34509585052171809</v>
      </c>
      <c r="K67" s="153">
        <f t="shared" si="0"/>
        <v>0.3753530696432904</v>
      </c>
      <c r="L67" s="153">
        <f t="shared" si="0"/>
        <v>0.38948400873574368</v>
      </c>
      <c r="M67" s="153">
        <f t="shared" si="1"/>
        <v>0.38925503518563459</v>
      </c>
      <c r="N67" s="153">
        <f t="shared" si="1"/>
        <v>0.36226886677990772</v>
      </c>
      <c r="O67" s="153">
        <f t="shared" si="1"/>
        <v>0.38353069643290461</v>
      </c>
      <c r="P67" s="153">
        <f t="shared" si="1"/>
        <v>0.32792283426352831</v>
      </c>
      <c r="Q67" s="153">
        <f t="shared" si="1"/>
        <v>0.31810968211599128</v>
      </c>
      <c r="R67" s="153">
        <f t="shared" si="1"/>
        <v>0.32792283426352831</v>
      </c>
      <c r="S67" s="153">
        <f t="shared" si="1"/>
        <v>0.31565639407910701</v>
      </c>
      <c r="T67" s="153">
        <f t="shared" si="1"/>
        <v>0.27313273477311339</v>
      </c>
      <c r="U67" s="153">
        <f t="shared" si="1"/>
        <v>0.33364717301625818</v>
      </c>
      <c r="V67" s="153">
        <f t="shared" si="1"/>
        <v>0.3753530696432904</v>
      </c>
      <c r="W67" s="153">
        <f t="shared" si="2"/>
        <v>0.33544625090997332</v>
      </c>
      <c r="X67" s="153">
        <f t="shared" si="2"/>
        <v>0.33528269837418101</v>
      </c>
      <c r="Y67" s="153">
        <f t="shared" si="2"/>
        <v>0.35131084688182473</v>
      </c>
      <c r="Z67" s="153">
        <f t="shared" si="2"/>
        <v>0.3761708323222519</v>
      </c>
      <c r="AA67" s="153">
        <f t="shared" si="2"/>
        <v>0.3483669012375637</v>
      </c>
      <c r="AB67" s="153">
        <f t="shared" si="2"/>
        <v>0.32416112594030577</v>
      </c>
      <c r="AC67" s="153">
        <f t="shared" si="2"/>
        <v>0.353191701043436</v>
      </c>
      <c r="AD67" s="153">
        <f t="shared" si="2"/>
        <v>0.3298854646930357</v>
      </c>
      <c r="AE67" s="153">
        <f t="shared" si="2"/>
        <v>0.35245571463237074</v>
      </c>
      <c r="AF67" s="153">
        <f t="shared" si="2"/>
        <v>0.3001189031788401</v>
      </c>
      <c r="AG67" s="153">
        <f t="shared" si="3"/>
        <v>0.35245571463237074</v>
      </c>
      <c r="AH67" s="153">
        <f t="shared" si="3"/>
        <v>0.34002572191215724</v>
      </c>
      <c r="AI67" s="153">
        <f t="shared" si="3"/>
        <v>0.30224508614413975</v>
      </c>
      <c r="AJ67" s="153">
        <f t="shared" si="3"/>
        <v>0.31810968211599128</v>
      </c>
      <c r="AK67" s="153">
        <f t="shared" si="3"/>
        <v>0.35899781606406211</v>
      </c>
      <c r="AL67" s="153">
        <f t="shared" si="3"/>
        <v>0.38925503518563459</v>
      </c>
      <c r="AM67" s="153">
        <f t="shared" si="3"/>
        <v>0.360633341421985</v>
      </c>
      <c r="AN67" s="153">
        <f t="shared" si="3"/>
        <v>0.34408182479980587</v>
      </c>
      <c r="AO67" s="153">
        <f t="shared" si="3"/>
        <v>0.34427808784275671</v>
      </c>
      <c r="AP67" s="153">
        <f t="shared" si="3"/>
        <v>0.33282941033729679</v>
      </c>
      <c r="AQ67" s="153">
        <f t="shared" si="3"/>
        <v>0.30911429264741563</v>
      </c>
      <c r="AR67" s="157">
        <v>0.33700000000000002</v>
      </c>
      <c r="AS67" s="153">
        <f t="shared" si="4"/>
        <v>0.34754913855860231</v>
      </c>
      <c r="AT67" s="153">
        <f t="shared" si="4"/>
        <v>0.32084918709051197</v>
      </c>
      <c r="AU67" s="153">
        <f t="shared" si="4"/>
        <v>0.32056297015287555</v>
      </c>
      <c r="AV67" s="153">
        <f t="shared" si="4"/>
        <v>0.33773598641106523</v>
      </c>
      <c r="AW67" s="153">
        <f t="shared" si="4"/>
        <v>0.31810968211599128</v>
      </c>
      <c r="AX67" s="153">
        <f t="shared" si="4"/>
        <v>0.32874059694248969</v>
      </c>
      <c r="AY67" s="153">
        <f t="shared" si="4"/>
        <v>0.32546954622664398</v>
      </c>
      <c r="AZ67" s="153">
        <f t="shared" si="4"/>
        <v>0.31712836690123758</v>
      </c>
      <c r="BA67" s="153">
        <f t="shared" si="4"/>
        <v>0.32383402086872121</v>
      </c>
      <c r="BB67" s="153">
        <f t="shared" si="4"/>
        <v>0.360633341421985</v>
      </c>
      <c r="BC67" s="153">
        <f t="shared" si="4"/>
        <v>0.33403152147537007</v>
      </c>
      <c r="BD67" s="169">
        <v>65</v>
      </c>
    </row>
    <row r="68" spans="2:56" x14ac:dyDescent="0.35">
      <c r="B68" s="156" t="s">
        <v>67</v>
      </c>
      <c r="C68" s="153">
        <f t="shared" si="0"/>
        <v>0.28703470031545736</v>
      </c>
      <c r="D68" s="153">
        <f t="shared" si="0"/>
        <v>0.31402086872118418</v>
      </c>
      <c r="E68" s="153">
        <f t="shared" si="0"/>
        <v>0.33691822373210389</v>
      </c>
      <c r="F68" s="153">
        <f t="shared" si="0"/>
        <v>0.34918466391652514</v>
      </c>
      <c r="G68" s="153">
        <f t="shared" si="0"/>
        <v>0.32955835962145108</v>
      </c>
      <c r="H68" s="153">
        <f t="shared" si="0"/>
        <v>0.37183669012375636</v>
      </c>
      <c r="I68" s="153">
        <f t="shared" si="0"/>
        <v>0.34754096093181269</v>
      </c>
      <c r="J68" s="153">
        <f t="shared" si="0"/>
        <v>0.34509585052171809</v>
      </c>
      <c r="K68" s="153">
        <f t="shared" si="0"/>
        <v>0.3753530696432904</v>
      </c>
      <c r="L68" s="153">
        <f t="shared" si="0"/>
        <v>0.38948400873574368</v>
      </c>
      <c r="M68" s="153">
        <f t="shared" si="1"/>
        <v>0.38925503518563459</v>
      </c>
      <c r="N68" s="153">
        <f t="shared" si="1"/>
        <v>0.36226886677990772</v>
      </c>
      <c r="O68" s="153">
        <f t="shared" si="1"/>
        <v>0.38353069643290461</v>
      </c>
      <c r="P68" s="153">
        <f t="shared" si="1"/>
        <v>0.32792283426352831</v>
      </c>
      <c r="Q68" s="153">
        <f t="shared" si="1"/>
        <v>0.31810968211599128</v>
      </c>
      <c r="R68" s="153">
        <f t="shared" si="1"/>
        <v>0.32792283426352831</v>
      </c>
      <c r="S68" s="153">
        <f t="shared" si="1"/>
        <v>0.31565639407910701</v>
      </c>
      <c r="T68" s="153">
        <f t="shared" si="1"/>
        <v>0.27313273477311339</v>
      </c>
      <c r="U68" s="153">
        <f t="shared" si="1"/>
        <v>0.33364717301625818</v>
      </c>
      <c r="V68" s="153">
        <f t="shared" si="1"/>
        <v>0.3753530696432904</v>
      </c>
      <c r="W68" s="153">
        <f t="shared" si="2"/>
        <v>0.33544625090997332</v>
      </c>
      <c r="X68" s="153">
        <f t="shared" si="2"/>
        <v>0.33528269837418101</v>
      </c>
      <c r="Y68" s="153">
        <f t="shared" si="2"/>
        <v>0.35131084688182473</v>
      </c>
      <c r="Z68" s="153">
        <f t="shared" si="2"/>
        <v>0.3761708323222519</v>
      </c>
      <c r="AA68" s="153">
        <f t="shared" si="2"/>
        <v>0.3483669012375637</v>
      </c>
      <c r="AB68" s="153">
        <f t="shared" si="2"/>
        <v>0.32416112594030577</v>
      </c>
      <c r="AC68" s="153">
        <f t="shared" si="2"/>
        <v>0.353191701043436</v>
      </c>
      <c r="AD68" s="153">
        <f t="shared" si="2"/>
        <v>0.3298854646930357</v>
      </c>
      <c r="AE68" s="153">
        <f t="shared" si="2"/>
        <v>0.35245571463237074</v>
      </c>
      <c r="AF68" s="153">
        <f t="shared" si="2"/>
        <v>0.3001189031788401</v>
      </c>
      <c r="AG68" s="153">
        <f t="shared" si="3"/>
        <v>0.35245571463237074</v>
      </c>
      <c r="AH68" s="153">
        <f t="shared" si="3"/>
        <v>0.34002572191215724</v>
      </c>
      <c r="AI68" s="153">
        <f t="shared" si="3"/>
        <v>0.30224508614413975</v>
      </c>
      <c r="AJ68" s="153">
        <f t="shared" si="3"/>
        <v>0.31810968211599128</v>
      </c>
      <c r="AK68" s="153">
        <f t="shared" si="3"/>
        <v>0.35899781606406211</v>
      </c>
      <c r="AL68" s="153">
        <f t="shared" si="3"/>
        <v>0.38925503518563459</v>
      </c>
      <c r="AM68" s="153">
        <f t="shared" si="3"/>
        <v>0.360633341421985</v>
      </c>
      <c r="AN68" s="153">
        <f t="shared" si="3"/>
        <v>0.34408182479980587</v>
      </c>
      <c r="AO68" s="153">
        <f t="shared" si="3"/>
        <v>0.34427808784275671</v>
      </c>
      <c r="AP68" s="153">
        <f t="shared" si="3"/>
        <v>0.33282941033729679</v>
      </c>
      <c r="AQ68" s="153">
        <f t="shared" si="3"/>
        <v>0.30911429264741563</v>
      </c>
      <c r="AR68" s="157">
        <v>0.33700000000000002</v>
      </c>
      <c r="AS68" s="153">
        <f t="shared" si="4"/>
        <v>0.34754913855860231</v>
      </c>
      <c r="AT68" s="153">
        <f t="shared" si="4"/>
        <v>0.32084918709051197</v>
      </c>
      <c r="AU68" s="153">
        <f t="shared" si="4"/>
        <v>0.32056297015287555</v>
      </c>
      <c r="AV68" s="153">
        <f t="shared" si="4"/>
        <v>0.33773598641106523</v>
      </c>
      <c r="AW68" s="153">
        <f t="shared" si="4"/>
        <v>0.31810968211599128</v>
      </c>
      <c r="AX68" s="153">
        <f t="shared" si="4"/>
        <v>0.32874059694248969</v>
      </c>
      <c r="AY68" s="153">
        <f t="shared" si="4"/>
        <v>0.32546954622664398</v>
      </c>
      <c r="AZ68" s="153">
        <f t="shared" si="4"/>
        <v>0.31712836690123758</v>
      </c>
      <c r="BA68" s="153">
        <f t="shared" si="4"/>
        <v>0.32383402086872121</v>
      </c>
      <c r="BB68" s="153">
        <f t="shared" si="4"/>
        <v>0.360633341421985</v>
      </c>
      <c r="BC68" s="153">
        <f t="shared" si="4"/>
        <v>0.33403152147537007</v>
      </c>
      <c r="BD68" s="169">
        <v>66</v>
      </c>
    </row>
    <row r="69" spans="2:56" x14ac:dyDescent="0.35">
      <c r="B69" s="156" t="s">
        <v>68</v>
      </c>
      <c r="C69" s="153">
        <f t="shared" si="0"/>
        <v>0.40798107255520494</v>
      </c>
      <c r="D69" s="153">
        <f t="shared" si="0"/>
        <v>0.44633826741082255</v>
      </c>
      <c r="E69" s="153">
        <f t="shared" si="0"/>
        <v>0.47888376607619509</v>
      </c>
      <c r="F69" s="153">
        <f t="shared" si="0"/>
        <v>0.49631885464693037</v>
      </c>
      <c r="G69" s="153">
        <f t="shared" si="0"/>
        <v>0.46842271293375387</v>
      </c>
      <c r="H69" s="153">
        <f t="shared" si="0"/>
        <v>0.52851565154088809</v>
      </c>
      <c r="I69" s="153">
        <f t="shared" si="0"/>
        <v>0.49398255277845182</v>
      </c>
      <c r="J69" s="153">
        <f t="shared" si="0"/>
        <v>0.4905071584566853</v>
      </c>
      <c r="K69" s="153">
        <f t="shared" si="0"/>
        <v>0.53351371026449879</v>
      </c>
      <c r="L69" s="153">
        <f t="shared" si="0"/>
        <v>0.55359893229798585</v>
      </c>
      <c r="M69" s="153">
        <f t="shared" si="1"/>
        <v>0.55327347731133225</v>
      </c>
      <c r="N69" s="153">
        <f t="shared" si="1"/>
        <v>0.51491628245571452</v>
      </c>
      <c r="O69" s="153">
        <f t="shared" si="1"/>
        <v>0.54513710264498894</v>
      </c>
      <c r="P69" s="153">
        <f t="shared" si="1"/>
        <v>0.46609803445765591</v>
      </c>
      <c r="Q69" s="153">
        <f t="shared" si="1"/>
        <v>0.45214996360106763</v>
      </c>
      <c r="R69" s="153">
        <f t="shared" si="1"/>
        <v>0.46609803445765591</v>
      </c>
      <c r="S69" s="153">
        <f t="shared" si="1"/>
        <v>0.44866294588692063</v>
      </c>
      <c r="T69" s="153">
        <f t="shared" si="1"/>
        <v>0.38822130550837181</v>
      </c>
      <c r="U69" s="153">
        <f t="shared" si="1"/>
        <v>0.47423440912399895</v>
      </c>
      <c r="V69" s="153">
        <f t="shared" si="1"/>
        <v>0.53351371026449879</v>
      </c>
      <c r="W69" s="153">
        <f t="shared" si="2"/>
        <v>0.47679155544770685</v>
      </c>
      <c r="X69" s="153">
        <f t="shared" si="2"/>
        <v>0.47655908760009702</v>
      </c>
      <c r="Y69" s="153">
        <f t="shared" si="2"/>
        <v>0.49934093666585772</v>
      </c>
      <c r="Z69" s="153">
        <f t="shared" si="2"/>
        <v>0.53467604950254788</v>
      </c>
      <c r="AA69" s="153">
        <f t="shared" si="2"/>
        <v>0.49515651540888128</v>
      </c>
      <c r="AB69" s="153">
        <f t="shared" si="2"/>
        <v>0.46075127396263044</v>
      </c>
      <c r="AC69" s="153">
        <f t="shared" si="2"/>
        <v>0.5020143169133704</v>
      </c>
      <c r="AD69" s="153">
        <f t="shared" si="2"/>
        <v>0.46888764862897353</v>
      </c>
      <c r="AE69" s="153">
        <f t="shared" si="2"/>
        <v>0.5009682115991263</v>
      </c>
      <c r="AF69" s="153">
        <f t="shared" si="2"/>
        <v>0.42657850036398931</v>
      </c>
      <c r="AG69" s="153">
        <f t="shared" si="3"/>
        <v>0.5009682115991263</v>
      </c>
      <c r="AH69" s="153">
        <f t="shared" si="3"/>
        <v>0.48330065518078136</v>
      </c>
      <c r="AI69" s="153">
        <f t="shared" si="3"/>
        <v>0.42960058238291671</v>
      </c>
      <c r="AJ69" s="153">
        <f t="shared" si="3"/>
        <v>0.45214996360106763</v>
      </c>
      <c r="AK69" s="153">
        <f t="shared" si="3"/>
        <v>0.51026692550351849</v>
      </c>
      <c r="AL69" s="153">
        <f t="shared" si="3"/>
        <v>0.55327347731133225</v>
      </c>
      <c r="AM69" s="153">
        <f t="shared" si="3"/>
        <v>0.51259160397961656</v>
      </c>
      <c r="AN69" s="153">
        <f t="shared" si="3"/>
        <v>0.48906585780150447</v>
      </c>
      <c r="AO69" s="153">
        <f t="shared" si="3"/>
        <v>0.48934481921863632</v>
      </c>
      <c r="AP69" s="153">
        <f t="shared" si="3"/>
        <v>0.47307206988595002</v>
      </c>
      <c r="AQ69" s="153">
        <f t="shared" si="3"/>
        <v>0.43936423198252839</v>
      </c>
      <c r="AR69" s="157">
        <v>0.47899999999999998</v>
      </c>
      <c r="AS69" s="153">
        <f t="shared" si="4"/>
        <v>0.4939941761708323</v>
      </c>
      <c r="AT69" s="153">
        <f t="shared" si="4"/>
        <v>0.45604380004853184</v>
      </c>
      <c r="AU69" s="153">
        <f t="shared" si="4"/>
        <v>0.45563698131521474</v>
      </c>
      <c r="AV69" s="153">
        <f t="shared" si="4"/>
        <v>0.48004610531424402</v>
      </c>
      <c r="AW69" s="153">
        <f t="shared" si="4"/>
        <v>0.45214996360106763</v>
      </c>
      <c r="AX69" s="153">
        <f t="shared" si="4"/>
        <v>0.46726037369570489</v>
      </c>
      <c r="AY69" s="153">
        <f t="shared" si="4"/>
        <v>0.46261101674350874</v>
      </c>
      <c r="AZ69" s="153">
        <f t="shared" si="4"/>
        <v>0.45075515651540887</v>
      </c>
      <c r="BA69" s="153">
        <f t="shared" si="4"/>
        <v>0.46028633826741083</v>
      </c>
      <c r="BB69" s="153">
        <f t="shared" si="4"/>
        <v>0.51259160397961656</v>
      </c>
      <c r="BC69" s="153">
        <f t="shared" si="4"/>
        <v>0.474780708565882</v>
      </c>
      <c r="BD69" s="169">
        <v>67</v>
      </c>
    </row>
    <row r="70" spans="2:56" x14ac:dyDescent="0.35">
      <c r="B70" s="156" t="s">
        <v>69</v>
      </c>
      <c r="C70" s="153">
        <f t="shared" si="0"/>
        <v>0.40798107255520494</v>
      </c>
      <c r="D70" s="153">
        <f t="shared" si="0"/>
        <v>0.44633826741082255</v>
      </c>
      <c r="E70" s="153">
        <f t="shared" si="0"/>
        <v>0.47888376607619509</v>
      </c>
      <c r="F70" s="153">
        <f t="shared" si="0"/>
        <v>0.49631885464693037</v>
      </c>
      <c r="G70" s="153">
        <f t="shared" si="0"/>
        <v>0.46842271293375387</v>
      </c>
      <c r="H70" s="153">
        <f t="shared" si="0"/>
        <v>0.52851565154088809</v>
      </c>
      <c r="I70" s="153">
        <f t="shared" si="0"/>
        <v>0.49398255277845182</v>
      </c>
      <c r="J70" s="153">
        <f t="shared" si="0"/>
        <v>0.4905071584566853</v>
      </c>
      <c r="K70" s="153">
        <f t="shared" si="0"/>
        <v>0.53351371026449879</v>
      </c>
      <c r="L70" s="153">
        <f t="shared" si="0"/>
        <v>0.55359893229798585</v>
      </c>
      <c r="M70" s="153">
        <f t="shared" si="1"/>
        <v>0.55327347731133225</v>
      </c>
      <c r="N70" s="153">
        <f t="shared" si="1"/>
        <v>0.51491628245571452</v>
      </c>
      <c r="O70" s="153">
        <f t="shared" si="1"/>
        <v>0.54513710264498894</v>
      </c>
      <c r="P70" s="153">
        <f t="shared" si="1"/>
        <v>0.46609803445765591</v>
      </c>
      <c r="Q70" s="153">
        <f t="shared" si="1"/>
        <v>0.45214996360106763</v>
      </c>
      <c r="R70" s="153">
        <f t="shared" si="1"/>
        <v>0.46609803445765591</v>
      </c>
      <c r="S70" s="153">
        <f t="shared" si="1"/>
        <v>0.44866294588692063</v>
      </c>
      <c r="T70" s="153">
        <f t="shared" si="1"/>
        <v>0.38822130550837181</v>
      </c>
      <c r="U70" s="153">
        <f t="shared" si="1"/>
        <v>0.47423440912399895</v>
      </c>
      <c r="V70" s="153">
        <f t="shared" si="1"/>
        <v>0.53351371026449879</v>
      </c>
      <c r="W70" s="153">
        <f t="shared" si="2"/>
        <v>0.47679155544770685</v>
      </c>
      <c r="X70" s="153">
        <f t="shared" si="2"/>
        <v>0.47655908760009702</v>
      </c>
      <c r="Y70" s="153">
        <f t="shared" si="2"/>
        <v>0.49934093666585772</v>
      </c>
      <c r="Z70" s="153">
        <f t="shared" si="2"/>
        <v>0.53467604950254788</v>
      </c>
      <c r="AA70" s="153">
        <f t="shared" si="2"/>
        <v>0.49515651540888128</v>
      </c>
      <c r="AB70" s="153">
        <f t="shared" si="2"/>
        <v>0.46075127396263044</v>
      </c>
      <c r="AC70" s="153">
        <f t="shared" si="2"/>
        <v>0.5020143169133704</v>
      </c>
      <c r="AD70" s="153">
        <f t="shared" si="2"/>
        <v>0.46888764862897353</v>
      </c>
      <c r="AE70" s="153">
        <f t="shared" si="2"/>
        <v>0.5009682115991263</v>
      </c>
      <c r="AF70" s="153">
        <f t="shared" si="2"/>
        <v>0.42657850036398931</v>
      </c>
      <c r="AG70" s="153">
        <f t="shared" si="3"/>
        <v>0.5009682115991263</v>
      </c>
      <c r="AH70" s="153">
        <f t="shared" si="3"/>
        <v>0.48330065518078136</v>
      </c>
      <c r="AI70" s="153">
        <f t="shared" si="3"/>
        <v>0.42960058238291671</v>
      </c>
      <c r="AJ70" s="153">
        <f t="shared" si="3"/>
        <v>0.45214996360106763</v>
      </c>
      <c r="AK70" s="153">
        <f t="shared" si="3"/>
        <v>0.51026692550351849</v>
      </c>
      <c r="AL70" s="153">
        <f t="shared" si="3"/>
        <v>0.55327347731133225</v>
      </c>
      <c r="AM70" s="153">
        <f t="shared" si="3"/>
        <v>0.51259160397961656</v>
      </c>
      <c r="AN70" s="153">
        <f t="shared" si="3"/>
        <v>0.48906585780150447</v>
      </c>
      <c r="AO70" s="153">
        <f t="shared" si="3"/>
        <v>0.48934481921863632</v>
      </c>
      <c r="AP70" s="153">
        <f t="shared" si="3"/>
        <v>0.47307206988595002</v>
      </c>
      <c r="AQ70" s="153">
        <f t="shared" si="3"/>
        <v>0.43936423198252839</v>
      </c>
      <c r="AR70" s="157">
        <v>0.47899999999999998</v>
      </c>
      <c r="AS70" s="153">
        <f t="shared" si="4"/>
        <v>0.4939941761708323</v>
      </c>
      <c r="AT70" s="153">
        <f t="shared" si="4"/>
        <v>0.45604380004853184</v>
      </c>
      <c r="AU70" s="153">
        <f t="shared" si="4"/>
        <v>0.45563698131521474</v>
      </c>
      <c r="AV70" s="153">
        <f t="shared" si="4"/>
        <v>0.48004610531424402</v>
      </c>
      <c r="AW70" s="153">
        <f t="shared" si="4"/>
        <v>0.45214996360106763</v>
      </c>
      <c r="AX70" s="153">
        <f t="shared" si="4"/>
        <v>0.46726037369570489</v>
      </c>
      <c r="AY70" s="153">
        <f t="shared" si="4"/>
        <v>0.46261101674350874</v>
      </c>
      <c r="AZ70" s="153">
        <f t="shared" si="4"/>
        <v>0.45075515651540887</v>
      </c>
      <c r="BA70" s="153">
        <f t="shared" si="4"/>
        <v>0.46028633826741083</v>
      </c>
      <c r="BB70" s="153">
        <f t="shared" si="4"/>
        <v>0.51259160397961656</v>
      </c>
      <c r="BC70" s="153">
        <f t="shared" si="4"/>
        <v>0.474780708565882</v>
      </c>
      <c r="BD70" s="169">
        <v>68</v>
      </c>
    </row>
    <row r="71" spans="2:56" x14ac:dyDescent="0.35">
      <c r="B71" s="156" t="s">
        <v>70</v>
      </c>
      <c r="C71" s="153">
        <f t="shared" si="0"/>
        <v>0.50507886435331217</v>
      </c>
      <c r="D71" s="153">
        <f t="shared" si="0"/>
        <v>0.55256491142926467</v>
      </c>
      <c r="E71" s="153">
        <f t="shared" si="0"/>
        <v>0.59285610288764856</v>
      </c>
      <c r="F71" s="153">
        <f t="shared" si="0"/>
        <v>0.61444066974035427</v>
      </c>
      <c r="G71" s="153">
        <f t="shared" si="0"/>
        <v>0.57990536277602511</v>
      </c>
      <c r="H71" s="153">
        <f t="shared" si="0"/>
        <v>0.65430016986168404</v>
      </c>
      <c r="I71" s="153">
        <f t="shared" si="0"/>
        <v>0.61154833778209172</v>
      </c>
      <c r="J71" s="153">
        <f t="shared" si="0"/>
        <v>0.60724581412278578</v>
      </c>
      <c r="K71" s="153">
        <f t="shared" si="0"/>
        <v>0.66048774569279289</v>
      </c>
      <c r="L71" s="153">
        <f t="shared" si="0"/>
        <v>0.68535316670710977</v>
      </c>
      <c r="M71" s="153">
        <f t="shared" si="1"/>
        <v>0.68495025479252614</v>
      </c>
      <c r="N71" s="153">
        <f t="shared" si="1"/>
        <v>0.63746420771657342</v>
      </c>
      <c r="O71" s="153">
        <f t="shared" si="1"/>
        <v>0.67487745692793</v>
      </c>
      <c r="P71" s="153">
        <f t="shared" si="1"/>
        <v>0.5770274205289978</v>
      </c>
      <c r="Q71" s="153">
        <f t="shared" si="1"/>
        <v>0.55975976704683328</v>
      </c>
      <c r="R71" s="153">
        <f t="shared" si="1"/>
        <v>0.5770274205289978</v>
      </c>
      <c r="S71" s="153">
        <f t="shared" si="1"/>
        <v>0.55544285367629209</v>
      </c>
      <c r="T71" s="153">
        <f t="shared" si="1"/>
        <v>0.48061635525357926</v>
      </c>
      <c r="U71" s="153">
        <f t="shared" si="1"/>
        <v>0.58710021839359372</v>
      </c>
      <c r="V71" s="153">
        <f t="shared" si="1"/>
        <v>0.66048774569279289</v>
      </c>
      <c r="W71" s="153">
        <f t="shared" si="2"/>
        <v>0.59026595486532385</v>
      </c>
      <c r="X71" s="153">
        <f t="shared" si="2"/>
        <v>0.58997816064062114</v>
      </c>
      <c r="Y71" s="153">
        <f t="shared" si="2"/>
        <v>0.61818199466148982</v>
      </c>
      <c r="Z71" s="153">
        <f t="shared" si="2"/>
        <v>0.66192671681630666</v>
      </c>
      <c r="AA71" s="153">
        <f t="shared" si="2"/>
        <v>0.61300169861684051</v>
      </c>
      <c r="AB71" s="153">
        <f t="shared" si="2"/>
        <v>0.57040815336083472</v>
      </c>
      <c r="AC71" s="153">
        <f t="shared" si="2"/>
        <v>0.62149162824557125</v>
      </c>
      <c r="AD71" s="153">
        <f t="shared" si="2"/>
        <v>0.58048095122543075</v>
      </c>
      <c r="AE71" s="153">
        <f t="shared" si="2"/>
        <v>0.620196554234409</v>
      </c>
      <c r="AF71" s="153">
        <f t="shared" si="2"/>
        <v>0.52810240232953165</v>
      </c>
      <c r="AG71" s="153">
        <f t="shared" si="3"/>
        <v>0.620196554234409</v>
      </c>
      <c r="AH71" s="153">
        <f t="shared" si="3"/>
        <v>0.59832419315700069</v>
      </c>
      <c r="AI71" s="153">
        <f t="shared" si="3"/>
        <v>0.5318437272506672</v>
      </c>
      <c r="AJ71" s="153">
        <f t="shared" si="3"/>
        <v>0.55975976704683328</v>
      </c>
      <c r="AK71" s="153">
        <f t="shared" si="3"/>
        <v>0.63170832322251869</v>
      </c>
      <c r="AL71" s="153">
        <f t="shared" si="3"/>
        <v>0.68495025479252614</v>
      </c>
      <c r="AM71" s="153">
        <f t="shared" si="3"/>
        <v>0.63458626546954622</v>
      </c>
      <c r="AN71" s="153">
        <f t="shared" si="3"/>
        <v>0.60546148992962867</v>
      </c>
      <c r="AO71" s="153">
        <f t="shared" si="3"/>
        <v>0.60580684299927212</v>
      </c>
      <c r="AP71" s="153">
        <f t="shared" si="3"/>
        <v>0.58566124727008007</v>
      </c>
      <c r="AQ71" s="153">
        <f t="shared" si="3"/>
        <v>0.5439310846881823</v>
      </c>
      <c r="AR71" s="157">
        <v>0.59299999999999997</v>
      </c>
      <c r="AS71" s="153">
        <f t="shared" si="4"/>
        <v>0.61156272749332685</v>
      </c>
      <c r="AT71" s="153">
        <f t="shared" si="4"/>
        <v>0.56458032031060412</v>
      </c>
      <c r="AU71" s="153">
        <f t="shared" si="4"/>
        <v>0.56407668041737435</v>
      </c>
      <c r="AV71" s="153">
        <f t="shared" si="4"/>
        <v>0.59429507401116222</v>
      </c>
      <c r="AW71" s="153">
        <f t="shared" si="4"/>
        <v>0.55975976704683328</v>
      </c>
      <c r="AX71" s="153">
        <f t="shared" si="4"/>
        <v>0.57846639165251146</v>
      </c>
      <c r="AY71" s="153">
        <f t="shared" si="4"/>
        <v>0.57271050715845651</v>
      </c>
      <c r="AZ71" s="153">
        <f t="shared" si="4"/>
        <v>0.5580330016986168</v>
      </c>
      <c r="BA71" s="153">
        <f t="shared" si="4"/>
        <v>0.56983256491142931</v>
      </c>
      <c r="BB71" s="153">
        <f t="shared" si="4"/>
        <v>0.63458626546954622</v>
      </c>
      <c r="BC71" s="153">
        <f t="shared" si="4"/>
        <v>0.58777653482164516</v>
      </c>
      <c r="BD71" s="169">
        <v>69</v>
      </c>
    </row>
    <row r="72" spans="2:56" x14ac:dyDescent="0.35">
      <c r="B72" s="156" t="s">
        <v>71</v>
      </c>
      <c r="C72" s="153">
        <f t="shared" si="0"/>
        <v>0.50507886435331217</v>
      </c>
      <c r="D72" s="153">
        <f t="shared" si="0"/>
        <v>0.55256491142926467</v>
      </c>
      <c r="E72" s="153">
        <f t="shared" si="0"/>
        <v>0.59285610288764856</v>
      </c>
      <c r="F72" s="153">
        <f t="shared" si="0"/>
        <v>0.61444066974035427</v>
      </c>
      <c r="G72" s="153">
        <f t="shared" si="0"/>
        <v>0.57990536277602511</v>
      </c>
      <c r="H72" s="153">
        <f t="shared" si="0"/>
        <v>0.65430016986168404</v>
      </c>
      <c r="I72" s="153">
        <f t="shared" si="0"/>
        <v>0.61154833778209172</v>
      </c>
      <c r="J72" s="153">
        <f t="shared" si="0"/>
        <v>0.60724581412278578</v>
      </c>
      <c r="K72" s="153">
        <f t="shared" si="0"/>
        <v>0.66048774569279289</v>
      </c>
      <c r="L72" s="153">
        <f t="shared" si="0"/>
        <v>0.68535316670710977</v>
      </c>
      <c r="M72" s="153">
        <f t="shared" si="1"/>
        <v>0.68495025479252614</v>
      </c>
      <c r="N72" s="153">
        <f t="shared" si="1"/>
        <v>0.63746420771657342</v>
      </c>
      <c r="O72" s="153">
        <f t="shared" si="1"/>
        <v>0.67487745692793</v>
      </c>
      <c r="P72" s="153">
        <f t="shared" si="1"/>
        <v>0.5770274205289978</v>
      </c>
      <c r="Q72" s="153">
        <f t="shared" si="1"/>
        <v>0.55975976704683328</v>
      </c>
      <c r="R72" s="153">
        <f t="shared" si="1"/>
        <v>0.5770274205289978</v>
      </c>
      <c r="S72" s="153">
        <f t="shared" si="1"/>
        <v>0.55544285367629209</v>
      </c>
      <c r="T72" s="153">
        <f t="shared" si="1"/>
        <v>0.48061635525357926</v>
      </c>
      <c r="U72" s="153">
        <f t="shared" si="1"/>
        <v>0.58710021839359372</v>
      </c>
      <c r="V72" s="153">
        <f t="shared" si="1"/>
        <v>0.66048774569279289</v>
      </c>
      <c r="W72" s="153">
        <f t="shared" si="2"/>
        <v>0.59026595486532385</v>
      </c>
      <c r="X72" s="153">
        <f t="shared" si="2"/>
        <v>0.58997816064062114</v>
      </c>
      <c r="Y72" s="153">
        <f t="shared" si="2"/>
        <v>0.61818199466148982</v>
      </c>
      <c r="Z72" s="153">
        <f t="shared" si="2"/>
        <v>0.66192671681630666</v>
      </c>
      <c r="AA72" s="153">
        <f t="shared" si="2"/>
        <v>0.61300169861684051</v>
      </c>
      <c r="AB72" s="153">
        <f t="shared" si="2"/>
        <v>0.57040815336083472</v>
      </c>
      <c r="AC72" s="153">
        <f t="shared" si="2"/>
        <v>0.62149162824557125</v>
      </c>
      <c r="AD72" s="153">
        <f t="shared" si="2"/>
        <v>0.58048095122543075</v>
      </c>
      <c r="AE72" s="153">
        <f t="shared" si="2"/>
        <v>0.620196554234409</v>
      </c>
      <c r="AF72" s="153">
        <f t="shared" si="2"/>
        <v>0.52810240232953165</v>
      </c>
      <c r="AG72" s="153">
        <f t="shared" si="3"/>
        <v>0.620196554234409</v>
      </c>
      <c r="AH72" s="153">
        <f t="shared" si="3"/>
        <v>0.59832419315700069</v>
      </c>
      <c r="AI72" s="153">
        <f t="shared" si="3"/>
        <v>0.5318437272506672</v>
      </c>
      <c r="AJ72" s="153">
        <f t="shared" si="3"/>
        <v>0.55975976704683328</v>
      </c>
      <c r="AK72" s="153">
        <f t="shared" si="3"/>
        <v>0.63170832322251869</v>
      </c>
      <c r="AL72" s="153">
        <f t="shared" si="3"/>
        <v>0.68495025479252614</v>
      </c>
      <c r="AM72" s="153">
        <f t="shared" si="3"/>
        <v>0.63458626546954622</v>
      </c>
      <c r="AN72" s="153">
        <f t="shared" si="3"/>
        <v>0.60546148992962867</v>
      </c>
      <c r="AO72" s="153">
        <f t="shared" si="3"/>
        <v>0.60580684299927212</v>
      </c>
      <c r="AP72" s="153">
        <f t="shared" si="3"/>
        <v>0.58566124727008007</v>
      </c>
      <c r="AQ72" s="153">
        <f t="shared" si="3"/>
        <v>0.5439310846881823</v>
      </c>
      <c r="AR72" s="157">
        <v>0.59299999999999997</v>
      </c>
      <c r="AS72" s="153">
        <f t="shared" si="4"/>
        <v>0.61156272749332685</v>
      </c>
      <c r="AT72" s="153">
        <f t="shared" si="4"/>
        <v>0.56458032031060412</v>
      </c>
      <c r="AU72" s="153">
        <f t="shared" si="4"/>
        <v>0.56407668041737435</v>
      </c>
      <c r="AV72" s="153">
        <f t="shared" si="4"/>
        <v>0.59429507401116222</v>
      </c>
      <c r="AW72" s="153">
        <f t="shared" si="4"/>
        <v>0.55975976704683328</v>
      </c>
      <c r="AX72" s="153">
        <f t="shared" si="4"/>
        <v>0.57846639165251146</v>
      </c>
      <c r="AY72" s="153">
        <f t="shared" si="4"/>
        <v>0.57271050715845651</v>
      </c>
      <c r="AZ72" s="153">
        <f t="shared" si="4"/>
        <v>0.5580330016986168</v>
      </c>
      <c r="BA72" s="153">
        <f t="shared" si="4"/>
        <v>0.56983256491142931</v>
      </c>
      <c r="BB72" s="153">
        <f t="shared" si="4"/>
        <v>0.63458626546954622</v>
      </c>
      <c r="BC72" s="153">
        <f t="shared" si="4"/>
        <v>0.58777653482164516</v>
      </c>
      <c r="BD72" s="169">
        <v>70</v>
      </c>
    </row>
    <row r="73" spans="2:56" x14ac:dyDescent="0.35">
      <c r="B73" s="156" t="s">
        <v>72</v>
      </c>
      <c r="C73" s="153">
        <f t="shared" ref="C73:L78" si="5">$AR73*C$253</f>
        <v>0.59621451104100931</v>
      </c>
      <c r="D73" s="153">
        <f t="shared" si="5"/>
        <v>0.6522688667799077</v>
      </c>
      <c r="E73" s="153">
        <f t="shared" si="5"/>
        <v>0.69983013831594265</v>
      </c>
      <c r="F73" s="153">
        <f t="shared" si="5"/>
        <v>0.72530939092453284</v>
      </c>
      <c r="G73" s="153">
        <f t="shared" si="5"/>
        <v>0.6845425867507885</v>
      </c>
      <c r="H73" s="153">
        <f t="shared" si="5"/>
        <v>0.77236107740839599</v>
      </c>
      <c r="I73" s="153">
        <f t="shared" si="5"/>
        <v>0.7218951710749818</v>
      </c>
      <c r="J73" s="153">
        <f t="shared" si="5"/>
        <v>0.71681630672166952</v>
      </c>
      <c r="K73" s="153">
        <f t="shared" si="5"/>
        <v>0.7796651298228584</v>
      </c>
      <c r="L73" s="153">
        <f t="shared" si="5"/>
        <v>0.80901722882795424</v>
      </c>
      <c r="M73" s="153">
        <f t="shared" ref="M73:V78" si="6">$AR73*M$253</f>
        <v>0.80854161611259401</v>
      </c>
      <c r="N73" s="153">
        <f t="shared" si="6"/>
        <v>0.75248726037369551</v>
      </c>
      <c r="O73" s="153">
        <f t="shared" si="6"/>
        <v>0.79665129822858505</v>
      </c>
      <c r="P73" s="153">
        <f t="shared" si="6"/>
        <v>0.6811453530696433</v>
      </c>
      <c r="Q73" s="153">
        <f t="shared" si="6"/>
        <v>0.66076195098277113</v>
      </c>
      <c r="R73" s="153">
        <f t="shared" si="6"/>
        <v>0.6811453530696433</v>
      </c>
      <c r="S73" s="153">
        <f t="shared" si="6"/>
        <v>0.65566610046105311</v>
      </c>
      <c r="T73" s="153">
        <f t="shared" si="6"/>
        <v>0.56733802475127404</v>
      </c>
      <c r="U73" s="153">
        <f t="shared" si="6"/>
        <v>0.69303567095365193</v>
      </c>
      <c r="V73" s="153">
        <f t="shared" si="6"/>
        <v>0.7796651298228584</v>
      </c>
      <c r="W73" s="153">
        <f t="shared" ref="W73:AF78" si="7">$AR73*W$253</f>
        <v>0.69677262800291184</v>
      </c>
      <c r="X73" s="153">
        <f t="shared" si="7"/>
        <v>0.69643290463479723</v>
      </c>
      <c r="Y73" s="153">
        <f t="shared" si="7"/>
        <v>0.72972579471002164</v>
      </c>
      <c r="Z73" s="153">
        <f t="shared" si="7"/>
        <v>0.78136374666343111</v>
      </c>
      <c r="AA73" s="153">
        <f t="shared" si="7"/>
        <v>0.72361077408396013</v>
      </c>
      <c r="AB73" s="153">
        <f t="shared" si="7"/>
        <v>0.67333171560300897</v>
      </c>
      <c r="AC73" s="153">
        <f t="shared" si="7"/>
        <v>0.73363261344333874</v>
      </c>
      <c r="AD73" s="153">
        <f t="shared" si="7"/>
        <v>0.68522203348701771</v>
      </c>
      <c r="AE73" s="153">
        <f t="shared" si="7"/>
        <v>0.73210385828682345</v>
      </c>
      <c r="AF73" s="153">
        <f t="shared" si="7"/>
        <v>0.62339238049017232</v>
      </c>
      <c r="AG73" s="153">
        <f t="shared" ref="AG73:AQ78" si="8">$AR73*AG$253</f>
        <v>0.73210385828682345</v>
      </c>
      <c r="AH73" s="153">
        <f t="shared" si="8"/>
        <v>0.70628488231011888</v>
      </c>
      <c r="AI73" s="153">
        <f t="shared" si="8"/>
        <v>0.62780878427566111</v>
      </c>
      <c r="AJ73" s="153">
        <f t="shared" si="8"/>
        <v>0.66076195098277113</v>
      </c>
      <c r="AK73" s="153">
        <f t="shared" si="8"/>
        <v>0.7456927930114049</v>
      </c>
      <c r="AL73" s="153">
        <f t="shared" si="8"/>
        <v>0.80854161611259401</v>
      </c>
      <c r="AM73" s="153">
        <f t="shared" si="8"/>
        <v>0.74909002669255031</v>
      </c>
      <c r="AN73" s="153">
        <f t="shared" si="8"/>
        <v>0.71471002183935928</v>
      </c>
      <c r="AO73" s="153">
        <f t="shared" si="8"/>
        <v>0.71511768988109692</v>
      </c>
      <c r="AP73" s="153">
        <f t="shared" si="8"/>
        <v>0.69133705411307933</v>
      </c>
      <c r="AQ73" s="153">
        <f t="shared" si="8"/>
        <v>0.64207716573647156</v>
      </c>
      <c r="AR73" s="157">
        <v>0.7</v>
      </c>
      <c r="AS73" s="153">
        <f t="shared" ref="AS73:BC78" si="9">$AR73*AS$253</f>
        <v>0.72191215724338742</v>
      </c>
      <c r="AT73" s="153">
        <f t="shared" si="9"/>
        <v>0.66645231739868949</v>
      </c>
      <c r="AU73" s="153">
        <f t="shared" si="9"/>
        <v>0.66585780150448914</v>
      </c>
      <c r="AV73" s="153">
        <f t="shared" si="9"/>
        <v>0.70152875515651525</v>
      </c>
      <c r="AW73" s="153">
        <f t="shared" si="9"/>
        <v>0.66076195098277113</v>
      </c>
      <c r="AX73" s="153">
        <f t="shared" si="9"/>
        <v>0.6828439699102159</v>
      </c>
      <c r="AY73" s="153">
        <f t="shared" si="9"/>
        <v>0.67604950254792506</v>
      </c>
      <c r="AZ73" s="153">
        <f t="shared" si="9"/>
        <v>0.65872361077408392</v>
      </c>
      <c r="BA73" s="153">
        <f t="shared" si="9"/>
        <v>0.67265226886677987</v>
      </c>
      <c r="BB73" s="153">
        <f t="shared" si="9"/>
        <v>0.74909002669255031</v>
      </c>
      <c r="BC73" s="153">
        <f t="shared" si="9"/>
        <v>0.69383402086872115</v>
      </c>
      <c r="BD73" s="169">
        <v>71</v>
      </c>
    </row>
    <row r="74" spans="2:56" x14ac:dyDescent="0.35">
      <c r="B74" s="156" t="s">
        <v>73</v>
      </c>
      <c r="C74" s="153">
        <f t="shared" si="5"/>
        <v>0.59621451104100931</v>
      </c>
      <c r="D74" s="153">
        <f t="shared" si="5"/>
        <v>0.6522688667799077</v>
      </c>
      <c r="E74" s="153">
        <f t="shared" si="5"/>
        <v>0.69983013831594265</v>
      </c>
      <c r="F74" s="153">
        <f t="shared" si="5"/>
        <v>0.72530939092453284</v>
      </c>
      <c r="G74" s="153">
        <f t="shared" si="5"/>
        <v>0.6845425867507885</v>
      </c>
      <c r="H74" s="153">
        <f t="shared" si="5"/>
        <v>0.77236107740839599</v>
      </c>
      <c r="I74" s="153">
        <f t="shared" si="5"/>
        <v>0.7218951710749818</v>
      </c>
      <c r="J74" s="153">
        <f t="shared" si="5"/>
        <v>0.71681630672166952</v>
      </c>
      <c r="K74" s="153">
        <f t="shared" si="5"/>
        <v>0.7796651298228584</v>
      </c>
      <c r="L74" s="153">
        <f t="shared" si="5"/>
        <v>0.80901722882795424</v>
      </c>
      <c r="M74" s="153">
        <f t="shared" si="6"/>
        <v>0.80854161611259401</v>
      </c>
      <c r="N74" s="153">
        <f t="shared" si="6"/>
        <v>0.75248726037369551</v>
      </c>
      <c r="O74" s="153">
        <f t="shared" si="6"/>
        <v>0.79665129822858505</v>
      </c>
      <c r="P74" s="153">
        <f t="shared" si="6"/>
        <v>0.6811453530696433</v>
      </c>
      <c r="Q74" s="153">
        <f t="shared" si="6"/>
        <v>0.66076195098277113</v>
      </c>
      <c r="R74" s="153">
        <f t="shared" si="6"/>
        <v>0.6811453530696433</v>
      </c>
      <c r="S74" s="153">
        <f t="shared" si="6"/>
        <v>0.65566610046105311</v>
      </c>
      <c r="T74" s="153">
        <f t="shared" si="6"/>
        <v>0.56733802475127404</v>
      </c>
      <c r="U74" s="153">
        <f t="shared" si="6"/>
        <v>0.69303567095365193</v>
      </c>
      <c r="V74" s="153">
        <f t="shared" si="6"/>
        <v>0.7796651298228584</v>
      </c>
      <c r="W74" s="153">
        <f t="shared" si="7"/>
        <v>0.69677262800291184</v>
      </c>
      <c r="X74" s="153">
        <f t="shared" si="7"/>
        <v>0.69643290463479723</v>
      </c>
      <c r="Y74" s="153">
        <f t="shared" si="7"/>
        <v>0.72972579471002164</v>
      </c>
      <c r="Z74" s="153">
        <f t="shared" si="7"/>
        <v>0.78136374666343111</v>
      </c>
      <c r="AA74" s="153">
        <f t="shared" si="7"/>
        <v>0.72361077408396013</v>
      </c>
      <c r="AB74" s="153">
        <f t="shared" si="7"/>
        <v>0.67333171560300897</v>
      </c>
      <c r="AC74" s="153">
        <f t="shared" si="7"/>
        <v>0.73363261344333874</v>
      </c>
      <c r="AD74" s="153">
        <f t="shared" si="7"/>
        <v>0.68522203348701771</v>
      </c>
      <c r="AE74" s="153">
        <f t="shared" si="7"/>
        <v>0.73210385828682345</v>
      </c>
      <c r="AF74" s="153">
        <f t="shared" si="7"/>
        <v>0.62339238049017232</v>
      </c>
      <c r="AG74" s="153">
        <f t="shared" si="8"/>
        <v>0.73210385828682345</v>
      </c>
      <c r="AH74" s="153">
        <f t="shared" si="8"/>
        <v>0.70628488231011888</v>
      </c>
      <c r="AI74" s="153">
        <f t="shared" si="8"/>
        <v>0.62780878427566111</v>
      </c>
      <c r="AJ74" s="153">
        <f t="shared" si="8"/>
        <v>0.66076195098277113</v>
      </c>
      <c r="AK74" s="153">
        <f t="shared" si="8"/>
        <v>0.7456927930114049</v>
      </c>
      <c r="AL74" s="153">
        <f t="shared" si="8"/>
        <v>0.80854161611259401</v>
      </c>
      <c r="AM74" s="153">
        <f t="shared" si="8"/>
        <v>0.74909002669255031</v>
      </c>
      <c r="AN74" s="153">
        <f t="shared" si="8"/>
        <v>0.71471002183935928</v>
      </c>
      <c r="AO74" s="153">
        <f t="shared" si="8"/>
        <v>0.71511768988109692</v>
      </c>
      <c r="AP74" s="153">
        <f t="shared" si="8"/>
        <v>0.69133705411307933</v>
      </c>
      <c r="AQ74" s="153">
        <f t="shared" si="8"/>
        <v>0.64207716573647156</v>
      </c>
      <c r="AR74" s="157">
        <v>0.7</v>
      </c>
      <c r="AS74" s="153">
        <f t="shared" si="9"/>
        <v>0.72191215724338742</v>
      </c>
      <c r="AT74" s="153">
        <f t="shared" si="9"/>
        <v>0.66645231739868949</v>
      </c>
      <c r="AU74" s="153">
        <f t="shared" si="9"/>
        <v>0.66585780150448914</v>
      </c>
      <c r="AV74" s="153">
        <f t="shared" si="9"/>
        <v>0.70152875515651525</v>
      </c>
      <c r="AW74" s="153">
        <f t="shared" si="9"/>
        <v>0.66076195098277113</v>
      </c>
      <c r="AX74" s="153">
        <f t="shared" si="9"/>
        <v>0.6828439699102159</v>
      </c>
      <c r="AY74" s="153">
        <f t="shared" si="9"/>
        <v>0.67604950254792506</v>
      </c>
      <c r="AZ74" s="153">
        <f t="shared" si="9"/>
        <v>0.65872361077408392</v>
      </c>
      <c r="BA74" s="153">
        <f t="shared" si="9"/>
        <v>0.67265226886677987</v>
      </c>
      <c r="BB74" s="153">
        <f t="shared" si="9"/>
        <v>0.74909002669255031</v>
      </c>
      <c r="BC74" s="153">
        <f t="shared" si="9"/>
        <v>0.69383402086872115</v>
      </c>
      <c r="BD74" s="169">
        <v>72</v>
      </c>
    </row>
    <row r="75" spans="2:56" x14ac:dyDescent="0.35">
      <c r="B75" s="156" t="s">
        <v>74</v>
      </c>
      <c r="C75" s="153">
        <f t="shared" si="5"/>
        <v>0.72397476340693989</v>
      </c>
      <c r="D75" s="153">
        <f t="shared" si="5"/>
        <v>0.79204076680417368</v>
      </c>
      <c r="E75" s="153">
        <f t="shared" si="5"/>
        <v>0.84979373938364478</v>
      </c>
      <c r="F75" s="153">
        <f t="shared" si="5"/>
        <v>0.88073283183693285</v>
      </c>
      <c r="G75" s="153">
        <f t="shared" si="5"/>
        <v>0.83123028391167186</v>
      </c>
      <c r="H75" s="153">
        <f t="shared" si="5"/>
        <v>0.937867022567338</v>
      </c>
      <c r="I75" s="153">
        <f t="shared" si="5"/>
        <v>0.87658699344819213</v>
      </c>
      <c r="J75" s="153">
        <f t="shared" si="5"/>
        <v>0.87041980101917016</v>
      </c>
      <c r="K75" s="153">
        <f t="shared" si="5"/>
        <v>0.94673622907061372</v>
      </c>
      <c r="L75" s="153">
        <f t="shared" si="5"/>
        <v>0.98237806357680157</v>
      </c>
      <c r="M75" s="153">
        <f t="shared" si="6"/>
        <v>0.98180053385100707</v>
      </c>
      <c r="N75" s="153">
        <f t="shared" si="6"/>
        <v>0.91373453045377306</v>
      </c>
      <c r="O75" s="153">
        <f t="shared" si="6"/>
        <v>0.96736229070613911</v>
      </c>
      <c r="P75" s="153">
        <f t="shared" si="6"/>
        <v>0.82710507158456681</v>
      </c>
      <c r="Q75" s="153">
        <f t="shared" si="6"/>
        <v>0.80235379762193637</v>
      </c>
      <c r="R75" s="153">
        <f t="shared" si="6"/>
        <v>0.82710507158456681</v>
      </c>
      <c r="S75" s="153">
        <f t="shared" si="6"/>
        <v>0.79616597913127873</v>
      </c>
      <c r="T75" s="153">
        <f t="shared" si="6"/>
        <v>0.68891045862654698</v>
      </c>
      <c r="U75" s="153">
        <f t="shared" si="6"/>
        <v>0.84154331472943444</v>
      </c>
      <c r="V75" s="153">
        <f t="shared" si="6"/>
        <v>0.94673622907061372</v>
      </c>
      <c r="W75" s="153">
        <f t="shared" si="7"/>
        <v>0.84608104828925013</v>
      </c>
      <c r="X75" s="153">
        <f t="shared" si="7"/>
        <v>0.84566852705653961</v>
      </c>
      <c r="Y75" s="153">
        <f t="shared" si="7"/>
        <v>0.88609560786216923</v>
      </c>
      <c r="Z75" s="153">
        <f t="shared" si="7"/>
        <v>0.94879883523416642</v>
      </c>
      <c r="AA75" s="153">
        <f t="shared" si="7"/>
        <v>0.87867022567338016</v>
      </c>
      <c r="AB75" s="153">
        <f t="shared" si="7"/>
        <v>0.81761708323222515</v>
      </c>
      <c r="AC75" s="153">
        <f t="shared" si="7"/>
        <v>0.89083960203834001</v>
      </c>
      <c r="AD75" s="153">
        <f t="shared" si="7"/>
        <v>0.8320553263770929</v>
      </c>
      <c r="AE75" s="153">
        <f t="shared" si="7"/>
        <v>0.88898325649114274</v>
      </c>
      <c r="AF75" s="153">
        <f t="shared" si="7"/>
        <v>0.75697646202378066</v>
      </c>
      <c r="AG75" s="153">
        <f t="shared" si="8"/>
        <v>0.88898325649114274</v>
      </c>
      <c r="AH75" s="153">
        <f t="shared" si="8"/>
        <v>0.85763164280514437</v>
      </c>
      <c r="AI75" s="153">
        <f t="shared" si="8"/>
        <v>0.76233923804901715</v>
      </c>
      <c r="AJ75" s="153">
        <f t="shared" si="8"/>
        <v>0.80235379762193637</v>
      </c>
      <c r="AK75" s="153">
        <f t="shared" si="8"/>
        <v>0.90548410579956307</v>
      </c>
      <c r="AL75" s="153">
        <f t="shared" si="8"/>
        <v>0.98180053385100707</v>
      </c>
      <c r="AM75" s="153">
        <f t="shared" si="8"/>
        <v>0.90960931812666834</v>
      </c>
      <c r="AN75" s="153">
        <f t="shared" si="8"/>
        <v>0.86786216937636496</v>
      </c>
      <c r="AO75" s="153">
        <f t="shared" si="8"/>
        <v>0.86835719485561769</v>
      </c>
      <c r="AP75" s="153">
        <f t="shared" si="8"/>
        <v>0.83948070856588208</v>
      </c>
      <c r="AQ75" s="153">
        <f t="shared" si="8"/>
        <v>0.7796651298228584</v>
      </c>
      <c r="AR75" s="157">
        <v>0.85</v>
      </c>
      <c r="AS75" s="153">
        <f t="shared" si="9"/>
        <v>0.87660761950982768</v>
      </c>
      <c r="AT75" s="153">
        <f t="shared" si="9"/>
        <v>0.80926352826983727</v>
      </c>
      <c r="AU75" s="153">
        <f t="shared" si="9"/>
        <v>0.80854161611259401</v>
      </c>
      <c r="AV75" s="153">
        <f t="shared" si="9"/>
        <v>0.85185634554719714</v>
      </c>
      <c r="AW75" s="153">
        <f t="shared" si="9"/>
        <v>0.80235379762193637</v>
      </c>
      <c r="AX75" s="153">
        <f t="shared" si="9"/>
        <v>0.82916767774811939</v>
      </c>
      <c r="AY75" s="153">
        <f t="shared" si="9"/>
        <v>0.82091725309390906</v>
      </c>
      <c r="AZ75" s="153">
        <f t="shared" si="9"/>
        <v>0.79987867022567338</v>
      </c>
      <c r="BA75" s="153">
        <f t="shared" si="9"/>
        <v>0.81679204076680423</v>
      </c>
      <c r="BB75" s="153">
        <f t="shared" si="9"/>
        <v>0.90960931812666834</v>
      </c>
      <c r="BC75" s="153">
        <f t="shared" si="9"/>
        <v>0.84251273962630424</v>
      </c>
      <c r="BD75" s="169">
        <v>73</v>
      </c>
    </row>
    <row r="76" spans="2:56" x14ac:dyDescent="0.35">
      <c r="B76" s="156" t="s">
        <v>75</v>
      </c>
      <c r="C76" s="153">
        <f t="shared" si="5"/>
        <v>0.72397476340693989</v>
      </c>
      <c r="D76" s="153">
        <f t="shared" si="5"/>
        <v>0.79204076680417368</v>
      </c>
      <c r="E76" s="153">
        <f t="shared" si="5"/>
        <v>0.84979373938364478</v>
      </c>
      <c r="F76" s="153">
        <f t="shared" si="5"/>
        <v>0.88073283183693285</v>
      </c>
      <c r="G76" s="153">
        <f t="shared" si="5"/>
        <v>0.83123028391167186</v>
      </c>
      <c r="H76" s="153">
        <f t="shared" si="5"/>
        <v>0.937867022567338</v>
      </c>
      <c r="I76" s="153">
        <f t="shared" si="5"/>
        <v>0.87658699344819213</v>
      </c>
      <c r="J76" s="153">
        <f t="shared" si="5"/>
        <v>0.87041980101917016</v>
      </c>
      <c r="K76" s="153">
        <f t="shared" si="5"/>
        <v>0.94673622907061372</v>
      </c>
      <c r="L76" s="153">
        <f t="shared" si="5"/>
        <v>0.98237806357680157</v>
      </c>
      <c r="M76" s="153">
        <f t="shared" si="6"/>
        <v>0.98180053385100707</v>
      </c>
      <c r="N76" s="153">
        <f t="shared" si="6"/>
        <v>0.91373453045377306</v>
      </c>
      <c r="O76" s="153">
        <f t="shared" si="6"/>
        <v>0.96736229070613911</v>
      </c>
      <c r="P76" s="153">
        <f t="shared" si="6"/>
        <v>0.82710507158456681</v>
      </c>
      <c r="Q76" s="153">
        <f t="shared" si="6"/>
        <v>0.80235379762193637</v>
      </c>
      <c r="R76" s="153">
        <f t="shared" si="6"/>
        <v>0.82710507158456681</v>
      </c>
      <c r="S76" s="153">
        <f t="shared" si="6"/>
        <v>0.79616597913127873</v>
      </c>
      <c r="T76" s="153">
        <f t="shared" si="6"/>
        <v>0.68891045862654698</v>
      </c>
      <c r="U76" s="153">
        <f t="shared" si="6"/>
        <v>0.84154331472943444</v>
      </c>
      <c r="V76" s="153">
        <f t="shared" si="6"/>
        <v>0.94673622907061372</v>
      </c>
      <c r="W76" s="153">
        <f t="shared" si="7"/>
        <v>0.84608104828925013</v>
      </c>
      <c r="X76" s="153">
        <f t="shared" si="7"/>
        <v>0.84566852705653961</v>
      </c>
      <c r="Y76" s="153">
        <f t="shared" si="7"/>
        <v>0.88609560786216923</v>
      </c>
      <c r="Z76" s="153">
        <f t="shared" si="7"/>
        <v>0.94879883523416642</v>
      </c>
      <c r="AA76" s="153">
        <f t="shared" si="7"/>
        <v>0.87867022567338016</v>
      </c>
      <c r="AB76" s="153">
        <f t="shared" si="7"/>
        <v>0.81761708323222515</v>
      </c>
      <c r="AC76" s="153">
        <f t="shared" si="7"/>
        <v>0.89083960203834001</v>
      </c>
      <c r="AD76" s="153">
        <f t="shared" si="7"/>
        <v>0.8320553263770929</v>
      </c>
      <c r="AE76" s="153">
        <f t="shared" si="7"/>
        <v>0.88898325649114274</v>
      </c>
      <c r="AF76" s="153">
        <f t="shared" si="7"/>
        <v>0.75697646202378066</v>
      </c>
      <c r="AG76" s="153">
        <f t="shared" si="8"/>
        <v>0.88898325649114274</v>
      </c>
      <c r="AH76" s="153">
        <f t="shared" si="8"/>
        <v>0.85763164280514437</v>
      </c>
      <c r="AI76" s="153">
        <f t="shared" si="8"/>
        <v>0.76233923804901715</v>
      </c>
      <c r="AJ76" s="153">
        <f t="shared" si="8"/>
        <v>0.80235379762193637</v>
      </c>
      <c r="AK76" s="153">
        <f t="shared" si="8"/>
        <v>0.90548410579956307</v>
      </c>
      <c r="AL76" s="153">
        <f t="shared" si="8"/>
        <v>0.98180053385100707</v>
      </c>
      <c r="AM76" s="153">
        <f t="shared" si="8"/>
        <v>0.90960931812666834</v>
      </c>
      <c r="AN76" s="153">
        <f t="shared" si="8"/>
        <v>0.86786216937636496</v>
      </c>
      <c r="AO76" s="153">
        <f t="shared" si="8"/>
        <v>0.86835719485561769</v>
      </c>
      <c r="AP76" s="153">
        <f t="shared" si="8"/>
        <v>0.83948070856588208</v>
      </c>
      <c r="AQ76" s="153">
        <f t="shared" si="8"/>
        <v>0.7796651298228584</v>
      </c>
      <c r="AR76" s="157">
        <v>0.85</v>
      </c>
      <c r="AS76" s="153">
        <f t="shared" si="9"/>
        <v>0.87660761950982768</v>
      </c>
      <c r="AT76" s="153">
        <f t="shared" si="9"/>
        <v>0.80926352826983727</v>
      </c>
      <c r="AU76" s="153">
        <f t="shared" si="9"/>
        <v>0.80854161611259401</v>
      </c>
      <c r="AV76" s="153">
        <f t="shared" si="9"/>
        <v>0.85185634554719714</v>
      </c>
      <c r="AW76" s="153">
        <f t="shared" si="9"/>
        <v>0.80235379762193637</v>
      </c>
      <c r="AX76" s="153">
        <f t="shared" si="9"/>
        <v>0.82916767774811939</v>
      </c>
      <c r="AY76" s="153">
        <f t="shared" si="9"/>
        <v>0.82091725309390906</v>
      </c>
      <c r="AZ76" s="153">
        <f t="shared" si="9"/>
        <v>0.79987867022567338</v>
      </c>
      <c r="BA76" s="153">
        <f t="shared" si="9"/>
        <v>0.81679204076680423</v>
      </c>
      <c r="BB76" s="153">
        <f t="shared" si="9"/>
        <v>0.90960931812666834</v>
      </c>
      <c r="BC76" s="153">
        <f t="shared" si="9"/>
        <v>0.84251273962630424</v>
      </c>
      <c r="BD76" s="169">
        <v>74</v>
      </c>
    </row>
    <row r="77" spans="2:56" x14ac:dyDescent="0.35">
      <c r="B77" s="156" t="s">
        <v>81</v>
      </c>
      <c r="C77" s="153">
        <f t="shared" si="5"/>
        <v>0.72397476340693989</v>
      </c>
      <c r="D77" s="153">
        <f t="shared" si="5"/>
        <v>0.79204076680417368</v>
      </c>
      <c r="E77" s="153">
        <f t="shared" si="5"/>
        <v>0.84979373938364478</v>
      </c>
      <c r="F77" s="153">
        <f t="shared" si="5"/>
        <v>0.88073283183693285</v>
      </c>
      <c r="G77" s="153">
        <f t="shared" si="5"/>
        <v>0.83123028391167186</v>
      </c>
      <c r="H77" s="153">
        <f t="shared" si="5"/>
        <v>0.937867022567338</v>
      </c>
      <c r="I77" s="153">
        <f t="shared" si="5"/>
        <v>0.87658699344819213</v>
      </c>
      <c r="J77" s="153">
        <f t="shared" si="5"/>
        <v>0.87041980101917016</v>
      </c>
      <c r="K77" s="153">
        <f t="shared" si="5"/>
        <v>0.94673622907061372</v>
      </c>
      <c r="L77" s="153">
        <f t="shared" si="5"/>
        <v>0.98237806357680157</v>
      </c>
      <c r="M77" s="153">
        <f t="shared" si="6"/>
        <v>0.98180053385100707</v>
      </c>
      <c r="N77" s="153">
        <f t="shared" si="6"/>
        <v>0.91373453045377306</v>
      </c>
      <c r="O77" s="153">
        <f t="shared" si="6"/>
        <v>0.96736229070613911</v>
      </c>
      <c r="P77" s="153">
        <f t="shared" si="6"/>
        <v>0.82710507158456681</v>
      </c>
      <c r="Q77" s="153">
        <f t="shared" si="6"/>
        <v>0.80235379762193637</v>
      </c>
      <c r="R77" s="153">
        <f t="shared" si="6"/>
        <v>0.82710507158456681</v>
      </c>
      <c r="S77" s="153">
        <f t="shared" si="6"/>
        <v>0.79616597913127873</v>
      </c>
      <c r="T77" s="153">
        <f t="shared" si="6"/>
        <v>0.68891045862654698</v>
      </c>
      <c r="U77" s="153">
        <f t="shared" si="6"/>
        <v>0.84154331472943444</v>
      </c>
      <c r="V77" s="153">
        <f t="shared" si="6"/>
        <v>0.94673622907061372</v>
      </c>
      <c r="W77" s="153">
        <f t="shared" si="7"/>
        <v>0.84608104828925013</v>
      </c>
      <c r="X77" s="153">
        <f t="shared" si="7"/>
        <v>0.84566852705653961</v>
      </c>
      <c r="Y77" s="153">
        <f t="shared" si="7"/>
        <v>0.88609560786216923</v>
      </c>
      <c r="Z77" s="153">
        <f t="shared" si="7"/>
        <v>0.94879883523416642</v>
      </c>
      <c r="AA77" s="153">
        <f t="shared" si="7"/>
        <v>0.87867022567338016</v>
      </c>
      <c r="AB77" s="153">
        <f t="shared" si="7"/>
        <v>0.81761708323222515</v>
      </c>
      <c r="AC77" s="153">
        <f t="shared" si="7"/>
        <v>0.89083960203834001</v>
      </c>
      <c r="AD77" s="153">
        <f t="shared" si="7"/>
        <v>0.8320553263770929</v>
      </c>
      <c r="AE77" s="153">
        <f t="shared" si="7"/>
        <v>0.88898325649114274</v>
      </c>
      <c r="AF77" s="153">
        <f t="shared" si="7"/>
        <v>0.75697646202378066</v>
      </c>
      <c r="AG77" s="153">
        <f t="shared" si="8"/>
        <v>0.88898325649114274</v>
      </c>
      <c r="AH77" s="153">
        <f t="shared" si="8"/>
        <v>0.85763164280514437</v>
      </c>
      <c r="AI77" s="153">
        <f t="shared" si="8"/>
        <v>0.76233923804901715</v>
      </c>
      <c r="AJ77" s="153">
        <f t="shared" si="8"/>
        <v>0.80235379762193637</v>
      </c>
      <c r="AK77" s="153">
        <f t="shared" si="8"/>
        <v>0.90548410579956307</v>
      </c>
      <c r="AL77" s="153">
        <f t="shared" si="8"/>
        <v>0.98180053385100707</v>
      </c>
      <c r="AM77" s="153">
        <f t="shared" si="8"/>
        <v>0.90960931812666834</v>
      </c>
      <c r="AN77" s="153">
        <f t="shared" si="8"/>
        <v>0.86786216937636496</v>
      </c>
      <c r="AO77" s="153">
        <f t="shared" si="8"/>
        <v>0.86835719485561769</v>
      </c>
      <c r="AP77" s="153">
        <f t="shared" si="8"/>
        <v>0.83948070856588208</v>
      </c>
      <c r="AQ77" s="153">
        <f t="shared" si="8"/>
        <v>0.7796651298228584</v>
      </c>
      <c r="AR77" s="157">
        <v>0.85</v>
      </c>
      <c r="AS77" s="153">
        <f t="shared" si="9"/>
        <v>0.87660761950982768</v>
      </c>
      <c r="AT77" s="153">
        <f t="shared" si="9"/>
        <v>0.80926352826983727</v>
      </c>
      <c r="AU77" s="153">
        <f t="shared" si="9"/>
        <v>0.80854161611259401</v>
      </c>
      <c r="AV77" s="153">
        <f t="shared" si="9"/>
        <v>0.85185634554719714</v>
      </c>
      <c r="AW77" s="153">
        <f t="shared" si="9"/>
        <v>0.80235379762193637</v>
      </c>
      <c r="AX77" s="153">
        <f t="shared" si="9"/>
        <v>0.82916767774811939</v>
      </c>
      <c r="AY77" s="153">
        <f t="shared" si="9"/>
        <v>0.82091725309390906</v>
      </c>
      <c r="AZ77" s="153">
        <f t="shared" si="9"/>
        <v>0.79987867022567338</v>
      </c>
      <c r="BA77" s="153">
        <f t="shared" si="9"/>
        <v>0.81679204076680423</v>
      </c>
      <c r="BB77" s="153">
        <f t="shared" si="9"/>
        <v>0.90960931812666834</v>
      </c>
      <c r="BC77" s="153">
        <f t="shared" si="9"/>
        <v>0.84251273962630424</v>
      </c>
      <c r="BD77" s="169">
        <v>75</v>
      </c>
    </row>
    <row r="78" spans="2:56" x14ac:dyDescent="0.35">
      <c r="B78" s="156" t="s">
        <v>82</v>
      </c>
      <c r="C78" s="153">
        <f t="shared" si="5"/>
        <v>0.72397476340693989</v>
      </c>
      <c r="D78" s="153">
        <f t="shared" si="5"/>
        <v>0.79204076680417368</v>
      </c>
      <c r="E78" s="153">
        <f t="shared" si="5"/>
        <v>0.84979373938364478</v>
      </c>
      <c r="F78" s="153">
        <f t="shared" si="5"/>
        <v>0.88073283183693285</v>
      </c>
      <c r="G78" s="153">
        <f t="shared" si="5"/>
        <v>0.83123028391167186</v>
      </c>
      <c r="H78" s="153">
        <f t="shared" si="5"/>
        <v>0.937867022567338</v>
      </c>
      <c r="I78" s="153">
        <f t="shared" si="5"/>
        <v>0.87658699344819213</v>
      </c>
      <c r="J78" s="153">
        <f t="shared" si="5"/>
        <v>0.87041980101917016</v>
      </c>
      <c r="K78" s="153">
        <f t="shared" si="5"/>
        <v>0.94673622907061372</v>
      </c>
      <c r="L78" s="153">
        <f t="shared" si="5"/>
        <v>0.98237806357680157</v>
      </c>
      <c r="M78" s="153">
        <f t="shared" si="6"/>
        <v>0.98180053385100707</v>
      </c>
      <c r="N78" s="153">
        <f t="shared" si="6"/>
        <v>0.91373453045377306</v>
      </c>
      <c r="O78" s="153">
        <f t="shared" si="6"/>
        <v>0.96736229070613911</v>
      </c>
      <c r="P78" s="153">
        <f t="shared" si="6"/>
        <v>0.82710507158456681</v>
      </c>
      <c r="Q78" s="153">
        <f t="shared" si="6"/>
        <v>0.80235379762193637</v>
      </c>
      <c r="R78" s="153">
        <f t="shared" si="6"/>
        <v>0.82710507158456681</v>
      </c>
      <c r="S78" s="153">
        <f t="shared" si="6"/>
        <v>0.79616597913127873</v>
      </c>
      <c r="T78" s="153">
        <f t="shared" si="6"/>
        <v>0.68891045862654698</v>
      </c>
      <c r="U78" s="153">
        <f t="shared" si="6"/>
        <v>0.84154331472943444</v>
      </c>
      <c r="V78" s="153">
        <f t="shared" si="6"/>
        <v>0.94673622907061372</v>
      </c>
      <c r="W78" s="153">
        <f t="shared" si="7"/>
        <v>0.84608104828925013</v>
      </c>
      <c r="X78" s="153">
        <f t="shared" si="7"/>
        <v>0.84566852705653961</v>
      </c>
      <c r="Y78" s="153">
        <f t="shared" si="7"/>
        <v>0.88609560786216923</v>
      </c>
      <c r="Z78" s="153">
        <f t="shared" si="7"/>
        <v>0.94879883523416642</v>
      </c>
      <c r="AA78" s="153">
        <f t="shared" si="7"/>
        <v>0.87867022567338016</v>
      </c>
      <c r="AB78" s="153">
        <f t="shared" si="7"/>
        <v>0.81761708323222515</v>
      </c>
      <c r="AC78" s="153">
        <f t="shared" si="7"/>
        <v>0.89083960203834001</v>
      </c>
      <c r="AD78" s="153">
        <f t="shared" si="7"/>
        <v>0.8320553263770929</v>
      </c>
      <c r="AE78" s="153">
        <f t="shared" si="7"/>
        <v>0.88898325649114274</v>
      </c>
      <c r="AF78" s="153">
        <f t="shared" si="7"/>
        <v>0.75697646202378066</v>
      </c>
      <c r="AG78" s="153">
        <f t="shared" si="8"/>
        <v>0.88898325649114274</v>
      </c>
      <c r="AH78" s="153">
        <f t="shared" si="8"/>
        <v>0.85763164280514437</v>
      </c>
      <c r="AI78" s="153">
        <f t="shared" si="8"/>
        <v>0.76233923804901715</v>
      </c>
      <c r="AJ78" s="153">
        <f t="shared" si="8"/>
        <v>0.80235379762193637</v>
      </c>
      <c r="AK78" s="153">
        <f t="shared" si="8"/>
        <v>0.90548410579956307</v>
      </c>
      <c r="AL78" s="153">
        <f t="shared" si="8"/>
        <v>0.98180053385100707</v>
      </c>
      <c r="AM78" s="153">
        <f t="shared" si="8"/>
        <v>0.90960931812666834</v>
      </c>
      <c r="AN78" s="153">
        <f t="shared" si="8"/>
        <v>0.86786216937636496</v>
      </c>
      <c r="AO78" s="153">
        <f t="shared" si="8"/>
        <v>0.86835719485561769</v>
      </c>
      <c r="AP78" s="153">
        <f t="shared" si="8"/>
        <v>0.83948070856588208</v>
      </c>
      <c r="AQ78" s="153">
        <f t="shared" si="8"/>
        <v>0.7796651298228584</v>
      </c>
      <c r="AR78" s="157">
        <v>0.85</v>
      </c>
      <c r="AS78" s="153">
        <f t="shared" si="9"/>
        <v>0.87660761950982768</v>
      </c>
      <c r="AT78" s="153">
        <f t="shared" si="9"/>
        <v>0.80926352826983727</v>
      </c>
      <c r="AU78" s="153">
        <f t="shared" si="9"/>
        <v>0.80854161611259401</v>
      </c>
      <c r="AV78" s="153">
        <f t="shared" si="9"/>
        <v>0.85185634554719714</v>
      </c>
      <c r="AW78" s="153">
        <f t="shared" si="9"/>
        <v>0.80235379762193637</v>
      </c>
      <c r="AX78" s="153">
        <f t="shared" si="9"/>
        <v>0.82916767774811939</v>
      </c>
      <c r="AY78" s="153">
        <f t="shared" si="9"/>
        <v>0.82091725309390906</v>
      </c>
      <c r="AZ78" s="153">
        <f t="shared" si="9"/>
        <v>0.79987867022567338</v>
      </c>
      <c r="BA78" s="153">
        <f t="shared" si="9"/>
        <v>0.81679204076680423</v>
      </c>
      <c r="BB78" s="153">
        <f t="shared" si="9"/>
        <v>0.90960931812666834</v>
      </c>
      <c r="BC78" s="153">
        <f t="shared" si="9"/>
        <v>0.84251273962630424</v>
      </c>
      <c r="BD78" s="169">
        <v>76</v>
      </c>
    </row>
    <row r="79" spans="2:56" x14ac:dyDescent="0.35">
      <c r="B79" s="156" t="s">
        <v>76</v>
      </c>
      <c r="C79" s="153"/>
      <c r="AR79" s="157">
        <v>0</v>
      </c>
      <c r="BD79" s="169">
        <v>77</v>
      </c>
    </row>
    <row r="80" spans="2:56" x14ac:dyDescent="0.35">
      <c r="B80" s="156" t="s">
        <v>46</v>
      </c>
      <c r="C80" s="153"/>
      <c r="AR80" s="157">
        <v>0</v>
      </c>
      <c r="BD80" s="169">
        <v>78</v>
      </c>
    </row>
    <row r="81" spans="2:56" x14ac:dyDescent="0.35">
      <c r="B81" s="156" t="s">
        <v>77</v>
      </c>
      <c r="C81" s="153"/>
      <c r="AR81" s="157">
        <v>0</v>
      </c>
      <c r="BD81" s="169">
        <v>79</v>
      </c>
    </row>
    <row r="82" spans="2:56" x14ac:dyDescent="0.35">
      <c r="B82" s="156" t="s">
        <v>47</v>
      </c>
      <c r="C82" s="153">
        <f t="shared" ref="C82:L91" si="10">$AR82*C$254</f>
        <v>0.24261146496815281</v>
      </c>
      <c r="D82" s="153">
        <f t="shared" si="10"/>
        <v>0.25420382165605099</v>
      </c>
      <c r="E82" s="153">
        <f t="shared" si="10"/>
        <v>0.26331210191082793</v>
      </c>
      <c r="F82" s="153">
        <f t="shared" si="10"/>
        <v>0.27242038216560516</v>
      </c>
      <c r="G82" s="153">
        <f t="shared" si="10"/>
        <v>0.25503184713375793</v>
      </c>
      <c r="H82" s="153">
        <f t="shared" si="10"/>
        <v>0.28045222929936303</v>
      </c>
      <c r="I82" s="153">
        <f t="shared" si="10"/>
        <v>0.29551401273885342</v>
      </c>
      <c r="J82" s="153">
        <f t="shared" si="10"/>
        <v>0.21445859872611467</v>
      </c>
      <c r="K82" s="153">
        <f t="shared" si="10"/>
        <v>0.25668789808917192</v>
      </c>
      <c r="L82" s="153">
        <f t="shared" si="10"/>
        <v>0.26613566878980888</v>
      </c>
      <c r="M82" s="153">
        <f t="shared" ref="M82:V91" si="11">$AR82*M$254</f>
        <v>0.26579617834394897</v>
      </c>
      <c r="N82" s="153">
        <f t="shared" si="11"/>
        <v>0.27242038216560516</v>
      </c>
      <c r="O82" s="153">
        <f t="shared" si="11"/>
        <v>0.29891719745222928</v>
      </c>
      <c r="P82" s="153">
        <f t="shared" si="11"/>
        <v>0.23433121019108274</v>
      </c>
      <c r="Q82" s="153">
        <f t="shared" si="11"/>
        <v>0.30636942675159229</v>
      </c>
      <c r="R82" s="153">
        <f t="shared" si="11"/>
        <v>0.23433121019108274</v>
      </c>
      <c r="S82" s="153">
        <f t="shared" si="11"/>
        <v>0.24343949044585986</v>
      </c>
      <c r="T82" s="153">
        <f t="shared" si="11"/>
        <v>0.20286624203821652</v>
      </c>
      <c r="U82" s="153">
        <f t="shared" si="11"/>
        <v>0.25006369426751596</v>
      </c>
      <c r="V82" s="153">
        <f t="shared" si="11"/>
        <v>0.25668789808917192</v>
      </c>
      <c r="W82" s="153">
        <f t="shared" ref="W82:AF91" si="12">$AR82*W$254</f>
        <v>0.24112101910828027</v>
      </c>
      <c r="X82" s="153">
        <f t="shared" si="12"/>
        <v>0.24095541401273876</v>
      </c>
      <c r="Y82" s="153">
        <f t="shared" si="12"/>
        <v>0.24517834394904453</v>
      </c>
      <c r="Z82" s="153">
        <f t="shared" si="12"/>
        <v>0.26165605095541389</v>
      </c>
      <c r="AA82" s="153">
        <f t="shared" si="12"/>
        <v>0.27076433121019106</v>
      </c>
      <c r="AB82" s="153">
        <f t="shared" si="12"/>
        <v>0.25701910828025476</v>
      </c>
      <c r="AC82" s="153">
        <f t="shared" si="12"/>
        <v>0.25784713375796176</v>
      </c>
      <c r="AD82" s="153">
        <f t="shared" si="12"/>
        <v>0.25486624203821656</v>
      </c>
      <c r="AE82" s="153">
        <f t="shared" si="12"/>
        <v>0.27904458598726112</v>
      </c>
      <c r="AF82" s="153">
        <f t="shared" si="12"/>
        <v>0.2591719745222929</v>
      </c>
      <c r="AG82" s="153">
        <f t="shared" ref="AG82:AQ91" si="13">$AR82*AG$254</f>
        <v>0.27904458598726112</v>
      </c>
      <c r="AH82" s="153">
        <f t="shared" si="13"/>
        <v>0.29312101910828026</v>
      </c>
      <c r="AI82" s="153">
        <f t="shared" si="13"/>
        <v>0.23797452229299354</v>
      </c>
      <c r="AJ82" s="153">
        <f t="shared" si="13"/>
        <v>0.30636942675159229</v>
      </c>
      <c r="AK82" s="153">
        <f t="shared" si="13"/>
        <v>0.26</v>
      </c>
      <c r="AL82" s="153">
        <f t="shared" si="13"/>
        <v>0.2831847133757962</v>
      </c>
      <c r="AM82" s="153">
        <f t="shared" si="13"/>
        <v>0.31878980891719744</v>
      </c>
      <c r="AN82" s="153">
        <f t="shared" si="13"/>
        <v>0.27853949044585985</v>
      </c>
      <c r="AO82" s="153">
        <f t="shared" si="13"/>
        <v>0.27821656050955407</v>
      </c>
      <c r="AP82" s="153">
        <f t="shared" si="13"/>
        <v>0.260828025477707</v>
      </c>
      <c r="AQ82" s="153">
        <f t="shared" si="13"/>
        <v>0.25503184713375793</v>
      </c>
      <c r="AR82" s="157">
        <v>0.26</v>
      </c>
      <c r="AS82" s="153">
        <f t="shared" ref="AS82:BC91" si="14">$AR82*AS$254</f>
        <v>0.29560509554140124</v>
      </c>
      <c r="AT82" s="153">
        <f t="shared" si="14"/>
        <v>0.25060191082802546</v>
      </c>
      <c r="AU82" s="153">
        <f t="shared" si="14"/>
        <v>0.2508917197452229</v>
      </c>
      <c r="AV82" s="153">
        <f t="shared" si="14"/>
        <v>0.25585987261146498</v>
      </c>
      <c r="AW82" s="153">
        <f t="shared" si="14"/>
        <v>0.2641401273885351</v>
      </c>
      <c r="AX82" s="153">
        <f t="shared" si="14"/>
        <v>0.23598726114649676</v>
      </c>
      <c r="AY82" s="153">
        <f t="shared" si="14"/>
        <v>0.25503184713375793</v>
      </c>
      <c r="AZ82" s="153">
        <f t="shared" si="14"/>
        <v>0.26645859872611466</v>
      </c>
      <c r="BA82" s="153">
        <f t="shared" si="14"/>
        <v>0.25254777070063689</v>
      </c>
      <c r="BB82" s="153">
        <f t="shared" si="14"/>
        <v>0.27324840764331204</v>
      </c>
      <c r="BC82" s="153">
        <f t="shared" si="14"/>
        <v>0.25002229299363049</v>
      </c>
      <c r="BD82" s="169">
        <v>80</v>
      </c>
    </row>
    <row r="83" spans="2:56" x14ac:dyDescent="0.35">
      <c r="B83" s="156" t="s">
        <v>48</v>
      </c>
      <c r="C83" s="153">
        <f t="shared" si="10"/>
        <v>0.24261146496815281</v>
      </c>
      <c r="D83" s="153">
        <f t="shared" si="10"/>
        <v>0.25420382165605099</v>
      </c>
      <c r="E83" s="153">
        <f t="shared" si="10"/>
        <v>0.26331210191082793</v>
      </c>
      <c r="F83" s="153">
        <f t="shared" si="10"/>
        <v>0.27242038216560516</v>
      </c>
      <c r="G83" s="153">
        <f t="shared" si="10"/>
        <v>0.25503184713375793</v>
      </c>
      <c r="H83" s="153">
        <f t="shared" si="10"/>
        <v>0.28045222929936303</v>
      </c>
      <c r="I83" s="153">
        <f t="shared" si="10"/>
        <v>0.29551401273885342</v>
      </c>
      <c r="J83" s="153">
        <f t="shared" si="10"/>
        <v>0.21445859872611467</v>
      </c>
      <c r="K83" s="153">
        <f t="shared" si="10"/>
        <v>0.25668789808917192</v>
      </c>
      <c r="L83" s="153">
        <f t="shared" si="10"/>
        <v>0.26613566878980888</v>
      </c>
      <c r="M83" s="153">
        <f t="shared" si="11"/>
        <v>0.26579617834394897</v>
      </c>
      <c r="N83" s="153">
        <f t="shared" si="11"/>
        <v>0.27242038216560516</v>
      </c>
      <c r="O83" s="153">
        <f t="shared" si="11"/>
        <v>0.29891719745222928</v>
      </c>
      <c r="P83" s="153">
        <f t="shared" si="11"/>
        <v>0.23433121019108274</v>
      </c>
      <c r="Q83" s="153">
        <f t="shared" si="11"/>
        <v>0.30636942675159229</v>
      </c>
      <c r="R83" s="153">
        <f t="shared" si="11"/>
        <v>0.23433121019108274</v>
      </c>
      <c r="S83" s="153">
        <f t="shared" si="11"/>
        <v>0.24343949044585986</v>
      </c>
      <c r="T83" s="153">
        <f t="shared" si="11"/>
        <v>0.20286624203821652</v>
      </c>
      <c r="U83" s="153">
        <f t="shared" si="11"/>
        <v>0.25006369426751596</v>
      </c>
      <c r="V83" s="153">
        <f t="shared" si="11"/>
        <v>0.25668789808917192</v>
      </c>
      <c r="W83" s="153">
        <f t="shared" si="12"/>
        <v>0.24112101910828027</v>
      </c>
      <c r="X83" s="153">
        <f t="shared" si="12"/>
        <v>0.24095541401273876</v>
      </c>
      <c r="Y83" s="153">
        <f t="shared" si="12"/>
        <v>0.24517834394904453</v>
      </c>
      <c r="Z83" s="153">
        <f t="shared" si="12"/>
        <v>0.26165605095541389</v>
      </c>
      <c r="AA83" s="153">
        <f t="shared" si="12"/>
        <v>0.27076433121019106</v>
      </c>
      <c r="AB83" s="153">
        <f t="shared" si="12"/>
        <v>0.25701910828025476</v>
      </c>
      <c r="AC83" s="153">
        <f t="shared" si="12"/>
        <v>0.25784713375796176</v>
      </c>
      <c r="AD83" s="153">
        <f t="shared" si="12"/>
        <v>0.25486624203821656</v>
      </c>
      <c r="AE83" s="153">
        <f t="shared" si="12"/>
        <v>0.27904458598726112</v>
      </c>
      <c r="AF83" s="153">
        <f t="shared" si="12"/>
        <v>0.2591719745222929</v>
      </c>
      <c r="AG83" s="153">
        <f t="shared" si="13"/>
        <v>0.27904458598726112</v>
      </c>
      <c r="AH83" s="153">
        <f t="shared" si="13"/>
        <v>0.29312101910828026</v>
      </c>
      <c r="AI83" s="153">
        <f t="shared" si="13"/>
        <v>0.23797452229299354</v>
      </c>
      <c r="AJ83" s="153">
        <f t="shared" si="13"/>
        <v>0.30636942675159229</v>
      </c>
      <c r="AK83" s="153">
        <f t="shared" si="13"/>
        <v>0.26</v>
      </c>
      <c r="AL83" s="153">
        <f t="shared" si="13"/>
        <v>0.2831847133757962</v>
      </c>
      <c r="AM83" s="153">
        <f t="shared" si="13"/>
        <v>0.31878980891719744</v>
      </c>
      <c r="AN83" s="153">
        <f t="shared" si="13"/>
        <v>0.27853949044585985</v>
      </c>
      <c r="AO83" s="153">
        <f t="shared" si="13"/>
        <v>0.27821656050955407</v>
      </c>
      <c r="AP83" s="153">
        <f t="shared" si="13"/>
        <v>0.260828025477707</v>
      </c>
      <c r="AQ83" s="153">
        <f t="shared" si="13"/>
        <v>0.25503184713375793</v>
      </c>
      <c r="AR83" s="157">
        <v>0.26</v>
      </c>
      <c r="AS83" s="153">
        <f t="shared" si="14"/>
        <v>0.29560509554140124</v>
      </c>
      <c r="AT83" s="153">
        <f t="shared" si="14"/>
        <v>0.25060191082802546</v>
      </c>
      <c r="AU83" s="153">
        <f t="shared" si="14"/>
        <v>0.2508917197452229</v>
      </c>
      <c r="AV83" s="153">
        <f t="shared" si="14"/>
        <v>0.25585987261146498</v>
      </c>
      <c r="AW83" s="153">
        <f t="shared" si="14"/>
        <v>0.2641401273885351</v>
      </c>
      <c r="AX83" s="153">
        <f t="shared" si="14"/>
        <v>0.23598726114649676</v>
      </c>
      <c r="AY83" s="153">
        <f t="shared" si="14"/>
        <v>0.25503184713375793</v>
      </c>
      <c r="AZ83" s="153">
        <f t="shared" si="14"/>
        <v>0.26645859872611466</v>
      </c>
      <c r="BA83" s="153">
        <f t="shared" si="14"/>
        <v>0.25254777070063689</v>
      </c>
      <c r="BB83" s="153">
        <f t="shared" si="14"/>
        <v>0.27324840764331204</v>
      </c>
      <c r="BC83" s="153">
        <f t="shared" si="14"/>
        <v>0.25002229299363049</v>
      </c>
      <c r="BD83" s="169">
        <v>81</v>
      </c>
    </row>
    <row r="84" spans="2:56" x14ac:dyDescent="0.35">
      <c r="B84" s="156" t="s">
        <v>49</v>
      </c>
      <c r="C84" s="153">
        <f t="shared" si="10"/>
        <v>0.18195859872611461</v>
      </c>
      <c r="D84" s="153">
        <f t="shared" si="10"/>
        <v>0.19065286624203823</v>
      </c>
      <c r="E84" s="153">
        <f t="shared" si="10"/>
        <v>0.19748407643312094</v>
      </c>
      <c r="F84" s="153">
        <f t="shared" si="10"/>
        <v>0.20431528662420384</v>
      </c>
      <c r="G84" s="153">
        <f t="shared" si="10"/>
        <v>0.19127388535031845</v>
      </c>
      <c r="H84" s="153">
        <f t="shared" si="10"/>
        <v>0.21033917197452229</v>
      </c>
      <c r="I84" s="153">
        <f t="shared" si="10"/>
        <v>0.22163550955414005</v>
      </c>
      <c r="J84" s="153">
        <f t="shared" si="10"/>
        <v>0.16084394904458599</v>
      </c>
      <c r="K84" s="153">
        <f t="shared" si="10"/>
        <v>0.19251592356687894</v>
      </c>
      <c r="L84" s="153">
        <f t="shared" si="10"/>
        <v>0.19960175159235666</v>
      </c>
      <c r="M84" s="153">
        <f t="shared" si="11"/>
        <v>0.19934713375796173</v>
      </c>
      <c r="N84" s="153">
        <f t="shared" si="11"/>
        <v>0.20431528662420384</v>
      </c>
      <c r="O84" s="153">
        <f t="shared" si="11"/>
        <v>0.22418789808917194</v>
      </c>
      <c r="P84" s="153">
        <f t="shared" si="11"/>
        <v>0.17574840764331207</v>
      </c>
      <c r="Q84" s="153">
        <f t="shared" si="11"/>
        <v>0.22977707006369422</v>
      </c>
      <c r="R84" s="153">
        <f t="shared" si="11"/>
        <v>0.17574840764331207</v>
      </c>
      <c r="S84" s="153">
        <f t="shared" si="11"/>
        <v>0.18257961783439489</v>
      </c>
      <c r="T84" s="153">
        <f t="shared" si="11"/>
        <v>0.1521496815286624</v>
      </c>
      <c r="U84" s="153">
        <f t="shared" si="11"/>
        <v>0.18754777070063694</v>
      </c>
      <c r="V84" s="153">
        <f t="shared" si="11"/>
        <v>0.19251592356687894</v>
      </c>
      <c r="W84" s="153">
        <f t="shared" si="12"/>
        <v>0.18084076433121021</v>
      </c>
      <c r="X84" s="153">
        <f t="shared" si="12"/>
        <v>0.18071656050955406</v>
      </c>
      <c r="Y84" s="153">
        <f t="shared" si="12"/>
        <v>0.18388375796178338</v>
      </c>
      <c r="Z84" s="153">
        <f t="shared" si="12"/>
        <v>0.19624203821656042</v>
      </c>
      <c r="AA84" s="153">
        <f t="shared" si="12"/>
        <v>0.20307324840764329</v>
      </c>
      <c r="AB84" s="153">
        <f t="shared" si="12"/>
        <v>0.1927643312101911</v>
      </c>
      <c r="AC84" s="153">
        <f t="shared" si="12"/>
        <v>0.19338535031847132</v>
      </c>
      <c r="AD84" s="153">
        <f t="shared" si="12"/>
        <v>0.19114968152866241</v>
      </c>
      <c r="AE84" s="153">
        <f t="shared" si="12"/>
        <v>0.20928343949044584</v>
      </c>
      <c r="AF84" s="153">
        <f t="shared" si="12"/>
        <v>0.19437898089171968</v>
      </c>
      <c r="AG84" s="153">
        <f t="shared" si="13"/>
        <v>0.20928343949044584</v>
      </c>
      <c r="AH84" s="153">
        <f t="shared" si="13"/>
        <v>0.21984076433121019</v>
      </c>
      <c r="AI84" s="153">
        <f t="shared" si="13"/>
        <v>0.17848089171974515</v>
      </c>
      <c r="AJ84" s="153">
        <f t="shared" si="13"/>
        <v>0.22977707006369422</v>
      </c>
      <c r="AK84" s="153">
        <f t="shared" si="13"/>
        <v>0.19500000000000001</v>
      </c>
      <c r="AL84" s="153">
        <f t="shared" si="13"/>
        <v>0.21238853503184713</v>
      </c>
      <c r="AM84" s="153">
        <f t="shared" si="13"/>
        <v>0.23909235668789808</v>
      </c>
      <c r="AN84" s="153">
        <f t="shared" si="13"/>
        <v>0.20890461783439487</v>
      </c>
      <c r="AO84" s="153">
        <f t="shared" si="13"/>
        <v>0.20866242038216556</v>
      </c>
      <c r="AP84" s="153">
        <f t="shared" si="13"/>
        <v>0.19562101910828025</v>
      </c>
      <c r="AQ84" s="153">
        <f t="shared" si="13"/>
        <v>0.19127388535031845</v>
      </c>
      <c r="AR84" s="157">
        <v>0.19500000000000001</v>
      </c>
      <c r="AS84" s="153">
        <f t="shared" si="14"/>
        <v>0.22170382165605093</v>
      </c>
      <c r="AT84" s="153">
        <f t="shared" si="14"/>
        <v>0.18795143312101911</v>
      </c>
      <c r="AU84" s="153">
        <f t="shared" si="14"/>
        <v>0.18816878980891716</v>
      </c>
      <c r="AV84" s="153">
        <f t="shared" si="14"/>
        <v>0.19189490445859872</v>
      </c>
      <c r="AW84" s="153">
        <f t="shared" si="14"/>
        <v>0.19810509554140129</v>
      </c>
      <c r="AX84" s="153">
        <f t="shared" si="14"/>
        <v>0.17699044585987259</v>
      </c>
      <c r="AY84" s="153">
        <f t="shared" si="14"/>
        <v>0.19127388535031845</v>
      </c>
      <c r="AZ84" s="153">
        <f t="shared" si="14"/>
        <v>0.19984394904458602</v>
      </c>
      <c r="BA84" s="153">
        <f t="shared" si="14"/>
        <v>0.18941082802547768</v>
      </c>
      <c r="BB84" s="153">
        <f t="shared" si="14"/>
        <v>0.20493630573248403</v>
      </c>
      <c r="BC84" s="153">
        <f t="shared" si="14"/>
        <v>0.18751671974522285</v>
      </c>
      <c r="BD84" s="169">
        <v>82</v>
      </c>
    </row>
    <row r="85" spans="2:56" x14ac:dyDescent="0.35">
      <c r="B85" s="156" t="s">
        <v>50</v>
      </c>
      <c r="C85" s="153">
        <f t="shared" si="10"/>
        <v>0.18195859872611461</v>
      </c>
      <c r="D85" s="153">
        <f t="shared" si="10"/>
        <v>0.19065286624203823</v>
      </c>
      <c r="E85" s="153">
        <f t="shared" si="10"/>
        <v>0.19748407643312094</v>
      </c>
      <c r="F85" s="153">
        <f t="shared" si="10"/>
        <v>0.20431528662420384</v>
      </c>
      <c r="G85" s="153">
        <f t="shared" si="10"/>
        <v>0.19127388535031845</v>
      </c>
      <c r="H85" s="153">
        <f t="shared" si="10"/>
        <v>0.21033917197452229</v>
      </c>
      <c r="I85" s="153">
        <f t="shared" si="10"/>
        <v>0.22163550955414005</v>
      </c>
      <c r="J85" s="153">
        <f t="shared" si="10"/>
        <v>0.16084394904458599</v>
      </c>
      <c r="K85" s="153">
        <f t="shared" si="10"/>
        <v>0.19251592356687894</v>
      </c>
      <c r="L85" s="153">
        <f t="shared" si="10"/>
        <v>0.19960175159235666</v>
      </c>
      <c r="M85" s="153">
        <f t="shared" si="11"/>
        <v>0.19934713375796173</v>
      </c>
      <c r="N85" s="153">
        <f t="shared" si="11"/>
        <v>0.20431528662420384</v>
      </c>
      <c r="O85" s="153">
        <f t="shared" si="11"/>
        <v>0.22418789808917194</v>
      </c>
      <c r="P85" s="153">
        <f t="shared" si="11"/>
        <v>0.17574840764331207</v>
      </c>
      <c r="Q85" s="153">
        <f t="shared" si="11"/>
        <v>0.22977707006369422</v>
      </c>
      <c r="R85" s="153">
        <f t="shared" si="11"/>
        <v>0.17574840764331207</v>
      </c>
      <c r="S85" s="153">
        <f t="shared" si="11"/>
        <v>0.18257961783439489</v>
      </c>
      <c r="T85" s="153">
        <f t="shared" si="11"/>
        <v>0.1521496815286624</v>
      </c>
      <c r="U85" s="153">
        <f t="shared" si="11"/>
        <v>0.18754777070063694</v>
      </c>
      <c r="V85" s="153">
        <f t="shared" si="11"/>
        <v>0.19251592356687894</v>
      </c>
      <c r="W85" s="153">
        <f t="shared" si="12"/>
        <v>0.18084076433121021</v>
      </c>
      <c r="X85" s="153">
        <f t="shared" si="12"/>
        <v>0.18071656050955406</v>
      </c>
      <c r="Y85" s="153">
        <f t="shared" si="12"/>
        <v>0.18388375796178338</v>
      </c>
      <c r="Z85" s="153">
        <f t="shared" si="12"/>
        <v>0.19624203821656042</v>
      </c>
      <c r="AA85" s="153">
        <f t="shared" si="12"/>
        <v>0.20307324840764329</v>
      </c>
      <c r="AB85" s="153">
        <f t="shared" si="12"/>
        <v>0.1927643312101911</v>
      </c>
      <c r="AC85" s="153">
        <f t="shared" si="12"/>
        <v>0.19338535031847132</v>
      </c>
      <c r="AD85" s="153">
        <f t="shared" si="12"/>
        <v>0.19114968152866241</v>
      </c>
      <c r="AE85" s="153">
        <f t="shared" si="12"/>
        <v>0.20928343949044584</v>
      </c>
      <c r="AF85" s="153">
        <f t="shared" si="12"/>
        <v>0.19437898089171968</v>
      </c>
      <c r="AG85" s="153">
        <f t="shared" si="13"/>
        <v>0.20928343949044584</v>
      </c>
      <c r="AH85" s="153">
        <f t="shared" si="13"/>
        <v>0.21984076433121019</v>
      </c>
      <c r="AI85" s="153">
        <f t="shared" si="13"/>
        <v>0.17848089171974515</v>
      </c>
      <c r="AJ85" s="153">
        <f t="shared" si="13"/>
        <v>0.22977707006369422</v>
      </c>
      <c r="AK85" s="153">
        <f t="shared" si="13"/>
        <v>0.19500000000000001</v>
      </c>
      <c r="AL85" s="153">
        <f t="shared" si="13"/>
        <v>0.21238853503184713</v>
      </c>
      <c r="AM85" s="153">
        <f t="shared" si="13"/>
        <v>0.23909235668789808</v>
      </c>
      <c r="AN85" s="153">
        <f t="shared" si="13"/>
        <v>0.20890461783439487</v>
      </c>
      <c r="AO85" s="153">
        <f t="shared" si="13"/>
        <v>0.20866242038216556</v>
      </c>
      <c r="AP85" s="153">
        <f t="shared" si="13"/>
        <v>0.19562101910828025</v>
      </c>
      <c r="AQ85" s="153">
        <f t="shared" si="13"/>
        <v>0.19127388535031845</v>
      </c>
      <c r="AR85" s="157">
        <v>0.19500000000000001</v>
      </c>
      <c r="AS85" s="153">
        <f t="shared" si="14"/>
        <v>0.22170382165605093</v>
      </c>
      <c r="AT85" s="153">
        <f t="shared" si="14"/>
        <v>0.18795143312101911</v>
      </c>
      <c r="AU85" s="153">
        <f t="shared" si="14"/>
        <v>0.18816878980891716</v>
      </c>
      <c r="AV85" s="153">
        <f t="shared" si="14"/>
        <v>0.19189490445859872</v>
      </c>
      <c r="AW85" s="153">
        <f t="shared" si="14"/>
        <v>0.19810509554140129</v>
      </c>
      <c r="AX85" s="153">
        <f t="shared" si="14"/>
        <v>0.17699044585987259</v>
      </c>
      <c r="AY85" s="153">
        <f t="shared" si="14"/>
        <v>0.19127388535031845</v>
      </c>
      <c r="AZ85" s="153">
        <f t="shared" si="14"/>
        <v>0.19984394904458602</v>
      </c>
      <c r="BA85" s="153">
        <f t="shared" si="14"/>
        <v>0.18941082802547768</v>
      </c>
      <c r="BB85" s="153">
        <f t="shared" si="14"/>
        <v>0.20493630573248403</v>
      </c>
      <c r="BC85" s="153">
        <f t="shared" si="14"/>
        <v>0.18751671974522285</v>
      </c>
      <c r="BD85" s="169">
        <v>83</v>
      </c>
    </row>
    <row r="86" spans="2:56" x14ac:dyDescent="0.35">
      <c r="B86" s="156" t="s">
        <v>51</v>
      </c>
      <c r="C86" s="153">
        <f t="shared" si="10"/>
        <v>0.26967197452229297</v>
      </c>
      <c r="D86" s="153">
        <f t="shared" si="10"/>
        <v>0.28255732484076435</v>
      </c>
      <c r="E86" s="153">
        <f t="shared" si="10"/>
        <v>0.29268152866242031</v>
      </c>
      <c r="F86" s="153">
        <f t="shared" si="10"/>
        <v>0.3028057324840765</v>
      </c>
      <c r="G86" s="153">
        <f t="shared" si="10"/>
        <v>0.28347770700636937</v>
      </c>
      <c r="H86" s="153">
        <f t="shared" si="10"/>
        <v>0.31173343949044585</v>
      </c>
      <c r="I86" s="153">
        <f t="shared" si="10"/>
        <v>0.32847519108280249</v>
      </c>
      <c r="J86" s="153">
        <f t="shared" si="10"/>
        <v>0.23837898089171977</v>
      </c>
      <c r="K86" s="153">
        <f t="shared" si="10"/>
        <v>0.28531847133757959</v>
      </c>
      <c r="L86" s="153">
        <f t="shared" si="10"/>
        <v>0.29582003184713374</v>
      </c>
      <c r="M86" s="153">
        <f t="shared" si="11"/>
        <v>0.29544267515923561</v>
      </c>
      <c r="N86" s="153">
        <f t="shared" si="11"/>
        <v>0.3028057324840765</v>
      </c>
      <c r="O86" s="153">
        <f t="shared" si="11"/>
        <v>0.33225796178343947</v>
      </c>
      <c r="P86" s="153">
        <f t="shared" si="11"/>
        <v>0.26046815286624203</v>
      </c>
      <c r="Q86" s="153">
        <f t="shared" si="11"/>
        <v>0.34054140127388532</v>
      </c>
      <c r="R86" s="153">
        <f t="shared" si="11"/>
        <v>0.26046815286624203</v>
      </c>
      <c r="S86" s="153">
        <f t="shared" si="11"/>
        <v>0.27059235668789811</v>
      </c>
      <c r="T86" s="153">
        <f t="shared" si="11"/>
        <v>0.22549363057324839</v>
      </c>
      <c r="U86" s="153">
        <f t="shared" si="11"/>
        <v>0.27795541401273888</v>
      </c>
      <c r="V86" s="153">
        <f t="shared" si="11"/>
        <v>0.28531847133757959</v>
      </c>
      <c r="W86" s="153">
        <f t="shared" si="12"/>
        <v>0.26801528662420387</v>
      </c>
      <c r="X86" s="153">
        <f t="shared" si="12"/>
        <v>0.26783121019108269</v>
      </c>
      <c r="Y86" s="153">
        <f t="shared" si="12"/>
        <v>0.27252515923566872</v>
      </c>
      <c r="Z86" s="153">
        <f t="shared" si="12"/>
        <v>0.29084076433121009</v>
      </c>
      <c r="AA86" s="153">
        <f t="shared" si="12"/>
        <v>0.30096496815286622</v>
      </c>
      <c r="AB86" s="153">
        <f t="shared" si="12"/>
        <v>0.28568662420382168</v>
      </c>
      <c r="AC86" s="153">
        <f t="shared" si="12"/>
        <v>0.28660700636942676</v>
      </c>
      <c r="AD86" s="153">
        <f t="shared" si="12"/>
        <v>0.28329363057324841</v>
      </c>
      <c r="AE86" s="153">
        <f t="shared" si="12"/>
        <v>0.31016878980891721</v>
      </c>
      <c r="AF86" s="153">
        <f t="shared" si="12"/>
        <v>0.28807961783439484</v>
      </c>
      <c r="AG86" s="153">
        <f t="shared" si="13"/>
        <v>0.31016878980891721</v>
      </c>
      <c r="AH86" s="153">
        <f t="shared" si="13"/>
        <v>0.32581528662420384</v>
      </c>
      <c r="AI86" s="153">
        <f t="shared" si="13"/>
        <v>0.26451783439490439</v>
      </c>
      <c r="AJ86" s="153">
        <f t="shared" si="13"/>
        <v>0.34054140127388532</v>
      </c>
      <c r="AK86" s="153">
        <f t="shared" si="13"/>
        <v>0.28900000000000003</v>
      </c>
      <c r="AL86" s="153">
        <f t="shared" si="13"/>
        <v>0.31477070063694268</v>
      </c>
      <c r="AM86" s="153">
        <f t="shared" si="13"/>
        <v>0.35434713375796179</v>
      </c>
      <c r="AN86" s="153">
        <f t="shared" si="13"/>
        <v>0.30960735668789807</v>
      </c>
      <c r="AO86" s="153">
        <f t="shared" si="13"/>
        <v>0.30924840764331207</v>
      </c>
      <c r="AP86" s="153">
        <f t="shared" si="13"/>
        <v>0.28992038216560512</v>
      </c>
      <c r="AQ86" s="153">
        <f t="shared" si="13"/>
        <v>0.28347770700636937</v>
      </c>
      <c r="AR86" s="157">
        <v>0.28900000000000003</v>
      </c>
      <c r="AS86" s="153">
        <f t="shared" si="14"/>
        <v>0.32857643312101908</v>
      </c>
      <c r="AT86" s="153">
        <f t="shared" si="14"/>
        <v>0.27855366242038215</v>
      </c>
      <c r="AU86" s="153">
        <f t="shared" si="14"/>
        <v>0.2788757961783439</v>
      </c>
      <c r="AV86" s="153">
        <f t="shared" si="14"/>
        <v>0.28439808917197457</v>
      </c>
      <c r="AW86" s="153">
        <f t="shared" si="14"/>
        <v>0.29360191082802556</v>
      </c>
      <c r="AX86" s="153">
        <f t="shared" si="14"/>
        <v>0.2623089171974522</v>
      </c>
      <c r="AY86" s="153">
        <f t="shared" si="14"/>
        <v>0.28347770700636937</v>
      </c>
      <c r="AZ86" s="153">
        <f t="shared" si="14"/>
        <v>0.29617898089171979</v>
      </c>
      <c r="BA86" s="153">
        <f t="shared" si="14"/>
        <v>0.28071656050955412</v>
      </c>
      <c r="BB86" s="153">
        <f t="shared" si="14"/>
        <v>0.30372611464968152</v>
      </c>
      <c r="BC86" s="153">
        <f t="shared" si="14"/>
        <v>0.27790939490445854</v>
      </c>
      <c r="BD86" s="169">
        <v>84</v>
      </c>
    </row>
    <row r="87" spans="2:56" x14ac:dyDescent="0.35">
      <c r="B87" s="156" t="s">
        <v>52</v>
      </c>
      <c r="C87" s="153">
        <f t="shared" si="10"/>
        <v>0.26967197452229297</v>
      </c>
      <c r="D87" s="153">
        <f t="shared" si="10"/>
        <v>0.28255732484076435</v>
      </c>
      <c r="E87" s="153">
        <f t="shared" si="10"/>
        <v>0.29268152866242031</v>
      </c>
      <c r="F87" s="153">
        <f t="shared" si="10"/>
        <v>0.3028057324840765</v>
      </c>
      <c r="G87" s="153">
        <f t="shared" si="10"/>
        <v>0.28347770700636937</v>
      </c>
      <c r="H87" s="153">
        <f t="shared" si="10"/>
        <v>0.31173343949044585</v>
      </c>
      <c r="I87" s="153">
        <f t="shared" si="10"/>
        <v>0.32847519108280249</v>
      </c>
      <c r="J87" s="153">
        <f t="shared" si="10"/>
        <v>0.23837898089171977</v>
      </c>
      <c r="K87" s="153">
        <f t="shared" si="10"/>
        <v>0.28531847133757959</v>
      </c>
      <c r="L87" s="153">
        <f t="shared" si="10"/>
        <v>0.29582003184713374</v>
      </c>
      <c r="M87" s="153">
        <f t="shared" si="11"/>
        <v>0.29544267515923561</v>
      </c>
      <c r="N87" s="153">
        <f t="shared" si="11"/>
        <v>0.3028057324840765</v>
      </c>
      <c r="O87" s="153">
        <f t="shared" si="11"/>
        <v>0.33225796178343947</v>
      </c>
      <c r="P87" s="153">
        <f t="shared" si="11"/>
        <v>0.26046815286624203</v>
      </c>
      <c r="Q87" s="153">
        <f t="shared" si="11"/>
        <v>0.34054140127388532</v>
      </c>
      <c r="R87" s="153">
        <f t="shared" si="11"/>
        <v>0.26046815286624203</v>
      </c>
      <c r="S87" s="153">
        <f t="shared" si="11"/>
        <v>0.27059235668789811</v>
      </c>
      <c r="T87" s="153">
        <f t="shared" si="11"/>
        <v>0.22549363057324839</v>
      </c>
      <c r="U87" s="153">
        <f t="shared" si="11"/>
        <v>0.27795541401273888</v>
      </c>
      <c r="V87" s="153">
        <f t="shared" si="11"/>
        <v>0.28531847133757959</v>
      </c>
      <c r="W87" s="153">
        <f t="shared" si="12"/>
        <v>0.26801528662420387</v>
      </c>
      <c r="X87" s="153">
        <f t="shared" si="12"/>
        <v>0.26783121019108269</v>
      </c>
      <c r="Y87" s="153">
        <f t="shared" si="12"/>
        <v>0.27252515923566872</v>
      </c>
      <c r="Z87" s="153">
        <f t="shared" si="12"/>
        <v>0.29084076433121009</v>
      </c>
      <c r="AA87" s="153">
        <f t="shared" si="12"/>
        <v>0.30096496815286622</v>
      </c>
      <c r="AB87" s="153">
        <f t="shared" si="12"/>
        <v>0.28568662420382168</v>
      </c>
      <c r="AC87" s="153">
        <f t="shared" si="12"/>
        <v>0.28660700636942676</v>
      </c>
      <c r="AD87" s="153">
        <f t="shared" si="12"/>
        <v>0.28329363057324841</v>
      </c>
      <c r="AE87" s="153">
        <f t="shared" si="12"/>
        <v>0.31016878980891721</v>
      </c>
      <c r="AF87" s="153">
        <f t="shared" si="12"/>
        <v>0.28807961783439484</v>
      </c>
      <c r="AG87" s="153">
        <f t="shared" si="13"/>
        <v>0.31016878980891721</v>
      </c>
      <c r="AH87" s="153">
        <f t="shared" si="13"/>
        <v>0.32581528662420384</v>
      </c>
      <c r="AI87" s="153">
        <f t="shared" si="13"/>
        <v>0.26451783439490439</v>
      </c>
      <c r="AJ87" s="153">
        <f t="shared" si="13"/>
        <v>0.34054140127388532</v>
      </c>
      <c r="AK87" s="153">
        <f t="shared" si="13"/>
        <v>0.28900000000000003</v>
      </c>
      <c r="AL87" s="153">
        <f t="shared" si="13"/>
        <v>0.31477070063694268</v>
      </c>
      <c r="AM87" s="153">
        <f t="shared" si="13"/>
        <v>0.35434713375796179</v>
      </c>
      <c r="AN87" s="153">
        <f t="shared" si="13"/>
        <v>0.30960735668789807</v>
      </c>
      <c r="AO87" s="153">
        <f t="shared" si="13"/>
        <v>0.30924840764331207</v>
      </c>
      <c r="AP87" s="153">
        <f t="shared" si="13"/>
        <v>0.28992038216560512</v>
      </c>
      <c r="AQ87" s="153">
        <f t="shared" si="13"/>
        <v>0.28347770700636937</v>
      </c>
      <c r="AR87" s="157">
        <v>0.28900000000000003</v>
      </c>
      <c r="AS87" s="153">
        <f t="shared" si="14"/>
        <v>0.32857643312101908</v>
      </c>
      <c r="AT87" s="153">
        <f t="shared" si="14"/>
        <v>0.27855366242038215</v>
      </c>
      <c r="AU87" s="153">
        <f t="shared" si="14"/>
        <v>0.2788757961783439</v>
      </c>
      <c r="AV87" s="153">
        <f t="shared" si="14"/>
        <v>0.28439808917197457</v>
      </c>
      <c r="AW87" s="153">
        <f t="shared" si="14"/>
        <v>0.29360191082802556</v>
      </c>
      <c r="AX87" s="153">
        <f t="shared" si="14"/>
        <v>0.2623089171974522</v>
      </c>
      <c r="AY87" s="153">
        <f t="shared" si="14"/>
        <v>0.28347770700636937</v>
      </c>
      <c r="AZ87" s="153">
        <f t="shared" si="14"/>
        <v>0.29617898089171979</v>
      </c>
      <c r="BA87" s="153">
        <f t="shared" si="14"/>
        <v>0.28071656050955412</v>
      </c>
      <c r="BB87" s="153">
        <f t="shared" si="14"/>
        <v>0.30372611464968152</v>
      </c>
      <c r="BC87" s="153">
        <f t="shared" si="14"/>
        <v>0.27790939490445854</v>
      </c>
      <c r="BD87" s="169">
        <v>85</v>
      </c>
    </row>
    <row r="88" spans="2:56" x14ac:dyDescent="0.35">
      <c r="B88" s="156" t="s">
        <v>53</v>
      </c>
      <c r="C88" s="153">
        <f t="shared" si="10"/>
        <v>0.43949999999999995</v>
      </c>
      <c r="D88" s="153">
        <f t="shared" si="10"/>
        <v>0.46050000000000002</v>
      </c>
      <c r="E88" s="153">
        <f t="shared" si="10"/>
        <v>0.47699999999999981</v>
      </c>
      <c r="F88" s="153">
        <f t="shared" si="10"/>
        <v>0.49350000000000011</v>
      </c>
      <c r="G88" s="153">
        <f t="shared" si="10"/>
        <v>0.46199999999999991</v>
      </c>
      <c r="H88" s="153">
        <f t="shared" si="10"/>
        <v>0.50805</v>
      </c>
      <c r="I88" s="153">
        <f t="shared" si="10"/>
        <v>0.53533499999999989</v>
      </c>
      <c r="J88" s="153">
        <f t="shared" si="10"/>
        <v>0.38850000000000007</v>
      </c>
      <c r="K88" s="153">
        <f t="shared" si="10"/>
        <v>0.46499999999999991</v>
      </c>
      <c r="L88" s="153">
        <f t="shared" si="10"/>
        <v>0.48211499999999996</v>
      </c>
      <c r="M88" s="153">
        <f t="shared" si="11"/>
        <v>0.48149999999999987</v>
      </c>
      <c r="N88" s="153">
        <f t="shared" si="11"/>
        <v>0.49350000000000011</v>
      </c>
      <c r="O88" s="153">
        <f t="shared" si="11"/>
        <v>0.54149999999999998</v>
      </c>
      <c r="P88" s="153">
        <f t="shared" si="11"/>
        <v>0.42449999999999993</v>
      </c>
      <c r="Q88" s="153">
        <f t="shared" si="11"/>
        <v>0.55499999999999994</v>
      </c>
      <c r="R88" s="153">
        <f t="shared" si="11"/>
        <v>0.42449999999999993</v>
      </c>
      <c r="S88" s="153">
        <f t="shared" si="11"/>
        <v>0.441</v>
      </c>
      <c r="T88" s="153">
        <f t="shared" si="11"/>
        <v>0.36749999999999994</v>
      </c>
      <c r="U88" s="153">
        <f t="shared" si="11"/>
        <v>0.45300000000000001</v>
      </c>
      <c r="V88" s="153">
        <f t="shared" si="11"/>
        <v>0.46499999999999991</v>
      </c>
      <c r="W88" s="153">
        <f t="shared" si="12"/>
        <v>0.43680000000000002</v>
      </c>
      <c r="X88" s="153">
        <f t="shared" si="12"/>
        <v>0.43649999999999983</v>
      </c>
      <c r="Y88" s="153">
        <f t="shared" si="12"/>
        <v>0.44414999999999988</v>
      </c>
      <c r="Z88" s="153">
        <f t="shared" si="12"/>
        <v>0.47399999999999981</v>
      </c>
      <c r="AA88" s="153">
        <f t="shared" si="12"/>
        <v>0.49049999999999999</v>
      </c>
      <c r="AB88" s="153">
        <f t="shared" si="12"/>
        <v>0.46560000000000001</v>
      </c>
      <c r="AC88" s="153">
        <f t="shared" si="12"/>
        <v>0.46709999999999996</v>
      </c>
      <c r="AD88" s="153">
        <f t="shared" si="12"/>
        <v>0.4617</v>
      </c>
      <c r="AE88" s="153">
        <f t="shared" si="12"/>
        <v>0.50549999999999995</v>
      </c>
      <c r="AF88" s="153">
        <f t="shared" si="12"/>
        <v>0.46949999999999986</v>
      </c>
      <c r="AG88" s="153">
        <f t="shared" si="13"/>
        <v>0.50549999999999995</v>
      </c>
      <c r="AH88" s="153">
        <f t="shared" si="13"/>
        <v>0.53100000000000003</v>
      </c>
      <c r="AI88" s="153">
        <f t="shared" si="13"/>
        <v>0.43109999999999982</v>
      </c>
      <c r="AJ88" s="153">
        <f t="shared" si="13"/>
        <v>0.55499999999999994</v>
      </c>
      <c r="AK88" s="153">
        <f t="shared" si="13"/>
        <v>0.47100000000000003</v>
      </c>
      <c r="AL88" s="153">
        <f t="shared" si="13"/>
        <v>0.51300000000000001</v>
      </c>
      <c r="AM88" s="153">
        <f t="shared" si="13"/>
        <v>0.57750000000000001</v>
      </c>
      <c r="AN88" s="153">
        <f t="shared" si="13"/>
        <v>0.50458499999999995</v>
      </c>
      <c r="AO88" s="153">
        <f t="shared" si="13"/>
        <v>0.50399999999999989</v>
      </c>
      <c r="AP88" s="153">
        <f t="shared" si="13"/>
        <v>0.47249999999999998</v>
      </c>
      <c r="AQ88" s="153">
        <f t="shared" si="13"/>
        <v>0.46199999999999991</v>
      </c>
      <c r="AR88" s="157">
        <v>0.47100000000000003</v>
      </c>
      <c r="AS88" s="153">
        <f t="shared" si="14"/>
        <v>0.53549999999999998</v>
      </c>
      <c r="AT88" s="153">
        <f t="shared" si="14"/>
        <v>0.45397500000000002</v>
      </c>
      <c r="AU88" s="153">
        <f t="shared" si="14"/>
        <v>0.4544999999999999</v>
      </c>
      <c r="AV88" s="153">
        <f t="shared" si="14"/>
        <v>0.46350000000000002</v>
      </c>
      <c r="AW88" s="153">
        <f t="shared" si="14"/>
        <v>0.47850000000000009</v>
      </c>
      <c r="AX88" s="153">
        <f t="shared" si="14"/>
        <v>0.42749999999999994</v>
      </c>
      <c r="AY88" s="153">
        <f t="shared" si="14"/>
        <v>0.46199999999999991</v>
      </c>
      <c r="AZ88" s="153">
        <f t="shared" si="14"/>
        <v>0.48270000000000007</v>
      </c>
      <c r="BA88" s="153">
        <f t="shared" si="14"/>
        <v>0.45749999999999991</v>
      </c>
      <c r="BB88" s="153">
        <f t="shared" si="14"/>
        <v>0.49499999999999994</v>
      </c>
      <c r="BC88" s="153">
        <f t="shared" si="14"/>
        <v>0.45292499999999986</v>
      </c>
      <c r="BD88" s="169">
        <v>86</v>
      </c>
    </row>
    <row r="89" spans="2:56" x14ac:dyDescent="0.35">
      <c r="B89" s="156" t="s">
        <v>54</v>
      </c>
      <c r="C89" s="153">
        <f t="shared" si="10"/>
        <v>0.43949999999999995</v>
      </c>
      <c r="D89" s="153">
        <f t="shared" si="10"/>
        <v>0.46050000000000002</v>
      </c>
      <c r="E89" s="153">
        <f t="shared" si="10"/>
        <v>0.47699999999999981</v>
      </c>
      <c r="F89" s="153">
        <f t="shared" si="10"/>
        <v>0.49350000000000011</v>
      </c>
      <c r="G89" s="153">
        <f t="shared" si="10"/>
        <v>0.46199999999999991</v>
      </c>
      <c r="H89" s="153">
        <f t="shared" si="10"/>
        <v>0.50805</v>
      </c>
      <c r="I89" s="153">
        <f t="shared" si="10"/>
        <v>0.53533499999999989</v>
      </c>
      <c r="J89" s="153">
        <f t="shared" si="10"/>
        <v>0.38850000000000007</v>
      </c>
      <c r="K89" s="153">
        <f t="shared" si="10"/>
        <v>0.46499999999999991</v>
      </c>
      <c r="L89" s="153">
        <f t="shared" si="10"/>
        <v>0.48211499999999996</v>
      </c>
      <c r="M89" s="153">
        <f t="shared" si="11"/>
        <v>0.48149999999999987</v>
      </c>
      <c r="N89" s="153">
        <f t="shared" si="11"/>
        <v>0.49350000000000011</v>
      </c>
      <c r="O89" s="153">
        <f t="shared" si="11"/>
        <v>0.54149999999999998</v>
      </c>
      <c r="P89" s="153">
        <f t="shared" si="11"/>
        <v>0.42449999999999993</v>
      </c>
      <c r="Q89" s="153">
        <f t="shared" si="11"/>
        <v>0.55499999999999994</v>
      </c>
      <c r="R89" s="153">
        <f t="shared" si="11"/>
        <v>0.42449999999999993</v>
      </c>
      <c r="S89" s="153">
        <f t="shared" si="11"/>
        <v>0.441</v>
      </c>
      <c r="T89" s="153">
        <f t="shared" si="11"/>
        <v>0.36749999999999994</v>
      </c>
      <c r="U89" s="153">
        <f t="shared" si="11"/>
        <v>0.45300000000000001</v>
      </c>
      <c r="V89" s="153">
        <f t="shared" si="11"/>
        <v>0.46499999999999991</v>
      </c>
      <c r="W89" s="153">
        <f t="shared" si="12"/>
        <v>0.43680000000000002</v>
      </c>
      <c r="X89" s="153">
        <f t="shared" si="12"/>
        <v>0.43649999999999983</v>
      </c>
      <c r="Y89" s="153">
        <f t="shared" si="12"/>
        <v>0.44414999999999988</v>
      </c>
      <c r="Z89" s="153">
        <f t="shared" si="12"/>
        <v>0.47399999999999981</v>
      </c>
      <c r="AA89" s="153">
        <f t="shared" si="12"/>
        <v>0.49049999999999999</v>
      </c>
      <c r="AB89" s="153">
        <f t="shared" si="12"/>
        <v>0.46560000000000001</v>
      </c>
      <c r="AC89" s="153">
        <f t="shared" si="12"/>
        <v>0.46709999999999996</v>
      </c>
      <c r="AD89" s="153">
        <f t="shared" si="12"/>
        <v>0.4617</v>
      </c>
      <c r="AE89" s="153">
        <f t="shared" si="12"/>
        <v>0.50549999999999995</v>
      </c>
      <c r="AF89" s="153">
        <f t="shared" si="12"/>
        <v>0.46949999999999986</v>
      </c>
      <c r="AG89" s="153">
        <f t="shared" si="13"/>
        <v>0.50549999999999995</v>
      </c>
      <c r="AH89" s="153">
        <f t="shared" si="13"/>
        <v>0.53100000000000003</v>
      </c>
      <c r="AI89" s="153">
        <f t="shared" si="13"/>
        <v>0.43109999999999982</v>
      </c>
      <c r="AJ89" s="153">
        <f t="shared" si="13"/>
        <v>0.55499999999999994</v>
      </c>
      <c r="AK89" s="153">
        <f t="shared" si="13"/>
        <v>0.47100000000000003</v>
      </c>
      <c r="AL89" s="153">
        <f t="shared" si="13"/>
        <v>0.51300000000000001</v>
      </c>
      <c r="AM89" s="153">
        <f t="shared" si="13"/>
        <v>0.57750000000000001</v>
      </c>
      <c r="AN89" s="153">
        <f t="shared" si="13"/>
        <v>0.50458499999999995</v>
      </c>
      <c r="AO89" s="153">
        <f t="shared" si="13"/>
        <v>0.50399999999999989</v>
      </c>
      <c r="AP89" s="153">
        <f t="shared" si="13"/>
        <v>0.47249999999999998</v>
      </c>
      <c r="AQ89" s="153">
        <f t="shared" si="13"/>
        <v>0.46199999999999991</v>
      </c>
      <c r="AR89" s="157">
        <v>0.47100000000000003</v>
      </c>
      <c r="AS89" s="153">
        <f t="shared" si="14"/>
        <v>0.53549999999999998</v>
      </c>
      <c r="AT89" s="153">
        <f t="shared" si="14"/>
        <v>0.45397500000000002</v>
      </c>
      <c r="AU89" s="153">
        <f t="shared" si="14"/>
        <v>0.4544999999999999</v>
      </c>
      <c r="AV89" s="153">
        <f t="shared" si="14"/>
        <v>0.46350000000000002</v>
      </c>
      <c r="AW89" s="153">
        <f t="shared" si="14"/>
        <v>0.47850000000000009</v>
      </c>
      <c r="AX89" s="153">
        <f t="shared" si="14"/>
        <v>0.42749999999999994</v>
      </c>
      <c r="AY89" s="153">
        <f t="shared" si="14"/>
        <v>0.46199999999999991</v>
      </c>
      <c r="AZ89" s="153">
        <f t="shared" si="14"/>
        <v>0.48270000000000007</v>
      </c>
      <c r="BA89" s="153">
        <f t="shared" si="14"/>
        <v>0.45749999999999991</v>
      </c>
      <c r="BB89" s="153">
        <f t="shared" si="14"/>
        <v>0.49499999999999994</v>
      </c>
      <c r="BC89" s="153">
        <f t="shared" si="14"/>
        <v>0.45292499999999986</v>
      </c>
      <c r="BD89" s="169">
        <v>87</v>
      </c>
    </row>
    <row r="90" spans="2:56" x14ac:dyDescent="0.35">
      <c r="B90" s="156" t="s">
        <v>55</v>
      </c>
      <c r="C90" s="153">
        <f t="shared" si="10"/>
        <v>0.55334076433121004</v>
      </c>
      <c r="D90" s="153">
        <f t="shared" si="10"/>
        <v>0.57978025477707007</v>
      </c>
      <c r="E90" s="153">
        <f t="shared" si="10"/>
        <v>0.60055414012738828</v>
      </c>
      <c r="F90" s="153">
        <f t="shared" si="10"/>
        <v>0.62132802547770705</v>
      </c>
      <c r="G90" s="153">
        <f t="shared" si="10"/>
        <v>0.58166878980891701</v>
      </c>
      <c r="H90" s="153">
        <f t="shared" si="10"/>
        <v>0.63964681528662415</v>
      </c>
      <c r="I90" s="153">
        <f t="shared" si="10"/>
        <v>0.67399926751592332</v>
      </c>
      <c r="J90" s="153">
        <f t="shared" si="10"/>
        <v>0.48913057324840764</v>
      </c>
      <c r="K90" s="153">
        <f t="shared" si="10"/>
        <v>0.58544585987261133</v>
      </c>
      <c r="L90" s="153">
        <f t="shared" si="10"/>
        <v>0.60699404458598716</v>
      </c>
      <c r="M90" s="153">
        <f t="shared" si="11"/>
        <v>0.60621974522292976</v>
      </c>
      <c r="N90" s="153">
        <f t="shared" si="11"/>
        <v>0.62132802547770705</v>
      </c>
      <c r="O90" s="153">
        <f t="shared" si="11"/>
        <v>0.68176114649681518</v>
      </c>
      <c r="P90" s="153">
        <f t="shared" si="11"/>
        <v>0.53445541401273866</v>
      </c>
      <c r="Q90" s="153">
        <f t="shared" si="11"/>
        <v>0.6987579617834393</v>
      </c>
      <c r="R90" s="153">
        <f t="shared" si="11"/>
        <v>0.53445541401273866</v>
      </c>
      <c r="S90" s="153">
        <f t="shared" si="11"/>
        <v>0.5552292993630572</v>
      </c>
      <c r="T90" s="153">
        <f t="shared" si="11"/>
        <v>0.46269108280254767</v>
      </c>
      <c r="U90" s="153">
        <f t="shared" si="11"/>
        <v>0.57033757961783438</v>
      </c>
      <c r="V90" s="153">
        <f t="shared" si="11"/>
        <v>0.58544585987261133</v>
      </c>
      <c r="W90" s="153">
        <f t="shared" si="12"/>
        <v>0.54994140127388536</v>
      </c>
      <c r="X90" s="153">
        <f t="shared" si="12"/>
        <v>0.54956369426751561</v>
      </c>
      <c r="Y90" s="153">
        <f t="shared" si="12"/>
        <v>0.55919522292993618</v>
      </c>
      <c r="Z90" s="153">
        <f t="shared" si="12"/>
        <v>0.59677707006369396</v>
      </c>
      <c r="AA90" s="153">
        <f t="shared" si="12"/>
        <v>0.61755095541401261</v>
      </c>
      <c r="AB90" s="153">
        <f t="shared" si="12"/>
        <v>0.58620127388535026</v>
      </c>
      <c r="AC90" s="153">
        <f t="shared" si="12"/>
        <v>0.58808980891719731</v>
      </c>
      <c r="AD90" s="153">
        <f t="shared" si="12"/>
        <v>0.58129108280254771</v>
      </c>
      <c r="AE90" s="153">
        <f t="shared" si="12"/>
        <v>0.636436305732484</v>
      </c>
      <c r="AF90" s="153">
        <f t="shared" si="12"/>
        <v>0.59111146496815259</v>
      </c>
      <c r="AG90" s="153">
        <f t="shared" si="13"/>
        <v>0.636436305732484</v>
      </c>
      <c r="AH90" s="153">
        <f t="shared" si="13"/>
        <v>0.66854140127388528</v>
      </c>
      <c r="AI90" s="153">
        <f t="shared" si="13"/>
        <v>0.54276496815286601</v>
      </c>
      <c r="AJ90" s="153">
        <f t="shared" si="13"/>
        <v>0.6987579617834393</v>
      </c>
      <c r="AK90" s="153">
        <f t="shared" si="13"/>
        <v>0.59299999999999997</v>
      </c>
      <c r="AL90" s="153">
        <f t="shared" si="13"/>
        <v>0.64587898089171969</v>
      </c>
      <c r="AM90" s="153">
        <f t="shared" si="13"/>
        <v>0.72708598726114637</v>
      </c>
      <c r="AN90" s="153">
        <f t="shared" si="13"/>
        <v>0.63528429936305719</v>
      </c>
      <c r="AO90" s="153">
        <f t="shared" si="13"/>
        <v>0.63454777070063673</v>
      </c>
      <c r="AP90" s="153">
        <f t="shared" si="13"/>
        <v>0.59488853503184702</v>
      </c>
      <c r="AQ90" s="153">
        <f t="shared" si="13"/>
        <v>0.58166878980891701</v>
      </c>
      <c r="AR90" s="157">
        <v>0.59299999999999997</v>
      </c>
      <c r="AS90" s="153">
        <f t="shared" si="14"/>
        <v>0.67420700636942665</v>
      </c>
      <c r="AT90" s="153">
        <f t="shared" si="14"/>
        <v>0.57156512738853493</v>
      </c>
      <c r="AU90" s="153">
        <f t="shared" si="14"/>
        <v>0.57222611464968143</v>
      </c>
      <c r="AV90" s="153">
        <f t="shared" si="14"/>
        <v>0.58355732484076428</v>
      </c>
      <c r="AW90" s="153">
        <f t="shared" si="14"/>
        <v>0.60244267515923566</v>
      </c>
      <c r="AX90" s="153">
        <f t="shared" si="14"/>
        <v>0.53823248407643298</v>
      </c>
      <c r="AY90" s="153">
        <f t="shared" si="14"/>
        <v>0.58166878980891701</v>
      </c>
      <c r="AZ90" s="153">
        <f t="shared" si="14"/>
        <v>0.60773057324840762</v>
      </c>
      <c r="BA90" s="153">
        <f t="shared" si="14"/>
        <v>0.57600318471337564</v>
      </c>
      <c r="BB90" s="153">
        <f t="shared" si="14"/>
        <v>0.62321656050955399</v>
      </c>
      <c r="BC90" s="153">
        <f t="shared" si="14"/>
        <v>0.57024315286624183</v>
      </c>
      <c r="BD90" s="169">
        <v>88</v>
      </c>
    </row>
    <row r="91" spans="2:56" x14ac:dyDescent="0.35">
      <c r="B91" s="156" t="s">
        <v>56</v>
      </c>
      <c r="C91" s="153">
        <f t="shared" si="10"/>
        <v>0.55334076433121004</v>
      </c>
      <c r="D91" s="153">
        <f t="shared" si="10"/>
        <v>0.57978025477707007</v>
      </c>
      <c r="E91" s="153">
        <f t="shared" si="10"/>
        <v>0.60055414012738828</v>
      </c>
      <c r="F91" s="153">
        <f t="shared" si="10"/>
        <v>0.62132802547770705</v>
      </c>
      <c r="G91" s="153">
        <f t="shared" si="10"/>
        <v>0.58166878980891701</v>
      </c>
      <c r="H91" s="153">
        <f t="shared" si="10"/>
        <v>0.63964681528662415</v>
      </c>
      <c r="I91" s="153">
        <f t="shared" si="10"/>
        <v>0.67399926751592332</v>
      </c>
      <c r="J91" s="153">
        <f t="shared" si="10"/>
        <v>0.48913057324840764</v>
      </c>
      <c r="K91" s="153">
        <f t="shared" si="10"/>
        <v>0.58544585987261133</v>
      </c>
      <c r="L91" s="153">
        <f t="shared" si="10"/>
        <v>0.60699404458598716</v>
      </c>
      <c r="M91" s="153">
        <f t="shared" si="11"/>
        <v>0.60621974522292976</v>
      </c>
      <c r="N91" s="153">
        <f t="shared" si="11"/>
        <v>0.62132802547770705</v>
      </c>
      <c r="O91" s="153">
        <f t="shared" si="11"/>
        <v>0.68176114649681518</v>
      </c>
      <c r="P91" s="153">
        <f t="shared" si="11"/>
        <v>0.53445541401273866</v>
      </c>
      <c r="Q91" s="153">
        <f t="shared" si="11"/>
        <v>0.6987579617834393</v>
      </c>
      <c r="R91" s="153">
        <f t="shared" si="11"/>
        <v>0.53445541401273866</v>
      </c>
      <c r="S91" s="153">
        <f t="shared" si="11"/>
        <v>0.5552292993630572</v>
      </c>
      <c r="T91" s="153">
        <f t="shared" si="11"/>
        <v>0.46269108280254767</v>
      </c>
      <c r="U91" s="153">
        <f t="shared" si="11"/>
        <v>0.57033757961783438</v>
      </c>
      <c r="V91" s="153">
        <f t="shared" si="11"/>
        <v>0.58544585987261133</v>
      </c>
      <c r="W91" s="153">
        <f t="shared" si="12"/>
        <v>0.54994140127388536</v>
      </c>
      <c r="X91" s="153">
        <f t="shared" si="12"/>
        <v>0.54956369426751561</v>
      </c>
      <c r="Y91" s="153">
        <f t="shared" si="12"/>
        <v>0.55919522292993618</v>
      </c>
      <c r="Z91" s="153">
        <f t="shared" si="12"/>
        <v>0.59677707006369396</v>
      </c>
      <c r="AA91" s="153">
        <f t="shared" si="12"/>
        <v>0.61755095541401261</v>
      </c>
      <c r="AB91" s="153">
        <f t="shared" si="12"/>
        <v>0.58620127388535026</v>
      </c>
      <c r="AC91" s="153">
        <f t="shared" si="12"/>
        <v>0.58808980891719731</v>
      </c>
      <c r="AD91" s="153">
        <f t="shared" si="12"/>
        <v>0.58129108280254771</v>
      </c>
      <c r="AE91" s="153">
        <f t="shared" si="12"/>
        <v>0.636436305732484</v>
      </c>
      <c r="AF91" s="153">
        <f t="shared" si="12"/>
        <v>0.59111146496815259</v>
      </c>
      <c r="AG91" s="153">
        <f t="shared" si="13"/>
        <v>0.636436305732484</v>
      </c>
      <c r="AH91" s="153">
        <f t="shared" si="13"/>
        <v>0.66854140127388528</v>
      </c>
      <c r="AI91" s="153">
        <f t="shared" si="13"/>
        <v>0.54276496815286601</v>
      </c>
      <c r="AJ91" s="153">
        <f t="shared" si="13"/>
        <v>0.6987579617834393</v>
      </c>
      <c r="AK91" s="153">
        <f t="shared" si="13"/>
        <v>0.59299999999999997</v>
      </c>
      <c r="AL91" s="153">
        <f t="shared" si="13"/>
        <v>0.64587898089171969</v>
      </c>
      <c r="AM91" s="153">
        <f t="shared" si="13"/>
        <v>0.72708598726114637</v>
      </c>
      <c r="AN91" s="153">
        <f t="shared" si="13"/>
        <v>0.63528429936305719</v>
      </c>
      <c r="AO91" s="153">
        <f t="shared" si="13"/>
        <v>0.63454777070063673</v>
      </c>
      <c r="AP91" s="153">
        <f t="shared" si="13"/>
        <v>0.59488853503184702</v>
      </c>
      <c r="AQ91" s="153">
        <f t="shared" si="13"/>
        <v>0.58166878980891701</v>
      </c>
      <c r="AR91" s="157">
        <v>0.59299999999999997</v>
      </c>
      <c r="AS91" s="153">
        <f t="shared" si="14"/>
        <v>0.67420700636942665</v>
      </c>
      <c r="AT91" s="153">
        <f t="shared" si="14"/>
        <v>0.57156512738853493</v>
      </c>
      <c r="AU91" s="153">
        <f t="shared" si="14"/>
        <v>0.57222611464968143</v>
      </c>
      <c r="AV91" s="153">
        <f t="shared" si="14"/>
        <v>0.58355732484076428</v>
      </c>
      <c r="AW91" s="153">
        <f t="shared" si="14"/>
        <v>0.60244267515923566</v>
      </c>
      <c r="AX91" s="153">
        <f t="shared" si="14"/>
        <v>0.53823248407643298</v>
      </c>
      <c r="AY91" s="153">
        <f t="shared" si="14"/>
        <v>0.58166878980891701</v>
      </c>
      <c r="AZ91" s="153">
        <f t="shared" si="14"/>
        <v>0.60773057324840762</v>
      </c>
      <c r="BA91" s="153">
        <f t="shared" si="14"/>
        <v>0.57600318471337564</v>
      </c>
      <c r="BB91" s="153">
        <f t="shared" si="14"/>
        <v>0.62321656050955399</v>
      </c>
      <c r="BC91" s="153">
        <f t="shared" si="14"/>
        <v>0.57024315286624183</v>
      </c>
      <c r="BD91" s="169">
        <v>89</v>
      </c>
    </row>
    <row r="92" spans="2:56" x14ac:dyDescent="0.35">
      <c r="B92" s="156" t="s">
        <v>57</v>
      </c>
      <c r="C92" s="153">
        <f t="shared" ref="C92:L97" si="15">$AR92*C$254</f>
        <v>0.57386942675159225</v>
      </c>
      <c r="D92" s="153">
        <f t="shared" si="15"/>
        <v>0.60128980891719741</v>
      </c>
      <c r="E92" s="153">
        <f t="shared" si="15"/>
        <v>0.62283439490445835</v>
      </c>
      <c r="F92" s="153">
        <f t="shared" si="15"/>
        <v>0.64437898089171974</v>
      </c>
      <c r="G92" s="153">
        <f t="shared" si="15"/>
        <v>0.603248407643312</v>
      </c>
      <c r="H92" s="153">
        <f t="shared" si="15"/>
        <v>0.66337738853503181</v>
      </c>
      <c r="I92" s="153">
        <f t="shared" si="15"/>
        <v>0.69900429936305708</v>
      </c>
      <c r="J92" s="153">
        <f t="shared" si="15"/>
        <v>0.50727707006369427</v>
      </c>
      <c r="K92" s="153">
        <f t="shared" si="15"/>
        <v>0.60716560509554129</v>
      </c>
      <c r="L92" s="153">
        <f t="shared" si="15"/>
        <v>0.6295132165605094</v>
      </c>
      <c r="M92" s="153">
        <f t="shared" ref="M92:V97" si="16">$AR92*M$254</f>
        <v>0.62871019108280235</v>
      </c>
      <c r="N92" s="153">
        <f t="shared" si="16"/>
        <v>0.64437898089171974</v>
      </c>
      <c r="O92" s="153">
        <f t="shared" si="16"/>
        <v>0.70705414012738843</v>
      </c>
      <c r="P92" s="153">
        <f t="shared" si="16"/>
        <v>0.55428343949044578</v>
      </c>
      <c r="Q92" s="153">
        <f t="shared" si="16"/>
        <v>0.72468152866242019</v>
      </c>
      <c r="R92" s="153">
        <f t="shared" si="16"/>
        <v>0.55428343949044578</v>
      </c>
      <c r="S92" s="153">
        <f t="shared" si="16"/>
        <v>0.57582802547770695</v>
      </c>
      <c r="T92" s="153">
        <f t="shared" si="16"/>
        <v>0.47985668789808905</v>
      </c>
      <c r="U92" s="153">
        <f t="shared" si="16"/>
        <v>0.59149681528662423</v>
      </c>
      <c r="V92" s="153">
        <f t="shared" si="16"/>
        <v>0.60716560509554129</v>
      </c>
      <c r="W92" s="153">
        <f t="shared" ref="W92:AF97" si="17">$AR92*W$254</f>
        <v>0.57034394904458596</v>
      </c>
      <c r="X92" s="153">
        <f t="shared" si="17"/>
        <v>0.56995222929936273</v>
      </c>
      <c r="Y92" s="153">
        <f t="shared" si="17"/>
        <v>0.57994108280254764</v>
      </c>
      <c r="Z92" s="153">
        <f t="shared" si="17"/>
        <v>0.61891719745222906</v>
      </c>
      <c r="AA92" s="153">
        <f t="shared" si="17"/>
        <v>0.64046178343949034</v>
      </c>
      <c r="AB92" s="153">
        <f t="shared" si="17"/>
        <v>0.60794904458598731</v>
      </c>
      <c r="AC92" s="153">
        <f t="shared" si="17"/>
        <v>0.60990764331210179</v>
      </c>
      <c r="AD92" s="153">
        <f t="shared" si="17"/>
        <v>0.60285668789808911</v>
      </c>
      <c r="AE92" s="153">
        <f t="shared" si="17"/>
        <v>0.6600477707006368</v>
      </c>
      <c r="AF92" s="153">
        <f t="shared" si="17"/>
        <v>0.61304140127388518</v>
      </c>
      <c r="AG92" s="153">
        <f t="shared" ref="AG92:AQ97" si="18">$AR92*AG$254</f>
        <v>0.6600477707006368</v>
      </c>
      <c r="AH92" s="153">
        <f t="shared" si="18"/>
        <v>0.69334394904458596</v>
      </c>
      <c r="AI92" s="153">
        <f t="shared" si="18"/>
        <v>0.56290127388535005</v>
      </c>
      <c r="AJ92" s="153">
        <f t="shared" si="18"/>
        <v>0.72468152866242019</v>
      </c>
      <c r="AK92" s="153">
        <f t="shared" si="18"/>
        <v>0.61499999999999999</v>
      </c>
      <c r="AL92" s="153">
        <f t="shared" si="18"/>
        <v>0.6698407643312102</v>
      </c>
      <c r="AM92" s="153">
        <f t="shared" si="18"/>
        <v>0.75406050955414006</v>
      </c>
      <c r="AN92" s="153">
        <f t="shared" si="18"/>
        <v>0.65885302547770686</v>
      </c>
      <c r="AO92" s="153">
        <f t="shared" si="18"/>
        <v>0.6580891719745221</v>
      </c>
      <c r="AP92" s="153">
        <f t="shared" si="18"/>
        <v>0.61695859872611458</v>
      </c>
      <c r="AQ92" s="153">
        <f t="shared" si="18"/>
        <v>0.603248407643312</v>
      </c>
      <c r="AR92" s="157">
        <v>0.61499999999999999</v>
      </c>
      <c r="AS92" s="153">
        <f t="shared" ref="AS92:BC97" si="19">$AR92*AS$254</f>
        <v>0.69921974522292984</v>
      </c>
      <c r="AT92" s="153">
        <f t="shared" si="19"/>
        <v>0.59276990445859867</v>
      </c>
      <c r="AU92" s="153">
        <f t="shared" si="19"/>
        <v>0.59345541401273871</v>
      </c>
      <c r="AV92" s="153">
        <f t="shared" si="19"/>
        <v>0.6052070063694267</v>
      </c>
      <c r="AW92" s="153">
        <f t="shared" si="19"/>
        <v>0.62479299363057328</v>
      </c>
      <c r="AX92" s="153">
        <f t="shared" si="19"/>
        <v>0.55820063694267508</v>
      </c>
      <c r="AY92" s="153">
        <f t="shared" si="19"/>
        <v>0.603248407643312</v>
      </c>
      <c r="AZ92" s="153">
        <f t="shared" si="19"/>
        <v>0.63027707006369438</v>
      </c>
      <c r="BA92" s="153">
        <f t="shared" si="19"/>
        <v>0.59737261146496801</v>
      </c>
      <c r="BB92" s="153">
        <f t="shared" si="19"/>
        <v>0.64633757961783422</v>
      </c>
      <c r="BC92" s="153">
        <f t="shared" si="19"/>
        <v>0.59139888535031826</v>
      </c>
      <c r="BD92" s="169">
        <v>90</v>
      </c>
    </row>
    <row r="93" spans="2:56" x14ac:dyDescent="0.35">
      <c r="B93" s="156" t="s">
        <v>58</v>
      </c>
      <c r="C93" s="153">
        <f t="shared" si="15"/>
        <v>0.57386942675159225</v>
      </c>
      <c r="D93" s="153">
        <f t="shared" si="15"/>
        <v>0.60128980891719741</v>
      </c>
      <c r="E93" s="153">
        <f t="shared" si="15"/>
        <v>0.62283439490445835</v>
      </c>
      <c r="F93" s="153">
        <f t="shared" si="15"/>
        <v>0.64437898089171974</v>
      </c>
      <c r="G93" s="153">
        <f t="shared" si="15"/>
        <v>0.603248407643312</v>
      </c>
      <c r="H93" s="153">
        <f t="shared" si="15"/>
        <v>0.66337738853503181</v>
      </c>
      <c r="I93" s="153">
        <f t="shared" si="15"/>
        <v>0.69900429936305708</v>
      </c>
      <c r="J93" s="153">
        <f t="shared" si="15"/>
        <v>0.50727707006369427</v>
      </c>
      <c r="K93" s="153">
        <f t="shared" si="15"/>
        <v>0.60716560509554129</v>
      </c>
      <c r="L93" s="153">
        <f t="shared" si="15"/>
        <v>0.6295132165605094</v>
      </c>
      <c r="M93" s="153">
        <f t="shared" si="16"/>
        <v>0.62871019108280235</v>
      </c>
      <c r="N93" s="153">
        <f t="shared" si="16"/>
        <v>0.64437898089171974</v>
      </c>
      <c r="O93" s="153">
        <f t="shared" si="16"/>
        <v>0.70705414012738843</v>
      </c>
      <c r="P93" s="153">
        <f t="shared" si="16"/>
        <v>0.55428343949044578</v>
      </c>
      <c r="Q93" s="153">
        <f t="shared" si="16"/>
        <v>0.72468152866242019</v>
      </c>
      <c r="R93" s="153">
        <f t="shared" si="16"/>
        <v>0.55428343949044578</v>
      </c>
      <c r="S93" s="153">
        <f t="shared" si="16"/>
        <v>0.57582802547770695</v>
      </c>
      <c r="T93" s="153">
        <f t="shared" si="16"/>
        <v>0.47985668789808905</v>
      </c>
      <c r="U93" s="153">
        <f t="shared" si="16"/>
        <v>0.59149681528662423</v>
      </c>
      <c r="V93" s="153">
        <f t="shared" si="16"/>
        <v>0.60716560509554129</v>
      </c>
      <c r="W93" s="153">
        <f t="shared" si="17"/>
        <v>0.57034394904458596</v>
      </c>
      <c r="X93" s="153">
        <f t="shared" si="17"/>
        <v>0.56995222929936273</v>
      </c>
      <c r="Y93" s="153">
        <f t="shared" si="17"/>
        <v>0.57994108280254764</v>
      </c>
      <c r="Z93" s="153">
        <f t="shared" si="17"/>
        <v>0.61891719745222906</v>
      </c>
      <c r="AA93" s="153">
        <f t="shared" si="17"/>
        <v>0.64046178343949034</v>
      </c>
      <c r="AB93" s="153">
        <f t="shared" si="17"/>
        <v>0.60794904458598731</v>
      </c>
      <c r="AC93" s="153">
        <f t="shared" si="17"/>
        <v>0.60990764331210179</v>
      </c>
      <c r="AD93" s="153">
        <f t="shared" si="17"/>
        <v>0.60285668789808911</v>
      </c>
      <c r="AE93" s="153">
        <f t="shared" si="17"/>
        <v>0.6600477707006368</v>
      </c>
      <c r="AF93" s="153">
        <f t="shared" si="17"/>
        <v>0.61304140127388518</v>
      </c>
      <c r="AG93" s="153">
        <f t="shared" si="18"/>
        <v>0.6600477707006368</v>
      </c>
      <c r="AH93" s="153">
        <f t="shared" si="18"/>
        <v>0.69334394904458596</v>
      </c>
      <c r="AI93" s="153">
        <f t="shared" si="18"/>
        <v>0.56290127388535005</v>
      </c>
      <c r="AJ93" s="153">
        <f t="shared" si="18"/>
        <v>0.72468152866242019</v>
      </c>
      <c r="AK93" s="153">
        <f t="shared" si="18"/>
        <v>0.61499999999999999</v>
      </c>
      <c r="AL93" s="153">
        <f t="shared" si="18"/>
        <v>0.6698407643312102</v>
      </c>
      <c r="AM93" s="153">
        <f t="shared" si="18"/>
        <v>0.75406050955414006</v>
      </c>
      <c r="AN93" s="153">
        <f t="shared" si="18"/>
        <v>0.65885302547770686</v>
      </c>
      <c r="AO93" s="153">
        <f t="shared" si="18"/>
        <v>0.6580891719745221</v>
      </c>
      <c r="AP93" s="153">
        <f t="shared" si="18"/>
        <v>0.61695859872611458</v>
      </c>
      <c r="AQ93" s="153">
        <f t="shared" si="18"/>
        <v>0.603248407643312</v>
      </c>
      <c r="AR93" s="157">
        <v>0.61499999999999999</v>
      </c>
      <c r="AS93" s="153">
        <f t="shared" si="19"/>
        <v>0.69921974522292984</v>
      </c>
      <c r="AT93" s="153">
        <f t="shared" si="19"/>
        <v>0.59276990445859867</v>
      </c>
      <c r="AU93" s="153">
        <f t="shared" si="19"/>
        <v>0.59345541401273871</v>
      </c>
      <c r="AV93" s="153">
        <f t="shared" si="19"/>
        <v>0.6052070063694267</v>
      </c>
      <c r="AW93" s="153">
        <f t="shared" si="19"/>
        <v>0.62479299363057328</v>
      </c>
      <c r="AX93" s="153">
        <f t="shared" si="19"/>
        <v>0.55820063694267508</v>
      </c>
      <c r="AY93" s="153">
        <f t="shared" si="19"/>
        <v>0.603248407643312</v>
      </c>
      <c r="AZ93" s="153">
        <f t="shared" si="19"/>
        <v>0.63027707006369438</v>
      </c>
      <c r="BA93" s="153">
        <f t="shared" si="19"/>
        <v>0.59737261146496801</v>
      </c>
      <c r="BB93" s="153">
        <f t="shared" si="19"/>
        <v>0.64633757961783422</v>
      </c>
      <c r="BC93" s="153">
        <f t="shared" si="19"/>
        <v>0.59139888535031826</v>
      </c>
      <c r="BD93" s="169">
        <v>91</v>
      </c>
    </row>
    <row r="94" spans="2:56" x14ac:dyDescent="0.35">
      <c r="B94" s="156" t="s">
        <v>59</v>
      </c>
      <c r="C94" s="153">
        <f t="shared" si="15"/>
        <v>0.67278025477706993</v>
      </c>
      <c r="D94" s="153">
        <f t="shared" si="15"/>
        <v>0.70492675159235663</v>
      </c>
      <c r="E94" s="153">
        <f t="shared" si="15"/>
        <v>0.73018471337579582</v>
      </c>
      <c r="F94" s="153">
        <f t="shared" si="15"/>
        <v>0.75544267515923569</v>
      </c>
      <c r="G94" s="153">
        <f t="shared" si="15"/>
        <v>0.70722292993630553</v>
      </c>
      <c r="H94" s="153">
        <f t="shared" si="15"/>
        <v>0.77771560509554127</v>
      </c>
      <c r="I94" s="153">
        <f t="shared" si="15"/>
        <v>0.81948308917197421</v>
      </c>
      <c r="J94" s="153">
        <f t="shared" si="15"/>
        <v>0.59471019108280254</v>
      </c>
      <c r="K94" s="153">
        <f t="shared" si="15"/>
        <v>0.71181528662420368</v>
      </c>
      <c r="L94" s="153">
        <f t="shared" si="15"/>
        <v>0.73801468152866223</v>
      </c>
      <c r="M94" s="153">
        <f t="shared" si="16"/>
        <v>0.73707324840764299</v>
      </c>
      <c r="N94" s="153">
        <f t="shared" si="16"/>
        <v>0.75544267515923569</v>
      </c>
      <c r="O94" s="153">
        <f t="shared" si="16"/>
        <v>0.82892038216560493</v>
      </c>
      <c r="P94" s="153">
        <f t="shared" si="16"/>
        <v>0.64981847133757942</v>
      </c>
      <c r="Q94" s="153">
        <f t="shared" si="16"/>
        <v>0.84958598726114631</v>
      </c>
      <c r="R94" s="153">
        <f t="shared" si="16"/>
        <v>0.64981847133757942</v>
      </c>
      <c r="S94" s="153">
        <f t="shared" si="16"/>
        <v>0.67507643312101906</v>
      </c>
      <c r="T94" s="153">
        <f t="shared" si="16"/>
        <v>0.56256369426751573</v>
      </c>
      <c r="U94" s="153">
        <f t="shared" si="16"/>
        <v>0.69344585987261143</v>
      </c>
      <c r="V94" s="153">
        <f t="shared" si="16"/>
        <v>0.71181528662420368</v>
      </c>
      <c r="W94" s="153">
        <f t="shared" si="17"/>
        <v>0.66864713375796181</v>
      </c>
      <c r="X94" s="153">
        <f t="shared" si="17"/>
        <v>0.66818789808917167</v>
      </c>
      <c r="Y94" s="153">
        <f t="shared" si="17"/>
        <v>0.67989840764331189</v>
      </c>
      <c r="Z94" s="153">
        <f t="shared" si="17"/>
        <v>0.72559235668789779</v>
      </c>
      <c r="AA94" s="153">
        <f t="shared" si="17"/>
        <v>0.75085031847133743</v>
      </c>
      <c r="AB94" s="153">
        <f t="shared" si="17"/>
        <v>0.7127337579617834</v>
      </c>
      <c r="AC94" s="153">
        <f t="shared" si="17"/>
        <v>0.71502993630573242</v>
      </c>
      <c r="AD94" s="153">
        <f t="shared" si="17"/>
        <v>0.70676369426751584</v>
      </c>
      <c r="AE94" s="153">
        <f t="shared" si="17"/>
        <v>0.77381210191082794</v>
      </c>
      <c r="AF94" s="153">
        <f t="shared" si="17"/>
        <v>0.71870382165605073</v>
      </c>
      <c r="AG94" s="153">
        <f t="shared" si="18"/>
        <v>0.77381210191082794</v>
      </c>
      <c r="AH94" s="153">
        <f t="shared" si="18"/>
        <v>0.81284713375796169</v>
      </c>
      <c r="AI94" s="153">
        <f t="shared" si="18"/>
        <v>0.6599216560509551</v>
      </c>
      <c r="AJ94" s="153">
        <f t="shared" si="18"/>
        <v>0.84958598726114631</v>
      </c>
      <c r="AK94" s="153">
        <f t="shared" si="18"/>
        <v>0.72099999999999997</v>
      </c>
      <c r="AL94" s="153">
        <f t="shared" si="18"/>
        <v>0.78529299363057326</v>
      </c>
      <c r="AM94" s="153">
        <f t="shared" si="18"/>
        <v>0.88402866242038203</v>
      </c>
      <c r="AN94" s="153">
        <f t="shared" si="18"/>
        <v>0.7724114331210189</v>
      </c>
      <c r="AO94" s="153">
        <f t="shared" si="18"/>
        <v>0.77151592356687881</v>
      </c>
      <c r="AP94" s="153">
        <f t="shared" si="18"/>
        <v>0.72329617834394899</v>
      </c>
      <c r="AQ94" s="153">
        <f t="shared" si="18"/>
        <v>0.70722292993630553</v>
      </c>
      <c r="AR94" s="157">
        <v>0.72099999999999997</v>
      </c>
      <c r="AS94" s="153">
        <f t="shared" si="19"/>
        <v>0.81973566878980875</v>
      </c>
      <c r="AT94" s="153">
        <f t="shared" si="19"/>
        <v>0.69493837579617823</v>
      </c>
      <c r="AU94" s="153">
        <f t="shared" si="19"/>
        <v>0.69574203821656033</v>
      </c>
      <c r="AV94" s="153">
        <f t="shared" si="19"/>
        <v>0.70951910828025477</v>
      </c>
      <c r="AW94" s="153">
        <f t="shared" si="19"/>
        <v>0.73248089171974529</v>
      </c>
      <c r="AX94" s="153">
        <f t="shared" si="19"/>
        <v>0.65441082802547756</v>
      </c>
      <c r="AY94" s="153">
        <f t="shared" si="19"/>
        <v>0.70722292993630553</v>
      </c>
      <c r="AZ94" s="153">
        <f t="shared" si="19"/>
        <v>0.73891019108280265</v>
      </c>
      <c r="BA94" s="153">
        <f t="shared" si="19"/>
        <v>0.70033439490445837</v>
      </c>
      <c r="BB94" s="153">
        <f t="shared" si="19"/>
        <v>0.75773885350318448</v>
      </c>
      <c r="BC94" s="153">
        <f t="shared" si="19"/>
        <v>0.6933310509554137</v>
      </c>
      <c r="BD94" s="169">
        <v>92</v>
      </c>
    </row>
    <row r="95" spans="2:56" x14ac:dyDescent="0.35">
      <c r="B95" s="156" t="s">
        <v>60</v>
      </c>
      <c r="C95" s="153">
        <f t="shared" si="15"/>
        <v>0.67278025477706993</v>
      </c>
      <c r="D95" s="153">
        <f t="shared" si="15"/>
        <v>0.70492675159235663</v>
      </c>
      <c r="E95" s="153">
        <f t="shared" si="15"/>
        <v>0.73018471337579582</v>
      </c>
      <c r="F95" s="153">
        <f t="shared" si="15"/>
        <v>0.75544267515923569</v>
      </c>
      <c r="G95" s="153">
        <f t="shared" si="15"/>
        <v>0.70722292993630553</v>
      </c>
      <c r="H95" s="153">
        <f t="shared" si="15"/>
        <v>0.77771560509554127</v>
      </c>
      <c r="I95" s="153">
        <f t="shared" si="15"/>
        <v>0.81948308917197421</v>
      </c>
      <c r="J95" s="153">
        <f t="shared" si="15"/>
        <v>0.59471019108280254</v>
      </c>
      <c r="K95" s="153">
        <f t="shared" si="15"/>
        <v>0.71181528662420368</v>
      </c>
      <c r="L95" s="153">
        <f t="shared" si="15"/>
        <v>0.73801468152866223</v>
      </c>
      <c r="M95" s="153">
        <f t="shared" si="16"/>
        <v>0.73707324840764299</v>
      </c>
      <c r="N95" s="153">
        <f t="shared" si="16"/>
        <v>0.75544267515923569</v>
      </c>
      <c r="O95" s="153">
        <f t="shared" si="16"/>
        <v>0.82892038216560493</v>
      </c>
      <c r="P95" s="153">
        <f t="shared" si="16"/>
        <v>0.64981847133757942</v>
      </c>
      <c r="Q95" s="153">
        <f t="shared" si="16"/>
        <v>0.84958598726114631</v>
      </c>
      <c r="R95" s="153">
        <f t="shared" si="16"/>
        <v>0.64981847133757942</v>
      </c>
      <c r="S95" s="153">
        <f t="shared" si="16"/>
        <v>0.67507643312101906</v>
      </c>
      <c r="T95" s="153">
        <f t="shared" si="16"/>
        <v>0.56256369426751573</v>
      </c>
      <c r="U95" s="153">
        <f t="shared" si="16"/>
        <v>0.69344585987261143</v>
      </c>
      <c r="V95" s="153">
        <f t="shared" si="16"/>
        <v>0.71181528662420368</v>
      </c>
      <c r="W95" s="153">
        <f t="shared" si="17"/>
        <v>0.66864713375796181</v>
      </c>
      <c r="X95" s="153">
        <f t="shared" si="17"/>
        <v>0.66818789808917167</v>
      </c>
      <c r="Y95" s="153">
        <f t="shared" si="17"/>
        <v>0.67989840764331189</v>
      </c>
      <c r="Z95" s="153">
        <f t="shared" si="17"/>
        <v>0.72559235668789779</v>
      </c>
      <c r="AA95" s="153">
        <f t="shared" si="17"/>
        <v>0.75085031847133743</v>
      </c>
      <c r="AB95" s="153">
        <f t="shared" si="17"/>
        <v>0.7127337579617834</v>
      </c>
      <c r="AC95" s="153">
        <f t="shared" si="17"/>
        <v>0.71502993630573242</v>
      </c>
      <c r="AD95" s="153">
        <f t="shared" si="17"/>
        <v>0.70676369426751584</v>
      </c>
      <c r="AE95" s="153">
        <f t="shared" si="17"/>
        <v>0.77381210191082794</v>
      </c>
      <c r="AF95" s="153">
        <f t="shared" si="17"/>
        <v>0.71870382165605073</v>
      </c>
      <c r="AG95" s="153">
        <f t="shared" si="18"/>
        <v>0.77381210191082794</v>
      </c>
      <c r="AH95" s="153">
        <f t="shared" si="18"/>
        <v>0.81284713375796169</v>
      </c>
      <c r="AI95" s="153">
        <f t="shared" si="18"/>
        <v>0.6599216560509551</v>
      </c>
      <c r="AJ95" s="153">
        <f t="shared" si="18"/>
        <v>0.84958598726114631</v>
      </c>
      <c r="AK95" s="153">
        <f t="shared" si="18"/>
        <v>0.72099999999999997</v>
      </c>
      <c r="AL95" s="153">
        <f t="shared" si="18"/>
        <v>0.78529299363057326</v>
      </c>
      <c r="AM95" s="153">
        <f t="shared" si="18"/>
        <v>0.88402866242038203</v>
      </c>
      <c r="AN95" s="153">
        <f t="shared" si="18"/>
        <v>0.7724114331210189</v>
      </c>
      <c r="AO95" s="153">
        <f t="shared" si="18"/>
        <v>0.77151592356687881</v>
      </c>
      <c r="AP95" s="153">
        <f t="shared" si="18"/>
        <v>0.72329617834394899</v>
      </c>
      <c r="AQ95" s="153">
        <f t="shared" si="18"/>
        <v>0.70722292993630553</v>
      </c>
      <c r="AR95" s="157">
        <v>0.72099999999999997</v>
      </c>
      <c r="AS95" s="153">
        <f t="shared" si="19"/>
        <v>0.81973566878980875</v>
      </c>
      <c r="AT95" s="153">
        <f t="shared" si="19"/>
        <v>0.69493837579617823</v>
      </c>
      <c r="AU95" s="153">
        <f t="shared" si="19"/>
        <v>0.69574203821656033</v>
      </c>
      <c r="AV95" s="153">
        <f t="shared" si="19"/>
        <v>0.70951910828025477</v>
      </c>
      <c r="AW95" s="153">
        <f t="shared" si="19"/>
        <v>0.73248089171974529</v>
      </c>
      <c r="AX95" s="153">
        <f t="shared" si="19"/>
        <v>0.65441082802547756</v>
      </c>
      <c r="AY95" s="153">
        <f t="shared" si="19"/>
        <v>0.70722292993630553</v>
      </c>
      <c r="AZ95" s="153">
        <f t="shared" si="19"/>
        <v>0.73891019108280265</v>
      </c>
      <c r="BA95" s="153">
        <f t="shared" si="19"/>
        <v>0.70033439490445837</v>
      </c>
      <c r="BB95" s="153">
        <f t="shared" si="19"/>
        <v>0.75773885350318448</v>
      </c>
      <c r="BC95" s="153">
        <f t="shared" si="19"/>
        <v>0.6933310509554137</v>
      </c>
      <c r="BD95" s="169">
        <v>93</v>
      </c>
    </row>
    <row r="96" spans="2:56" x14ac:dyDescent="0.35">
      <c r="B96" s="156" t="s">
        <v>80</v>
      </c>
      <c r="C96" s="153">
        <f t="shared" si="15"/>
        <v>0.67278025477706993</v>
      </c>
      <c r="D96" s="153">
        <f t="shared" si="15"/>
        <v>0.70492675159235663</v>
      </c>
      <c r="E96" s="153">
        <f t="shared" si="15"/>
        <v>0.73018471337579582</v>
      </c>
      <c r="F96" s="153">
        <f t="shared" si="15"/>
        <v>0.75544267515923569</v>
      </c>
      <c r="G96" s="153">
        <f t="shared" si="15"/>
        <v>0.70722292993630553</v>
      </c>
      <c r="H96" s="153">
        <f t="shared" si="15"/>
        <v>0.77771560509554127</v>
      </c>
      <c r="I96" s="153">
        <f t="shared" si="15"/>
        <v>0.81948308917197421</v>
      </c>
      <c r="J96" s="153">
        <f t="shared" si="15"/>
        <v>0.59471019108280254</v>
      </c>
      <c r="K96" s="153">
        <f t="shared" si="15"/>
        <v>0.71181528662420368</v>
      </c>
      <c r="L96" s="153">
        <f t="shared" si="15"/>
        <v>0.73801468152866223</v>
      </c>
      <c r="M96" s="153">
        <f t="shared" si="16"/>
        <v>0.73707324840764299</v>
      </c>
      <c r="N96" s="153">
        <f t="shared" si="16"/>
        <v>0.75544267515923569</v>
      </c>
      <c r="O96" s="153">
        <f t="shared" si="16"/>
        <v>0.82892038216560493</v>
      </c>
      <c r="P96" s="153">
        <f t="shared" si="16"/>
        <v>0.64981847133757942</v>
      </c>
      <c r="Q96" s="153">
        <f t="shared" si="16"/>
        <v>0.84958598726114631</v>
      </c>
      <c r="R96" s="153">
        <f t="shared" si="16"/>
        <v>0.64981847133757942</v>
      </c>
      <c r="S96" s="153">
        <f t="shared" si="16"/>
        <v>0.67507643312101906</v>
      </c>
      <c r="T96" s="153">
        <f t="shared" si="16"/>
        <v>0.56256369426751573</v>
      </c>
      <c r="U96" s="153">
        <f t="shared" si="16"/>
        <v>0.69344585987261143</v>
      </c>
      <c r="V96" s="153">
        <f t="shared" si="16"/>
        <v>0.71181528662420368</v>
      </c>
      <c r="W96" s="153">
        <f t="shared" si="17"/>
        <v>0.66864713375796181</v>
      </c>
      <c r="X96" s="153">
        <f t="shared" si="17"/>
        <v>0.66818789808917167</v>
      </c>
      <c r="Y96" s="153">
        <f t="shared" si="17"/>
        <v>0.67989840764331189</v>
      </c>
      <c r="Z96" s="153">
        <f t="shared" si="17"/>
        <v>0.72559235668789779</v>
      </c>
      <c r="AA96" s="153">
        <f t="shared" si="17"/>
        <v>0.75085031847133743</v>
      </c>
      <c r="AB96" s="153">
        <f t="shared" si="17"/>
        <v>0.7127337579617834</v>
      </c>
      <c r="AC96" s="153">
        <f t="shared" si="17"/>
        <v>0.71502993630573242</v>
      </c>
      <c r="AD96" s="153">
        <f t="shared" si="17"/>
        <v>0.70676369426751584</v>
      </c>
      <c r="AE96" s="153">
        <f t="shared" si="17"/>
        <v>0.77381210191082794</v>
      </c>
      <c r="AF96" s="153">
        <f t="shared" si="17"/>
        <v>0.71870382165605073</v>
      </c>
      <c r="AG96" s="153">
        <f t="shared" si="18"/>
        <v>0.77381210191082794</v>
      </c>
      <c r="AH96" s="153">
        <f t="shared" si="18"/>
        <v>0.81284713375796169</v>
      </c>
      <c r="AI96" s="153">
        <f t="shared" si="18"/>
        <v>0.6599216560509551</v>
      </c>
      <c r="AJ96" s="153">
        <f t="shared" si="18"/>
        <v>0.84958598726114631</v>
      </c>
      <c r="AK96" s="153">
        <f t="shared" si="18"/>
        <v>0.72099999999999997</v>
      </c>
      <c r="AL96" s="153">
        <f t="shared" si="18"/>
        <v>0.78529299363057326</v>
      </c>
      <c r="AM96" s="153">
        <f t="shared" si="18"/>
        <v>0.88402866242038203</v>
      </c>
      <c r="AN96" s="153">
        <f t="shared" si="18"/>
        <v>0.7724114331210189</v>
      </c>
      <c r="AO96" s="153">
        <f t="shared" si="18"/>
        <v>0.77151592356687881</v>
      </c>
      <c r="AP96" s="153">
        <f t="shared" si="18"/>
        <v>0.72329617834394899</v>
      </c>
      <c r="AQ96" s="153">
        <f t="shared" si="18"/>
        <v>0.70722292993630553</v>
      </c>
      <c r="AR96" s="157">
        <v>0.72099999999999997</v>
      </c>
      <c r="AS96" s="153">
        <f t="shared" si="19"/>
        <v>0.81973566878980875</v>
      </c>
      <c r="AT96" s="153">
        <f t="shared" si="19"/>
        <v>0.69493837579617823</v>
      </c>
      <c r="AU96" s="153">
        <f t="shared" si="19"/>
        <v>0.69574203821656033</v>
      </c>
      <c r="AV96" s="153">
        <f t="shared" si="19"/>
        <v>0.70951910828025477</v>
      </c>
      <c r="AW96" s="153">
        <f t="shared" si="19"/>
        <v>0.73248089171974529</v>
      </c>
      <c r="AX96" s="153">
        <f t="shared" si="19"/>
        <v>0.65441082802547756</v>
      </c>
      <c r="AY96" s="153">
        <f t="shared" si="19"/>
        <v>0.70722292993630553</v>
      </c>
      <c r="AZ96" s="153">
        <f t="shared" si="19"/>
        <v>0.73891019108280265</v>
      </c>
      <c r="BA96" s="153">
        <f t="shared" si="19"/>
        <v>0.70033439490445837</v>
      </c>
      <c r="BB96" s="153">
        <f t="shared" si="19"/>
        <v>0.75773885350318448</v>
      </c>
      <c r="BC96" s="153">
        <f t="shared" si="19"/>
        <v>0.6933310509554137</v>
      </c>
      <c r="BD96" s="169">
        <v>94</v>
      </c>
    </row>
    <row r="97" spans="1:56" x14ac:dyDescent="0.35">
      <c r="B97" s="156" t="s">
        <v>79</v>
      </c>
      <c r="C97" s="153">
        <f t="shared" si="15"/>
        <v>0.67278025477706993</v>
      </c>
      <c r="D97" s="153">
        <f t="shared" si="15"/>
        <v>0.70492675159235663</v>
      </c>
      <c r="E97" s="153">
        <f t="shared" si="15"/>
        <v>0.73018471337579582</v>
      </c>
      <c r="F97" s="153">
        <f t="shared" si="15"/>
        <v>0.75544267515923569</v>
      </c>
      <c r="G97" s="153">
        <f t="shared" si="15"/>
        <v>0.70722292993630553</v>
      </c>
      <c r="H97" s="153">
        <f t="shared" si="15"/>
        <v>0.77771560509554127</v>
      </c>
      <c r="I97" s="153">
        <f t="shared" si="15"/>
        <v>0.81948308917197421</v>
      </c>
      <c r="J97" s="153">
        <f t="shared" si="15"/>
        <v>0.59471019108280254</v>
      </c>
      <c r="K97" s="153">
        <f t="shared" si="15"/>
        <v>0.71181528662420368</v>
      </c>
      <c r="L97" s="153">
        <f t="shared" si="15"/>
        <v>0.73801468152866223</v>
      </c>
      <c r="M97" s="153">
        <f t="shared" si="16"/>
        <v>0.73707324840764299</v>
      </c>
      <c r="N97" s="153">
        <f t="shared" si="16"/>
        <v>0.75544267515923569</v>
      </c>
      <c r="O97" s="153">
        <f t="shared" si="16"/>
        <v>0.82892038216560493</v>
      </c>
      <c r="P97" s="153">
        <f t="shared" si="16"/>
        <v>0.64981847133757942</v>
      </c>
      <c r="Q97" s="153">
        <f t="shared" si="16"/>
        <v>0.84958598726114631</v>
      </c>
      <c r="R97" s="153">
        <f t="shared" si="16"/>
        <v>0.64981847133757942</v>
      </c>
      <c r="S97" s="153">
        <f t="shared" si="16"/>
        <v>0.67507643312101906</v>
      </c>
      <c r="T97" s="153">
        <f t="shared" si="16"/>
        <v>0.56256369426751573</v>
      </c>
      <c r="U97" s="153">
        <f t="shared" si="16"/>
        <v>0.69344585987261143</v>
      </c>
      <c r="V97" s="153">
        <f t="shared" si="16"/>
        <v>0.71181528662420368</v>
      </c>
      <c r="W97" s="153">
        <f t="shared" si="17"/>
        <v>0.66864713375796181</v>
      </c>
      <c r="X97" s="153">
        <f t="shared" si="17"/>
        <v>0.66818789808917167</v>
      </c>
      <c r="Y97" s="153">
        <f t="shared" si="17"/>
        <v>0.67989840764331189</v>
      </c>
      <c r="Z97" s="153">
        <f t="shared" si="17"/>
        <v>0.72559235668789779</v>
      </c>
      <c r="AA97" s="153">
        <f t="shared" si="17"/>
        <v>0.75085031847133743</v>
      </c>
      <c r="AB97" s="153">
        <f t="shared" si="17"/>
        <v>0.7127337579617834</v>
      </c>
      <c r="AC97" s="153">
        <f t="shared" si="17"/>
        <v>0.71502993630573242</v>
      </c>
      <c r="AD97" s="153">
        <f t="shared" si="17"/>
        <v>0.70676369426751584</v>
      </c>
      <c r="AE97" s="153">
        <f t="shared" si="17"/>
        <v>0.77381210191082794</v>
      </c>
      <c r="AF97" s="153">
        <f t="shared" si="17"/>
        <v>0.71870382165605073</v>
      </c>
      <c r="AG97" s="153">
        <f t="shared" si="18"/>
        <v>0.77381210191082794</v>
      </c>
      <c r="AH97" s="153">
        <f t="shared" si="18"/>
        <v>0.81284713375796169</v>
      </c>
      <c r="AI97" s="153">
        <f t="shared" si="18"/>
        <v>0.6599216560509551</v>
      </c>
      <c r="AJ97" s="153">
        <f t="shared" si="18"/>
        <v>0.84958598726114631</v>
      </c>
      <c r="AK97" s="153">
        <f t="shared" si="18"/>
        <v>0.72099999999999997</v>
      </c>
      <c r="AL97" s="153">
        <f t="shared" si="18"/>
        <v>0.78529299363057326</v>
      </c>
      <c r="AM97" s="153">
        <f t="shared" si="18"/>
        <v>0.88402866242038203</v>
      </c>
      <c r="AN97" s="153">
        <f t="shared" si="18"/>
        <v>0.7724114331210189</v>
      </c>
      <c r="AO97" s="153">
        <f t="shared" si="18"/>
        <v>0.77151592356687881</v>
      </c>
      <c r="AP97" s="153">
        <f t="shared" si="18"/>
        <v>0.72329617834394899</v>
      </c>
      <c r="AQ97" s="153">
        <f t="shared" si="18"/>
        <v>0.70722292993630553</v>
      </c>
      <c r="AR97" s="157">
        <v>0.72099999999999997</v>
      </c>
      <c r="AS97" s="153">
        <f t="shared" si="19"/>
        <v>0.81973566878980875</v>
      </c>
      <c r="AT97" s="153">
        <f t="shared" si="19"/>
        <v>0.69493837579617823</v>
      </c>
      <c r="AU97" s="153">
        <f t="shared" si="19"/>
        <v>0.69574203821656033</v>
      </c>
      <c r="AV97" s="153">
        <f t="shared" si="19"/>
        <v>0.70951910828025477</v>
      </c>
      <c r="AW97" s="153">
        <f t="shared" si="19"/>
        <v>0.73248089171974529</v>
      </c>
      <c r="AX97" s="153">
        <f t="shared" si="19"/>
        <v>0.65441082802547756</v>
      </c>
      <c r="AY97" s="153">
        <f t="shared" si="19"/>
        <v>0.70722292993630553</v>
      </c>
      <c r="AZ97" s="153">
        <f t="shared" si="19"/>
        <v>0.73891019108280265</v>
      </c>
      <c r="BA97" s="153">
        <f t="shared" si="19"/>
        <v>0.70033439490445837</v>
      </c>
      <c r="BB97" s="153">
        <f t="shared" si="19"/>
        <v>0.75773885350318448</v>
      </c>
      <c r="BC97" s="153">
        <f t="shared" si="19"/>
        <v>0.6933310509554137</v>
      </c>
      <c r="BD97" s="169">
        <v>95</v>
      </c>
    </row>
    <row r="98" spans="1:56" x14ac:dyDescent="0.35">
      <c r="A98" s="171" t="s">
        <v>134</v>
      </c>
      <c r="B98" s="173" t="s">
        <v>83</v>
      </c>
      <c r="C98" s="153"/>
      <c r="AR98" s="157">
        <v>0</v>
      </c>
      <c r="BD98" s="169">
        <v>96</v>
      </c>
    </row>
    <row r="99" spans="1:56" x14ac:dyDescent="0.35">
      <c r="A99" s="172"/>
      <c r="B99" s="156" t="s">
        <v>61</v>
      </c>
      <c r="C99" s="153"/>
      <c r="AR99" s="157">
        <v>0</v>
      </c>
      <c r="BD99" s="169">
        <v>97</v>
      </c>
    </row>
    <row r="100" spans="1:56" x14ac:dyDescent="0.35">
      <c r="A100" s="172"/>
      <c r="B100" s="156" t="s">
        <v>78</v>
      </c>
      <c r="C100" s="153"/>
      <c r="AR100" s="157">
        <v>0</v>
      </c>
      <c r="BD100" s="169">
        <v>98</v>
      </c>
    </row>
    <row r="101" spans="1:56" x14ac:dyDescent="0.35">
      <c r="A101" s="172"/>
      <c r="B101" s="156" t="s">
        <v>62</v>
      </c>
      <c r="C101" s="153">
        <f t="shared" ref="C101:L110" si="20">$AR101*C$253</f>
        <v>0.15246056782334386</v>
      </c>
      <c r="D101" s="153">
        <f t="shared" si="20"/>
        <v>0.16679446736229075</v>
      </c>
      <c r="E101" s="153">
        <f t="shared" si="20"/>
        <v>0.17895656394079112</v>
      </c>
      <c r="F101" s="153">
        <f t="shared" si="20"/>
        <v>0.1854719728221306</v>
      </c>
      <c r="G101" s="153">
        <f t="shared" si="20"/>
        <v>0.17504731861198741</v>
      </c>
      <c r="H101" s="153">
        <f t="shared" si="20"/>
        <v>0.19750376122300417</v>
      </c>
      <c r="I101" s="153">
        <f t="shared" si="20"/>
        <v>0.18459890803203111</v>
      </c>
      <c r="J101" s="153">
        <f t="shared" si="20"/>
        <v>0.18330016986168413</v>
      </c>
      <c r="K101" s="153">
        <f t="shared" si="20"/>
        <v>0.19937151176898812</v>
      </c>
      <c r="L101" s="153">
        <f t="shared" si="20"/>
        <v>0.2068772628002912</v>
      </c>
      <c r="M101" s="153">
        <f t="shared" ref="M101:V110" si="21">$AR101*M$253</f>
        <v>0.20675564183450626</v>
      </c>
      <c r="N101" s="153">
        <f t="shared" si="21"/>
        <v>0.19242174229555933</v>
      </c>
      <c r="O101" s="153">
        <f t="shared" si="21"/>
        <v>0.2037151176898811</v>
      </c>
      <c r="P101" s="153">
        <f t="shared" si="21"/>
        <v>0.17417859742780883</v>
      </c>
      <c r="Q101" s="153">
        <f t="shared" si="21"/>
        <v>0.16896627032273723</v>
      </c>
      <c r="R101" s="153">
        <f t="shared" si="21"/>
        <v>0.17417859742780883</v>
      </c>
      <c r="S101" s="153">
        <f t="shared" si="21"/>
        <v>0.16766318854646933</v>
      </c>
      <c r="T101" s="153">
        <f t="shared" si="21"/>
        <v>0.14507643775782583</v>
      </c>
      <c r="U101" s="153">
        <f t="shared" si="21"/>
        <v>0.17721912157243391</v>
      </c>
      <c r="V101" s="153">
        <f t="shared" si="21"/>
        <v>0.19937151176898812</v>
      </c>
      <c r="W101" s="153">
        <f t="shared" ref="W101:AF110" si="22">$AR101*W$253</f>
        <v>0.17817471487503037</v>
      </c>
      <c r="X101" s="153">
        <f t="shared" si="22"/>
        <v>0.17808784275661249</v>
      </c>
      <c r="Y101" s="153">
        <f t="shared" si="22"/>
        <v>0.18660131036156274</v>
      </c>
      <c r="Z101" s="153">
        <f t="shared" si="22"/>
        <v>0.19980587236107747</v>
      </c>
      <c r="AA101" s="153">
        <f t="shared" si="22"/>
        <v>0.18503761223004128</v>
      </c>
      <c r="AB101" s="153">
        <f t="shared" si="22"/>
        <v>0.17218053870419806</v>
      </c>
      <c r="AC101" s="153">
        <f t="shared" si="22"/>
        <v>0.18760033972336812</v>
      </c>
      <c r="AD101" s="153">
        <f t="shared" si="22"/>
        <v>0.17522106284882316</v>
      </c>
      <c r="AE101" s="153">
        <f t="shared" si="22"/>
        <v>0.18720941519048778</v>
      </c>
      <c r="AF101" s="153">
        <f t="shared" si="22"/>
        <v>0.15941033729677268</v>
      </c>
      <c r="AG101" s="153">
        <f t="shared" ref="AG101:AQ110" si="23">$AR101*AG$253</f>
        <v>0.18720941519048778</v>
      </c>
      <c r="AH101" s="153">
        <f t="shared" si="23"/>
        <v>0.18060713419073046</v>
      </c>
      <c r="AI101" s="153">
        <f t="shared" si="23"/>
        <v>0.16053967483620482</v>
      </c>
      <c r="AJ101" s="153">
        <f t="shared" si="23"/>
        <v>0.16896627032273723</v>
      </c>
      <c r="AK101" s="153">
        <f t="shared" si="23"/>
        <v>0.19068429992720218</v>
      </c>
      <c r="AL101" s="153">
        <f t="shared" si="23"/>
        <v>0.20675564183450626</v>
      </c>
      <c r="AM101" s="153">
        <f t="shared" si="23"/>
        <v>0.19155302111138078</v>
      </c>
      <c r="AN101" s="153">
        <f t="shared" si="23"/>
        <v>0.18276156272749336</v>
      </c>
      <c r="AO101" s="153">
        <f t="shared" si="23"/>
        <v>0.18286580926959484</v>
      </c>
      <c r="AP101" s="153">
        <f t="shared" si="23"/>
        <v>0.17678476098034462</v>
      </c>
      <c r="AQ101" s="153">
        <f t="shared" si="23"/>
        <v>0.16418830380975494</v>
      </c>
      <c r="AR101" s="157">
        <v>0.17900000000000005</v>
      </c>
      <c r="AS101" s="153">
        <f t="shared" ref="AS101:BC110" si="24">$AR101*AS$253</f>
        <v>0.18460325163795199</v>
      </c>
      <c r="AT101" s="153">
        <f t="shared" si="24"/>
        <v>0.17042137830623638</v>
      </c>
      <c r="AU101" s="153">
        <f t="shared" si="24"/>
        <v>0.17026935209900515</v>
      </c>
      <c r="AV101" s="153">
        <f t="shared" si="24"/>
        <v>0.17939092453288039</v>
      </c>
      <c r="AW101" s="153">
        <f t="shared" si="24"/>
        <v>0.16896627032273723</v>
      </c>
      <c r="AX101" s="153">
        <f t="shared" si="24"/>
        <v>0.17461295801989812</v>
      </c>
      <c r="AY101" s="153">
        <f t="shared" si="24"/>
        <v>0.17287551565154091</v>
      </c>
      <c r="AZ101" s="153">
        <f t="shared" si="24"/>
        <v>0.16844503761223009</v>
      </c>
      <c r="BA101" s="153">
        <f t="shared" si="24"/>
        <v>0.17200679446736233</v>
      </c>
      <c r="BB101" s="153">
        <f t="shared" si="24"/>
        <v>0.19155302111138078</v>
      </c>
      <c r="BC101" s="153">
        <f t="shared" si="24"/>
        <v>0.17742327105071587</v>
      </c>
      <c r="BD101" s="169">
        <v>99</v>
      </c>
    </row>
    <row r="102" spans="1:56" x14ac:dyDescent="0.35">
      <c r="A102" s="172"/>
      <c r="B102" s="156" t="s">
        <v>63</v>
      </c>
      <c r="C102" s="153">
        <f t="shared" si="20"/>
        <v>0.15246056782334386</v>
      </c>
      <c r="D102" s="153">
        <f t="shared" si="20"/>
        <v>0.16679446736229075</v>
      </c>
      <c r="E102" s="153">
        <f t="shared" si="20"/>
        <v>0.17895656394079112</v>
      </c>
      <c r="F102" s="153">
        <f t="shared" si="20"/>
        <v>0.1854719728221306</v>
      </c>
      <c r="G102" s="153">
        <f t="shared" si="20"/>
        <v>0.17504731861198741</v>
      </c>
      <c r="H102" s="153">
        <f t="shared" si="20"/>
        <v>0.19750376122300417</v>
      </c>
      <c r="I102" s="153">
        <f t="shared" si="20"/>
        <v>0.18459890803203111</v>
      </c>
      <c r="J102" s="153">
        <f t="shared" si="20"/>
        <v>0.18330016986168413</v>
      </c>
      <c r="K102" s="153">
        <f t="shared" si="20"/>
        <v>0.19937151176898812</v>
      </c>
      <c r="L102" s="153">
        <f t="shared" si="20"/>
        <v>0.2068772628002912</v>
      </c>
      <c r="M102" s="153">
        <f t="shared" si="21"/>
        <v>0.20675564183450626</v>
      </c>
      <c r="N102" s="153">
        <f t="shared" si="21"/>
        <v>0.19242174229555933</v>
      </c>
      <c r="O102" s="153">
        <f t="shared" si="21"/>
        <v>0.2037151176898811</v>
      </c>
      <c r="P102" s="153">
        <f t="shared" si="21"/>
        <v>0.17417859742780883</v>
      </c>
      <c r="Q102" s="153">
        <f t="shared" si="21"/>
        <v>0.16896627032273723</v>
      </c>
      <c r="R102" s="153">
        <f t="shared" si="21"/>
        <v>0.17417859742780883</v>
      </c>
      <c r="S102" s="153">
        <f t="shared" si="21"/>
        <v>0.16766318854646933</v>
      </c>
      <c r="T102" s="153">
        <f t="shared" si="21"/>
        <v>0.14507643775782583</v>
      </c>
      <c r="U102" s="153">
        <f t="shared" si="21"/>
        <v>0.17721912157243391</v>
      </c>
      <c r="V102" s="153">
        <f t="shared" si="21"/>
        <v>0.19937151176898812</v>
      </c>
      <c r="W102" s="153">
        <f t="shared" si="22"/>
        <v>0.17817471487503037</v>
      </c>
      <c r="X102" s="153">
        <f t="shared" si="22"/>
        <v>0.17808784275661249</v>
      </c>
      <c r="Y102" s="153">
        <f t="shared" si="22"/>
        <v>0.18660131036156274</v>
      </c>
      <c r="Z102" s="153">
        <f t="shared" si="22"/>
        <v>0.19980587236107747</v>
      </c>
      <c r="AA102" s="153">
        <f t="shared" si="22"/>
        <v>0.18503761223004128</v>
      </c>
      <c r="AB102" s="153">
        <f t="shared" si="22"/>
        <v>0.17218053870419806</v>
      </c>
      <c r="AC102" s="153">
        <f t="shared" si="22"/>
        <v>0.18760033972336812</v>
      </c>
      <c r="AD102" s="153">
        <f t="shared" si="22"/>
        <v>0.17522106284882316</v>
      </c>
      <c r="AE102" s="153">
        <f t="shared" si="22"/>
        <v>0.18720941519048778</v>
      </c>
      <c r="AF102" s="153">
        <f t="shared" si="22"/>
        <v>0.15941033729677268</v>
      </c>
      <c r="AG102" s="153">
        <f t="shared" si="23"/>
        <v>0.18720941519048778</v>
      </c>
      <c r="AH102" s="153">
        <f t="shared" si="23"/>
        <v>0.18060713419073046</v>
      </c>
      <c r="AI102" s="153">
        <f t="shared" si="23"/>
        <v>0.16053967483620482</v>
      </c>
      <c r="AJ102" s="153">
        <f t="shared" si="23"/>
        <v>0.16896627032273723</v>
      </c>
      <c r="AK102" s="153">
        <f t="shared" si="23"/>
        <v>0.19068429992720218</v>
      </c>
      <c r="AL102" s="153">
        <f t="shared" si="23"/>
        <v>0.20675564183450626</v>
      </c>
      <c r="AM102" s="153">
        <f t="shared" si="23"/>
        <v>0.19155302111138078</v>
      </c>
      <c r="AN102" s="153">
        <f t="shared" si="23"/>
        <v>0.18276156272749336</v>
      </c>
      <c r="AO102" s="153">
        <f t="shared" si="23"/>
        <v>0.18286580926959484</v>
      </c>
      <c r="AP102" s="153">
        <f t="shared" si="23"/>
        <v>0.17678476098034462</v>
      </c>
      <c r="AQ102" s="153">
        <f t="shared" si="23"/>
        <v>0.16418830380975494</v>
      </c>
      <c r="AR102" s="157">
        <v>0.17900000000000005</v>
      </c>
      <c r="AS102" s="153">
        <f t="shared" si="24"/>
        <v>0.18460325163795199</v>
      </c>
      <c r="AT102" s="153">
        <f t="shared" si="24"/>
        <v>0.17042137830623638</v>
      </c>
      <c r="AU102" s="153">
        <f t="shared" si="24"/>
        <v>0.17026935209900515</v>
      </c>
      <c r="AV102" s="153">
        <f t="shared" si="24"/>
        <v>0.17939092453288039</v>
      </c>
      <c r="AW102" s="153">
        <f t="shared" si="24"/>
        <v>0.16896627032273723</v>
      </c>
      <c r="AX102" s="153">
        <f t="shared" si="24"/>
        <v>0.17461295801989812</v>
      </c>
      <c r="AY102" s="153">
        <f t="shared" si="24"/>
        <v>0.17287551565154091</v>
      </c>
      <c r="AZ102" s="153">
        <f t="shared" si="24"/>
        <v>0.16844503761223009</v>
      </c>
      <c r="BA102" s="153">
        <f t="shared" si="24"/>
        <v>0.17200679446736233</v>
      </c>
      <c r="BB102" s="153">
        <f t="shared" si="24"/>
        <v>0.19155302111138078</v>
      </c>
      <c r="BC102" s="153">
        <f t="shared" si="24"/>
        <v>0.17742327105071587</v>
      </c>
      <c r="BD102" s="169">
        <v>100</v>
      </c>
    </row>
    <row r="103" spans="1:56" x14ac:dyDescent="0.35">
      <c r="A103" s="172"/>
      <c r="B103" s="156" t="s">
        <v>64</v>
      </c>
      <c r="C103" s="153">
        <f t="shared" si="20"/>
        <v>0.22315457413249207</v>
      </c>
      <c r="D103" s="153">
        <f t="shared" si="20"/>
        <v>0.24413491870905121</v>
      </c>
      <c r="E103" s="153">
        <f t="shared" si="20"/>
        <v>0.26193642319825289</v>
      </c>
      <c r="F103" s="153">
        <f t="shared" si="20"/>
        <v>0.27147294346032519</v>
      </c>
      <c r="G103" s="153">
        <f t="shared" si="20"/>
        <v>0.25621451104100945</v>
      </c>
      <c r="H103" s="153">
        <f t="shared" si="20"/>
        <v>0.28908371754428536</v>
      </c>
      <c r="I103" s="153">
        <f t="shared" si="20"/>
        <v>0.27019504974520747</v>
      </c>
      <c r="J103" s="153">
        <f t="shared" si="20"/>
        <v>0.26829410337296777</v>
      </c>
      <c r="K103" s="153">
        <f t="shared" si="20"/>
        <v>0.29181752001941275</v>
      </c>
      <c r="L103" s="153">
        <f t="shared" si="20"/>
        <v>0.30280359136132001</v>
      </c>
      <c r="M103" s="153">
        <f t="shared" si="21"/>
        <v>0.30262557631642811</v>
      </c>
      <c r="N103" s="153">
        <f t="shared" si="21"/>
        <v>0.28164523173986888</v>
      </c>
      <c r="O103" s="153">
        <f t="shared" si="21"/>
        <v>0.29817520019412758</v>
      </c>
      <c r="P103" s="153">
        <f t="shared" si="21"/>
        <v>0.2549429750060665</v>
      </c>
      <c r="Q103" s="153">
        <f t="shared" si="21"/>
        <v>0.24731375879640863</v>
      </c>
      <c r="R103" s="153">
        <f t="shared" si="21"/>
        <v>0.2549429750060665</v>
      </c>
      <c r="S103" s="153">
        <f t="shared" si="21"/>
        <v>0.24540645474399417</v>
      </c>
      <c r="T103" s="153">
        <f t="shared" si="21"/>
        <v>0.21234651783547687</v>
      </c>
      <c r="U103" s="153">
        <f t="shared" si="21"/>
        <v>0.25939335112836687</v>
      </c>
      <c r="V103" s="153">
        <f t="shared" si="21"/>
        <v>0.29181752001941275</v>
      </c>
      <c r="W103" s="153">
        <f t="shared" si="22"/>
        <v>0.26079204076680418</v>
      </c>
      <c r="X103" s="153">
        <f t="shared" si="22"/>
        <v>0.26066488716330988</v>
      </c>
      <c r="Y103" s="153">
        <f t="shared" si="22"/>
        <v>0.27312594030575099</v>
      </c>
      <c r="Z103" s="153">
        <f t="shared" si="22"/>
        <v>0.29245328803688425</v>
      </c>
      <c r="AA103" s="153">
        <f t="shared" si="22"/>
        <v>0.27083717544285368</v>
      </c>
      <c r="AB103" s="153">
        <f t="shared" si="22"/>
        <v>0.25201844212569768</v>
      </c>
      <c r="AC103" s="153">
        <f t="shared" si="22"/>
        <v>0.27458820674593537</v>
      </c>
      <c r="AD103" s="153">
        <f t="shared" si="22"/>
        <v>0.25646881824799805</v>
      </c>
      <c r="AE103" s="153">
        <f t="shared" si="22"/>
        <v>0.2740160155302111</v>
      </c>
      <c r="AF103" s="153">
        <f t="shared" si="22"/>
        <v>0.23332686241203593</v>
      </c>
      <c r="AG103" s="153">
        <f t="shared" si="23"/>
        <v>0.2740160155302111</v>
      </c>
      <c r="AH103" s="153">
        <f t="shared" si="23"/>
        <v>0.2643523416646445</v>
      </c>
      <c r="AI103" s="153">
        <f t="shared" si="23"/>
        <v>0.23497985925746176</v>
      </c>
      <c r="AJ103" s="153">
        <f t="shared" si="23"/>
        <v>0.24731375879640863</v>
      </c>
      <c r="AK103" s="153">
        <f t="shared" si="23"/>
        <v>0.27910215966998303</v>
      </c>
      <c r="AL103" s="153">
        <f t="shared" si="23"/>
        <v>0.30262557631642811</v>
      </c>
      <c r="AM103" s="153">
        <f t="shared" si="23"/>
        <v>0.28037369570492598</v>
      </c>
      <c r="AN103" s="153">
        <f t="shared" si="23"/>
        <v>0.26750575103130309</v>
      </c>
      <c r="AO103" s="153">
        <f t="shared" si="23"/>
        <v>0.26765833535549627</v>
      </c>
      <c r="AP103" s="153">
        <f t="shared" si="23"/>
        <v>0.25875758311089542</v>
      </c>
      <c r="AQ103" s="153">
        <f t="shared" si="23"/>
        <v>0.24032031060422224</v>
      </c>
      <c r="AR103" s="157">
        <v>0.26200000000000001</v>
      </c>
      <c r="AS103" s="153">
        <f t="shared" si="24"/>
        <v>0.27020140742538218</v>
      </c>
      <c r="AT103" s="153">
        <f t="shared" si="24"/>
        <v>0.2494435816549381</v>
      </c>
      <c r="AU103" s="153">
        <f t="shared" si="24"/>
        <v>0.24922106284882312</v>
      </c>
      <c r="AV103" s="153">
        <f t="shared" si="24"/>
        <v>0.26257219121572434</v>
      </c>
      <c r="AW103" s="153">
        <f t="shared" si="24"/>
        <v>0.24731375879640863</v>
      </c>
      <c r="AX103" s="153">
        <f t="shared" si="24"/>
        <v>0.255578743023538</v>
      </c>
      <c r="AY103" s="153">
        <f t="shared" si="24"/>
        <v>0.25303567095365198</v>
      </c>
      <c r="AZ103" s="153">
        <f t="shared" si="24"/>
        <v>0.24655083717544288</v>
      </c>
      <c r="BA103" s="153">
        <f t="shared" si="24"/>
        <v>0.25176413491870908</v>
      </c>
      <c r="BB103" s="153">
        <f t="shared" si="24"/>
        <v>0.28037369570492598</v>
      </c>
      <c r="BC103" s="153">
        <f t="shared" si="24"/>
        <v>0.25969216209657847</v>
      </c>
      <c r="BD103" s="169">
        <v>101</v>
      </c>
    </row>
    <row r="104" spans="1:56" x14ac:dyDescent="0.35">
      <c r="A104" s="172"/>
      <c r="B104" s="156" t="s">
        <v>65</v>
      </c>
      <c r="C104" s="153">
        <f t="shared" si="20"/>
        <v>0.22315457413249207</v>
      </c>
      <c r="D104" s="153">
        <f t="shared" si="20"/>
        <v>0.24413491870905121</v>
      </c>
      <c r="E104" s="153">
        <f t="shared" si="20"/>
        <v>0.26193642319825289</v>
      </c>
      <c r="F104" s="153">
        <f t="shared" si="20"/>
        <v>0.27147294346032519</v>
      </c>
      <c r="G104" s="153">
        <f t="shared" si="20"/>
        <v>0.25621451104100945</v>
      </c>
      <c r="H104" s="153">
        <f t="shared" si="20"/>
        <v>0.28908371754428536</v>
      </c>
      <c r="I104" s="153">
        <f t="shared" si="20"/>
        <v>0.27019504974520747</v>
      </c>
      <c r="J104" s="153">
        <f t="shared" si="20"/>
        <v>0.26829410337296777</v>
      </c>
      <c r="K104" s="153">
        <f t="shared" si="20"/>
        <v>0.29181752001941275</v>
      </c>
      <c r="L104" s="153">
        <f t="shared" si="20"/>
        <v>0.30280359136132001</v>
      </c>
      <c r="M104" s="153">
        <f t="shared" si="21"/>
        <v>0.30262557631642811</v>
      </c>
      <c r="N104" s="153">
        <f t="shared" si="21"/>
        <v>0.28164523173986888</v>
      </c>
      <c r="O104" s="153">
        <f t="shared" si="21"/>
        <v>0.29817520019412758</v>
      </c>
      <c r="P104" s="153">
        <f t="shared" si="21"/>
        <v>0.2549429750060665</v>
      </c>
      <c r="Q104" s="153">
        <f t="shared" si="21"/>
        <v>0.24731375879640863</v>
      </c>
      <c r="R104" s="153">
        <f t="shared" si="21"/>
        <v>0.2549429750060665</v>
      </c>
      <c r="S104" s="153">
        <f t="shared" si="21"/>
        <v>0.24540645474399417</v>
      </c>
      <c r="T104" s="153">
        <f t="shared" si="21"/>
        <v>0.21234651783547687</v>
      </c>
      <c r="U104" s="153">
        <f t="shared" si="21"/>
        <v>0.25939335112836687</v>
      </c>
      <c r="V104" s="153">
        <f t="shared" si="21"/>
        <v>0.29181752001941275</v>
      </c>
      <c r="W104" s="153">
        <f t="shared" si="22"/>
        <v>0.26079204076680418</v>
      </c>
      <c r="X104" s="153">
        <f t="shared" si="22"/>
        <v>0.26066488716330988</v>
      </c>
      <c r="Y104" s="153">
        <f t="shared" si="22"/>
        <v>0.27312594030575099</v>
      </c>
      <c r="Z104" s="153">
        <f t="shared" si="22"/>
        <v>0.29245328803688425</v>
      </c>
      <c r="AA104" s="153">
        <f t="shared" si="22"/>
        <v>0.27083717544285368</v>
      </c>
      <c r="AB104" s="153">
        <f t="shared" si="22"/>
        <v>0.25201844212569768</v>
      </c>
      <c r="AC104" s="153">
        <f t="shared" si="22"/>
        <v>0.27458820674593537</v>
      </c>
      <c r="AD104" s="153">
        <f t="shared" si="22"/>
        <v>0.25646881824799805</v>
      </c>
      <c r="AE104" s="153">
        <f t="shared" si="22"/>
        <v>0.2740160155302111</v>
      </c>
      <c r="AF104" s="153">
        <f t="shared" si="22"/>
        <v>0.23332686241203593</v>
      </c>
      <c r="AG104" s="153">
        <f t="shared" si="23"/>
        <v>0.2740160155302111</v>
      </c>
      <c r="AH104" s="153">
        <f t="shared" si="23"/>
        <v>0.2643523416646445</v>
      </c>
      <c r="AI104" s="153">
        <f t="shared" si="23"/>
        <v>0.23497985925746176</v>
      </c>
      <c r="AJ104" s="153">
        <f t="shared" si="23"/>
        <v>0.24731375879640863</v>
      </c>
      <c r="AK104" s="153">
        <f t="shared" si="23"/>
        <v>0.27910215966998303</v>
      </c>
      <c r="AL104" s="153">
        <f t="shared" si="23"/>
        <v>0.30262557631642811</v>
      </c>
      <c r="AM104" s="153">
        <f t="shared" si="23"/>
        <v>0.28037369570492598</v>
      </c>
      <c r="AN104" s="153">
        <f t="shared" si="23"/>
        <v>0.26750575103130309</v>
      </c>
      <c r="AO104" s="153">
        <f t="shared" si="23"/>
        <v>0.26765833535549627</v>
      </c>
      <c r="AP104" s="153">
        <f t="shared" si="23"/>
        <v>0.25875758311089542</v>
      </c>
      <c r="AQ104" s="153">
        <f t="shared" si="23"/>
        <v>0.24032031060422224</v>
      </c>
      <c r="AR104" s="157">
        <v>0.26200000000000001</v>
      </c>
      <c r="AS104" s="153">
        <f t="shared" si="24"/>
        <v>0.27020140742538218</v>
      </c>
      <c r="AT104" s="153">
        <f t="shared" si="24"/>
        <v>0.2494435816549381</v>
      </c>
      <c r="AU104" s="153">
        <f t="shared" si="24"/>
        <v>0.24922106284882312</v>
      </c>
      <c r="AV104" s="153">
        <f t="shared" si="24"/>
        <v>0.26257219121572434</v>
      </c>
      <c r="AW104" s="153">
        <f t="shared" si="24"/>
        <v>0.24731375879640863</v>
      </c>
      <c r="AX104" s="153">
        <f t="shared" si="24"/>
        <v>0.255578743023538</v>
      </c>
      <c r="AY104" s="153">
        <f t="shared" si="24"/>
        <v>0.25303567095365198</v>
      </c>
      <c r="AZ104" s="153">
        <f t="shared" si="24"/>
        <v>0.24655083717544288</v>
      </c>
      <c r="BA104" s="153">
        <f t="shared" si="24"/>
        <v>0.25176413491870908</v>
      </c>
      <c r="BB104" s="153">
        <f t="shared" si="24"/>
        <v>0.28037369570492598</v>
      </c>
      <c r="BC104" s="153">
        <f t="shared" si="24"/>
        <v>0.25969216209657847</v>
      </c>
      <c r="BD104" s="169">
        <v>102</v>
      </c>
    </row>
    <row r="105" spans="1:56" x14ac:dyDescent="0.35">
      <c r="A105" s="172"/>
      <c r="B105" s="156" t="s">
        <v>66</v>
      </c>
      <c r="C105" s="153">
        <f t="shared" si="20"/>
        <v>0.26488958990536265</v>
      </c>
      <c r="D105" s="153">
        <f t="shared" si="20"/>
        <v>0.28979373938364467</v>
      </c>
      <c r="E105" s="153">
        <f t="shared" si="20"/>
        <v>0.31092453288036881</v>
      </c>
      <c r="F105" s="153">
        <f t="shared" si="20"/>
        <v>0.32224460082504242</v>
      </c>
      <c r="G105" s="153">
        <f t="shared" si="20"/>
        <v>0.30413249211356458</v>
      </c>
      <c r="H105" s="153">
        <f t="shared" si="20"/>
        <v>0.34314899296287305</v>
      </c>
      <c r="I105" s="153">
        <f t="shared" si="20"/>
        <v>0.32072771172045617</v>
      </c>
      <c r="J105" s="153">
        <f t="shared" si="20"/>
        <v>0.31847124484348455</v>
      </c>
      <c r="K105" s="153">
        <f t="shared" si="20"/>
        <v>0.34639407910701275</v>
      </c>
      <c r="L105" s="153">
        <f t="shared" si="20"/>
        <v>0.35943479737927675</v>
      </c>
      <c r="M105" s="153">
        <f t="shared" si="21"/>
        <v>0.3592234894443096</v>
      </c>
      <c r="N105" s="153">
        <f t="shared" si="21"/>
        <v>0.33431933996602753</v>
      </c>
      <c r="O105" s="153">
        <f t="shared" si="21"/>
        <v>0.35394079107012849</v>
      </c>
      <c r="P105" s="153">
        <f t="shared" si="21"/>
        <v>0.30262314972094145</v>
      </c>
      <c r="Q105" s="153">
        <f t="shared" si="21"/>
        <v>0.29356709536520254</v>
      </c>
      <c r="R105" s="153">
        <f t="shared" si="21"/>
        <v>0.30262314972094145</v>
      </c>
      <c r="S105" s="153">
        <f t="shared" si="21"/>
        <v>0.29130308177626785</v>
      </c>
      <c r="T105" s="153">
        <f t="shared" si="21"/>
        <v>0.25206017956806598</v>
      </c>
      <c r="U105" s="153">
        <f t="shared" si="21"/>
        <v>0.30790584809512245</v>
      </c>
      <c r="V105" s="153">
        <f t="shared" si="21"/>
        <v>0.34639407910701275</v>
      </c>
      <c r="W105" s="153">
        <f t="shared" si="22"/>
        <v>0.30956612472700795</v>
      </c>
      <c r="X105" s="153">
        <f t="shared" si="22"/>
        <v>0.30941519048774563</v>
      </c>
      <c r="Y105" s="153">
        <f t="shared" si="22"/>
        <v>0.32420674593545246</v>
      </c>
      <c r="Z105" s="153">
        <f t="shared" si="22"/>
        <v>0.34714875030332437</v>
      </c>
      <c r="AA105" s="153">
        <f t="shared" si="22"/>
        <v>0.3214899296287308</v>
      </c>
      <c r="AB105" s="153">
        <f t="shared" si="22"/>
        <v>0.29915166221790823</v>
      </c>
      <c r="AC105" s="153">
        <f t="shared" si="22"/>
        <v>0.32594248968696904</v>
      </c>
      <c r="AD105" s="153">
        <f t="shared" si="22"/>
        <v>0.30443436059208923</v>
      </c>
      <c r="AE105" s="153">
        <f t="shared" si="22"/>
        <v>0.32526328561028867</v>
      </c>
      <c r="AF105" s="153">
        <f t="shared" si="22"/>
        <v>0.27696432904634793</v>
      </c>
      <c r="AG105" s="153">
        <f t="shared" si="23"/>
        <v>0.32526328561028867</v>
      </c>
      <c r="AH105" s="153">
        <f t="shared" si="23"/>
        <v>0.31379228342635279</v>
      </c>
      <c r="AI105" s="153">
        <f t="shared" si="23"/>
        <v>0.27892647415675798</v>
      </c>
      <c r="AJ105" s="153">
        <f t="shared" si="23"/>
        <v>0.29356709536520254</v>
      </c>
      <c r="AK105" s="153">
        <f t="shared" si="23"/>
        <v>0.33130065518078128</v>
      </c>
      <c r="AL105" s="153">
        <f t="shared" si="23"/>
        <v>0.3592234894443096</v>
      </c>
      <c r="AM105" s="153">
        <f t="shared" si="23"/>
        <v>0.33280999757340446</v>
      </c>
      <c r="AN105" s="153">
        <f t="shared" si="23"/>
        <v>0.31753545256005816</v>
      </c>
      <c r="AO105" s="153">
        <f t="shared" si="23"/>
        <v>0.31771657364717298</v>
      </c>
      <c r="AP105" s="153">
        <f t="shared" si="23"/>
        <v>0.30715117689881094</v>
      </c>
      <c r="AQ105" s="153">
        <f t="shared" si="23"/>
        <v>0.28526571220577518</v>
      </c>
      <c r="AR105" s="157">
        <v>0.31099999999999994</v>
      </c>
      <c r="AS105" s="153">
        <f t="shared" si="24"/>
        <v>0.32073525843241923</v>
      </c>
      <c r="AT105" s="153">
        <f t="shared" si="24"/>
        <v>0.2960952438728463</v>
      </c>
      <c r="AU105" s="153">
        <f t="shared" si="24"/>
        <v>0.29583110895413728</v>
      </c>
      <c r="AV105" s="153">
        <f t="shared" si="24"/>
        <v>0.31167920407668032</v>
      </c>
      <c r="AW105" s="153">
        <f t="shared" si="24"/>
        <v>0.29356709536520254</v>
      </c>
      <c r="AX105" s="153">
        <f t="shared" si="24"/>
        <v>0.30337782091725302</v>
      </c>
      <c r="AY105" s="153">
        <f t="shared" si="24"/>
        <v>0.30035913613200671</v>
      </c>
      <c r="AZ105" s="153">
        <f t="shared" si="24"/>
        <v>0.2926614899296287</v>
      </c>
      <c r="BA105" s="153">
        <f t="shared" si="24"/>
        <v>0.29884979373938358</v>
      </c>
      <c r="BB105" s="153">
        <f t="shared" si="24"/>
        <v>0.33280999757340446</v>
      </c>
      <c r="BC105" s="153">
        <f t="shared" si="24"/>
        <v>0.30826054355738891</v>
      </c>
      <c r="BD105" s="169">
        <v>103</v>
      </c>
    </row>
    <row r="106" spans="1:56" x14ac:dyDescent="0.35">
      <c r="A106" s="172"/>
      <c r="B106" s="156" t="s">
        <v>67</v>
      </c>
      <c r="C106" s="153">
        <f t="shared" si="20"/>
        <v>0.26488958990536265</v>
      </c>
      <c r="D106" s="153">
        <f t="shared" si="20"/>
        <v>0.28979373938364467</v>
      </c>
      <c r="E106" s="153">
        <f t="shared" si="20"/>
        <v>0.31092453288036881</v>
      </c>
      <c r="F106" s="153">
        <f t="shared" si="20"/>
        <v>0.32224460082504242</v>
      </c>
      <c r="G106" s="153">
        <f t="shared" si="20"/>
        <v>0.30413249211356458</v>
      </c>
      <c r="H106" s="153">
        <f t="shared" si="20"/>
        <v>0.34314899296287305</v>
      </c>
      <c r="I106" s="153">
        <f t="shared" si="20"/>
        <v>0.32072771172045617</v>
      </c>
      <c r="J106" s="153">
        <f t="shared" si="20"/>
        <v>0.31847124484348455</v>
      </c>
      <c r="K106" s="153">
        <f t="shared" si="20"/>
        <v>0.34639407910701275</v>
      </c>
      <c r="L106" s="153">
        <f t="shared" si="20"/>
        <v>0.35943479737927675</v>
      </c>
      <c r="M106" s="153">
        <f t="shared" si="21"/>
        <v>0.3592234894443096</v>
      </c>
      <c r="N106" s="153">
        <f t="shared" si="21"/>
        <v>0.33431933996602753</v>
      </c>
      <c r="O106" s="153">
        <f t="shared" si="21"/>
        <v>0.35394079107012849</v>
      </c>
      <c r="P106" s="153">
        <f t="shared" si="21"/>
        <v>0.30262314972094145</v>
      </c>
      <c r="Q106" s="153">
        <f t="shared" si="21"/>
        <v>0.29356709536520254</v>
      </c>
      <c r="R106" s="153">
        <f t="shared" si="21"/>
        <v>0.30262314972094145</v>
      </c>
      <c r="S106" s="153">
        <f t="shared" si="21"/>
        <v>0.29130308177626785</v>
      </c>
      <c r="T106" s="153">
        <f t="shared" si="21"/>
        <v>0.25206017956806598</v>
      </c>
      <c r="U106" s="153">
        <f t="shared" si="21"/>
        <v>0.30790584809512245</v>
      </c>
      <c r="V106" s="153">
        <f t="shared" si="21"/>
        <v>0.34639407910701275</v>
      </c>
      <c r="W106" s="153">
        <f t="shared" si="22"/>
        <v>0.30956612472700795</v>
      </c>
      <c r="X106" s="153">
        <f t="shared" si="22"/>
        <v>0.30941519048774563</v>
      </c>
      <c r="Y106" s="153">
        <f t="shared" si="22"/>
        <v>0.32420674593545246</v>
      </c>
      <c r="Z106" s="153">
        <f t="shared" si="22"/>
        <v>0.34714875030332437</v>
      </c>
      <c r="AA106" s="153">
        <f t="shared" si="22"/>
        <v>0.3214899296287308</v>
      </c>
      <c r="AB106" s="153">
        <f t="shared" si="22"/>
        <v>0.29915166221790823</v>
      </c>
      <c r="AC106" s="153">
        <f t="shared" si="22"/>
        <v>0.32594248968696904</v>
      </c>
      <c r="AD106" s="153">
        <f t="shared" si="22"/>
        <v>0.30443436059208923</v>
      </c>
      <c r="AE106" s="153">
        <f t="shared" si="22"/>
        <v>0.32526328561028867</v>
      </c>
      <c r="AF106" s="153">
        <f t="shared" si="22"/>
        <v>0.27696432904634793</v>
      </c>
      <c r="AG106" s="153">
        <f t="shared" si="23"/>
        <v>0.32526328561028867</v>
      </c>
      <c r="AH106" s="153">
        <f t="shared" si="23"/>
        <v>0.31379228342635279</v>
      </c>
      <c r="AI106" s="153">
        <f t="shared" si="23"/>
        <v>0.27892647415675798</v>
      </c>
      <c r="AJ106" s="153">
        <f t="shared" si="23"/>
        <v>0.29356709536520254</v>
      </c>
      <c r="AK106" s="153">
        <f t="shared" si="23"/>
        <v>0.33130065518078128</v>
      </c>
      <c r="AL106" s="153">
        <f t="shared" si="23"/>
        <v>0.3592234894443096</v>
      </c>
      <c r="AM106" s="153">
        <f t="shared" si="23"/>
        <v>0.33280999757340446</v>
      </c>
      <c r="AN106" s="153">
        <f t="shared" si="23"/>
        <v>0.31753545256005816</v>
      </c>
      <c r="AO106" s="153">
        <f t="shared" si="23"/>
        <v>0.31771657364717298</v>
      </c>
      <c r="AP106" s="153">
        <f t="shared" si="23"/>
        <v>0.30715117689881094</v>
      </c>
      <c r="AQ106" s="153">
        <f t="shared" si="23"/>
        <v>0.28526571220577518</v>
      </c>
      <c r="AR106" s="157">
        <v>0.31099999999999994</v>
      </c>
      <c r="AS106" s="153">
        <f t="shared" si="24"/>
        <v>0.32073525843241923</v>
      </c>
      <c r="AT106" s="153">
        <f t="shared" si="24"/>
        <v>0.2960952438728463</v>
      </c>
      <c r="AU106" s="153">
        <f t="shared" si="24"/>
        <v>0.29583110895413728</v>
      </c>
      <c r="AV106" s="153">
        <f t="shared" si="24"/>
        <v>0.31167920407668032</v>
      </c>
      <c r="AW106" s="153">
        <f t="shared" si="24"/>
        <v>0.29356709536520254</v>
      </c>
      <c r="AX106" s="153">
        <f t="shared" si="24"/>
        <v>0.30337782091725302</v>
      </c>
      <c r="AY106" s="153">
        <f t="shared" si="24"/>
        <v>0.30035913613200671</v>
      </c>
      <c r="AZ106" s="153">
        <f t="shared" si="24"/>
        <v>0.2926614899296287</v>
      </c>
      <c r="BA106" s="153">
        <f t="shared" si="24"/>
        <v>0.29884979373938358</v>
      </c>
      <c r="BB106" s="153">
        <f t="shared" si="24"/>
        <v>0.33280999757340446</v>
      </c>
      <c r="BC106" s="153">
        <f t="shared" si="24"/>
        <v>0.30826054355738891</v>
      </c>
      <c r="BD106" s="169">
        <v>104</v>
      </c>
    </row>
    <row r="107" spans="1:56" x14ac:dyDescent="0.35">
      <c r="A107" s="172"/>
      <c r="B107" s="156" t="s">
        <v>68</v>
      </c>
      <c r="C107" s="153">
        <f t="shared" si="20"/>
        <v>0.26744479495268136</v>
      </c>
      <c r="D107" s="153">
        <f t="shared" si="20"/>
        <v>0.29258917738413009</v>
      </c>
      <c r="E107" s="153">
        <f t="shared" si="20"/>
        <v>0.31392380490172295</v>
      </c>
      <c r="F107" s="153">
        <f t="shared" si="20"/>
        <v>0.32535306964329053</v>
      </c>
      <c r="G107" s="153">
        <f t="shared" si="20"/>
        <v>0.30706624605678234</v>
      </c>
      <c r="H107" s="153">
        <f t="shared" si="20"/>
        <v>0.34645911186605199</v>
      </c>
      <c r="I107" s="153">
        <f t="shared" si="20"/>
        <v>0.32382154816792047</v>
      </c>
      <c r="J107" s="153">
        <f t="shared" si="20"/>
        <v>0.3215433147294347</v>
      </c>
      <c r="K107" s="153">
        <f t="shared" si="20"/>
        <v>0.34973550109196799</v>
      </c>
      <c r="L107" s="153">
        <f t="shared" si="20"/>
        <v>0.36290201407425382</v>
      </c>
      <c r="M107" s="153">
        <f t="shared" si="21"/>
        <v>0.36268866779907799</v>
      </c>
      <c r="N107" s="153">
        <f t="shared" si="21"/>
        <v>0.3375442853676292</v>
      </c>
      <c r="O107" s="153">
        <f t="shared" si="21"/>
        <v>0.35735501091967969</v>
      </c>
      <c r="P107" s="153">
        <f t="shared" si="21"/>
        <v>0.30554234409124004</v>
      </c>
      <c r="Q107" s="153">
        <f t="shared" si="21"/>
        <v>0.29639893229798597</v>
      </c>
      <c r="R107" s="153">
        <f t="shared" si="21"/>
        <v>0.30554234409124004</v>
      </c>
      <c r="S107" s="153">
        <f t="shared" si="21"/>
        <v>0.29411307934967246</v>
      </c>
      <c r="T107" s="153">
        <f t="shared" si="21"/>
        <v>0.25449162824557153</v>
      </c>
      <c r="U107" s="153">
        <f t="shared" si="21"/>
        <v>0.31087600097063822</v>
      </c>
      <c r="V107" s="153">
        <f t="shared" si="21"/>
        <v>0.34973550109196799</v>
      </c>
      <c r="W107" s="153">
        <f t="shared" si="22"/>
        <v>0.3125522931327348</v>
      </c>
      <c r="X107" s="153">
        <f t="shared" si="22"/>
        <v>0.31239990293618058</v>
      </c>
      <c r="Y107" s="153">
        <f t="shared" si="22"/>
        <v>0.32733414219849549</v>
      </c>
      <c r="Z107" s="153">
        <f t="shared" si="22"/>
        <v>0.3504974520747392</v>
      </c>
      <c r="AA107" s="153">
        <f t="shared" si="22"/>
        <v>0.32459111866051932</v>
      </c>
      <c r="AB107" s="153">
        <f t="shared" si="22"/>
        <v>0.30203736957049265</v>
      </c>
      <c r="AC107" s="153">
        <f t="shared" si="22"/>
        <v>0.32908662945886918</v>
      </c>
      <c r="AD107" s="153">
        <f t="shared" si="22"/>
        <v>0.30737102644989089</v>
      </c>
      <c r="AE107" s="153">
        <f t="shared" si="22"/>
        <v>0.3284008735743752</v>
      </c>
      <c r="AF107" s="153">
        <f t="shared" si="22"/>
        <v>0.27963601067702021</v>
      </c>
      <c r="AG107" s="153">
        <f t="shared" si="23"/>
        <v>0.3284008735743752</v>
      </c>
      <c r="AH107" s="153">
        <f t="shared" si="23"/>
        <v>0.3168192186362534</v>
      </c>
      <c r="AI107" s="153">
        <f t="shared" si="23"/>
        <v>0.28161708323222517</v>
      </c>
      <c r="AJ107" s="153">
        <f t="shared" si="23"/>
        <v>0.29639893229798597</v>
      </c>
      <c r="AK107" s="153">
        <f t="shared" si="23"/>
        <v>0.33449648143654459</v>
      </c>
      <c r="AL107" s="153">
        <f t="shared" si="23"/>
        <v>0.36268866779907799</v>
      </c>
      <c r="AM107" s="153">
        <f t="shared" si="23"/>
        <v>0.33602038340208695</v>
      </c>
      <c r="AN107" s="153">
        <f t="shared" si="23"/>
        <v>0.32059849551079839</v>
      </c>
      <c r="AO107" s="153">
        <f t="shared" si="23"/>
        <v>0.32078136374666355</v>
      </c>
      <c r="AP107" s="153">
        <f t="shared" si="23"/>
        <v>0.31011404998786707</v>
      </c>
      <c r="AQ107" s="153">
        <f t="shared" si="23"/>
        <v>0.28801747148750301</v>
      </c>
      <c r="AR107" s="157">
        <v>0.31400000000000006</v>
      </c>
      <c r="AS107" s="153">
        <f t="shared" si="24"/>
        <v>0.32382916767774816</v>
      </c>
      <c r="AT107" s="153">
        <f t="shared" si="24"/>
        <v>0.29895146809026935</v>
      </c>
      <c r="AU107" s="153">
        <f t="shared" si="24"/>
        <v>0.29868478524629949</v>
      </c>
      <c r="AV107" s="153">
        <f t="shared" si="24"/>
        <v>0.31468575588449405</v>
      </c>
      <c r="AW107" s="153">
        <f t="shared" si="24"/>
        <v>0.29639893229798597</v>
      </c>
      <c r="AX107" s="153">
        <f t="shared" si="24"/>
        <v>0.30630429507401119</v>
      </c>
      <c r="AY107" s="153">
        <f t="shared" si="24"/>
        <v>0.30325649114292647</v>
      </c>
      <c r="AZ107" s="153">
        <f t="shared" si="24"/>
        <v>0.2954845911186606</v>
      </c>
      <c r="BA107" s="153">
        <f t="shared" si="24"/>
        <v>0.30173258917738421</v>
      </c>
      <c r="BB107" s="153">
        <f t="shared" si="24"/>
        <v>0.33602038340208695</v>
      </c>
      <c r="BC107" s="153">
        <f t="shared" si="24"/>
        <v>0.31123411793254069</v>
      </c>
      <c r="BD107" s="169">
        <v>105</v>
      </c>
    </row>
    <row r="108" spans="1:56" x14ac:dyDescent="0.35">
      <c r="A108" s="172"/>
      <c r="B108" s="156" t="s">
        <v>69</v>
      </c>
      <c r="C108" s="153">
        <f t="shared" si="20"/>
        <v>0.26744479495268136</v>
      </c>
      <c r="D108" s="153">
        <f t="shared" si="20"/>
        <v>0.29258917738413009</v>
      </c>
      <c r="E108" s="153">
        <f t="shared" si="20"/>
        <v>0.31392380490172295</v>
      </c>
      <c r="F108" s="153">
        <f t="shared" si="20"/>
        <v>0.32535306964329053</v>
      </c>
      <c r="G108" s="153">
        <f t="shared" si="20"/>
        <v>0.30706624605678234</v>
      </c>
      <c r="H108" s="153">
        <f t="shared" si="20"/>
        <v>0.34645911186605199</v>
      </c>
      <c r="I108" s="153">
        <f t="shared" si="20"/>
        <v>0.32382154816792047</v>
      </c>
      <c r="J108" s="153">
        <f t="shared" si="20"/>
        <v>0.3215433147294347</v>
      </c>
      <c r="K108" s="153">
        <f t="shared" si="20"/>
        <v>0.34973550109196799</v>
      </c>
      <c r="L108" s="153">
        <f t="shared" si="20"/>
        <v>0.36290201407425382</v>
      </c>
      <c r="M108" s="153">
        <f t="shared" si="21"/>
        <v>0.36268866779907799</v>
      </c>
      <c r="N108" s="153">
        <f t="shared" si="21"/>
        <v>0.3375442853676292</v>
      </c>
      <c r="O108" s="153">
        <f t="shared" si="21"/>
        <v>0.35735501091967969</v>
      </c>
      <c r="P108" s="153">
        <f t="shared" si="21"/>
        <v>0.30554234409124004</v>
      </c>
      <c r="Q108" s="153">
        <f t="shared" si="21"/>
        <v>0.29639893229798597</v>
      </c>
      <c r="R108" s="153">
        <f t="shared" si="21"/>
        <v>0.30554234409124004</v>
      </c>
      <c r="S108" s="153">
        <f t="shared" si="21"/>
        <v>0.29411307934967246</v>
      </c>
      <c r="T108" s="153">
        <f t="shared" si="21"/>
        <v>0.25449162824557153</v>
      </c>
      <c r="U108" s="153">
        <f t="shared" si="21"/>
        <v>0.31087600097063822</v>
      </c>
      <c r="V108" s="153">
        <f t="shared" si="21"/>
        <v>0.34973550109196799</v>
      </c>
      <c r="W108" s="153">
        <f t="shared" si="22"/>
        <v>0.3125522931327348</v>
      </c>
      <c r="X108" s="153">
        <f t="shared" si="22"/>
        <v>0.31239990293618058</v>
      </c>
      <c r="Y108" s="153">
        <f t="shared" si="22"/>
        <v>0.32733414219849549</v>
      </c>
      <c r="Z108" s="153">
        <f t="shared" si="22"/>
        <v>0.3504974520747392</v>
      </c>
      <c r="AA108" s="153">
        <f t="shared" si="22"/>
        <v>0.32459111866051932</v>
      </c>
      <c r="AB108" s="153">
        <f t="shared" si="22"/>
        <v>0.30203736957049265</v>
      </c>
      <c r="AC108" s="153">
        <f t="shared" si="22"/>
        <v>0.32908662945886918</v>
      </c>
      <c r="AD108" s="153">
        <f t="shared" si="22"/>
        <v>0.30737102644989089</v>
      </c>
      <c r="AE108" s="153">
        <f t="shared" si="22"/>
        <v>0.3284008735743752</v>
      </c>
      <c r="AF108" s="153">
        <f t="shared" si="22"/>
        <v>0.27963601067702021</v>
      </c>
      <c r="AG108" s="153">
        <f t="shared" si="23"/>
        <v>0.3284008735743752</v>
      </c>
      <c r="AH108" s="153">
        <f t="shared" si="23"/>
        <v>0.3168192186362534</v>
      </c>
      <c r="AI108" s="153">
        <f t="shared" si="23"/>
        <v>0.28161708323222517</v>
      </c>
      <c r="AJ108" s="153">
        <f t="shared" si="23"/>
        <v>0.29639893229798597</v>
      </c>
      <c r="AK108" s="153">
        <f t="shared" si="23"/>
        <v>0.33449648143654459</v>
      </c>
      <c r="AL108" s="153">
        <f t="shared" si="23"/>
        <v>0.36268866779907799</v>
      </c>
      <c r="AM108" s="153">
        <f t="shared" si="23"/>
        <v>0.33602038340208695</v>
      </c>
      <c r="AN108" s="153">
        <f t="shared" si="23"/>
        <v>0.32059849551079839</v>
      </c>
      <c r="AO108" s="153">
        <f t="shared" si="23"/>
        <v>0.32078136374666355</v>
      </c>
      <c r="AP108" s="153">
        <f t="shared" si="23"/>
        <v>0.31011404998786707</v>
      </c>
      <c r="AQ108" s="153">
        <f t="shared" si="23"/>
        <v>0.28801747148750301</v>
      </c>
      <c r="AR108" s="157">
        <v>0.31400000000000006</v>
      </c>
      <c r="AS108" s="153">
        <f t="shared" si="24"/>
        <v>0.32382916767774816</v>
      </c>
      <c r="AT108" s="153">
        <f t="shared" si="24"/>
        <v>0.29895146809026935</v>
      </c>
      <c r="AU108" s="153">
        <f t="shared" si="24"/>
        <v>0.29868478524629949</v>
      </c>
      <c r="AV108" s="153">
        <f t="shared" si="24"/>
        <v>0.31468575588449405</v>
      </c>
      <c r="AW108" s="153">
        <f t="shared" si="24"/>
        <v>0.29639893229798597</v>
      </c>
      <c r="AX108" s="153">
        <f t="shared" si="24"/>
        <v>0.30630429507401119</v>
      </c>
      <c r="AY108" s="153">
        <f t="shared" si="24"/>
        <v>0.30325649114292647</v>
      </c>
      <c r="AZ108" s="153">
        <f t="shared" si="24"/>
        <v>0.2954845911186606</v>
      </c>
      <c r="BA108" s="153">
        <f t="shared" si="24"/>
        <v>0.30173258917738421</v>
      </c>
      <c r="BB108" s="153">
        <f t="shared" si="24"/>
        <v>0.33602038340208695</v>
      </c>
      <c r="BC108" s="153">
        <f t="shared" si="24"/>
        <v>0.31123411793254069</v>
      </c>
      <c r="BD108" s="169">
        <v>106</v>
      </c>
    </row>
    <row r="109" spans="1:56" x14ac:dyDescent="0.35">
      <c r="A109" s="172"/>
      <c r="B109" s="156" t="s">
        <v>70</v>
      </c>
      <c r="C109" s="153">
        <f t="shared" si="20"/>
        <v>0.34239747634069395</v>
      </c>
      <c r="D109" s="153">
        <f t="shared" si="20"/>
        <v>0.37458869206503276</v>
      </c>
      <c r="E109" s="153">
        <f t="shared" si="20"/>
        <v>0.40190245086144144</v>
      </c>
      <c r="F109" s="153">
        <f t="shared" si="20"/>
        <v>0.41653482164523181</v>
      </c>
      <c r="G109" s="153">
        <f t="shared" si="20"/>
        <v>0.3931230283911672</v>
      </c>
      <c r="H109" s="153">
        <f t="shared" si="20"/>
        <v>0.44355593302596458</v>
      </c>
      <c r="I109" s="153">
        <f t="shared" si="20"/>
        <v>0.41457408396020384</v>
      </c>
      <c r="J109" s="153">
        <f t="shared" si="20"/>
        <v>0.41165736471730169</v>
      </c>
      <c r="K109" s="153">
        <f t="shared" si="20"/>
        <v>0.44775054598398445</v>
      </c>
      <c r="L109" s="153">
        <f t="shared" si="20"/>
        <v>0.46460703712691087</v>
      </c>
      <c r="M109" s="153">
        <f t="shared" si="21"/>
        <v>0.46433389953894694</v>
      </c>
      <c r="N109" s="153">
        <f t="shared" si="21"/>
        <v>0.43214268381460802</v>
      </c>
      <c r="O109" s="153">
        <f t="shared" si="21"/>
        <v>0.45750545983984464</v>
      </c>
      <c r="P109" s="153">
        <f t="shared" si="21"/>
        <v>0.39117204561999519</v>
      </c>
      <c r="Q109" s="153">
        <f t="shared" si="21"/>
        <v>0.37946614899296288</v>
      </c>
      <c r="R109" s="153">
        <f t="shared" si="21"/>
        <v>0.39117204561999519</v>
      </c>
      <c r="S109" s="153">
        <f t="shared" si="21"/>
        <v>0.37653967483620482</v>
      </c>
      <c r="T109" s="153">
        <f t="shared" si="21"/>
        <v>0.32581412278573169</v>
      </c>
      <c r="U109" s="153">
        <f t="shared" si="21"/>
        <v>0.39800048531909726</v>
      </c>
      <c r="V109" s="153">
        <f t="shared" si="21"/>
        <v>0.44775054598398445</v>
      </c>
      <c r="W109" s="153">
        <f t="shared" si="22"/>
        <v>0.40014656636738655</v>
      </c>
      <c r="X109" s="153">
        <f t="shared" si="22"/>
        <v>0.39995146809026932</v>
      </c>
      <c r="Y109" s="153">
        <f t="shared" si="22"/>
        <v>0.41907109924775532</v>
      </c>
      <c r="Z109" s="153">
        <f t="shared" si="22"/>
        <v>0.44872603736957051</v>
      </c>
      <c r="AA109" s="153">
        <f t="shared" si="22"/>
        <v>0.4155593302596457</v>
      </c>
      <c r="AB109" s="153">
        <f t="shared" si="22"/>
        <v>0.38668478524629946</v>
      </c>
      <c r="AC109" s="153">
        <f t="shared" si="22"/>
        <v>0.42131472943460319</v>
      </c>
      <c r="AD109" s="153">
        <f t="shared" si="22"/>
        <v>0.39351322494540164</v>
      </c>
      <c r="AE109" s="153">
        <f t="shared" si="22"/>
        <v>0.42043678718757582</v>
      </c>
      <c r="AF109" s="153">
        <f t="shared" si="22"/>
        <v>0.35800533851007038</v>
      </c>
      <c r="AG109" s="153">
        <f t="shared" si="23"/>
        <v>0.42043678718757582</v>
      </c>
      <c r="AH109" s="153">
        <f t="shared" si="23"/>
        <v>0.40560931812666828</v>
      </c>
      <c r="AI109" s="153">
        <f t="shared" si="23"/>
        <v>0.360541616112594</v>
      </c>
      <c r="AJ109" s="153">
        <f t="shared" si="23"/>
        <v>0.37946614899296288</v>
      </c>
      <c r="AK109" s="153">
        <f t="shared" si="23"/>
        <v>0.42824071827226401</v>
      </c>
      <c r="AL109" s="153">
        <f t="shared" si="23"/>
        <v>0.46433389953894694</v>
      </c>
      <c r="AM109" s="153">
        <f t="shared" si="23"/>
        <v>0.43019170104343613</v>
      </c>
      <c r="AN109" s="153">
        <f t="shared" si="23"/>
        <v>0.410447755399175</v>
      </c>
      <c r="AO109" s="153">
        <f t="shared" si="23"/>
        <v>0.41068187333171569</v>
      </c>
      <c r="AP109" s="153">
        <f t="shared" si="23"/>
        <v>0.39702499393351132</v>
      </c>
      <c r="AQ109" s="153">
        <f t="shared" si="23"/>
        <v>0.36873574375151658</v>
      </c>
      <c r="AR109" s="157">
        <v>0.40200000000000002</v>
      </c>
      <c r="AS109" s="153">
        <f t="shared" si="24"/>
        <v>0.4145838388740597</v>
      </c>
      <c r="AT109" s="153">
        <f t="shared" si="24"/>
        <v>0.38273404513467602</v>
      </c>
      <c r="AU109" s="153">
        <f t="shared" si="24"/>
        <v>0.38239262314972094</v>
      </c>
      <c r="AV109" s="153">
        <f t="shared" si="24"/>
        <v>0.40287794224702739</v>
      </c>
      <c r="AW109" s="153">
        <f t="shared" si="24"/>
        <v>0.37946614899296288</v>
      </c>
      <c r="AX109" s="153">
        <f t="shared" si="24"/>
        <v>0.39214753700558119</v>
      </c>
      <c r="AY109" s="153">
        <f t="shared" si="24"/>
        <v>0.38824557146323702</v>
      </c>
      <c r="AZ109" s="153">
        <f t="shared" si="24"/>
        <v>0.37829555933025971</v>
      </c>
      <c r="BA109" s="153">
        <f t="shared" si="24"/>
        <v>0.38629458869206507</v>
      </c>
      <c r="BB109" s="153">
        <f t="shared" si="24"/>
        <v>0.43019170104343613</v>
      </c>
      <c r="BC109" s="153">
        <f t="shared" si="24"/>
        <v>0.39845896627032273</v>
      </c>
      <c r="BD109" s="169">
        <v>107</v>
      </c>
    </row>
    <row r="110" spans="1:56" x14ac:dyDescent="0.35">
      <c r="A110" s="172"/>
      <c r="B110" s="156" t="s">
        <v>71</v>
      </c>
      <c r="C110" s="153">
        <f t="shared" si="20"/>
        <v>0.34239747634069395</v>
      </c>
      <c r="D110" s="153">
        <f t="shared" si="20"/>
        <v>0.37458869206503276</v>
      </c>
      <c r="E110" s="153">
        <f t="shared" si="20"/>
        <v>0.40190245086144144</v>
      </c>
      <c r="F110" s="153">
        <f t="shared" si="20"/>
        <v>0.41653482164523181</v>
      </c>
      <c r="G110" s="153">
        <f t="shared" si="20"/>
        <v>0.3931230283911672</v>
      </c>
      <c r="H110" s="153">
        <f t="shared" si="20"/>
        <v>0.44355593302596458</v>
      </c>
      <c r="I110" s="153">
        <f t="shared" si="20"/>
        <v>0.41457408396020384</v>
      </c>
      <c r="J110" s="153">
        <f t="shared" si="20"/>
        <v>0.41165736471730169</v>
      </c>
      <c r="K110" s="153">
        <f t="shared" si="20"/>
        <v>0.44775054598398445</v>
      </c>
      <c r="L110" s="153">
        <f t="shared" si="20"/>
        <v>0.46460703712691087</v>
      </c>
      <c r="M110" s="153">
        <f t="shared" si="21"/>
        <v>0.46433389953894694</v>
      </c>
      <c r="N110" s="153">
        <f t="shared" si="21"/>
        <v>0.43214268381460802</v>
      </c>
      <c r="O110" s="153">
        <f t="shared" si="21"/>
        <v>0.45750545983984464</v>
      </c>
      <c r="P110" s="153">
        <f t="shared" si="21"/>
        <v>0.39117204561999519</v>
      </c>
      <c r="Q110" s="153">
        <f t="shared" si="21"/>
        <v>0.37946614899296288</v>
      </c>
      <c r="R110" s="153">
        <f t="shared" si="21"/>
        <v>0.39117204561999519</v>
      </c>
      <c r="S110" s="153">
        <f t="shared" si="21"/>
        <v>0.37653967483620482</v>
      </c>
      <c r="T110" s="153">
        <f t="shared" si="21"/>
        <v>0.32581412278573169</v>
      </c>
      <c r="U110" s="153">
        <f t="shared" si="21"/>
        <v>0.39800048531909726</v>
      </c>
      <c r="V110" s="153">
        <f t="shared" si="21"/>
        <v>0.44775054598398445</v>
      </c>
      <c r="W110" s="153">
        <f t="shared" si="22"/>
        <v>0.40014656636738655</v>
      </c>
      <c r="X110" s="153">
        <f t="shared" si="22"/>
        <v>0.39995146809026932</v>
      </c>
      <c r="Y110" s="153">
        <f t="shared" si="22"/>
        <v>0.41907109924775532</v>
      </c>
      <c r="Z110" s="153">
        <f t="shared" si="22"/>
        <v>0.44872603736957051</v>
      </c>
      <c r="AA110" s="153">
        <f t="shared" si="22"/>
        <v>0.4155593302596457</v>
      </c>
      <c r="AB110" s="153">
        <f t="shared" si="22"/>
        <v>0.38668478524629946</v>
      </c>
      <c r="AC110" s="153">
        <f t="shared" si="22"/>
        <v>0.42131472943460319</v>
      </c>
      <c r="AD110" s="153">
        <f t="shared" si="22"/>
        <v>0.39351322494540164</v>
      </c>
      <c r="AE110" s="153">
        <f t="shared" si="22"/>
        <v>0.42043678718757582</v>
      </c>
      <c r="AF110" s="153">
        <f t="shared" si="22"/>
        <v>0.35800533851007038</v>
      </c>
      <c r="AG110" s="153">
        <f t="shared" si="23"/>
        <v>0.42043678718757582</v>
      </c>
      <c r="AH110" s="153">
        <f t="shared" si="23"/>
        <v>0.40560931812666828</v>
      </c>
      <c r="AI110" s="153">
        <f t="shared" si="23"/>
        <v>0.360541616112594</v>
      </c>
      <c r="AJ110" s="153">
        <f t="shared" si="23"/>
        <v>0.37946614899296288</v>
      </c>
      <c r="AK110" s="153">
        <f t="shared" si="23"/>
        <v>0.42824071827226401</v>
      </c>
      <c r="AL110" s="153">
        <f t="shared" si="23"/>
        <v>0.46433389953894694</v>
      </c>
      <c r="AM110" s="153">
        <f t="shared" si="23"/>
        <v>0.43019170104343613</v>
      </c>
      <c r="AN110" s="153">
        <f t="shared" si="23"/>
        <v>0.410447755399175</v>
      </c>
      <c r="AO110" s="153">
        <f t="shared" si="23"/>
        <v>0.41068187333171569</v>
      </c>
      <c r="AP110" s="153">
        <f t="shared" si="23"/>
        <v>0.39702499393351132</v>
      </c>
      <c r="AQ110" s="153">
        <f t="shared" si="23"/>
        <v>0.36873574375151658</v>
      </c>
      <c r="AR110" s="157">
        <v>0.40200000000000002</v>
      </c>
      <c r="AS110" s="153">
        <f t="shared" si="24"/>
        <v>0.4145838388740597</v>
      </c>
      <c r="AT110" s="153">
        <f t="shared" si="24"/>
        <v>0.38273404513467602</v>
      </c>
      <c r="AU110" s="153">
        <f t="shared" si="24"/>
        <v>0.38239262314972094</v>
      </c>
      <c r="AV110" s="153">
        <f t="shared" si="24"/>
        <v>0.40287794224702739</v>
      </c>
      <c r="AW110" s="153">
        <f t="shared" si="24"/>
        <v>0.37946614899296288</v>
      </c>
      <c r="AX110" s="153">
        <f t="shared" si="24"/>
        <v>0.39214753700558119</v>
      </c>
      <c r="AY110" s="153">
        <f t="shared" si="24"/>
        <v>0.38824557146323702</v>
      </c>
      <c r="AZ110" s="153">
        <f t="shared" si="24"/>
        <v>0.37829555933025971</v>
      </c>
      <c r="BA110" s="153">
        <f t="shared" si="24"/>
        <v>0.38629458869206507</v>
      </c>
      <c r="BB110" s="153">
        <f t="shared" si="24"/>
        <v>0.43019170104343613</v>
      </c>
      <c r="BC110" s="153">
        <f t="shared" si="24"/>
        <v>0.39845896627032273</v>
      </c>
      <c r="BD110" s="169">
        <v>108</v>
      </c>
    </row>
    <row r="111" spans="1:56" x14ac:dyDescent="0.35">
      <c r="A111" s="172"/>
      <c r="B111" s="156" t="s">
        <v>72</v>
      </c>
      <c r="C111" s="153">
        <f t="shared" ref="C111:L116" si="25">$AR111*C$253</f>
        <v>0.41649842271293364</v>
      </c>
      <c r="D111" s="153">
        <f t="shared" si="25"/>
        <v>0.45565639407910696</v>
      </c>
      <c r="E111" s="153">
        <f t="shared" si="25"/>
        <v>0.48888133948070855</v>
      </c>
      <c r="F111" s="153">
        <f t="shared" si="25"/>
        <v>0.50668041737442371</v>
      </c>
      <c r="G111" s="153">
        <f t="shared" si="25"/>
        <v>0.47820189274447944</v>
      </c>
      <c r="H111" s="153">
        <f t="shared" si="25"/>
        <v>0.53954938121815088</v>
      </c>
      <c r="I111" s="153">
        <f t="shared" si="25"/>
        <v>0.50429534093666584</v>
      </c>
      <c r="J111" s="153">
        <f t="shared" si="25"/>
        <v>0.50074739140985203</v>
      </c>
      <c r="K111" s="153">
        <f t="shared" si="25"/>
        <v>0.54465178354768251</v>
      </c>
      <c r="L111" s="153">
        <f t="shared" si="25"/>
        <v>0.56515632128124227</v>
      </c>
      <c r="M111" s="153">
        <f t="shared" ref="M111:V116" si="26">$AR111*M$253</f>
        <v>0.56482407182722638</v>
      </c>
      <c r="N111" s="153">
        <f t="shared" si="26"/>
        <v>0.525666100461053</v>
      </c>
      <c r="O111" s="153">
        <f t="shared" si="26"/>
        <v>0.55651783547682587</v>
      </c>
      <c r="P111" s="153">
        <f t="shared" si="26"/>
        <v>0.47582868235865083</v>
      </c>
      <c r="Q111" s="153">
        <f t="shared" si="26"/>
        <v>0.4615894200436787</v>
      </c>
      <c r="R111" s="153">
        <f t="shared" si="26"/>
        <v>0.47582868235865083</v>
      </c>
      <c r="S111" s="153">
        <f t="shared" si="26"/>
        <v>0.45802960446493568</v>
      </c>
      <c r="T111" s="153">
        <f t="shared" si="26"/>
        <v>0.39632613443338999</v>
      </c>
      <c r="U111" s="153">
        <f t="shared" si="26"/>
        <v>0.48413491870905112</v>
      </c>
      <c r="V111" s="153">
        <f t="shared" si="26"/>
        <v>0.54465178354768251</v>
      </c>
      <c r="W111" s="153">
        <f t="shared" ref="W111:AF116" si="27">$AR111*W$253</f>
        <v>0.48674545013346271</v>
      </c>
      <c r="X111" s="153">
        <f t="shared" si="27"/>
        <v>0.48650812909487984</v>
      </c>
      <c r="Y111" s="153">
        <f t="shared" si="27"/>
        <v>0.50976559087600082</v>
      </c>
      <c r="Z111" s="153">
        <f t="shared" si="27"/>
        <v>0.54583838874059698</v>
      </c>
      <c r="AA111" s="153">
        <f t="shared" si="27"/>
        <v>0.50549381218150924</v>
      </c>
      <c r="AB111" s="153">
        <f t="shared" si="27"/>
        <v>0.47037029847124484</v>
      </c>
      <c r="AC111" s="153">
        <f t="shared" si="27"/>
        <v>0.51249478281970384</v>
      </c>
      <c r="AD111" s="153">
        <f t="shared" si="27"/>
        <v>0.47867653482164524</v>
      </c>
      <c r="AE111" s="153">
        <f t="shared" si="27"/>
        <v>0.51142683814608092</v>
      </c>
      <c r="AF111" s="153">
        <f t="shared" si="27"/>
        <v>0.4354841057995632</v>
      </c>
      <c r="AG111" s="153">
        <f t="shared" ref="AG111:AQ116" si="28">$AR111*AG$253</f>
        <v>0.51142683814608092</v>
      </c>
      <c r="AH111" s="153">
        <f t="shared" si="28"/>
        <v>0.49339043921378306</v>
      </c>
      <c r="AI111" s="153">
        <f t="shared" si="28"/>
        <v>0.43856927930114042</v>
      </c>
      <c r="AJ111" s="153">
        <f t="shared" si="28"/>
        <v>0.4615894200436787</v>
      </c>
      <c r="AK111" s="153">
        <f t="shared" si="28"/>
        <v>0.52091967968939568</v>
      </c>
      <c r="AL111" s="153">
        <f t="shared" si="28"/>
        <v>0.56482407182722638</v>
      </c>
      <c r="AM111" s="153">
        <f t="shared" si="28"/>
        <v>0.5232928900752245</v>
      </c>
      <c r="AN111" s="153">
        <f t="shared" si="28"/>
        <v>0.49927600097063818</v>
      </c>
      <c r="AO111" s="153">
        <f t="shared" si="28"/>
        <v>0.49956078621693767</v>
      </c>
      <c r="AP111" s="153">
        <f t="shared" si="28"/>
        <v>0.48294831351613687</v>
      </c>
      <c r="AQ111" s="153">
        <f t="shared" si="28"/>
        <v>0.44853676292162087</v>
      </c>
      <c r="AR111" s="157">
        <v>0.48899999999999999</v>
      </c>
      <c r="AS111" s="153">
        <f t="shared" ref="AS111:BC116" si="29">$AR111*AS$253</f>
        <v>0.50430720698859499</v>
      </c>
      <c r="AT111" s="153">
        <f t="shared" si="29"/>
        <v>0.46556454743994169</v>
      </c>
      <c r="AU111" s="153">
        <f t="shared" si="29"/>
        <v>0.46514923562242172</v>
      </c>
      <c r="AV111" s="153">
        <f t="shared" si="29"/>
        <v>0.49006794467362286</v>
      </c>
      <c r="AW111" s="153">
        <f t="shared" si="29"/>
        <v>0.4615894200436787</v>
      </c>
      <c r="AX111" s="153">
        <f t="shared" si="29"/>
        <v>0.47701528755156514</v>
      </c>
      <c r="AY111" s="153">
        <f t="shared" si="29"/>
        <v>0.4722688667799077</v>
      </c>
      <c r="AZ111" s="153">
        <f t="shared" si="29"/>
        <v>0.46016549381218153</v>
      </c>
      <c r="BA111" s="153">
        <f t="shared" si="29"/>
        <v>0.4698956563940791</v>
      </c>
      <c r="BB111" s="153">
        <f t="shared" si="29"/>
        <v>0.5232928900752245</v>
      </c>
      <c r="BC111" s="153">
        <f t="shared" si="29"/>
        <v>0.48469262314972089</v>
      </c>
      <c r="BD111" s="169">
        <v>109</v>
      </c>
    </row>
    <row r="112" spans="1:56" x14ac:dyDescent="0.35">
      <c r="A112" s="172"/>
      <c r="B112" s="156" t="s">
        <v>73</v>
      </c>
      <c r="C112" s="153">
        <f t="shared" si="25"/>
        <v>0.41649842271293364</v>
      </c>
      <c r="D112" s="153">
        <f t="shared" si="25"/>
        <v>0.45565639407910696</v>
      </c>
      <c r="E112" s="153">
        <f t="shared" si="25"/>
        <v>0.48888133948070855</v>
      </c>
      <c r="F112" s="153">
        <f t="shared" si="25"/>
        <v>0.50668041737442371</v>
      </c>
      <c r="G112" s="153">
        <f t="shared" si="25"/>
        <v>0.47820189274447944</v>
      </c>
      <c r="H112" s="153">
        <f t="shared" si="25"/>
        <v>0.53954938121815088</v>
      </c>
      <c r="I112" s="153">
        <f t="shared" si="25"/>
        <v>0.50429534093666584</v>
      </c>
      <c r="J112" s="153">
        <f t="shared" si="25"/>
        <v>0.50074739140985203</v>
      </c>
      <c r="K112" s="153">
        <f t="shared" si="25"/>
        <v>0.54465178354768251</v>
      </c>
      <c r="L112" s="153">
        <f t="shared" si="25"/>
        <v>0.56515632128124227</v>
      </c>
      <c r="M112" s="153">
        <f t="shared" si="26"/>
        <v>0.56482407182722638</v>
      </c>
      <c r="N112" s="153">
        <f t="shared" si="26"/>
        <v>0.525666100461053</v>
      </c>
      <c r="O112" s="153">
        <f t="shared" si="26"/>
        <v>0.55651783547682587</v>
      </c>
      <c r="P112" s="153">
        <f t="shared" si="26"/>
        <v>0.47582868235865083</v>
      </c>
      <c r="Q112" s="153">
        <f t="shared" si="26"/>
        <v>0.4615894200436787</v>
      </c>
      <c r="R112" s="153">
        <f t="shared" si="26"/>
        <v>0.47582868235865083</v>
      </c>
      <c r="S112" s="153">
        <f t="shared" si="26"/>
        <v>0.45802960446493568</v>
      </c>
      <c r="T112" s="153">
        <f t="shared" si="26"/>
        <v>0.39632613443338999</v>
      </c>
      <c r="U112" s="153">
        <f t="shared" si="26"/>
        <v>0.48413491870905112</v>
      </c>
      <c r="V112" s="153">
        <f t="shared" si="26"/>
        <v>0.54465178354768251</v>
      </c>
      <c r="W112" s="153">
        <f t="shared" si="27"/>
        <v>0.48674545013346271</v>
      </c>
      <c r="X112" s="153">
        <f t="shared" si="27"/>
        <v>0.48650812909487984</v>
      </c>
      <c r="Y112" s="153">
        <f t="shared" si="27"/>
        <v>0.50976559087600082</v>
      </c>
      <c r="Z112" s="153">
        <f t="shared" si="27"/>
        <v>0.54583838874059698</v>
      </c>
      <c r="AA112" s="153">
        <f t="shared" si="27"/>
        <v>0.50549381218150924</v>
      </c>
      <c r="AB112" s="153">
        <f t="shared" si="27"/>
        <v>0.47037029847124484</v>
      </c>
      <c r="AC112" s="153">
        <f t="shared" si="27"/>
        <v>0.51249478281970384</v>
      </c>
      <c r="AD112" s="153">
        <f t="shared" si="27"/>
        <v>0.47867653482164524</v>
      </c>
      <c r="AE112" s="153">
        <f t="shared" si="27"/>
        <v>0.51142683814608092</v>
      </c>
      <c r="AF112" s="153">
        <f t="shared" si="27"/>
        <v>0.4354841057995632</v>
      </c>
      <c r="AG112" s="153">
        <f t="shared" si="28"/>
        <v>0.51142683814608092</v>
      </c>
      <c r="AH112" s="153">
        <f t="shared" si="28"/>
        <v>0.49339043921378306</v>
      </c>
      <c r="AI112" s="153">
        <f t="shared" si="28"/>
        <v>0.43856927930114042</v>
      </c>
      <c r="AJ112" s="153">
        <f t="shared" si="28"/>
        <v>0.4615894200436787</v>
      </c>
      <c r="AK112" s="153">
        <f t="shared" si="28"/>
        <v>0.52091967968939568</v>
      </c>
      <c r="AL112" s="153">
        <f t="shared" si="28"/>
        <v>0.56482407182722638</v>
      </c>
      <c r="AM112" s="153">
        <f t="shared" si="28"/>
        <v>0.5232928900752245</v>
      </c>
      <c r="AN112" s="153">
        <f t="shared" si="28"/>
        <v>0.49927600097063818</v>
      </c>
      <c r="AO112" s="153">
        <f t="shared" si="28"/>
        <v>0.49956078621693767</v>
      </c>
      <c r="AP112" s="153">
        <f t="shared" si="28"/>
        <v>0.48294831351613687</v>
      </c>
      <c r="AQ112" s="153">
        <f t="shared" si="28"/>
        <v>0.44853676292162087</v>
      </c>
      <c r="AR112" s="157">
        <v>0.48899999999999999</v>
      </c>
      <c r="AS112" s="153">
        <f t="shared" si="29"/>
        <v>0.50430720698859499</v>
      </c>
      <c r="AT112" s="153">
        <f t="shared" si="29"/>
        <v>0.46556454743994169</v>
      </c>
      <c r="AU112" s="153">
        <f t="shared" si="29"/>
        <v>0.46514923562242172</v>
      </c>
      <c r="AV112" s="153">
        <f t="shared" si="29"/>
        <v>0.49006794467362286</v>
      </c>
      <c r="AW112" s="153">
        <f t="shared" si="29"/>
        <v>0.4615894200436787</v>
      </c>
      <c r="AX112" s="153">
        <f t="shared" si="29"/>
        <v>0.47701528755156514</v>
      </c>
      <c r="AY112" s="153">
        <f t="shared" si="29"/>
        <v>0.4722688667799077</v>
      </c>
      <c r="AZ112" s="153">
        <f t="shared" si="29"/>
        <v>0.46016549381218153</v>
      </c>
      <c r="BA112" s="153">
        <f t="shared" si="29"/>
        <v>0.4698956563940791</v>
      </c>
      <c r="BB112" s="153">
        <f t="shared" si="29"/>
        <v>0.5232928900752245</v>
      </c>
      <c r="BC112" s="153">
        <f t="shared" si="29"/>
        <v>0.48469262314972089</v>
      </c>
      <c r="BD112" s="169">
        <v>110</v>
      </c>
    </row>
    <row r="113" spans="1:56" x14ac:dyDescent="0.35">
      <c r="A113" s="172"/>
      <c r="B113" s="156" t="s">
        <v>74</v>
      </c>
      <c r="C113" s="153">
        <f t="shared" si="25"/>
        <v>0.6183596214511039</v>
      </c>
      <c r="D113" s="153">
        <f t="shared" si="25"/>
        <v>0.67649599611744715</v>
      </c>
      <c r="E113" s="153">
        <f t="shared" si="25"/>
        <v>0.72582382916767774</v>
      </c>
      <c r="F113" s="153">
        <f t="shared" si="25"/>
        <v>0.75224945401601551</v>
      </c>
      <c r="G113" s="153">
        <f t="shared" si="25"/>
        <v>0.70996845425867494</v>
      </c>
      <c r="H113" s="153">
        <f t="shared" si="25"/>
        <v>0.80104877456927925</v>
      </c>
      <c r="I113" s="153">
        <f t="shared" si="25"/>
        <v>0.74870842028633822</v>
      </c>
      <c r="J113" s="153">
        <f t="shared" si="25"/>
        <v>0.74344091239990295</v>
      </c>
      <c r="K113" s="153">
        <f t="shared" si="25"/>
        <v>0.808624120359136</v>
      </c>
      <c r="L113" s="153">
        <f t="shared" si="25"/>
        <v>0.83906644018442111</v>
      </c>
      <c r="M113" s="153">
        <f t="shared" si="26"/>
        <v>0.83857316185391895</v>
      </c>
      <c r="N113" s="153">
        <f t="shared" si="26"/>
        <v>0.78043678718757559</v>
      </c>
      <c r="O113" s="153">
        <f t="shared" si="26"/>
        <v>0.82624120359136111</v>
      </c>
      <c r="P113" s="153">
        <f t="shared" si="26"/>
        <v>0.70644503761222999</v>
      </c>
      <c r="Q113" s="153">
        <f t="shared" si="26"/>
        <v>0.6853045377335597</v>
      </c>
      <c r="R113" s="153">
        <f t="shared" si="26"/>
        <v>0.70644503761222999</v>
      </c>
      <c r="S113" s="153">
        <f t="shared" si="26"/>
        <v>0.68001941276389222</v>
      </c>
      <c r="T113" s="153">
        <f t="shared" si="26"/>
        <v>0.58841057995632129</v>
      </c>
      <c r="U113" s="153">
        <f t="shared" si="26"/>
        <v>0.71877699587478761</v>
      </c>
      <c r="V113" s="153">
        <f t="shared" si="26"/>
        <v>0.808624120359136</v>
      </c>
      <c r="W113" s="153">
        <f t="shared" si="27"/>
        <v>0.72265275418587716</v>
      </c>
      <c r="X113" s="153">
        <f t="shared" si="27"/>
        <v>0.72230041252123267</v>
      </c>
      <c r="Y113" s="153">
        <f t="shared" si="27"/>
        <v>0.75682989565639391</v>
      </c>
      <c r="Z113" s="153">
        <f t="shared" si="27"/>
        <v>0.81038582868235864</v>
      </c>
      <c r="AA113" s="153">
        <f t="shared" si="27"/>
        <v>0.75048774569279286</v>
      </c>
      <c r="AB113" s="153">
        <f t="shared" si="27"/>
        <v>0.69834117932540651</v>
      </c>
      <c r="AC113" s="153">
        <f t="shared" si="27"/>
        <v>0.76088182479980571</v>
      </c>
      <c r="AD113" s="153">
        <f t="shared" si="27"/>
        <v>0.71067313758796413</v>
      </c>
      <c r="AE113" s="153">
        <f t="shared" si="27"/>
        <v>0.75929628730890553</v>
      </c>
      <c r="AF113" s="153">
        <f t="shared" si="27"/>
        <v>0.64654695462266443</v>
      </c>
      <c r="AG113" s="153">
        <f t="shared" si="28"/>
        <v>0.75929628730890553</v>
      </c>
      <c r="AH113" s="153">
        <f t="shared" si="28"/>
        <v>0.73251832079592327</v>
      </c>
      <c r="AI113" s="153">
        <f t="shared" si="28"/>
        <v>0.65112739626304283</v>
      </c>
      <c r="AJ113" s="153">
        <f t="shared" si="28"/>
        <v>0.6853045377335597</v>
      </c>
      <c r="AK113" s="153">
        <f t="shared" si="28"/>
        <v>0.77338995389468568</v>
      </c>
      <c r="AL113" s="153">
        <f t="shared" si="28"/>
        <v>0.83857316185391895</v>
      </c>
      <c r="AM113" s="153">
        <f t="shared" si="28"/>
        <v>0.77691337054113085</v>
      </c>
      <c r="AN113" s="153">
        <f t="shared" si="28"/>
        <v>0.74125639407910693</v>
      </c>
      <c r="AO113" s="153">
        <f t="shared" si="28"/>
        <v>0.74167920407668053</v>
      </c>
      <c r="AP113" s="153">
        <f t="shared" si="28"/>
        <v>0.71701528755156518</v>
      </c>
      <c r="AQ113" s="153">
        <f t="shared" si="28"/>
        <v>0.66592574617811195</v>
      </c>
      <c r="AR113" s="157">
        <v>0.72599999999999998</v>
      </c>
      <c r="AS113" s="153">
        <f t="shared" si="29"/>
        <v>0.74872603736957044</v>
      </c>
      <c r="AT113" s="153">
        <f t="shared" si="29"/>
        <v>0.69120626061635515</v>
      </c>
      <c r="AU113" s="153">
        <f t="shared" si="29"/>
        <v>0.69058966270322741</v>
      </c>
      <c r="AV113" s="153">
        <f t="shared" si="29"/>
        <v>0.72758553749090016</v>
      </c>
      <c r="AW113" s="153">
        <f t="shared" si="29"/>
        <v>0.6853045377335597</v>
      </c>
      <c r="AX113" s="153">
        <f t="shared" si="29"/>
        <v>0.70820674593545252</v>
      </c>
      <c r="AY113" s="153">
        <f t="shared" si="29"/>
        <v>0.70115991264256239</v>
      </c>
      <c r="AZ113" s="153">
        <f t="shared" si="29"/>
        <v>0.6831904877456928</v>
      </c>
      <c r="BA113" s="153">
        <f t="shared" si="29"/>
        <v>0.69763649599611743</v>
      </c>
      <c r="BB113" s="153">
        <f t="shared" si="29"/>
        <v>0.77691337054113085</v>
      </c>
      <c r="BC113" s="153">
        <f t="shared" si="29"/>
        <v>0.71960499878670214</v>
      </c>
      <c r="BD113" s="169">
        <v>111</v>
      </c>
    </row>
    <row r="114" spans="1:56" x14ac:dyDescent="0.35">
      <c r="A114" s="172"/>
      <c r="B114" s="156" t="s">
        <v>75</v>
      </c>
      <c r="C114" s="153">
        <f t="shared" si="25"/>
        <v>0.6183596214511039</v>
      </c>
      <c r="D114" s="153">
        <f t="shared" si="25"/>
        <v>0.67649599611744715</v>
      </c>
      <c r="E114" s="153">
        <f t="shared" si="25"/>
        <v>0.72582382916767774</v>
      </c>
      <c r="F114" s="153">
        <f t="shared" si="25"/>
        <v>0.75224945401601551</v>
      </c>
      <c r="G114" s="153">
        <f t="shared" si="25"/>
        <v>0.70996845425867494</v>
      </c>
      <c r="H114" s="153">
        <f t="shared" si="25"/>
        <v>0.80104877456927925</v>
      </c>
      <c r="I114" s="153">
        <f t="shared" si="25"/>
        <v>0.74870842028633822</v>
      </c>
      <c r="J114" s="153">
        <f t="shared" si="25"/>
        <v>0.74344091239990295</v>
      </c>
      <c r="K114" s="153">
        <f t="shared" si="25"/>
        <v>0.808624120359136</v>
      </c>
      <c r="L114" s="153">
        <f t="shared" si="25"/>
        <v>0.83906644018442111</v>
      </c>
      <c r="M114" s="153">
        <f t="shared" si="26"/>
        <v>0.83857316185391895</v>
      </c>
      <c r="N114" s="153">
        <f t="shared" si="26"/>
        <v>0.78043678718757559</v>
      </c>
      <c r="O114" s="153">
        <f t="shared" si="26"/>
        <v>0.82624120359136111</v>
      </c>
      <c r="P114" s="153">
        <f t="shared" si="26"/>
        <v>0.70644503761222999</v>
      </c>
      <c r="Q114" s="153">
        <f t="shared" si="26"/>
        <v>0.6853045377335597</v>
      </c>
      <c r="R114" s="153">
        <f t="shared" si="26"/>
        <v>0.70644503761222999</v>
      </c>
      <c r="S114" s="153">
        <f t="shared" si="26"/>
        <v>0.68001941276389222</v>
      </c>
      <c r="T114" s="153">
        <f t="shared" si="26"/>
        <v>0.58841057995632129</v>
      </c>
      <c r="U114" s="153">
        <f t="shared" si="26"/>
        <v>0.71877699587478761</v>
      </c>
      <c r="V114" s="153">
        <f t="shared" si="26"/>
        <v>0.808624120359136</v>
      </c>
      <c r="W114" s="153">
        <f t="shared" si="27"/>
        <v>0.72265275418587716</v>
      </c>
      <c r="X114" s="153">
        <f t="shared" si="27"/>
        <v>0.72230041252123267</v>
      </c>
      <c r="Y114" s="153">
        <f t="shared" si="27"/>
        <v>0.75682989565639391</v>
      </c>
      <c r="Z114" s="153">
        <f t="shared" si="27"/>
        <v>0.81038582868235864</v>
      </c>
      <c r="AA114" s="153">
        <f t="shared" si="27"/>
        <v>0.75048774569279286</v>
      </c>
      <c r="AB114" s="153">
        <f t="shared" si="27"/>
        <v>0.69834117932540651</v>
      </c>
      <c r="AC114" s="153">
        <f t="shared" si="27"/>
        <v>0.76088182479980571</v>
      </c>
      <c r="AD114" s="153">
        <f t="shared" si="27"/>
        <v>0.71067313758796413</v>
      </c>
      <c r="AE114" s="153">
        <f t="shared" si="27"/>
        <v>0.75929628730890553</v>
      </c>
      <c r="AF114" s="153">
        <f t="shared" si="27"/>
        <v>0.64654695462266443</v>
      </c>
      <c r="AG114" s="153">
        <f t="shared" si="28"/>
        <v>0.75929628730890553</v>
      </c>
      <c r="AH114" s="153">
        <f t="shared" si="28"/>
        <v>0.73251832079592327</v>
      </c>
      <c r="AI114" s="153">
        <f t="shared" si="28"/>
        <v>0.65112739626304283</v>
      </c>
      <c r="AJ114" s="153">
        <f t="shared" si="28"/>
        <v>0.6853045377335597</v>
      </c>
      <c r="AK114" s="153">
        <f t="shared" si="28"/>
        <v>0.77338995389468568</v>
      </c>
      <c r="AL114" s="153">
        <f t="shared" si="28"/>
        <v>0.83857316185391895</v>
      </c>
      <c r="AM114" s="153">
        <f t="shared" si="28"/>
        <v>0.77691337054113085</v>
      </c>
      <c r="AN114" s="153">
        <f t="shared" si="28"/>
        <v>0.74125639407910693</v>
      </c>
      <c r="AO114" s="153">
        <f t="shared" si="28"/>
        <v>0.74167920407668053</v>
      </c>
      <c r="AP114" s="153">
        <f t="shared" si="28"/>
        <v>0.71701528755156518</v>
      </c>
      <c r="AQ114" s="153">
        <f t="shared" si="28"/>
        <v>0.66592574617811195</v>
      </c>
      <c r="AR114" s="157">
        <v>0.72599999999999998</v>
      </c>
      <c r="AS114" s="153">
        <f t="shared" si="29"/>
        <v>0.74872603736957044</v>
      </c>
      <c r="AT114" s="153">
        <f t="shared" si="29"/>
        <v>0.69120626061635515</v>
      </c>
      <c r="AU114" s="153">
        <f t="shared" si="29"/>
        <v>0.69058966270322741</v>
      </c>
      <c r="AV114" s="153">
        <f t="shared" si="29"/>
        <v>0.72758553749090016</v>
      </c>
      <c r="AW114" s="153">
        <f t="shared" si="29"/>
        <v>0.6853045377335597</v>
      </c>
      <c r="AX114" s="153">
        <f t="shared" si="29"/>
        <v>0.70820674593545252</v>
      </c>
      <c r="AY114" s="153">
        <f t="shared" si="29"/>
        <v>0.70115991264256239</v>
      </c>
      <c r="AZ114" s="153">
        <f t="shared" si="29"/>
        <v>0.6831904877456928</v>
      </c>
      <c r="BA114" s="153">
        <f t="shared" si="29"/>
        <v>0.69763649599611743</v>
      </c>
      <c r="BB114" s="153">
        <f t="shared" si="29"/>
        <v>0.77691337054113085</v>
      </c>
      <c r="BC114" s="153">
        <f t="shared" si="29"/>
        <v>0.71960499878670214</v>
      </c>
      <c r="BD114" s="169">
        <v>112</v>
      </c>
    </row>
    <row r="115" spans="1:56" x14ac:dyDescent="0.35">
      <c r="A115" s="172"/>
      <c r="B115" s="156" t="s">
        <v>81</v>
      </c>
      <c r="C115" s="153">
        <f t="shared" si="25"/>
        <v>0.6183596214511039</v>
      </c>
      <c r="D115" s="153">
        <f t="shared" si="25"/>
        <v>0.67649599611744715</v>
      </c>
      <c r="E115" s="153">
        <f t="shared" si="25"/>
        <v>0.72582382916767774</v>
      </c>
      <c r="F115" s="153">
        <f t="shared" si="25"/>
        <v>0.75224945401601551</v>
      </c>
      <c r="G115" s="153">
        <f t="shared" si="25"/>
        <v>0.70996845425867494</v>
      </c>
      <c r="H115" s="153">
        <f t="shared" si="25"/>
        <v>0.80104877456927925</v>
      </c>
      <c r="I115" s="153">
        <f t="shared" si="25"/>
        <v>0.74870842028633822</v>
      </c>
      <c r="J115" s="153">
        <f t="shared" si="25"/>
        <v>0.74344091239990295</v>
      </c>
      <c r="K115" s="153">
        <f t="shared" si="25"/>
        <v>0.808624120359136</v>
      </c>
      <c r="L115" s="153">
        <f t="shared" si="25"/>
        <v>0.83906644018442111</v>
      </c>
      <c r="M115" s="153">
        <f t="shared" si="26"/>
        <v>0.83857316185391895</v>
      </c>
      <c r="N115" s="153">
        <f t="shared" si="26"/>
        <v>0.78043678718757559</v>
      </c>
      <c r="O115" s="153">
        <f t="shared" si="26"/>
        <v>0.82624120359136111</v>
      </c>
      <c r="P115" s="153">
        <f t="shared" si="26"/>
        <v>0.70644503761222999</v>
      </c>
      <c r="Q115" s="153">
        <f t="shared" si="26"/>
        <v>0.6853045377335597</v>
      </c>
      <c r="R115" s="153">
        <f t="shared" si="26"/>
        <v>0.70644503761222999</v>
      </c>
      <c r="S115" s="153">
        <f t="shared" si="26"/>
        <v>0.68001941276389222</v>
      </c>
      <c r="T115" s="153">
        <f t="shared" si="26"/>
        <v>0.58841057995632129</v>
      </c>
      <c r="U115" s="153">
        <f t="shared" si="26"/>
        <v>0.71877699587478761</v>
      </c>
      <c r="V115" s="153">
        <f t="shared" si="26"/>
        <v>0.808624120359136</v>
      </c>
      <c r="W115" s="153">
        <f t="shared" si="27"/>
        <v>0.72265275418587716</v>
      </c>
      <c r="X115" s="153">
        <f t="shared" si="27"/>
        <v>0.72230041252123267</v>
      </c>
      <c r="Y115" s="153">
        <f t="shared" si="27"/>
        <v>0.75682989565639391</v>
      </c>
      <c r="Z115" s="153">
        <f t="shared" si="27"/>
        <v>0.81038582868235864</v>
      </c>
      <c r="AA115" s="153">
        <f t="shared" si="27"/>
        <v>0.75048774569279286</v>
      </c>
      <c r="AB115" s="153">
        <f t="shared" si="27"/>
        <v>0.69834117932540651</v>
      </c>
      <c r="AC115" s="153">
        <f t="shared" si="27"/>
        <v>0.76088182479980571</v>
      </c>
      <c r="AD115" s="153">
        <f t="shared" si="27"/>
        <v>0.71067313758796413</v>
      </c>
      <c r="AE115" s="153">
        <f t="shared" si="27"/>
        <v>0.75929628730890553</v>
      </c>
      <c r="AF115" s="153">
        <f t="shared" si="27"/>
        <v>0.64654695462266443</v>
      </c>
      <c r="AG115" s="153">
        <f t="shared" si="28"/>
        <v>0.75929628730890553</v>
      </c>
      <c r="AH115" s="153">
        <f t="shared" si="28"/>
        <v>0.73251832079592327</v>
      </c>
      <c r="AI115" s="153">
        <f t="shared" si="28"/>
        <v>0.65112739626304283</v>
      </c>
      <c r="AJ115" s="153">
        <f t="shared" si="28"/>
        <v>0.6853045377335597</v>
      </c>
      <c r="AK115" s="153">
        <f t="shared" si="28"/>
        <v>0.77338995389468568</v>
      </c>
      <c r="AL115" s="153">
        <f t="shared" si="28"/>
        <v>0.83857316185391895</v>
      </c>
      <c r="AM115" s="153">
        <f t="shared" si="28"/>
        <v>0.77691337054113085</v>
      </c>
      <c r="AN115" s="153">
        <f t="shared" si="28"/>
        <v>0.74125639407910693</v>
      </c>
      <c r="AO115" s="153">
        <f t="shared" si="28"/>
        <v>0.74167920407668053</v>
      </c>
      <c r="AP115" s="153">
        <f t="shared" si="28"/>
        <v>0.71701528755156518</v>
      </c>
      <c r="AQ115" s="153">
        <f t="shared" si="28"/>
        <v>0.66592574617811195</v>
      </c>
      <c r="AR115" s="157">
        <v>0.72599999999999998</v>
      </c>
      <c r="AS115" s="153">
        <f t="shared" si="29"/>
        <v>0.74872603736957044</v>
      </c>
      <c r="AT115" s="153">
        <f t="shared" si="29"/>
        <v>0.69120626061635515</v>
      </c>
      <c r="AU115" s="153">
        <f t="shared" si="29"/>
        <v>0.69058966270322741</v>
      </c>
      <c r="AV115" s="153">
        <f t="shared" si="29"/>
        <v>0.72758553749090016</v>
      </c>
      <c r="AW115" s="153">
        <f t="shared" si="29"/>
        <v>0.6853045377335597</v>
      </c>
      <c r="AX115" s="153">
        <f t="shared" si="29"/>
        <v>0.70820674593545252</v>
      </c>
      <c r="AY115" s="153">
        <f t="shared" si="29"/>
        <v>0.70115991264256239</v>
      </c>
      <c r="AZ115" s="153">
        <f t="shared" si="29"/>
        <v>0.6831904877456928</v>
      </c>
      <c r="BA115" s="153">
        <f t="shared" si="29"/>
        <v>0.69763649599611743</v>
      </c>
      <c r="BB115" s="153">
        <f t="shared" si="29"/>
        <v>0.77691337054113085</v>
      </c>
      <c r="BC115" s="153">
        <f t="shared" si="29"/>
        <v>0.71960499878670214</v>
      </c>
      <c r="BD115" s="169">
        <v>113</v>
      </c>
    </row>
    <row r="116" spans="1:56" x14ac:dyDescent="0.35">
      <c r="A116" s="172"/>
      <c r="B116" s="156" t="s">
        <v>82</v>
      </c>
      <c r="C116" s="153">
        <f t="shared" si="25"/>
        <v>0.6183596214511039</v>
      </c>
      <c r="D116" s="153">
        <f t="shared" si="25"/>
        <v>0.67649599611744715</v>
      </c>
      <c r="E116" s="153">
        <f t="shared" si="25"/>
        <v>0.72582382916767774</v>
      </c>
      <c r="F116" s="153">
        <f t="shared" si="25"/>
        <v>0.75224945401601551</v>
      </c>
      <c r="G116" s="153">
        <f t="shared" si="25"/>
        <v>0.70996845425867494</v>
      </c>
      <c r="H116" s="153">
        <f t="shared" si="25"/>
        <v>0.80104877456927925</v>
      </c>
      <c r="I116" s="153">
        <f t="shared" si="25"/>
        <v>0.74870842028633822</v>
      </c>
      <c r="J116" s="153">
        <f t="shared" si="25"/>
        <v>0.74344091239990295</v>
      </c>
      <c r="K116" s="153">
        <f t="shared" si="25"/>
        <v>0.808624120359136</v>
      </c>
      <c r="L116" s="153">
        <f t="shared" si="25"/>
        <v>0.83906644018442111</v>
      </c>
      <c r="M116" s="153">
        <f t="shared" si="26"/>
        <v>0.83857316185391895</v>
      </c>
      <c r="N116" s="153">
        <f t="shared" si="26"/>
        <v>0.78043678718757559</v>
      </c>
      <c r="O116" s="153">
        <f t="shared" si="26"/>
        <v>0.82624120359136111</v>
      </c>
      <c r="P116" s="153">
        <f t="shared" si="26"/>
        <v>0.70644503761222999</v>
      </c>
      <c r="Q116" s="153">
        <f t="shared" si="26"/>
        <v>0.6853045377335597</v>
      </c>
      <c r="R116" s="153">
        <f t="shared" si="26"/>
        <v>0.70644503761222999</v>
      </c>
      <c r="S116" s="153">
        <f t="shared" si="26"/>
        <v>0.68001941276389222</v>
      </c>
      <c r="T116" s="153">
        <f t="shared" si="26"/>
        <v>0.58841057995632129</v>
      </c>
      <c r="U116" s="153">
        <f t="shared" si="26"/>
        <v>0.71877699587478761</v>
      </c>
      <c r="V116" s="153">
        <f t="shared" si="26"/>
        <v>0.808624120359136</v>
      </c>
      <c r="W116" s="153">
        <f t="shared" si="27"/>
        <v>0.72265275418587716</v>
      </c>
      <c r="X116" s="153">
        <f t="shared" si="27"/>
        <v>0.72230041252123267</v>
      </c>
      <c r="Y116" s="153">
        <f t="shared" si="27"/>
        <v>0.75682989565639391</v>
      </c>
      <c r="Z116" s="153">
        <f t="shared" si="27"/>
        <v>0.81038582868235864</v>
      </c>
      <c r="AA116" s="153">
        <f t="shared" si="27"/>
        <v>0.75048774569279286</v>
      </c>
      <c r="AB116" s="153">
        <f t="shared" si="27"/>
        <v>0.69834117932540651</v>
      </c>
      <c r="AC116" s="153">
        <f t="shared" si="27"/>
        <v>0.76088182479980571</v>
      </c>
      <c r="AD116" s="153">
        <f t="shared" si="27"/>
        <v>0.71067313758796413</v>
      </c>
      <c r="AE116" s="153">
        <f t="shared" si="27"/>
        <v>0.75929628730890553</v>
      </c>
      <c r="AF116" s="153">
        <f t="shared" si="27"/>
        <v>0.64654695462266443</v>
      </c>
      <c r="AG116" s="153">
        <f t="shared" si="28"/>
        <v>0.75929628730890553</v>
      </c>
      <c r="AH116" s="153">
        <f t="shared" si="28"/>
        <v>0.73251832079592327</v>
      </c>
      <c r="AI116" s="153">
        <f t="shared" si="28"/>
        <v>0.65112739626304283</v>
      </c>
      <c r="AJ116" s="153">
        <f t="shared" si="28"/>
        <v>0.6853045377335597</v>
      </c>
      <c r="AK116" s="153">
        <f t="shared" si="28"/>
        <v>0.77338995389468568</v>
      </c>
      <c r="AL116" s="153">
        <f t="shared" si="28"/>
        <v>0.83857316185391895</v>
      </c>
      <c r="AM116" s="153">
        <f t="shared" si="28"/>
        <v>0.77691337054113085</v>
      </c>
      <c r="AN116" s="153">
        <f t="shared" si="28"/>
        <v>0.74125639407910693</v>
      </c>
      <c r="AO116" s="153">
        <f t="shared" si="28"/>
        <v>0.74167920407668053</v>
      </c>
      <c r="AP116" s="153">
        <f t="shared" si="28"/>
        <v>0.71701528755156518</v>
      </c>
      <c r="AQ116" s="153">
        <f t="shared" si="28"/>
        <v>0.66592574617811195</v>
      </c>
      <c r="AR116" s="157">
        <v>0.72599999999999998</v>
      </c>
      <c r="AS116" s="153">
        <f t="shared" si="29"/>
        <v>0.74872603736957044</v>
      </c>
      <c r="AT116" s="153">
        <f t="shared" si="29"/>
        <v>0.69120626061635515</v>
      </c>
      <c r="AU116" s="153">
        <f t="shared" si="29"/>
        <v>0.69058966270322741</v>
      </c>
      <c r="AV116" s="153">
        <f t="shared" si="29"/>
        <v>0.72758553749090016</v>
      </c>
      <c r="AW116" s="153">
        <f t="shared" si="29"/>
        <v>0.6853045377335597</v>
      </c>
      <c r="AX116" s="153">
        <f t="shared" si="29"/>
        <v>0.70820674593545252</v>
      </c>
      <c r="AY116" s="153">
        <f t="shared" si="29"/>
        <v>0.70115991264256239</v>
      </c>
      <c r="AZ116" s="153">
        <f t="shared" si="29"/>
        <v>0.6831904877456928</v>
      </c>
      <c r="BA116" s="153">
        <f t="shared" si="29"/>
        <v>0.69763649599611743</v>
      </c>
      <c r="BB116" s="153">
        <f t="shared" si="29"/>
        <v>0.77691337054113085</v>
      </c>
      <c r="BC116" s="153">
        <f t="shared" si="29"/>
        <v>0.71960499878670214</v>
      </c>
      <c r="BD116" s="169">
        <v>114</v>
      </c>
    </row>
    <row r="117" spans="1:56" x14ac:dyDescent="0.35">
      <c r="A117" s="172"/>
      <c r="B117" s="156" t="s">
        <v>76</v>
      </c>
      <c r="C117" s="153"/>
      <c r="AR117" s="157">
        <v>0</v>
      </c>
      <c r="BD117" s="169">
        <v>115</v>
      </c>
    </row>
    <row r="118" spans="1:56" x14ac:dyDescent="0.35">
      <c r="A118" s="172"/>
      <c r="B118" s="156" t="s">
        <v>46</v>
      </c>
      <c r="C118" s="153"/>
      <c r="AR118" s="157">
        <v>0</v>
      </c>
      <c r="BD118" s="169">
        <v>116</v>
      </c>
    </row>
    <row r="119" spans="1:56" x14ac:dyDescent="0.35">
      <c r="A119" s="172"/>
      <c r="B119" s="156" t="s">
        <v>77</v>
      </c>
      <c r="C119" s="153"/>
      <c r="AR119" s="157">
        <v>0</v>
      </c>
      <c r="BD119" s="169">
        <v>117</v>
      </c>
    </row>
    <row r="120" spans="1:56" x14ac:dyDescent="0.35">
      <c r="A120" s="172"/>
      <c r="B120" s="156" t="s">
        <v>47</v>
      </c>
      <c r="C120" s="153">
        <f t="shared" ref="C120:L129" si="30">$AR120*C$254</f>
        <v>0.28180254777070063</v>
      </c>
      <c r="D120" s="153">
        <f t="shared" si="30"/>
        <v>0.29526751592356693</v>
      </c>
      <c r="E120" s="153">
        <f t="shared" si="30"/>
        <v>0.30584713375796169</v>
      </c>
      <c r="F120" s="153">
        <f t="shared" si="30"/>
        <v>0.31642675159235678</v>
      </c>
      <c r="G120" s="153">
        <f t="shared" si="30"/>
        <v>0.29622929936305731</v>
      </c>
      <c r="H120" s="153">
        <f t="shared" si="30"/>
        <v>0.32575605095541404</v>
      </c>
      <c r="I120" s="153">
        <f t="shared" si="30"/>
        <v>0.34325089171974515</v>
      </c>
      <c r="J120" s="153">
        <f t="shared" si="30"/>
        <v>0.24910191082802552</v>
      </c>
      <c r="K120" s="153">
        <f t="shared" si="30"/>
        <v>0.29815286624203818</v>
      </c>
      <c r="L120" s="153">
        <f t="shared" si="30"/>
        <v>0.30912681528662422</v>
      </c>
      <c r="M120" s="153">
        <f t="shared" ref="M120:V129" si="31">$AR120*M$254</f>
        <v>0.30873248407643306</v>
      </c>
      <c r="N120" s="153">
        <f t="shared" si="31"/>
        <v>0.31642675159235678</v>
      </c>
      <c r="O120" s="153">
        <f t="shared" si="31"/>
        <v>0.34720382165605096</v>
      </c>
      <c r="P120" s="153">
        <f t="shared" si="31"/>
        <v>0.27218471337579614</v>
      </c>
      <c r="Q120" s="153">
        <f t="shared" si="31"/>
        <v>0.35585987261146496</v>
      </c>
      <c r="R120" s="153">
        <f t="shared" si="31"/>
        <v>0.27218471337579614</v>
      </c>
      <c r="S120" s="153">
        <f t="shared" si="31"/>
        <v>0.28276433121019112</v>
      </c>
      <c r="T120" s="153">
        <f t="shared" si="31"/>
        <v>0.23563694267515922</v>
      </c>
      <c r="U120" s="153">
        <f t="shared" si="31"/>
        <v>0.29045859872611468</v>
      </c>
      <c r="V120" s="153">
        <f t="shared" si="31"/>
        <v>0.29815286624203818</v>
      </c>
      <c r="W120" s="153">
        <f t="shared" ref="W120:AF129" si="32">$AR120*W$254</f>
        <v>0.28007133757961789</v>
      </c>
      <c r="X120" s="153">
        <f t="shared" si="32"/>
        <v>0.27987898089171964</v>
      </c>
      <c r="Y120" s="153">
        <f t="shared" si="32"/>
        <v>0.28478407643312098</v>
      </c>
      <c r="Z120" s="153">
        <f t="shared" si="32"/>
        <v>0.30392356687898081</v>
      </c>
      <c r="AA120" s="153">
        <f t="shared" si="32"/>
        <v>0.31450318471337579</v>
      </c>
      <c r="AB120" s="153">
        <f t="shared" si="32"/>
        <v>0.29853757961783445</v>
      </c>
      <c r="AC120" s="153">
        <f t="shared" si="32"/>
        <v>0.29949936305732483</v>
      </c>
      <c r="AD120" s="153">
        <f t="shared" si="32"/>
        <v>0.29603694267515923</v>
      </c>
      <c r="AE120" s="153">
        <f t="shared" si="32"/>
        <v>0.32412101910828028</v>
      </c>
      <c r="AF120" s="153">
        <f t="shared" si="32"/>
        <v>0.3010382165605095</v>
      </c>
      <c r="AG120" s="153">
        <f t="shared" ref="AG120:AQ129" si="33">$AR120*AG$254</f>
        <v>0.32412101910828028</v>
      </c>
      <c r="AH120" s="153">
        <f t="shared" si="33"/>
        <v>0.34047133757961789</v>
      </c>
      <c r="AI120" s="153">
        <f t="shared" si="33"/>
        <v>0.27641656050955404</v>
      </c>
      <c r="AJ120" s="153">
        <f t="shared" si="33"/>
        <v>0.35585987261146496</v>
      </c>
      <c r="AK120" s="153">
        <f t="shared" si="33"/>
        <v>0.30200000000000005</v>
      </c>
      <c r="AL120" s="153">
        <f t="shared" si="33"/>
        <v>0.32892993630573253</v>
      </c>
      <c r="AM120" s="153">
        <f t="shared" si="33"/>
        <v>0.37028662420382169</v>
      </c>
      <c r="AN120" s="153">
        <f t="shared" si="33"/>
        <v>0.3235343312101911</v>
      </c>
      <c r="AO120" s="153">
        <f t="shared" si="33"/>
        <v>0.32315923566878979</v>
      </c>
      <c r="AP120" s="153">
        <f t="shared" si="33"/>
        <v>0.30296178343949048</v>
      </c>
      <c r="AQ120" s="153">
        <f t="shared" si="33"/>
        <v>0.29622929936305731</v>
      </c>
      <c r="AR120" s="157">
        <v>0.30200000000000005</v>
      </c>
      <c r="AS120" s="153">
        <f t="shared" ref="AS120:BC129" si="34">$AR120*AS$254</f>
        <v>0.34335668789808921</v>
      </c>
      <c r="AT120" s="153">
        <f t="shared" si="34"/>
        <v>0.29108375796178348</v>
      </c>
      <c r="AU120" s="153">
        <f t="shared" si="34"/>
        <v>0.29142038216560506</v>
      </c>
      <c r="AV120" s="153">
        <f t="shared" si="34"/>
        <v>0.2971910828025478</v>
      </c>
      <c r="AW120" s="153">
        <f t="shared" si="34"/>
        <v>0.30680891719745229</v>
      </c>
      <c r="AX120" s="153">
        <f t="shared" si="34"/>
        <v>0.27410828025477707</v>
      </c>
      <c r="AY120" s="153">
        <f t="shared" si="34"/>
        <v>0.29622929936305731</v>
      </c>
      <c r="AZ120" s="153">
        <f t="shared" si="34"/>
        <v>0.30950191082802558</v>
      </c>
      <c r="BA120" s="153">
        <f t="shared" si="34"/>
        <v>0.29334394904458599</v>
      </c>
      <c r="BB120" s="153">
        <f t="shared" si="34"/>
        <v>0.31738853503184711</v>
      </c>
      <c r="BC120" s="153">
        <f t="shared" si="34"/>
        <v>0.29041050955414005</v>
      </c>
      <c r="BD120" s="169">
        <v>118</v>
      </c>
    </row>
    <row r="121" spans="1:56" x14ac:dyDescent="0.35">
      <c r="A121" s="172"/>
      <c r="B121" s="156" t="s">
        <v>48</v>
      </c>
      <c r="C121" s="153">
        <f t="shared" si="30"/>
        <v>0.28180254777070063</v>
      </c>
      <c r="D121" s="153">
        <f t="shared" si="30"/>
        <v>0.29526751592356693</v>
      </c>
      <c r="E121" s="153">
        <f t="shared" si="30"/>
        <v>0.30584713375796169</v>
      </c>
      <c r="F121" s="153">
        <f t="shared" si="30"/>
        <v>0.31642675159235678</v>
      </c>
      <c r="G121" s="153">
        <f t="shared" si="30"/>
        <v>0.29622929936305731</v>
      </c>
      <c r="H121" s="153">
        <f t="shared" si="30"/>
        <v>0.32575605095541404</v>
      </c>
      <c r="I121" s="153">
        <f t="shared" si="30"/>
        <v>0.34325089171974515</v>
      </c>
      <c r="J121" s="153">
        <f t="shared" si="30"/>
        <v>0.24910191082802552</v>
      </c>
      <c r="K121" s="153">
        <f t="shared" si="30"/>
        <v>0.29815286624203818</v>
      </c>
      <c r="L121" s="153">
        <f t="shared" si="30"/>
        <v>0.30912681528662422</v>
      </c>
      <c r="M121" s="153">
        <f t="shared" si="31"/>
        <v>0.30873248407643306</v>
      </c>
      <c r="N121" s="153">
        <f t="shared" si="31"/>
        <v>0.31642675159235678</v>
      </c>
      <c r="O121" s="153">
        <f t="shared" si="31"/>
        <v>0.34720382165605096</v>
      </c>
      <c r="P121" s="153">
        <f t="shared" si="31"/>
        <v>0.27218471337579614</v>
      </c>
      <c r="Q121" s="153">
        <f t="shared" si="31"/>
        <v>0.35585987261146496</v>
      </c>
      <c r="R121" s="153">
        <f t="shared" si="31"/>
        <v>0.27218471337579614</v>
      </c>
      <c r="S121" s="153">
        <f t="shared" si="31"/>
        <v>0.28276433121019112</v>
      </c>
      <c r="T121" s="153">
        <f t="shared" si="31"/>
        <v>0.23563694267515922</v>
      </c>
      <c r="U121" s="153">
        <f t="shared" si="31"/>
        <v>0.29045859872611468</v>
      </c>
      <c r="V121" s="153">
        <f t="shared" si="31"/>
        <v>0.29815286624203818</v>
      </c>
      <c r="W121" s="153">
        <f t="shared" si="32"/>
        <v>0.28007133757961789</v>
      </c>
      <c r="X121" s="153">
        <f t="shared" si="32"/>
        <v>0.27987898089171964</v>
      </c>
      <c r="Y121" s="153">
        <f t="shared" si="32"/>
        <v>0.28478407643312098</v>
      </c>
      <c r="Z121" s="153">
        <f t="shared" si="32"/>
        <v>0.30392356687898081</v>
      </c>
      <c r="AA121" s="153">
        <f t="shared" si="32"/>
        <v>0.31450318471337579</v>
      </c>
      <c r="AB121" s="153">
        <f t="shared" si="32"/>
        <v>0.29853757961783445</v>
      </c>
      <c r="AC121" s="153">
        <f t="shared" si="32"/>
        <v>0.29949936305732483</v>
      </c>
      <c r="AD121" s="153">
        <f t="shared" si="32"/>
        <v>0.29603694267515923</v>
      </c>
      <c r="AE121" s="153">
        <f t="shared" si="32"/>
        <v>0.32412101910828028</v>
      </c>
      <c r="AF121" s="153">
        <f t="shared" si="32"/>
        <v>0.3010382165605095</v>
      </c>
      <c r="AG121" s="153">
        <f t="shared" si="33"/>
        <v>0.32412101910828028</v>
      </c>
      <c r="AH121" s="153">
        <f t="shared" si="33"/>
        <v>0.34047133757961789</v>
      </c>
      <c r="AI121" s="153">
        <f t="shared" si="33"/>
        <v>0.27641656050955404</v>
      </c>
      <c r="AJ121" s="153">
        <f t="shared" si="33"/>
        <v>0.35585987261146496</v>
      </c>
      <c r="AK121" s="153">
        <f t="shared" si="33"/>
        <v>0.30200000000000005</v>
      </c>
      <c r="AL121" s="153">
        <f t="shared" si="33"/>
        <v>0.32892993630573253</v>
      </c>
      <c r="AM121" s="153">
        <f t="shared" si="33"/>
        <v>0.37028662420382169</v>
      </c>
      <c r="AN121" s="153">
        <f t="shared" si="33"/>
        <v>0.3235343312101911</v>
      </c>
      <c r="AO121" s="153">
        <f t="shared" si="33"/>
        <v>0.32315923566878979</v>
      </c>
      <c r="AP121" s="153">
        <f t="shared" si="33"/>
        <v>0.30296178343949048</v>
      </c>
      <c r="AQ121" s="153">
        <f t="shared" si="33"/>
        <v>0.29622929936305731</v>
      </c>
      <c r="AR121" s="157">
        <v>0.30200000000000005</v>
      </c>
      <c r="AS121" s="153">
        <f t="shared" si="34"/>
        <v>0.34335668789808921</v>
      </c>
      <c r="AT121" s="153">
        <f t="shared" si="34"/>
        <v>0.29108375796178348</v>
      </c>
      <c r="AU121" s="153">
        <f t="shared" si="34"/>
        <v>0.29142038216560506</v>
      </c>
      <c r="AV121" s="153">
        <f t="shared" si="34"/>
        <v>0.2971910828025478</v>
      </c>
      <c r="AW121" s="153">
        <f t="shared" si="34"/>
        <v>0.30680891719745229</v>
      </c>
      <c r="AX121" s="153">
        <f t="shared" si="34"/>
        <v>0.27410828025477707</v>
      </c>
      <c r="AY121" s="153">
        <f t="shared" si="34"/>
        <v>0.29622929936305731</v>
      </c>
      <c r="AZ121" s="153">
        <f t="shared" si="34"/>
        <v>0.30950191082802558</v>
      </c>
      <c r="BA121" s="153">
        <f t="shared" si="34"/>
        <v>0.29334394904458599</v>
      </c>
      <c r="BB121" s="153">
        <f t="shared" si="34"/>
        <v>0.31738853503184711</v>
      </c>
      <c r="BC121" s="153">
        <f t="shared" si="34"/>
        <v>0.29041050955414005</v>
      </c>
      <c r="BD121" s="169">
        <v>119</v>
      </c>
    </row>
    <row r="122" spans="1:56" x14ac:dyDescent="0.35">
      <c r="A122" s="172"/>
      <c r="B122" s="156" t="s">
        <v>49</v>
      </c>
      <c r="C122" s="153">
        <f t="shared" si="30"/>
        <v>0.32379299363057318</v>
      </c>
      <c r="D122" s="153">
        <f t="shared" si="30"/>
        <v>0.33926433121019112</v>
      </c>
      <c r="E122" s="153">
        <f t="shared" si="30"/>
        <v>0.35142038216560495</v>
      </c>
      <c r="F122" s="153">
        <f t="shared" si="30"/>
        <v>0.36357643312101917</v>
      </c>
      <c r="G122" s="153">
        <f t="shared" si="30"/>
        <v>0.34036942675159232</v>
      </c>
      <c r="H122" s="153">
        <f t="shared" si="30"/>
        <v>0.37429585987261149</v>
      </c>
      <c r="I122" s="153">
        <f t="shared" si="30"/>
        <v>0.39439754777070052</v>
      </c>
      <c r="J122" s="153">
        <f t="shared" si="30"/>
        <v>0.28621974522292998</v>
      </c>
      <c r="K122" s="153">
        <f t="shared" si="30"/>
        <v>0.34257961783439483</v>
      </c>
      <c r="L122" s="153">
        <f t="shared" si="30"/>
        <v>0.3551887579617834</v>
      </c>
      <c r="M122" s="153">
        <f t="shared" si="31"/>
        <v>0.35473566878980883</v>
      </c>
      <c r="N122" s="153">
        <f t="shared" si="31"/>
        <v>0.36357643312101917</v>
      </c>
      <c r="O122" s="153">
        <f t="shared" si="31"/>
        <v>0.39893949044585986</v>
      </c>
      <c r="P122" s="153">
        <f t="shared" si="31"/>
        <v>0.31274203821656049</v>
      </c>
      <c r="Q122" s="153">
        <f t="shared" si="31"/>
        <v>0.40888535031847129</v>
      </c>
      <c r="R122" s="153">
        <f t="shared" si="31"/>
        <v>0.31274203821656049</v>
      </c>
      <c r="S122" s="153">
        <f t="shared" si="31"/>
        <v>0.32489808917197449</v>
      </c>
      <c r="T122" s="153">
        <f t="shared" si="31"/>
        <v>0.27074840764331204</v>
      </c>
      <c r="U122" s="153">
        <f t="shared" si="31"/>
        <v>0.33373885350318472</v>
      </c>
      <c r="V122" s="153">
        <f t="shared" si="31"/>
        <v>0.34257961783439483</v>
      </c>
      <c r="W122" s="153">
        <f t="shared" si="32"/>
        <v>0.32180382165605098</v>
      </c>
      <c r="X122" s="153">
        <f t="shared" si="32"/>
        <v>0.32158280254777061</v>
      </c>
      <c r="Y122" s="153">
        <f t="shared" si="32"/>
        <v>0.32721878980891711</v>
      </c>
      <c r="Z122" s="153">
        <f t="shared" si="32"/>
        <v>0.34921019108280243</v>
      </c>
      <c r="AA122" s="153">
        <f t="shared" si="32"/>
        <v>0.36136624203821655</v>
      </c>
      <c r="AB122" s="153">
        <f t="shared" si="32"/>
        <v>0.34302165605095547</v>
      </c>
      <c r="AC122" s="153">
        <f t="shared" si="32"/>
        <v>0.34412675159235667</v>
      </c>
      <c r="AD122" s="153">
        <f t="shared" si="32"/>
        <v>0.34014840764331211</v>
      </c>
      <c r="AE122" s="153">
        <f t="shared" si="32"/>
        <v>0.37241719745222929</v>
      </c>
      <c r="AF122" s="153">
        <f t="shared" si="32"/>
        <v>0.34589490445859866</v>
      </c>
      <c r="AG122" s="153">
        <f t="shared" si="33"/>
        <v>0.37241719745222929</v>
      </c>
      <c r="AH122" s="153">
        <f t="shared" si="33"/>
        <v>0.391203821656051</v>
      </c>
      <c r="AI122" s="153">
        <f t="shared" si="33"/>
        <v>0.31760445859872599</v>
      </c>
      <c r="AJ122" s="153">
        <f t="shared" si="33"/>
        <v>0.40888535031847129</v>
      </c>
      <c r="AK122" s="153">
        <f t="shared" si="33"/>
        <v>0.34700000000000003</v>
      </c>
      <c r="AL122" s="153">
        <f t="shared" si="33"/>
        <v>0.37794267515923569</v>
      </c>
      <c r="AM122" s="153">
        <f t="shared" si="33"/>
        <v>0.42546178343949043</v>
      </c>
      <c r="AN122" s="153">
        <f t="shared" si="33"/>
        <v>0.37174308917197446</v>
      </c>
      <c r="AO122" s="153">
        <f t="shared" si="33"/>
        <v>0.37131210191082797</v>
      </c>
      <c r="AP122" s="153">
        <f t="shared" si="33"/>
        <v>0.34810509554140129</v>
      </c>
      <c r="AQ122" s="153">
        <f t="shared" si="33"/>
        <v>0.34036942675159232</v>
      </c>
      <c r="AR122" s="157">
        <v>0.34700000000000003</v>
      </c>
      <c r="AS122" s="153">
        <f t="shared" si="34"/>
        <v>0.39451910828025477</v>
      </c>
      <c r="AT122" s="153">
        <f t="shared" si="34"/>
        <v>0.33445716560509553</v>
      </c>
      <c r="AU122" s="153">
        <f t="shared" si="34"/>
        <v>0.33484394904458592</v>
      </c>
      <c r="AV122" s="153">
        <f t="shared" si="34"/>
        <v>0.34147452229299369</v>
      </c>
      <c r="AW122" s="153">
        <f t="shared" si="34"/>
        <v>0.35252547770700643</v>
      </c>
      <c r="AX122" s="153">
        <f t="shared" si="34"/>
        <v>0.31495222929936301</v>
      </c>
      <c r="AY122" s="153">
        <f t="shared" si="34"/>
        <v>0.34036942675159232</v>
      </c>
      <c r="AZ122" s="153">
        <f t="shared" si="34"/>
        <v>0.35561974522292999</v>
      </c>
      <c r="BA122" s="153">
        <f t="shared" si="34"/>
        <v>0.33705414012738849</v>
      </c>
      <c r="BB122" s="153">
        <f t="shared" si="34"/>
        <v>0.36468152866242032</v>
      </c>
      <c r="BC122" s="153">
        <f t="shared" si="34"/>
        <v>0.33368359872611458</v>
      </c>
      <c r="BD122" s="169">
        <v>120</v>
      </c>
    </row>
    <row r="123" spans="1:56" x14ac:dyDescent="0.35">
      <c r="A123" s="172"/>
      <c r="B123" s="156" t="s">
        <v>50</v>
      </c>
      <c r="C123" s="153">
        <f t="shared" si="30"/>
        <v>0.32379299363057318</v>
      </c>
      <c r="D123" s="153">
        <f t="shared" si="30"/>
        <v>0.33926433121019112</v>
      </c>
      <c r="E123" s="153">
        <f t="shared" si="30"/>
        <v>0.35142038216560495</v>
      </c>
      <c r="F123" s="153">
        <f t="shared" si="30"/>
        <v>0.36357643312101917</v>
      </c>
      <c r="G123" s="153">
        <f t="shared" si="30"/>
        <v>0.34036942675159232</v>
      </c>
      <c r="H123" s="153">
        <f t="shared" si="30"/>
        <v>0.37429585987261149</v>
      </c>
      <c r="I123" s="153">
        <f t="shared" si="30"/>
        <v>0.39439754777070052</v>
      </c>
      <c r="J123" s="153">
        <f t="shared" si="30"/>
        <v>0.28621974522292998</v>
      </c>
      <c r="K123" s="153">
        <f t="shared" si="30"/>
        <v>0.34257961783439483</v>
      </c>
      <c r="L123" s="153">
        <f t="shared" si="30"/>
        <v>0.3551887579617834</v>
      </c>
      <c r="M123" s="153">
        <f t="shared" si="31"/>
        <v>0.35473566878980883</v>
      </c>
      <c r="N123" s="153">
        <f t="shared" si="31"/>
        <v>0.36357643312101917</v>
      </c>
      <c r="O123" s="153">
        <f t="shared" si="31"/>
        <v>0.39893949044585986</v>
      </c>
      <c r="P123" s="153">
        <f t="shared" si="31"/>
        <v>0.31274203821656049</v>
      </c>
      <c r="Q123" s="153">
        <f t="shared" si="31"/>
        <v>0.40888535031847129</v>
      </c>
      <c r="R123" s="153">
        <f t="shared" si="31"/>
        <v>0.31274203821656049</v>
      </c>
      <c r="S123" s="153">
        <f t="shared" si="31"/>
        <v>0.32489808917197449</v>
      </c>
      <c r="T123" s="153">
        <f t="shared" si="31"/>
        <v>0.27074840764331204</v>
      </c>
      <c r="U123" s="153">
        <f t="shared" si="31"/>
        <v>0.33373885350318472</v>
      </c>
      <c r="V123" s="153">
        <f t="shared" si="31"/>
        <v>0.34257961783439483</v>
      </c>
      <c r="W123" s="153">
        <f t="shared" si="32"/>
        <v>0.32180382165605098</v>
      </c>
      <c r="X123" s="153">
        <f t="shared" si="32"/>
        <v>0.32158280254777061</v>
      </c>
      <c r="Y123" s="153">
        <f t="shared" si="32"/>
        <v>0.32721878980891711</v>
      </c>
      <c r="Z123" s="153">
        <f t="shared" si="32"/>
        <v>0.34921019108280243</v>
      </c>
      <c r="AA123" s="153">
        <f t="shared" si="32"/>
        <v>0.36136624203821655</v>
      </c>
      <c r="AB123" s="153">
        <f t="shared" si="32"/>
        <v>0.34302165605095547</v>
      </c>
      <c r="AC123" s="153">
        <f t="shared" si="32"/>
        <v>0.34412675159235667</v>
      </c>
      <c r="AD123" s="153">
        <f t="shared" si="32"/>
        <v>0.34014840764331211</v>
      </c>
      <c r="AE123" s="153">
        <f t="shared" si="32"/>
        <v>0.37241719745222929</v>
      </c>
      <c r="AF123" s="153">
        <f t="shared" si="32"/>
        <v>0.34589490445859866</v>
      </c>
      <c r="AG123" s="153">
        <f t="shared" si="33"/>
        <v>0.37241719745222929</v>
      </c>
      <c r="AH123" s="153">
        <f t="shared" si="33"/>
        <v>0.391203821656051</v>
      </c>
      <c r="AI123" s="153">
        <f t="shared" si="33"/>
        <v>0.31760445859872599</v>
      </c>
      <c r="AJ123" s="153">
        <f t="shared" si="33"/>
        <v>0.40888535031847129</v>
      </c>
      <c r="AK123" s="153">
        <f t="shared" si="33"/>
        <v>0.34700000000000003</v>
      </c>
      <c r="AL123" s="153">
        <f t="shared" si="33"/>
        <v>0.37794267515923569</v>
      </c>
      <c r="AM123" s="153">
        <f t="shared" si="33"/>
        <v>0.42546178343949043</v>
      </c>
      <c r="AN123" s="153">
        <f t="shared" si="33"/>
        <v>0.37174308917197446</v>
      </c>
      <c r="AO123" s="153">
        <f t="shared" si="33"/>
        <v>0.37131210191082797</v>
      </c>
      <c r="AP123" s="153">
        <f t="shared" si="33"/>
        <v>0.34810509554140129</v>
      </c>
      <c r="AQ123" s="153">
        <f t="shared" si="33"/>
        <v>0.34036942675159232</v>
      </c>
      <c r="AR123" s="157">
        <v>0.34700000000000003</v>
      </c>
      <c r="AS123" s="153">
        <f t="shared" si="34"/>
        <v>0.39451910828025477</v>
      </c>
      <c r="AT123" s="153">
        <f t="shared" si="34"/>
        <v>0.33445716560509553</v>
      </c>
      <c r="AU123" s="153">
        <f t="shared" si="34"/>
        <v>0.33484394904458592</v>
      </c>
      <c r="AV123" s="153">
        <f t="shared" si="34"/>
        <v>0.34147452229299369</v>
      </c>
      <c r="AW123" s="153">
        <f t="shared" si="34"/>
        <v>0.35252547770700643</v>
      </c>
      <c r="AX123" s="153">
        <f t="shared" si="34"/>
        <v>0.31495222929936301</v>
      </c>
      <c r="AY123" s="153">
        <f t="shared" si="34"/>
        <v>0.34036942675159232</v>
      </c>
      <c r="AZ123" s="153">
        <f t="shared" si="34"/>
        <v>0.35561974522292999</v>
      </c>
      <c r="BA123" s="153">
        <f t="shared" si="34"/>
        <v>0.33705414012738849</v>
      </c>
      <c r="BB123" s="153">
        <f t="shared" si="34"/>
        <v>0.36468152866242032</v>
      </c>
      <c r="BC123" s="153">
        <f t="shared" si="34"/>
        <v>0.33368359872611458</v>
      </c>
      <c r="BD123" s="169">
        <v>121</v>
      </c>
    </row>
    <row r="124" spans="1:56" x14ac:dyDescent="0.35">
      <c r="A124" s="172"/>
      <c r="B124" s="156" t="s">
        <v>51</v>
      </c>
      <c r="C124" s="153">
        <f t="shared" si="30"/>
        <v>0.32192675159235662</v>
      </c>
      <c r="D124" s="153">
        <f t="shared" si="30"/>
        <v>0.33730891719745221</v>
      </c>
      <c r="E124" s="153">
        <f t="shared" si="30"/>
        <v>0.34939490445859855</v>
      </c>
      <c r="F124" s="153">
        <f t="shared" si="30"/>
        <v>0.36148089171974523</v>
      </c>
      <c r="G124" s="153">
        <f t="shared" si="30"/>
        <v>0.33840764331210182</v>
      </c>
      <c r="H124" s="153">
        <f t="shared" si="30"/>
        <v>0.37213853503184707</v>
      </c>
      <c r="I124" s="153">
        <f t="shared" si="30"/>
        <v>0.39212436305732468</v>
      </c>
      <c r="J124" s="153">
        <f t="shared" si="30"/>
        <v>0.28457006369426752</v>
      </c>
      <c r="K124" s="153">
        <f t="shared" si="30"/>
        <v>0.34060509554140117</v>
      </c>
      <c r="L124" s="153">
        <f t="shared" si="30"/>
        <v>0.35314156050955409</v>
      </c>
      <c r="M124" s="153">
        <f t="shared" si="31"/>
        <v>0.35269108280254763</v>
      </c>
      <c r="N124" s="153">
        <f t="shared" si="31"/>
        <v>0.36148089171974523</v>
      </c>
      <c r="O124" s="153">
        <f t="shared" si="31"/>
        <v>0.39664012738853494</v>
      </c>
      <c r="P124" s="153">
        <f t="shared" si="31"/>
        <v>0.31093949044585978</v>
      </c>
      <c r="Q124" s="153">
        <f t="shared" si="31"/>
        <v>0.40652866242038205</v>
      </c>
      <c r="R124" s="153">
        <f t="shared" si="31"/>
        <v>0.31093949044585978</v>
      </c>
      <c r="S124" s="153">
        <f t="shared" si="31"/>
        <v>0.32302547770700629</v>
      </c>
      <c r="T124" s="153">
        <f t="shared" si="31"/>
        <v>0.26918789808917187</v>
      </c>
      <c r="U124" s="153">
        <f t="shared" si="31"/>
        <v>0.33181528662420379</v>
      </c>
      <c r="V124" s="153">
        <f t="shared" si="31"/>
        <v>0.34060509554140117</v>
      </c>
      <c r="W124" s="153">
        <f t="shared" si="32"/>
        <v>0.31994904458598722</v>
      </c>
      <c r="X124" s="153">
        <f t="shared" si="32"/>
        <v>0.31972929936305716</v>
      </c>
      <c r="Y124" s="153">
        <f t="shared" si="32"/>
        <v>0.32533280254777058</v>
      </c>
      <c r="Z124" s="153">
        <f t="shared" si="32"/>
        <v>0.34719745222929921</v>
      </c>
      <c r="AA124" s="153">
        <f t="shared" si="32"/>
        <v>0.35928343949044578</v>
      </c>
      <c r="AB124" s="153">
        <f t="shared" si="32"/>
        <v>0.34104458598726112</v>
      </c>
      <c r="AC124" s="153">
        <f t="shared" si="32"/>
        <v>0.34214331210191079</v>
      </c>
      <c r="AD124" s="153">
        <f t="shared" si="32"/>
        <v>0.33818789808917193</v>
      </c>
      <c r="AE124" s="153">
        <f t="shared" si="32"/>
        <v>0.37027070063694262</v>
      </c>
      <c r="AF124" s="153">
        <f t="shared" si="32"/>
        <v>0.34390127388535019</v>
      </c>
      <c r="AG124" s="153">
        <f t="shared" si="33"/>
        <v>0.37027070063694262</v>
      </c>
      <c r="AH124" s="153">
        <f t="shared" si="33"/>
        <v>0.38894904458598722</v>
      </c>
      <c r="AI124" s="153">
        <f t="shared" si="33"/>
        <v>0.31577388535031831</v>
      </c>
      <c r="AJ124" s="153">
        <f t="shared" si="33"/>
        <v>0.40652866242038205</v>
      </c>
      <c r="AK124" s="153">
        <f t="shared" si="33"/>
        <v>0.34499999999999997</v>
      </c>
      <c r="AL124" s="153">
        <f t="shared" si="33"/>
        <v>0.37576433121019104</v>
      </c>
      <c r="AM124" s="153">
        <f t="shared" si="33"/>
        <v>0.42300955414012731</v>
      </c>
      <c r="AN124" s="153">
        <f t="shared" si="33"/>
        <v>0.36960047770700627</v>
      </c>
      <c r="AO124" s="153">
        <f t="shared" si="33"/>
        <v>0.36917197452229289</v>
      </c>
      <c r="AP124" s="153">
        <f t="shared" si="33"/>
        <v>0.34609872611464959</v>
      </c>
      <c r="AQ124" s="153">
        <f t="shared" si="33"/>
        <v>0.33840764331210182</v>
      </c>
      <c r="AR124" s="157">
        <v>0.34499999999999997</v>
      </c>
      <c r="AS124" s="153">
        <f t="shared" si="34"/>
        <v>0.39224522292993624</v>
      </c>
      <c r="AT124" s="153">
        <f t="shared" si="34"/>
        <v>0.33252945859872607</v>
      </c>
      <c r="AU124" s="153">
        <f t="shared" si="34"/>
        <v>0.3329140127388534</v>
      </c>
      <c r="AV124" s="153">
        <f t="shared" si="34"/>
        <v>0.33950636942675155</v>
      </c>
      <c r="AW124" s="153">
        <f t="shared" si="34"/>
        <v>0.35049363057324839</v>
      </c>
      <c r="AX124" s="153">
        <f t="shared" si="34"/>
        <v>0.31313694267515912</v>
      </c>
      <c r="AY124" s="153">
        <f t="shared" si="34"/>
        <v>0.33840764331210182</v>
      </c>
      <c r="AZ124" s="153">
        <f t="shared" si="34"/>
        <v>0.35357006369426752</v>
      </c>
      <c r="BA124" s="153">
        <f t="shared" si="34"/>
        <v>0.33511146496815275</v>
      </c>
      <c r="BB124" s="153">
        <f t="shared" si="34"/>
        <v>0.3625796178343948</v>
      </c>
      <c r="BC124" s="153">
        <f t="shared" si="34"/>
        <v>0.33176035031847118</v>
      </c>
      <c r="BD124" s="169">
        <v>122</v>
      </c>
    </row>
    <row r="125" spans="1:56" x14ac:dyDescent="0.35">
      <c r="A125" s="172"/>
      <c r="B125" s="156" t="s">
        <v>52</v>
      </c>
      <c r="C125" s="153">
        <f t="shared" si="30"/>
        <v>0.32192675159235662</v>
      </c>
      <c r="D125" s="153">
        <f t="shared" si="30"/>
        <v>0.33730891719745221</v>
      </c>
      <c r="E125" s="153">
        <f t="shared" si="30"/>
        <v>0.34939490445859855</v>
      </c>
      <c r="F125" s="153">
        <f t="shared" si="30"/>
        <v>0.36148089171974523</v>
      </c>
      <c r="G125" s="153">
        <f t="shared" si="30"/>
        <v>0.33840764331210182</v>
      </c>
      <c r="H125" s="153">
        <f t="shared" si="30"/>
        <v>0.37213853503184707</v>
      </c>
      <c r="I125" s="153">
        <f t="shared" si="30"/>
        <v>0.39212436305732468</v>
      </c>
      <c r="J125" s="153">
        <f t="shared" si="30"/>
        <v>0.28457006369426752</v>
      </c>
      <c r="K125" s="153">
        <f t="shared" si="30"/>
        <v>0.34060509554140117</v>
      </c>
      <c r="L125" s="153">
        <f t="shared" si="30"/>
        <v>0.35314156050955409</v>
      </c>
      <c r="M125" s="153">
        <f t="shared" si="31"/>
        <v>0.35269108280254763</v>
      </c>
      <c r="N125" s="153">
        <f t="shared" si="31"/>
        <v>0.36148089171974523</v>
      </c>
      <c r="O125" s="153">
        <f t="shared" si="31"/>
        <v>0.39664012738853494</v>
      </c>
      <c r="P125" s="153">
        <f t="shared" si="31"/>
        <v>0.31093949044585978</v>
      </c>
      <c r="Q125" s="153">
        <f t="shared" si="31"/>
        <v>0.40652866242038205</v>
      </c>
      <c r="R125" s="153">
        <f t="shared" si="31"/>
        <v>0.31093949044585978</v>
      </c>
      <c r="S125" s="153">
        <f t="shared" si="31"/>
        <v>0.32302547770700629</v>
      </c>
      <c r="T125" s="153">
        <f t="shared" si="31"/>
        <v>0.26918789808917187</v>
      </c>
      <c r="U125" s="153">
        <f t="shared" si="31"/>
        <v>0.33181528662420379</v>
      </c>
      <c r="V125" s="153">
        <f t="shared" si="31"/>
        <v>0.34060509554140117</v>
      </c>
      <c r="W125" s="153">
        <f t="shared" si="32"/>
        <v>0.31994904458598722</v>
      </c>
      <c r="X125" s="153">
        <f t="shared" si="32"/>
        <v>0.31972929936305716</v>
      </c>
      <c r="Y125" s="153">
        <f t="shared" si="32"/>
        <v>0.32533280254777058</v>
      </c>
      <c r="Z125" s="153">
        <f t="shared" si="32"/>
        <v>0.34719745222929921</v>
      </c>
      <c r="AA125" s="153">
        <f t="shared" si="32"/>
        <v>0.35928343949044578</v>
      </c>
      <c r="AB125" s="153">
        <f t="shared" si="32"/>
        <v>0.34104458598726112</v>
      </c>
      <c r="AC125" s="153">
        <f t="shared" si="32"/>
        <v>0.34214331210191079</v>
      </c>
      <c r="AD125" s="153">
        <f t="shared" si="32"/>
        <v>0.33818789808917193</v>
      </c>
      <c r="AE125" s="153">
        <f t="shared" si="32"/>
        <v>0.37027070063694262</v>
      </c>
      <c r="AF125" s="153">
        <f t="shared" si="32"/>
        <v>0.34390127388535019</v>
      </c>
      <c r="AG125" s="153">
        <f t="shared" si="33"/>
        <v>0.37027070063694262</v>
      </c>
      <c r="AH125" s="153">
        <f t="shared" si="33"/>
        <v>0.38894904458598722</v>
      </c>
      <c r="AI125" s="153">
        <f t="shared" si="33"/>
        <v>0.31577388535031831</v>
      </c>
      <c r="AJ125" s="153">
        <f t="shared" si="33"/>
        <v>0.40652866242038205</v>
      </c>
      <c r="AK125" s="153">
        <f t="shared" si="33"/>
        <v>0.34499999999999997</v>
      </c>
      <c r="AL125" s="153">
        <f t="shared" si="33"/>
        <v>0.37576433121019104</v>
      </c>
      <c r="AM125" s="153">
        <f t="shared" si="33"/>
        <v>0.42300955414012731</v>
      </c>
      <c r="AN125" s="153">
        <f t="shared" si="33"/>
        <v>0.36960047770700627</v>
      </c>
      <c r="AO125" s="153">
        <f t="shared" si="33"/>
        <v>0.36917197452229289</v>
      </c>
      <c r="AP125" s="153">
        <f t="shared" si="33"/>
        <v>0.34609872611464959</v>
      </c>
      <c r="AQ125" s="153">
        <f t="shared" si="33"/>
        <v>0.33840764331210182</v>
      </c>
      <c r="AR125" s="157">
        <v>0.34499999999999997</v>
      </c>
      <c r="AS125" s="153">
        <f t="shared" si="34"/>
        <v>0.39224522292993624</v>
      </c>
      <c r="AT125" s="153">
        <f t="shared" si="34"/>
        <v>0.33252945859872607</v>
      </c>
      <c r="AU125" s="153">
        <f t="shared" si="34"/>
        <v>0.3329140127388534</v>
      </c>
      <c r="AV125" s="153">
        <f t="shared" si="34"/>
        <v>0.33950636942675155</v>
      </c>
      <c r="AW125" s="153">
        <f t="shared" si="34"/>
        <v>0.35049363057324839</v>
      </c>
      <c r="AX125" s="153">
        <f t="shared" si="34"/>
        <v>0.31313694267515912</v>
      </c>
      <c r="AY125" s="153">
        <f t="shared" si="34"/>
        <v>0.33840764331210182</v>
      </c>
      <c r="AZ125" s="153">
        <f t="shared" si="34"/>
        <v>0.35357006369426752</v>
      </c>
      <c r="BA125" s="153">
        <f t="shared" si="34"/>
        <v>0.33511146496815275</v>
      </c>
      <c r="BB125" s="153">
        <f t="shared" si="34"/>
        <v>0.3625796178343948</v>
      </c>
      <c r="BC125" s="153">
        <f t="shared" si="34"/>
        <v>0.33176035031847118</v>
      </c>
      <c r="BD125" s="169">
        <v>123</v>
      </c>
    </row>
    <row r="126" spans="1:56" x14ac:dyDescent="0.35">
      <c r="A126" s="172"/>
      <c r="B126" s="156" t="s">
        <v>53</v>
      </c>
      <c r="C126" s="153">
        <f t="shared" si="30"/>
        <v>0.34432165605095533</v>
      </c>
      <c r="D126" s="153">
        <f t="shared" si="30"/>
        <v>0.36077388535031846</v>
      </c>
      <c r="E126" s="153">
        <f t="shared" si="30"/>
        <v>0.37370063694267497</v>
      </c>
      <c r="F126" s="153">
        <f t="shared" si="30"/>
        <v>0.38662738853503187</v>
      </c>
      <c r="G126" s="153">
        <f t="shared" si="30"/>
        <v>0.3619490445859872</v>
      </c>
      <c r="H126" s="153">
        <f t="shared" si="30"/>
        <v>0.3980264331210191</v>
      </c>
      <c r="I126" s="153">
        <f t="shared" si="30"/>
        <v>0.41940257961783423</v>
      </c>
      <c r="J126" s="153">
        <f t="shared" si="30"/>
        <v>0.30436624203821655</v>
      </c>
      <c r="K126" s="153">
        <f t="shared" si="30"/>
        <v>0.36429936305732474</v>
      </c>
      <c r="L126" s="153">
        <f t="shared" si="30"/>
        <v>0.3777079299363057</v>
      </c>
      <c r="M126" s="153">
        <f t="shared" si="31"/>
        <v>0.37722611464968142</v>
      </c>
      <c r="N126" s="153">
        <f t="shared" si="31"/>
        <v>0.38662738853503187</v>
      </c>
      <c r="O126" s="153">
        <f t="shared" si="31"/>
        <v>0.42423248407643305</v>
      </c>
      <c r="P126" s="153">
        <f t="shared" si="31"/>
        <v>0.33257006369426745</v>
      </c>
      <c r="Q126" s="153">
        <f t="shared" si="31"/>
        <v>0.43480891719745213</v>
      </c>
      <c r="R126" s="153">
        <f t="shared" si="31"/>
        <v>0.33257006369426745</v>
      </c>
      <c r="S126" s="153">
        <f t="shared" si="31"/>
        <v>0.34549681528662418</v>
      </c>
      <c r="T126" s="153">
        <f t="shared" si="31"/>
        <v>0.28791401273885342</v>
      </c>
      <c r="U126" s="153">
        <f t="shared" si="31"/>
        <v>0.35489808917197452</v>
      </c>
      <c r="V126" s="153">
        <f t="shared" si="31"/>
        <v>0.36429936305732474</v>
      </c>
      <c r="W126" s="153">
        <f t="shared" si="32"/>
        <v>0.34220636942675159</v>
      </c>
      <c r="X126" s="153">
        <f t="shared" si="32"/>
        <v>0.34197133757961767</v>
      </c>
      <c r="Y126" s="153">
        <f t="shared" si="32"/>
        <v>0.34796464968152857</v>
      </c>
      <c r="Z126" s="153">
        <f t="shared" si="32"/>
        <v>0.37135031847133743</v>
      </c>
      <c r="AA126" s="153">
        <f t="shared" si="32"/>
        <v>0.38427707006369421</v>
      </c>
      <c r="AB126" s="153">
        <f t="shared" si="32"/>
        <v>0.36476942675159235</v>
      </c>
      <c r="AC126" s="153">
        <f t="shared" si="32"/>
        <v>0.3659445859872611</v>
      </c>
      <c r="AD126" s="153">
        <f t="shared" si="32"/>
        <v>0.36171401273885345</v>
      </c>
      <c r="AE126" s="153">
        <f t="shared" si="32"/>
        <v>0.39602866242038209</v>
      </c>
      <c r="AF126" s="153">
        <f t="shared" si="32"/>
        <v>0.36782484076433108</v>
      </c>
      <c r="AG126" s="153">
        <f t="shared" si="33"/>
        <v>0.39602866242038209</v>
      </c>
      <c r="AH126" s="153">
        <f t="shared" si="33"/>
        <v>0.41600636942675157</v>
      </c>
      <c r="AI126" s="153">
        <f t="shared" si="33"/>
        <v>0.33774076433121003</v>
      </c>
      <c r="AJ126" s="153">
        <f t="shared" si="33"/>
        <v>0.43480891719745213</v>
      </c>
      <c r="AK126" s="153">
        <f t="shared" si="33"/>
        <v>0.36899999999999999</v>
      </c>
      <c r="AL126" s="153">
        <f t="shared" si="33"/>
        <v>0.40190445859872609</v>
      </c>
      <c r="AM126" s="153">
        <f t="shared" si="33"/>
        <v>0.452436305732484</v>
      </c>
      <c r="AN126" s="153">
        <f t="shared" si="33"/>
        <v>0.39531181528662412</v>
      </c>
      <c r="AO126" s="153">
        <f t="shared" si="33"/>
        <v>0.39485350318471329</v>
      </c>
      <c r="AP126" s="153">
        <f t="shared" si="33"/>
        <v>0.37017515923566874</v>
      </c>
      <c r="AQ126" s="153">
        <f t="shared" si="33"/>
        <v>0.3619490445859872</v>
      </c>
      <c r="AR126" s="157">
        <v>0.36899999999999999</v>
      </c>
      <c r="AS126" s="153">
        <f t="shared" si="34"/>
        <v>0.41953184713375791</v>
      </c>
      <c r="AT126" s="153">
        <f t="shared" si="34"/>
        <v>0.35566194267515922</v>
      </c>
      <c r="AU126" s="153">
        <f t="shared" si="34"/>
        <v>0.35607324840764321</v>
      </c>
      <c r="AV126" s="153">
        <f t="shared" si="34"/>
        <v>0.36312420382165606</v>
      </c>
      <c r="AW126" s="153">
        <f t="shared" si="34"/>
        <v>0.37487579617834399</v>
      </c>
      <c r="AX126" s="153">
        <f t="shared" si="34"/>
        <v>0.33492038216560499</v>
      </c>
      <c r="AY126" s="153">
        <f t="shared" si="34"/>
        <v>0.3619490445859872</v>
      </c>
      <c r="AZ126" s="153">
        <f t="shared" si="34"/>
        <v>0.37816624203821658</v>
      </c>
      <c r="BA126" s="153">
        <f t="shared" si="34"/>
        <v>0.3584235668789808</v>
      </c>
      <c r="BB126" s="153">
        <f t="shared" si="34"/>
        <v>0.38780254777070056</v>
      </c>
      <c r="BC126" s="153">
        <f t="shared" si="34"/>
        <v>0.35483933121019096</v>
      </c>
      <c r="BD126" s="169">
        <v>124</v>
      </c>
    </row>
    <row r="127" spans="1:56" x14ac:dyDescent="0.35">
      <c r="A127" s="172"/>
      <c r="B127" s="156" t="s">
        <v>54</v>
      </c>
      <c r="C127" s="153">
        <f t="shared" si="30"/>
        <v>0.34432165605095533</v>
      </c>
      <c r="D127" s="153">
        <f t="shared" si="30"/>
        <v>0.36077388535031846</v>
      </c>
      <c r="E127" s="153">
        <f t="shared" si="30"/>
        <v>0.37370063694267497</v>
      </c>
      <c r="F127" s="153">
        <f t="shared" si="30"/>
        <v>0.38662738853503187</v>
      </c>
      <c r="G127" s="153">
        <f t="shared" si="30"/>
        <v>0.3619490445859872</v>
      </c>
      <c r="H127" s="153">
        <f t="shared" si="30"/>
        <v>0.3980264331210191</v>
      </c>
      <c r="I127" s="153">
        <f t="shared" si="30"/>
        <v>0.41940257961783423</v>
      </c>
      <c r="J127" s="153">
        <f t="shared" si="30"/>
        <v>0.30436624203821655</v>
      </c>
      <c r="K127" s="153">
        <f t="shared" si="30"/>
        <v>0.36429936305732474</v>
      </c>
      <c r="L127" s="153">
        <f t="shared" si="30"/>
        <v>0.3777079299363057</v>
      </c>
      <c r="M127" s="153">
        <f t="shared" si="31"/>
        <v>0.37722611464968142</v>
      </c>
      <c r="N127" s="153">
        <f t="shared" si="31"/>
        <v>0.38662738853503187</v>
      </c>
      <c r="O127" s="153">
        <f t="shared" si="31"/>
        <v>0.42423248407643305</v>
      </c>
      <c r="P127" s="153">
        <f t="shared" si="31"/>
        <v>0.33257006369426745</v>
      </c>
      <c r="Q127" s="153">
        <f t="shared" si="31"/>
        <v>0.43480891719745213</v>
      </c>
      <c r="R127" s="153">
        <f t="shared" si="31"/>
        <v>0.33257006369426745</v>
      </c>
      <c r="S127" s="153">
        <f t="shared" si="31"/>
        <v>0.34549681528662418</v>
      </c>
      <c r="T127" s="153">
        <f t="shared" si="31"/>
        <v>0.28791401273885342</v>
      </c>
      <c r="U127" s="153">
        <f t="shared" si="31"/>
        <v>0.35489808917197452</v>
      </c>
      <c r="V127" s="153">
        <f t="shared" si="31"/>
        <v>0.36429936305732474</v>
      </c>
      <c r="W127" s="153">
        <f t="shared" si="32"/>
        <v>0.34220636942675159</v>
      </c>
      <c r="X127" s="153">
        <f t="shared" si="32"/>
        <v>0.34197133757961767</v>
      </c>
      <c r="Y127" s="153">
        <f t="shared" si="32"/>
        <v>0.34796464968152857</v>
      </c>
      <c r="Z127" s="153">
        <f t="shared" si="32"/>
        <v>0.37135031847133743</v>
      </c>
      <c r="AA127" s="153">
        <f t="shared" si="32"/>
        <v>0.38427707006369421</v>
      </c>
      <c r="AB127" s="153">
        <f t="shared" si="32"/>
        <v>0.36476942675159235</v>
      </c>
      <c r="AC127" s="153">
        <f t="shared" si="32"/>
        <v>0.3659445859872611</v>
      </c>
      <c r="AD127" s="153">
        <f t="shared" si="32"/>
        <v>0.36171401273885345</v>
      </c>
      <c r="AE127" s="153">
        <f t="shared" si="32"/>
        <v>0.39602866242038209</v>
      </c>
      <c r="AF127" s="153">
        <f t="shared" si="32"/>
        <v>0.36782484076433108</v>
      </c>
      <c r="AG127" s="153">
        <f t="shared" si="33"/>
        <v>0.39602866242038209</v>
      </c>
      <c r="AH127" s="153">
        <f t="shared" si="33"/>
        <v>0.41600636942675157</v>
      </c>
      <c r="AI127" s="153">
        <f t="shared" si="33"/>
        <v>0.33774076433121003</v>
      </c>
      <c r="AJ127" s="153">
        <f t="shared" si="33"/>
        <v>0.43480891719745213</v>
      </c>
      <c r="AK127" s="153">
        <f t="shared" si="33"/>
        <v>0.36899999999999999</v>
      </c>
      <c r="AL127" s="153">
        <f t="shared" si="33"/>
        <v>0.40190445859872609</v>
      </c>
      <c r="AM127" s="153">
        <f t="shared" si="33"/>
        <v>0.452436305732484</v>
      </c>
      <c r="AN127" s="153">
        <f t="shared" si="33"/>
        <v>0.39531181528662412</v>
      </c>
      <c r="AO127" s="153">
        <f t="shared" si="33"/>
        <v>0.39485350318471329</v>
      </c>
      <c r="AP127" s="153">
        <f t="shared" si="33"/>
        <v>0.37017515923566874</v>
      </c>
      <c r="AQ127" s="153">
        <f t="shared" si="33"/>
        <v>0.3619490445859872</v>
      </c>
      <c r="AR127" s="157">
        <v>0.36899999999999999</v>
      </c>
      <c r="AS127" s="153">
        <f t="shared" si="34"/>
        <v>0.41953184713375791</v>
      </c>
      <c r="AT127" s="153">
        <f t="shared" si="34"/>
        <v>0.35566194267515922</v>
      </c>
      <c r="AU127" s="153">
        <f t="shared" si="34"/>
        <v>0.35607324840764321</v>
      </c>
      <c r="AV127" s="153">
        <f t="shared" si="34"/>
        <v>0.36312420382165606</v>
      </c>
      <c r="AW127" s="153">
        <f t="shared" si="34"/>
        <v>0.37487579617834399</v>
      </c>
      <c r="AX127" s="153">
        <f t="shared" si="34"/>
        <v>0.33492038216560499</v>
      </c>
      <c r="AY127" s="153">
        <f t="shared" si="34"/>
        <v>0.3619490445859872</v>
      </c>
      <c r="AZ127" s="153">
        <f t="shared" si="34"/>
        <v>0.37816624203821658</v>
      </c>
      <c r="BA127" s="153">
        <f t="shared" si="34"/>
        <v>0.3584235668789808</v>
      </c>
      <c r="BB127" s="153">
        <f t="shared" si="34"/>
        <v>0.38780254777070056</v>
      </c>
      <c r="BC127" s="153">
        <f t="shared" si="34"/>
        <v>0.35483933121019096</v>
      </c>
      <c r="BD127" s="169">
        <v>125</v>
      </c>
    </row>
    <row r="128" spans="1:56" x14ac:dyDescent="0.35">
      <c r="A128" s="172"/>
      <c r="B128" s="156" t="s">
        <v>55</v>
      </c>
      <c r="C128" s="153">
        <f t="shared" si="30"/>
        <v>0.48615605095541392</v>
      </c>
      <c r="D128" s="153">
        <f t="shared" si="30"/>
        <v>0.50938535031847132</v>
      </c>
      <c r="E128" s="153">
        <f t="shared" si="30"/>
        <v>0.52763694267515904</v>
      </c>
      <c r="F128" s="153">
        <f t="shared" si="30"/>
        <v>0.5458885350318472</v>
      </c>
      <c r="G128" s="153">
        <f t="shared" si="30"/>
        <v>0.5110445859872611</v>
      </c>
      <c r="H128" s="153">
        <f t="shared" si="30"/>
        <v>0.5619831210191083</v>
      </c>
      <c r="I128" s="153">
        <f t="shared" si="30"/>
        <v>0.59216461783439478</v>
      </c>
      <c r="J128" s="153">
        <f t="shared" si="30"/>
        <v>0.42974203821656054</v>
      </c>
      <c r="K128" s="153">
        <f t="shared" si="30"/>
        <v>0.51436305732484067</v>
      </c>
      <c r="L128" s="153">
        <f t="shared" si="30"/>
        <v>0.53329493630573244</v>
      </c>
      <c r="M128" s="153">
        <f t="shared" si="31"/>
        <v>0.5326146496815285</v>
      </c>
      <c r="N128" s="153">
        <f t="shared" si="31"/>
        <v>0.5458885350318472</v>
      </c>
      <c r="O128" s="153">
        <f t="shared" si="31"/>
        <v>0.59898407643312102</v>
      </c>
      <c r="P128" s="153">
        <f t="shared" si="31"/>
        <v>0.46956369426751582</v>
      </c>
      <c r="Q128" s="153">
        <f t="shared" si="31"/>
        <v>0.61391719745222917</v>
      </c>
      <c r="R128" s="153">
        <f t="shared" si="31"/>
        <v>0.46956369426751582</v>
      </c>
      <c r="S128" s="153">
        <f t="shared" si="31"/>
        <v>0.48781528662420381</v>
      </c>
      <c r="T128" s="153">
        <f t="shared" si="31"/>
        <v>0.40651273885350309</v>
      </c>
      <c r="U128" s="153">
        <f t="shared" si="31"/>
        <v>0.5010891719745223</v>
      </c>
      <c r="V128" s="153">
        <f t="shared" si="31"/>
        <v>0.51436305732484067</v>
      </c>
      <c r="W128" s="153">
        <f t="shared" si="32"/>
        <v>0.48316942675159236</v>
      </c>
      <c r="X128" s="153">
        <f t="shared" si="32"/>
        <v>0.48283757961783419</v>
      </c>
      <c r="Y128" s="153">
        <f t="shared" si="32"/>
        <v>0.49129968152866232</v>
      </c>
      <c r="Z128" s="153">
        <f t="shared" si="32"/>
        <v>0.52431847133757936</v>
      </c>
      <c r="AA128" s="153">
        <f t="shared" si="32"/>
        <v>0.54257006369426752</v>
      </c>
      <c r="AB128" s="153">
        <f t="shared" si="32"/>
        <v>0.51502675159235667</v>
      </c>
      <c r="AC128" s="153">
        <f t="shared" si="32"/>
        <v>0.51668598726114645</v>
      </c>
      <c r="AD128" s="153">
        <f t="shared" si="32"/>
        <v>0.5107127388535031</v>
      </c>
      <c r="AE128" s="153">
        <f t="shared" si="32"/>
        <v>0.55916242038216557</v>
      </c>
      <c r="AF128" s="153">
        <f t="shared" si="32"/>
        <v>0.51934076433121001</v>
      </c>
      <c r="AG128" s="153">
        <f t="shared" si="33"/>
        <v>0.55916242038216557</v>
      </c>
      <c r="AH128" s="153">
        <f t="shared" si="33"/>
        <v>0.58736942675159232</v>
      </c>
      <c r="AI128" s="153">
        <f t="shared" si="33"/>
        <v>0.47686433121019089</v>
      </c>
      <c r="AJ128" s="153">
        <f t="shared" si="33"/>
        <v>0.61391719745222917</v>
      </c>
      <c r="AK128" s="153">
        <f t="shared" si="33"/>
        <v>0.52100000000000002</v>
      </c>
      <c r="AL128" s="153">
        <f t="shared" si="33"/>
        <v>0.5674585987261147</v>
      </c>
      <c r="AM128" s="153">
        <f t="shared" si="33"/>
        <v>0.63880573248407635</v>
      </c>
      <c r="AN128" s="153">
        <f t="shared" si="33"/>
        <v>0.55815028662420374</v>
      </c>
      <c r="AO128" s="153">
        <f t="shared" si="33"/>
        <v>0.55750318471337568</v>
      </c>
      <c r="AP128" s="153">
        <f t="shared" si="33"/>
        <v>0.5226592356687898</v>
      </c>
      <c r="AQ128" s="153">
        <f t="shared" si="33"/>
        <v>0.5110445859872611</v>
      </c>
      <c r="AR128" s="157">
        <v>0.52100000000000002</v>
      </c>
      <c r="AS128" s="153">
        <f t="shared" si="34"/>
        <v>0.59234713375796177</v>
      </c>
      <c r="AT128" s="153">
        <f t="shared" si="34"/>
        <v>0.50216767515923566</v>
      </c>
      <c r="AU128" s="153">
        <f t="shared" si="34"/>
        <v>0.50274840764331197</v>
      </c>
      <c r="AV128" s="153">
        <f t="shared" si="34"/>
        <v>0.512703821656051</v>
      </c>
      <c r="AW128" s="153">
        <f t="shared" si="34"/>
        <v>0.52929617834394915</v>
      </c>
      <c r="AX128" s="153">
        <f t="shared" si="34"/>
        <v>0.47288216560509544</v>
      </c>
      <c r="AY128" s="153">
        <f t="shared" si="34"/>
        <v>0.5110445859872611</v>
      </c>
      <c r="AZ128" s="153">
        <f t="shared" si="34"/>
        <v>0.53394203821656061</v>
      </c>
      <c r="BA128" s="153">
        <f t="shared" si="34"/>
        <v>0.50606687898089164</v>
      </c>
      <c r="BB128" s="153">
        <f t="shared" si="34"/>
        <v>0.54754777070063687</v>
      </c>
      <c r="BC128" s="153">
        <f t="shared" si="34"/>
        <v>0.5010062101910826</v>
      </c>
      <c r="BD128" s="169">
        <v>126</v>
      </c>
    </row>
    <row r="129" spans="1:56" x14ac:dyDescent="0.35">
      <c r="A129" s="172"/>
      <c r="B129" s="156" t="s">
        <v>56</v>
      </c>
      <c r="C129" s="153">
        <f t="shared" si="30"/>
        <v>0.48615605095541392</v>
      </c>
      <c r="D129" s="153">
        <f t="shared" si="30"/>
        <v>0.50938535031847132</v>
      </c>
      <c r="E129" s="153">
        <f t="shared" si="30"/>
        <v>0.52763694267515904</v>
      </c>
      <c r="F129" s="153">
        <f t="shared" si="30"/>
        <v>0.5458885350318472</v>
      </c>
      <c r="G129" s="153">
        <f t="shared" si="30"/>
        <v>0.5110445859872611</v>
      </c>
      <c r="H129" s="153">
        <f t="shared" si="30"/>
        <v>0.5619831210191083</v>
      </c>
      <c r="I129" s="153">
        <f t="shared" si="30"/>
        <v>0.59216461783439478</v>
      </c>
      <c r="J129" s="153">
        <f t="shared" si="30"/>
        <v>0.42974203821656054</v>
      </c>
      <c r="K129" s="153">
        <f t="shared" si="30"/>
        <v>0.51436305732484067</v>
      </c>
      <c r="L129" s="153">
        <f t="shared" si="30"/>
        <v>0.53329493630573244</v>
      </c>
      <c r="M129" s="153">
        <f t="shared" si="31"/>
        <v>0.5326146496815285</v>
      </c>
      <c r="N129" s="153">
        <f t="shared" si="31"/>
        <v>0.5458885350318472</v>
      </c>
      <c r="O129" s="153">
        <f t="shared" si="31"/>
        <v>0.59898407643312102</v>
      </c>
      <c r="P129" s="153">
        <f t="shared" si="31"/>
        <v>0.46956369426751582</v>
      </c>
      <c r="Q129" s="153">
        <f t="shared" si="31"/>
        <v>0.61391719745222917</v>
      </c>
      <c r="R129" s="153">
        <f t="shared" si="31"/>
        <v>0.46956369426751582</v>
      </c>
      <c r="S129" s="153">
        <f t="shared" si="31"/>
        <v>0.48781528662420381</v>
      </c>
      <c r="T129" s="153">
        <f t="shared" si="31"/>
        <v>0.40651273885350309</v>
      </c>
      <c r="U129" s="153">
        <f t="shared" si="31"/>
        <v>0.5010891719745223</v>
      </c>
      <c r="V129" s="153">
        <f t="shared" si="31"/>
        <v>0.51436305732484067</v>
      </c>
      <c r="W129" s="153">
        <f t="shared" si="32"/>
        <v>0.48316942675159236</v>
      </c>
      <c r="X129" s="153">
        <f t="shared" si="32"/>
        <v>0.48283757961783419</v>
      </c>
      <c r="Y129" s="153">
        <f t="shared" si="32"/>
        <v>0.49129968152866232</v>
      </c>
      <c r="Z129" s="153">
        <f t="shared" si="32"/>
        <v>0.52431847133757936</v>
      </c>
      <c r="AA129" s="153">
        <f t="shared" si="32"/>
        <v>0.54257006369426752</v>
      </c>
      <c r="AB129" s="153">
        <f t="shared" si="32"/>
        <v>0.51502675159235667</v>
      </c>
      <c r="AC129" s="153">
        <f t="shared" si="32"/>
        <v>0.51668598726114645</v>
      </c>
      <c r="AD129" s="153">
        <f t="shared" si="32"/>
        <v>0.5107127388535031</v>
      </c>
      <c r="AE129" s="153">
        <f t="shared" si="32"/>
        <v>0.55916242038216557</v>
      </c>
      <c r="AF129" s="153">
        <f t="shared" si="32"/>
        <v>0.51934076433121001</v>
      </c>
      <c r="AG129" s="153">
        <f t="shared" si="33"/>
        <v>0.55916242038216557</v>
      </c>
      <c r="AH129" s="153">
        <f t="shared" si="33"/>
        <v>0.58736942675159232</v>
      </c>
      <c r="AI129" s="153">
        <f t="shared" si="33"/>
        <v>0.47686433121019089</v>
      </c>
      <c r="AJ129" s="153">
        <f t="shared" si="33"/>
        <v>0.61391719745222917</v>
      </c>
      <c r="AK129" s="153">
        <f t="shared" si="33"/>
        <v>0.52100000000000002</v>
      </c>
      <c r="AL129" s="153">
        <f t="shared" si="33"/>
        <v>0.5674585987261147</v>
      </c>
      <c r="AM129" s="153">
        <f t="shared" si="33"/>
        <v>0.63880573248407635</v>
      </c>
      <c r="AN129" s="153">
        <f t="shared" si="33"/>
        <v>0.55815028662420374</v>
      </c>
      <c r="AO129" s="153">
        <f t="shared" si="33"/>
        <v>0.55750318471337568</v>
      </c>
      <c r="AP129" s="153">
        <f t="shared" si="33"/>
        <v>0.5226592356687898</v>
      </c>
      <c r="AQ129" s="153">
        <f t="shared" si="33"/>
        <v>0.5110445859872611</v>
      </c>
      <c r="AR129" s="157">
        <v>0.52100000000000002</v>
      </c>
      <c r="AS129" s="153">
        <f t="shared" si="34"/>
        <v>0.59234713375796177</v>
      </c>
      <c r="AT129" s="153">
        <f t="shared" si="34"/>
        <v>0.50216767515923566</v>
      </c>
      <c r="AU129" s="153">
        <f t="shared" si="34"/>
        <v>0.50274840764331197</v>
      </c>
      <c r="AV129" s="153">
        <f t="shared" si="34"/>
        <v>0.512703821656051</v>
      </c>
      <c r="AW129" s="153">
        <f t="shared" si="34"/>
        <v>0.52929617834394915</v>
      </c>
      <c r="AX129" s="153">
        <f t="shared" si="34"/>
        <v>0.47288216560509544</v>
      </c>
      <c r="AY129" s="153">
        <f t="shared" si="34"/>
        <v>0.5110445859872611</v>
      </c>
      <c r="AZ129" s="153">
        <f t="shared" si="34"/>
        <v>0.53394203821656061</v>
      </c>
      <c r="BA129" s="153">
        <f t="shared" si="34"/>
        <v>0.50606687898089164</v>
      </c>
      <c r="BB129" s="153">
        <f t="shared" si="34"/>
        <v>0.54754777070063687</v>
      </c>
      <c r="BC129" s="153">
        <f t="shared" si="34"/>
        <v>0.5010062101910826</v>
      </c>
      <c r="BD129" s="169">
        <v>127</v>
      </c>
    </row>
    <row r="130" spans="1:56" x14ac:dyDescent="0.35">
      <c r="A130" s="172"/>
      <c r="B130" s="156" t="s">
        <v>57</v>
      </c>
      <c r="C130" s="153">
        <f t="shared" ref="C130:L135" si="35">$AR130*C$254</f>
        <v>0.54867515923566867</v>
      </c>
      <c r="D130" s="153">
        <f t="shared" si="35"/>
        <v>0.57489171974522291</v>
      </c>
      <c r="E130" s="153">
        <f t="shared" si="35"/>
        <v>0.59549044585987232</v>
      </c>
      <c r="F130" s="153">
        <f t="shared" si="35"/>
        <v>0.61608917197452229</v>
      </c>
      <c r="G130" s="153">
        <f t="shared" si="35"/>
        <v>0.57676433121019088</v>
      </c>
      <c r="H130" s="153">
        <f t="shared" si="35"/>
        <v>0.6342535031847133</v>
      </c>
      <c r="I130" s="153">
        <f t="shared" si="35"/>
        <v>0.6683163057324838</v>
      </c>
      <c r="J130" s="153">
        <f t="shared" si="35"/>
        <v>0.48500636942675157</v>
      </c>
      <c r="K130" s="153">
        <f t="shared" si="35"/>
        <v>0.58050955414012728</v>
      </c>
      <c r="L130" s="153">
        <f t="shared" si="35"/>
        <v>0.60187605095541385</v>
      </c>
      <c r="M130" s="153">
        <f t="shared" ref="M130:V135" si="36">$AR130*M$254</f>
        <v>0.60110828025477681</v>
      </c>
      <c r="N130" s="153">
        <f t="shared" si="36"/>
        <v>0.61608917197452229</v>
      </c>
      <c r="O130" s="153">
        <f t="shared" si="36"/>
        <v>0.6760127388535031</v>
      </c>
      <c r="P130" s="153">
        <f t="shared" si="36"/>
        <v>0.52994904458598713</v>
      </c>
      <c r="Q130" s="153">
        <f t="shared" si="36"/>
        <v>0.69286624203821634</v>
      </c>
      <c r="R130" s="153">
        <f t="shared" si="36"/>
        <v>0.52994904458598713</v>
      </c>
      <c r="S130" s="153">
        <f t="shared" si="36"/>
        <v>0.55054777070063687</v>
      </c>
      <c r="T130" s="153">
        <f t="shared" si="36"/>
        <v>0.45878980891719734</v>
      </c>
      <c r="U130" s="153">
        <f t="shared" si="36"/>
        <v>0.56552866242038213</v>
      </c>
      <c r="V130" s="153">
        <f t="shared" si="36"/>
        <v>0.58050955414012728</v>
      </c>
      <c r="W130" s="153">
        <f t="shared" ref="W130:AF135" si="37">$AR130*W$254</f>
        <v>0.54530445859872612</v>
      </c>
      <c r="X130" s="153">
        <f t="shared" si="37"/>
        <v>0.54492993630573217</v>
      </c>
      <c r="Y130" s="153">
        <f t="shared" si="37"/>
        <v>0.55448025477706986</v>
      </c>
      <c r="Z130" s="153">
        <f t="shared" si="37"/>
        <v>0.59174522292993603</v>
      </c>
      <c r="AA130" s="153">
        <f t="shared" si="37"/>
        <v>0.61234394904458589</v>
      </c>
      <c r="AB130" s="153">
        <f t="shared" si="37"/>
        <v>0.58125859872611463</v>
      </c>
      <c r="AC130" s="153">
        <f t="shared" si="37"/>
        <v>0.58313121019108272</v>
      </c>
      <c r="AD130" s="153">
        <f t="shared" si="37"/>
        <v>0.57638980891719738</v>
      </c>
      <c r="AE130" s="153">
        <f t="shared" si="37"/>
        <v>0.63107006369426744</v>
      </c>
      <c r="AF130" s="153">
        <f t="shared" si="37"/>
        <v>0.58612738853503166</v>
      </c>
      <c r="AG130" s="153">
        <f t="shared" ref="AG130:AQ135" si="38">$AR130*AG$254</f>
        <v>0.63107006369426744</v>
      </c>
      <c r="AH130" s="153">
        <f t="shared" si="38"/>
        <v>0.66290445859872604</v>
      </c>
      <c r="AI130" s="153">
        <f t="shared" si="38"/>
        <v>0.53818853503184683</v>
      </c>
      <c r="AJ130" s="153">
        <f t="shared" si="38"/>
        <v>0.69286624203821634</v>
      </c>
      <c r="AK130" s="153">
        <f t="shared" si="38"/>
        <v>0.58799999999999997</v>
      </c>
      <c r="AL130" s="153">
        <f t="shared" si="38"/>
        <v>0.64043312101910821</v>
      </c>
      <c r="AM130" s="153">
        <f t="shared" si="38"/>
        <v>0.72095541401273877</v>
      </c>
      <c r="AN130" s="153">
        <f t="shared" si="38"/>
        <v>0.62992777070063677</v>
      </c>
      <c r="AO130" s="153">
        <f t="shared" si="38"/>
        <v>0.62919745222929924</v>
      </c>
      <c r="AP130" s="153">
        <f t="shared" si="38"/>
        <v>0.58987261146496806</v>
      </c>
      <c r="AQ130" s="153">
        <f t="shared" si="38"/>
        <v>0.57676433121019088</v>
      </c>
      <c r="AR130" s="157">
        <v>0.58799999999999997</v>
      </c>
      <c r="AS130" s="153">
        <f t="shared" ref="AS130:BC135" si="39">$AR130*AS$254</f>
        <v>0.66852229299363042</v>
      </c>
      <c r="AT130" s="153">
        <f t="shared" si="39"/>
        <v>0.56674585987261139</v>
      </c>
      <c r="AU130" s="153">
        <f t="shared" si="39"/>
        <v>0.56740127388535011</v>
      </c>
      <c r="AV130" s="153">
        <f t="shared" si="39"/>
        <v>0.57863694267515919</v>
      </c>
      <c r="AW130" s="153">
        <f t="shared" si="39"/>
        <v>0.59736305732484074</v>
      </c>
      <c r="AX130" s="153">
        <f t="shared" si="39"/>
        <v>0.53369426751592342</v>
      </c>
      <c r="AY130" s="153">
        <f t="shared" si="39"/>
        <v>0.57676433121019088</v>
      </c>
      <c r="AZ130" s="153">
        <f t="shared" si="39"/>
        <v>0.60260636942675161</v>
      </c>
      <c r="BA130" s="153">
        <f t="shared" si="39"/>
        <v>0.57114649681528651</v>
      </c>
      <c r="BB130" s="153">
        <f t="shared" si="39"/>
        <v>0.61796178343949026</v>
      </c>
      <c r="BC130" s="153">
        <f t="shared" si="39"/>
        <v>0.56543503184713351</v>
      </c>
      <c r="BD130" s="169">
        <v>128</v>
      </c>
    </row>
    <row r="131" spans="1:56" x14ac:dyDescent="0.35">
      <c r="A131" s="172"/>
      <c r="B131" s="156" t="s">
        <v>58</v>
      </c>
      <c r="C131" s="153">
        <f t="shared" si="35"/>
        <v>0.54867515923566867</v>
      </c>
      <c r="D131" s="153">
        <f t="shared" si="35"/>
        <v>0.57489171974522291</v>
      </c>
      <c r="E131" s="153">
        <f t="shared" si="35"/>
        <v>0.59549044585987232</v>
      </c>
      <c r="F131" s="153">
        <f t="shared" si="35"/>
        <v>0.61608917197452229</v>
      </c>
      <c r="G131" s="153">
        <f t="shared" si="35"/>
        <v>0.57676433121019088</v>
      </c>
      <c r="H131" s="153">
        <f t="shared" si="35"/>
        <v>0.6342535031847133</v>
      </c>
      <c r="I131" s="153">
        <f t="shared" si="35"/>
        <v>0.6683163057324838</v>
      </c>
      <c r="J131" s="153">
        <f t="shared" si="35"/>
        <v>0.48500636942675157</v>
      </c>
      <c r="K131" s="153">
        <f t="shared" si="35"/>
        <v>0.58050955414012728</v>
      </c>
      <c r="L131" s="153">
        <f t="shared" si="35"/>
        <v>0.60187605095541385</v>
      </c>
      <c r="M131" s="153">
        <f t="shared" si="36"/>
        <v>0.60110828025477681</v>
      </c>
      <c r="N131" s="153">
        <f t="shared" si="36"/>
        <v>0.61608917197452229</v>
      </c>
      <c r="O131" s="153">
        <f t="shared" si="36"/>
        <v>0.6760127388535031</v>
      </c>
      <c r="P131" s="153">
        <f t="shared" si="36"/>
        <v>0.52994904458598713</v>
      </c>
      <c r="Q131" s="153">
        <f t="shared" si="36"/>
        <v>0.69286624203821634</v>
      </c>
      <c r="R131" s="153">
        <f t="shared" si="36"/>
        <v>0.52994904458598713</v>
      </c>
      <c r="S131" s="153">
        <f t="shared" si="36"/>
        <v>0.55054777070063687</v>
      </c>
      <c r="T131" s="153">
        <f t="shared" si="36"/>
        <v>0.45878980891719734</v>
      </c>
      <c r="U131" s="153">
        <f t="shared" si="36"/>
        <v>0.56552866242038213</v>
      </c>
      <c r="V131" s="153">
        <f t="shared" si="36"/>
        <v>0.58050955414012728</v>
      </c>
      <c r="W131" s="153">
        <f t="shared" si="37"/>
        <v>0.54530445859872612</v>
      </c>
      <c r="X131" s="153">
        <f t="shared" si="37"/>
        <v>0.54492993630573217</v>
      </c>
      <c r="Y131" s="153">
        <f t="shared" si="37"/>
        <v>0.55448025477706986</v>
      </c>
      <c r="Z131" s="153">
        <f t="shared" si="37"/>
        <v>0.59174522292993603</v>
      </c>
      <c r="AA131" s="153">
        <f t="shared" si="37"/>
        <v>0.61234394904458589</v>
      </c>
      <c r="AB131" s="153">
        <f t="shared" si="37"/>
        <v>0.58125859872611463</v>
      </c>
      <c r="AC131" s="153">
        <f t="shared" si="37"/>
        <v>0.58313121019108272</v>
      </c>
      <c r="AD131" s="153">
        <f t="shared" si="37"/>
        <v>0.57638980891719738</v>
      </c>
      <c r="AE131" s="153">
        <f t="shared" si="37"/>
        <v>0.63107006369426744</v>
      </c>
      <c r="AF131" s="153">
        <f t="shared" si="37"/>
        <v>0.58612738853503166</v>
      </c>
      <c r="AG131" s="153">
        <f t="shared" si="38"/>
        <v>0.63107006369426744</v>
      </c>
      <c r="AH131" s="153">
        <f t="shared" si="38"/>
        <v>0.66290445859872604</v>
      </c>
      <c r="AI131" s="153">
        <f t="shared" si="38"/>
        <v>0.53818853503184683</v>
      </c>
      <c r="AJ131" s="153">
        <f t="shared" si="38"/>
        <v>0.69286624203821634</v>
      </c>
      <c r="AK131" s="153">
        <f t="shared" si="38"/>
        <v>0.58799999999999997</v>
      </c>
      <c r="AL131" s="153">
        <f t="shared" si="38"/>
        <v>0.64043312101910821</v>
      </c>
      <c r="AM131" s="153">
        <f t="shared" si="38"/>
        <v>0.72095541401273877</v>
      </c>
      <c r="AN131" s="153">
        <f t="shared" si="38"/>
        <v>0.62992777070063677</v>
      </c>
      <c r="AO131" s="153">
        <f t="shared" si="38"/>
        <v>0.62919745222929924</v>
      </c>
      <c r="AP131" s="153">
        <f t="shared" si="38"/>
        <v>0.58987261146496806</v>
      </c>
      <c r="AQ131" s="153">
        <f t="shared" si="38"/>
        <v>0.57676433121019088</v>
      </c>
      <c r="AR131" s="157">
        <v>0.58799999999999997</v>
      </c>
      <c r="AS131" s="153">
        <f t="shared" si="39"/>
        <v>0.66852229299363042</v>
      </c>
      <c r="AT131" s="153">
        <f t="shared" si="39"/>
        <v>0.56674585987261139</v>
      </c>
      <c r="AU131" s="153">
        <f t="shared" si="39"/>
        <v>0.56740127388535011</v>
      </c>
      <c r="AV131" s="153">
        <f t="shared" si="39"/>
        <v>0.57863694267515919</v>
      </c>
      <c r="AW131" s="153">
        <f t="shared" si="39"/>
        <v>0.59736305732484074</v>
      </c>
      <c r="AX131" s="153">
        <f t="shared" si="39"/>
        <v>0.53369426751592342</v>
      </c>
      <c r="AY131" s="153">
        <f t="shared" si="39"/>
        <v>0.57676433121019088</v>
      </c>
      <c r="AZ131" s="153">
        <f t="shared" si="39"/>
        <v>0.60260636942675161</v>
      </c>
      <c r="BA131" s="153">
        <f t="shared" si="39"/>
        <v>0.57114649681528651</v>
      </c>
      <c r="BB131" s="153">
        <f t="shared" si="39"/>
        <v>0.61796178343949026</v>
      </c>
      <c r="BC131" s="153">
        <f t="shared" si="39"/>
        <v>0.56543503184713351</v>
      </c>
      <c r="BD131" s="169">
        <v>129</v>
      </c>
    </row>
    <row r="132" spans="1:56" x14ac:dyDescent="0.35">
      <c r="A132" s="172"/>
      <c r="B132" s="156" t="s">
        <v>59</v>
      </c>
      <c r="C132" s="153">
        <f t="shared" si="35"/>
        <v>0.77728980891719723</v>
      </c>
      <c r="D132" s="153">
        <f t="shared" si="35"/>
        <v>0.81442993630573246</v>
      </c>
      <c r="E132" s="153">
        <f t="shared" si="35"/>
        <v>0.84361146496815242</v>
      </c>
      <c r="F132" s="153">
        <f t="shared" si="35"/>
        <v>0.87279299363057328</v>
      </c>
      <c r="G132" s="153">
        <f t="shared" si="35"/>
        <v>0.81708280254777044</v>
      </c>
      <c r="H132" s="153">
        <f t="shared" si="35"/>
        <v>0.89852579617834383</v>
      </c>
      <c r="I132" s="153">
        <f t="shared" si="35"/>
        <v>0.9467814331210187</v>
      </c>
      <c r="J132" s="153">
        <f t="shared" si="35"/>
        <v>0.68709235668789814</v>
      </c>
      <c r="K132" s="153">
        <f t="shared" si="35"/>
        <v>0.82238853503184695</v>
      </c>
      <c r="L132" s="153">
        <f t="shared" si="35"/>
        <v>0.85265773885350304</v>
      </c>
      <c r="M132" s="153">
        <f t="shared" si="36"/>
        <v>0.85157006369426724</v>
      </c>
      <c r="N132" s="153">
        <f t="shared" si="36"/>
        <v>0.87279299363057328</v>
      </c>
      <c r="O132" s="153">
        <f t="shared" si="36"/>
        <v>0.95768471337579597</v>
      </c>
      <c r="P132" s="153">
        <f t="shared" si="36"/>
        <v>0.75076114649681513</v>
      </c>
      <c r="Q132" s="153">
        <f t="shared" si="36"/>
        <v>0.98156050955413987</v>
      </c>
      <c r="R132" s="153">
        <f t="shared" si="36"/>
        <v>0.75076114649681513</v>
      </c>
      <c r="S132" s="153">
        <f t="shared" si="36"/>
        <v>0.77994267515923554</v>
      </c>
      <c r="T132" s="153">
        <f t="shared" si="36"/>
        <v>0.64995222929936292</v>
      </c>
      <c r="U132" s="153">
        <f t="shared" si="36"/>
        <v>0.80116560509554136</v>
      </c>
      <c r="V132" s="153">
        <f t="shared" si="36"/>
        <v>0.82238853503184695</v>
      </c>
      <c r="W132" s="153">
        <f t="shared" si="37"/>
        <v>0.77251464968152861</v>
      </c>
      <c r="X132" s="153">
        <f t="shared" si="37"/>
        <v>0.77198407643312061</v>
      </c>
      <c r="Y132" s="153">
        <f t="shared" si="37"/>
        <v>0.78551369426751572</v>
      </c>
      <c r="Z132" s="153">
        <f t="shared" si="37"/>
        <v>0.83830573248407603</v>
      </c>
      <c r="AA132" s="153">
        <f t="shared" si="37"/>
        <v>0.86748726114649666</v>
      </c>
      <c r="AB132" s="153">
        <f t="shared" si="37"/>
        <v>0.82344968152866238</v>
      </c>
      <c r="AC132" s="153">
        <f t="shared" si="37"/>
        <v>0.82610254777070047</v>
      </c>
      <c r="AD132" s="153">
        <f t="shared" si="37"/>
        <v>0.81655222929936289</v>
      </c>
      <c r="AE132" s="153">
        <f t="shared" si="37"/>
        <v>0.89401592356687887</v>
      </c>
      <c r="AF132" s="153">
        <f t="shared" si="37"/>
        <v>0.83034713375796143</v>
      </c>
      <c r="AG132" s="153">
        <f t="shared" si="38"/>
        <v>0.89401592356687887</v>
      </c>
      <c r="AH132" s="153">
        <f t="shared" si="38"/>
        <v>0.93911464968152858</v>
      </c>
      <c r="AI132" s="153">
        <f t="shared" si="38"/>
        <v>0.76243375796178303</v>
      </c>
      <c r="AJ132" s="153">
        <f t="shared" si="38"/>
        <v>0.98156050955413987</v>
      </c>
      <c r="AK132" s="153">
        <f t="shared" si="38"/>
        <v>0.83299999999999996</v>
      </c>
      <c r="AL132" s="153">
        <f t="shared" si="38"/>
        <v>0.90728025477706997</v>
      </c>
      <c r="AM132" s="153">
        <f t="shared" si="38"/>
        <v>1.0213535031847132</v>
      </c>
      <c r="AN132" s="153">
        <f t="shared" si="38"/>
        <v>0.89239767515923551</v>
      </c>
      <c r="AO132" s="153">
        <f t="shared" si="38"/>
        <v>0.89136305732484056</v>
      </c>
      <c r="AP132" s="153">
        <f t="shared" si="38"/>
        <v>0.83565286624203805</v>
      </c>
      <c r="AQ132" s="153">
        <f t="shared" si="38"/>
        <v>0.81708280254777044</v>
      </c>
      <c r="AR132" s="157">
        <v>0.83299999999999996</v>
      </c>
      <c r="AS132" s="153">
        <f t="shared" si="39"/>
        <v>0.94707324840764318</v>
      </c>
      <c r="AT132" s="153">
        <f t="shared" si="39"/>
        <v>0.80288996815286617</v>
      </c>
      <c r="AU132" s="153">
        <f t="shared" si="39"/>
        <v>0.80381847133757944</v>
      </c>
      <c r="AV132" s="153">
        <f t="shared" si="39"/>
        <v>0.81973566878980886</v>
      </c>
      <c r="AW132" s="153">
        <f t="shared" si="39"/>
        <v>0.84626433121019118</v>
      </c>
      <c r="AX132" s="153">
        <f t="shared" si="39"/>
        <v>0.75606687898089153</v>
      </c>
      <c r="AY132" s="153">
        <f t="shared" si="39"/>
        <v>0.81708280254777044</v>
      </c>
      <c r="AZ132" s="153">
        <f t="shared" si="39"/>
        <v>0.85369235668789811</v>
      </c>
      <c r="BA132" s="153">
        <f t="shared" si="39"/>
        <v>0.80912420382165584</v>
      </c>
      <c r="BB132" s="153">
        <f t="shared" si="39"/>
        <v>0.87544585987261125</v>
      </c>
      <c r="BC132" s="153">
        <f t="shared" si="39"/>
        <v>0.80103296178343919</v>
      </c>
      <c r="BD132" s="169">
        <v>130</v>
      </c>
    </row>
    <row r="133" spans="1:56" x14ac:dyDescent="0.35">
      <c r="A133" s="172"/>
      <c r="B133" s="156" t="s">
        <v>60</v>
      </c>
      <c r="C133" s="153">
        <f t="shared" si="35"/>
        <v>0.77728980891719723</v>
      </c>
      <c r="D133" s="153">
        <f t="shared" si="35"/>
        <v>0.81442993630573246</v>
      </c>
      <c r="E133" s="153">
        <f t="shared" si="35"/>
        <v>0.84361146496815242</v>
      </c>
      <c r="F133" s="153">
        <f t="shared" si="35"/>
        <v>0.87279299363057328</v>
      </c>
      <c r="G133" s="153">
        <f t="shared" si="35"/>
        <v>0.81708280254777044</v>
      </c>
      <c r="H133" s="153">
        <f t="shared" si="35"/>
        <v>0.89852579617834383</v>
      </c>
      <c r="I133" s="153">
        <f t="shared" si="35"/>
        <v>0.9467814331210187</v>
      </c>
      <c r="J133" s="153">
        <f t="shared" si="35"/>
        <v>0.68709235668789814</v>
      </c>
      <c r="K133" s="153">
        <f t="shared" si="35"/>
        <v>0.82238853503184695</v>
      </c>
      <c r="L133" s="153">
        <f t="shared" si="35"/>
        <v>0.85265773885350304</v>
      </c>
      <c r="M133" s="153">
        <f t="shared" si="36"/>
        <v>0.85157006369426724</v>
      </c>
      <c r="N133" s="153">
        <f t="shared" si="36"/>
        <v>0.87279299363057328</v>
      </c>
      <c r="O133" s="153">
        <f t="shared" si="36"/>
        <v>0.95768471337579597</v>
      </c>
      <c r="P133" s="153">
        <f t="shared" si="36"/>
        <v>0.75076114649681513</v>
      </c>
      <c r="Q133" s="153">
        <f t="shared" si="36"/>
        <v>0.98156050955413987</v>
      </c>
      <c r="R133" s="153">
        <f t="shared" si="36"/>
        <v>0.75076114649681513</v>
      </c>
      <c r="S133" s="153">
        <f t="shared" si="36"/>
        <v>0.77994267515923554</v>
      </c>
      <c r="T133" s="153">
        <f t="shared" si="36"/>
        <v>0.64995222929936292</v>
      </c>
      <c r="U133" s="153">
        <f t="shared" si="36"/>
        <v>0.80116560509554136</v>
      </c>
      <c r="V133" s="153">
        <f t="shared" si="36"/>
        <v>0.82238853503184695</v>
      </c>
      <c r="W133" s="153">
        <f t="shared" si="37"/>
        <v>0.77251464968152861</v>
      </c>
      <c r="X133" s="153">
        <f t="shared" si="37"/>
        <v>0.77198407643312061</v>
      </c>
      <c r="Y133" s="153">
        <f t="shared" si="37"/>
        <v>0.78551369426751572</v>
      </c>
      <c r="Z133" s="153">
        <f t="shared" si="37"/>
        <v>0.83830573248407603</v>
      </c>
      <c r="AA133" s="153">
        <f t="shared" si="37"/>
        <v>0.86748726114649666</v>
      </c>
      <c r="AB133" s="153">
        <f t="shared" si="37"/>
        <v>0.82344968152866238</v>
      </c>
      <c r="AC133" s="153">
        <f t="shared" si="37"/>
        <v>0.82610254777070047</v>
      </c>
      <c r="AD133" s="153">
        <f t="shared" si="37"/>
        <v>0.81655222929936289</v>
      </c>
      <c r="AE133" s="153">
        <f t="shared" si="37"/>
        <v>0.89401592356687887</v>
      </c>
      <c r="AF133" s="153">
        <f t="shared" si="37"/>
        <v>0.83034713375796143</v>
      </c>
      <c r="AG133" s="153">
        <f t="shared" si="38"/>
        <v>0.89401592356687887</v>
      </c>
      <c r="AH133" s="153">
        <f t="shared" si="38"/>
        <v>0.93911464968152858</v>
      </c>
      <c r="AI133" s="153">
        <f t="shared" si="38"/>
        <v>0.76243375796178303</v>
      </c>
      <c r="AJ133" s="153">
        <f t="shared" si="38"/>
        <v>0.98156050955413987</v>
      </c>
      <c r="AK133" s="153">
        <f t="shared" si="38"/>
        <v>0.83299999999999996</v>
      </c>
      <c r="AL133" s="153">
        <f t="shared" si="38"/>
        <v>0.90728025477706997</v>
      </c>
      <c r="AM133" s="153">
        <f t="shared" si="38"/>
        <v>1.0213535031847132</v>
      </c>
      <c r="AN133" s="153">
        <f t="shared" si="38"/>
        <v>0.89239767515923551</v>
      </c>
      <c r="AO133" s="153">
        <f t="shared" si="38"/>
        <v>0.89136305732484056</v>
      </c>
      <c r="AP133" s="153">
        <f t="shared" si="38"/>
        <v>0.83565286624203805</v>
      </c>
      <c r="AQ133" s="153">
        <f t="shared" si="38"/>
        <v>0.81708280254777044</v>
      </c>
      <c r="AR133" s="157">
        <v>0.83299999999999996</v>
      </c>
      <c r="AS133" s="153">
        <f t="shared" si="39"/>
        <v>0.94707324840764318</v>
      </c>
      <c r="AT133" s="153">
        <f t="shared" si="39"/>
        <v>0.80288996815286617</v>
      </c>
      <c r="AU133" s="153">
        <f t="shared" si="39"/>
        <v>0.80381847133757944</v>
      </c>
      <c r="AV133" s="153">
        <f t="shared" si="39"/>
        <v>0.81973566878980886</v>
      </c>
      <c r="AW133" s="153">
        <f t="shared" si="39"/>
        <v>0.84626433121019118</v>
      </c>
      <c r="AX133" s="153">
        <f t="shared" si="39"/>
        <v>0.75606687898089153</v>
      </c>
      <c r="AY133" s="153">
        <f t="shared" si="39"/>
        <v>0.81708280254777044</v>
      </c>
      <c r="AZ133" s="153">
        <f t="shared" si="39"/>
        <v>0.85369235668789811</v>
      </c>
      <c r="BA133" s="153">
        <f t="shared" si="39"/>
        <v>0.80912420382165584</v>
      </c>
      <c r="BB133" s="153">
        <f t="shared" si="39"/>
        <v>0.87544585987261125</v>
      </c>
      <c r="BC133" s="153">
        <f t="shared" si="39"/>
        <v>0.80103296178343919</v>
      </c>
      <c r="BD133" s="169">
        <v>131</v>
      </c>
    </row>
    <row r="134" spans="1:56" x14ac:dyDescent="0.35">
      <c r="A134" s="172"/>
      <c r="B134" s="156" t="s">
        <v>80</v>
      </c>
      <c r="C134" s="153">
        <f t="shared" si="35"/>
        <v>0.77728980891719723</v>
      </c>
      <c r="D134" s="153">
        <f t="shared" si="35"/>
        <v>0.81442993630573246</v>
      </c>
      <c r="E134" s="153">
        <f t="shared" si="35"/>
        <v>0.84361146496815242</v>
      </c>
      <c r="F134" s="153">
        <f t="shared" si="35"/>
        <v>0.87279299363057328</v>
      </c>
      <c r="G134" s="153">
        <f t="shared" si="35"/>
        <v>0.81708280254777044</v>
      </c>
      <c r="H134" s="153">
        <f t="shared" si="35"/>
        <v>0.89852579617834383</v>
      </c>
      <c r="I134" s="153">
        <f t="shared" si="35"/>
        <v>0.9467814331210187</v>
      </c>
      <c r="J134" s="153">
        <f t="shared" si="35"/>
        <v>0.68709235668789814</v>
      </c>
      <c r="K134" s="153">
        <f t="shared" si="35"/>
        <v>0.82238853503184695</v>
      </c>
      <c r="L134" s="153">
        <f t="shared" si="35"/>
        <v>0.85265773885350304</v>
      </c>
      <c r="M134" s="153">
        <f t="shared" si="36"/>
        <v>0.85157006369426724</v>
      </c>
      <c r="N134" s="153">
        <f t="shared" si="36"/>
        <v>0.87279299363057328</v>
      </c>
      <c r="O134" s="153">
        <f t="shared" si="36"/>
        <v>0.95768471337579597</v>
      </c>
      <c r="P134" s="153">
        <f t="shared" si="36"/>
        <v>0.75076114649681513</v>
      </c>
      <c r="Q134" s="153">
        <f t="shared" si="36"/>
        <v>0.98156050955413987</v>
      </c>
      <c r="R134" s="153">
        <f t="shared" si="36"/>
        <v>0.75076114649681513</v>
      </c>
      <c r="S134" s="153">
        <f t="shared" si="36"/>
        <v>0.77994267515923554</v>
      </c>
      <c r="T134" s="153">
        <f t="shared" si="36"/>
        <v>0.64995222929936292</v>
      </c>
      <c r="U134" s="153">
        <f t="shared" si="36"/>
        <v>0.80116560509554136</v>
      </c>
      <c r="V134" s="153">
        <f t="shared" si="36"/>
        <v>0.82238853503184695</v>
      </c>
      <c r="W134" s="153">
        <f t="shared" si="37"/>
        <v>0.77251464968152861</v>
      </c>
      <c r="X134" s="153">
        <f t="shared" si="37"/>
        <v>0.77198407643312061</v>
      </c>
      <c r="Y134" s="153">
        <f t="shared" si="37"/>
        <v>0.78551369426751572</v>
      </c>
      <c r="Z134" s="153">
        <f t="shared" si="37"/>
        <v>0.83830573248407603</v>
      </c>
      <c r="AA134" s="153">
        <f t="shared" si="37"/>
        <v>0.86748726114649666</v>
      </c>
      <c r="AB134" s="153">
        <f t="shared" si="37"/>
        <v>0.82344968152866238</v>
      </c>
      <c r="AC134" s="153">
        <f t="shared" si="37"/>
        <v>0.82610254777070047</v>
      </c>
      <c r="AD134" s="153">
        <f t="shared" si="37"/>
        <v>0.81655222929936289</v>
      </c>
      <c r="AE134" s="153">
        <f t="shared" si="37"/>
        <v>0.89401592356687887</v>
      </c>
      <c r="AF134" s="153">
        <f t="shared" si="37"/>
        <v>0.83034713375796143</v>
      </c>
      <c r="AG134" s="153">
        <f t="shared" si="38"/>
        <v>0.89401592356687887</v>
      </c>
      <c r="AH134" s="153">
        <f t="shared" si="38"/>
        <v>0.93911464968152858</v>
      </c>
      <c r="AI134" s="153">
        <f t="shared" si="38"/>
        <v>0.76243375796178303</v>
      </c>
      <c r="AJ134" s="153">
        <f t="shared" si="38"/>
        <v>0.98156050955413987</v>
      </c>
      <c r="AK134" s="153">
        <f t="shared" si="38"/>
        <v>0.83299999999999996</v>
      </c>
      <c r="AL134" s="153">
        <f t="shared" si="38"/>
        <v>0.90728025477706997</v>
      </c>
      <c r="AM134" s="153">
        <f t="shared" si="38"/>
        <v>1.0213535031847132</v>
      </c>
      <c r="AN134" s="153">
        <f t="shared" si="38"/>
        <v>0.89239767515923551</v>
      </c>
      <c r="AO134" s="153">
        <f t="shared" si="38"/>
        <v>0.89136305732484056</v>
      </c>
      <c r="AP134" s="153">
        <f t="shared" si="38"/>
        <v>0.83565286624203805</v>
      </c>
      <c r="AQ134" s="153">
        <f t="shared" si="38"/>
        <v>0.81708280254777044</v>
      </c>
      <c r="AR134" s="157">
        <v>0.83299999999999996</v>
      </c>
      <c r="AS134" s="153">
        <f t="shared" si="39"/>
        <v>0.94707324840764318</v>
      </c>
      <c r="AT134" s="153">
        <f t="shared" si="39"/>
        <v>0.80288996815286617</v>
      </c>
      <c r="AU134" s="153">
        <f t="shared" si="39"/>
        <v>0.80381847133757944</v>
      </c>
      <c r="AV134" s="153">
        <f t="shared" si="39"/>
        <v>0.81973566878980886</v>
      </c>
      <c r="AW134" s="153">
        <f t="shared" si="39"/>
        <v>0.84626433121019118</v>
      </c>
      <c r="AX134" s="153">
        <f t="shared" si="39"/>
        <v>0.75606687898089153</v>
      </c>
      <c r="AY134" s="153">
        <f t="shared" si="39"/>
        <v>0.81708280254777044</v>
      </c>
      <c r="AZ134" s="153">
        <f t="shared" si="39"/>
        <v>0.85369235668789811</v>
      </c>
      <c r="BA134" s="153">
        <f t="shared" si="39"/>
        <v>0.80912420382165584</v>
      </c>
      <c r="BB134" s="153">
        <f t="shared" si="39"/>
        <v>0.87544585987261125</v>
      </c>
      <c r="BC134" s="153">
        <f t="shared" si="39"/>
        <v>0.80103296178343919</v>
      </c>
      <c r="BD134" s="169">
        <v>132</v>
      </c>
    </row>
    <row r="135" spans="1:56" x14ac:dyDescent="0.35">
      <c r="A135" s="162"/>
      <c r="B135" s="163" t="s">
        <v>79</v>
      </c>
      <c r="C135" s="153">
        <f t="shared" si="35"/>
        <v>0.77728980891719723</v>
      </c>
      <c r="D135" s="153">
        <f t="shared" si="35"/>
        <v>0.81442993630573246</v>
      </c>
      <c r="E135" s="153">
        <f t="shared" si="35"/>
        <v>0.84361146496815242</v>
      </c>
      <c r="F135" s="153">
        <f t="shared" si="35"/>
        <v>0.87279299363057328</v>
      </c>
      <c r="G135" s="153">
        <f t="shared" si="35"/>
        <v>0.81708280254777044</v>
      </c>
      <c r="H135" s="153">
        <f t="shared" si="35"/>
        <v>0.89852579617834383</v>
      </c>
      <c r="I135" s="153">
        <f t="shared" si="35"/>
        <v>0.9467814331210187</v>
      </c>
      <c r="J135" s="153">
        <f t="shared" si="35"/>
        <v>0.68709235668789814</v>
      </c>
      <c r="K135" s="153">
        <f t="shared" si="35"/>
        <v>0.82238853503184695</v>
      </c>
      <c r="L135" s="153">
        <f t="shared" si="35"/>
        <v>0.85265773885350304</v>
      </c>
      <c r="M135" s="153">
        <f t="shared" si="36"/>
        <v>0.85157006369426724</v>
      </c>
      <c r="N135" s="153">
        <f t="shared" si="36"/>
        <v>0.87279299363057328</v>
      </c>
      <c r="O135" s="153">
        <f t="shared" si="36"/>
        <v>0.95768471337579597</v>
      </c>
      <c r="P135" s="153">
        <f t="shared" si="36"/>
        <v>0.75076114649681513</v>
      </c>
      <c r="Q135" s="153">
        <f t="shared" si="36"/>
        <v>0.98156050955413987</v>
      </c>
      <c r="R135" s="153">
        <f t="shared" si="36"/>
        <v>0.75076114649681513</v>
      </c>
      <c r="S135" s="153">
        <f t="shared" si="36"/>
        <v>0.77994267515923554</v>
      </c>
      <c r="T135" s="153">
        <f t="shared" si="36"/>
        <v>0.64995222929936292</v>
      </c>
      <c r="U135" s="153">
        <f t="shared" si="36"/>
        <v>0.80116560509554136</v>
      </c>
      <c r="V135" s="153">
        <f t="shared" si="36"/>
        <v>0.82238853503184695</v>
      </c>
      <c r="W135" s="153">
        <f t="shared" si="37"/>
        <v>0.77251464968152861</v>
      </c>
      <c r="X135" s="153">
        <f t="shared" si="37"/>
        <v>0.77198407643312061</v>
      </c>
      <c r="Y135" s="153">
        <f t="shared" si="37"/>
        <v>0.78551369426751572</v>
      </c>
      <c r="Z135" s="153">
        <f t="shared" si="37"/>
        <v>0.83830573248407603</v>
      </c>
      <c r="AA135" s="153">
        <f t="shared" si="37"/>
        <v>0.86748726114649666</v>
      </c>
      <c r="AB135" s="153">
        <f t="shared" si="37"/>
        <v>0.82344968152866238</v>
      </c>
      <c r="AC135" s="153">
        <f t="shared" si="37"/>
        <v>0.82610254777070047</v>
      </c>
      <c r="AD135" s="153">
        <f t="shared" si="37"/>
        <v>0.81655222929936289</v>
      </c>
      <c r="AE135" s="153">
        <f t="shared" si="37"/>
        <v>0.89401592356687887</v>
      </c>
      <c r="AF135" s="153">
        <f t="shared" si="37"/>
        <v>0.83034713375796143</v>
      </c>
      <c r="AG135" s="153">
        <f t="shared" si="38"/>
        <v>0.89401592356687887</v>
      </c>
      <c r="AH135" s="153">
        <f t="shared" si="38"/>
        <v>0.93911464968152858</v>
      </c>
      <c r="AI135" s="153">
        <f t="shared" si="38"/>
        <v>0.76243375796178303</v>
      </c>
      <c r="AJ135" s="153">
        <f t="shared" si="38"/>
        <v>0.98156050955413987</v>
      </c>
      <c r="AK135" s="153">
        <f t="shared" si="38"/>
        <v>0.83299999999999996</v>
      </c>
      <c r="AL135" s="153">
        <f t="shared" si="38"/>
        <v>0.90728025477706997</v>
      </c>
      <c r="AM135" s="153">
        <f t="shared" si="38"/>
        <v>1.0213535031847132</v>
      </c>
      <c r="AN135" s="153">
        <f t="shared" si="38"/>
        <v>0.89239767515923551</v>
      </c>
      <c r="AO135" s="153">
        <f t="shared" si="38"/>
        <v>0.89136305732484056</v>
      </c>
      <c r="AP135" s="153">
        <f t="shared" si="38"/>
        <v>0.83565286624203805</v>
      </c>
      <c r="AQ135" s="153">
        <f t="shared" si="38"/>
        <v>0.81708280254777044</v>
      </c>
      <c r="AR135" s="157">
        <v>0.83299999999999996</v>
      </c>
      <c r="AS135" s="153">
        <f t="shared" si="39"/>
        <v>0.94707324840764318</v>
      </c>
      <c r="AT135" s="153">
        <f t="shared" si="39"/>
        <v>0.80288996815286617</v>
      </c>
      <c r="AU135" s="153">
        <f t="shared" si="39"/>
        <v>0.80381847133757944</v>
      </c>
      <c r="AV135" s="153">
        <f t="shared" si="39"/>
        <v>0.81973566878980886</v>
      </c>
      <c r="AW135" s="153">
        <f t="shared" si="39"/>
        <v>0.84626433121019118</v>
      </c>
      <c r="AX135" s="153">
        <f t="shared" si="39"/>
        <v>0.75606687898089153</v>
      </c>
      <c r="AY135" s="153">
        <f t="shared" si="39"/>
        <v>0.81708280254777044</v>
      </c>
      <c r="AZ135" s="153">
        <f t="shared" si="39"/>
        <v>0.85369235668789811</v>
      </c>
      <c r="BA135" s="153">
        <f t="shared" si="39"/>
        <v>0.80912420382165584</v>
      </c>
      <c r="BB135" s="153">
        <f t="shared" si="39"/>
        <v>0.87544585987261125</v>
      </c>
      <c r="BC135" s="153">
        <f t="shared" si="39"/>
        <v>0.80103296178343919</v>
      </c>
      <c r="BD135" s="169">
        <v>133</v>
      </c>
    </row>
    <row r="136" spans="1:56" x14ac:dyDescent="0.35">
      <c r="A136" s="153" t="s">
        <v>135</v>
      </c>
      <c r="B136" s="156" t="s">
        <v>83</v>
      </c>
      <c r="C136" s="153"/>
      <c r="AR136" s="157">
        <v>0</v>
      </c>
      <c r="BD136" s="169">
        <v>134</v>
      </c>
    </row>
    <row r="137" spans="1:56" x14ac:dyDescent="0.35">
      <c r="B137" s="156" t="s">
        <v>61</v>
      </c>
      <c r="C137" s="153"/>
      <c r="AR137" s="157">
        <v>0</v>
      </c>
      <c r="BD137" s="169">
        <v>135</v>
      </c>
    </row>
    <row r="138" spans="1:56" x14ac:dyDescent="0.35">
      <c r="B138" s="156" t="s">
        <v>78</v>
      </c>
      <c r="C138" s="153"/>
      <c r="AR138" s="157">
        <v>0</v>
      </c>
      <c r="BD138" s="169">
        <v>136</v>
      </c>
    </row>
    <row r="139" spans="1:56" x14ac:dyDescent="0.35">
      <c r="B139" s="156" t="s">
        <v>62</v>
      </c>
      <c r="C139" s="153">
        <f t="shared" ref="C139:L148" si="40">$AR139*C$253</f>
        <v>9.9652996845425876E-2</v>
      </c>
      <c r="D139" s="153">
        <f t="shared" si="40"/>
        <v>0.10902208201892748</v>
      </c>
      <c r="E139" s="153">
        <f t="shared" si="40"/>
        <v>0.11697160883280761</v>
      </c>
      <c r="F139" s="153">
        <f t="shared" si="40"/>
        <v>0.12123028391167197</v>
      </c>
      <c r="G139" s="153">
        <f t="shared" si="40"/>
        <v>0.11441640378548898</v>
      </c>
      <c r="H139" s="153">
        <f t="shared" si="40"/>
        <v>0.1290946372239748</v>
      </c>
      <c r="I139" s="153">
        <f t="shared" si="40"/>
        <v>0.12065962145110413</v>
      </c>
      <c r="J139" s="153">
        <f t="shared" si="40"/>
        <v>0.11981072555205052</v>
      </c>
      <c r="K139" s="153">
        <f t="shared" si="40"/>
        <v>0.13031545741324924</v>
      </c>
      <c r="L139" s="153">
        <f t="shared" si="40"/>
        <v>0.13522145110410097</v>
      </c>
      <c r="M139" s="153">
        <f t="shared" ref="M139:V148" si="41">$AR139*M$253</f>
        <v>0.1351419558359622</v>
      </c>
      <c r="N139" s="153">
        <f t="shared" si="41"/>
        <v>0.12577287066246057</v>
      </c>
      <c r="O139" s="153">
        <f t="shared" si="41"/>
        <v>0.13315457413249213</v>
      </c>
      <c r="P139" s="153">
        <f t="shared" si="41"/>
        <v>0.11384858044164041</v>
      </c>
      <c r="Q139" s="153">
        <f t="shared" si="41"/>
        <v>0.11044164037854892</v>
      </c>
      <c r="R139" s="153">
        <f t="shared" si="41"/>
        <v>0.11384858044164041</v>
      </c>
      <c r="S139" s="153">
        <f t="shared" si="41"/>
        <v>0.10958990536277606</v>
      </c>
      <c r="T139" s="153">
        <f t="shared" si="41"/>
        <v>9.4826498422712971E-2</v>
      </c>
      <c r="U139" s="153">
        <f t="shared" si="41"/>
        <v>0.11583596214511044</v>
      </c>
      <c r="V139" s="153">
        <f t="shared" si="41"/>
        <v>0.13031545741324924</v>
      </c>
      <c r="W139" s="153">
        <f t="shared" ref="W139:AF148" si="42">$AR139*W$253</f>
        <v>0.11646056782334388</v>
      </c>
      <c r="X139" s="153">
        <f t="shared" si="42"/>
        <v>0.11640378548895901</v>
      </c>
      <c r="Y139" s="153">
        <f t="shared" si="42"/>
        <v>0.12196845425867509</v>
      </c>
      <c r="Z139" s="153">
        <f t="shared" si="42"/>
        <v>0.13059936908517353</v>
      </c>
      <c r="AA139" s="153">
        <f t="shared" si="42"/>
        <v>0.12094637223974766</v>
      </c>
      <c r="AB139" s="153">
        <f t="shared" si="42"/>
        <v>0.11254258675078868</v>
      </c>
      <c r="AC139" s="153">
        <f t="shared" si="42"/>
        <v>0.12262145110410096</v>
      </c>
      <c r="AD139" s="153">
        <f t="shared" si="42"/>
        <v>0.11452996845425871</v>
      </c>
      <c r="AE139" s="153">
        <f t="shared" si="42"/>
        <v>0.12236593059936911</v>
      </c>
      <c r="AF139" s="153">
        <f t="shared" si="42"/>
        <v>0.10419558359621454</v>
      </c>
      <c r="AG139" s="153">
        <f t="shared" ref="AG139:AQ148" si="43">$AR139*AG$253</f>
        <v>0.12236593059936911</v>
      </c>
      <c r="AH139" s="153">
        <f t="shared" si="43"/>
        <v>0.11805047318611991</v>
      </c>
      <c r="AI139" s="153">
        <f t="shared" si="43"/>
        <v>0.10493375394321768</v>
      </c>
      <c r="AJ139" s="153">
        <f t="shared" si="43"/>
        <v>0.11044164037854892</v>
      </c>
      <c r="AK139" s="153">
        <f t="shared" si="43"/>
        <v>0.12463722397476343</v>
      </c>
      <c r="AL139" s="153">
        <f t="shared" si="43"/>
        <v>0.1351419558359622</v>
      </c>
      <c r="AM139" s="153">
        <f t="shared" si="43"/>
        <v>0.12520504731861204</v>
      </c>
      <c r="AN139" s="153">
        <f t="shared" si="43"/>
        <v>0.11945867507886439</v>
      </c>
      <c r="AO139" s="153">
        <f t="shared" si="43"/>
        <v>0.11952681388012623</v>
      </c>
      <c r="AP139" s="153">
        <f t="shared" si="43"/>
        <v>0.11555205047318616</v>
      </c>
      <c r="AQ139" s="153">
        <f t="shared" si="43"/>
        <v>0.10731861198738171</v>
      </c>
      <c r="AR139" s="157">
        <v>0.11700000000000003</v>
      </c>
      <c r="AS139" s="153">
        <f t="shared" ref="AS139:BC148" si="44">$AR139*AS$253</f>
        <v>0.12066246056782337</v>
      </c>
      <c r="AT139" s="153">
        <f t="shared" si="44"/>
        <v>0.11139274447949528</v>
      </c>
      <c r="AU139" s="153">
        <f t="shared" si="44"/>
        <v>0.1112933753943218</v>
      </c>
      <c r="AV139" s="153">
        <f t="shared" si="44"/>
        <v>0.11725552050473188</v>
      </c>
      <c r="AW139" s="153">
        <f t="shared" si="44"/>
        <v>0.11044164037854892</v>
      </c>
      <c r="AX139" s="153">
        <f t="shared" si="44"/>
        <v>0.1141324921135647</v>
      </c>
      <c r="AY139" s="153">
        <f t="shared" si="44"/>
        <v>0.11299684542586752</v>
      </c>
      <c r="AZ139" s="153">
        <f t="shared" si="44"/>
        <v>0.11010094637223979</v>
      </c>
      <c r="BA139" s="153">
        <f t="shared" si="44"/>
        <v>0.11242902208201896</v>
      </c>
      <c r="BB139" s="153">
        <f t="shared" si="44"/>
        <v>0.12520504731861204</v>
      </c>
      <c r="BC139" s="153">
        <f t="shared" si="44"/>
        <v>0.11596940063091485</v>
      </c>
      <c r="BD139" s="169">
        <v>137</v>
      </c>
    </row>
    <row r="140" spans="1:56" x14ac:dyDescent="0.35">
      <c r="B140" s="156" t="s">
        <v>63</v>
      </c>
      <c r="C140" s="153">
        <f t="shared" si="40"/>
        <v>9.9652996845425876E-2</v>
      </c>
      <c r="D140" s="153">
        <f t="shared" si="40"/>
        <v>0.10902208201892748</v>
      </c>
      <c r="E140" s="153">
        <f t="shared" si="40"/>
        <v>0.11697160883280761</v>
      </c>
      <c r="F140" s="153">
        <f t="shared" si="40"/>
        <v>0.12123028391167197</v>
      </c>
      <c r="G140" s="153">
        <f t="shared" si="40"/>
        <v>0.11441640378548898</v>
      </c>
      <c r="H140" s="153">
        <f t="shared" si="40"/>
        <v>0.1290946372239748</v>
      </c>
      <c r="I140" s="153">
        <f t="shared" si="40"/>
        <v>0.12065962145110413</v>
      </c>
      <c r="J140" s="153">
        <f t="shared" si="40"/>
        <v>0.11981072555205052</v>
      </c>
      <c r="K140" s="153">
        <f t="shared" si="40"/>
        <v>0.13031545741324924</v>
      </c>
      <c r="L140" s="153">
        <f t="shared" si="40"/>
        <v>0.13522145110410097</v>
      </c>
      <c r="M140" s="153">
        <f t="shared" si="41"/>
        <v>0.1351419558359622</v>
      </c>
      <c r="N140" s="153">
        <f t="shared" si="41"/>
        <v>0.12577287066246057</v>
      </c>
      <c r="O140" s="153">
        <f t="shared" si="41"/>
        <v>0.13315457413249213</v>
      </c>
      <c r="P140" s="153">
        <f t="shared" si="41"/>
        <v>0.11384858044164041</v>
      </c>
      <c r="Q140" s="153">
        <f t="shared" si="41"/>
        <v>0.11044164037854892</v>
      </c>
      <c r="R140" s="153">
        <f t="shared" si="41"/>
        <v>0.11384858044164041</v>
      </c>
      <c r="S140" s="153">
        <f t="shared" si="41"/>
        <v>0.10958990536277606</v>
      </c>
      <c r="T140" s="153">
        <f t="shared" si="41"/>
        <v>9.4826498422712971E-2</v>
      </c>
      <c r="U140" s="153">
        <f t="shared" si="41"/>
        <v>0.11583596214511044</v>
      </c>
      <c r="V140" s="153">
        <f t="shared" si="41"/>
        <v>0.13031545741324924</v>
      </c>
      <c r="W140" s="153">
        <f t="shared" si="42"/>
        <v>0.11646056782334388</v>
      </c>
      <c r="X140" s="153">
        <f t="shared" si="42"/>
        <v>0.11640378548895901</v>
      </c>
      <c r="Y140" s="153">
        <f t="shared" si="42"/>
        <v>0.12196845425867509</v>
      </c>
      <c r="Z140" s="153">
        <f t="shared" si="42"/>
        <v>0.13059936908517353</v>
      </c>
      <c r="AA140" s="153">
        <f t="shared" si="42"/>
        <v>0.12094637223974766</v>
      </c>
      <c r="AB140" s="153">
        <f t="shared" si="42"/>
        <v>0.11254258675078868</v>
      </c>
      <c r="AC140" s="153">
        <f t="shared" si="42"/>
        <v>0.12262145110410096</v>
      </c>
      <c r="AD140" s="153">
        <f t="shared" si="42"/>
        <v>0.11452996845425871</v>
      </c>
      <c r="AE140" s="153">
        <f t="shared" si="42"/>
        <v>0.12236593059936911</v>
      </c>
      <c r="AF140" s="153">
        <f t="shared" si="42"/>
        <v>0.10419558359621454</v>
      </c>
      <c r="AG140" s="153">
        <f t="shared" si="43"/>
        <v>0.12236593059936911</v>
      </c>
      <c r="AH140" s="153">
        <f t="shared" si="43"/>
        <v>0.11805047318611991</v>
      </c>
      <c r="AI140" s="153">
        <f t="shared" si="43"/>
        <v>0.10493375394321768</v>
      </c>
      <c r="AJ140" s="153">
        <f t="shared" si="43"/>
        <v>0.11044164037854892</v>
      </c>
      <c r="AK140" s="153">
        <f t="shared" si="43"/>
        <v>0.12463722397476343</v>
      </c>
      <c r="AL140" s="153">
        <f t="shared" si="43"/>
        <v>0.1351419558359622</v>
      </c>
      <c r="AM140" s="153">
        <f t="shared" si="43"/>
        <v>0.12520504731861204</v>
      </c>
      <c r="AN140" s="153">
        <f t="shared" si="43"/>
        <v>0.11945867507886439</v>
      </c>
      <c r="AO140" s="153">
        <f t="shared" si="43"/>
        <v>0.11952681388012623</v>
      </c>
      <c r="AP140" s="153">
        <f t="shared" si="43"/>
        <v>0.11555205047318616</v>
      </c>
      <c r="AQ140" s="153">
        <f t="shared" si="43"/>
        <v>0.10731861198738171</v>
      </c>
      <c r="AR140" s="157">
        <v>0.11700000000000003</v>
      </c>
      <c r="AS140" s="153">
        <f t="shared" si="44"/>
        <v>0.12066246056782337</v>
      </c>
      <c r="AT140" s="153">
        <f t="shared" si="44"/>
        <v>0.11139274447949528</v>
      </c>
      <c r="AU140" s="153">
        <f t="shared" si="44"/>
        <v>0.1112933753943218</v>
      </c>
      <c r="AV140" s="153">
        <f t="shared" si="44"/>
        <v>0.11725552050473188</v>
      </c>
      <c r="AW140" s="153">
        <f t="shared" si="44"/>
        <v>0.11044164037854892</v>
      </c>
      <c r="AX140" s="153">
        <f t="shared" si="44"/>
        <v>0.1141324921135647</v>
      </c>
      <c r="AY140" s="153">
        <f t="shared" si="44"/>
        <v>0.11299684542586752</v>
      </c>
      <c r="AZ140" s="153">
        <f t="shared" si="44"/>
        <v>0.11010094637223979</v>
      </c>
      <c r="BA140" s="153">
        <f t="shared" si="44"/>
        <v>0.11242902208201896</v>
      </c>
      <c r="BB140" s="153">
        <f t="shared" si="44"/>
        <v>0.12520504731861204</v>
      </c>
      <c r="BC140" s="153">
        <f t="shared" si="44"/>
        <v>0.11596940063091485</v>
      </c>
      <c r="BD140" s="169">
        <v>138</v>
      </c>
    </row>
    <row r="141" spans="1:56" x14ac:dyDescent="0.35">
      <c r="B141" s="156" t="s">
        <v>64</v>
      </c>
      <c r="C141" s="153">
        <f t="shared" si="40"/>
        <v>9.7949526813880111E-2</v>
      </c>
      <c r="D141" s="153">
        <f t="shared" si="40"/>
        <v>0.10715845668527056</v>
      </c>
      <c r="E141" s="153">
        <f t="shared" si="40"/>
        <v>0.11497209415190489</v>
      </c>
      <c r="F141" s="153">
        <f t="shared" si="40"/>
        <v>0.11915797136617327</v>
      </c>
      <c r="G141" s="153">
        <f t="shared" si="40"/>
        <v>0.11246056782334385</v>
      </c>
      <c r="H141" s="153">
        <f t="shared" si="40"/>
        <v>0.12688789128852221</v>
      </c>
      <c r="I141" s="153">
        <f t="shared" si="40"/>
        <v>0.11859706381946131</v>
      </c>
      <c r="J141" s="153">
        <f t="shared" si="40"/>
        <v>0.11776267896141715</v>
      </c>
      <c r="K141" s="153">
        <f t="shared" si="40"/>
        <v>0.12808784275661245</v>
      </c>
      <c r="L141" s="153">
        <f t="shared" si="40"/>
        <v>0.13290997330744964</v>
      </c>
      <c r="M141" s="153">
        <f t="shared" si="41"/>
        <v>0.13283183693278333</v>
      </c>
      <c r="N141" s="153">
        <f t="shared" si="41"/>
        <v>0.12362290706139284</v>
      </c>
      <c r="O141" s="153">
        <f t="shared" si="41"/>
        <v>0.13087842756612469</v>
      </c>
      <c r="P141" s="153">
        <f t="shared" si="41"/>
        <v>0.1119024508614414</v>
      </c>
      <c r="Q141" s="153">
        <f t="shared" si="41"/>
        <v>0.10855374909002669</v>
      </c>
      <c r="R141" s="153">
        <f t="shared" si="41"/>
        <v>0.1119024508614414</v>
      </c>
      <c r="S141" s="153">
        <f t="shared" si="41"/>
        <v>0.10771657364717302</v>
      </c>
      <c r="T141" s="153">
        <f t="shared" si="41"/>
        <v>9.320553263770931E-2</v>
      </c>
      <c r="U141" s="153">
        <f t="shared" si="41"/>
        <v>0.11385586022809997</v>
      </c>
      <c r="V141" s="153">
        <f t="shared" si="41"/>
        <v>0.12808784275661245</v>
      </c>
      <c r="W141" s="153">
        <f t="shared" si="42"/>
        <v>0.11446978888619268</v>
      </c>
      <c r="X141" s="153">
        <f t="shared" si="42"/>
        <v>0.11441397719000242</v>
      </c>
      <c r="Y141" s="153">
        <f t="shared" si="42"/>
        <v>0.11988352341664643</v>
      </c>
      <c r="Z141" s="153">
        <f t="shared" si="42"/>
        <v>0.1283669012375637</v>
      </c>
      <c r="AA141" s="153">
        <f t="shared" si="42"/>
        <v>0.11887891288522202</v>
      </c>
      <c r="AB141" s="153">
        <f t="shared" si="42"/>
        <v>0.11061878184906578</v>
      </c>
      <c r="AC141" s="153">
        <f t="shared" si="42"/>
        <v>0.12052535792283424</v>
      </c>
      <c r="AD141" s="153">
        <f t="shared" si="42"/>
        <v>0.11257219121572434</v>
      </c>
      <c r="AE141" s="153">
        <f t="shared" si="42"/>
        <v>0.12027420528997815</v>
      </c>
      <c r="AF141" s="153">
        <f t="shared" si="42"/>
        <v>0.10241446250909975</v>
      </c>
      <c r="AG141" s="153">
        <f t="shared" si="43"/>
        <v>0.12027420528997815</v>
      </c>
      <c r="AH141" s="153">
        <f t="shared" si="43"/>
        <v>0.11603251637951954</v>
      </c>
      <c r="AI141" s="153">
        <f t="shared" si="43"/>
        <v>0.1031400145595729</v>
      </c>
      <c r="AJ141" s="153">
        <f t="shared" si="43"/>
        <v>0.10855374909002669</v>
      </c>
      <c r="AK141" s="153">
        <f t="shared" si="43"/>
        <v>0.12250667313758797</v>
      </c>
      <c r="AL141" s="153">
        <f t="shared" si="43"/>
        <v>0.13283183693278333</v>
      </c>
      <c r="AM141" s="153">
        <f t="shared" si="43"/>
        <v>0.12306479009949042</v>
      </c>
      <c r="AN141" s="153">
        <f t="shared" si="43"/>
        <v>0.11741664644503762</v>
      </c>
      <c r="AO141" s="153">
        <f t="shared" si="43"/>
        <v>0.11748362048046593</v>
      </c>
      <c r="AP141" s="153">
        <f t="shared" si="43"/>
        <v>0.11357680174714876</v>
      </c>
      <c r="AQ141" s="153">
        <f t="shared" si="43"/>
        <v>0.1054841057995632</v>
      </c>
      <c r="AR141" s="157">
        <v>0.115</v>
      </c>
      <c r="AS141" s="153">
        <f t="shared" si="44"/>
        <v>0.1185998544042708</v>
      </c>
      <c r="AT141" s="153">
        <f t="shared" si="44"/>
        <v>0.10948859500121329</v>
      </c>
      <c r="AU141" s="153">
        <f t="shared" si="44"/>
        <v>0.10939092453288038</v>
      </c>
      <c r="AV141" s="153">
        <f t="shared" si="44"/>
        <v>0.1152511526328561</v>
      </c>
      <c r="AW141" s="153">
        <f t="shared" si="44"/>
        <v>0.10855374909002669</v>
      </c>
      <c r="AX141" s="153">
        <f t="shared" si="44"/>
        <v>0.11218150934239263</v>
      </c>
      <c r="AY141" s="153">
        <f t="shared" si="44"/>
        <v>0.11106527541858771</v>
      </c>
      <c r="AZ141" s="153">
        <f t="shared" si="44"/>
        <v>0.10821887891288523</v>
      </c>
      <c r="BA141" s="153">
        <f t="shared" si="44"/>
        <v>0.11050715845668528</v>
      </c>
      <c r="BB141" s="153">
        <f t="shared" si="44"/>
        <v>0.12306479009949042</v>
      </c>
      <c r="BC141" s="153">
        <f t="shared" si="44"/>
        <v>0.11398701771414704</v>
      </c>
      <c r="BD141" s="169">
        <v>139</v>
      </c>
    </row>
    <row r="142" spans="1:56" x14ac:dyDescent="0.35">
      <c r="B142" s="156" t="s">
        <v>65</v>
      </c>
      <c r="C142" s="153">
        <f t="shared" si="40"/>
        <v>9.7949526813880111E-2</v>
      </c>
      <c r="D142" s="153">
        <f t="shared" si="40"/>
        <v>0.10715845668527056</v>
      </c>
      <c r="E142" s="153">
        <f t="shared" si="40"/>
        <v>0.11497209415190489</v>
      </c>
      <c r="F142" s="153">
        <f t="shared" si="40"/>
        <v>0.11915797136617327</v>
      </c>
      <c r="G142" s="153">
        <f t="shared" si="40"/>
        <v>0.11246056782334385</v>
      </c>
      <c r="H142" s="153">
        <f t="shared" si="40"/>
        <v>0.12688789128852221</v>
      </c>
      <c r="I142" s="153">
        <f t="shared" si="40"/>
        <v>0.11859706381946131</v>
      </c>
      <c r="J142" s="153">
        <f t="shared" si="40"/>
        <v>0.11776267896141715</v>
      </c>
      <c r="K142" s="153">
        <f t="shared" si="40"/>
        <v>0.12808784275661245</v>
      </c>
      <c r="L142" s="153">
        <f t="shared" si="40"/>
        <v>0.13290997330744964</v>
      </c>
      <c r="M142" s="153">
        <f t="shared" si="41"/>
        <v>0.13283183693278333</v>
      </c>
      <c r="N142" s="153">
        <f t="shared" si="41"/>
        <v>0.12362290706139284</v>
      </c>
      <c r="O142" s="153">
        <f t="shared" si="41"/>
        <v>0.13087842756612469</v>
      </c>
      <c r="P142" s="153">
        <f t="shared" si="41"/>
        <v>0.1119024508614414</v>
      </c>
      <c r="Q142" s="153">
        <f t="shared" si="41"/>
        <v>0.10855374909002669</v>
      </c>
      <c r="R142" s="153">
        <f t="shared" si="41"/>
        <v>0.1119024508614414</v>
      </c>
      <c r="S142" s="153">
        <f t="shared" si="41"/>
        <v>0.10771657364717302</v>
      </c>
      <c r="T142" s="153">
        <f t="shared" si="41"/>
        <v>9.320553263770931E-2</v>
      </c>
      <c r="U142" s="153">
        <f t="shared" si="41"/>
        <v>0.11385586022809997</v>
      </c>
      <c r="V142" s="153">
        <f t="shared" si="41"/>
        <v>0.12808784275661245</v>
      </c>
      <c r="W142" s="153">
        <f t="shared" si="42"/>
        <v>0.11446978888619268</v>
      </c>
      <c r="X142" s="153">
        <f t="shared" si="42"/>
        <v>0.11441397719000242</v>
      </c>
      <c r="Y142" s="153">
        <f t="shared" si="42"/>
        <v>0.11988352341664643</v>
      </c>
      <c r="Z142" s="153">
        <f t="shared" si="42"/>
        <v>0.1283669012375637</v>
      </c>
      <c r="AA142" s="153">
        <f t="shared" si="42"/>
        <v>0.11887891288522202</v>
      </c>
      <c r="AB142" s="153">
        <f t="shared" si="42"/>
        <v>0.11061878184906578</v>
      </c>
      <c r="AC142" s="153">
        <f t="shared" si="42"/>
        <v>0.12052535792283424</v>
      </c>
      <c r="AD142" s="153">
        <f t="shared" si="42"/>
        <v>0.11257219121572434</v>
      </c>
      <c r="AE142" s="153">
        <f t="shared" si="42"/>
        <v>0.12027420528997815</v>
      </c>
      <c r="AF142" s="153">
        <f t="shared" si="42"/>
        <v>0.10241446250909975</v>
      </c>
      <c r="AG142" s="153">
        <f t="shared" si="43"/>
        <v>0.12027420528997815</v>
      </c>
      <c r="AH142" s="153">
        <f t="shared" si="43"/>
        <v>0.11603251637951954</v>
      </c>
      <c r="AI142" s="153">
        <f t="shared" si="43"/>
        <v>0.1031400145595729</v>
      </c>
      <c r="AJ142" s="153">
        <f t="shared" si="43"/>
        <v>0.10855374909002669</v>
      </c>
      <c r="AK142" s="153">
        <f t="shared" si="43"/>
        <v>0.12250667313758797</v>
      </c>
      <c r="AL142" s="153">
        <f t="shared" si="43"/>
        <v>0.13283183693278333</v>
      </c>
      <c r="AM142" s="153">
        <f t="shared" si="43"/>
        <v>0.12306479009949042</v>
      </c>
      <c r="AN142" s="153">
        <f t="shared" si="43"/>
        <v>0.11741664644503762</v>
      </c>
      <c r="AO142" s="153">
        <f t="shared" si="43"/>
        <v>0.11748362048046593</v>
      </c>
      <c r="AP142" s="153">
        <f t="shared" si="43"/>
        <v>0.11357680174714876</v>
      </c>
      <c r="AQ142" s="153">
        <f t="shared" si="43"/>
        <v>0.1054841057995632</v>
      </c>
      <c r="AR142" s="157">
        <v>0.115</v>
      </c>
      <c r="AS142" s="153">
        <f t="shared" si="44"/>
        <v>0.1185998544042708</v>
      </c>
      <c r="AT142" s="153">
        <f t="shared" si="44"/>
        <v>0.10948859500121329</v>
      </c>
      <c r="AU142" s="153">
        <f t="shared" si="44"/>
        <v>0.10939092453288038</v>
      </c>
      <c r="AV142" s="153">
        <f t="shared" si="44"/>
        <v>0.1152511526328561</v>
      </c>
      <c r="AW142" s="153">
        <f t="shared" si="44"/>
        <v>0.10855374909002669</v>
      </c>
      <c r="AX142" s="153">
        <f t="shared" si="44"/>
        <v>0.11218150934239263</v>
      </c>
      <c r="AY142" s="153">
        <f t="shared" si="44"/>
        <v>0.11106527541858771</v>
      </c>
      <c r="AZ142" s="153">
        <f t="shared" si="44"/>
        <v>0.10821887891288523</v>
      </c>
      <c r="BA142" s="153">
        <f t="shared" si="44"/>
        <v>0.11050715845668528</v>
      </c>
      <c r="BB142" s="153">
        <f t="shared" si="44"/>
        <v>0.12306479009949042</v>
      </c>
      <c r="BC142" s="153">
        <f t="shared" si="44"/>
        <v>0.11398701771414704</v>
      </c>
      <c r="BD142" s="169">
        <v>140</v>
      </c>
    </row>
    <row r="143" spans="1:56" x14ac:dyDescent="0.35">
      <c r="B143" s="156" t="s">
        <v>66</v>
      </c>
      <c r="C143" s="153">
        <f t="shared" si="40"/>
        <v>0.19419558359621444</v>
      </c>
      <c r="D143" s="153">
        <f t="shared" si="40"/>
        <v>0.21245328803688424</v>
      </c>
      <c r="E143" s="153">
        <f t="shared" si="40"/>
        <v>0.22794467362290705</v>
      </c>
      <c r="F143" s="153">
        <f t="shared" si="40"/>
        <v>0.23624363018684785</v>
      </c>
      <c r="G143" s="153">
        <f t="shared" si="40"/>
        <v>0.22296529968454254</v>
      </c>
      <c r="H143" s="153">
        <f t="shared" si="40"/>
        <v>0.2515690366415918</v>
      </c>
      <c r="I143" s="153">
        <f t="shared" si="40"/>
        <v>0.23513157000727977</v>
      </c>
      <c r="J143" s="153">
        <f t="shared" si="40"/>
        <v>0.23347731133220093</v>
      </c>
      <c r="K143" s="153">
        <f t="shared" si="40"/>
        <v>0.25394807085658816</v>
      </c>
      <c r="L143" s="153">
        <f t="shared" si="40"/>
        <v>0.26350846881824791</v>
      </c>
      <c r="M143" s="153">
        <f t="shared" si="41"/>
        <v>0.26335355496238777</v>
      </c>
      <c r="N143" s="153">
        <f t="shared" si="41"/>
        <v>0.24509585052171795</v>
      </c>
      <c r="O143" s="153">
        <f t="shared" si="41"/>
        <v>0.25948070856588201</v>
      </c>
      <c r="P143" s="153">
        <f t="shared" si="41"/>
        <v>0.22185877214268379</v>
      </c>
      <c r="Q143" s="153">
        <f t="shared" si="41"/>
        <v>0.21521960689153116</v>
      </c>
      <c r="R143" s="153">
        <f t="shared" si="41"/>
        <v>0.22185877214268379</v>
      </c>
      <c r="S143" s="153">
        <f t="shared" si="41"/>
        <v>0.21355981557874301</v>
      </c>
      <c r="T143" s="153">
        <f t="shared" si="41"/>
        <v>0.18479009949041494</v>
      </c>
      <c r="U143" s="153">
        <f t="shared" si="41"/>
        <v>0.22573161853918947</v>
      </c>
      <c r="V143" s="153">
        <f t="shared" si="41"/>
        <v>0.25394807085658816</v>
      </c>
      <c r="W143" s="153">
        <f t="shared" si="42"/>
        <v>0.22694879883523414</v>
      </c>
      <c r="X143" s="153">
        <f t="shared" si="42"/>
        <v>0.22683814608104824</v>
      </c>
      <c r="Y143" s="153">
        <f t="shared" si="42"/>
        <v>0.23768211599126418</v>
      </c>
      <c r="Z143" s="153">
        <f t="shared" si="42"/>
        <v>0.25450133462751756</v>
      </c>
      <c r="AA143" s="153">
        <f t="shared" si="42"/>
        <v>0.23569036641591842</v>
      </c>
      <c r="AB143" s="153">
        <f t="shared" si="42"/>
        <v>0.21931375879640863</v>
      </c>
      <c r="AC143" s="153">
        <f t="shared" si="42"/>
        <v>0.23895462266440176</v>
      </c>
      <c r="AD143" s="153">
        <f t="shared" si="42"/>
        <v>0.22318660519291433</v>
      </c>
      <c r="AE143" s="153">
        <f t="shared" si="42"/>
        <v>0.23845668527056535</v>
      </c>
      <c r="AF143" s="153">
        <f t="shared" si="42"/>
        <v>0.20304780393108468</v>
      </c>
      <c r="AG143" s="153">
        <f t="shared" si="43"/>
        <v>0.23845668527056535</v>
      </c>
      <c r="AH143" s="153">
        <f t="shared" si="43"/>
        <v>0.2300470759524387</v>
      </c>
      <c r="AI143" s="153">
        <f t="shared" si="43"/>
        <v>0.20448628973550104</v>
      </c>
      <c r="AJ143" s="153">
        <f t="shared" si="43"/>
        <v>0.21521960689153116</v>
      </c>
      <c r="AK143" s="153">
        <f t="shared" si="43"/>
        <v>0.24288279543800045</v>
      </c>
      <c r="AL143" s="153">
        <f t="shared" si="43"/>
        <v>0.26335355496238777</v>
      </c>
      <c r="AM143" s="153">
        <f t="shared" si="43"/>
        <v>0.24398932297985926</v>
      </c>
      <c r="AN143" s="153">
        <f t="shared" si="43"/>
        <v>0.23279126425624846</v>
      </c>
      <c r="AO143" s="153">
        <f t="shared" si="43"/>
        <v>0.23292404756127155</v>
      </c>
      <c r="AP143" s="153">
        <f t="shared" si="43"/>
        <v>0.22517835476826012</v>
      </c>
      <c r="AQ143" s="153">
        <f t="shared" si="43"/>
        <v>0.20913370541130788</v>
      </c>
      <c r="AR143" s="157">
        <v>0.22799999999999998</v>
      </c>
      <c r="AS143" s="153">
        <f t="shared" si="44"/>
        <v>0.23513710264498905</v>
      </c>
      <c r="AT143" s="153">
        <f t="shared" si="44"/>
        <v>0.21707304052414458</v>
      </c>
      <c r="AU143" s="153">
        <f t="shared" si="44"/>
        <v>0.21687939820431931</v>
      </c>
      <c r="AV143" s="153">
        <f t="shared" si="44"/>
        <v>0.22849793739383639</v>
      </c>
      <c r="AW143" s="153">
        <f t="shared" si="44"/>
        <v>0.21521960689153116</v>
      </c>
      <c r="AX143" s="153">
        <f t="shared" si="44"/>
        <v>0.22241203591361317</v>
      </c>
      <c r="AY143" s="153">
        <f t="shared" si="44"/>
        <v>0.22019898082989559</v>
      </c>
      <c r="AZ143" s="153">
        <f t="shared" si="44"/>
        <v>0.21455569036641592</v>
      </c>
      <c r="BA143" s="153">
        <f t="shared" si="44"/>
        <v>0.21909245328803686</v>
      </c>
      <c r="BB143" s="153">
        <f t="shared" si="44"/>
        <v>0.24398932297985926</v>
      </c>
      <c r="BC143" s="153">
        <f t="shared" si="44"/>
        <v>0.22599165251152628</v>
      </c>
      <c r="BD143" s="169">
        <v>141</v>
      </c>
    </row>
    <row r="144" spans="1:56" x14ac:dyDescent="0.35">
      <c r="B144" s="156" t="s">
        <v>67</v>
      </c>
      <c r="C144" s="153">
        <f t="shared" si="40"/>
        <v>0.19419558359621444</v>
      </c>
      <c r="D144" s="153">
        <f t="shared" si="40"/>
        <v>0.21245328803688424</v>
      </c>
      <c r="E144" s="153">
        <f t="shared" si="40"/>
        <v>0.22794467362290705</v>
      </c>
      <c r="F144" s="153">
        <f t="shared" si="40"/>
        <v>0.23624363018684785</v>
      </c>
      <c r="G144" s="153">
        <f t="shared" si="40"/>
        <v>0.22296529968454254</v>
      </c>
      <c r="H144" s="153">
        <f t="shared" si="40"/>
        <v>0.2515690366415918</v>
      </c>
      <c r="I144" s="153">
        <f t="shared" si="40"/>
        <v>0.23513157000727977</v>
      </c>
      <c r="J144" s="153">
        <f t="shared" si="40"/>
        <v>0.23347731133220093</v>
      </c>
      <c r="K144" s="153">
        <f t="shared" si="40"/>
        <v>0.25394807085658816</v>
      </c>
      <c r="L144" s="153">
        <f t="shared" si="40"/>
        <v>0.26350846881824791</v>
      </c>
      <c r="M144" s="153">
        <f t="shared" si="41"/>
        <v>0.26335355496238777</v>
      </c>
      <c r="N144" s="153">
        <f t="shared" si="41"/>
        <v>0.24509585052171795</v>
      </c>
      <c r="O144" s="153">
        <f t="shared" si="41"/>
        <v>0.25948070856588201</v>
      </c>
      <c r="P144" s="153">
        <f t="shared" si="41"/>
        <v>0.22185877214268379</v>
      </c>
      <c r="Q144" s="153">
        <f t="shared" si="41"/>
        <v>0.21521960689153116</v>
      </c>
      <c r="R144" s="153">
        <f t="shared" si="41"/>
        <v>0.22185877214268379</v>
      </c>
      <c r="S144" s="153">
        <f t="shared" si="41"/>
        <v>0.21355981557874301</v>
      </c>
      <c r="T144" s="153">
        <f t="shared" si="41"/>
        <v>0.18479009949041494</v>
      </c>
      <c r="U144" s="153">
        <f t="shared" si="41"/>
        <v>0.22573161853918947</v>
      </c>
      <c r="V144" s="153">
        <f t="shared" si="41"/>
        <v>0.25394807085658816</v>
      </c>
      <c r="W144" s="153">
        <f t="shared" si="42"/>
        <v>0.22694879883523414</v>
      </c>
      <c r="X144" s="153">
        <f t="shared" si="42"/>
        <v>0.22683814608104824</v>
      </c>
      <c r="Y144" s="153">
        <f t="shared" si="42"/>
        <v>0.23768211599126418</v>
      </c>
      <c r="Z144" s="153">
        <f t="shared" si="42"/>
        <v>0.25450133462751756</v>
      </c>
      <c r="AA144" s="153">
        <f t="shared" si="42"/>
        <v>0.23569036641591842</v>
      </c>
      <c r="AB144" s="153">
        <f t="shared" si="42"/>
        <v>0.21931375879640863</v>
      </c>
      <c r="AC144" s="153">
        <f t="shared" si="42"/>
        <v>0.23895462266440176</v>
      </c>
      <c r="AD144" s="153">
        <f t="shared" si="42"/>
        <v>0.22318660519291433</v>
      </c>
      <c r="AE144" s="153">
        <f t="shared" si="42"/>
        <v>0.23845668527056535</v>
      </c>
      <c r="AF144" s="153">
        <f t="shared" si="42"/>
        <v>0.20304780393108468</v>
      </c>
      <c r="AG144" s="153">
        <f t="shared" si="43"/>
        <v>0.23845668527056535</v>
      </c>
      <c r="AH144" s="153">
        <f t="shared" si="43"/>
        <v>0.2300470759524387</v>
      </c>
      <c r="AI144" s="153">
        <f t="shared" si="43"/>
        <v>0.20448628973550104</v>
      </c>
      <c r="AJ144" s="153">
        <f t="shared" si="43"/>
        <v>0.21521960689153116</v>
      </c>
      <c r="AK144" s="153">
        <f t="shared" si="43"/>
        <v>0.24288279543800045</v>
      </c>
      <c r="AL144" s="153">
        <f t="shared" si="43"/>
        <v>0.26335355496238777</v>
      </c>
      <c r="AM144" s="153">
        <f t="shared" si="43"/>
        <v>0.24398932297985926</v>
      </c>
      <c r="AN144" s="153">
        <f t="shared" si="43"/>
        <v>0.23279126425624846</v>
      </c>
      <c r="AO144" s="153">
        <f t="shared" si="43"/>
        <v>0.23292404756127155</v>
      </c>
      <c r="AP144" s="153">
        <f t="shared" si="43"/>
        <v>0.22517835476826012</v>
      </c>
      <c r="AQ144" s="153">
        <f t="shared" si="43"/>
        <v>0.20913370541130788</v>
      </c>
      <c r="AR144" s="157">
        <v>0.22799999999999998</v>
      </c>
      <c r="AS144" s="153">
        <f t="shared" si="44"/>
        <v>0.23513710264498905</v>
      </c>
      <c r="AT144" s="153">
        <f t="shared" si="44"/>
        <v>0.21707304052414458</v>
      </c>
      <c r="AU144" s="153">
        <f t="shared" si="44"/>
        <v>0.21687939820431931</v>
      </c>
      <c r="AV144" s="153">
        <f t="shared" si="44"/>
        <v>0.22849793739383639</v>
      </c>
      <c r="AW144" s="153">
        <f t="shared" si="44"/>
        <v>0.21521960689153116</v>
      </c>
      <c r="AX144" s="153">
        <f t="shared" si="44"/>
        <v>0.22241203591361317</v>
      </c>
      <c r="AY144" s="153">
        <f t="shared" si="44"/>
        <v>0.22019898082989559</v>
      </c>
      <c r="AZ144" s="153">
        <f t="shared" si="44"/>
        <v>0.21455569036641592</v>
      </c>
      <c r="BA144" s="153">
        <f t="shared" si="44"/>
        <v>0.21909245328803686</v>
      </c>
      <c r="BB144" s="153">
        <f t="shared" si="44"/>
        <v>0.24398932297985926</v>
      </c>
      <c r="BC144" s="153">
        <f t="shared" si="44"/>
        <v>0.22599165251152628</v>
      </c>
      <c r="BD144" s="169">
        <v>142</v>
      </c>
    </row>
    <row r="145" spans="2:56" x14ac:dyDescent="0.35">
      <c r="B145" s="156" t="s">
        <v>68</v>
      </c>
      <c r="C145" s="153">
        <f t="shared" si="40"/>
        <v>0.2205993690851735</v>
      </c>
      <c r="D145" s="153">
        <f t="shared" si="40"/>
        <v>0.24133948070856592</v>
      </c>
      <c r="E145" s="153">
        <f t="shared" si="40"/>
        <v>0.25893715117689886</v>
      </c>
      <c r="F145" s="153">
        <f t="shared" si="40"/>
        <v>0.26836447464207724</v>
      </c>
      <c r="G145" s="153">
        <f t="shared" si="40"/>
        <v>0.25328075709779185</v>
      </c>
      <c r="H145" s="153">
        <f t="shared" si="40"/>
        <v>0.28577359864110657</v>
      </c>
      <c r="I145" s="153">
        <f t="shared" si="40"/>
        <v>0.26710121329774333</v>
      </c>
      <c r="J145" s="153">
        <f t="shared" si="40"/>
        <v>0.26522203348701778</v>
      </c>
      <c r="K145" s="153">
        <f t="shared" si="40"/>
        <v>0.28847609803445767</v>
      </c>
      <c r="L145" s="153">
        <f t="shared" si="40"/>
        <v>0.29933637466634316</v>
      </c>
      <c r="M145" s="153">
        <f t="shared" si="41"/>
        <v>0.29916039796165989</v>
      </c>
      <c r="N145" s="153">
        <f t="shared" si="41"/>
        <v>0.27842028633826743</v>
      </c>
      <c r="O145" s="153">
        <f t="shared" si="41"/>
        <v>0.2947609803445766</v>
      </c>
      <c r="P145" s="153">
        <f t="shared" si="41"/>
        <v>0.25202378063576808</v>
      </c>
      <c r="Q145" s="153">
        <f t="shared" si="41"/>
        <v>0.24448192186362538</v>
      </c>
      <c r="R145" s="153">
        <f t="shared" si="41"/>
        <v>0.25202378063576808</v>
      </c>
      <c r="S145" s="153">
        <f t="shared" si="41"/>
        <v>0.24259645717058972</v>
      </c>
      <c r="T145" s="153">
        <f t="shared" si="41"/>
        <v>0.20991506915797145</v>
      </c>
      <c r="U145" s="153">
        <f t="shared" si="41"/>
        <v>0.25642319825285126</v>
      </c>
      <c r="V145" s="153">
        <f t="shared" si="41"/>
        <v>0.28847609803445767</v>
      </c>
      <c r="W145" s="153">
        <f t="shared" si="42"/>
        <v>0.25780587236107744</v>
      </c>
      <c r="X145" s="153">
        <f t="shared" si="42"/>
        <v>0.25768017471487509</v>
      </c>
      <c r="Y145" s="153">
        <f t="shared" si="42"/>
        <v>0.26999854404270812</v>
      </c>
      <c r="Z145" s="153">
        <f t="shared" si="42"/>
        <v>0.28910458626546964</v>
      </c>
      <c r="AA145" s="153">
        <f t="shared" si="42"/>
        <v>0.26773598641106533</v>
      </c>
      <c r="AB145" s="153">
        <f t="shared" si="42"/>
        <v>0.2491327347731134</v>
      </c>
      <c r="AC145" s="153">
        <f t="shared" si="42"/>
        <v>0.27144406697403545</v>
      </c>
      <c r="AD145" s="153">
        <f t="shared" si="42"/>
        <v>0.25353215239019661</v>
      </c>
      <c r="AE145" s="153">
        <f t="shared" si="42"/>
        <v>0.27087842756612474</v>
      </c>
      <c r="AF145" s="153">
        <f t="shared" si="42"/>
        <v>0.23065518078136382</v>
      </c>
      <c r="AG145" s="153">
        <f t="shared" si="43"/>
        <v>0.27087842756612474</v>
      </c>
      <c r="AH145" s="153">
        <f t="shared" si="43"/>
        <v>0.26132540645474406</v>
      </c>
      <c r="AI145" s="153">
        <f t="shared" si="43"/>
        <v>0.23228925018199467</v>
      </c>
      <c r="AJ145" s="153">
        <f t="shared" si="43"/>
        <v>0.24448192186362538</v>
      </c>
      <c r="AK145" s="153">
        <f t="shared" si="43"/>
        <v>0.27590633341421988</v>
      </c>
      <c r="AL145" s="153">
        <f t="shared" si="43"/>
        <v>0.29916039796165989</v>
      </c>
      <c r="AM145" s="153">
        <f t="shared" si="43"/>
        <v>0.27716330987624371</v>
      </c>
      <c r="AN145" s="153">
        <f t="shared" si="43"/>
        <v>0.26444270808056303</v>
      </c>
      <c r="AO145" s="153">
        <f t="shared" si="43"/>
        <v>0.26459354525600592</v>
      </c>
      <c r="AP145" s="153">
        <f t="shared" si="43"/>
        <v>0.25579471002183946</v>
      </c>
      <c r="AQ145" s="153">
        <f t="shared" si="43"/>
        <v>0.23756855132249455</v>
      </c>
      <c r="AR145" s="157">
        <v>0.25900000000000006</v>
      </c>
      <c r="AS145" s="153">
        <f t="shared" si="44"/>
        <v>0.26710749818005342</v>
      </c>
      <c r="AT145" s="153">
        <f t="shared" si="44"/>
        <v>0.2465873574375152</v>
      </c>
      <c r="AU145" s="153">
        <f t="shared" si="44"/>
        <v>0.24636738655666107</v>
      </c>
      <c r="AV145" s="153">
        <f t="shared" si="44"/>
        <v>0.25956563940791072</v>
      </c>
      <c r="AW145" s="153">
        <f t="shared" si="44"/>
        <v>0.24448192186362538</v>
      </c>
      <c r="AX145" s="153">
        <f t="shared" si="44"/>
        <v>0.25265226886677994</v>
      </c>
      <c r="AY145" s="153">
        <f t="shared" si="44"/>
        <v>0.25013831594273234</v>
      </c>
      <c r="AZ145" s="153">
        <f t="shared" si="44"/>
        <v>0.24372773598641115</v>
      </c>
      <c r="BA145" s="153">
        <f t="shared" si="44"/>
        <v>0.24888133948070865</v>
      </c>
      <c r="BB145" s="153">
        <f t="shared" si="44"/>
        <v>0.27716330987624371</v>
      </c>
      <c r="BC145" s="153">
        <f t="shared" si="44"/>
        <v>0.25671858772142686</v>
      </c>
      <c r="BD145" s="169">
        <v>143</v>
      </c>
    </row>
    <row r="146" spans="2:56" x14ac:dyDescent="0.35">
      <c r="B146" s="156" t="s">
        <v>69</v>
      </c>
      <c r="C146" s="153">
        <f t="shared" si="40"/>
        <v>0.2205993690851735</v>
      </c>
      <c r="D146" s="153">
        <f t="shared" si="40"/>
        <v>0.24133948070856592</v>
      </c>
      <c r="E146" s="153">
        <f t="shared" si="40"/>
        <v>0.25893715117689886</v>
      </c>
      <c r="F146" s="153">
        <f t="shared" si="40"/>
        <v>0.26836447464207724</v>
      </c>
      <c r="G146" s="153">
        <f t="shared" si="40"/>
        <v>0.25328075709779185</v>
      </c>
      <c r="H146" s="153">
        <f t="shared" si="40"/>
        <v>0.28577359864110657</v>
      </c>
      <c r="I146" s="153">
        <f t="shared" si="40"/>
        <v>0.26710121329774333</v>
      </c>
      <c r="J146" s="153">
        <f t="shared" si="40"/>
        <v>0.26522203348701778</v>
      </c>
      <c r="K146" s="153">
        <f t="shared" si="40"/>
        <v>0.28847609803445767</v>
      </c>
      <c r="L146" s="153">
        <f t="shared" si="40"/>
        <v>0.29933637466634316</v>
      </c>
      <c r="M146" s="153">
        <f t="shared" si="41"/>
        <v>0.29916039796165989</v>
      </c>
      <c r="N146" s="153">
        <f t="shared" si="41"/>
        <v>0.27842028633826743</v>
      </c>
      <c r="O146" s="153">
        <f t="shared" si="41"/>
        <v>0.2947609803445766</v>
      </c>
      <c r="P146" s="153">
        <f t="shared" si="41"/>
        <v>0.25202378063576808</v>
      </c>
      <c r="Q146" s="153">
        <f t="shared" si="41"/>
        <v>0.24448192186362538</v>
      </c>
      <c r="R146" s="153">
        <f t="shared" si="41"/>
        <v>0.25202378063576808</v>
      </c>
      <c r="S146" s="153">
        <f t="shared" si="41"/>
        <v>0.24259645717058972</v>
      </c>
      <c r="T146" s="153">
        <f t="shared" si="41"/>
        <v>0.20991506915797145</v>
      </c>
      <c r="U146" s="153">
        <f t="shared" si="41"/>
        <v>0.25642319825285126</v>
      </c>
      <c r="V146" s="153">
        <f t="shared" si="41"/>
        <v>0.28847609803445767</v>
      </c>
      <c r="W146" s="153">
        <f t="shared" si="42"/>
        <v>0.25780587236107744</v>
      </c>
      <c r="X146" s="153">
        <f t="shared" si="42"/>
        <v>0.25768017471487509</v>
      </c>
      <c r="Y146" s="153">
        <f t="shared" si="42"/>
        <v>0.26999854404270812</v>
      </c>
      <c r="Z146" s="153">
        <f t="shared" si="42"/>
        <v>0.28910458626546964</v>
      </c>
      <c r="AA146" s="153">
        <f t="shared" si="42"/>
        <v>0.26773598641106533</v>
      </c>
      <c r="AB146" s="153">
        <f t="shared" si="42"/>
        <v>0.2491327347731134</v>
      </c>
      <c r="AC146" s="153">
        <f t="shared" si="42"/>
        <v>0.27144406697403545</v>
      </c>
      <c r="AD146" s="153">
        <f t="shared" si="42"/>
        <v>0.25353215239019661</v>
      </c>
      <c r="AE146" s="153">
        <f t="shared" si="42"/>
        <v>0.27087842756612474</v>
      </c>
      <c r="AF146" s="153">
        <f t="shared" si="42"/>
        <v>0.23065518078136382</v>
      </c>
      <c r="AG146" s="153">
        <f t="shared" si="43"/>
        <v>0.27087842756612474</v>
      </c>
      <c r="AH146" s="153">
        <f t="shared" si="43"/>
        <v>0.26132540645474406</v>
      </c>
      <c r="AI146" s="153">
        <f t="shared" si="43"/>
        <v>0.23228925018199467</v>
      </c>
      <c r="AJ146" s="153">
        <f t="shared" si="43"/>
        <v>0.24448192186362538</v>
      </c>
      <c r="AK146" s="153">
        <f t="shared" si="43"/>
        <v>0.27590633341421988</v>
      </c>
      <c r="AL146" s="153">
        <f t="shared" si="43"/>
        <v>0.29916039796165989</v>
      </c>
      <c r="AM146" s="153">
        <f t="shared" si="43"/>
        <v>0.27716330987624371</v>
      </c>
      <c r="AN146" s="153">
        <f t="shared" si="43"/>
        <v>0.26444270808056303</v>
      </c>
      <c r="AO146" s="153">
        <f t="shared" si="43"/>
        <v>0.26459354525600592</v>
      </c>
      <c r="AP146" s="153">
        <f t="shared" si="43"/>
        <v>0.25579471002183946</v>
      </c>
      <c r="AQ146" s="153">
        <f t="shared" si="43"/>
        <v>0.23756855132249455</v>
      </c>
      <c r="AR146" s="157">
        <v>0.25900000000000006</v>
      </c>
      <c r="AS146" s="153">
        <f t="shared" si="44"/>
        <v>0.26710749818005342</v>
      </c>
      <c r="AT146" s="153">
        <f t="shared" si="44"/>
        <v>0.2465873574375152</v>
      </c>
      <c r="AU146" s="153">
        <f t="shared" si="44"/>
        <v>0.24636738655666107</v>
      </c>
      <c r="AV146" s="153">
        <f t="shared" si="44"/>
        <v>0.25956563940791072</v>
      </c>
      <c r="AW146" s="153">
        <f t="shared" si="44"/>
        <v>0.24448192186362538</v>
      </c>
      <c r="AX146" s="153">
        <f t="shared" si="44"/>
        <v>0.25265226886677994</v>
      </c>
      <c r="AY146" s="153">
        <f t="shared" si="44"/>
        <v>0.25013831594273234</v>
      </c>
      <c r="AZ146" s="153">
        <f t="shared" si="44"/>
        <v>0.24372773598641115</v>
      </c>
      <c r="BA146" s="153">
        <f t="shared" si="44"/>
        <v>0.24888133948070865</v>
      </c>
      <c r="BB146" s="153">
        <f t="shared" si="44"/>
        <v>0.27716330987624371</v>
      </c>
      <c r="BC146" s="153">
        <f t="shared" si="44"/>
        <v>0.25671858772142686</v>
      </c>
      <c r="BD146" s="169">
        <v>144</v>
      </c>
    </row>
    <row r="147" spans="2:56" x14ac:dyDescent="0.35">
      <c r="B147" s="156" t="s">
        <v>70</v>
      </c>
      <c r="C147" s="153">
        <f t="shared" si="40"/>
        <v>0.35347003154574125</v>
      </c>
      <c r="D147" s="153">
        <f t="shared" si="40"/>
        <v>0.38670225673380243</v>
      </c>
      <c r="E147" s="153">
        <f t="shared" si="40"/>
        <v>0.41489929628730887</v>
      </c>
      <c r="F147" s="153">
        <f t="shared" si="40"/>
        <v>0.43000485319097309</v>
      </c>
      <c r="G147" s="153">
        <f t="shared" si="40"/>
        <v>0.40583596214511036</v>
      </c>
      <c r="H147" s="153">
        <f t="shared" si="40"/>
        <v>0.45789978160640621</v>
      </c>
      <c r="I147" s="153">
        <f t="shared" si="40"/>
        <v>0.42798070856588205</v>
      </c>
      <c r="J147" s="153">
        <f t="shared" si="40"/>
        <v>0.42496966755641835</v>
      </c>
      <c r="K147" s="153">
        <f t="shared" si="40"/>
        <v>0.46223004125212319</v>
      </c>
      <c r="L147" s="153">
        <f t="shared" si="40"/>
        <v>0.47963164280514425</v>
      </c>
      <c r="M147" s="153">
        <f t="shared" si="41"/>
        <v>0.47934967240960935</v>
      </c>
      <c r="N147" s="153">
        <f t="shared" si="41"/>
        <v>0.44611744722154806</v>
      </c>
      <c r="O147" s="153">
        <f t="shared" si="41"/>
        <v>0.47230041252123262</v>
      </c>
      <c r="P147" s="153">
        <f t="shared" si="41"/>
        <v>0.40382188789128853</v>
      </c>
      <c r="Q147" s="153">
        <f t="shared" si="41"/>
        <v>0.39173744236835717</v>
      </c>
      <c r="R147" s="153">
        <f t="shared" si="41"/>
        <v>0.40382188789128853</v>
      </c>
      <c r="S147" s="153">
        <f t="shared" si="41"/>
        <v>0.38871633098762431</v>
      </c>
      <c r="T147" s="153">
        <f t="shared" si="41"/>
        <v>0.33635040038825531</v>
      </c>
      <c r="U147" s="153">
        <f t="shared" si="41"/>
        <v>0.41087114777966505</v>
      </c>
      <c r="V147" s="153">
        <f t="shared" si="41"/>
        <v>0.46223004125212319</v>
      </c>
      <c r="W147" s="153">
        <f t="shared" si="42"/>
        <v>0.41308662945886915</v>
      </c>
      <c r="X147" s="153">
        <f t="shared" si="42"/>
        <v>0.41288522203348693</v>
      </c>
      <c r="Y147" s="153">
        <f t="shared" si="42"/>
        <v>0.4326231497209414</v>
      </c>
      <c r="Z147" s="153">
        <f t="shared" si="42"/>
        <v>0.46323707837903422</v>
      </c>
      <c r="AA147" s="153">
        <f t="shared" si="42"/>
        <v>0.42899781606406207</v>
      </c>
      <c r="AB147" s="153">
        <f t="shared" si="42"/>
        <v>0.39918951710749817</v>
      </c>
      <c r="AC147" s="153">
        <f t="shared" si="42"/>
        <v>0.43493933511283656</v>
      </c>
      <c r="AD147" s="153">
        <f t="shared" si="42"/>
        <v>0.4062387769958748</v>
      </c>
      <c r="AE147" s="153">
        <f t="shared" si="42"/>
        <v>0.43403300169861675</v>
      </c>
      <c r="AF147" s="153">
        <f t="shared" si="42"/>
        <v>0.36958262557631644</v>
      </c>
      <c r="AG147" s="153">
        <f t="shared" si="43"/>
        <v>0.43403300169861675</v>
      </c>
      <c r="AH147" s="153">
        <f t="shared" si="43"/>
        <v>0.41872603736957048</v>
      </c>
      <c r="AI147" s="153">
        <f t="shared" si="43"/>
        <v>0.3722009221062848</v>
      </c>
      <c r="AJ147" s="153">
        <f t="shared" si="43"/>
        <v>0.39173744236835717</v>
      </c>
      <c r="AK147" s="153">
        <f t="shared" si="43"/>
        <v>0.44208929871390434</v>
      </c>
      <c r="AL147" s="153">
        <f t="shared" si="43"/>
        <v>0.47934967240960935</v>
      </c>
      <c r="AM147" s="153">
        <f t="shared" si="43"/>
        <v>0.44410337296772628</v>
      </c>
      <c r="AN147" s="153">
        <f t="shared" si="43"/>
        <v>0.42372094151904877</v>
      </c>
      <c r="AO147" s="153">
        <f t="shared" si="43"/>
        <v>0.42396263042950744</v>
      </c>
      <c r="AP147" s="153">
        <f t="shared" si="43"/>
        <v>0.40986411065275419</v>
      </c>
      <c r="AQ147" s="153">
        <f t="shared" si="43"/>
        <v>0.38066003397233672</v>
      </c>
      <c r="AR147" s="157">
        <v>0.41499999999999998</v>
      </c>
      <c r="AS147" s="153">
        <f t="shared" si="44"/>
        <v>0.42799077893715115</v>
      </c>
      <c r="AT147" s="153">
        <f t="shared" si="44"/>
        <v>0.39511101674350879</v>
      </c>
      <c r="AU147" s="153">
        <f t="shared" si="44"/>
        <v>0.39475855374909002</v>
      </c>
      <c r="AV147" s="153">
        <f t="shared" si="44"/>
        <v>0.41590633341421979</v>
      </c>
      <c r="AW147" s="153">
        <f t="shared" si="44"/>
        <v>0.39173744236835717</v>
      </c>
      <c r="AX147" s="153">
        <f t="shared" si="44"/>
        <v>0.40482892501819945</v>
      </c>
      <c r="AY147" s="153">
        <f t="shared" si="44"/>
        <v>0.40080077651055562</v>
      </c>
      <c r="AZ147" s="153">
        <f t="shared" si="44"/>
        <v>0.39052899781606404</v>
      </c>
      <c r="BA147" s="153">
        <f t="shared" si="44"/>
        <v>0.39878670225673379</v>
      </c>
      <c r="BB147" s="153">
        <f t="shared" si="44"/>
        <v>0.44410337296772628</v>
      </c>
      <c r="BC147" s="153">
        <f t="shared" si="44"/>
        <v>0.41134445522931323</v>
      </c>
      <c r="BD147" s="169">
        <v>145</v>
      </c>
    </row>
    <row r="148" spans="2:56" x14ac:dyDescent="0.35">
      <c r="B148" s="156" t="s">
        <v>71</v>
      </c>
      <c r="C148" s="153">
        <f t="shared" si="40"/>
        <v>0.35347003154574125</v>
      </c>
      <c r="D148" s="153">
        <f t="shared" si="40"/>
        <v>0.38670225673380243</v>
      </c>
      <c r="E148" s="153">
        <f t="shared" si="40"/>
        <v>0.41489929628730887</v>
      </c>
      <c r="F148" s="153">
        <f t="shared" si="40"/>
        <v>0.43000485319097309</v>
      </c>
      <c r="G148" s="153">
        <f t="shared" si="40"/>
        <v>0.40583596214511036</v>
      </c>
      <c r="H148" s="153">
        <f t="shared" si="40"/>
        <v>0.45789978160640621</v>
      </c>
      <c r="I148" s="153">
        <f t="shared" si="40"/>
        <v>0.42798070856588205</v>
      </c>
      <c r="J148" s="153">
        <f t="shared" si="40"/>
        <v>0.42496966755641835</v>
      </c>
      <c r="K148" s="153">
        <f t="shared" si="40"/>
        <v>0.46223004125212319</v>
      </c>
      <c r="L148" s="153">
        <f t="shared" si="40"/>
        <v>0.47963164280514425</v>
      </c>
      <c r="M148" s="153">
        <f t="shared" si="41"/>
        <v>0.47934967240960935</v>
      </c>
      <c r="N148" s="153">
        <f t="shared" si="41"/>
        <v>0.44611744722154806</v>
      </c>
      <c r="O148" s="153">
        <f t="shared" si="41"/>
        <v>0.47230041252123262</v>
      </c>
      <c r="P148" s="153">
        <f t="shared" si="41"/>
        <v>0.40382188789128853</v>
      </c>
      <c r="Q148" s="153">
        <f t="shared" si="41"/>
        <v>0.39173744236835717</v>
      </c>
      <c r="R148" s="153">
        <f t="shared" si="41"/>
        <v>0.40382188789128853</v>
      </c>
      <c r="S148" s="153">
        <f t="shared" si="41"/>
        <v>0.38871633098762431</v>
      </c>
      <c r="T148" s="153">
        <f t="shared" si="41"/>
        <v>0.33635040038825531</v>
      </c>
      <c r="U148" s="153">
        <f t="shared" si="41"/>
        <v>0.41087114777966505</v>
      </c>
      <c r="V148" s="153">
        <f t="shared" si="41"/>
        <v>0.46223004125212319</v>
      </c>
      <c r="W148" s="153">
        <f t="shared" si="42"/>
        <v>0.41308662945886915</v>
      </c>
      <c r="X148" s="153">
        <f t="shared" si="42"/>
        <v>0.41288522203348693</v>
      </c>
      <c r="Y148" s="153">
        <f t="shared" si="42"/>
        <v>0.4326231497209414</v>
      </c>
      <c r="Z148" s="153">
        <f t="shared" si="42"/>
        <v>0.46323707837903422</v>
      </c>
      <c r="AA148" s="153">
        <f t="shared" si="42"/>
        <v>0.42899781606406207</v>
      </c>
      <c r="AB148" s="153">
        <f t="shared" si="42"/>
        <v>0.39918951710749817</v>
      </c>
      <c r="AC148" s="153">
        <f t="shared" si="42"/>
        <v>0.43493933511283656</v>
      </c>
      <c r="AD148" s="153">
        <f t="shared" si="42"/>
        <v>0.4062387769958748</v>
      </c>
      <c r="AE148" s="153">
        <f t="shared" si="42"/>
        <v>0.43403300169861675</v>
      </c>
      <c r="AF148" s="153">
        <f t="shared" si="42"/>
        <v>0.36958262557631644</v>
      </c>
      <c r="AG148" s="153">
        <f t="shared" si="43"/>
        <v>0.43403300169861675</v>
      </c>
      <c r="AH148" s="153">
        <f t="shared" si="43"/>
        <v>0.41872603736957048</v>
      </c>
      <c r="AI148" s="153">
        <f t="shared" si="43"/>
        <v>0.3722009221062848</v>
      </c>
      <c r="AJ148" s="153">
        <f t="shared" si="43"/>
        <v>0.39173744236835717</v>
      </c>
      <c r="AK148" s="153">
        <f t="shared" si="43"/>
        <v>0.44208929871390434</v>
      </c>
      <c r="AL148" s="153">
        <f t="shared" si="43"/>
        <v>0.47934967240960935</v>
      </c>
      <c r="AM148" s="153">
        <f t="shared" si="43"/>
        <v>0.44410337296772628</v>
      </c>
      <c r="AN148" s="153">
        <f t="shared" si="43"/>
        <v>0.42372094151904877</v>
      </c>
      <c r="AO148" s="153">
        <f t="shared" si="43"/>
        <v>0.42396263042950744</v>
      </c>
      <c r="AP148" s="153">
        <f t="shared" si="43"/>
        <v>0.40986411065275419</v>
      </c>
      <c r="AQ148" s="153">
        <f t="shared" si="43"/>
        <v>0.38066003397233672</v>
      </c>
      <c r="AR148" s="157">
        <v>0.41499999999999998</v>
      </c>
      <c r="AS148" s="153">
        <f t="shared" si="44"/>
        <v>0.42799077893715115</v>
      </c>
      <c r="AT148" s="153">
        <f t="shared" si="44"/>
        <v>0.39511101674350879</v>
      </c>
      <c r="AU148" s="153">
        <f t="shared" si="44"/>
        <v>0.39475855374909002</v>
      </c>
      <c r="AV148" s="153">
        <f t="shared" si="44"/>
        <v>0.41590633341421979</v>
      </c>
      <c r="AW148" s="153">
        <f t="shared" si="44"/>
        <v>0.39173744236835717</v>
      </c>
      <c r="AX148" s="153">
        <f t="shared" si="44"/>
        <v>0.40482892501819945</v>
      </c>
      <c r="AY148" s="153">
        <f t="shared" si="44"/>
        <v>0.40080077651055562</v>
      </c>
      <c r="AZ148" s="153">
        <f t="shared" si="44"/>
        <v>0.39052899781606404</v>
      </c>
      <c r="BA148" s="153">
        <f t="shared" si="44"/>
        <v>0.39878670225673379</v>
      </c>
      <c r="BB148" s="153">
        <f t="shared" si="44"/>
        <v>0.44410337296772628</v>
      </c>
      <c r="BC148" s="153">
        <f t="shared" si="44"/>
        <v>0.41134445522931323</v>
      </c>
      <c r="BD148" s="169">
        <v>146</v>
      </c>
    </row>
    <row r="149" spans="2:56" x14ac:dyDescent="0.35">
      <c r="B149" s="156" t="s">
        <v>72</v>
      </c>
      <c r="C149" s="153">
        <f t="shared" ref="C149:L154" si="45">$AR149*C$253</f>
        <v>0.41309148264984219</v>
      </c>
      <c r="D149" s="153">
        <f t="shared" si="45"/>
        <v>0.45192914341179324</v>
      </c>
      <c r="E149" s="153">
        <f t="shared" si="45"/>
        <v>0.4848823101189032</v>
      </c>
      <c r="F149" s="153">
        <f t="shared" si="45"/>
        <v>0.50253579228342637</v>
      </c>
      <c r="G149" s="153">
        <f t="shared" si="45"/>
        <v>0.47429022082018923</v>
      </c>
      <c r="H149" s="153">
        <f t="shared" si="45"/>
        <v>0.53513588934724576</v>
      </c>
      <c r="I149" s="153">
        <f t="shared" si="45"/>
        <v>0.50017022567338021</v>
      </c>
      <c r="J149" s="153">
        <f t="shared" si="45"/>
        <v>0.49665129822858534</v>
      </c>
      <c r="K149" s="153">
        <f t="shared" si="45"/>
        <v>0.54019655423440904</v>
      </c>
      <c r="L149" s="153">
        <f t="shared" si="45"/>
        <v>0.56053336568793966</v>
      </c>
      <c r="M149" s="153">
        <f t="shared" ref="M149:V154" si="46">$AR149*M$253</f>
        <v>0.56020383402086871</v>
      </c>
      <c r="N149" s="153">
        <f t="shared" si="46"/>
        <v>0.52136617325891754</v>
      </c>
      <c r="O149" s="153">
        <f t="shared" si="46"/>
        <v>0.55196554234409112</v>
      </c>
      <c r="P149" s="153">
        <f t="shared" si="46"/>
        <v>0.47193642319825285</v>
      </c>
      <c r="Q149" s="153">
        <f t="shared" si="46"/>
        <v>0.45781363746663428</v>
      </c>
      <c r="R149" s="153">
        <f t="shared" si="46"/>
        <v>0.47193642319825285</v>
      </c>
      <c r="S149" s="153">
        <f t="shared" si="46"/>
        <v>0.45428294103372963</v>
      </c>
      <c r="T149" s="153">
        <f t="shared" si="46"/>
        <v>0.39308420286338269</v>
      </c>
      <c r="U149" s="153">
        <f t="shared" si="46"/>
        <v>0.48017471487503027</v>
      </c>
      <c r="V149" s="153">
        <f t="shared" si="46"/>
        <v>0.54019655423440904</v>
      </c>
      <c r="W149" s="153">
        <f t="shared" ref="W149:AF154" si="47">$AR149*W$253</f>
        <v>0.48276389225916039</v>
      </c>
      <c r="X149" s="153">
        <f t="shared" si="47"/>
        <v>0.48252851249696671</v>
      </c>
      <c r="Y149" s="153">
        <f t="shared" si="47"/>
        <v>0.50559572919194362</v>
      </c>
      <c r="Z149" s="153">
        <f t="shared" si="47"/>
        <v>0.54137345304537732</v>
      </c>
      <c r="AA149" s="153">
        <f t="shared" si="47"/>
        <v>0.5013588934724581</v>
      </c>
      <c r="AB149" s="153">
        <f t="shared" si="47"/>
        <v>0.46652268866779906</v>
      </c>
      <c r="AC149" s="153">
        <f t="shared" si="47"/>
        <v>0.50830259645717046</v>
      </c>
      <c r="AD149" s="153">
        <f t="shared" si="47"/>
        <v>0.47476098034457653</v>
      </c>
      <c r="AE149" s="153">
        <f t="shared" si="47"/>
        <v>0.50724338752729914</v>
      </c>
      <c r="AF149" s="153">
        <f t="shared" si="47"/>
        <v>0.43192186362533364</v>
      </c>
      <c r="AG149" s="153">
        <f t="shared" ref="AG149:AQ154" si="48">$AR149*AG$253</f>
        <v>0.50724338752729914</v>
      </c>
      <c r="AH149" s="153">
        <f t="shared" si="48"/>
        <v>0.48935452560058235</v>
      </c>
      <c r="AI149" s="153">
        <f t="shared" si="48"/>
        <v>0.43498180053385094</v>
      </c>
      <c r="AJ149" s="153">
        <f t="shared" si="48"/>
        <v>0.45781363746663428</v>
      </c>
      <c r="AK149" s="153">
        <f t="shared" si="48"/>
        <v>0.51665857801504489</v>
      </c>
      <c r="AL149" s="153">
        <f t="shared" si="48"/>
        <v>0.56020383402086871</v>
      </c>
      <c r="AM149" s="153">
        <f t="shared" si="48"/>
        <v>0.51901237563698133</v>
      </c>
      <c r="AN149" s="153">
        <f t="shared" si="48"/>
        <v>0.49519194370298469</v>
      </c>
      <c r="AO149" s="153">
        <f t="shared" si="48"/>
        <v>0.49547439941761712</v>
      </c>
      <c r="AP149" s="153">
        <f t="shared" si="48"/>
        <v>0.47899781606406211</v>
      </c>
      <c r="AQ149" s="153">
        <f t="shared" si="48"/>
        <v>0.44486775054598388</v>
      </c>
      <c r="AR149" s="157">
        <v>0.48499999999999999</v>
      </c>
      <c r="AS149" s="153">
        <f t="shared" ref="AS149:BC154" si="49">$AR149*AS$253</f>
        <v>0.50018199466148994</v>
      </c>
      <c r="AT149" s="153">
        <f t="shared" si="49"/>
        <v>0.46175624848337776</v>
      </c>
      <c r="AU149" s="153">
        <f t="shared" si="49"/>
        <v>0.46134433389953894</v>
      </c>
      <c r="AV149" s="153">
        <f t="shared" si="49"/>
        <v>0.48605920892987131</v>
      </c>
      <c r="AW149" s="153">
        <f t="shared" si="49"/>
        <v>0.45781363746663428</v>
      </c>
      <c r="AX149" s="153">
        <f t="shared" si="49"/>
        <v>0.47311332200922102</v>
      </c>
      <c r="AY149" s="153">
        <f t="shared" si="49"/>
        <v>0.46840572676534814</v>
      </c>
      <c r="AZ149" s="153">
        <f t="shared" si="49"/>
        <v>0.45640135889347244</v>
      </c>
      <c r="BA149" s="153">
        <f t="shared" si="49"/>
        <v>0.46605192914341181</v>
      </c>
      <c r="BB149" s="153">
        <f t="shared" si="49"/>
        <v>0.51901237563698133</v>
      </c>
      <c r="BC149" s="153">
        <f t="shared" si="49"/>
        <v>0.48072785731618534</v>
      </c>
      <c r="BD149" s="169">
        <v>147</v>
      </c>
    </row>
    <row r="150" spans="2:56" x14ac:dyDescent="0.35">
      <c r="B150" s="156" t="s">
        <v>73</v>
      </c>
      <c r="C150" s="153">
        <f t="shared" si="45"/>
        <v>0.41309148264984219</v>
      </c>
      <c r="D150" s="153">
        <f t="shared" si="45"/>
        <v>0.45192914341179324</v>
      </c>
      <c r="E150" s="153">
        <f t="shared" si="45"/>
        <v>0.4848823101189032</v>
      </c>
      <c r="F150" s="153">
        <f t="shared" si="45"/>
        <v>0.50253579228342637</v>
      </c>
      <c r="G150" s="153">
        <f t="shared" si="45"/>
        <v>0.47429022082018923</v>
      </c>
      <c r="H150" s="153">
        <f t="shared" si="45"/>
        <v>0.53513588934724576</v>
      </c>
      <c r="I150" s="153">
        <f t="shared" si="45"/>
        <v>0.50017022567338021</v>
      </c>
      <c r="J150" s="153">
        <f t="shared" si="45"/>
        <v>0.49665129822858534</v>
      </c>
      <c r="K150" s="153">
        <f t="shared" si="45"/>
        <v>0.54019655423440904</v>
      </c>
      <c r="L150" s="153">
        <f t="shared" si="45"/>
        <v>0.56053336568793966</v>
      </c>
      <c r="M150" s="153">
        <f t="shared" si="46"/>
        <v>0.56020383402086871</v>
      </c>
      <c r="N150" s="153">
        <f t="shared" si="46"/>
        <v>0.52136617325891754</v>
      </c>
      <c r="O150" s="153">
        <f t="shared" si="46"/>
        <v>0.55196554234409112</v>
      </c>
      <c r="P150" s="153">
        <f t="shared" si="46"/>
        <v>0.47193642319825285</v>
      </c>
      <c r="Q150" s="153">
        <f t="shared" si="46"/>
        <v>0.45781363746663428</v>
      </c>
      <c r="R150" s="153">
        <f t="shared" si="46"/>
        <v>0.47193642319825285</v>
      </c>
      <c r="S150" s="153">
        <f t="shared" si="46"/>
        <v>0.45428294103372963</v>
      </c>
      <c r="T150" s="153">
        <f t="shared" si="46"/>
        <v>0.39308420286338269</v>
      </c>
      <c r="U150" s="153">
        <f t="shared" si="46"/>
        <v>0.48017471487503027</v>
      </c>
      <c r="V150" s="153">
        <f t="shared" si="46"/>
        <v>0.54019655423440904</v>
      </c>
      <c r="W150" s="153">
        <f t="shared" si="47"/>
        <v>0.48276389225916039</v>
      </c>
      <c r="X150" s="153">
        <f t="shared" si="47"/>
        <v>0.48252851249696671</v>
      </c>
      <c r="Y150" s="153">
        <f t="shared" si="47"/>
        <v>0.50559572919194362</v>
      </c>
      <c r="Z150" s="153">
        <f t="shared" si="47"/>
        <v>0.54137345304537732</v>
      </c>
      <c r="AA150" s="153">
        <f t="shared" si="47"/>
        <v>0.5013588934724581</v>
      </c>
      <c r="AB150" s="153">
        <f t="shared" si="47"/>
        <v>0.46652268866779906</v>
      </c>
      <c r="AC150" s="153">
        <f t="shared" si="47"/>
        <v>0.50830259645717046</v>
      </c>
      <c r="AD150" s="153">
        <f t="shared" si="47"/>
        <v>0.47476098034457653</v>
      </c>
      <c r="AE150" s="153">
        <f t="shared" si="47"/>
        <v>0.50724338752729914</v>
      </c>
      <c r="AF150" s="153">
        <f t="shared" si="47"/>
        <v>0.43192186362533364</v>
      </c>
      <c r="AG150" s="153">
        <f t="shared" si="48"/>
        <v>0.50724338752729914</v>
      </c>
      <c r="AH150" s="153">
        <f t="shared" si="48"/>
        <v>0.48935452560058235</v>
      </c>
      <c r="AI150" s="153">
        <f t="shared" si="48"/>
        <v>0.43498180053385094</v>
      </c>
      <c r="AJ150" s="153">
        <f t="shared" si="48"/>
        <v>0.45781363746663428</v>
      </c>
      <c r="AK150" s="153">
        <f t="shared" si="48"/>
        <v>0.51665857801504489</v>
      </c>
      <c r="AL150" s="153">
        <f t="shared" si="48"/>
        <v>0.56020383402086871</v>
      </c>
      <c r="AM150" s="153">
        <f t="shared" si="48"/>
        <v>0.51901237563698133</v>
      </c>
      <c r="AN150" s="153">
        <f t="shared" si="48"/>
        <v>0.49519194370298469</v>
      </c>
      <c r="AO150" s="153">
        <f t="shared" si="48"/>
        <v>0.49547439941761712</v>
      </c>
      <c r="AP150" s="153">
        <f t="shared" si="48"/>
        <v>0.47899781606406211</v>
      </c>
      <c r="AQ150" s="153">
        <f t="shared" si="48"/>
        <v>0.44486775054598388</v>
      </c>
      <c r="AR150" s="157">
        <v>0.48499999999999999</v>
      </c>
      <c r="AS150" s="153">
        <f t="shared" si="49"/>
        <v>0.50018199466148994</v>
      </c>
      <c r="AT150" s="153">
        <f t="shared" si="49"/>
        <v>0.46175624848337776</v>
      </c>
      <c r="AU150" s="153">
        <f t="shared" si="49"/>
        <v>0.46134433389953894</v>
      </c>
      <c r="AV150" s="153">
        <f t="shared" si="49"/>
        <v>0.48605920892987131</v>
      </c>
      <c r="AW150" s="153">
        <f t="shared" si="49"/>
        <v>0.45781363746663428</v>
      </c>
      <c r="AX150" s="153">
        <f t="shared" si="49"/>
        <v>0.47311332200922102</v>
      </c>
      <c r="AY150" s="153">
        <f t="shared" si="49"/>
        <v>0.46840572676534814</v>
      </c>
      <c r="AZ150" s="153">
        <f t="shared" si="49"/>
        <v>0.45640135889347244</v>
      </c>
      <c r="BA150" s="153">
        <f t="shared" si="49"/>
        <v>0.46605192914341181</v>
      </c>
      <c r="BB150" s="153">
        <f t="shared" si="49"/>
        <v>0.51901237563698133</v>
      </c>
      <c r="BC150" s="153">
        <f t="shared" si="49"/>
        <v>0.48072785731618534</v>
      </c>
      <c r="BD150" s="169">
        <v>148</v>
      </c>
    </row>
    <row r="151" spans="2:56" x14ac:dyDescent="0.35">
      <c r="B151" s="156" t="s">
        <v>74</v>
      </c>
      <c r="C151" s="153">
        <f t="shared" si="45"/>
        <v>0.52552050473186107</v>
      </c>
      <c r="D151" s="153">
        <f t="shared" si="45"/>
        <v>0.57492841543314721</v>
      </c>
      <c r="E151" s="153">
        <f t="shared" si="45"/>
        <v>0.616850279058481</v>
      </c>
      <c r="F151" s="153">
        <f t="shared" si="45"/>
        <v>0.63930842028633827</v>
      </c>
      <c r="G151" s="153">
        <f t="shared" si="45"/>
        <v>0.60337539432176646</v>
      </c>
      <c r="H151" s="153">
        <f t="shared" si="45"/>
        <v>0.68078112108711475</v>
      </c>
      <c r="I151" s="153">
        <f t="shared" si="45"/>
        <v>0.63629902936180538</v>
      </c>
      <c r="J151" s="153">
        <f t="shared" si="45"/>
        <v>0.63182237321038592</v>
      </c>
      <c r="K151" s="153">
        <f t="shared" si="45"/>
        <v>0.68721912157243381</v>
      </c>
      <c r="L151" s="153">
        <f t="shared" si="45"/>
        <v>0.71309090026692534</v>
      </c>
      <c r="M151" s="153">
        <f t="shared" si="46"/>
        <v>0.71267168163067218</v>
      </c>
      <c r="N151" s="153">
        <f t="shared" si="46"/>
        <v>0.66326377092938593</v>
      </c>
      <c r="O151" s="153">
        <f t="shared" si="46"/>
        <v>0.70219121572433862</v>
      </c>
      <c r="P151" s="153">
        <f t="shared" si="46"/>
        <v>0.60038097549138558</v>
      </c>
      <c r="Q151" s="153">
        <f t="shared" si="46"/>
        <v>0.58241446250909967</v>
      </c>
      <c r="R151" s="153">
        <f t="shared" si="46"/>
        <v>0.60038097549138558</v>
      </c>
      <c r="S151" s="153">
        <f t="shared" si="46"/>
        <v>0.5779228342635282</v>
      </c>
      <c r="T151" s="153">
        <f t="shared" si="46"/>
        <v>0.50006794467362292</v>
      </c>
      <c r="U151" s="153">
        <f t="shared" si="46"/>
        <v>0.61086144139771892</v>
      </c>
      <c r="V151" s="153">
        <f t="shared" si="46"/>
        <v>0.68721912157243381</v>
      </c>
      <c r="W151" s="153">
        <f t="shared" si="47"/>
        <v>0.614155302111138</v>
      </c>
      <c r="X151" s="153">
        <f t="shared" si="47"/>
        <v>0.6138558602280999</v>
      </c>
      <c r="Y151" s="153">
        <f t="shared" si="47"/>
        <v>0.64320116476583344</v>
      </c>
      <c r="Z151" s="153">
        <f t="shared" si="47"/>
        <v>0.6887163309876243</v>
      </c>
      <c r="AA151" s="153">
        <f t="shared" si="47"/>
        <v>0.63781121087114767</v>
      </c>
      <c r="AB151" s="153">
        <f t="shared" si="47"/>
        <v>0.59349381218150932</v>
      </c>
      <c r="AC151" s="153">
        <f t="shared" si="47"/>
        <v>0.64664474642077152</v>
      </c>
      <c r="AD151" s="153">
        <f t="shared" si="47"/>
        <v>0.60397427808784276</v>
      </c>
      <c r="AE151" s="153">
        <f t="shared" si="47"/>
        <v>0.64529725794710013</v>
      </c>
      <c r="AF151" s="153">
        <f t="shared" si="47"/>
        <v>0.54947585537490906</v>
      </c>
      <c r="AG151" s="153">
        <f t="shared" si="48"/>
        <v>0.64529725794710013</v>
      </c>
      <c r="AH151" s="153">
        <f t="shared" si="48"/>
        <v>0.62253967483620476</v>
      </c>
      <c r="AI151" s="153">
        <f t="shared" si="48"/>
        <v>0.55336859985440423</v>
      </c>
      <c r="AJ151" s="153">
        <f t="shared" si="48"/>
        <v>0.58241446250909967</v>
      </c>
      <c r="AK151" s="153">
        <f t="shared" si="48"/>
        <v>0.65727493326862407</v>
      </c>
      <c r="AL151" s="153">
        <f t="shared" si="48"/>
        <v>0.71267168163067218</v>
      </c>
      <c r="AM151" s="153">
        <f t="shared" si="48"/>
        <v>0.66026935209900517</v>
      </c>
      <c r="AN151" s="153">
        <f t="shared" si="48"/>
        <v>0.62996583353554958</v>
      </c>
      <c r="AO151" s="153">
        <f t="shared" si="48"/>
        <v>0.63032516379519543</v>
      </c>
      <c r="AP151" s="153">
        <f t="shared" si="48"/>
        <v>0.60936423198252854</v>
      </c>
      <c r="AQ151" s="153">
        <f t="shared" si="48"/>
        <v>0.56594515894200426</v>
      </c>
      <c r="AR151" s="157">
        <v>0.61699999999999999</v>
      </c>
      <c r="AS151" s="153">
        <f t="shared" si="49"/>
        <v>0.63631400145595729</v>
      </c>
      <c r="AT151" s="153">
        <f t="shared" si="49"/>
        <v>0.58743011404998779</v>
      </c>
      <c r="AU151" s="153">
        <f t="shared" si="49"/>
        <v>0.58690609075467115</v>
      </c>
      <c r="AV151" s="153">
        <f t="shared" si="49"/>
        <v>0.61834748847367138</v>
      </c>
      <c r="AW151" s="153">
        <f t="shared" si="49"/>
        <v>0.58241446250909967</v>
      </c>
      <c r="AX151" s="153">
        <f t="shared" si="49"/>
        <v>0.60187818490657607</v>
      </c>
      <c r="AY151" s="153">
        <f t="shared" si="49"/>
        <v>0.59588934724581399</v>
      </c>
      <c r="AZ151" s="153">
        <f t="shared" si="49"/>
        <v>0.58061781121087119</v>
      </c>
      <c r="BA151" s="153">
        <f t="shared" si="49"/>
        <v>0.59289492841543312</v>
      </c>
      <c r="BB151" s="153">
        <f t="shared" si="49"/>
        <v>0.66026935209900517</v>
      </c>
      <c r="BC151" s="153">
        <f t="shared" si="49"/>
        <v>0.61156512982285849</v>
      </c>
      <c r="BD151" s="169">
        <v>149</v>
      </c>
    </row>
    <row r="152" spans="2:56" x14ac:dyDescent="0.35">
      <c r="B152" s="156" t="s">
        <v>75</v>
      </c>
      <c r="C152" s="153">
        <f t="shared" si="45"/>
        <v>0.52552050473186107</v>
      </c>
      <c r="D152" s="153">
        <f t="shared" si="45"/>
        <v>0.57492841543314721</v>
      </c>
      <c r="E152" s="153">
        <f t="shared" si="45"/>
        <v>0.616850279058481</v>
      </c>
      <c r="F152" s="153">
        <f t="shared" si="45"/>
        <v>0.63930842028633827</v>
      </c>
      <c r="G152" s="153">
        <f t="shared" si="45"/>
        <v>0.60337539432176646</v>
      </c>
      <c r="H152" s="153">
        <f t="shared" si="45"/>
        <v>0.68078112108711475</v>
      </c>
      <c r="I152" s="153">
        <f t="shared" si="45"/>
        <v>0.63629902936180538</v>
      </c>
      <c r="J152" s="153">
        <f t="shared" si="45"/>
        <v>0.63182237321038592</v>
      </c>
      <c r="K152" s="153">
        <f t="shared" si="45"/>
        <v>0.68721912157243381</v>
      </c>
      <c r="L152" s="153">
        <f t="shared" si="45"/>
        <v>0.71309090026692534</v>
      </c>
      <c r="M152" s="153">
        <f t="shared" si="46"/>
        <v>0.71267168163067218</v>
      </c>
      <c r="N152" s="153">
        <f t="shared" si="46"/>
        <v>0.66326377092938593</v>
      </c>
      <c r="O152" s="153">
        <f t="shared" si="46"/>
        <v>0.70219121572433862</v>
      </c>
      <c r="P152" s="153">
        <f t="shared" si="46"/>
        <v>0.60038097549138558</v>
      </c>
      <c r="Q152" s="153">
        <f t="shared" si="46"/>
        <v>0.58241446250909967</v>
      </c>
      <c r="R152" s="153">
        <f t="shared" si="46"/>
        <v>0.60038097549138558</v>
      </c>
      <c r="S152" s="153">
        <f t="shared" si="46"/>
        <v>0.5779228342635282</v>
      </c>
      <c r="T152" s="153">
        <f t="shared" si="46"/>
        <v>0.50006794467362292</v>
      </c>
      <c r="U152" s="153">
        <f t="shared" si="46"/>
        <v>0.61086144139771892</v>
      </c>
      <c r="V152" s="153">
        <f t="shared" si="46"/>
        <v>0.68721912157243381</v>
      </c>
      <c r="W152" s="153">
        <f t="shared" si="47"/>
        <v>0.614155302111138</v>
      </c>
      <c r="X152" s="153">
        <f t="shared" si="47"/>
        <v>0.6138558602280999</v>
      </c>
      <c r="Y152" s="153">
        <f t="shared" si="47"/>
        <v>0.64320116476583344</v>
      </c>
      <c r="Z152" s="153">
        <f t="shared" si="47"/>
        <v>0.6887163309876243</v>
      </c>
      <c r="AA152" s="153">
        <f t="shared" si="47"/>
        <v>0.63781121087114767</v>
      </c>
      <c r="AB152" s="153">
        <f t="shared" si="47"/>
        <v>0.59349381218150932</v>
      </c>
      <c r="AC152" s="153">
        <f t="shared" si="47"/>
        <v>0.64664474642077152</v>
      </c>
      <c r="AD152" s="153">
        <f t="shared" si="47"/>
        <v>0.60397427808784276</v>
      </c>
      <c r="AE152" s="153">
        <f t="shared" si="47"/>
        <v>0.64529725794710013</v>
      </c>
      <c r="AF152" s="153">
        <f t="shared" si="47"/>
        <v>0.54947585537490906</v>
      </c>
      <c r="AG152" s="153">
        <f t="shared" si="48"/>
        <v>0.64529725794710013</v>
      </c>
      <c r="AH152" s="153">
        <f t="shared" si="48"/>
        <v>0.62253967483620476</v>
      </c>
      <c r="AI152" s="153">
        <f t="shared" si="48"/>
        <v>0.55336859985440423</v>
      </c>
      <c r="AJ152" s="153">
        <f t="shared" si="48"/>
        <v>0.58241446250909967</v>
      </c>
      <c r="AK152" s="153">
        <f t="shared" si="48"/>
        <v>0.65727493326862407</v>
      </c>
      <c r="AL152" s="153">
        <f t="shared" si="48"/>
        <v>0.71267168163067218</v>
      </c>
      <c r="AM152" s="153">
        <f t="shared" si="48"/>
        <v>0.66026935209900517</v>
      </c>
      <c r="AN152" s="153">
        <f t="shared" si="48"/>
        <v>0.62996583353554958</v>
      </c>
      <c r="AO152" s="153">
        <f t="shared" si="48"/>
        <v>0.63032516379519543</v>
      </c>
      <c r="AP152" s="153">
        <f t="shared" si="48"/>
        <v>0.60936423198252854</v>
      </c>
      <c r="AQ152" s="153">
        <f t="shared" si="48"/>
        <v>0.56594515894200426</v>
      </c>
      <c r="AR152" s="157">
        <v>0.61699999999999999</v>
      </c>
      <c r="AS152" s="153">
        <f t="shared" si="49"/>
        <v>0.63631400145595729</v>
      </c>
      <c r="AT152" s="153">
        <f t="shared" si="49"/>
        <v>0.58743011404998779</v>
      </c>
      <c r="AU152" s="153">
        <f t="shared" si="49"/>
        <v>0.58690609075467115</v>
      </c>
      <c r="AV152" s="153">
        <f t="shared" si="49"/>
        <v>0.61834748847367138</v>
      </c>
      <c r="AW152" s="153">
        <f t="shared" si="49"/>
        <v>0.58241446250909967</v>
      </c>
      <c r="AX152" s="153">
        <f t="shared" si="49"/>
        <v>0.60187818490657607</v>
      </c>
      <c r="AY152" s="153">
        <f t="shared" si="49"/>
        <v>0.59588934724581399</v>
      </c>
      <c r="AZ152" s="153">
        <f t="shared" si="49"/>
        <v>0.58061781121087119</v>
      </c>
      <c r="BA152" s="153">
        <f t="shared" si="49"/>
        <v>0.59289492841543312</v>
      </c>
      <c r="BB152" s="153">
        <f t="shared" si="49"/>
        <v>0.66026935209900517</v>
      </c>
      <c r="BC152" s="153">
        <f t="shared" si="49"/>
        <v>0.61156512982285849</v>
      </c>
      <c r="BD152" s="169">
        <v>150</v>
      </c>
    </row>
    <row r="153" spans="2:56" x14ac:dyDescent="0.35">
      <c r="B153" s="156" t="s">
        <v>81</v>
      </c>
      <c r="C153" s="153">
        <f t="shared" si="45"/>
        <v>0.52552050473186107</v>
      </c>
      <c r="D153" s="153">
        <f t="shared" si="45"/>
        <v>0.57492841543314721</v>
      </c>
      <c r="E153" s="153">
        <f t="shared" si="45"/>
        <v>0.616850279058481</v>
      </c>
      <c r="F153" s="153">
        <f t="shared" si="45"/>
        <v>0.63930842028633827</v>
      </c>
      <c r="G153" s="153">
        <f t="shared" si="45"/>
        <v>0.60337539432176646</v>
      </c>
      <c r="H153" s="153">
        <f t="shared" si="45"/>
        <v>0.68078112108711475</v>
      </c>
      <c r="I153" s="153">
        <f t="shared" si="45"/>
        <v>0.63629902936180538</v>
      </c>
      <c r="J153" s="153">
        <f t="shared" si="45"/>
        <v>0.63182237321038592</v>
      </c>
      <c r="K153" s="153">
        <f t="shared" si="45"/>
        <v>0.68721912157243381</v>
      </c>
      <c r="L153" s="153">
        <f t="shared" si="45"/>
        <v>0.71309090026692534</v>
      </c>
      <c r="M153" s="153">
        <f t="shared" si="46"/>
        <v>0.71267168163067218</v>
      </c>
      <c r="N153" s="153">
        <f t="shared" si="46"/>
        <v>0.66326377092938593</v>
      </c>
      <c r="O153" s="153">
        <f t="shared" si="46"/>
        <v>0.70219121572433862</v>
      </c>
      <c r="P153" s="153">
        <f t="shared" si="46"/>
        <v>0.60038097549138558</v>
      </c>
      <c r="Q153" s="153">
        <f t="shared" si="46"/>
        <v>0.58241446250909967</v>
      </c>
      <c r="R153" s="153">
        <f t="shared" si="46"/>
        <v>0.60038097549138558</v>
      </c>
      <c r="S153" s="153">
        <f t="shared" si="46"/>
        <v>0.5779228342635282</v>
      </c>
      <c r="T153" s="153">
        <f t="shared" si="46"/>
        <v>0.50006794467362292</v>
      </c>
      <c r="U153" s="153">
        <f t="shared" si="46"/>
        <v>0.61086144139771892</v>
      </c>
      <c r="V153" s="153">
        <f t="shared" si="46"/>
        <v>0.68721912157243381</v>
      </c>
      <c r="W153" s="153">
        <f t="shared" si="47"/>
        <v>0.614155302111138</v>
      </c>
      <c r="X153" s="153">
        <f t="shared" si="47"/>
        <v>0.6138558602280999</v>
      </c>
      <c r="Y153" s="153">
        <f t="shared" si="47"/>
        <v>0.64320116476583344</v>
      </c>
      <c r="Z153" s="153">
        <f t="shared" si="47"/>
        <v>0.6887163309876243</v>
      </c>
      <c r="AA153" s="153">
        <f t="shared" si="47"/>
        <v>0.63781121087114767</v>
      </c>
      <c r="AB153" s="153">
        <f t="shared" si="47"/>
        <v>0.59349381218150932</v>
      </c>
      <c r="AC153" s="153">
        <f t="shared" si="47"/>
        <v>0.64664474642077152</v>
      </c>
      <c r="AD153" s="153">
        <f t="shared" si="47"/>
        <v>0.60397427808784276</v>
      </c>
      <c r="AE153" s="153">
        <f t="shared" si="47"/>
        <v>0.64529725794710013</v>
      </c>
      <c r="AF153" s="153">
        <f t="shared" si="47"/>
        <v>0.54947585537490906</v>
      </c>
      <c r="AG153" s="153">
        <f t="shared" si="48"/>
        <v>0.64529725794710013</v>
      </c>
      <c r="AH153" s="153">
        <f t="shared" si="48"/>
        <v>0.62253967483620476</v>
      </c>
      <c r="AI153" s="153">
        <f t="shared" si="48"/>
        <v>0.55336859985440423</v>
      </c>
      <c r="AJ153" s="153">
        <f t="shared" si="48"/>
        <v>0.58241446250909967</v>
      </c>
      <c r="AK153" s="153">
        <f t="shared" si="48"/>
        <v>0.65727493326862407</v>
      </c>
      <c r="AL153" s="153">
        <f t="shared" si="48"/>
        <v>0.71267168163067218</v>
      </c>
      <c r="AM153" s="153">
        <f t="shared" si="48"/>
        <v>0.66026935209900517</v>
      </c>
      <c r="AN153" s="153">
        <f t="shared" si="48"/>
        <v>0.62996583353554958</v>
      </c>
      <c r="AO153" s="153">
        <f t="shared" si="48"/>
        <v>0.63032516379519543</v>
      </c>
      <c r="AP153" s="153">
        <f t="shared" si="48"/>
        <v>0.60936423198252854</v>
      </c>
      <c r="AQ153" s="153">
        <f t="shared" si="48"/>
        <v>0.56594515894200426</v>
      </c>
      <c r="AR153" s="157">
        <v>0.61699999999999999</v>
      </c>
      <c r="AS153" s="153">
        <f t="shared" si="49"/>
        <v>0.63631400145595729</v>
      </c>
      <c r="AT153" s="153">
        <f t="shared" si="49"/>
        <v>0.58743011404998779</v>
      </c>
      <c r="AU153" s="153">
        <f t="shared" si="49"/>
        <v>0.58690609075467115</v>
      </c>
      <c r="AV153" s="153">
        <f t="shared" si="49"/>
        <v>0.61834748847367138</v>
      </c>
      <c r="AW153" s="153">
        <f t="shared" si="49"/>
        <v>0.58241446250909967</v>
      </c>
      <c r="AX153" s="153">
        <f t="shared" si="49"/>
        <v>0.60187818490657607</v>
      </c>
      <c r="AY153" s="153">
        <f t="shared" si="49"/>
        <v>0.59588934724581399</v>
      </c>
      <c r="AZ153" s="153">
        <f t="shared" si="49"/>
        <v>0.58061781121087119</v>
      </c>
      <c r="BA153" s="153">
        <f t="shared" si="49"/>
        <v>0.59289492841543312</v>
      </c>
      <c r="BB153" s="153">
        <f t="shared" si="49"/>
        <v>0.66026935209900517</v>
      </c>
      <c r="BC153" s="153">
        <f t="shared" si="49"/>
        <v>0.61156512982285849</v>
      </c>
      <c r="BD153" s="169">
        <v>151</v>
      </c>
    </row>
    <row r="154" spans="2:56" x14ac:dyDescent="0.35">
      <c r="B154" s="156" t="s">
        <v>82</v>
      </c>
      <c r="C154" s="153">
        <f t="shared" si="45"/>
        <v>0.52552050473186107</v>
      </c>
      <c r="D154" s="153">
        <f t="shared" si="45"/>
        <v>0.57492841543314721</v>
      </c>
      <c r="E154" s="153">
        <f t="shared" si="45"/>
        <v>0.616850279058481</v>
      </c>
      <c r="F154" s="153">
        <f t="shared" si="45"/>
        <v>0.63930842028633827</v>
      </c>
      <c r="G154" s="153">
        <f t="shared" si="45"/>
        <v>0.60337539432176646</v>
      </c>
      <c r="H154" s="153">
        <f t="shared" si="45"/>
        <v>0.68078112108711475</v>
      </c>
      <c r="I154" s="153">
        <f t="shared" si="45"/>
        <v>0.63629902936180538</v>
      </c>
      <c r="J154" s="153">
        <f t="shared" si="45"/>
        <v>0.63182237321038592</v>
      </c>
      <c r="K154" s="153">
        <f t="shared" si="45"/>
        <v>0.68721912157243381</v>
      </c>
      <c r="L154" s="153">
        <f t="shared" si="45"/>
        <v>0.71309090026692534</v>
      </c>
      <c r="M154" s="153">
        <f t="shared" si="46"/>
        <v>0.71267168163067218</v>
      </c>
      <c r="N154" s="153">
        <f t="shared" si="46"/>
        <v>0.66326377092938593</v>
      </c>
      <c r="O154" s="153">
        <f t="shared" si="46"/>
        <v>0.70219121572433862</v>
      </c>
      <c r="P154" s="153">
        <f t="shared" si="46"/>
        <v>0.60038097549138558</v>
      </c>
      <c r="Q154" s="153">
        <f t="shared" si="46"/>
        <v>0.58241446250909967</v>
      </c>
      <c r="R154" s="153">
        <f t="shared" si="46"/>
        <v>0.60038097549138558</v>
      </c>
      <c r="S154" s="153">
        <f t="shared" si="46"/>
        <v>0.5779228342635282</v>
      </c>
      <c r="T154" s="153">
        <f t="shared" si="46"/>
        <v>0.50006794467362292</v>
      </c>
      <c r="U154" s="153">
        <f t="shared" si="46"/>
        <v>0.61086144139771892</v>
      </c>
      <c r="V154" s="153">
        <f t="shared" si="46"/>
        <v>0.68721912157243381</v>
      </c>
      <c r="W154" s="153">
        <f t="shared" si="47"/>
        <v>0.614155302111138</v>
      </c>
      <c r="X154" s="153">
        <f t="shared" si="47"/>
        <v>0.6138558602280999</v>
      </c>
      <c r="Y154" s="153">
        <f t="shared" si="47"/>
        <v>0.64320116476583344</v>
      </c>
      <c r="Z154" s="153">
        <f t="shared" si="47"/>
        <v>0.6887163309876243</v>
      </c>
      <c r="AA154" s="153">
        <f t="shared" si="47"/>
        <v>0.63781121087114767</v>
      </c>
      <c r="AB154" s="153">
        <f t="shared" si="47"/>
        <v>0.59349381218150932</v>
      </c>
      <c r="AC154" s="153">
        <f t="shared" si="47"/>
        <v>0.64664474642077152</v>
      </c>
      <c r="AD154" s="153">
        <f t="shared" si="47"/>
        <v>0.60397427808784276</v>
      </c>
      <c r="AE154" s="153">
        <f t="shared" si="47"/>
        <v>0.64529725794710013</v>
      </c>
      <c r="AF154" s="153">
        <f t="shared" si="47"/>
        <v>0.54947585537490906</v>
      </c>
      <c r="AG154" s="153">
        <f t="shared" si="48"/>
        <v>0.64529725794710013</v>
      </c>
      <c r="AH154" s="153">
        <f t="shared" si="48"/>
        <v>0.62253967483620476</v>
      </c>
      <c r="AI154" s="153">
        <f t="shared" si="48"/>
        <v>0.55336859985440423</v>
      </c>
      <c r="AJ154" s="153">
        <f t="shared" si="48"/>
        <v>0.58241446250909967</v>
      </c>
      <c r="AK154" s="153">
        <f t="shared" si="48"/>
        <v>0.65727493326862407</v>
      </c>
      <c r="AL154" s="153">
        <f t="shared" si="48"/>
        <v>0.71267168163067218</v>
      </c>
      <c r="AM154" s="153">
        <f t="shared" si="48"/>
        <v>0.66026935209900517</v>
      </c>
      <c r="AN154" s="153">
        <f t="shared" si="48"/>
        <v>0.62996583353554958</v>
      </c>
      <c r="AO154" s="153">
        <f t="shared" si="48"/>
        <v>0.63032516379519543</v>
      </c>
      <c r="AP154" s="153">
        <f t="shared" si="48"/>
        <v>0.60936423198252854</v>
      </c>
      <c r="AQ154" s="153">
        <f t="shared" si="48"/>
        <v>0.56594515894200426</v>
      </c>
      <c r="AR154" s="157">
        <v>0.61699999999999999</v>
      </c>
      <c r="AS154" s="153">
        <f t="shared" si="49"/>
        <v>0.63631400145595729</v>
      </c>
      <c r="AT154" s="153">
        <f t="shared" si="49"/>
        <v>0.58743011404998779</v>
      </c>
      <c r="AU154" s="153">
        <f t="shared" si="49"/>
        <v>0.58690609075467115</v>
      </c>
      <c r="AV154" s="153">
        <f t="shared" si="49"/>
        <v>0.61834748847367138</v>
      </c>
      <c r="AW154" s="153">
        <f t="shared" si="49"/>
        <v>0.58241446250909967</v>
      </c>
      <c r="AX154" s="153">
        <f t="shared" si="49"/>
        <v>0.60187818490657607</v>
      </c>
      <c r="AY154" s="153">
        <f t="shared" si="49"/>
        <v>0.59588934724581399</v>
      </c>
      <c r="AZ154" s="153">
        <f t="shared" si="49"/>
        <v>0.58061781121087119</v>
      </c>
      <c r="BA154" s="153">
        <f t="shared" si="49"/>
        <v>0.59289492841543312</v>
      </c>
      <c r="BB154" s="153">
        <f t="shared" si="49"/>
        <v>0.66026935209900517</v>
      </c>
      <c r="BC154" s="153">
        <f t="shared" si="49"/>
        <v>0.61156512982285849</v>
      </c>
      <c r="BD154" s="169">
        <v>152</v>
      </c>
    </row>
    <row r="155" spans="2:56" x14ac:dyDescent="0.35">
      <c r="B155" s="156" t="s">
        <v>76</v>
      </c>
      <c r="C155" s="153"/>
      <c r="AR155" s="157">
        <v>0</v>
      </c>
      <c r="BD155" s="169">
        <v>153</v>
      </c>
    </row>
    <row r="156" spans="2:56" x14ac:dyDescent="0.35">
      <c r="B156" s="156" t="s">
        <v>46</v>
      </c>
      <c r="C156" s="153"/>
      <c r="AR156" s="157">
        <v>0</v>
      </c>
      <c r="BD156" s="169">
        <v>154</v>
      </c>
    </row>
    <row r="157" spans="2:56" x14ac:dyDescent="0.35">
      <c r="B157" s="156" t="s">
        <v>77</v>
      </c>
      <c r="C157" s="153"/>
      <c r="AR157" s="157">
        <v>0</v>
      </c>
      <c r="BD157" s="169">
        <v>155</v>
      </c>
    </row>
    <row r="158" spans="2:56" x14ac:dyDescent="0.35">
      <c r="B158" s="156" t="s">
        <v>47</v>
      </c>
      <c r="C158" s="153">
        <f t="shared" ref="C158:L167" si="50">$AR158*C$254</f>
        <v>0.32379299363057318</v>
      </c>
      <c r="D158" s="153">
        <f t="shared" si="50"/>
        <v>0.33926433121019112</v>
      </c>
      <c r="E158" s="153">
        <f t="shared" si="50"/>
        <v>0.35142038216560495</v>
      </c>
      <c r="F158" s="153">
        <f t="shared" si="50"/>
        <v>0.36357643312101917</v>
      </c>
      <c r="G158" s="153">
        <f t="shared" si="50"/>
        <v>0.34036942675159232</v>
      </c>
      <c r="H158" s="153">
        <f t="shared" si="50"/>
        <v>0.37429585987261149</v>
      </c>
      <c r="I158" s="153">
        <f t="shared" si="50"/>
        <v>0.39439754777070052</v>
      </c>
      <c r="J158" s="153">
        <f t="shared" si="50"/>
        <v>0.28621974522292998</v>
      </c>
      <c r="K158" s="153">
        <f t="shared" si="50"/>
        <v>0.34257961783439483</v>
      </c>
      <c r="L158" s="153">
        <f t="shared" si="50"/>
        <v>0.3551887579617834</v>
      </c>
      <c r="M158" s="153">
        <f t="shared" ref="M158:V167" si="51">$AR158*M$254</f>
        <v>0.35473566878980883</v>
      </c>
      <c r="N158" s="153">
        <f t="shared" si="51"/>
        <v>0.36357643312101917</v>
      </c>
      <c r="O158" s="153">
        <f t="shared" si="51"/>
        <v>0.39893949044585986</v>
      </c>
      <c r="P158" s="153">
        <f t="shared" si="51"/>
        <v>0.31274203821656049</v>
      </c>
      <c r="Q158" s="153">
        <f t="shared" si="51"/>
        <v>0.40888535031847129</v>
      </c>
      <c r="R158" s="153">
        <f t="shared" si="51"/>
        <v>0.31274203821656049</v>
      </c>
      <c r="S158" s="153">
        <f t="shared" si="51"/>
        <v>0.32489808917197449</v>
      </c>
      <c r="T158" s="153">
        <f t="shared" si="51"/>
        <v>0.27074840764331204</v>
      </c>
      <c r="U158" s="153">
        <f t="shared" si="51"/>
        <v>0.33373885350318472</v>
      </c>
      <c r="V158" s="153">
        <f t="shared" si="51"/>
        <v>0.34257961783439483</v>
      </c>
      <c r="W158" s="153">
        <f t="shared" ref="W158:AF167" si="52">$AR158*W$254</f>
        <v>0.32180382165605098</v>
      </c>
      <c r="X158" s="153">
        <f t="shared" si="52"/>
        <v>0.32158280254777061</v>
      </c>
      <c r="Y158" s="153">
        <f t="shared" si="52"/>
        <v>0.32721878980891711</v>
      </c>
      <c r="Z158" s="153">
        <f t="shared" si="52"/>
        <v>0.34921019108280243</v>
      </c>
      <c r="AA158" s="153">
        <f t="shared" si="52"/>
        <v>0.36136624203821655</v>
      </c>
      <c r="AB158" s="153">
        <f t="shared" si="52"/>
        <v>0.34302165605095547</v>
      </c>
      <c r="AC158" s="153">
        <f t="shared" si="52"/>
        <v>0.34412675159235667</v>
      </c>
      <c r="AD158" s="153">
        <f t="shared" si="52"/>
        <v>0.34014840764331211</v>
      </c>
      <c r="AE158" s="153">
        <f t="shared" si="52"/>
        <v>0.37241719745222929</v>
      </c>
      <c r="AF158" s="153">
        <f t="shared" si="52"/>
        <v>0.34589490445859866</v>
      </c>
      <c r="AG158" s="153">
        <f t="shared" ref="AG158:AQ167" si="53">$AR158*AG$254</f>
        <v>0.37241719745222929</v>
      </c>
      <c r="AH158" s="153">
        <f t="shared" si="53"/>
        <v>0.391203821656051</v>
      </c>
      <c r="AI158" s="153">
        <f t="shared" si="53"/>
        <v>0.31760445859872599</v>
      </c>
      <c r="AJ158" s="153">
        <f t="shared" si="53"/>
        <v>0.40888535031847129</v>
      </c>
      <c r="AK158" s="153">
        <f t="shared" si="53"/>
        <v>0.34700000000000003</v>
      </c>
      <c r="AL158" s="153">
        <f t="shared" si="53"/>
        <v>0.37794267515923569</v>
      </c>
      <c r="AM158" s="153">
        <f t="shared" si="53"/>
        <v>0.42546178343949043</v>
      </c>
      <c r="AN158" s="153">
        <f t="shared" si="53"/>
        <v>0.37174308917197446</v>
      </c>
      <c r="AO158" s="153">
        <f t="shared" si="53"/>
        <v>0.37131210191082797</v>
      </c>
      <c r="AP158" s="153">
        <f t="shared" si="53"/>
        <v>0.34810509554140129</v>
      </c>
      <c r="AQ158" s="153">
        <f t="shared" si="53"/>
        <v>0.34036942675159232</v>
      </c>
      <c r="AR158" s="157">
        <v>0.34700000000000003</v>
      </c>
      <c r="AS158" s="153">
        <f t="shared" ref="AS158:BC167" si="54">$AR158*AS$254</f>
        <v>0.39451910828025477</v>
      </c>
      <c r="AT158" s="153">
        <f t="shared" si="54"/>
        <v>0.33445716560509553</v>
      </c>
      <c r="AU158" s="153">
        <f t="shared" si="54"/>
        <v>0.33484394904458592</v>
      </c>
      <c r="AV158" s="153">
        <f t="shared" si="54"/>
        <v>0.34147452229299369</v>
      </c>
      <c r="AW158" s="153">
        <f t="shared" si="54"/>
        <v>0.35252547770700643</v>
      </c>
      <c r="AX158" s="153">
        <f t="shared" si="54"/>
        <v>0.31495222929936301</v>
      </c>
      <c r="AY158" s="153">
        <f t="shared" si="54"/>
        <v>0.34036942675159232</v>
      </c>
      <c r="AZ158" s="153">
        <f t="shared" si="54"/>
        <v>0.35561974522292999</v>
      </c>
      <c r="BA158" s="153">
        <f t="shared" si="54"/>
        <v>0.33705414012738849</v>
      </c>
      <c r="BB158" s="153">
        <f t="shared" si="54"/>
        <v>0.36468152866242032</v>
      </c>
      <c r="BC158" s="153">
        <f t="shared" si="54"/>
        <v>0.33368359872611458</v>
      </c>
      <c r="BD158" s="169">
        <v>156</v>
      </c>
    </row>
    <row r="159" spans="2:56" x14ac:dyDescent="0.35">
      <c r="B159" s="156" t="s">
        <v>48</v>
      </c>
      <c r="C159" s="153">
        <f t="shared" si="50"/>
        <v>0.32379299363057318</v>
      </c>
      <c r="D159" s="153">
        <f t="shared" si="50"/>
        <v>0.33926433121019112</v>
      </c>
      <c r="E159" s="153">
        <f t="shared" si="50"/>
        <v>0.35142038216560495</v>
      </c>
      <c r="F159" s="153">
        <f t="shared" si="50"/>
        <v>0.36357643312101917</v>
      </c>
      <c r="G159" s="153">
        <f t="shared" si="50"/>
        <v>0.34036942675159232</v>
      </c>
      <c r="H159" s="153">
        <f t="shared" si="50"/>
        <v>0.37429585987261149</v>
      </c>
      <c r="I159" s="153">
        <f t="shared" si="50"/>
        <v>0.39439754777070052</v>
      </c>
      <c r="J159" s="153">
        <f t="shared" si="50"/>
        <v>0.28621974522292998</v>
      </c>
      <c r="K159" s="153">
        <f t="shared" si="50"/>
        <v>0.34257961783439483</v>
      </c>
      <c r="L159" s="153">
        <f t="shared" si="50"/>
        <v>0.3551887579617834</v>
      </c>
      <c r="M159" s="153">
        <f t="shared" si="51"/>
        <v>0.35473566878980883</v>
      </c>
      <c r="N159" s="153">
        <f t="shared" si="51"/>
        <v>0.36357643312101917</v>
      </c>
      <c r="O159" s="153">
        <f t="shared" si="51"/>
        <v>0.39893949044585986</v>
      </c>
      <c r="P159" s="153">
        <f t="shared" si="51"/>
        <v>0.31274203821656049</v>
      </c>
      <c r="Q159" s="153">
        <f t="shared" si="51"/>
        <v>0.40888535031847129</v>
      </c>
      <c r="R159" s="153">
        <f t="shared" si="51"/>
        <v>0.31274203821656049</v>
      </c>
      <c r="S159" s="153">
        <f t="shared" si="51"/>
        <v>0.32489808917197449</v>
      </c>
      <c r="T159" s="153">
        <f t="shared" si="51"/>
        <v>0.27074840764331204</v>
      </c>
      <c r="U159" s="153">
        <f t="shared" si="51"/>
        <v>0.33373885350318472</v>
      </c>
      <c r="V159" s="153">
        <f t="shared" si="51"/>
        <v>0.34257961783439483</v>
      </c>
      <c r="W159" s="153">
        <f t="shared" si="52"/>
        <v>0.32180382165605098</v>
      </c>
      <c r="X159" s="153">
        <f t="shared" si="52"/>
        <v>0.32158280254777061</v>
      </c>
      <c r="Y159" s="153">
        <f t="shared" si="52"/>
        <v>0.32721878980891711</v>
      </c>
      <c r="Z159" s="153">
        <f t="shared" si="52"/>
        <v>0.34921019108280243</v>
      </c>
      <c r="AA159" s="153">
        <f t="shared" si="52"/>
        <v>0.36136624203821655</v>
      </c>
      <c r="AB159" s="153">
        <f t="shared" si="52"/>
        <v>0.34302165605095547</v>
      </c>
      <c r="AC159" s="153">
        <f t="shared" si="52"/>
        <v>0.34412675159235667</v>
      </c>
      <c r="AD159" s="153">
        <f t="shared" si="52"/>
        <v>0.34014840764331211</v>
      </c>
      <c r="AE159" s="153">
        <f t="shared" si="52"/>
        <v>0.37241719745222929</v>
      </c>
      <c r="AF159" s="153">
        <f t="shared" si="52"/>
        <v>0.34589490445859866</v>
      </c>
      <c r="AG159" s="153">
        <f t="shared" si="53"/>
        <v>0.37241719745222929</v>
      </c>
      <c r="AH159" s="153">
        <f t="shared" si="53"/>
        <v>0.391203821656051</v>
      </c>
      <c r="AI159" s="153">
        <f t="shared" si="53"/>
        <v>0.31760445859872599</v>
      </c>
      <c r="AJ159" s="153">
        <f t="shared" si="53"/>
        <v>0.40888535031847129</v>
      </c>
      <c r="AK159" s="153">
        <f t="shared" si="53"/>
        <v>0.34700000000000003</v>
      </c>
      <c r="AL159" s="153">
        <f t="shared" si="53"/>
        <v>0.37794267515923569</v>
      </c>
      <c r="AM159" s="153">
        <f t="shared" si="53"/>
        <v>0.42546178343949043</v>
      </c>
      <c r="AN159" s="153">
        <f t="shared" si="53"/>
        <v>0.37174308917197446</v>
      </c>
      <c r="AO159" s="153">
        <f t="shared" si="53"/>
        <v>0.37131210191082797</v>
      </c>
      <c r="AP159" s="153">
        <f t="shared" si="53"/>
        <v>0.34810509554140129</v>
      </c>
      <c r="AQ159" s="153">
        <f t="shared" si="53"/>
        <v>0.34036942675159232</v>
      </c>
      <c r="AR159" s="157">
        <v>0.34700000000000003</v>
      </c>
      <c r="AS159" s="153">
        <f t="shared" si="54"/>
        <v>0.39451910828025477</v>
      </c>
      <c r="AT159" s="153">
        <f t="shared" si="54"/>
        <v>0.33445716560509553</v>
      </c>
      <c r="AU159" s="153">
        <f t="shared" si="54"/>
        <v>0.33484394904458592</v>
      </c>
      <c r="AV159" s="153">
        <f t="shared" si="54"/>
        <v>0.34147452229299369</v>
      </c>
      <c r="AW159" s="153">
        <f t="shared" si="54"/>
        <v>0.35252547770700643</v>
      </c>
      <c r="AX159" s="153">
        <f t="shared" si="54"/>
        <v>0.31495222929936301</v>
      </c>
      <c r="AY159" s="153">
        <f t="shared" si="54"/>
        <v>0.34036942675159232</v>
      </c>
      <c r="AZ159" s="153">
        <f t="shared" si="54"/>
        <v>0.35561974522292999</v>
      </c>
      <c r="BA159" s="153">
        <f t="shared" si="54"/>
        <v>0.33705414012738849</v>
      </c>
      <c r="BB159" s="153">
        <f t="shared" si="54"/>
        <v>0.36468152866242032</v>
      </c>
      <c r="BC159" s="153">
        <f t="shared" si="54"/>
        <v>0.33368359872611458</v>
      </c>
      <c r="BD159" s="169">
        <v>157</v>
      </c>
    </row>
    <row r="160" spans="2:56" x14ac:dyDescent="0.35">
      <c r="B160" s="156" t="s">
        <v>49</v>
      </c>
      <c r="C160" s="153">
        <f t="shared" si="50"/>
        <v>0.27247133757961783</v>
      </c>
      <c r="D160" s="153">
        <f t="shared" si="50"/>
        <v>0.28549044585987265</v>
      </c>
      <c r="E160" s="153">
        <f t="shared" si="50"/>
        <v>0.29571974522292982</v>
      </c>
      <c r="F160" s="153">
        <f t="shared" si="50"/>
        <v>0.30594904458598732</v>
      </c>
      <c r="G160" s="153">
        <f t="shared" si="50"/>
        <v>0.28642038216560506</v>
      </c>
      <c r="H160" s="153">
        <f t="shared" si="50"/>
        <v>0.3149694267515924</v>
      </c>
      <c r="I160" s="153">
        <f t="shared" si="50"/>
        <v>0.33188496815286617</v>
      </c>
      <c r="J160" s="153">
        <f t="shared" si="50"/>
        <v>0.24085350318471341</v>
      </c>
      <c r="K160" s="153">
        <f t="shared" si="50"/>
        <v>0.28828025477707003</v>
      </c>
      <c r="L160" s="153">
        <f t="shared" si="50"/>
        <v>0.29889082802547767</v>
      </c>
      <c r="M160" s="153">
        <f t="shared" si="51"/>
        <v>0.29850955414012731</v>
      </c>
      <c r="N160" s="153">
        <f t="shared" si="51"/>
        <v>0.30594904458598732</v>
      </c>
      <c r="O160" s="153">
        <f t="shared" si="51"/>
        <v>0.33570700636942674</v>
      </c>
      <c r="P160" s="153">
        <f t="shared" si="51"/>
        <v>0.26317197452229296</v>
      </c>
      <c r="Q160" s="153">
        <f t="shared" si="51"/>
        <v>0.3440764331210191</v>
      </c>
      <c r="R160" s="153">
        <f t="shared" si="51"/>
        <v>0.26317197452229296</v>
      </c>
      <c r="S160" s="153">
        <f t="shared" si="51"/>
        <v>0.27340127388535035</v>
      </c>
      <c r="T160" s="153">
        <f t="shared" si="51"/>
        <v>0.22783439490445859</v>
      </c>
      <c r="U160" s="153">
        <f t="shared" si="51"/>
        <v>0.28084076433121025</v>
      </c>
      <c r="V160" s="153">
        <f t="shared" si="51"/>
        <v>0.28828025477707003</v>
      </c>
      <c r="W160" s="153">
        <f t="shared" si="52"/>
        <v>0.27079745222929941</v>
      </c>
      <c r="X160" s="153">
        <f t="shared" si="52"/>
        <v>0.27061146496815275</v>
      </c>
      <c r="Y160" s="153">
        <f t="shared" si="52"/>
        <v>0.27535414012738851</v>
      </c>
      <c r="Z160" s="153">
        <f t="shared" si="52"/>
        <v>0.2938598726114649</v>
      </c>
      <c r="AA160" s="153">
        <f t="shared" si="52"/>
        <v>0.30408917197452229</v>
      </c>
      <c r="AB160" s="153">
        <f t="shared" si="52"/>
        <v>0.28865222929936307</v>
      </c>
      <c r="AC160" s="153">
        <f t="shared" si="52"/>
        <v>0.28958216560509553</v>
      </c>
      <c r="AD160" s="153">
        <f t="shared" si="52"/>
        <v>0.28623439490445862</v>
      </c>
      <c r="AE160" s="153">
        <f t="shared" si="52"/>
        <v>0.31338853503184716</v>
      </c>
      <c r="AF160" s="153">
        <f t="shared" si="52"/>
        <v>0.29107006369426747</v>
      </c>
      <c r="AG160" s="153">
        <f t="shared" si="53"/>
        <v>0.31338853503184716</v>
      </c>
      <c r="AH160" s="153">
        <f t="shared" si="53"/>
        <v>0.32919745222929941</v>
      </c>
      <c r="AI160" s="153">
        <f t="shared" si="53"/>
        <v>0.26726369426751584</v>
      </c>
      <c r="AJ160" s="153">
        <f t="shared" si="53"/>
        <v>0.3440764331210191</v>
      </c>
      <c r="AK160" s="153">
        <f t="shared" si="53"/>
        <v>0.29200000000000004</v>
      </c>
      <c r="AL160" s="153">
        <f t="shared" si="53"/>
        <v>0.31803821656050957</v>
      </c>
      <c r="AM160" s="153">
        <f t="shared" si="53"/>
        <v>0.35802547770700638</v>
      </c>
      <c r="AN160" s="153">
        <f t="shared" si="53"/>
        <v>0.3128212738853503</v>
      </c>
      <c r="AO160" s="153">
        <f t="shared" si="53"/>
        <v>0.31245859872611464</v>
      </c>
      <c r="AP160" s="153">
        <f t="shared" si="53"/>
        <v>0.2929299363057325</v>
      </c>
      <c r="AQ160" s="153">
        <f t="shared" si="53"/>
        <v>0.28642038216560506</v>
      </c>
      <c r="AR160" s="157">
        <v>0.29200000000000004</v>
      </c>
      <c r="AS160" s="153">
        <f t="shared" si="54"/>
        <v>0.33198726114649679</v>
      </c>
      <c r="AT160" s="153">
        <f t="shared" si="54"/>
        <v>0.28144522292993635</v>
      </c>
      <c r="AU160" s="153">
        <f t="shared" si="54"/>
        <v>0.28177070063694265</v>
      </c>
      <c r="AV160" s="153">
        <f t="shared" si="54"/>
        <v>0.28735031847133763</v>
      </c>
      <c r="AW160" s="153">
        <f t="shared" si="54"/>
        <v>0.2966496815286625</v>
      </c>
      <c r="AX160" s="153">
        <f t="shared" si="54"/>
        <v>0.26503184713375794</v>
      </c>
      <c r="AY160" s="153">
        <f t="shared" si="54"/>
        <v>0.28642038216560506</v>
      </c>
      <c r="AZ160" s="153">
        <f t="shared" si="54"/>
        <v>0.29925350318471344</v>
      </c>
      <c r="BA160" s="153">
        <f t="shared" si="54"/>
        <v>0.28363057324840762</v>
      </c>
      <c r="BB160" s="153">
        <f t="shared" si="54"/>
        <v>0.30687898089171972</v>
      </c>
      <c r="BC160" s="153">
        <f t="shared" si="54"/>
        <v>0.28079426751592351</v>
      </c>
      <c r="BD160" s="169">
        <v>158</v>
      </c>
    </row>
    <row r="161" spans="1:56" x14ac:dyDescent="0.35">
      <c r="B161" s="156" t="s">
        <v>50</v>
      </c>
      <c r="C161" s="153">
        <f t="shared" si="50"/>
        <v>0.27247133757961783</v>
      </c>
      <c r="D161" s="153">
        <f t="shared" si="50"/>
        <v>0.28549044585987265</v>
      </c>
      <c r="E161" s="153">
        <f t="shared" si="50"/>
        <v>0.29571974522292982</v>
      </c>
      <c r="F161" s="153">
        <f t="shared" si="50"/>
        <v>0.30594904458598732</v>
      </c>
      <c r="G161" s="153">
        <f t="shared" si="50"/>
        <v>0.28642038216560506</v>
      </c>
      <c r="H161" s="153">
        <f t="shared" si="50"/>
        <v>0.3149694267515924</v>
      </c>
      <c r="I161" s="153">
        <f t="shared" si="50"/>
        <v>0.33188496815286617</v>
      </c>
      <c r="J161" s="153">
        <f t="shared" si="50"/>
        <v>0.24085350318471341</v>
      </c>
      <c r="K161" s="153">
        <f t="shared" si="50"/>
        <v>0.28828025477707003</v>
      </c>
      <c r="L161" s="153">
        <f t="shared" si="50"/>
        <v>0.29889082802547767</v>
      </c>
      <c r="M161" s="153">
        <f t="shared" si="51"/>
        <v>0.29850955414012731</v>
      </c>
      <c r="N161" s="153">
        <f t="shared" si="51"/>
        <v>0.30594904458598732</v>
      </c>
      <c r="O161" s="153">
        <f t="shared" si="51"/>
        <v>0.33570700636942674</v>
      </c>
      <c r="P161" s="153">
        <f t="shared" si="51"/>
        <v>0.26317197452229296</v>
      </c>
      <c r="Q161" s="153">
        <f t="shared" si="51"/>
        <v>0.3440764331210191</v>
      </c>
      <c r="R161" s="153">
        <f t="shared" si="51"/>
        <v>0.26317197452229296</v>
      </c>
      <c r="S161" s="153">
        <f t="shared" si="51"/>
        <v>0.27340127388535035</v>
      </c>
      <c r="T161" s="153">
        <f t="shared" si="51"/>
        <v>0.22783439490445859</v>
      </c>
      <c r="U161" s="153">
        <f t="shared" si="51"/>
        <v>0.28084076433121025</v>
      </c>
      <c r="V161" s="153">
        <f t="shared" si="51"/>
        <v>0.28828025477707003</v>
      </c>
      <c r="W161" s="153">
        <f t="shared" si="52"/>
        <v>0.27079745222929941</v>
      </c>
      <c r="X161" s="153">
        <f t="shared" si="52"/>
        <v>0.27061146496815275</v>
      </c>
      <c r="Y161" s="153">
        <f t="shared" si="52"/>
        <v>0.27535414012738851</v>
      </c>
      <c r="Z161" s="153">
        <f t="shared" si="52"/>
        <v>0.2938598726114649</v>
      </c>
      <c r="AA161" s="153">
        <f t="shared" si="52"/>
        <v>0.30408917197452229</v>
      </c>
      <c r="AB161" s="153">
        <f t="shared" si="52"/>
        <v>0.28865222929936307</v>
      </c>
      <c r="AC161" s="153">
        <f t="shared" si="52"/>
        <v>0.28958216560509553</v>
      </c>
      <c r="AD161" s="153">
        <f t="shared" si="52"/>
        <v>0.28623439490445862</v>
      </c>
      <c r="AE161" s="153">
        <f t="shared" si="52"/>
        <v>0.31338853503184716</v>
      </c>
      <c r="AF161" s="153">
        <f t="shared" si="52"/>
        <v>0.29107006369426747</v>
      </c>
      <c r="AG161" s="153">
        <f t="shared" si="53"/>
        <v>0.31338853503184716</v>
      </c>
      <c r="AH161" s="153">
        <f t="shared" si="53"/>
        <v>0.32919745222929941</v>
      </c>
      <c r="AI161" s="153">
        <f t="shared" si="53"/>
        <v>0.26726369426751584</v>
      </c>
      <c r="AJ161" s="153">
        <f t="shared" si="53"/>
        <v>0.3440764331210191</v>
      </c>
      <c r="AK161" s="153">
        <f t="shared" si="53"/>
        <v>0.29200000000000004</v>
      </c>
      <c r="AL161" s="153">
        <f t="shared" si="53"/>
        <v>0.31803821656050957</v>
      </c>
      <c r="AM161" s="153">
        <f t="shared" si="53"/>
        <v>0.35802547770700638</v>
      </c>
      <c r="AN161" s="153">
        <f t="shared" si="53"/>
        <v>0.3128212738853503</v>
      </c>
      <c r="AO161" s="153">
        <f t="shared" si="53"/>
        <v>0.31245859872611464</v>
      </c>
      <c r="AP161" s="153">
        <f t="shared" si="53"/>
        <v>0.2929299363057325</v>
      </c>
      <c r="AQ161" s="153">
        <f t="shared" si="53"/>
        <v>0.28642038216560506</v>
      </c>
      <c r="AR161" s="157">
        <v>0.29200000000000004</v>
      </c>
      <c r="AS161" s="153">
        <f t="shared" si="54"/>
        <v>0.33198726114649679</v>
      </c>
      <c r="AT161" s="153">
        <f t="shared" si="54"/>
        <v>0.28144522292993635</v>
      </c>
      <c r="AU161" s="153">
        <f t="shared" si="54"/>
        <v>0.28177070063694265</v>
      </c>
      <c r="AV161" s="153">
        <f t="shared" si="54"/>
        <v>0.28735031847133763</v>
      </c>
      <c r="AW161" s="153">
        <f t="shared" si="54"/>
        <v>0.2966496815286625</v>
      </c>
      <c r="AX161" s="153">
        <f t="shared" si="54"/>
        <v>0.26503184713375794</v>
      </c>
      <c r="AY161" s="153">
        <f t="shared" si="54"/>
        <v>0.28642038216560506</v>
      </c>
      <c r="AZ161" s="153">
        <f t="shared" si="54"/>
        <v>0.29925350318471344</v>
      </c>
      <c r="BA161" s="153">
        <f t="shared" si="54"/>
        <v>0.28363057324840762</v>
      </c>
      <c r="BB161" s="153">
        <f t="shared" si="54"/>
        <v>0.30687898089171972</v>
      </c>
      <c r="BC161" s="153">
        <f t="shared" si="54"/>
        <v>0.28079426751592351</v>
      </c>
      <c r="BD161" s="169">
        <v>159</v>
      </c>
    </row>
    <row r="162" spans="1:56" x14ac:dyDescent="0.35">
      <c r="B162" s="156" t="s">
        <v>51</v>
      </c>
      <c r="C162" s="153">
        <f t="shared" si="50"/>
        <v>0.30139808917197441</v>
      </c>
      <c r="D162" s="153">
        <f t="shared" si="50"/>
        <v>0.31579936305732481</v>
      </c>
      <c r="E162" s="153">
        <f t="shared" si="50"/>
        <v>0.32711464968152848</v>
      </c>
      <c r="F162" s="153">
        <f t="shared" si="50"/>
        <v>0.33842993630573248</v>
      </c>
      <c r="G162" s="153">
        <f t="shared" si="50"/>
        <v>0.31682802547770689</v>
      </c>
      <c r="H162" s="153">
        <f t="shared" si="50"/>
        <v>0.34840796178343941</v>
      </c>
      <c r="I162" s="153">
        <f t="shared" si="50"/>
        <v>0.36711933121019091</v>
      </c>
      <c r="J162" s="153">
        <f t="shared" si="50"/>
        <v>0.26642356687898089</v>
      </c>
      <c r="K162" s="153">
        <f t="shared" si="50"/>
        <v>0.31888535031847121</v>
      </c>
      <c r="L162" s="153">
        <f t="shared" si="50"/>
        <v>0.33062238853503173</v>
      </c>
      <c r="M162" s="153">
        <f t="shared" si="51"/>
        <v>0.33020063694267499</v>
      </c>
      <c r="N162" s="153">
        <f t="shared" si="51"/>
        <v>0.33842993630573248</v>
      </c>
      <c r="O162" s="153">
        <f t="shared" si="51"/>
        <v>0.37134713375796169</v>
      </c>
      <c r="P162" s="153">
        <f t="shared" si="51"/>
        <v>0.29111146496815277</v>
      </c>
      <c r="Q162" s="153">
        <f t="shared" si="51"/>
        <v>0.38060509554140115</v>
      </c>
      <c r="R162" s="153">
        <f t="shared" si="51"/>
        <v>0.29111146496815277</v>
      </c>
      <c r="S162" s="153">
        <f t="shared" si="51"/>
        <v>0.3024267515923566</v>
      </c>
      <c r="T162" s="153">
        <f t="shared" si="51"/>
        <v>0.25202229299363049</v>
      </c>
      <c r="U162" s="153">
        <f t="shared" si="51"/>
        <v>0.31065605095541399</v>
      </c>
      <c r="V162" s="153">
        <f t="shared" si="51"/>
        <v>0.31888535031847121</v>
      </c>
      <c r="W162" s="153">
        <f t="shared" si="52"/>
        <v>0.29954649681528661</v>
      </c>
      <c r="X162" s="153">
        <f t="shared" si="52"/>
        <v>0.29934076433120999</v>
      </c>
      <c r="Y162" s="153">
        <f t="shared" si="52"/>
        <v>0.30458694267515912</v>
      </c>
      <c r="Z162" s="153">
        <f t="shared" si="52"/>
        <v>0.32505732484076416</v>
      </c>
      <c r="AA162" s="153">
        <f t="shared" si="52"/>
        <v>0.33637261146496805</v>
      </c>
      <c r="AB162" s="153">
        <f t="shared" si="52"/>
        <v>0.31929681528662418</v>
      </c>
      <c r="AC162" s="153">
        <f t="shared" si="52"/>
        <v>0.32032547770700631</v>
      </c>
      <c r="AD162" s="153">
        <f t="shared" si="52"/>
        <v>0.31662229299363048</v>
      </c>
      <c r="AE162" s="153">
        <f t="shared" si="52"/>
        <v>0.3466592356687897</v>
      </c>
      <c r="AF162" s="153">
        <f t="shared" si="52"/>
        <v>0.32197133757961766</v>
      </c>
      <c r="AG162" s="153">
        <f t="shared" si="53"/>
        <v>0.3466592356687897</v>
      </c>
      <c r="AH162" s="153">
        <f t="shared" si="53"/>
        <v>0.36414649681528655</v>
      </c>
      <c r="AI162" s="153">
        <f t="shared" si="53"/>
        <v>0.29563757961783421</v>
      </c>
      <c r="AJ162" s="153">
        <f t="shared" si="53"/>
        <v>0.38060509554140115</v>
      </c>
      <c r="AK162" s="153">
        <f t="shared" si="53"/>
        <v>0.32299999999999995</v>
      </c>
      <c r="AL162" s="153">
        <f t="shared" si="53"/>
        <v>0.35180254777070058</v>
      </c>
      <c r="AM162" s="153">
        <f t="shared" si="53"/>
        <v>0.39603503184713362</v>
      </c>
      <c r="AN162" s="153">
        <f t="shared" si="53"/>
        <v>0.34603175159235655</v>
      </c>
      <c r="AO162" s="153">
        <f t="shared" si="53"/>
        <v>0.34563057324840751</v>
      </c>
      <c r="AP162" s="153">
        <f t="shared" si="53"/>
        <v>0.32402866242038209</v>
      </c>
      <c r="AQ162" s="153">
        <f t="shared" si="53"/>
        <v>0.31682802547770689</v>
      </c>
      <c r="AR162" s="157">
        <v>0.32299999999999995</v>
      </c>
      <c r="AS162" s="153">
        <f t="shared" si="54"/>
        <v>0.367232484076433</v>
      </c>
      <c r="AT162" s="153">
        <f t="shared" si="54"/>
        <v>0.31132468152866233</v>
      </c>
      <c r="AU162" s="153">
        <f t="shared" si="54"/>
        <v>0.31168471337579606</v>
      </c>
      <c r="AV162" s="153">
        <f t="shared" si="54"/>
        <v>0.31785668789808913</v>
      </c>
      <c r="AW162" s="153">
        <f t="shared" si="54"/>
        <v>0.32814331210191083</v>
      </c>
      <c r="AX162" s="153">
        <f t="shared" si="54"/>
        <v>0.29316878980891709</v>
      </c>
      <c r="AY162" s="153">
        <f t="shared" si="54"/>
        <v>0.31682802547770689</v>
      </c>
      <c r="AZ162" s="153">
        <f t="shared" si="54"/>
        <v>0.33102356687898088</v>
      </c>
      <c r="BA162" s="153">
        <f t="shared" si="54"/>
        <v>0.31374203821656038</v>
      </c>
      <c r="BB162" s="153">
        <f t="shared" si="54"/>
        <v>0.3394585987261145</v>
      </c>
      <c r="BC162" s="153">
        <f t="shared" si="54"/>
        <v>0.31060461783439475</v>
      </c>
      <c r="BD162" s="169">
        <v>160</v>
      </c>
    </row>
    <row r="163" spans="1:56" x14ac:dyDescent="0.35">
      <c r="B163" s="156" t="s">
        <v>52</v>
      </c>
      <c r="C163" s="153">
        <f t="shared" si="50"/>
        <v>0.30139808917197441</v>
      </c>
      <c r="D163" s="153">
        <f t="shared" si="50"/>
        <v>0.31579936305732481</v>
      </c>
      <c r="E163" s="153">
        <f t="shared" si="50"/>
        <v>0.32711464968152848</v>
      </c>
      <c r="F163" s="153">
        <f t="shared" si="50"/>
        <v>0.33842993630573248</v>
      </c>
      <c r="G163" s="153">
        <f t="shared" si="50"/>
        <v>0.31682802547770689</v>
      </c>
      <c r="H163" s="153">
        <f t="shared" si="50"/>
        <v>0.34840796178343941</v>
      </c>
      <c r="I163" s="153">
        <f t="shared" si="50"/>
        <v>0.36711933121019091</v>
      </c>
      <c r="J163" s="153">
        <f t="shared" si="50"/>
        <v>0.26642356687898089</v>
      </c>
      <c r="K163" s="153">
        <f t="shared" si="50"/>
        <v>0.31888535031847121</v>
      </c>
      <c r="L163" s="153">
        <f t="shared" si="50"/>
        <v>0.33062238853503173</v>
      </c>
      <c r="M163" s="153">
        <f t="shared" si="51"/>
        <v>0.33020063694267499</v>
      </c>
      <c r="N163" s="153">
        <f t="shared" si="51"/>
        <v>0.33842993630573248</v>
      </c>
      <c r="O163" s="153">
        <f t="shared" si="51"/>
        <v>0.37134713375796169</v>
      </c>
      <c r="P163" s="153">
        <f t="shared" si="51"/>
        <v>0.29111146496815277</v>
      </c>
      <c r="Q163" s="153">
        <f t="shared" si="51"/>
        <v>0.38060509554140115</v>
      </c>
      <c r="R163" s="153">
        <f t="shared" si="51"/>
        <v>0.29111146496815277</v>
      </c>
      <c r="S163" s="153">
        <f t="shared" si="51"/>
        <v>0.3024267515923566</v>
      </c>
      <c r="T163" s="153">
        <f t="shared" si="51"/>
        <v>0.25202229299363049</v>
      </c>
      <c r="U163" s="153">
        <f t="shared" si="51"/>
        <v>0.31065605095541399</v>
      </c>
      <c r="V163" s="153">
        <f t="shared" si="51"/>
        <v>0.31888535031847121</v>
      </c>
      <c r="W163" s="153">
        <f t="shared" si="52"/>
        <v>0.29954649681528661</v>
      </c>
      <c r="X163" s="153">
        <f t="shared" si="52"/>
        <v>0.29934076433120999</v>
      </c>
      <c r="Y163" s="153">
        <f t="shared" si="52"/>
        <v>0.30458694267515912</v>
      </c>
      <c r="Z163" s="153">
        <f t="shared" si="52"/>
        <v>0.32505732484076416</v>
      </c>
      <c r="AA163" s="153">
        <f t="shared" si="52"/>
        <v>0.33637261146496805</v>
      </c>
      <c r="AB163" s="153">
        <f t="shared" si="52"/>
        <v>0.31929681528662418</v>
      </c>
      <c r="AC163" s="153">
        <f t="shared" si="52"/>
        <v>0.32032547770700631</v>
      </c>
      <c r="AD163" s="153">
        <f t="shared" si="52"/>
        <v>0.31662229299363048</v>
      </c>
      <c r="AE163" s="153">
        <f t="shared" si="52"/>
        <v>0.3466592356687897</v>
      </c>
      <c r="AF163" s="153">
        <f t="shared" si="52"/>
        <v>0.32197133757961766</v>
      </c>
      <c r="AG163" s="153">
        <f t="shared" si="53"/>
        <v>0.3466592356687897</v>
      </c>
      <c r="AH163" s="153">
        <f t="shared" si="53"/>
        <v>0.36414649681528655</v>
      </c>
      <c r="AI163" s="153">
        <f t="shared" si="53"/>
        <v>0.29563757961783421</v>
      </c>
      <c r="AJ163" s="153">
        <f t="shared" si="53"/>
        <v>0.38060509554140115</v>
      </c>
      <c r="AK163" s="153">
        <f t="shared" si="53"/>
        <v>0.32299999999999995</v>
      </c>
      <c r="AL163" s="153">
        <f t="shared" si="53"/>
        <v>0.35180254777070058</v>
      </c>
      <c r="AM163" s="153">
        <f t="shared" si="53"/>
        <v>0.39603503184713362</v>
      </c>
      <c r="AN163" s="153">
        <f t="shared" si="53"/>
        <v>0.34603175159235655</v>
      </c>
      <c r="AO163" s="153">
        <f t="shared" si="53"/>
        <v>0.34563057324840751</v>
      </c>
      <c r="AP163" s="153">
        <f t="shared" si="53"/>
        <v>0.32402866242038209</v>
      </c>
      <c r="AQ163" s="153">
        <f t="shared" si="53"/>
        <v>0.31682802547770689</v>
      </c>
      <c r="AR163" s="157">
        <v>0.32299999999999995</v>
      </c>
      <c r="AS163" s="153">
        <f t="shared" si="54"/>
        <v>0.367232484076433</v>
      </c>
      <c r="AT163" s="153">
        <f t="shared" si="54"/>
        <v>0.31132468152866233</v>
      </c>
      <c r="AU163" s="153">
        <f t="shared" si="54"/>
        <v>0.31168471337579606</v>
      </c>
      <c r="AV163" s="153">
        <f t="shared" si="54"/>
        <v>0.31785668789808913</v>
      </c>
      <c r="AW163" s="153">
        <f t="shared" si="54"/>
        <v>0.32814331210191083</v>
      </c>
      <c r="AX163" s="153">
        <f t="shared" si="54"/>
        <v>0.29316878980891709</v>
      </c>
      <c r="AY163" s="153">
        <f t="shared" si="54"/>
        <v>0.31682802547770689</v>
      </c>
      <c r="AZ163" s="153">
        <f t="shared" si="54"/>
        <v>0.33102356687898088</v>
      </c>
      <c r="BA163" s="153">
        <f t="shared" si="54"/>
        <v>0.31374203821656038</v>
      </c>
      <c r="BB163" s="153">
        <f t="shared" si="54"/>
        <v>0.3394585987261145</v>
      </c>
      <c r="BC163" s="153">
        <f t="shared" si="54"/>
        <v>0.31060461783439475</v>
      </c>
      <c r="BD163" s="169">
        <v>161</v>
      </c>
    </row>
    <row r="164" spans="1:56" x14ac:dyDescent="0.35">
      <c r="B164" s="156" t="s">
        <v>53</v>
      </c>
      <c r="C164" s="153">
        <f t="shared" si="50"/>
        <v>0.31259554140127382</v>
      </c>
      <c r="D164" s="153">
        <f t="shared" si="50"/>
        <v>0.32753184713375799</v>
      </c>
      <c r="E164" s="153">
        <f t="shared" si="50"/>
        <v>0.33926751592356674</v>
      </c>
      <c r="F164" s="153">
        <f t="shared" si="50"/>
        <v>0.35100318471337583</v>
      </c>
      <c r="G164" s="153">
        <f t="shared" si="50"/>
        <v>0.32859872611464963</v>
      </c>
      <c r="H164" s="153">
        <f t="shared" si="50"/>
        <v>0.36135191082802548</v>
      </c>
      <c r="I164" s="153">
        <f t="shared" si="50"/>
        <v>0.38075843949044574</v>
      </c>
      <c r="J164" s="153">
        <f t="shared" si="50"/>
        <v>0.27632165605095543</v>
      </c>
      <c r="K164" s="153">
        <f t="shared" si="50"/>
        <v>0.33073248407643308</v>
      </c>
      <c r="L164" s="153">
        <f t="shared" si="50"/>
        <v>0.34290557324840759</v>
      </c>
      <c r="M164" s="153">
        <f t="shared" si="51"/>
        <v>0.34246815286624194</v>
      </c>
      <c r="N164" s="153">
        <f t="shared" si="51"/>
        <v>0.35100318471337583</v>
      </c>
      <c r="O164" s="153">
        <f t="shared" si="51"/>
        <v>0.38514331210191083</v>
      </c>
      <c r="P164" s="153">
        <f t="shared" si="51"/>
        <v>0.30192675159235666</v>
      </c>
      <c r="Q164" s="153">
        <f t="shared" si="51"/>
        <v>0.39474522292993625</v>
      </c>
      <c r="R164" s="153">
        <f t="shared" si="51"/>
        <v>0.30192675159235666</v>
      </c>
      <c r="S164" s="153">
        <f t="shared" si="51"/>
        <v>0.31366242038216557</v>
      </c>
      <c r="T164" s="153">
        <f t="shared" si="51"/>
        <v>0.26138535031847132</v>
      </c>
      <c r="U164" s="153">
        <f t="shared" si="51"/>
        <v>0.32219745222929941</v>
      </c>
      <c r="V164" s="153">
        <f t="shared" si="51"/>
        <v>0.33073248407643308</v>
      </c>
      <c r="W164" s="153">
        <f t="shared" si="52"/>
        <v>0.3106751592356688</v>
      </c>
      <c r="X164" s="153">
        <f t="shared" si="52"/>
        <v>0.31046178343949032</v>
      </c>
      <c r="Y164" s="153">
        <f t="shared" si="52"/>
        <v>0.31590286624203817</v>
      </c>
      <c r="Z164" s="153">
        <f t="shared" si="52"/>
        <v>0.3371337579617833</v>
      </c>
      <c r="AA164" s="153">
        <f t="shared" si="52"/>
        <v>0.34886942675159233</v>
      </c>
      <c r="AB164" s="153">
        <f t="shared" si="52"/>
        <v>0.33115923566878985</v>
      </c>
      <c r="AC164" s="153">
        <f t="shared" si="52"/>
        <v>0.33222611464968149</v>
      </c>
      <c r="AD164" s="153">
        <f t="shared" si="52"/>
        <v>0.32838535031847133</v>
      </c>
      <c r="AE164" s="153">
        <f t="shared" si="52"/>
        <v>0.35953821656050955</v>
      </c>
      <c r="AF164" s="153">
        <f t="shared" si="52"/>
        <v>0.33393312101910821</v>
      </c>
      <c r="AG164" s="153">
        <f t="shared" si="53"/>
        <v>0.35953821656050955</v>
      </c>
      <c r="AH164" s="153">
        <f t="shared" si="53"/>
        <v>0.3776751592356688</v>
      </c>
      <c r="AI164" s="153">
        <f t="shared" si="53"/>
        <v>0.30662101910828016</v>
      </c>
      <c r="AJ164" s="153">
        <f t="shared" si="53"/>
        <v>0.39474522292993625</v>
      </c>
      <c r="AK164" s="153">
        <f t="shared" si="53"/>
        <v>0.33500000000000002</v>
      </c>
      <c r="AL164" s="153">
        <f t="shared" si="53"/>
        <v>0.36487261146496819</v>
      </c>
      <c r="AM164" s="153">
        <f t="shared" si="53"/>
        <v>0.41074840764331205</v>
      </c>
      <c r="AN164" s="153">
        <f t="shared" si="53"/>
        <v>0.35888742038216553</v>
      </c>
      <c r="AO164" s="153">
        <f t="shared" si="53"/>
        <v>0.3584713375796178</v>
      </c>
      <c r="AP164" s="153">
        <f t="shared" si="53"/>
        <v>0.33606687898089171</v>
      </c>
      <c r="AQ164" s="153">
        <f t="shared" si="53"/>
        <v>0.32859872611464963</v>
      </c>
      <c r="AR164" s="157">
        <v>0.33500000000000002</v>
      </c>
      <c r="AS164" s="153">
        <f t="shared" si="54"/>
        <v>0.38087579617834394</v>
      </c>
      <c r="AT164" s="153">
        <f t="shared" si="54"/>
        <v>0.32289092356687898</v>
      </c>
      <c r="AU164" s="153">
        <f t="shared" si="54"/>
        <v>0.32326433121019105</v>
      </c>
      <c r="AV164" s="153">
        <f t="shared" si="54"/>
        <v>0.32966560509554144</v>
      </c>
      <c r="AW164" s="153">
        <f t="shared" si="54"/>
        <v>0.34033439490445866</v>
      </c>
      <c r="AX164" s="153">
        <f t="shared" si="54"/>
        <v>0.3040605095541401</v>
      </c>
      <c r="AY164" s="153">
        <f t="shared" si="54"/>
        <v>0.32859872611464963</v>
      </c>
      <c r="AZ164" s="153">
        <f t="shared" si="54"/>
        <v>0.34332165605095549</v>
      </c>
      <c r="BA164" s="153">
        <f t="shared" si="54"/>
        <v>0.32539808917197449</v>
      </c>
      <c r="BB164" s="153">
        <f t="shared" si="54"/>
        <v>0.35207006369426747</v>
      </c>
      <c r="BC164" s="153">
        <f t="shared" si="54"/>
        <v>0.32214410828025469</v>
      </c>
      <c r="BD164" s="169">
        <v>162</v>
      </c>
    </row>
    <row r="165" spans="1:56" x14ac:dyDescent="0.35">
      <c r="B165" s="156" t="s">
        <v>54</v>
      </c>
      <c r="C165" s="153">
        <f t="shared" si="50"/>
        <v>0.31259554140127382</v>
      </c>
      <c r="D165" s="153">
        <f t="shared" si="50"/>
        <v>0.32753184713375799</v>
      </c>
      <c r="E165" s="153">
        <f t="shared" si="50"/>
        <v>0.33926751592356674</v>
      </c>
      <c r="F165" s="153">
        <f t="shared" si="50"/>
        <v>0.35100318471337583</v>
      </c>
      <c r="G165" s="153">
        <f t="shared" si="50"/>
        <v>0.32859872611464963</v>
      </c>
      <c r="H165" s="153">
        <f t="shared" si="50"/>
        <v>0.36135191082802548</v>
      </c>
      <c r="I165" s="153">
        <f t="shared" si="50"/>
        <v>0.38075843949044574</v>
      </c>
      <c r="J165" s="153">
        <f t="shared" si="50"/>
        <v>0.27632165605095543</v>
      </c>
      <c r="K165" s="153">
        <f t="shared" si="50"/>
        <v>0.33073248407643308</v>
      </c>
      <c r="L165" s="153">
        <f t="shared" si="50"/>
        <v>0.34290557324840759</v>
      </c>
      <c r="M165" s="153">
        <f t="shared" si="51"/>
        <v>0.34246815286624194</v>
      </c>
      <c r="N165" s="153">
        <f t="shared" si="51"/>
        <v>0.35100318471337583</v>
      </c>
      <c r="O165" s="153">
        <f t="shared" si="51"/>
        <v>0.38514331210191083</v>
      </c>
      <c r="P165" s="153">
        <f t="shared" si="51"/>
        <v>0.30192675159235666</v>
      </c>
      <c r="Q165" s="153">
        <f t="shared" si="51"/>
        <v>0.39474522292993625</v>
      </c>
      <c r="R165" s="153">
        <f t="shared" si="51"/>
        <v>0.30192675159235666</v>
      </c>
      <c r="S165" s="153">
        <f t="shared" si="51"/>
        <v>0.31366242038216557</v>
      </c>
      <c r="T165" s="153">
        <f t="shared" si="51"/>
        <v>0.26138535031847132</v>
      </c>
      <c r="U165" s="153">
        <f t="shared" si="51"/>
        <v>0.32219745222929941</v>
      </c>
      <c r="V165" s="153">
        <f t="shared" si="51"/>
        <v>0.33073248407643308</v>
      </c>
      <c r="W165" s="153">
        <f t="shared" si="52"/>
        <v>0.3106751592356688</v>
      </c>
      <c r="X165" s="153">
        <f t="shared" si="52"/>
        <v>0.31046178343949032</v>
      </c>
      <c r="Y165" s="153">
        <f t="shared" si="52"/>
        <v>0.31590286624203817</v>
      </c>
      <c r="Z165" s="153">
        <f t="shared" si="52"/>
        <v>0.3371337579617833</v>
      </c>
      <c r="AA165" s="153">
        <f t="shared" si="52"/>
        <v>0.34886942675159233</v>
      </c>
      <c r="AB165" s="153">
        <f t="shared" si="52"/>
        <v>0.33115923566878985</v>
      </c>
      <c r="AC165" s="153">
        <f t="shared" si="52"/>
        <v>0.33222611464968149</v>
      </c>
      <c r="AD165" s="153">
        <f t="shared" si="52"/>
        <v>0.32838535031847133</v>
      </c>
      <c r="AE165" s="153">
        <f t="shared" si="52"/>
        <v>0.35953821656050955</v>
      </c>
      <c r="AF165" s="153">
        <f t="shared" si="52"/>
        <v>0.33393312101910821</v>
      </c>
      <c r="AG165" s="153">
        <f t="shared" si="53"/>
        <v>0.35953821656050955</v>
      </c>
      <c r="AH165" s="153">
        <f t="shared" si="53"/>
        <v>0.3776751592356688</v>
      </c>
      <c r="AI165" s="153">
        <f t="shared" si="53"/>
        <v>0.30662101910828016</v>
      </c>
      <c r="AJ165" s="153">
        <f t="shared" si="53"/>
        <v>0.39474522292993625</v>
      </c>
      <c r="AK165" s="153">
        <f t="shared" si="53"/>
        <v>0.33500000000000002</v>
      </c>
      <c r="AL165" s="153">
        <f t="shared" si="53"/>
        <v>0.36487261146496819</v>
      </c>
      <c r="AM165" s="153">
        <f t="shared" si="53"/>
        <v>0.41074840764331205</v>
      </c>
      <c r="AN165" s="153">
        <f t="shared" si="53"/>
        <v>0.35888742038216553</v>
      </c>
      <c r="AO165" s="153">
        <f t="shared" si="53"/>
        <v>0.3584713375796178</v>
      </c>
      <c r="AP165" s="153">
        <f t="shared" si="53"/>
        <v>0.33606687898089171</v>
      </c>
      <c r="AQ165" s="153">
        <f t="shared" si="53"/>
        <v>0.32859872611464963</v>
      </c>
      <c r="AR165" s="157">
        <v>0.33500000000000002</v>
      </c>
      <c r="AS165" s="153">
        <f t="shared" si="54"/>
        <v>0.38087579617834394</v>
      </c>
      <c r="AT165" s="153">
        <f t="shared" si="54"/>
        <v>0.32289092356687898</v>
      </c>
      <c r="AU165" s="153">
        <f t="shared" si="54"/>
        <v>0.32326433121019105</v>
      </c>
      <c r="AV165" s="153">
        <f t="shared" si="54"/>
        <v>0.32966560509554144</v>
      </c>
      <c r="AW165" s="153">
        <f t="shared" si="54"/>
        <v>0.34033439490445866</v>
      </c>
      <c r="AX165" s="153">
        <f t="shared" si="54"/>
        <v>0.3040605095541401</v>
      </c>
      <c r="AY165" s="153">
        <f t="shared" si="54"/>
        <v>0.32859872611464963</v>
      </c>
      <c r="AZ165" s="153">
        <f t="shared" si="54"/>
        <v>0.34332165605095549</v>
      </c>
      <c r="BA165" s="153">
        <f t="shared" si="54"/>
        <v>0.32539808917197449</v>
      </c>
      <c r="BB165" s="153">
        <f t="shared" si="54"/>
        <v>0.35207006369426747</v>
      </c>
      <c r="BC165" s="153">
        <f t="shared" si="54"/>
        <v>0.32214410828025469</v>
      </c>
      <c r="BD165" s="169">
        <v>163</v>
      </c>
    </row>
    <row r="166" spans="1:56" x14ac:dyDescent="0.35">
      <c r="B166" s="156" t="s">
        <v>55</v>
      </c>
      <c r="C166" s="153">
        <f t="shared" si="50"/>
        <v>0.40497452229299352</v>
      </c>
      <c r="D166" s="153">
        <f t="shared" si="50"/>
        <v>0.42432484076433119</v>
      </c>
      <c r="E166" s="153">
        <f t="shared" si="50"/>
        <v>0.43952866242038197</v>
      </c>
      <c r="F166" s="153">
        <f t="shared" si="50"/>
        <v>0.45473248407643319</v>
      </c>
      <c r="G166" s="153">
        <f t="shared" si="50"/>
        <v>0.42570700636942665</v>
      </c>
      <c r="H166" s="153">
        <f t="shared" si="50"/>
        <v>0.46813949044585984</v>
      </c>
      <c r="I166" s="153">
        <f t="shared" si="50"/>
        <v>0.49328108280254762</v>
      </c>
      <c r="J166" s="153">
        <f t="shared" si="50"/>
        <v>0.35798089171974523</v>
      </c>
      <c r="K166" s="153">
        <f t="shared" si="50"/>
        <v>0.42847133757961775</v>
      </c>
      <c r="L166" s="153">
        <f t="shared" si="50"/>
        <v>0.44424184713375792</v>
      </c>
      <c r="M166" s="153">
        <f t="shared" si="51"/>
        <v>0.44367515923566864</v>
      </c>
      <c r="N166" s="153">
        <f t="shared" si="51"/>
        <v>0.45473248407643319</v>
      </c>
      <c r="O166" s="153">
        <f t="shared" si="51"/>
        <v>0.49896178343949038</v>
      </c>
      <c r="P166" s="153">
        <f t="shared" si="51"/>
        <v>0.3911528662420381</v>
      </c>
      <c r="Q166" s="153">
        <f t="shared" si="51"/>
        <v>0.51140127388535017</v>
      </c>
      <c r="R166" s="153">
        <f t="shared" si="51"/>
        <v>0.3911528662420381</v>
      </c>
      <c r="S166" s="153">
        <f t="shared" si="51"/>
        <v>0.40635668789808915</v>
      </c>
      <c r="T166" s="153">
        <f t="shared" si="51"/>
        <v>0.33863057324840756</v>
      </c>
      <c r="U166" s="153">
        <f t="shared" si="51"/>
        <v>0.41741401273885348</v>
      </c>
      <c r="V166" s="153">
        <f t="shared" si="51"/>
        <v>0.42847133757961775</v>
      </c>
      <c r="W166" s="153">
        <f t="shared" si="52"/>
        <v>0.40248662420382164</v>
      </c>
      <c r="X166" s="153">
        <f t="shared" si="52"/>
        <v>0.40221019108280237</v>
      </c>
      <c r="Y166" s="153">
        <f t="shared" si="52"/>
        <v>0.40925923566878969</v>
      </c>
      <c r="Z166" s="153">
        <f t="shared" si="52"/>
        <v>0.43676433121019087</v>
      </c>
      <c r="AA166" s="153">
        <f t="shared" si="52"/>
        <v>0.45196815286624198</v>
      </c>
      <c r="AB166" s="153">
        <f t="shared" si="52"/>
        <v>0.42902420382165607</v>
      </c>
      <c r="AC166" s="153">
        <f t="shared" si="52"/>
        <v>0.43040636942675153</v>
      </c>
      <c r="AD166" s="153">
        <f t="shared" si="52"/>
        <v>0.42543057324840761</v>
      </c>
      <c r="AE166" s="153">
        <f t="shared" si="52"/>
        <v>0.4657898089171974</v>
      </c>
      <c r="AF166" s="153">
        <f t="shared" si="52"/>
        <v>0.43261783439490431</v>
      </c>
      <c r="AG166" s="153">
        <f t="shared" si="53"/>
        <v>0.4657898089171974</v>
      </c>
      <c r="AH166" s="153">
        <f t="shared" si="53"/>
        <v>0.48928662420382163</v>
      </c>
      <c r="AI166" s="153">
        <f t="shared" si="53"/>
        <v>0.39723439490445839</v>
      </c>
      <c r="AJ166" s="153">
        <f t="shared" si="53"/>
        <v>0.51140127388535017</v>
      </c>
      <c r="AK166" s="153">
        <f t="shared" si="53"/>
        <v>0.434</v>
      </c>
      <c r="AL166" s="153">
        <f t="shared" si="53"/>
        <v>0.47270063694267517</v>
      </c>
      <c r="AM166" s="153">
        <f t="shared" si="53"/>
        <v>0.53213375796178342</v>
      </c>
      <c r="AN166" s="153">
        <f t="shared" si="53"/>
        <v>0.46494668789808907</v>
      </c>
      <c r="AO166" s="153">
        <f t="shared" si="53"/>
        <v>0.46440764331210183</v>
      </c>
      <c r="AP166" s="153">
        <f t="shared" si="53"/>
        <v>0.43538216560509552</v>
      </c>
      <c r="AQ166" s="153">
        <f t="shared" si="53"/>
        <v>0.42570700636942665</v>
      </c>
      <c r="AR166" s="157">
        <v>0.434</v>
      </c>
      <c r="AS166" s="153">
        <f t="shared" si="54"/>
        <v>0.49343312101910819</v>
      </c>
      <c r="AT166" s="153">
        <f t="shared" si="54"/>
        <v>0.4183124203821656</v>
      </c>
      <c r="AU166" s="153">
        <f t="shared" si="54"/>
        <v>0.41879617834394894</v>
      </c>
      <c r="AV166" s="153">
        <f t="shared" si="54"/>
        <v>0.42708917197452229</v>
      </c>
      <c r="AW166" s="153">
        <f t="shared" si="54"/>
        <v>0.44091082802547776</v>
      </c>
      <c r="AX166" s="153">
        <f t="shared" si="54"/>
        <v>0.3939171974522292</v>
      </c>
      <c r="AY166" s="153">
        <f t="shared" si="54"/>
        <v>0.42570700636942665</v>
      </c>
      <c r="AZ166" s="153">
        <f t="shared" si="54"/>
        <v>0.44478089171974527</v>
      </c>
      <c r="BA166" s="153">
        <f t="shared" si="54"/>
        <v>0.42156050955414004</v>
      </c>
      <c r="BB166" s="153">
        <f t="shared" si="54"/>
        <v>0.45611464968152854</v>
      </c>
      <c r="BC166" s="153">
        <f t="shared" si="54"/>
        <v>0.41734490445859856</v>
      </c>
      <c r="BD166" s="169">
        <v>164</v>
      </c>
    </row>
    <row r="167" spans="1:56" x14ac:dyDescent="0.35">
      <c r="B167" s="156" t="s">
        <v>56</v>
      </c>
      <c r="C167" s="153">
        <f t="shared" si="50"/>
        <v>0.40497452229299352</v>
      </c>
      <c r="D167" s="153">
        <f t="shared" si="50"/>
        <v>0.42432484076433119</v>
      </c>
      <c r="E167" s="153">
        <f t="shared" si="50"/>
        <v>0.43952866242038197</v>
      </c>
      <c r="F167" s="153">
        <f t="shared" si="50"/>
        <v>0.45473248407643319</v>
      </c>
      <c r="G167" s="153">
        <f t="shared" si="50"/>
        <v>0.42570700636942665</v>
      </c>
      <c r="H167" s="153">
        <f t="shared" si="50"/>
        <v>0.46813949044585984</v>
      </c>
      <c r="I167" s="153">
        <f t="shared" si="50"/>
        <v>0.49328108280254762</v>
      </c>
      <c r="J167" s="153">
        <f t="shared" si="50"/>
        <v>0.35798089171974523</v>
      </c>
      <c r="K167" s="153">
        <f t="shared" si="50"/>
        <v>0.42847133757961775</v>
      </c>
      <c r="L167" s="153">
        <f t="shared" si="50"/>
        <v>0.44424184713375792</v>
      </c>
      <c r="M167" s="153">
        <f t="shared" si="51"/>
        <v>0.44367515923566864</v>
      </c>
      <c r="N167" s="153">
        <f t="shared" si="51"/>
        <v>0.45473248407643319</v>
      </c>
      <c r="O167" s="153">
        <f t="shared" si="51"/>
        <v>0.49896178343949038</v>
      </c>
      <c r="P167" s="153">
        <f t="shared" si="51"/>
        <v>0.3911528662420381</v>
      </c>
      <c r="Q167" s="153">
        <f t="shared" si="51"/>
        <v>0.51140127388535017</v>
      </c>
      <c r="R167" s="153">
        <f t="shared" si="51"/>
        <v>0.3911528662420381</v>
      </c>
      <c r="S167" s="153">
        <f t="shared" si="51"/>
        <v>0.40635668789808915</v>
      </c>
      <c r="T167" s="153">
        <f t="shared" si="51"/>
        <v>0.33863057324840756</v>
      </c>
      <c r="U167" s="153">
        <f t="shared" si="51"/>
        <v>0.41741401273885348</v>
      </c>
      <c r="V167" s="153">
        <f t="shared" si="51"/>
        <v>0.42847133757961775</v>
      </c>
      <c r="W167" s="153">
        <f t="shared" si="52"/>
        <v>0.40248662420382164</v>
      </c>
      <c r="X167" s="153">
        <f t="shared" si="52"/>
        <v>0.40221019108280237</v>
      </c>
      <c r="Y167" s="153">
        <f t="shared" si="52"/>
        <v>0.40925923566878969</v>
      </c>
      <c r="Z167" s="153">
        <f t="shared" si="52"/>
        <v>0.43676433121019087</v>
      </c>
      <c r="AA167" s="153">
        <f t="shared" si="52"/>
        <v>0.45196815286624198</v>
      </c>
      <c r="AB167" s="153">
        <f t="shared" si="52"/>
        <v>0.42902420382165607</v>
      </c>
      <c r="AC167" s="153">
        <f t="shared" si="52"/>
        <v>0.43040636942675153</v>
      </c>
      <c r="AD167" s="153">
        <f t="shared" si="52"/>
        <v>0.42543057324840761</v>
      </c>
      <c r="AE167" s="153">
        <f t="shared" si="52"/>
        <v>0.4657898089171974</v>
      </c>
      <c r="AF167" s="153">
        <f t="shared" si="52"/>
        <v>0.43261783439490431</v>
      </c>
      <c r="AG167" s="153">
        <f t="shared" si="53"/>
        <v>0.4657898089171974</v>
      </c>
      <c r="AH167" s="153">
        <f t="shared" si="53"/>
        <v>0.48928662420382163</v>
      </c>
      <c r="AI167" s="153">
        <f t="shared" si="53"/>
        <v>0.39723439490445839</v>
      </c>
      <c r="AJ167" s="153">
        <f t="shared" si="53"/>
        <v>0.51140127388535017</v>
      </c>
      <c r="AK167" s="153">
        <f t="shared" si="53"/>
        <v>0.434</v>
      </c>
      <c r="AL167" s="153">
        <f t="shared" si="53"/>
        <v>0.47270063694267517</v>
      </c>
      <c r="AM167" s="153">
        <f t="shared" si="53"/>
        <v>0.53213375796178342</v>
      </c>
      <c r="AN167" s="153">
        <f t="shared" si="53"/>
        <v>0.46494668789808907</v>
      </c>
      <c r="AO167" s="153">
        <f t="shared" si="53"/>
        <v>0.46440764331210183</v>
      </c>
      <c r="AP167" s="153">
        <f t="shared" si="53"/>
        <v>0.43538216560509552</v>
      </c>
      <c r="AQ167" s="153">
        <f t="shared" si="53"/>
        <v>0.42570700636942665</v>
      </c>
      <c r="AR167" s="157">
        <v>0.434</v>
      </c>
      <c r="AS167" s="153">
        <f t="shared" si="54"/>
        <v>0.49343312101910819</v>
      </c>
      <c r="AT167" s="153">
        <f t="shared" si="54"/>
        <v>0.4183124203821656</v>
      </c>
      <c r="AU167" s="153">
        <f t="shared" si="54"/>
        <v>0.41879617834394894</v>
      </c>
      <c r="AV167" s="153">
        <f t="shared" si="54"/>
        <v>0.42708917197452229</v>
      </c>
      <c r="AW167" s="153">
        <f t="shared" si="54"/>
        <v>0.44091082802547776</v>
      </c>
      <c r="AX167" s="153">
        <f t="shared" si="54"/>
        <v>0.3939171974522292</v>
      </c>
      <c r="AY167" s="153">
        <f t="shared" si="54"/>
        <v>0.42570700636942665</v>
      </c>
      <c r="AZ167" s="153">
        <f t="shared" si="54"/>
        <v>0.44478089171974527</v>
      </c>
      <c r="BA167" s="153">
        <f t="shared" si="54"/>
        <v>0.42156050955414004</v>
      </c>
      <c r="BB167" s="153">
        <f t="shared" si="54"/>
        <v>0.45611464968152854</v>
      </c>
      <c r="BC167" s="153">
        <f t="shared" si="54"/>
        <v>0.41734490445859856</v>
      </c>
      <c r="BD167" s="169">
        <v>165</v>
      </c>
    </row>
    <row r="168" spans="1:56" x14ac:dyDescent="0.35">
      <c r="B168" s="156" t="s">
        <v>57</v>
      </c>
      <c r="C168" s="153">
        <f t="shared" ref="C168:L173" si="55">$AR168*C$254</f>
        <v>0.4917547770700636</v>
      </c>
      <c r="D168" s="153">
        <f t="shared" si="55"/>
        <v>0.51525159235668794</v>
      </c>
      <c r="E168" s="153">
        <f t="shared" si="55"/>
        <v>0.53371337579617817</v>
      </c>
      <c r="F168" s="153">
        <f t="shared" si="55"/>
        <v>0.55217515923566884</v>
      </c>
      <c r="G168" s="153">
        <f t="shared" si="55"/>
        <v>0.51692993630573236</v>
      </c>
      <c r="H168" s="153">
        <f t="shared" si="55"/>
        <v>0.56845509554140128</v>
      </c>
      <c r="I168" s="153">
        <f t="shared" si="55"/>
        <v>0.59898417197452214</v>
      </c>
      <c r="J168" s="153">
        <f t="shared" si="55"/>
        <v>0.43469108280254781</v>
      </c>
      <c r="K168" s="153">
        <f t="shared" si="55"/>
        <v>0.52028662420382155</v>
      </c>
      <c r="L168" s="153">
        <f t="shared" si="55"/>
        <v>0.53943652866242031</v>
      </c>
      <c r="M168" s="153">
        <f t="shared" ref="M168:V173" si="56">$AR168*M$254</f>
        <v>0.538748407643312</v>
      </c>
      <c r="N168" s="153">
        <f t="shared" si="56"/>
        <v>0.55217515923566884</v>
      </c>
      <c r="O168" s="153">
        <f t="shared" si="56"/>
        <v>0.60588216560509545</v>
      </c>
      <c r="P168" s="153">
        <f t="shared" si="56"/>
        <v>0.47497133757961774</v>
      </c>
      <c r="Q168" s="153">
        <f t="shared" si="56"/>
        <v>0.62098726114649672</v>
      </c>
      <c r="R168" s="153">
        <f t="shared" si="56"/>
        <v>0.47497133757961774</v>
      </c>
      <c r="S168" s="153">
        <f t="shared" si="56"/>
        <v>0.49343312101910825</v>
      </c>
      <c r="T168" s="153">
        <f t="shared" si="56"/>
        <v>0.41119426751592347</v>
      </c>
      <c r="U168" s="153">
        <f t="shared" si="56"/>
        <v>0.50685987261146503</v>
      </c>
      <c r="V168" s="153">
        <f t="shared" si="56"/>
        <v>0.52028662420382155</v>
      </c>
      <c r="W168" s="153">
        <f t="shared" ref="W168:AF173" si="57">$AR168*W$254</f>
        <v>0.48873375796178348</v>
      </c>
      <c r="X168" s="153">
        <f t="shared" si="57"/>
        <v>0.4883980891719743</v>
      </c>
      <c r="Y168" s="153">
        <f t="shared" si="57"/>
        <v>0.49695764331210179</v>
      </c>
      <c r="Z168" s="153">
        <f t="shared" si="57"/>
        <v>0.53035668789808899</v>
      </c>
      <c r="AA168" s="153">
        <f t="shared" si="57"/>
        <v>0.54881847133757955</v>
      </c>
      <c r="AB168" s="153">
        <f t="shared" si="57"/>
        <v>0.52095796178343956</v>
      </c>
      <c r="AC168" s="153">
        <f t="shared" si="57"/>
        <v>0.5226363057324841</v>
      </c>
      <c r="AD168" s="153">
        <f t="shared" si="57"/>
        <v>0.51659426751592352</v>
      </c>
      <c r="AE168" s="153">
        <f t="shared" si="57"/>
        <v>0.56560191082802547</v>
      </c>
      <c r="AF168" s="153">
        <f t="shared" si="57"/>
        <v>0.52532165605095527</v>
      </c>
      <c r="AG168" s="153">
        <f t="shared" ref="AG168:AQ173" si="58">$AR168*AG$254</f>
        <v>0.56560191082802547</v>
      </c>
      <c r="AH168" s="153">
        <f t="shared" si="58"/>
        <v>0.59413375796178347</v>
      </c>
      <c r="AI168" s="153">
        <f t="shared" si="58"/>
        <v>0.48235605095541378</v>
      </c>
      <c r="AJ168" s="153">
        <f t="shared" si="58"/>
        <v>0.62098726114649672</v>
      </c>
      <c r="AK168" s="153">
        <f t="shared" si="58"/>
        <v>0.52700000000000002</v>
      </c>
      <c r="AL168" s="153">
        <f t="shared" si="58"/>
        <v>0.57399363057324837</v>
      </c>
      <c r="AM168" s="153">
        <f t="shared" si="58"/>
        <v>0.64616242038216554</v>
      </c>
      <c r="AN168" s="153">
        <f t="shared" si="58"/>
        <v>0.5645781210191082</v>
      </c>
      <c r="AO168" s="153">
        <f t="shared" si="58"/>
        <v>0.56392356687898082</v>
      </c>
      <c r="AP168" s="153">
        <f t="shared" si="58"/>
        <v>0.52867834394904456</v>
      </c>
      <c r="AQ168" s="153">
        <f t="shared" si="58"/>
        <v>0.51692993630573236</v>
      </c>
      <c r="AR168" s="157">
        <v>0.52700000000000002</v>
      </c>
      <c r="AS168" s="153">
        <f t="shared" ref="AS168:BC173" si="59">$AR168*AS$254</f>
        <v>0.59916878980891719</v>
      </c>
      <c r="AT168" s="153">
        <f t="shared" si="59"/>
        <v>0.50795079617834393</v>
      </c>
      <c r="AU168" s="153">
        <f t="shared" si="59"/>
        <v>0.50853821656050946</v>
      </c>
      <c r="AV168" s="153">
        <f t="shared" si="59"/>
        <v>0.51860828025477712</v>
      </c>
      <c r="AW168" s="153">
        <f t="shared" si="59"/>
        <v>0.53539171974522304</v>
      </c>
      <c r="AX168" s="153">
        <f t="shared" si="59"/>
        <v>0.47832802547770692</v>
      </c>
      <c r="AY168" s="153">
        <f t="shared" si="59"/>
        <v>0.51692993630573236</v>
      </c>
      <c r="AZ168" s="153">
        <f t="shared" si="59"/>
        <v>0.54009108280254781</v>
      </c>
      <c r="BA168" s="153">
        <f t="shared" si="59"/>
        <v>0.51189490445859864</v>
      </c>
      <c r="BB168" s="153">
        <f t="shared" si="59"/>
        <v>0.55385350318471327</v>
      </c>
      <c r="BC168" s="153">
        <f t="shared" si="59"/>
        <v>0.50677595541401255</v>
      </c>
      <c r="BD168" s="169">
        <v>166</v>
      </c>
    </row>
    <row r="169" spans="1:56" x14ac:dyDescent="0.35">
      <c r="B169" s="156" t="s">
        <v>58</v>
      </c>
      <c r="C169" s="153">
        <f t="shared" si="55"/>
        <v>0.4917547770700636</v>
      </c>
      <c r="D169" s="153">
        <f t="shared" si="55"/>
        <v>0.51525159235668794</v>
      </c>
      <c r="E169" s="153">
        <f t="shared" si="55"/>
        <v>0.53371337579617817</v>
      </c>
      <c r="F169" s="153">
        <f t="shared" si="55"/>
        <v>0.55217515923566884</v>
      </c>
      <c r="G169" s="153">
        <f t="shared" si="55"/>
        <v>0.51692993630573236</v>
      </c>
      <c r="H169" s="153">
        <f t="shared" si="55"/>
        <v>0.56845509554140128</v>
      </c>
      <c r="I169" s="153">
        <f t="shared" si="55"/>
        <v>0.59898417197452214</v>
      </c>
      <c r="J169" s="153">
        <f t="shared" si="55"/>
        <v>0.43469108280254781</v>
      </c>
      <c r="K169" s="153">
        <f t="shared" si="55"/>
        <v>0.52028662420382155</v>
      </c>
      <c r="L169" s="153">
        <f t="shared" si="55"/>
        <v>0.53943652866242031</v>
      </c>
      <c r="M169" s="153">
        <f t="shared" si="56"/>
        <v>0.538748407643312</v>
      </c>
      <c r="N169" s="153">
        <f t="shared" si="56"/>
        <v>0.55217515923566884</v>
      </c>
      <c r="O169" s="153">
        <f t="shared" si="56"/>
        <v>0.60588216560509545</v>
      </c>
      <c r="P169" s="153">
        <f t="shared" si="56"/>
        <v>0.47497133757961774</v>
      </c>
      <c r="Q169" s="153">
        <f t="shared" si="56"/>
        <v>0.62098726114649672</v>
      </c>
      <c r="R169" s="153">
        <f t="shared" si="56"/>
        <v>0.47497133757961774</v>
      </c>
      <c r="S169" s="153">
        <f t="shared" si="56"/>
        <v>0.49343312101910825</v>
      </c>
      <c r="T169" s="153">
        <f t="shared" si="56"/>
        <v>0.41119426751592347</v>
      </c>
      <c r="U169" s="153">
        <f t="shared" si="56"/>
        <v>0.50685987261146503</v>
      </c>
      <c r="V169" s="153">
        <f t="shared" si="56"/>
        <v>0.52028662420382155</v>
      </c>
      <c r="W169" s="153">
        <f t="shared" si="57"/>
        <v>0.48873375796178348</v>
      </c>
      <c r="X169" s="153">
        <f t="shared" si="57"/>
        <v>0.4883980891719743</v>
      </c>
      <c r="Y169" s="153">
        <f t="shared" si="57"/>
        <v>0.49695764331210179</v>
      </c>
      <c r="Z169" s="153">
        <f t="shared" si="57"/>
        <v>0.53035668789808899</v>
      </c>
      <c r="AA169" s="153">
        <f t="shared" si="57"/>
        <v>0.54881847133757955</v>
      </c>
      <c r="AB169" s="153">
        <f t="shared" si="57"/>
        <v>0.52095796178343956</v>
      </c>
      <c r="AC169" s="153">
        <f t="shared" si="57"/>
        <v>0.5226363057324841</v>
      </c>
      <c r="AD169" s="153">
        <f t="shared" si="57"/>
        <v>0.51659426751592352</v>
      </c>
      <c r="AE169" s="153">
        <f t="shared" si="57"/>
        <v>0.56560191082802547</v>
      </c>
      <c r="AF169" s="153">
        <f t="shared" si="57"/>
        <v>0.52532165605095527</v>
      </c>
      <c r="AG169" s="153">
        <f t="shared" si="58"/>
        <v>0.56560191082802547</v>
      </c>
      <c r="AH169" s="153">
        <f t="shared" si="58"/>
        <v>0.59413375796178347</v>
      </c>
      <c r="AI169" s="153">
        <f t="shared" si="58"/>
        <v>0.48235605095541378</v>
      </c>
      <c r="AJ169" s="153">
        <f t="shared" si="58"/>
        <v>0.62098726114649672</v>
      </c>
      <c r="AK169" s="153">
        <f t="shared" si="58"/>
        <v>0.52700000000000002</v>
      </c>
      <c r="AL169" s="153">
        <f t="shared" si="58"/>
        <v>0.57399363057324837</v>
      </c>
      <c r="AM169" s="153">
        <f t="shared" si="58"/>
        <v>0.64616242038216554</v>
      </c>
      <c r="AN169" s="153">
        <f t="shared" si="58"/>
        <v>0.5645781210191082</v>
      </c>
      <c r="AO169" s="153">
        <f t="shared" si="58"/>
        <v>0.56392356687898082</v>
      </c>
      <c r="AP169" s="153">
        <f t="shared" si="58"/>
        <v>0.52867834394904456</v>
      </c>
      <c r="AQ169" s="153">
        <f t="shared" si="58"/>
        <v>0.51692993630573236</v>
      </c>
      <c r="AR169" s="157">
        <v>0.52700000000000002</v>
      </c>
      <c r="AS169" s="153">
        <f t="shared" si="59"/>
        <v>0.59916878980891719</v>
      </c>
      <c r="AT169" s="153">
        <f t="shared" si="59"/>
        <v>0.50795079617834393</v>
      </c>
      <c r="AU169" s="153">
        <f t="shared" si="59"/>
        <v>0.50853821656050946</v>
      </c>
      <c r="AV169" s="153">
        <f t="shared" si="59"/>
        <v>0.51860828025477712</v>
      </c>
      <c r="AW169" s="153">
        <f t="shared" si="59"/>
        <v>0.53539171974522304</v>
      </c>
      <c r="AX169" s="153">
        <f t="shared" si="59"/>
        <v>0.47832802547770692</v>
      </c>
      <c r="AY169" s="153">
        <f t="shared" si="59"/>
        <v>0.51692993630573236</v>
      </c>
      <c r="AZ169" s="153">
        <f t="shared" si="59"/>
        <v>0.54009108280254781</v>
      </c>
      <c r="BA169" s="153">
        <f t="shared" si="59"/>
        <v>0.51189490445859864</v>
      </c>
      <c r="BB169" s="153">
        <f t="shared" si="59"/>
        <v>0.55385350318471327</v>
      </c>
      <c r="BC169" s="153">
        <f t="shared" si="59"/>
        <v>0.50677595541401255</v>
      </c>
      <c r="BD169" s="169">
        <v>167</v>
      </c>
    </row>
    <row r="170" spans="1:56" x14ac:dyDescent="0.35">
      <c r="B170" s="156" t="s">
        <v>59</v>
      </c>
      <c r="C170" s="153">
        <f t="shared" si="55"/>
        <v>0.74183121019108267</v>
      </c>
      <c r="D170" s="153">
        <f t="shared" si="55"/>
        <v>0.77727707006369429</v>
      </c>
      <c r="E170" s="153">
        <f t="shared" si="55"/>
        <v>0.80512738853503152</v>
      </c>
      <c r="F170" s="153">
        <f t="shared" si="55"/>
        <v>0.83297770700636953</v>
      </c>
      <c r="G170" s="153">
        <f t="shared" si="55"/>
        <v>0.77980891719745205</v>
      </c>
      <c r="H170" s="153">
        <f t="shared" si="55"/>
        <v>0.8575366242038216</v>
      </c>
      <c r="I170" s="153">
        <f t="shared" si="55"/>
        <v>0.90359092356687876</v>
      </c>
      <c r="J170" s="153">
        <f t="shared" si="55"/>
        <v>0.65574840764331221</v>
      </c>
      <c r="K170" s="153">
        <f t="shared" si="55"/>
        <v>0.78487261146496801</v>
      </c>
      <c r="L170" s="153">
        <f t="shared" si="55"/>
        <v>0.81376098726114643</v>
      </c>
      <c r="M170" s="153">
        <f t="shared" si="56"/>
        <v>0.81272292993630546</v>
      </c>
      <c r="N170" s="153">
        <f t="shared" si="56"/>
        <v>0.83297770700636953</v>
      </c>
      <c r="O170" s="153">
        <f t="shared" si="56"/>
        <v>0.91399681528662413</v>
      </c>
      <c r="P170" s="153">
        <f t="shared" si="56"/>
        <v>0.71651273885350308</v>
      </c>
      <c r="Q170" s="153">
        <f t="shared" si="56"/>
        <v>0.93678343949044574</v>
      </c>
      <c r="R170" s="153">
        <f t="shared" si="56"/>
        <v>0.71651273885350308</v>
      </c>
      <c r="S170" s="153">
        <f t="shared" si="56"/>
        <v>0.74436305732484076</v>
      </c>
      <c r="T170" s="153">
        <f t="shared" si="56"/>
        <v>0.62030254777070049</v>
      </c>
      <c r="U170" s="153">
        <f t="shared" si="56"/>
        <v>0.76461783439490449</v>
      </c>
      <c r="V170" s="153">
        <f t="shared" si="56"/>
        <v>0.78487261146496801</v>
      </c>
      <c r="W170" s="153">
        <f t="shared" si="57"/>
        <v>0.73727388535031857</v>
      </c>
      <c r="X170" s="153">
        <f t="shared" si="57"/>
        <v>0.7367675159235666</v>
      </c>
      <c r="Y170" s="153">
        <f t="shared" si="57"/>
        <v>0.74967993630573226</v>
      </c>
      <c r="Z170" s="153">
        <f t="shared" si="57"/>
        <v>0.80006369426751556</v>
      </c>
      <c r="AA170" s="153">
        <f t="shared" si="57"/>
        <v>0.82791401273885346</v>
      </c>
      <c r="AB170" s="153">
        <f t="shared" si="57"/>
        <v>0.7858853503184714</v>
      </c>
      <c r="AC170" s="153">
        <f t="shared" si="57"/>
        <v>0.78841719745222927</v>
      </c>
      <c r="AD170" s="153">
        <f t="shared" si="57"/>
        <v>0.77930254777070063</v>
      </c>
      <c r="AE170" s="153">
        <f t="shared" si="57"/>
        <v>0.85323248407643304</v>
      </c>
      <c r="AF170" s="153">
        <f t="shared" si="57"/>
        <v>0.79246815286624184</v>
      </c>
      <c r="AG170" s="153">
        <f t="shared" si="58"/>
        <v>0.85323248407643304</v>
      </c>
      <c r="AH170" s="153">
        <f t="shared" si="58"/>
        <v>0.89627388535031849</v>
      </c>
      <c r="AI170" s="153">
        <f t="shared" si="58"/>
        <v>0.72765286624203795</v>
      </c>
      <c r="AJ170" s="153">
        <f t="shared" si="58"/>
        <v>0.93678343949044574</v>
      </c>
      <c r="AK170" s="153">
        <f t="shared" si="58"/>
        <v>0.79500000000000004</v>
      </c>
      <c r="AL170" s="153">
        <f t="shared" si="58"/>
        <v>0.86589171974522294</v>
      </c>
      <c r="AM170" s="153">
        <f t="shared" si="58"/>
        <v>0.97476114649681522</v>
      </c>
      <c r="AN170" s="153">
        <f t="shared" si="58"/>
        <v>0.85168805732484065</v>
      </c>
      <c r="AO170" s="153">
        <f t="shared" si="58"/>
        <v>0.85070063694267506</v>
      </c>
      <c r="AP170" s="153">
        <f t="shared" si="58"/>
        <v>0.79753184713375791</v>
      </c>
      <c r="AQ170" s="153">
        <f t="shared" si="58"/>
        <v>0.77980891719745205</v>
      </c>
      <c r="AR170" s="157">
        <v>0.79500000000000004</v>
      </c>
      <c r="AS170" s="153">
        <f t="shared" si="59"/>
        <v>0.90386942675159232</v>
      </c>
      <c r="AT170" s="153">
        <f t="shared" si="59"/>
        <v>0.76626353503184708</v>
      </c>
      <c r="AU170" s="153">
        <f t="shared" si="59"/>
        <v>0.76714968152866225</v>
      </c>
      <c r="AV170" s="153">
        <f t="shared" si="59"/>
        <v>0.78234076433121025</v>
      </c>
      <c r="AW170" s="153">
        <f t="shared" si="59"/>
        <v>0.80765923566878994</v>
      </c>
      <c r="AX170" s="153">
        <f t="shared" si="59"/>
        <v>0.72157643312101893</v>
      </c>
      <c r="AY170" s="153">
        <f t="shared" si="59"/>
        <v>0.77980891719745205</v>
      </c>
      <c r="AZ170" s="153">
        <f t="shared" si="59"/>
        <v>0.81474840764331224</v>
      </c>
      <c r="BA170" s="153">
        <f t="shared" si="59"/>
        <v>0.77221337579617821</v>
      </c>
      <c r="BB170" s="153">
        <f t="shared" si="59"/>
        <v>0.83550955414012729</v>
      </c>
      <c r="BC170" s="153">
        <f t="shared" si="59"/>
        <v>0.76449124203821628</v>
      </c>
      <c r="BD170" s="169">
        <v>168</v>
      </c>
    </row>
    <row r="171" spans="1:56" x14ac:dyDescent="0.35">
      <c r="B171" s="156" t="s">
        <v>60</v>
      </c>
      <c r="C171" s="153">
        <f t="shared" si="55"/>
        <v>0.74183121019108267</v>
      </c>
      <c r="D171" s="153">
        <f t="shared" si="55"/>
        <v>0.77727707006369429</v>
      </c>
      <c r="E171" s="153">
        <f t="shared" si="55"/>
        <v>0.80512738853503152</v>
      </c>
      <c r="F171" s="153">
        <f t="shared" si="55"/>
        <v>0.83297770700636953</v>
      </c>
      <c r="G171" s="153">
        <f t="shared" si="55"/>
        <v>0.77980891719745205</v>
      </c>
      <c r="H171" s="153">
        <f t="shared" si="55"/>
        <v>0.8575366242038216</v>
      </c>
      <c r="I171" s="153">
        <f t="shared" si="55"/>
        <v>0.90359092356687876</v>
      </c>
      <c r="J171" s="153">
        <f t="shared" si="55"/>
        <v>0.65574840764331221</v>
      </c>
      <c r="K171" s="153">
        <f t="shared" si="55"/>
        <v>0.78487261146496801</v>
      </c>
      <c r="L171" s="153">
        <f t="shared" si="55"/>
        <v>0.81376098726114643</v>
      </c>
      <c r="M171" s="153">
        <f t="shared" si="56"/>
        <v>0.81272292993630546</v>
      </c>
      <c r="N171" s="153">
        <f t="shared" si="56"/>
        <v>0.83297770700636953</v>
      </c>
      <c r="O171" s="153">
        <f t="shared" si="56"/>
        <v>0.91399681528662413</v>
      </c>
      <c r="P171" s="153">
        <f t="shared" si="56"/>
        <v>0.71651273885350308</v>
      </c>
      <c r="Q171" s="153">
        <f t="shared" si="56"/>
        <v>0.93678343949044574</v>
      </c>
      <c r="R171" s="153">
        <f t="shared" si="56"/>
        <v>0.71651273885350308</v>
      </c>
      <c r="S171" s="153">
        <f t="shared" si="56"/>
        <v>0.74436305732484076</v>
      </c>
      <c r="T171" s="153">
        <f t="shared" si="56"/>
        <v>0.62030254777070049</v>
      </c>
      <c r="U171" s="153">
        <f t="shared" si="56"/>
        <v>0.76461783439490449</v>
      </c>
      <c r="V171" s="153">
        <f t="shared" si="56"/>
        <v>0.78487261146496801</v>
      </c>
      <c r="W171" s="153">
        <f t="shared" si="57"/>
        <v>0.73727388535031857</v>
      </c>
      <c r="X171" s="153">
        <f t="shared" si="57"/>
        <v>0.7367675159235666</v>
      </c>
      <c r="Y171" s="153">
        <f t="shared" si="57"/>
        <v>0.74967993630573226</v>
      </c>
      <c r="Z171" s="153">
        <f t="shared" si="57"/>
        <v>0.80006369426751556</v>
      </c>
      <c r="AA171" s="153">
        <f t="shared" si="57"/>
        <v>0.82791401273885346</v>
      </c>
      <c r="AB171" s="153">
        <f t="shared" si="57"/>
        <v>0.7858853503184714</v>
      </c>
      <c r="AC171" s="153">
        <f t="shared" si="57"/>
        <v>0.78841719745222927</v>
      </c>
      <c r="AD171" s="153">
        <f t="shared" si="57"/>
        <v>0.77930254777070063</v>
      </c>
      <c r="AE171" s="153">
        <f t="shared" si="57"/>
        <v>0.85323248407643304</v>
      </c>
      <c r="AF171" s="153">
        <f t="shared" si="57"/>
        <v>0.79246815286624184</v>
      </c>
      <c r="AG171" s="153">
        <f t="shared" si="58"/>
        <v>0.85323248407643304</v>
      </c>
      <c r="AH171" s="153">
        <f t="shared" si="58"/>
        <v>0.89627388535031849</v>
      </c>
      <c r="AI171" s="153">
        <f t="shared" si="58"/>
        <v>0.72765286624203795</v>
      </c>
      <c r="AJ171" s="153">
        <f t="shared" si="58"/>
        <v>0.93678343949044574</v>
      </c>
      <c r="AK171" s="153">
        <f t="shared" si="58"/>
        <v>0.79500000000000004</v>
      </c>
      <c r="AL171" s="153">
        <f t="shared" si="58"/>
        <v>0.86589171974522294</v>
      </c>
      <c r="AM171" s="153">
        <f t="shared" si="58"/>
        <v>0.97476114649681522</v>
      </c>
      <c r="AN171" s="153">
        <f t="shared" si="58"/>
        <v>0.85168805732484065</v>
      </c>
      <c r="AO171" s="153">
        <f t="shared" si="58"/>
        <v>0.85070063694267506</v>
      </c>
      <c r="AP171" s="153">
        <f t="shared" si="58"/>
        <v>0.79753184713375791</v>
      </c>
      <c r="AQ171" s="153">
        <f t="shared" si="58"/>
        <v>0.77980891719745205</v>
      </c>
      <c r="AR171" s="157">
        <v>0.79500000000000004</v>
      </c>
      <c r="AS171" s="153">
        <f t="shared" si="59"/>
        <v>0.90386942675159232</v>
      </c>
      <c r="AT171" s="153">
        <f t="shared" si="59"/>
        <v>0.76626353503184708</v>
      </c>
      <c r="AU171" s="153">
        <f t="shared" si="59"/>
        <v>0.76714968152866225</v>
      </c>
      <c r="AV171" s="153">
        <f t="shared" si="59"/>
        <v>0.78234076433121025</v>
      </c>
      <c r="AW171" s="153">
        <f t="shared" si="59"/>
        <v>0.80765923566878994</v>
      </c>
      <c r="AX171" s="153">
        <f t="shared" si="59"/>
        <v>0.72157643312101893</v>
      </c>
      <c r="AY171" s="153">
        <f t="shared" si="59"/>
        <v>0.77980891719745205</v>
      </c>
      <c r="AZ171" s="153">
        <f t="shared" si="59"/>
        <v>0.81474840764331224</v>
      </c>
      <c r="BA171" s="153">
        <f t="shared" si="59"/>
        <v>0.77221337579617821</v>
      </c>
      <c r="BB171" s="153">
        <f t="shared" si="59"/>
        <v>0.83550955414012729</v>
      </c>
      <c r="BC171" s="153">
        <f t="shared" si="59"/>
        <v>0.76449124203821628</v>
      </c>
      <c r="BD171" s="169">
        <v>169</v>
      </c>
    </row>
    <row r="172" spans="1:56" x14ac:dyDescent="0.35">
      <c r="B172" s="156" t="s">
        <v>80</v>
      </c>
      <c r="C172" s="153">
        <f t="shared" si="55"/>
        <v>0.74183121019108267</v>
      </c>
      <c r="D172" s="153">
        <f t="shared" si="55"/>
        <v>0.77727707006369429</v>
      </c>
      <c r="E172" s="153">
        <f t="shared" si="55"/>
        <v>0.80512738853503152</v>
      </c>
      <c r="F172" s="153">
        <f t="shared" si="55"/>
        <v>0.83297770700636953</v>
      </c>
      <c r="G172" s="153">
        <f t="shared" si="55"/>
        <v>0.77980891719745205</v>
      </c>
      <c r="H172" s="153">
        <f t="shared" si="55"/>
        <v>0.8575366242038216</v>
      </c>
      <c r="I172" s="153">
        <f t="shared" si="55"/>
        <v>0.90359092356687876</v>
      </c>
      <c r="J172" s="153">
        <f t="shared" si="55"/>
        <v>0.65574840764331221</v>
      </c>
      <c r="K172" s="153">
        <f t="shared" si="55"/>
        <v>0.78487261146496801</v>
      </c>
      <c r="L172" s="153">
        <f t="shared" si="55"/>
        <v>0.81376098726114643</v>
      </c>
      <c r="M172" s="153">
        <f t="shared" si="56"/>
        <v>0.81272292993630546</v>
      </c>
      <c r="N172" s="153">
        <f t="shared" si="56"/>
        <v>0.83297770700636953</v>
      </c>
      <c r="O172" s="153">
        <f t="shared" si="56"/>
        <v>0.91399681528662413</v>
      </c>
      <c r="P172" s="153">
        <f t="shared" si="56"/>
        <v>0.71651273885350308</v>
      </c>
      <c r="Q172" s="153">
        <f t="shared" si="56"/>
        <v>0.93678343949044574</v>
      </c>
      <c r="R172" s="153">
        <f t="shared" si="56"/>
        <v>0.71651273885350308</v>
      </c>
      <c r="S172" s="153">
        <f t="shared" si="56"/>
        <v>0.74436305732484076</v>
      </c>
      <c r="T172" s="153">
        <f t="shared" si="56"/>
        <v>0.62030254777070049</v>
      </c>
      <c r="U172" s="153">
        <f t="shared" si="56"/>
        <v>0.76461783439490449</v>
      </c>
      <c r="V172" s="153">
        <f t="shared" si="56"/>
        <v>0.78487261146496801</v>
      </c>
      <c r="W172" s="153">
        <f t="shared" si="57"/>
        <v>0.73727388535031857</v>
      </c>
      <c r="X172" s="153">
        <f t="shared" si="57"/>
        <v>0.7367675159235666</v>
      </c>
      <c r="Y172" s="153">
        <f t="shared" si="57"/>
        <v>0.74967993630573226</v>
      </c>
      <c r="Z172" s="153">
        <f t="shared" si="57"/>
        <v>0.80006369426751556</v>
      </c>
      <c r="AA172" s="153">
        <f t="shared" si="57"/>
        <v>0.82791401273885346</v>
      </c>
      <c r="AB172" s="153">
        <f t="shared" si="57"/>
        <v>0.7858853503184714</v>
      </c>
      <c r="AC172" s="153">
        <f t="shared" si="57"/>
        <v>0.78841719745222927</v>
      </c>
      <c r="AD172" s="153">
        <f t="shared" si="57"/>
        <v>0.77930254777070063</v>
      </c>
      <c r="AE172" s="153">
        <f t="shared" si="57"/>
        <v>0.85323248407643304</v>
      </c>
      <c r="AF172" s="153">
        <f t="shared" si="57"/>
        <v>0.79246815286624184</v>
      </c>
      <c r="AG172" s="153">
        <f t="shared" si="58"/>
        <v>0.85323248407643304</v>
      </c>
      <c r="AH172" s="153">
        <f t="shared" si="58"/>
        <v>0.89627388535031849</v>
      </c>
      <c r="AI172" s="153">
        <f t="shared" si="58"/>
        <v>0.72765286624203795</v>
      </c>
      <c r="AJ172" s="153">
        <f t="shared" si="58"/>
        <v>0.93678343949044574</v>
      </c>
      <c r="AK172" s="153">
        <f t="shared" si="58"/>
        <v>0.79500000000000004</v>
      </c>
      <c r="AL172" s="153">
        <f t="shared" si="58"/>
        <v>0.86589171974522294</v>
      </c>
      <c r="AM172" s="153">
        <f t="shared" si="58"/>
        <v>0.97476114649681522</v>
      </c>
      <c r="AN172" s="153">
        <f t="shared" si="58"/>
        <v>0.85168805732484065</v>
      </c>
      <c r="AO172" s="153">
        <f t="shared" si="58"/>
        <v>0.85070063694267506</v>
      </c>
      <c r="AP172" s="153">
        <f t="shared" si="58"/>
        <v>0.79753184713375791</v>
      </c>
      <c r="AQ172" s="153">
        <f t="shared" si="58"/>
        <v>0.77980891719745205</v>
      </c>
      <c r="AR172" s="157">
        <v>0.79500000000000004</v>
      </c>
      <c r="AS172" s="153">
        <f t="shared" si="59"/>
        <v>0.90386942675159232</v>
      </c>
      <c r="AT172" s="153">
        <f t="shared" si="59"/>
        <v>0.76626353503184708</v>
      </c>
      <c r="AU172" s="153">
        <f t="shared" si="59"/>
        <v>0.76714968152866225</v>
      </c>
      <c r="AV172" s="153">
        <f t="shared" si="59"/>
        <v>0.78234076433121025</v>
      </c>
      <c r="AW172" s="153">
        <f t="shared" si="59"/>
        <v>0.80765923566878994</v>
      </c>
      <c r="AX172" s="153">
        <f t="shared" si="59"/>
        <v>0.72157643312101893</v>
      </c>
      <c r="AY172" s="153">
        <f t="shared" si="59"/>
        <v>0.77980891719745205</v>
      </c>
      <c r="AZ172" s="153">
        <f t="shared" si="59"/>
        <v>0.81474840764331224</v>
      </c>
      <c r="BA172" s="153">
        <f t="shared" si="59"/>
        <v>0.77221337579617821</v>
      </c>
      <c r="BB172" s="153">
        <f t="shared" si="59"/>
        <v>0.83550955414012729</v>
      </c>
      <c r="BC172" s="153">
        <f t="shared" si="59"/>
        <v>0.76449124203821628</v>
      </c>
      <c r="BD172" s="169">
        <v>170</v>
      </c>
    </row>
    <row r="173" spans="1:56" x14ac:dyDescent="0.35">
      <c r="B173" s="156" t="s">
        <v>79</v>
      </c>
      <c r="C173" s="153">
        <f t="shared" si="55"/>
        <v>0.74183121019108267</v>
      </c>
      <c r="D173" s="153">
        <f t="shared" si="55"/>
        <v>0.77727707006369429</v>
      </c>
      <c r="E173" s="153">
        <f t="shared" si="55"/>
        <v>0.80512738853503152</v>
      </c>
      <c r="F173" s="153">
        <f t="shared" si="55"/>
        <v>0.83297770700636953</v>
      </c>
      <c r="G173" s="153">
        <f t="shared" si="55"/>
        <v>0.77980891719745205</v>
      </c>
      <c r="H173" s="153">
        <f t="shared" si="55"/>
        <v>0.8575366242038216</v>
      </c>
      <c r="I173" s="153">
        <f t="shared" si="55"/>
        <v>0.90359092356687876</v>
      </c>
      <c r="J173" s="153">
        <f t="shared" si="55"/>
        <v>0.65574840764331221</v>
      </c>
      <c r="K173" s="153">
        <f t="shared" si="55"/>
        <v>0.78487261146496801</v>
      </c>
      <c r="L173" s="153">
        <f t="shared" si="55"/>
        <v>0.81376098726114643</v>
      </c>
      <c r="M173" s="153">
        <f t="shared" si="56"/>
        <v>0.81272292993630546</v>
      </c>
      <c r="N173" s="153">
        <f t="shared" si="56"/>
        <v>0.83297770700636953</v>
      </c>
      <c r="O173" s="153">
        <f t="shared" si="56"/>
        <v>0.91399681528662413</v>
      </c>
      <c r="P173" s="153">
        <f t="shared" si="56"/>
        <v>0.71651273885350308</v>
      </c>
      <c r="Q173" s="153">
        <f t="shared" si="56"/>
        <v>0.93678343949044574</v>
      </c>
      <c r="R173" s="153">
        <f t="shared" si="56"/>
        <v>0.71651273885350308</v>
      </c>
      <c r="S173" s="153">
        <f t="shared" si="56"/>
        <v>0.74436305732484076</v>
      </c>
      <c r="T173" s="153">
        <f t="shared" si="56"/>
        <v>0.62030254777070049</v>
      </c>
      <c r="U173" s="153">
        <f t="shared" si="56"/>
        <v>0.76461783439490449</v>
      </c>
      <c r="V173" s="153">
        <f t="shared" si="56"/>
        <v>0.78487261146496801</v>
      </c>
      <c r="W173" s="153">
        <f t="shared" si="57"/>
        <v>0.73727388535031857</v>
      </c>
      <c r="X173" s="153">
        <f t="shared" si="57"/>
        <v>0.7367675159235666</v>
      </c>
      <c r="Y173" s="153">
        <f t="shared" si="57"/>
        <v>0.74967993630573226</v>
      </c>
      <c r="Z173" s="153">
        <f t="shared" si="57"/>
        <v>0.80006369426751556</v>
      </c>
      <c r="AA173" s="153">
        <f t="shared" si="57"/>
        <v>0.82791401273885346</v>
      </c>
      <c r="AB173" s="153">
        <f t="shared" si="57"/>
        <v>0.7858853503184714</v>
      </c>
      <c r="AC173" s="153">
        <f t="shared" si="57"/>
        <v>0.78841719745222927</v>
      </c>
      <c r="AD173" s="153">
        <f t="shared" si="57"/>
        <v>0.77930254777070063</v>
      </c>
      <c r="AE173" s="153">
        <f t="shared" si="57"/>
        <v>0.85323248407643304</v>
      </c>
      <c r="AF173" s="153">
        <f t="shared" si="57"/>
        <v>0.79246815286624184</v>
      </c>
      <c r="AG173" s="153">
        <f t="shared" si="58"/>
        <v>0.85323248407643304</v>
      </c>
      <c r="AH173" s="153">
        <f t="shared" si="58"/>
        <v>0.89627388535031849</v>
      </c>
      <c r="AI173" s="153">
        <f t="shared" si="58"/>
        <v>0.72765286624203795</v>
      </c>
      <c r="AJ173" s="153">
        <f t="shared" si="58"/>
        <v>0.93678343949044574</v>
      </c>
      <c r="AK173" s="153">
        <f t="shared" si="58"/>
        <v>0.79500000000000004</v>
      </c>
      <c r="AL173" s="153">
        <f t="shared" si="58"/>
        <v>0.86589171974522294</v>
      </c>
      <c r="AM173" s="153">
        <f t="shared" si="58"/>
        <v>0.97476114649681522</v>
      </c>
      <c r="AN173" s="153">
        <f t="shared" si="58"/>
        <v>0.85168805732484065</v>
      </c>
      <c r="AO173" s="153">
        <f t="shared" si="58"/>
        <v>0.85070063694267506</v>
      </c>
      <c r="AP173" s="153">
        <f t="shared" si="58"/>
        <v>0.79753184713375791</v>
      </c>
      <c r="AQ173" s="153">
        <f t="shared" si="58"/>
        <v>0.77980891719745205</v>
      </c>
      <c r="AR173" s="157">
        <v>0.79500000000000004</v>
      </c>
      <c r="AS173" s="153">
        <f t="shared" si="59"/>
        <v>0.90386942675159232</v>
      </c>
      <c r="AT173" s="153">
        <f t="shared" si="59"/>
        <v>0.76626353503184708</v>
      </c>
      <c r="AU173" s="153">
        <f t="shared" si="59"/>
        <v>0.76714968152866225</v>
      </c>
      <c r="AV173" s="153">
        <f t="shared" si="59"/>
        <v>0.78234076433121025</v>
      </c>
      <c r="AW173" s="153">
        <f t="shared" si="59"/>
        <v>0.80765923566878994</v>
      </c>
      <c r="AX173" s="153">
        <f t="shared" si="59"/>
        <v>0.72157643312101893</v>
      </c>
      <c r="AY173" s="153">
        <f t="shared" si="59"/>
        <v>0.77980891719745205</v>
      </c>
      <c r="AZ173" s="153">
        <f t="shared" si="59"/>
        <v>0.81474840764331224</v>
      </c>
      <c r="BA173" s="153">
        <f t="shared" si="59"/>
        <v>0.77221337579617821</v>
      </c>
      <c r="BB173" s="153">
        <f t="shared" si="59"/>
        <v>0.83550955414012729</v>
      </c>
      <c r="BC173" s="153">
        <f t="shared" si="59"/>
        <v>0.76449124203821628</v>
      </c>
      <c r="BD173" s="169">
        <v>171</v>
      </c>
    </row>
    <row r="174" spans="1:56" x14ac:dyDescent="0.35">
      <c r="A174" s="171" t="s">
        <v>136</v>
      </c>
      <c r="B174" s="173" t="s">
        <v>83</v>
      </c>
      <c r="C174" s="153"/>
      <c r="AR174" s="157">
        <v>0</v>
      </c>
      <c r="BD174" s="169">
        <v>172</v>
      </c>
    </row>
    <row r="175" spans="1:56" x14ac:dyDescent="0.35">
      <c r="A175" s="172"/>
      <c r="B175" s="156" t="s">
        <v>61</v>
      </c>
      <c r="C175" s="153"/>
      <c r="AR175" s="157">
        <v>0</v>
      </c>
      <c r="BD175" s="169">
        <v>173</v>
      </c>
    </row>
    <row r="176" spans="1:56" x14ac:dyDescent="0.35">
      <c r="A176" s="172"/>
      <c r="B176" s="156" t="s">
        <v>78</v>
      </c>
      <c r="C176" s="153"/>
      <c r="AR176" s="157">
        <v>0</v>
      </c>
      <c r="BD176" s="169">
        <v>174</v>
      </c>
    </row>
    <row r="177" spans="1:56" x14ac:dyDescent="0.35">
      <c r="A177" s="172"/>
      <c r="B177" s="156" t="s">
        <v>62</v>
      </c>
      <c r="C177" s="153">
        <f t="shared" ref="C177:L186" si="60">$AR177*C$253</f>
        <v>0.16438485804416397</v>
      </c>
      <c r="D177" s="153">
        <f t="shared" si="60"/>
        <v>0.17983984469788883</v>
      </c>
      <c r="E177" s="153">
        <f t="shared" si="60"/>
        <v>0.19295316670710991</v>
      </c>
      <c r="F177" s="153">
        <f t="shared" si="60"/>
        <v>0.19997816064062121</v>
      </c>
      <c r="G177" s="153">
        <f t="shared" si="60"/>
        <v>0.1887381703470031</v>
      </c>
      <c r="H177" s="153">
        <f t="shared" si="60"/>
        <v>0.21295098277117203</v>
      </c>
      <c r="I177" s="153">
        <f t="shared" si="60"/>
        <v>0.19903681145353067</v>
      </c>
      <c r="J177" s="153">
        <f t="shared" si="60"/>
        <v>0.19763649599611743</v>
      </c>
      <c r="K177" s="153">
        <f t="shared" si="60"/>
        <v>0.21496481436544523</v>
      </c>
      <c r="L177" s="153">
        <f t="shared" si="60"/>
        <v>0.22305760737685021</v>
      </c>
      <c r="M177" s="153">
        <f t="shared" ref="M177:V186" si="61">$AR177*M$253</f>
        <v>0.22292647415675806</v>
      </c>
      <c r="N177" s="153">
        <f t="shared" si="61"/>
        <v>0.20747148750303315</v>
      </c>
      <c r="O177" s="153">
        <f t="shared" si="61"/>
        <v>0.21964814365445273</v>
      </c>
      <c r="P177" s="153">
        <f t="shared" si="61"/>
        <v>0.18780150448920163</v>
      </c>
      <c r="Q177" s="153">
        <f t="shared" si="61"/>
        <v>0.18218150934239258</v>
      </c>
      <c r="R177" s="153">
        <f t="shared" si="61"/>
        <v>0.18780150448920163</v>
      </c>
      <c r="S177" s="153">
        <f t="shared" si="61"/>
        <v>0.18077651055569033</v>
      </c>
      <c r="T177" s="153">
        <f t="shared" si="61"/>
        <v>0.15642319825285125</v>
      </c>
      <c r="U177" s="153">
        <f t="shared" si="61"/>
        <v>0.19107983499150688</v>
      </c>
      <c r="V177" s="153">
        <f t="shared" si="61"/>
        <v>0.21496481436544523</v>
      </c>
      <c r="W177" s="153">
        <f t="shared" ref="W177:AF186" si="62">$AR177*W$253</f>
        <v>0.19211016743508855</v>
      </c>
      <c r="X177" s="153">
        <f t="shared" si="62"/>
        <v>0.19201650084930838</v>
      </c>
      <c r="Y177" s="153">
        <f t="shared" si="62"/>
        <v>0.2011958262557631</v>
      </c>
      <c r="Z177" s="153">
        <f t="shared" si="62"/>
        <v>0.21543314729434601</v>
      </c>
      <c r="AA177" s="153">
        <f t="shared" si="62"/>
        <v>0.19950982771172041</v>
      </c>
      <c r="AB177" s="153">
        <f t="shared" si="62"/>
        <v>0.18564717301625819</v>
      </c>
      <c r="AC177" s="153">
        <f t="shared" si="62"/>
        <v>0.20227299199223481</v>
      </c>
      <c r="AD177" s="153">
        <f t="shared" si="62"/>
        <v>0.18892550351856344</v>
      </c>
      <c r="AE177" s="153">
        <f t="shared" si="62"/>
        <v>0.20185149235622415</v>
      </c>
      <c r="AF177" s="153">
        <f t="shared" si="62"/>
        <v>0.17187818490657605</v>
      </c>
      <c r="AG177" s="153">
        <f t="shared" ref="AG177:AQ186" si="63">$AR177*AG$253</f>
        <v>0.20185149235622415</v>
      </c>
      <c r="AH177" s="153">
        <f t="shared" si="63"/>
        <v>0.19473283183693277</v>
      </c>
      <c r="AI177" s="153">
        <f t="shared" si="63"/>
        <v>0.173095850521718</v>
      </c>
      <c r="AJ177" s="153">
        <f t="shared" si="63"/>
        <v>0.18218150934239258</v>
      </c>
      <c r="AK177" s="153">
        <f t="shared" si="63"/>
        <v>0.20559815578743021</v>
      </c>
      <c r="AL177" s="153">
        <f t="shared" si="63"/>
        <v>0.22292647415675806</v>
      </c>
      <c r="AM177" s="153">
        <f t="shared" si="63"/>
        <v>0.20653482164523174</v>
      </c>
      <c r="AN177" s="153">
        <f t="shared" si="63"/>
        <v>0.1970557631642805</v>
      </c>
      <c r="AO177" s="153">
        <f t="shared" si="63"/>
        <v>0.19716816306721671</v>
      </c>
      <c r="AP177" s="153">
        <f t="shared" si="63"/>
        <v>0.19061150206260616</v>
      </c>
      <c r="AQ177" s="153">
        <f t="shared" si="63"/>
        <v>0.1770298471244843</v>
      </c>
      <c r="AR177" s="157">
        <v>0.19299999999999998</v>
      </c>
      <c r="AS177" s="153">
        <f t="shared" ref="AS177:BC186" si="64">$AR177*AS$253</f>
        <v>0.19904149478281966</v>
      </c>
      <c r="AT177" s="153">
        <f t="shared" si="64"/>
        <v>0.1837504246542101</v>
      </c>
      <c r="AU177" s="153">
        <f t="shared" si="64"/>
        <v>0.18358650812909486</v>
      </c>
      <c r="AV177" s="153">
        <f t="shared" si="64"/>
        <v>0.19342149963601063</v>
      </c>
      <c r="AW177" s="153">
        <f t="shared" si="64"/>
        <v>0.18218150934239258</v>
      </c>
      <c r="AX177" s="153">
        <f t="shared" si="64"/>
        <v>0.18826983741810238</v>
      </c>
      <c r="AY177" s="153">
        <f t="shared" si="64"/>
        <v>0.18639650570249933</v>
      </c>
      <c r="AZ177" s="153">
        <f t="shared" si="64"/>
        <v>0.18161950982771172</v>
      </c>
      <c r="BA177" s="153">
        <f t="shared" si="64"/>
        <v>0.18545983984469788</v>
      </c>
      <c r="BB177" s="153">
        <f t="shared" si="64"/>
        <v>0.20653482164523174</v>
      </c>
      <c r="BC177" s="153">
        <f t="shared" si="64"/>
        <v>0.19129995146809023</v>
      </c>
      <c r="BD177" s="169">
        <v>175</v>
      </c>
    </row>
    <row r="178" spans="1:56" x14ac:dyDescent="0.35">
      <c r="A178" s="172"/>
      <c r="B178" s="156" t="s">
        <v>63</v>
      </c>
      <c r="C178" s="153">
        <f t="shared" si="60"/>
        <v>0.16438485804416397</v>
      </c>
      <c r="D178" s="153">
        <f t="shared" si="60"/>
        <v>0.17983984469788883</v>
      </c>
      <c r="E178" s="153">
        <f t="shared" si="60"/>
        <v>0.19295316670710991</v>
      </c>
      <c r="F178" s="153">
        <f t="shared" si="60"/>
        <v>0.19997816064062121</v>
      </c>
      <c r="G178" s="153">
        <f t="shared" si="60"/>
        <v>0.1887381703470031</v>
      </c>
      <c r="H178" s="153">
        <f t="shared" si="60"/>
        <v>0.21295098277117203</v>
      </c>
      <c r="I178" s="153">
        <f t="shared" si="60"/>
        <v>0.19903681145353067</v>
      </c>
      <c r="J178" s="153">
        <f t="shared" si="60"/>
        <v>0.19763649599611743</v>
      </c>
      <c r="K178" s="153">
        <f t="shared" si="60"/>
        <v>0.21496481436544523</v>
      </c>
      <c r="L178" s="153">
        <f t="shared" si="60"/>
        <v>0.22305760737685021</v>
      </c>
      <c r="M178" s="153">
        <f t="shared" si="61"/>
        <v>0.22292647415675806</v>
      </c>
      <c r="N178" s="153">
        <f t="shared" si="61"/>
        <v>0.20747148750303315</v>
      </c>
      <c r="O178" s="153">
        <f t="shared" si="61"/>
        <v>0.21964814365445273</v>
      </c>
      <c r="P178" s="153">
        <f t="shared" si="61"/>
        <v>0.18780150448920163</v>
      </c>
      <c r="Q178" s="153">
        <f t="shared" si="61"/>
        <v>0.18218150934239258</v>
      </c>
      <c r="R178" s="153">
        <f t="shared" si="61"/>
        <v>0.18780150448920163</v>
      </c>
      <c r="S178" s="153">
        <f t="shared" si="61"/>
        <v>0.18077651055569033</v>
      </c>
      <c r="T178" s="153">
        <f t="shared" si="61"/>
        <v>0.15642319825285125</v>
      </c>
      <c r="U178" s="153">
        <f t="shared" si="61"/>
        <v>0.19107983499150688</v>
      </c>
      <c r="V178" s="153">
        <f t="shared" si="61"/>
        <v>0.21496481436544523</v>
      </c>
      <c r="W178" s="153">
        <f t="shared" si="62"/>
        <v>0.19211016743508855</v>
      </c>
      <c r="X178" s="153">
        <f t="shared" si="62"/>
        <v>0.19201650084930838</v>
      </c>
      <c r="Y178" s="153">
        <f t="shared" si="62"/>
        <v>0.2011958262557631</v>
      </c>
      <c r="Z178" s="153">
        <f t="shared" si="62"/>
        <v>0.21543314729434601</v>
      </c>
      <c r="AA178" s="153">
        <f t="shared" si="62"/>
        <v>0.19950982771172041</v>
      </c>
      <c r="AB178" s="153">
        <f t="shared" si="62"/>
        <v>0.18564717301625819</v>
      </c>
      <c r="AC178" s="153">
        <f t="shared" si="62"/>
        <v>0.20227299199223481</v>
      </c>
      <c r="AD178" s="153">
        <f t="shared" si="62"/>
        <v>0.18892550351856344</v>
      </c>
      <c r="AE178" s="153">
        <f t="shared" si="62"/>
        <v>0.20185149235622415</v>
      </c>
      <c r="AF178" s="153">
        <f t="shared" si="62"/>
        <v>0.17187818490657605</v>
      </c>
      <c r="AG178" s="153">
        <f t="shared" si="63"/>
        <v>0.20185149235622415</v>
      </c>
      <c r="AH178" s="153">
        <f t="shared" si="63"/>
        <v>0.19473283183693277</v>
      </c>
      <c r="AI178" s="153">
        <f t="shared" si="63"/>
        <v>0.173095850521718</v>
      </c>
      <c r="AJ178" s="153">
        <f t="shared" si="63"/>
        <v>0.18218150934239258</v>
      </c>
      <c r="AK178" s="153">
        <f t="shared" si="63"/>
        <v>0.20559815578743021</v>
      </c>
      <c r="AL178" s="153">
        <f t="shared" si="63"/>
        <v>0.22292647415675806</v>
      </c>
      <c r="AM178" s="153">
        <f t="shared" si="63"/>
        <v>0.20653482164523174</v>
      </c>
      <c r="AN178" s="153">
        <f t="shared" si="63"/>
        <v>0.1970557631642805</v>
      </c>
      <c r="AO178" s="153">
        <f t="shared" si="63"/>
        <v>0.19716816306721671</v>
      </c>
      <c r="AP178" s="153">
        <f t="shared" si="63"/>
        <v>0.19061150206260616</v>
      </c>
      <c r="AQ178" s="153">
        <f t="shared" si="63"/>
        <v>0.1770298471244843</v>
      </c>
      <c r="AR178" s="157">
        <v>0.19299999999999998</v>
      </c>
      <c r="AS178" s="153">
        <f t="shared" si="64"/>
        <v>0.19904149478281966</v>
      </c>
      <c r="AT178" s="153">
        <f t="shared" si="64"/>
        <v>0.1837504246542101</v>
      </c>
      <c r="AU178" s="153">
        <f t="shared" si="64"/>
        <v>0.18358650812909486</v>
      </c>
      <c r="AV178" s="153">
        <f t="shared" si="64"/>
        <v>0.19342149963601063</v>
      </c>
      <c r="AW178" s="153">
        <f t="shared" si="64"/>
        <v>0.18218150934239258</v>
      </c>
      <c r="AX178" s="153">
        <f t="shared" si="64"/>
        <v>0.18826983741810238</v>
      </c>
      <c r="AY178" s="153">
        <f t="shared" si="64"/>
        <v>0.18639650570249933</v>
      </c>
      <c r="AZ178" s="153">
        <f t="shared" si="64"/>
        <v>0.18161950982771172</v>
      </c>
      <c r="BA178" s="153">
        <f t="shared" si="64"/>
        <v>0.18545983984469788</v>
      </c>
      <c r="BB178" s="153">
        <f t="shared" si="64"/>
        <v>0.20653482164523174</v>
      </c>
      <c r="BC178" s="153">
        <f t="shared" si="64"/>
        <v>0.19129995146809023</v>
      </c>
      <c r="BD178" s="169">
        <v>176</v>
      </c>
    </row>
    <row r="179" spans="1:56" x14ac:dyDescent="0.35">
      <c r="A179" s="172"/>
      <c r="B179" s="156" t="s">
        <v>64</v>
      </c>
      <c r="C179" s="153">
        <f t="shared" si="60"/>
        <v>0.14394321766561516</v>
      </c>
      <c r="D179" s="153">
        <f t="shared" si="60"/>
        <v>0.15747634069400637</v>
      </c>
      <c r="E179" s="153">
        <f t="shared" si="60"/>
        <v>0.16895899053627766</v>
      </c>
      <c r="F179" s="153">
        <f t="shared" si="60"/>
        <v>0.17511041009463729</v>
      </c>
      <c r="G179" s="153">
        <f t="shared" si="60"/>
        <v>0.16526813880126187</v>
      </c>
      <c r="H179" s="153">
        <f t="shared" si="60"/>
        <v>0.1864700315457414</v>
      </c>
      <c r="I179" s="153">
        <f t="shared" si="60"/>
        <v>0.17428611987381709</v>
      </c>
      <c r="J179" s="153">
        <f t="shared" si="60"/>
        <v>0.17305993690851743</v>
      </c>
      <c r="K179" s="153">
        <f t="shared" si="60"/>
        <v>0.18823343848580446</v>
      </c>
      <c r="L179" s="153">
        <f t="shared" si="60"/>
        <v>0.19531987381703475</v>
      </c>
      <c r="M179" s="153">
        <f t="shared" si="61"/>
        <v>0.19520504731861207</v>
      </c>
      <c r="N179" s="153">
        <f t="shared" si="61"/>
        <v>0.18167192429022083</v>
      </c>
      <c r="O179" s="153">
        <f t="shared" si="61"/>
        <v>0.19233438485804419</v>
      </c>
      <c r="P179" s="153">
        <f t="shared" si="61"/>
        <v>0.16444794952681394</v>
      </c>
      <c r="Q179" s="153">
        <f t="shared" si="61"/>
        <v>0.15952681388012624</v>
      </c>
      <c r="R179" s="153">
        <f t="shared" si="61"/>
        <v>0.16444794952681394</v>
      </c>
      <c r="S179" s="153">
        <f t="shared" si="61"/>
        <v>0.15829652996845431</v>
      </c>
      <c r="T179" s="153">
        <f t="shared" si="61"/>
        <v>0.13697160883280765</v>
      </c>
      <c r="U179" s="153">
        <f t="shared" si="61"/>
        <v>0.16731861198738174</v>
      </c>
      <c r="V179" s="153">
        <f t="shared" si="61"/>
        <v>0.18823343848580446</v>
      </c>
      <c r="W179" s="153">
        <f t="shared" si="62"/>
        <v>0.16822082018927451</v>
      </c>
      <c r="X179" s="153">
        <f t="shared" si="62"/>
        <v>0.1681388012618297</v>
      </c>
      <c r="Y179" s="153">
        <f t="shared" si="62"/>
        <v>0.17617665615141959</v>
      </c>
      <c r="Z179" s="153">
        <f t="shared" si="62"/>
        <v>0.18864353312302848</v>
      </c>
      <c r="AA179" s="153">
        <f t="shared" si="62"/>
        <v>0.1747003154574133</v>
      </c>
      <c r="AB179" s="153">
        <f t="shared" si="62"/>
        <v>0.16256151419558368</v>
      </c>
      <c r="AC179" s="153">
        <f t="shared" si="62"/>
        <v>0.17711987381703473</v>
      </c>
      <c r="AD179" s="153">
        <f t="shared" si="62"/>
        <v>0.16543217665615148</v>
      </c>
      <c r="AE179" s="153">
        <f t="shared" si="62"/>
        <v>0.17675078864353316</v>
      </c>
      <c r="AF179" s="153">
        <f t="shared" si="62"/>
        <v>0.15050473186119881</v>
      </c>
      <c r="AG179" s="153">
        <f t="shared" si="63"/>
        <v>0.17675078864353316</v>
      </c>
      <c r="AH179" s="153">
        <f t="shared" si="63"/>
        <v>0.17051735015772879</v>
      </c>
      <c r="AI179" s="153">
        <f t="shared" si="63"/>
        <v>0.1515709779179811</v>
      </c>
      <c r="AJ179" s="153">
        <f t="shared" si="63"/>
        <v>0.15952681388012624</v>
      </c>
      <c r="AK179" s="153">
        <f t="shared" si="63"/>
        <v>0.18003154574132499</v>
      </c>
      <c r="AL179" s="153">
        <f t="shared" si="63"/>
        <v>0.19520504731861207</v>
      </c>
      <c r="AM179" s="153">
        <f t="shared" si="63"/>
        <v>0.18085173501577295</v>
      </c>
      <c r="AN179" s="153">
        <f t="shared" si="63"/>
        <v>0.17255141955835968</v>
      </c>
      <c r="AO179" s="153">
        <f t="shared" si="63"/>
        <v>0.17264984227129346</v>
      </c>
      <c r="AP179" s="153">
        <f t="shared" si="63"/>
        <v>0.1669085173501578</v>
      </c>
      <c r="AQ179" s="153">
        <f t="shared" si="63"/>
        <v>0.15501577287066248</v>
      </c>
      <c r="AR179" s="157">
        <v>0.16900000000000007</v>
      </c>
      <c r="AS179" s="153">
        <f t="shared" si="64"/>
        <v>0.17429022082018933</v>
      </c>
      <c r="AT179" s="153">
        <f t="shared" si="64"/>
        <v>0.16090063091482654</v>
      </c>
      <c r="AU179" s="153">
        <f t="shared" si="64"/>
        <v>0.16075709779179817</v>
      </c>
      <c r="AV179" s="153">
        <f t="shared" si="64"/>
        <v>0.16936908517350163</v>
      </c>
      <c r="AW179" s="153">
        <f t="shared" si="64"/>
        <v>0.15952681388012624</v>
      </c>
      <c r="AX179" s="153">
        <f t="shared" si="64"/>
        <v>0.1648580441640379</v>
      </c>
      <c r="AY179" s="153">
        <f t="shared" si="64"/>
        <v>0.163217665615142</v>
      </c>
      <c r="AZ179" s="153">
        <f t="shared" si="64"/>
        <v>0.15903470031545749</v>
      </c>
      <c r="BA179" s="153">
        <f t="shared" si="64"/>
        <v>0.16239747634069407</v>
      </c>
      <c r="BB179" s="153">
        <f t="shared" si="64"/>
        <v>0.18085173501577295</v>
      </c>
      <c r="BC179" s="153">
        <f t="shared" si="64"/>
        <v>0.16751135646687704</v>
      </c>
      <c r="BD179" s="169">
        <v>177</v>
      </c>
    </row>
    <row r="180" spans="1:56" x14ac:dyDescent="0.35">
      <c r="A180" s="172"/>
      <c r="B180" s="156" t="s">
        <v>65</v>
      </c>
      <c r="C180" s="153">
        <f t="shared" si="60"/>
        <v>0.14394321766561516</v>
      </c>
      <c r="D180" s="153">
        <f t="shared" si="60"/>
        <v>0.15747634069400637</v>
      </c>
      <c r="E180" s="153">
        <f t="shared" si="60"/>
        <v>0.16895899053627766</v>
      </c>
      <c r="F180" s="153">
        <f t="shared" si="60"/>
        <v>0.17511041009463729</v>
      </c>
      <c r="G180" s="153">
        <f t="shared" si="60"/>
        <v>0.16526813880126187</v>
      </c>
      <c r="H180" s="153">
        <f t="shared" si="60"/>
        <v>0.1864700315457414</v>
      </c>
      <c r="I180" s="153">
        <f t="shared" si="60"/>
        <v>0.17428611987381709</v>
      </c>
      <c r="J180" s="153">
        <f t="shared" si="60"/>
        <v>0.17305993690851743</v>
      </c>
      <c r="K180" s="153">
        <f t="shared" si="60"/>
        <v>0.18823343848580446</v>
      </c>
      <c r="L180" s="153">
        <f t="shared" si="60"/>
        <v>0.19531987381703475</v>
      </c>
      <c r="M180" s="153">
        <f t="shared" si="61"/>
        <v>0.19520504731861207</v>
      </c>
      <c r="N180" s="153">
        <f t="shared" si="61"/>
        <v>0.18167192429022083</v>
      </c>
      <c r="O180" s="153">
        <f t="shared" si="61"/>
        <v>0.19233438485804419</v>
      </c>
      <c r="P180" s="153">
        <f t="shared" si="61"/>
        <v>0.16444794952681394</v>
      </c>
      <c r="Q180" s="153">
        <f t="shared" si="61"/>
        <v>0.15952681388012624</v>
      </c>
      <c r="R180" s="153">
        <f t="shared" si="61"/>
        <v>0.16444794952681394</v>
      </c>
      <c r="S180" s="153">
        <f t="shared" si="61"/>
        <v>0.15829652996845431</v>
      </c>
      <c r="T180" s="153">
        <f t="shared" si="61"/>
        <v>0.13697160883280765</v>
      </c>
      <c r="U180" s="153">
        <f t="shared" si="61"/>
        <v>0.16731861198738174</v>
      </c>
      <c r="V180" s="153">
        <f t="shared" si="61"/>
        <v>0.18823343848580446</v>
      </c>
      <c r="W180" s="153">
        <f t="shared" si="62"/>
        <v>0.16822082018927451</v>
      </c>
      <c r="X180" s="153">
        <f t="shared" si="62"/>
        <v>0.1681388012618297</v>
      </c>
      <c r="Y180" s="153">
        <f t="shared" si="62"/>
        <v>0.17617665615141959</v>
      </c>
      <c r="Z180" s="153">
        <f t="shared" si="62"/>
        <v>0.18864353312302848</v>
      </c>
      <c r="AA180" s="153">
        <f t="shared" si="62"/>
        <v>0.1747003154574133</v>
      </c>
      <c r="AB180" s="153">
        <f t="shared" si="62"/>
        <v>0.16256151419558368</v>
      </c>
      <c r="AC180" s="153">
        <f t="shared" si="62"/>
        <v>0.17711987381703473</v>
      </c>
      <c r="AD180" s="153">
        <f t="shared" si="62"/>
        <v>0.16543217665615148</v>
      </c>
      <c r="AE180" s="153">
        <f t="shared" si="62"/>
        <v>0.17675078864353316</v>
      </c>
      <c r="AF180" s="153">
        <f t="shared" si="62"/>
        <v>0.15050473186119881</v>
      </c>
      <c r="AG180" s="153">
        <f t="shared" si="63"/>
        <v>0.17675078864353316</v>
      </c>
      <c r="AH180" s="153">
        <f t="shared" si="63"/>
        <v>0.17051735015772879</v>
      </c>
      <c r="AI180" s="153">
        <f t="shared" si="63"/>
        <v>0.1515709779179811</v>
      </c>
      <c r="AJ180" s="153">
        <f t="shared" si="63"/>
        <v>0.15952681388012624</v>
      </c>
      <c r="AK180" s="153">
        <f t="shared" si="63"/>
        <v>0.18003154574132499</v>
      </c>
      <c r="AL180" s="153">
        <f t="shared" si="63"/>
        <v>0.19520504731861207</v>
      </c>
      <c r="AM180" s="153">
        <f t="shared" si="63"/>
        <v>0.18085173501577295</v>
      </c>
      <c r="AN180" s="153">
        <f t="shared" si="63"/>
        <v>0.17255141955835968</v>
      </c>
      <c r="AO180" s="153">
        <f t="shared" si="63"/>
        <v>0.17264984227129346</v>
      </c>
      <c r="AP180" s="153">
        <f t="shared" si="63"/>
        <v>0.1669085173501578</v>
      </c>
      <c r="AQ180" s="153">
        <f t="shared" si="63"/>
        <v>0.15501577287066248</v>
      </c>
      <c r="AR180" s="157">
        <v>0.16900000000000007</v>
      </c>
      <c r="AS180" s="153">
        <f t="shared" si="64"/>
        <v>0.17429022082018933</v>
      </c>
      <c r="AT180" s="153">
        <f t="shared" si="64"/>
        <v>0.16090063091482654</v>
      </c>
      <c r="AU180" s="153">
        <f t="shared" si="64"/>
        <v>0.16075709779179817</v>
      </c>
      <c r="AV180" s="153">
        <f t="shared" si="64"/>
        <v>0.16936908517350163</v>
      </c>
      <c r="AW180" s="153">
        <f t="shared" si="64"/>
        <v>0.15952681388012624</v>
      </c>
      <c r="AX180" s="153">
        <f t="shared" si="64"/>
        <v>0.1648580441640379</v>
      </c>
      <c r="AY180" s="153">
        <f t="shared" si="64"/>
        <v>0.163217665615142</v>
      </c>
      <c r="AZ180" s="153">
        <f t="shared" si="64"/>
        <v>0.15903470031545749</v>
      </c>
      <c r="BA180" s="153">
        <f t="shared" si="64"/>
        <v>0.16239747634069407</v>
      </c>
      <c r="BB180" s="153">
        <f t="shared" si="64"/>
        <v>0.18085173501577295</v>
      </c>
      <c r="BC180" s="153">
        <f t="shared" si="64"/>
        <v>0.16751135646687704</v>
      </c>
      <c r="BD180" s="169">
        <v>178</v>
      </c>
    </row>
    <row r="181" spans="1:56" x14ac:dyDescent="0.35">
      <c r="A181" s="172"/>
      <c r="B181" s="156" t="s">
        <v>66</v>
      </c>
      <c r="C181" s="153">
        <f t="shared" si="60"/>
        <v>0.1873817034700315</v>
      </c>
      <c r="D181" s="153">
        <f t="shared" si="60"/>
        <v>0.20499878670225671</v>
      </c>
      <c r="E181" s="153">
        <f t="shared" si="60"/>
        <v>0.21994661489929629</v>
      </c>
      <c r="F181" s="153">
        <f t="shared" si="60"/>
        <v>0.22795438000485321</v>
      </c>
      <c r="G181" s="153">
        <f t="shared" si="60"/>
        <v>0.21514195583596213</v>
      </c>
      <c r="H181" s="153">
        <f t="shared" si="60"/>
        <v>0.2427420528997816</v>
      </c>
      <c r="I181" s="153">
        <f t="shared" si="60"/>
        <v>0.22688133948070857</v>
      </c>
      <c r="J181" s="153">
        <f t="shared" si="60"/>
        <v>0.22528512496966757</v>
      </c>
      <c r="K181" s="153">
        <f t="shared" si="60"/>
        <v>0.24503761223004122</v>
      </c>
      <c r="L181" s="153">
        <f t="shared" si="60"/>
        <v>0.25426255763164274</v>
      </c>
      <c r="M181" s="153">
        <f t="shared" si="61"/>
        <v>0.25411307934967242</v>
      </c>
      <c r="N181" s="153">
        <f t="shared" si="61"/>
        <v>0.23649599611744715</v>
      </c>
      <c r="O181" s="153">
        <f t="shared" si="61"/>
        <v>0.25037612230041245</v>
      </c>
      <c r="P181" s="153">
        <f t="shared" si="61"/>
        <v>0.21407425382188788</v>
      </c>
      <c r="Q181" s="153">
        <f t="shared" si="61"/>
        <v>0.20766804173744235</v>
      </c>
      <c r="R181" s="153">
        <f t="shared" si="61"/>
        <v>0.21407425382188788</v>
      </c>
      <c r="S181" s="153">
        <f t="shared" si="61"/>
        <v>0.20606648871633099</v>
      </c>
      <c r="T181" s="153">
        <f t="shared" si="61"/>
        <v>0.17830623635040041</v>
      </c>
      <c r="U181" s="153">
        <f t="shared" si="61"/>
        <v>0.21781121087114777</v>
      </c>
      <c r="V181" s="153">
        <f t="shared" si="61"/>
        <v>0.24503761223004122</v>
      </c>
      <c r="W181" s="153">
        <f t="shared" si="62"/>
        <v>0.21898568308662944</v>
      </c>
      <c r="X181" s="153">
        <f t="shared" si="62"/>
        <v>0.21887891288522202</v>
      </c>
      <c r="Y181" s="153">
        <f t="shared" si="62"/>
        <v>0.22934239262314968</v>
      </c>
      <c r="Z181" s="153">
        <f t="shared" si="62"/>
        <v>0.24557146323707837</v>
      </c>
      <c r="AA181" s="153">
        <f t="shared" si="62"/>
        <v>0.22742052899781603</v>
      </c>
      <c r="AB181" s="153">
        <f t="shared" si="62"/>
        <v>0.21161853918951712</v>
      </c>
      <c r="AC181" s="153">
        <f t="shared" si="62"/>
        <v>0.23057024993933506</v>
      </c>
      <c r="AD181" s="153">
        <f t="shared" si="62"/>
        <v>0.21535549623877701</v>
      </c>
      <c r="AE181" s="153">
        <f t="shared" si="62"/>
        <v>0.23008978403300168</v>
      </c>
      <c r="AF181" s="153">
        <f t="shared" si="62"/>
        <v>0.19592331958262557</v>
      </c>
      <c r="AG181" s="153">
        <f t="shared" si="63"/>
        <v>0.23008978403300168</v>
      </c>
      <c r="AH181" s="153">
        <f t="shared" si="63"/>
        <v>0.22197524872603738</v>
      </c>
      <c r="AI181" s="153">
        <f t="shared" si="63"/>
        <v>0.19731133220092209</v>
      </c>
      <c r="AJ181" s="153">
        <f t="shared" si="63"/>
        <v>0.20766804173744235</v>
      </c>
      <c r="AK181" s="153">
        <f t="shared" si="63"/>
        <v>0.23436059208929869</v>
      </c>
      <c r="AL181" s="153">
        <f t="shared" si="63"/>
        <v>0.25411307934967242</v>
      </c>
      <c r="AM181" s="153">
        <f t="shared" si="63"/>
        <v>0.23542829410337299</v>
      </c>
      <c r="AN181" s="153">
        <f t="shared" si="63"/>
        <v>0.22462314972094152</v>
      </c>
      <c r="AO181" s="153">
        <f t="shared" si="63"/>
        <v>0.22475127396263045</v>
      </c>
      <c r="AP181" s="153">
        <f t="shared" si="63"/>
        <v>0.21727735986411068</v>
      </c>
      <c r="AQ181" s="153">
        <f t="shared" si="63"/>
        <v>0.20179568066003392</v>
      </c>
      <c r="AR181" s="157">
        <v>0.22</v>
      </c>
      <c r="AS181" s="153">
        <f t="shared" si="64"/>
        <v>0.22688667799077891</v>
      </c>
      <c r="AT181" s="153">
        <f t="shared" si="64"/>
        <v>0.2094564426110167</v>
      </c>
      <c r="AU181" s="153">
        <f t="shared" si="64"/>
        <v>0.20926959475855375</v>
      </c>
      <c r="AV181" s="153">
        <f t="shared" si="64"/>
        <v>0.22048046590633338</v>
      </c>
      <c r="AW181" s="153">
        <f t="shared" si="64"/>
        <v>0.20766804173744235</v>
      </c>
      <c r="AX181" s="153">
        <f t="shared" si="64"/>
        <v>0.21460810482892501</v>
      </c>
      <c r="AY181" s="153">
        <f t="shared" si="64"/>
        <v>0.21247270080077649</v>
      </c>
      <c r="AZ181" s="153">
        <f t="shared" si="64"/>
        <v>0.20702742052899784</v>
      </c>
      <c r="BA181" s="153">
        <f t="shared" si="64"/>
        <v>0.21140499878670227</v>
      </c>
      <c r="BB181" s="153">
        <f t="shared" si="64"/>
        <v>0.23542829410337299</v>
      </c>
      <c r="BC181" s="153">
        <f t="shared" si="64"/>
        <v>0.21806212084445523</v>
      </c>
      <c r="BD181" s="169">
        <v>179</v>
      </c>
    </row>
    <row r="182" spans="1:56" x14ac:dyDescent="0.35">
      <c r="A182" s="172"/>
      <c r="B182" s="156" t="s">
        <v>67</v>
      </c>
      <c r="C182" s="153">
        <f t="shared" si="60"/>
        <v>0.1873817034700315</v>
      </c>
      <c r="D182" s="153">
        <f t="shared" si="60"/>
        <v>0.20499878670225671</v>
      </c>
      <c r="E182" s="153">
        <f t="shared" si="60"/>
        <v>0.21994661489929629</v>
      </c>
      <c r="F182" s="153">
        <f t="shared" si="60"/>
        <v>0.22795438000485321</v>
      </c>
      <c r="G182" s="153">
        <f t="shared" si="60"/>
        <v>0.21514195583596213</v>
      </c>
      <c r="H182" s="153">
        <f t="shared" si="60"/>
        <v>0.2427420528997816</v>
      </c>
      <c r="I182" s="153">
        <f t="shared" si="60"/>
        <v>0.22688133948070857</v>
      </c>
      <c r="J182" s="153">
        <f t="shared" si="60"/>
        <v>0.22528512496966757</v>
      </c>
      <c r="K182" s="153">
        <f t="shared" si="60"/>
        <v>0.24503761223004122</v>
      </c>
      <c r="L182" s="153">
        <f t="shared" si="60"/>
        <v>0.25426255763164274</v>
      </c>
      <c r="M182" s="153">
        <f t="shared" si="61"/>
        <v>0.25411307934967242</v>
      </c>
      <c r="N182" s="153">
        <f t="shared" si="61"/>
        <v>0.23649599611744715</v>
      </c>
      <c r="O182" s="153">
        <f t="shared" si="61"/>
        <v>0.25037612230041245</v>
      </c>
      <c r="P182" s="153">
        <f t="shared" si="61"/>
        <v>0.21407425382188788</v>
      </c>
      <c r="Q182" s="153">
        <f t="shared" si="61"/>
        <v>0.20766804173744235</v>
      </c>
      <c r="R182" s="153">
        <f t="shared" si="61"/>
        <v>0.21407425382188788</v>
      </c>
      <c r="S182" s="153">
        <f t="shared" si="61"/>
        <v>0.20606648871633099</v>
      </c>
      <c r="T182" s="153">
        <f t="shared" si="61"/>
        <v>0.17830623635040041</v>
      </c>
      <c r="U182" s="153">
        <f t="shared" si="61"/>
        <v>0.21781121087114777</v>
      </c>
      <c r="V182" s="153">
        <f t="shared" si="61"/>
        <v>0.24503761223004122</v>
      </c>
      <c r="W182" s="153">
        <f t="shared" si="62"/>
        <v>0.21898568308662944</v>
      </c>
      <c r="X182" s="153">
        <f t="shared" si="62"/>
        <v>0.21887891288522202</v>
      </c>
      <c r="Y182" s="153">
        <f t="shared" si="62"/>
        <v>0.22934239262314968</v>
      </c>
      <c r="Z182" s="153">
        <f t="shared" si="62"/>
        <v>0.24557146323707837</v>
      </c>
      <c r="AA182" s="153">
        <f t="shared" si="62"/>
        <v>0.22742052899781603</v>
      </c>
      <c r="AB182" s="153">
        <f t="shared" si="62"/>
        <v>0.21161853918951712</v>
      </c>
      <c r="AC182" s="153">
        <f t="shared" si="62"/>
        <v>0.23057024993933506</v>
      </c>
      <c r="AD182" s="153">
        <f t="shared" si="62"/>
        <v>0.21535549623877701</v>
      </c>
      <c r="AE182" s="153">
        <f t="shared" si="62"/>
        <v>0.23008978403300168</v>
      </c>
      <c r="AF182" s="153">
        <f t="shared" si="62"/>
        <v>0.19592331958262557</v>
      </c>
      <c r="AG182" s="153">
        <f t="shared" si="63"/>
        <v>0.23008978403300168</v>
      </c>
      <c r="AH182" s="153">
        <f t="shared" si="63"/>
        <v>0.22197524872603738</v>
      </c>
      <c r="AI182" s="153">
        <f t="shared" si="63"/>
        <v>0.19731133220092209</v>
      </c>
      <c r="AJ182" s="153">
        <f t="shared" si="63"/>
        <v>0.20766804173744235</v>
      </c>
      <c r="AK182" s="153">
        <f t="shared" si="63"/>
        <v>0.23436059208929869</v>
      </c>
      <c r="AL182" s="153">
        <f t="shared" si="63"/>
        <v>0.25411307934967242</v>
      </c>
      <c r="AM182" s="153">
        <f t="shared" si="63"/>
        <v>0.23542829410337299</v>
      </c>
      <c r="AN182" s="153">
        <f t="shared" si="63"/>
        <v>0.22462314972094152</v>
      </c>
      <c r="AO182" s="153">
        <f t="shared" si="63"/>
        <v>0.22475127396263045</v>
      </c>
      <c r="AP182" s="153">
        <f t="shared" si="63"/>
        <v>0.21727735986411068</v>
      </c>
      <c r="AQ182" s="153">
        <f t="shared" si="63"/>
        <v>0.20179568066003392</v>
      </c>
      <c r="AR182" s="157">
        <v>0.22</v>
      </c>
      <c r="AS182" s="153">
        <f t="shared" si="64"/>
        <v>0.22688667799077891</v>
      </c>
      <c r="AT182" s="153">
        <f t="shared" si="64"/>
        <v>0.2094564426110167</v>
      </c>
      <c r="AU182" s="153">
        <f t="shared" si="64"/>
        <v>0.20926959475855375</v>
      </c>
      <c r="AV182" s="153">
        <f t="shared" si="64"/>
        <v>0.22048046590633338</v>
      </c>
      <c r="AW182" s="153">
        <f t="shared" si="64"/>
        <v>0.20766804173744235</v>
      </c>
      <c r="AX182" s="153">
        <f t="shared" si="64"/>
        <v>0.21460810482892501</v>
      </c>
      <c r="AY182" s="153">
        <f t="shared" si="64"/>
        <v>0.21247270080077649</v>
      </c>
      <c r="AZ182" s="153">
        <f t="shared" si="64"/>
        <v>0.20702742052899784</v>
      </c>
      <c r="BA182" s="153">
        <f t="shared" si="64"/>
        <v>0.21140499878670227</v>
      </c>
      <c r="BB182" s="153">
        <f t="shared" si="64"/>
        <v>0.23542829410337299</v>
      </c>
      <c r="BC182" s="153">
        <f t="shared" si="64"/>
        <v>0.21806212084445523</v>
      </c>
      <c r="BD182" s="169">
        <v>180</v>
      </c>
    </row>
    <row r="183" spans="1:56" x14ac:dyDescent="0.35">
      <c r="A183" s="172"/>
      <c r="B183" s="156" t="s">
        <v>68</v>
      </c>
      <c r="C183" s="153">
        <f t="shared" si="60"/>
        <v>0.19675078864353304</v>
      </c>
      <c r="D183" s="153">
        <f t="shared" si="60"/>
        <v>0.21524872603736953</v>
      </c>
      <c r="E183" s="153">
        <f t="shared" si="60"/>
        <v>0.23094394564426107</v>
      </c>
      <c r="F183" s="153">
        <f t="shared" si="60"/>
        <v>0.23935209900509583</v>
      </c>
      <c r="G183" s="153">
        <f t="shared" si="60"/>
        <v>0.22589905362776019</v>
      </c>
      <c r="H183" s="153">
        <f t="shared" si="60"/>
        <v>0.25487915554477064</v>
      </c>
      <c r="I183" s="153">
        <f t="shared" si="60"/>
        <v>0.23822540645474394</v>
      </c>
      <c r="J183" s="153">
        <f t="shared" si="60"/>
        <v>0.23654938121815092</v>
      </c>
      <c r="K183" s="153">
        <f t="shared" si="60"/>
        <v>0.25728949284154323</v>
      </c>
      <c r="L183" s="153">
        <f t="shared" si="60"/>
        <v>0.26697568551322487</v>
      </c>
      <c r="M183" s="153">
        <f t="shared" si="61"/>
        <v>0.266818733317156</v>
      </c>
      <c r="N183" s="153">
        <f t="shared" si="61"/>
        <v>0.24832079592331946</v>
      </c>
      <c r="O183" s="153">
        <f t="shared" si="61"/>
        <v>0.26289492841543305</v>
      </c>
      <c r="P183" s="153">
        <f t="shared" si="61"/>
        <v>0.22477796651298224</v>
      </c>
      <c r="Q183" s="153">
        <f t="shared" si="61"/>
        <v>0.21805144382431443</v>
      </c>
      <c r="R183" s="153">
        <f t="shared" si="61"/>
        <v>0.22477796651298224</v>
      </c>
      <c r="S183" s="153">
        <f t="shared" si="61"/>
        <v>0.21636981315214748</v>
      </c>
      <c r="T183" s="153">
        <f t="shared" si="61"/>
        <v>0.18722154816792039</v>
      </c>
      <c r="U183" s="153">
        <f t="shared" si="61"/>
        <v>0.2287017714147051</v>
      </c>
      <c r="V183" s="153">
        <f t="shared" si="61"/>
        <v>0.25728949284154323</v>
      </c>
      <c r="W183" s="153">
        <f t="shared" si="62"/>
        <v>0.22993496724096088</v>
      </c>
      <c r="X183" s="153">
        <f t="shared" si="62"/>
        <v>0.22982285852948306</v>
      </c>
      <c r="Y183" s="153">
        <f t="shared" si="62"/>
        <v>0.24080951225430711</v>
      </c>
      <c r="Z183" s="153">
        <f t="shared" si="62"/>
        <v>0.25785003639893223</v>
      </c>
      <c r="AA183" s="153">
        <f t="shared" si="62"/>
        <v>0.2387915554477068</v>
      </c>
      <c r="AB183" s="153">
        <f t="shared" si="62"/>
        <v>0.22219946614899294</v>
      </c>
      <c r="AC183" s="153">
        <f t="shared" si="62"/>
        <v>0.24209876243630177</v>
      </c>
      <c r="AD183" s="153">
        <f t="shared" si="62"/>
        <v>0.22612327105071581</v>
      </c>
      <c r="AE183" s="153">
        <f t="shared" si="62"/>
        <v>0.24159427323465171</v>
      </c>
      <c r="AF183" s="153">
        <f t="shared" si="62"/>
        <v>0.20571948556175682</v>
      </c>
      <c r="AG183" s="153">
        <f t="shared" si="63"/>
        <v>0.24159427323465171</v>
      </c>
      <c r="AH183" s="153">
        <f t="shared" si="63"/>
        <v>0.2330740111623392</v>
      </c>
      <c r="AI183" s="153">
        <f t="shared" si="63"/>
        <v>0.20717689881096815</v>
      </c>
      <c r="AJ183" s="153">
        <f t="shared" si="63"/>
        <v>0.21805144382431443</v>
      </c>
      <c r="AK183" s="153">
        <f t="shared" si="63"/>
        <v>0.24607862169376357</v>
      </c>
      <c r="AL183" s="153">
        <f t="shared" si="63"/>
        <v>0.266818733317156</v>
      </c>
      <c r="AM183" s="153">
        <f t="shared" si="63"/>
        <v>0.24719970880854159</v>
      </c>
      <c r="AN183" s="153">
        <f t="shared" si="63"/>
        <v>0.23585430720698855</v>
      </c>
      <c r="AO183" s="153">
        <f t="shared" si="63"/>
        <v>0.23598883766076192</v>
      </c>
      <c r="AP183" s="153">
        <f t="shared" si="63"/>
        <v>0.22814122785731616</v>
      </c>
      <c r="AQ183" s="153">
        <f t="shared" si="63"/>
        <v>0.2118854646930356</v>
      </c>
      <c r="AR183" s="157">
        <v>0.23099999999999996</v>
      </c>
      <c r="AS183" s="153">
        <f t="shared" si="64"/>
        <v>0.23823101189031781</v>
      </c>
      <c r="AT183" s="153">
        <f t="shared" si="64"/>
        <v>0.21992926474156752</v>
      </c>
      <c r="AU183" s="153">
        <f t="shared" si="64"/>
        <v>0.21973307449648138</v>
      </c>
      <c r="AV183" s="153">
        <f t="shared" si="64"/>
        <v>0.23150448920165001</v>
      </c>
      <c r="AW183" s="153">
        <f t="shared" si="64"/>
        <v>0.21805144382431443</v>
      </c>
      <c r="AX183" s="153">
        <f t="shared" si="64"/>
        <v>0.22533851007037123</v>
      </c>
      <c r="AY183" s="153">
        <f t="shared" si="64"/>
        <v>0.22309633584081526</v>
      </c>
      <c r="AZ183" s="153">
        <f t="shared" si="64"/>
        <v>0.21737879155544768</v>
      </c>
      <c r="BA183" s="153">
        <f t="shared" si="64"/>
        <v>0.22197524872603733</v>
      </c>
      <c r="BB183" s="153">
        <f t="shared" si="64"/>
        <v>0.24719970880854159</v>
      </c>
      <c r="BC183" s="153">
        <f t="shared" si="64"/>
        <v>0.22896522688667792</v>
      </c>
      <c r="BD183" s="169">
        <v>181</v>
      </c>
    </row>
    <row r="184" spans="1:56" x14ac:dyDescent="0.35">
      <c r="A184" s="172"/>
      <c r="B184" s="156" t="s">
        <v>69</v>
      </c>
      <c r="C184" s="153">
        <f t="shared" si="60"/>
        <v>0.19675078864353304</v>
      </c>
      <c r="D184" s="153">
        <f t="shared" si="60"/>
        <v>0.21524872603736953</v>
      </c>
      <c r="E184" s="153">
        <f t="shared" si="60"/>
        <v>0.23094394564426107</v>
      </c>
      <c r="F184" s="153">
        <f t="shared" si="60"/>
        <v>0.23935209900509583</v>
      </c>
      <c r="G184" s="153">
        <f t="shared" si="60"/>
        <v>0.22589905362776019</v>
      </c>
      <c r="H184" s="153">
        <f t="shared" si="60"/>
        <v>0.25487915554477064</v>
      </c>
      <c r="I184" s="153">
        <f t="shared" si="60"/>
        <v>0.23822540645474394</v>
      </c>
      <c r="J184" s="153">
        <f t="shared" si="60"/>
        <v>0.23654938121815092</v>
      </c>
      <c r="K184" s="153">
        <f t="shared" si="60"/>
        <v>0.25728949284154323</v>
      </c>
      <c r="L184" s="153">
        <f t="shared" si="60"/>
        <v>0.26697568551322487</v>
      </c>
      <c r="M184" s="153">
        <f t="shared" si="61"/>
        <v>0.266818733317156</v>
      </c>
      <c r="N184" s="153">
        <f t="shared" si="61"/>
        <v>0.24832079592331946</v>
      </c>
      <c r="O184" s="153">
        <f t="shared" si="61"/>
        <v>0.26289492841543305</v>
      </c>
      <c r="P184" s="153">
        <f t="shared" si="61"/>
        <v>0.22477796651298224</v>
      </c>
      <c r="Q184" s="153">
        <f t="shared" si="61"/>
        <v>0.21805144382431443</v>
      </c>
      <c r="R184" s="153">
        <f t="shared" si="61"/>
        <v>0.22477796651298224</v>
      </c>
      <c r="S184" s="153">
        <f t="shared" si="61"/>
        <v>0.21636981315214748</v>
      </c>
      <c r="T184" s="153">
        <f t="shared" si="61"/>
        <v>0.18722154816792039</v>
      </c>
      <c r="U184" s="153">
        <f t="shared" si="61"/>
        <v>0.2287017714147051</v>
      </c>
      <c r="V184" s="153">
        <f t="shared" si="61"/>
        <v>0.25728949284154323</v>
      </c>
      <c r="W184" s="153">
        <f t="shared" si="62"/>
        <v>0.22993496724096088</v>
      </c>
      <c r="X184" s="153">
        <f t="shared" si="62"/>
        <v>0.22982285852948306</v>
      </c>
      <c r="Y184" s="153">
        <f t="shared" si="62"/>
        <v>0.24080951225430711</v>
      </c>
      <c r="Z184" s="153">
        <f t="shared" si="62"/>
        <v>0.25785003639893223</v>
      </c>
      <c r="AA184" s="153">
        <f t="shared" si="62"/>
        <v>0.2387915554477068</v>
      </c>
      <c r="AB184" s="153">
        <f t="shared" si="62"/>
        <v>0.22219946614899294</v>
      </c>
      <c r="AC184" s="153">
        <f t="shared" si="62"/>
        <v>0.24209876243630177</v>
      </c>
      <c r="AD184" s="153">
        <f t="shared" si="62"/>
        <v>0.22612327105071581</v>
      </c>
      <c r="AE184" s="153">
        <f t="shared" si="62"/>
        <v>0.24159427323465171</v>
      </c>
      <c r="AF184" s="153">
        <f t="shared" si="62"/>
        <v>0.20571948556175682</v>
      </c>
      <c r="AG184" s="153">
        <f t="shared" si="63"/>
        <v>0.24159427323465171</v>
      </c>
      <c r="AH184" s="153">
        <f t="shared" si="63"/>
        <v>0.2330740111623392</v>
      </c>
      <c r="AI184" s="153">
        <f t="shared" si="63"/>
        <v>0.20717689881096815</v>
      </c>
      <c r="AJ184" s="153">
        <f t="shared" si="63"/>
        <v>0.21805144382431443</v>
      </c>
      <c r="AK184" s="153">
        <f t="shared" si="63"/>
        <v>0.24607862169376357</v>
      </c>
      <c r="AL184" s="153">
        <f t="shared" si="63"/>
        <v>0.266818733317156</v>
      </c>
      <c r="AM184" s="153">
        <f t="shared" si="63"/>
        <v>0.24719970880854159</v>
      </c>
      <c r="AN184" s="153">
        <f t="shared" si="63"/>
        <v>0.23585430720698855</v>
      </c>
      <c r="AO184" s="153">
        <f t="shared" si="63"/>
        <v>0.23598883766076192</v>
      </c>
      <c r="AP184" s="153">
        <f t="shared" si="63"/>
        <v>0.22814122785731616</v>
      </c>
      <c r="AQ184" s="153">
        <f t="shared" si="63"/>
        <v>0.2118854646930356</v>
      </c>
      <c r="AR184" s="157">
        <v>0.23099999999999996</v>
      </c>
      <c r="AS184" s="153">
        <f t="shared" si="64"/>
        <v>0.23823101189031781</v>
      </c>
      <c r="AT184" s="153">
        <f t="shared" si="64"/>
        <v>0.21992926474156752</v>
      </c>
      <c r="AU184" s="153">
        <f t="shared" si="64"/>
        <v>0.21973307449648138</v>
      </c>
      <c r="AV184" s="153">
        <f t="shared" si="64"/>
        <v>0.23150448920165001</v>
      </c>
      <c r="AW184" s="153">
        <f t="shared" si="64"/>
        <v>0.21805144382431443</v>
      </c>
      <c r="AX184" s="153">
        <f t="shared" si="64"/>
        <v>0.22533851007037123</v>
      </c>
      <c r="AY184" s="153">
        <f t="shared" si="64"/>
        <v>0.22309633584081526</v>
      </c>
      <c r="AZ184" s="153">
        <f t="shared" si="64"/>
        <v>0.21737879155544768</v>
      </c>
      <c r="BA184" s="153">
        <f t="shared" si="64"/>
        <v>0.22197524872603733</v>
      </c>
      <c r="BB184" s="153">
        <f t="shared" si="64"/>
        <v>0.24719970880854159</v>
      </c>
      <c r="BC184" s="153">
        <f t="shared" si="64"/>
        <v>0.22896522688667792</v>
      </c>
      <c r="BD184" s="169">
        <v>182</v>
      </c>
    </row>
    <row r="185" spans="1:56" x14ac:dyDescent="0.35">
      <c r="A185" s="172"/>
      <c r="B185" s="156" t="s">
        <v>70</v>
      </c>
      <c r="C185" s="153">
        <f t="shared" si="60"/>
        <v>0.29981072555205046</v>
      </c>
      <c r="D185" s="153">
        <f t="shared" si="60"/>
        <v>0.32799805872361082</v>
      </c>
      <c r="E185" s="153">
        <f t="shared" si="60"/>
        <v>0.35191458383887408</v>
      </c>
      <c r="F185" s="153">
        <f t="shared" si="60"/>
        <v>0.36472700800776514</v>
      </c>
      <c r="G185" s="153">
        <f t="shared" si="60"/>
        <v>0.34422712933753946</v>
      </c>
      <c r="H185" s="153">
        <f t="shared" si="60"/>
        <v>0.38838728463965061</v>
      </c>
      <c r="I185" s="153">
        <f t="shared" si="60"/>
        <v>0.36301014316913371</v>
      </c>
      <c r="J185" s="153">
        <f t="shared" si="60"/>
        <v>0.36045619995146816</v>
      </c>
      <c r="K185" s="153">
        <f t="shared" si="60"/>
        <v>0.39206017956806599</v>
      </c>
      <c r="L185" s="153">
        <f t="shared" si="60"/>
        <v>0.40682009221062848</v>
      </c>
      <c r="M185" s="153">
        <f t="shared" si="61"/>
        <v>0.40658092695947595</v>
      </c>
      <c r="N185" s="153">
        <f t="shared" si="61"/>
        <v>0.37839359378791548</v>
      </c>
      <c r="O185" s="153">
        <f t="shared" si="61"/>
        <v>0.40060179568066001</v>
      </c>
      <c r="P185" s="153">
        <f t="shared" si="61"/>
        <v>0.34251880611502067</v>
      </c>
      <c r="Q185" s="153">
        <f t="shared" si="61"/>
        <v>0.3322688667799078</v>
      </c>
      <c r="R185" s="153">
        <f t="shared" si="61"/>
        <v>0.34251880611502067</v>
      </c>
      <c r="S185" s="153">
        <f t="shared" si="61"/>
        <v>0.32970638194612961</v>
      </c>
      <c r="T185" s="153">
        <f t="shared" si="61"/>
        <v>0.28528997816064067</v>
      </c>
      <c r="U185" s="153">
        <f t="shared" si="61"/>
        <v>0.34849793739383644</v>
      </c>
      <c r="V185" s="153">
        <f t="shared" si="61"/>
        <v>0.39206017956806599</v>
      </c>
      <c r="W185" s="153">
        <f t="shared" si="62"/>
        <v>0.35037709293860714</v>
      </c>
      <c r="X185" s="153">
        <f t="shared" si="62"/>
        <v>0.35020626061635524</v>
      </c>
      <c r="Y185" s="153">
        <f t="shared" si="62"/>
        <v>0.36694782819703953</v>
      </c>
      <c r="Z185" s="153">
        <f t="shared" si="62"/>
        <v>0.39291434117932544</v>
      </c>
      <c r="AA185" s="153">
        <f t="shared" si="62"/>
        <v>0.36387284639650569</v>
      </c>
      <c r="AB185" s="153">
        <f t="shared" si="62"/>
        <v>0.33858966270322743</v>
      </c>
      <c r="AC185" s="153">
        <f t="shared" si="62"/>
        <v>0.36891239990293612</v>
      </c>
      <c r="AD185" s="153">
        <f t="shared" si="62"/>
        <v>0.34456879398204326</v>
      </c>
      <c r="AE185" s="153">
        <f t="shared" si="62"/>
        <v>0.36814365445280273</v>
      </c>
      <c r="AF185" s="153">
        <f t="shared" si="62"/>
        <v>0.31347731133220097</v>
      </c>
      <c r="AG185" s="153">
        <f t="shared" si="63"/>
        <v>0.36814365445280273</v>
      </c>
      <c r="AH185" s="153">
        <f t="shared" si="63"/>
        <v>0.35516039796165982</v>
      </c>
      <c r="AI185" s="153">
        <f t="shared" si="63"/>
        <v>0.31569813152147536</v>
      </c>
      <c r="AJ185" s="153">
        <f t="shared" si="63"/>
        <v>0.3322688667799078</v>
      </c>
      <c r="AK185" s="153">
        <f t="shared" si="63"/>
        <v>0.37497694734287795</v>
      </c>
      <c r="AL185" s="153">
        <f t="shared" si="63"/>
        <v>0.40658092695947595</v>
      </c>
      <c r="AM185" s="153">
        <f t="shared" si="63"/>
        <v>0.3766852705653968</v>
      </c>
      <c r="AN185" s="153">
        <f t="shared" si="63"/>
        <v>0.35939703955350644</v>
      </c>
      <c r="AO185" s="153">
        <f t="shared" si="63"/>
        <v>0.35960203834020876</v>
      </c>
      <c r="AP185" s="153">
        <f t="shared" si="63"/>
        <v>0.3476437757825771</v>
      </c>
      <c r="AQ185" s="153">
        <f t="shared" si="63"/>
        <v>0.32287308905605433</v>
      </c>
      <c r="AR185" s="157">
        <v>0.35200000000000004</v>
      </c>
      <c r="AS185" s="153">
        <f t="shared" si="64"/>
        <v>0.36301868478524629</v>
      </c>
      <c r="AT185" s="153">
        <f t="shared" si="64"/>
        <v>0.33513030817762679</v>
      </c>
      <c r="AU185" s="153">
        <f t="shared" si="64"/>
        <v>0.33483135161368605</v>
      </c>
      <c r="AV185" s="153">
        <f t="shared" si="64"/>
        <v>0.35276874545013343</v>
      </c>
      <c r="AW185" s="153">
        <f t="shared" si="64"/>
        <v>0.3322688667799078</v>
      </c>
      <c r="AX185" s="153">
        <f t="shared" si="64"/>
        <v>0.34337296772628007</v>
      </c>
      <c r="AY185" s="153">
        <f t="shared" si="64"/>
        <v>0.33995632128124237</v>
      </c>
      <c r="AZ185" s="153">
        <f t="shared" si="64"/>
        <v>0.33124387284639656</v>
      </c>
      <c r="BA185" s="153">
        <f t="shared" si="64"/>
        <v>0.33824799805872363</v>
      </c>
      <c r="BB185" s="153">
        <f t="shared" si="64"/>
        <v>0.3766852705653968</v>
      </c>
      <c r="BC185" s="153">
        <f t="shared" si="64"/>
        <v>0.34889939335112835</v>
      </c>
      <c r="BD185" s="169">
        <v>183</v>
      </c>
    </row>
    <row r="186" spans="1:56" x14ac:dyDescent="0.35">
      <c r="A186" s="172"/>
      <c r="B186" s="156" t="s">
        <v>71</v>
      </c>
      <c r="C186" s="153">
        <f t="shared" si="60"/>
        <v>0.29981072555205046</v>
      </c>
      <c r="D186" s="153">
        <f t="shared" si="60"/>
        <v>0.32799805872361082</v>
      </c>
      <c r="E186" s="153">
        <f t="shared" si="60"/>
        <v>0.35191458383887408</v>
      </c>
      <c r="F186" s="153">
        <f t="shared" si="60"/>
        <v>0.36472700800776514</v>
      </c>
      <c r="G186" s="153">
        <f t="shared" si="60"/>
        <v>0.34422712933753946</v>
      </c>
      <c r="H186" s="153">
        <f t="shared" si="60"/>
        <v>0.38838728463965061</v>
      </c>
      <c r="I186" s="153">
        <f t="shared" si="60"/>
        <v>0.36301014316913371</v>
      </c>
      <c r="J186" s="153">
        <f t="shared" si="60"/>
        <v>0.36045619995146816</v>
      </c>
      <c r="K186" s="153">
        <f t="shared" si="60"/>
        <v>0.39206017956806599</v>
      </c>
      <c r="L186" s="153">
        <f t="shared" si="60"/>
        <v>0.40682009221062848</v>
      </c>
      <c r="M186" s="153">
        <f t="shared" si="61"/>
        <v>0.40658092695947595</v>
      </c>
      <c r="N186" s="153">
        <f t="shared" si="61"/>
        <v>0.37839359378791548</v>
      </c>
      <c r="O186" s="153">
        <f t="shared" si="61"/>
        <v>0.40060179568066001</v>
      </c>
      <c r="P186" s="153">
        <f t="shared" si="61"/>
        <v>0.34251880611502067</v>
      </c>
      <c r="Q186" s="153">
        <f t="shared" si="61"/>
        <v>0.3322688667799078</v>
      </c>
      <c r="R186" s="153">
        <f t="shared" si="61"/>
        <v>0.34251880611502067</v>
      </c>
      <c r="S186" s="153">
        <f t="shared" si="61"/>
        <v>0.32970638194612961</v>
      </c>
      <c r="T186" s="153">
        <f t="shared" si="61"/>
        <v>0.28528997816064067</v>
      </c>
      <c r="U186" s="153">
        <f t="shared" si="61"/>
        <v>0.34849793739383644</v>
      </c>
      <c r="V186" s="153">
        <f t="shared" si="61"/>
        <v>0.39206017956806599</v>
      </c>
      <c r="W186" s="153">
        <f t="shared" si="62"/>
        <v>0.35037709293860714</v>
      </c>
      <c r="X186" s="153">
        <f t="shared" si="62"/>
        <v>0.35020626061635524</v>
      </c>
      <c r="Y186" s="153">
        <f t="shared" si="62"/>
        <v>0.36694782819703953</v>
      </c>
      <c r="Z186" s="153">
        <f t="shared" si="62"/>
        <v>0.39291434117932544</v>
      </c>
      <c r="AA186" s="153">
        <f t="shared" si="62"/>
        <v>0.36387284639650569</v>
      </c>
      <c r="AB186" s="153">
        <f t="shared" si="62"/>
        <v>0.33858966270322743</v>
      </c>
      <c r="AC186" s="153">
        <f t="shared" si="62"/>
        <v>0.36891239990293612</v>
      </c>
      <c r="AD186" s="153">
        <f t="shared" si="62"/>
        <v>0.34456879398204326</v>
      </c>
      <c r="AE186" s="153">
        <f t="shared" si="62"/>
        <v>0.36814365445280273</v>
      </c>
      <c r="AF186" s="153">
        <f t="shared" si="62"/>
        <v>0.31347731133220097</v>
      </c>
      <c r="AG186" s="153">
        <f t="shared" si="63"/>
        <v>0.36814365445280273</v>
      </c>
      <c r="AH186" s="153">
        <f t="shared" si="63"/>
        <v>0.35516039796165982</v>
      </c>
      <c r="AI186" s="153">
        <f t="shared" si="63"/>
        <v>0.31569813152147536</v>
      </c>
      <c r="AJ186" s="153">
        <f t="shared" si="63"/>
        <v>0.3322688667799078</v>
      </c>
      <c r="AK186" s="153">
        <f t="shared" si="63"/>
        <v>0.37497694734287795</v>
      </c>
      <c r="AL186" s="153">
        <f t="shared" si="63"/>
        <v>0.40658092695947595</v>
      </c>
      <c r="AM186" s="153">
        <f t="shared" si="63"/>
        <v>0.3766852705653968</v>
      </c>
      <c r="AN186" s="153">
        <f t="shared" si="63"/>
        <v>0.35939703955350644</v>
      </c>
      <c r="AO186" s="153">
        <f t="shared" si="63"/>
        <v>0.35960203834020876</v>
      </c>
      <c r="AP186" s="153">
        <f t="shared" si="63"/>
        <v>0.3476437757825771</v>
      </c>
      <c r="AQ186" s="153">
        <f t="shared" si="63"/>
        <v>0.32287308905605433</v>
      </c>
      <c r="AR186" s="157">
        <v>0.35200000000000004</v>
      </c>
      <c r="AS186" s="153">
        <f t="shared" si="64"/>
        <v>0.36301868478524629</v>
      </c>
      <c r="AT186" s="153">
        <f t="shared" si="64"/>
        <v>0.33513030817762679</v>
      </c>
      <c r="AU186" s="153">
        <f t="shared" si="64"/>
        <v>0.33483135161368605</v>
      </c>
      <c r="AV186" s="153">
        <f t="shared" si="64"/>
        <v>0.35276874545013343</v>
      </c>
      <c r="AW186" s="153">
        <f t="shared" si="64"/>
        <v>0.3322688667799078</v>
      </c>
      <c r="AX186" s="153">
        <f t="shared" si="64"/>
        <v>0.34337296772628007</v>
      </c>
      <c r="AY186" s="153">
        <f t="shared" si="64"/>
        <v>0.33995632128124237</v>
      </c>
      <c r="AZ186" s="153">
        <f t="shared" si="64"/>
        <v>0.33124387284639656</v>
      </c>
      <c r="BA186" s="153">
        <f t="shared" si="64"/>
        <v>0.33824799805872363</v>
      </c>
      <c r="BB186" s="153">
        <f t="shared" si="64"/>
        <v>0.3766852705653968</v>
      </c>
      <c r="BC186" s="153">
        <f t="shared" si="64"/>
        <v>0.34889939335112835</v>
      </c>
      <c r="BD186" s="169">
        <v>184</v>
      </c>
    </row>
    <row r="187" spans="1:56" x14ac:dyDescent="0.35">
      <c r="A187" s="172"/>
      <c r="B187" s="156" t="s">
        <v>72</v>
      </c>
      <c r="C187" s="153">
        <f t="shared" ref="C187:L192" si="65">$AR187*C$253</f>
        <v>0.2947003154574131</v>
      </c>
      <c r="D187" s="153">
        <f t="shared" si="65"/>
        <v>0.32240718272264007</v>
      </c>
      <c r="E187" s="153">
        <f t="shared" si="65"/>
        <v>0.34591603979616592</v>
      </c>
      <c r="F187" s="153">
        <f t="shared" si="65"/>
        <v>0.35851007037126903</v>
      </c>
      <c r="G187" s="153">
        <f t="shared" si="65"/>
        <v>0.33835962145110399</v>
      </c>
      <c r="H187" s="153">
        <f t="shared" si="65"/>
        <v>0.38176704683329282</v>
      </c>
      <c r="I187" s="153">
        <f t="shared" si="65"/>
        <v>0.35682247027420522</v>
      </c>
      <c r="J187" s="153">
        <f t="shared" si="65"/>
        <v>0.35431206017956801</v>
      </c>
      <c r="K187" s="153">
        <f t="shared" si="65"/>
        <v>0.38537733559815562</v>
      </c>
      <c r="L187" s="153">
        <f t="shared" si="65"/>
        <v>0.39988565882067445</v>
      </c>
      <c r="M187" s="153">
        <f t="shared" ref="M187:V192" si="66">$AR187*M$253</f>
        <v>0.39965057024993927</v>
      </c>
      <c r="N187" s="153">
        <f t="shared" si="66"/>
        <v>0.37194370298471224</v>
      </c>
      <c r="O187" s="153">
        <f t="shared" si="66"/>
        <v>0.39377335598155772</v>
      </c>
      <c r="P187" s="153">
        <f t="shared" si="66"/>
        <v>0.33668041737442361</v>
      </c>
      <c r="Q187" s="153">
        <f t="shared" si="66"/>
        <v>0.32660519291434109</v>
      </c>
      <c r="R187" s="153">
        <f t="shared" si="66"/>
        <v>0.33668041737442361</v>
      </c>
      <c r="S187" s="153">
        <f t="shared" si="66"/>
        <v>0.32408638679932045</v>
      </c>
      <c r="T187" s="153">
        <f t="shared" si="66"/>
        <v>0.28042708080562967</v>
      </c>
      <c r="U187" s="153">
        <f t="shared" si="66"/>
        <v>0.342557631642805</v>
      </c>
      <c r="V187" s="153">
        <f t="shared" si="66"/>
        <v>0.38537733559815562</v>
      </c>
      <c r="W187" s="153">
        <f t="shared" ref="W187:AF192" si="67">$AR187*W$253</f>
        <v>0.34440475612715349</v>
      </c>
      <c r="X187" s="153">
        <f t="shared" si="67"/>
        <v>0.34423683571948543</v>
      </c>
      <c r="Y187" s="153">
        <f t="shared" si="67"/>
        <v>0.36069303567095351</v>
      </c>
      <c r="Z187" s="153">
        <f t="shared" si="67"/>
        <v>0.38621693763649589</v>
      </c>
      <c r="AA187" s="153">
        <f t="shared" si="67"/>
        <v>0.35767046833292876</v>
      </c>
      <c r="AB187" s="153">
        <f t="shared" si="67"/>
        <v>0.33281824799805865</v>
      </c>
      <c r="AC187" s="153">
        <f t="shared" si="67"/>
        <v>0.36262412035913594</v>
      </c>
      <c r="AD187" s="153">
        <f t="shared" si="67"/>
        <v>0.33869546226644009</v>
      </c>
      <c r="AE187" s="153">
        <f t="shared" si="67"/>
        <v>0.36186847852462983</v>
      </c>
      <c r="AF187" s="153">
        <f t="shared" si="67"/>
        <v>0.30813394807085653</v>
      </c>
      <c r="AG187" s="153">
        <f t="shared" ref="AG187:AQ192" si="68">$AR187*AG$253</f>
        <v>0.36186847852462983</v>
      </c>
      <c r="AH187" s="153">
        <f t="shared" si="68"/>
        <v>0.34910652754185867</v>
      </c>
      <c r="AI187" s="153">
        <f t="shared" si="68"/>
        <v>0.31031691337054101</v>
      </c>
      <c r="AJ187" s="153">
        <f t="shared" si="68"/>
        <v>0.32660519291434109</v>
      </c>
      <c r="AK187" s="153">
        <f t="shared" si="68"/>
        <v>0.3685852948313515</v>
      </c>
      <c r="AL187" s="153">
        <f t="shared" si="68"/>
        <v>0.39965057024993927</v>
      </c>
      <c r="AM187" s="153">
        <f t="shared" si="68"/>
        <v>0.37026449890803198</v>
      </c>
      <c r="AN187" s="153">
        <f t="shared" si="68"/>
        <v>0.3532709536520261</v>
      </c>
      <c r="AO187" s="153">
        <f t="shared" si="68"/>
        <v>0.3534724581412278</v>
      </c>
      <c r="AP187" s="153">
        <f t="shared" si="68"/>
        <v>0.34171802960446485</v>
      </c>
      <c r="AQ187" s="153">
        <f t="shared" si="68"/>
        <v>0.31736957049259873</v>
      </c>
      <c r="AR187" s="157">
        <v>0.34599999999999992</v>
      </c>
      <c r="AS187" s="153">
        <f t="shared" ref="AS187:BC192" si="69">$AR187*AS$253</f>
        <v>0.3568308662945886</v>
      </c>
      <c r="AT187" s="153">
        <f t="shared" si="69"/>
        <v>0.32941785974278076</v>
      </c>
      <c r="AU187" s="153">
        <f t="shared" si="69"/>
        <v>0.32912399902936174</v>
      </c>
      <c r="AV187" s="153">
        <f t="shared" si="69"/>
        <v>0.34675564183450608</v>
      </c>
      <c r="AW187" s="153">
        <f t="shared" si="69"/>
        <v>0.32660519291434109</v>
      </c>
      <c r="AX187" s="153">
        <f t="shared" si="69"/>
        <v>0.33752001941276383</v>
      </c>
      <c r="AY187" s="153">
        <f t="shared" si="69"/>
        <v>0.33416161125940291</v>
      </c>
      <c r="AZ187" s="153">
        <f t="shared" si="69"/>
        <v>0.32559767046833288</v>
      </c>
      <c r="BA187" s="153">
        <f t="shared" si="69"/>
        <v>0.33248240718272259</v>
      </c>
      <c r="BB187" s="153">
        <f t="shared" si="69"/>
        <v>0.37026449890803198</v>
      </c>
      <c r="BC187" s="153">
        <f t="shared" si="69"/>
        <v>0.34295224460082496</v>
      </c>
      <c r="BD187" s="169">
        <v>185</v>
      </c>
    </row>
    <row r="188" spans="1:56" x14ac:dyDescent="0.35">
      <c r="A188" s="172"/>
      <c r="B188" s="156" t="s">
        <v>73</v>
      </c>
      <c r="C188" s="153">
        <f t="shared" si="65"/>
        <v>0.2947003154574131</v>
      </c>
      <c r="D188" s="153">
        <f t="shared" si="65"/>
        <v>0.32240718272264007</v>
      </c>
      <c r="E188" s="153">
        <f t="shared" si="65"/>
        <v>0.34591603979616592</v>
      </c>
      <c r="F188" s="153">
        <f t="shared" si="65"/>
        <v>0.35851007037126903</v>
      </c>
      <c r="G188" s="153">
        <f t="shared" si="65"/>
        <v>0.33835962145110399</v>
      </c>
      <c r="H188" s="153">
        <f t="shared" si="65"/>
        <v>0.38176704683329282</v>
      </c>
      <c r="I188" s="153">
        <f t="shared" si="65"/>
        <v>0.35682247027420522</v>
      </c>
      <c r="J188" s="153">
        <f t="shared" si="65"/>
        <v>0.35431206017956801</v>
      </c>
      <c r="K188" s="153">
        <f t="shared" si="65"/>
        <v>0.38537733559815562</v>
      </c>
      <c r="L188" s="153">
        <f t="shared" si="65"/>
        <v>0.39988565882067445</v>
      </c>
      <c r="M188" s="153">
        <f t="shared" si="66"/>
        <v>0.39965057024993927</v>
      </c>
      <c r="N188" s="153">
        <f t="shared" si="66"/>
        <v>0.37194370298471224</v>
      </c>
      <c r="O188" s="153">
        <f t="shared" si="66"/>
        <v>0.39377335598155772</v>
      </c>
      <c r="P188" s="153">
        <f t="shared" si="66"/>
        <v>0.33668041737442361</v>
      </c>
      <c r="Q188" s="153">
        <f t="shared" si="66"/>
        <v>0.32660519291434109</v>
      </c>
      <c r="R188" s="153">
        <f t="shared" si="66"/>
        <v>0.33668041737442361</v>
      </c>
      <c r="S188" s="153">
        <f t="shared" si="66"/>
        <v>0.32408638679932045</v>
      </c>
      <c r="T188" s="153">
        <f t="shared" si="66"/>
        <v>0.28042708080562967</v>
      </c>
      <c r="U188" s="153">
        <f t="shared" si="66"/>
        <v>0.342557631642805</v>
      </c>
      <c r="V188" s="153">
        <f t="shared" si="66"/>
        <v>0.38537733559815562</v>
      </c>
      <c r="W188" s="153">
        <f t="shared" si="67"/>
        <v>0.34440475612715349</v>
      </c>
      <c r="X188" s="153">
        <f t="shared" si="67"/>
        <v>0.34423683571948543</v>
      </c>
      <c r="Y188" s="153">
        <f t="shared" si="67"/>
        <v>0.36069303567095351</v>
      </c>
      <c r="Z188" s="153">
        <f t="shared" si="67"/>
        <v>0.38621693763649589</v>
      </c>
      <c r="AA188" s="153">
        <f t="shared" si="67"/>
        <v>0.35767046833292876</v>
      </c>
      <c r="AB188" s="153">
        <f t="shared" si="67"/>
        <v>0.33281824799805865</v>
      </c>
      <c r="AC188" s="153">
        <f t="shared" si="67"/>
        <v>0.36262412035913594</v>
      </c>
      <c r="AD188" s="153">
        <f t="shared" si="67"/>
        <v>0.33869546226644009</v>
      </c>
      <c r="AE188" s="153">
        <f t="shared" si="67"/>
        <v>0.36186847852462983</v>
      </c>
      <c r="AF188" s="153">
        <f t="shared" si="67"/>
        <v>0.30813394807085653</v>
      </c>
      <c r="AG188" s="153">
        <f t="shared" si="68"/>
        <v>0.36186847852462983</v>
      </c>
      <c r="AH188" s="153">
        <f t="shared" si="68"/>
        <v>0.34910652754185867</v>
      </c>
      <c r="AI188" s="153">
        <f t="shared" si="68"/>
        <v>0.31031691337054101</v>
      </c>
      <c r="AJ188" s="153">
        <f t="shared" si="68"/>
        <v>0.32660519291434109</v>
      </c>
      <c r="AK188" s="153">
        <f t="shared" si="68"/>
        <v>0.3685852948313515</v>
      </c>
      <c r="AL188" s="153">
        <f t="shared" si="68"/>
        <v>0.39965057024993927</v>
      </c>
      <c r="AM188" s="153">
        <f t="shared" si="68"/>
        <v>0.37026449890803198</v>
      </c>
      <c r="AN188" s="153">
        <f t="shared" si="68"/>
        <v>0.3532709536520261</v>
      </c>
      <c r="AO188" s="153">
        <f t="shared" si="68"/>
        <v>0.3534724581412278</v>
      </c>
      <c r="AP188" s="153">
        <f t="shared" si="68"/>
        <v>0.34171802960446485</v>
      </c>
      <c r="AQ188" s="153">
        <f t="shared" si="68"/>
        <v>0.31736957049259873</v>
      </c>
      <c r="AR188" s="157">
        <v>0.34599999999999992</v>
      </c>
      <c r="AS188" s="153">
        <f t="shared" si="69"/>
        <v>0.3568308662945886</v>
      </c>
      <c r="AT188" s="153">
        <f t="shared" si="69"/>
        <v>0.32941785974278076</v>
      </c>
      <c r="AU188" s="153">
        <f t="shared" si="69"/>
        <v>0.32912399902936174</v>
      </c>
      <c r="AV188" s="153">
        <f t="shared" si="69"/>
        <v>0.34675564183450608</v>
      </c>
      <c r="AW188" s="153">
        <f t="shared" si="69"/>
        <v>0.32660519291434109</v>
      </c>
      <c r="AX188" s="153">
        <f t="shared" si="69"/>
        <v>0.33752001941276383</v>
      </c>
      <c r="AY188" s="153">
        <f t="shared" si="69"/>
        <v>0.33416161125940291</v>
      </c>
      <c r="AZ188" s="153">
        <f t="shared" si="69"/>
        <v>0.32559767046833288</v>
      </c>
      <c r="BA188" s="153">
        <f t="shared" si="69"/>
        <v>0.33248240718272259</v>
      </c>
      <c r="BB188" s="153">
        <f t="shared" si="69"/>
        <v>0.37026449890803198</v>
      </c>
      <c r="BC188" s="153">
        <f t="shared" si="69"/>
        <v>0.34295224460082496</v>
      </c>
      <c r="BD188" s="169">
        <v>186</v>
      </c>
    </row>
    <row r="189" spans="1:56" x14ac:dyDescent="0.35">
      <c r="A189" s="172"/>
      <c r="B189" s="156" t="s">
        <v>74</v>
      </c>
      <c r="C189" s="153">
        <f t="shared" si="65"/>
        <v>0.47697160883280754</v>
      </c>
      <c r="D189" s="153">
        <f t="shared" si="65"/>
        <v>0.52181509342392629</v>
      </c>
      <c r="E189" s="153">
        <f t="shared" si="65"/>
        <v>0.55986411065275421</v>
      </c>
      <c r="F189" s="153">
        <f t="shared" si="65"/>
        <v>0.58024751273962638</v>
      </c>
      <c r="G189" s="153">
        <f t="shared" si="65"/>
        <v>0.54763406940063097</v>
      </c>
      <c r="H189" s="153">
        <f t="shared" si="65"/>
        <v>0.61788886192671688</v>
      </c>
      <c r="I189" s="153">
        <f t="shared" si="65"/>
        <v>0.57751613685998548</v>
      </c>
      <c r="J189" s="153">
        <f t="shared" si="65"/>
        <v>0.57345304537733566</v>
      </c>
      <c r="K189" s="153">
        <f t="shared" si="65"/>
        <v>0.62373210385828681</v>
      </c>
      <c r="L189" s="153">
        <f t="shared" si="65"/>
        <v>0.64721378306236343</v>
      </c>
      <c r="M189" s="153">
        <f t="shared" si="66"/>
        <v>0.6468332928900753</v>
      </c>
      <c r="N189" s="153">
        <f t="shared" si="66"/>
        <v>0.60198980829895643</v>
      </c>
      <c r="O189" s="153">
        <f t="shared" si="66"/>
        <v>0.63732103858286815</v>
      </c>
      <c r="P189" s="153">
        <f t="shared" si="66"/>
        <v>0.54491628245571466</v>
      </c>
      <c r="Q189" s="153">
        <f t="shared" si="66"/>
        <v>0.5286095607862169</v>
      </c>
      <c r="R189" s="153">
        <f t="shared" si="66"/>
        <v>0.54491628245571466</v>
      </c>
      <c r="S189" s="153">
        <f t="shared" si="66"/>
        <v>0.5245328803688426</v>
      </c>
      <c r="T189" s="153">
        <f t="shared" si="66"/>
        <v>0.45387041980101928</v>
      </c>
      <c r="U189" s="153">
        <f t="shared" si="66"/>
        <v>0.55442853676292159</v>
      </c>
      <c r="V189" s="153">
        <f t="shared" si="66"/>
        <v>0.62373210385828681</v>
      </c>
      <c r="W189" s="153">
        <f t="shared" si="67"/>
        <v>0.55741810240232958</v>
      </c>
      <c r="X189" s="153">
        <f t="shared" si="67"/>
        <v>0.5571463237078379</v>
      </c>
      <c r="Y189" s="153">
        <f t="shared" si="67"/>
        <v>0.58378063576801742</v>
      </c>
      <c r="Z189" s="153">
        <f t="shared" si="67"/>
        <v>0.62509099733074502</v>
      </c>
      <c r="AA189" s="153">
        <f t="shared" si="67"/>
        <v>0.57888861926716817</v>
      </c>
      <c r="AB189" s="153">
        <f t="shared" si="67"/>
        <v>0.53866537248240731</v>
      </c>
      <c r="AC189" s="153">
        <f t="shared" si="67"/>
        <v>0.58690609075467115</v>
      </c>
      <c r="AD189" s="153">
        <f t="shared" si="67"/>
        <v>0.54817762678961424</v>
      </c>
      <c r="AE189" s="153">
        <f t="shared" si="67"/>
        <v>0.58568308662945889</v>
      </c>
      <c r="AF189" s="153">
        <f t="shared" si="67"/>
        <v>0.49871390439213786</v>
      </c>
      <c r="AG189" s="153">
        <f t="shared" si="68"/>
        <v>0.58568308662945889</v>
      </c>
      <c r="AH189" s="153">
        <f t="shared" si="68"/>
        <v>0.56502790584809515</v>
      </c>
      <c r="AI189" s="153">
        <f t="shared" si="68"/>
        <v>0.50224702742052896</v>
      </c>
      <c r="AJ189" s="153">
        <f t="shared" si="68"/>
        <v>0.5286095607862169</v>
      </c>
      <c r="AK189" s="153">
        <f t="shared" si="68"/>
        <v>0.59655423440912403</v>
      </c>
      <c r="AL189" s="153">
        <f t="shared" si="68"/>
        <v>0.6468332928900753</v>
      </c>
      <c r="AM189" s="153">
        <f t="shared" si="68"/>
        <v>0.59927202135404034</v>
      </c>
      <c r="AN189" s="153">
        <f t="shared" si="68"/>
        <v>0.57176801747148753</v>
      </c>
      <c r="AO189" s="153">
        <f t="shared" si="68"/>
        <v>0.57209415190487756</v>
      </c>
      <c r="AP189" s="153">
        <f t="shared" si="68"/>
        <v>0.5530696432904636</v>
      </c>
      <c r="AQ189" s="153">
        <f t="shared" si="68"/>
        <v>0.51366173258917736</v>
      </c>
      <c r="AR189" s="157">
        <v>0.56000000000000005</v>
      </c>
      <c r="AS189" s="153">
        <f t="shared" si="69"/>
        <v>0.57752972579471007</v>
      </c>
      <c r="AT189" s="153">
        <f t="shared" si="69"/>
        <v>0.53316185391895166</v>
      </c>
      <c r="AU189" s="153">
        <f t="shared" si="69"/>
        <v>0.53268624120359143</v>
      </c>
      <c r="AV189" s="153">
        <f t="shared" si="69"/>
        <v>0.56122300412521231</v>
      </c>
      <c r="AW189" s="153">
        <f t="shared" si="69"/>
        <v>0.5286095607862169</v>
      </c>
      <c r="AX189" s="153">
        <f t="shared" si="69"/>
        <v>0.54627517592817276</v>
      </c>
      <c r="AY189" s="153">
        <f t="shared" si="69"/>
        <v>0.54083960203834014</v>
      </c>
      <c r="AZ189" s="153">
        <f t="shared" si="69"/>
        <v>0.52697888861926723</v>
      </c>
      <c r="BA189" s="153">
        <f t="shared" si="69"/>
        <v>0.53812181509342405</v>
      </c>
      <c r="BB189" s="153">
        <f t="shared" si="69"/>
        <v>0.59927202135404034</v>
      </c>
      <c r="BC189" s="153">
        <f t="shared" si="69"/>
        <v>0.55506721669497694</v>
      </c>
      <c r="BD189" s="169">
        <v>187</v>
      </c>
    </row>
    <row r="190" spans="1:56" x14ac:dyDescent="0.35">
      <c r="A190" s="172"/>
      <c r="B190" s="156" t="s">
        <v>75</v>
      </c>
      <c r="C190" s="153">
        <f t="shared" si="65"/>
        <v>0.47697160883280754</v>
      </c>
      <c r="D190" s="153">
        <f t="shared" si="65"/>
        <v>0.52181509342392629</v>
      </c>
      <c r="E190" s="153">
        <f t="shared" si="65"/>
        <v>0.55986411065275421</v>
      </c>
      <c r="F190" s="153">
        <f t="shared" si="65"/>
        <v>0.58024751273962638</v>
      </c>
      <c r="G190" s="153">
        <f t="shared" si="65"/>
        <v>0.54763406940063097</v>
      </c>
      <c r="H190" s="153">
        <f t="shared" si="65"/>
        <v>0.61788886192671688</v>
      </c>
      <c r="I190" s="153">
        <f t="shared" si="65"/>
        <v>0.57751613685998548</v>
      </c>
      <c r="J190" s="153">
        <f t="shared" si="65"/>
        <v>0.57345304537733566</v>
      </c>
      <c r="K190" s="153">
        <f t="shared" si="65"/>
        <v>0.62373210385828681</v>
      </c>
      <c r="L190" s="153">
        <f t="shared" si="65"/>
        <v>0.64721378306236343</v>
      </c>
      <c r="M190" s="153">
        <f t="shared" si="66"/>
        <v>0.6468332928900753</v>
      </c>
      <c r="N190" s="153">
        <f t="shared" si="66"/>
        <v>0.60198980829895643</v>
      </c>
      <c r="O190" s="153">
        <f t="shared" si="66"/>
        <v>0.63732103858286815</v>
      </c>
      <c r="P190" s="153">
        <f t="shared" si="66"/>
        <v>0.54491628245571466</v>
      </c>
      <c r="Q190" s="153">
        <f t="shared" si="66"/>
        <v>0.5286095607862169</v>
      </c>
      <c r="R190" s="153">
        <f t="shared" si="66"/>
        <v>0.54491628245571466</v>
      </c>
      <c r="S190" s="153">
        <f t="shared" si="66"/>
        <v>0.5245328803688426</v>
      </c>
      <c r="T190" s="153">
        <f t="shared" si="66"/>
        <v>0.45387041980101928</v>
      </c>
      <c r="U190" s="153">
        <f t="shared" si="66"/>
        <v>0.55442853676292159</v>
      </c>
      <c r="V190" s="153">
        <f t="shared" si="66"/>
        <v>0.62373210385828681</v>
      </c>
      <c r="W190" s="153">
        <f t="shared" si="67"/>
        <v>0.55741810240232958</v>
      </c>
      <c r="X190" s="153">
        <f t="shared" si="67"/>
        <v>0.5571463237078379</v>
      </c>
      <c r="Y190" s="153">
        <f t="shared" si="67"/>
        <v>0.58378063576801742</v>
      </c>
      <c r="Z190" s="153">
        <f t="shared" si="67"/>
        <v>0.62509099733074502</v>
      </c>
      <c r="AA190" s="153">
        <f t="shared" si="67"/>
        <v>0.57888861926716817</v>
      </c>
      <c r="AB190" s="153">
        <f t="shared" si="67"/>
        <v>0.53866537248240731</v>
      </c>
      <c r="AC190" s="153">
        <f t="shared" si="67"/>
        <v>0.58690609075467115</v>
      </c>
      <c r="AD190" s="153">
        <f t="shared" si="67"/>
        <v>0.54817762678961424</v>
      </c>
      <c r="AE190" s="153">
        <f t="shared" si="67"/>
        <v>0.58568308662945889</v>
      </c>
      <c r="AF190" s="153">
        <f t="shared" si="67"/>
        <v>0.49871390439213786</v>
      </c>
      <c r="AG190" s="153">
        <f t="shared" si="68"/>
        <v>0.58568308662945889</v>
      </c>
      <c r="AH190" s="153">
        <f t="shared" si="68"/>
        <v>0.56502790584809515</v>
      </c>
      <c r="AI190" s="153">
        <f t="shared" si="68"/>
        <v>0.50224702742052896</v>
      </c>
      <c r="AJ190" s="153">
        <f t="shared" si="68"/>
        <v>0.5286095607862169</v>
      </c>
      <c r="AK190" s="153">
        <f t="shared" si="68"/>
        <v>0.59655423440912403</v>
      </c>
      <c r="AL190" s="153">
        <f t="shared" si="68"/>
        <v>0.6468332928900753</v>
      </c>
      <c r="AM190" s="153">
        <f t="shared" si="68"/>
        <v>0.59927202135404034</v>
      </c>
      <c r="AN190" s="153">
        <f t="shared" si="68"/>
        <v>0.57176801747148753</v>
      </c>
      <c r="AO190" s="153">
        <f t="shared" si="68"/>
        <v>0.57209415190487756</v>
      </c>
      <c r="AP190" s="153">
        <f t="shared" si="68"/>
        <v>0.5530696432904636</v>
      </c>
      <c r="AQ190" s="153">
        <f t="shared" si="68"/>
        <v>0.51366173258917736</v>
      </c>
      <c r="AR190" s="157">
        <v>0.56000000000000005</v>
      </c>
      <c r="AS190" s="153">
        <f t="shared" si="69"/>
        <v>0.57752972579471007</v>
      </c>
      <c r="AT190" s="153">
        <f t="shared" si="69"/>
        <v>0.53316185391895166</v>
      </c>
      <c r="AU190" s="153">
        <f t="shared" si="69"/>
        <v>0.53268624120359143</v>
      </c>
      <c r="AV190" s="153">
        <f t="shared" si="69"/>
        <v>0.56122300412521231</v>
      </c>
      <c r="AW190" s="153">
        <f t="shared" si="69"/>
        <v>0.5286095607862169</v>
      </c>
      <c r="AX190" s="153">
        <f t="shared" si="69"/>
        <v>0.54627517592817276</v>
      </c>
      <c r="AY190" s="153">
        <f t="shared" si="69"/>
        <v>0.54083960203834014</v>
      </c>
      <c r="AZ190" s="153">
        <f t="shared" si="69"/>
        <v>0.52697888861926723</v>
      </c>
      <c r="BA190" s="153">
        <f t="shared" si="69"/>
        <v>0.53812181509342405</v>
      </c>
      <c r="BB190" s="153">
        <f t="shared" si="69"/>
        <v>0.59927202135404034</v>
      </c>
      <c r="BC190" s="153">
        <f t="shared" si="69"/>
        <v>0.55506721669497694</v>
      </c>
      <c r="BD190" s="169">
        <v>188</v>
      </c>
    </row>
    <row r="191" spans="1:56" x14ac:dyDescent="0.35">
      <c r="A191" s="172"/>
      <c r="B191" s="156" t="s">
        <v>81</v>
      </c>
      <c r="C191" s="153">
        <f t="shared" si="65"/>
        <v>0.47697160883280754</v>
      </c>
      <c r="D191" s="153">
        <f t="shared" si="65"/>
        <v>0.52181509342392629</v>
      </c>
      <c r="E191" s="153">
        <f t="shared" si="65"/>
        <v>0.55986411065275421</v>
      </c>
      <c r="F191" s="153">
        <f t="shared" si="65"/>
        <v>0.58024751273962638</v>
      </c>
      <c r="G191" s="153">
        <f t="shared" si="65"/>
        <v>0.54763406940063097</v>
      </c>
      <c r="H191" s="153">
        <f t="shared" si="65"/>
        <v>0.61788886192671688</v>
      </c>
      <c r="I191" s="153">
        <f t="shared" si="65"/>
        <v>0.57751613685998548</v>
      </c>
      <c r="J191" s="153">
        <f t="shared" si="65"/>
        <v>0.57345304537733566</v>
      </c>
      <c r="K191" s="153">
        <f t="shared" si="65"/>
        <v>0.62373210385828681</v>
      </c>
      <c r="L191" s="153">
        <f t="shared" si="65"/>
        <v>0.64721378306236343</v>
      </c>
      <c r="M191" s="153">
        <f t="shared" si="66"/>
        <v>0.6468332928900753</v>
      </c>
      <c r="N191" s="153">
        <f t="shared" si="66"/>
        <v>0.60198980829895643</v>
      </c>
      <c r="O191" s="153">
        <f t="shared" si="66"/>
        <v>0.63732103858286815</v>
      </c>
      <c r="P191" s="153">
        <f t="shared" si="66"/>
        <v>0.54491628245571466</v>
      </c>
      <c r="Q191" s="153">
        <f t="shared" si="66"/>
        <v>0.5286095607862169</v>
      </c>
      <c r="R191" s="153">
        <f t="shared" si="66"/>
        <v>0.54491628245571466</v>
      </c>
      <c r="S191" s="153">
        <f t="shared" si="66"/>
        <v>0.5245328803688426</v>
      </c>
      <c r="T191" s="153">
        <f t="shared" si="66"/>
        <v>0.45387041980101928</v>
      </c>
      <c r="U191" s="153">
        <f t="shared" si="66"/>
        <v>0.55442853676292159</v>
      </c>
      <c r="V191" s="153">
        <f t="shared" si="66"/>
        <v>0.62373210385828681</v>
      </c>
      <c r="W191" s="153">
        <f t="shared" si="67"/>
        <v>0.55741810240232958</v>
      </c>
      <c r="X191" s="153">
        <f t="shared" si="67"/>
        <v>0.5571463237078379</v>
      </c>
      <c r="Y191" s="153">
        <f t="shared" si="67"/>
        <v>0.58378063576801742</v>
      </c>
      <c r="Z191" s="153">
        <f t="shared" si="67"/>
        <v>0.62509099733074502</v>
      </c>
      <c r="AA191" s="153">
        <f t="shared" si="67"/>
        <v>0.57888861926716817</v>
      </c>
      <c r="AB191" s="153">
        <f t="shared" si="67"/>
        <v>0.53866537248240731</v>
      </c>
      <c r="AC191" s="153">
        <f t="shared" si="67"/>
        <v>0.58690609075467115</v>
      </c>
      <c r="AD191" s="153">
        <f t="shared" si="67"/>
        <v>0.54817762678961424</v>
      </c>
      <c r="AE191" s="153">
        <f t="shared" si="67"/>
        <v>0.58568308662945889</v>
      </c>
      <c r="AF191" s="153">
        <f t="shared" si="67"/>
        <v>0.49871390439213786</v>
      </c>
      <c r="AG191" s="153">
        <f t="shared" si="68"/>
        <v>0.58568308662945889</v>
      </c>
      <c r="AH191" s="153">
        <f t="shared" si="68"/>
        <v>0.56502790584809515</v>
      </c>
      <c r="AI191" s="153">
        <f t="shared" si="68"/>
        <v>0.50224702742052896</v>
      </c>
      <c r="AJ191" s="153">
        <f t="shared" si="68"/>
        <v>0.5286095607862169</v>
      </c>
      <c r="AK191" s="153">
        <f t="shared" si="68"/>
        <v>0.59655423440912403</v>
      </c>
      <c r="AL191" s="153">
        <f t="shared" si="68"/>
        <v>0.6468332928900753</v>
      </c>
      <c r="AM191" s="153">
        <f t="shared" si="68"/>
        <v>0.59927202135404034</v>
      </c>
      <c r="AN191" s="153">
        <f t="shared" si="68"/>
        <v>0.57176801747148753</v>
      </c>
      <c r="AO191" s="153">
        <f t="shared" si="68"/>
        <v>0.57209415190487756</v>
      </c>
      <c r="AP191" s="153">
        <f t="shared" si="68"/>
        <v>0.5530696432904636</v>
      </c>
      <c r="AQ191" s="153">
        <f t="shared" si="68"/>
        <v>0.51366173258917736</v>
      </c>
      <c r="AR191" s="157">
        <v>0.56000000000000005</v>
      </c>
      <c r="AS191" s="153">
        <f t="shared" si="69"/>
        <v>0.57752972579471007</v>
      </c>
      <c r="AT191" s="153">
        <f t="shared" si="69"/>
        <v>0.53316185391895166</v>
      </c>
      <c r="AU191" s="153">
        <f t="shared" si="69"/>
        <v>0.53268624120359143</v>
      </c>
      <c r="AV191" s="153">
        <f t="shared" si="69"/>
        <v>0.56122300412521231</v>
      </c>
      <c r="AW191" s="153">
        <f t="shared" si="69"/>
        <v>0.5286095607862169</v>
      </c>
      <c r="AX191" s="153">
        <f t="shared" si="69"/>
        <v>0.54627517592817276</v>
      </c>
      <c r="AY191" s="153">
        <f t="shared" si="69"/>
        <v>0.54083960203834014</v>
      </c>
      <c r="AZ191" s="153">
        <f t="shared" si="69"/>
        <v>0.52697888861926723</v>
      </c>
      <c r="BA191" s="153">
        <f t="shared" si="69"/>
        <v>0.53812181509342405</v>
      </c>
      <c r="BB191" s="153">
        <f t="shared" si="69"/>
        <v>0.59927202135404034</v>
      </c>
      <c r="BC191" s="153">
        <f t="shared" si="69"/>
        <v>0.55506721669497694</v>
      </c>
      <c r="BD191" s="169">
        <v>189</v>
      </c>
    </row>
    <row r="192" spans="1:56" x14ac:dyDescent="0.35">
      <c r="A192" s="172"/>
      <c r="B192" s="156" t="s">
        <v>82</v>
      </c>
      <c r="C192" s="153">
        <f t="shared" si="65"/>
        <v>0.47697160883280754</v>
      </c>
      <c r="D192" s="153">
        <f t="shared" si="65"/>
        <v>0.52181509342392629</v>
      </c>
      <c r="E192" s="153">
        <f t="shared" si="65"/>
        <v>0.55986411065275421</v>
      </c>
      <c r="F192" s="153">
        <f t="shared" si="65"/>
        <v>0.58024751273962638</v>
      </c>
      <c r="G192" s="153">
        <f t="shared" si="65"/>
        <v>0.54763406940063097</v>
      </c>
      <c r="H192" s="153">
        <f t="shared" si="65"/>
        <v>0.61788886192671688</v>
      </c>
      <c r="I192" s="153">
        <f t="shared" si="65"/>
        <v>0.57751613685998548</v>
      </c>
      <c r="J192" s="153">
        <f t="shared" si="65"/>
        <v>0.57345304537733566</v>
      </c>
      <c r="K192" s="153">
        <f t="shared" si="65"/>
        <v>0.62373210385828681</v>
      </c>
      <c r="L192" s="153">
        <f t="shared" si="65"/>
        <v>0.64721378306236343</v>
      </c>
      <c r="M192" s="153">
        <f t="shared" si="66"/>
        <v>0.6468332928900753</v>
      </c>
      <c r="N192" s="153">
        <f t="shared" si="66"/>
        <v>0.60198980829895643</v>
      </c>
      <c r="O192" s="153">
        <f t="shared" si="66"/>
        <v>0.63732103858286815</v>
      </c>
      <c r="P192" s="153">
        <f t="shared" si="66"/>
        <v>0.54491628245571466</v>
      </c>
      <c r="Q192" s="153">
        <f t="shared" si="66"/>
        <v>0.5286095607862169</v>
      </c>
      <c r="R192" s="153">
        <f t="shared" si="66"/>
        <v>0.54491628245571466</v>
      </c>
      <c r="S192" s="153">
        <f t="shared" si="66"/>
        <v>0.5245328803688426</v>
      </c>
      <c r="T192" s="153">
        <f t="shared" si="66"/>
        <v>0.45387041980101928</v>
      </c>
      <c r="U192" s="153">
        <f t="shared" si="66"/>
        <v>0.55442853676292159</v>
      </c>
      <c r="V192" s="153">
        <f t="shared" si="66"/>
        <v>0.62373210385828681</v>
      </c>
      <c r="W192" s="153">
        <f t="shared" si="67"/>
        <v>0.55741810240232958</v>
      </c>
      <c r="X192" s="153">
        <f t="shared" si="67"/>
        <v>0.5571463237078379</v>
      </c>
      <c r="Y192" s="153">
        <f t="shared" si="67"/>
        <v>0.58378063576801742</v>
      </c>
      <c r="Z192" s="153">
        <f t="shared" si="67"/>
        <v>0.62509099733074502</v>
      </c>
      <c r="AA192" s="153">
        <f t="shared" si="67"/>
        <v>0.57888861926716817</v>
      </c>
      <c r="AB192" s="153">
        <f t="shared" si="67"/>
        <v>0.53866537248240731</v>
      </c>
      <c r="AC192" s="153">
        <f t="shared" si="67"/>
        <v>0.58690609075467115</v>
      </c>
      <c r="AD192" s="153">
        <f t="shared" si="67"/>
        <v>0.54817762678961424</v>
      </c>
      <c r="AE192" s="153">
        <f t="shared" si="67"/>
        <v>0.58568308662945889</v>
      </c>
      <c r="AF192" s="153">
        <f t="shared" si="67"/>
        <v>0.49871390439213786</v>
      </c>
      <c r="AG192" s="153">
        <f t="shared" si="68"/>
        <v>0.58568308662945889</v>
      </c>
      <c r="AH192" s="153">
        <f t="shared" si="68"/>
        <v>0.56502790584809515</v>
      </c>
      <c r="AI192" s="153">
        <f t="shared" si="68"/>
        <v>0.50224702742052896</v>
      </c>
      <c r="AJ192" s="153">
        <f t="shared" si="68"/>
        <v>0.5286095607862169</v>
      </c>
      <c r="AK192" s="153">
        <f t="shared" si="68"/>
        <v>0.59655423440912403</v>
      </c>
      <c r="AL192" s="153">
        <f t="shared" si="68"/>
        <v>0.6468332928900753</v>
      </c>
      <c r="AM192" s="153">
        <f t="shared" si="68"/>
        <v>0.59927202135404034</v>
      </c>
      <c r="AN192" s="153">
        <f t="shared" si="68"/>
        <v>0.57176801747148753</v>
      </c>
      <c r="AO192" s="153">
        <f t="shared" si="68"/>
        <v>0.57209415190487756</v>
      </c>
      <c r="AP192" s="153">
        <f t="shared" si="68"/>
        <v>0.5530696432904636</v>
      </c>
      <c r="AQ192" s="153">
        <f t="shared" si="68"/>
        <v>0.51366173258917736</v>
      </c>
      <c r="AR192" s="157">
        <v>0.56000000000000005</v>
      </c>
      <c r="AS192" s="153">
        <f t="shared" si="69"/>
        <v>0.57752972579471007</v>
      </c>
      <c r="AT192" s="153">
        <f t="shared" si="69"/>
        <v>0.53316185391895166</v>
      </c>
      <c r="AU192" s="153">
        <f t="shared" si="69"/>
        <v>0.53268624120359143</v>
      </c>
      <c r="AV192" s="153">
        <f t="shared" si="69"/>
        <v>0.56122300412521231</v>
      </c>
      <c r="AW192" s="153">
        <f t="shared" si="69"/>
        <v>0.5286095607862169</v>
      </c>
      <c r="AX192" s="153">
        <f t="shared" si="69"/>
        <v>0.54627517592817276</v>
      </c>
      <c r="AY192" s="153">
        <f t="shared" si="69"/>
        <v>0.54083960203834014</v>
      </c>
      <c r="AZ192" s="153">
        <f t="shared" si="69"/>
        <v>0.52697888861926723</v>
      </c>
      <c r="BA192" s="153">
        <f t="shared" si="69"/>
        <v>0.53812181509342405</v>
      </c>
      <c r="BB192" s="153">
        <f t="shared" si="69"/>
        <v>0.59927202135404034</v>
      </c>
      <c r="BC192" s="153">
        <f t="shared" si="69"/>
        <v>0.55506721669497694</v>
      </c>
      <c r="BD192" s="169">
        <v>190</v>
      </c>
    </row>
    <row r="193" spans="1:56" x14ac:dyDescent="0.35">
      <c r="A193" s="172"/>
      <c r="B193" s="156" t="s">
        <v>76</v>
      </c>
      <c r="C193" s="153"/>
      <c r="AR193" s="157">
        <v>0</v>
      </c>
      <c r="BD193" s="169">
        <v>191</v>
      </c>
    </row>
    <row r="194" spans="1:56" x14ac:dyDescent="0.35">
      <c r="A194" s="172"/>
      <c r="B194" s="156" t="s">
        <v>46</v>
      </c>
      <c r="C194" s="153"/>
      <c r="AR194" s="157">
        <v>0</v>
      </c>
      <c r="BD194" s="169">
        <v>192</v>
      </c>
    </row>
    <row r="195" spans="1:56" x14ac:dyDescent="0.35">
      <c r="A195" s="172"/>
      <c r="B195" s="156" t="s">
        <v>77</v>
      </c>
      <c r="C195" s="153"/>
      <c r="AR195" s="157">
        <v>0</v>
      </c>
      <c r="BD195" s="169">
        <v>193</v>
      </c>
    </row>
    <row r="196" spans="1:56" x14ac:dyDescent="0.35">
      <c r="A196" s="172"/>
      <c r="B196" s="156" t="s">
        <v>47</v>
      </c>
      <c r="C196" s="153">
        <f t="shared" ref="C196:L205" si="70">$AR196*C$254</f>
        <v>0.31912738853503181</v>
      </c>
      <c r="D196" s="153">
        <f t="shared" si="70"/>
        <v>0.33437579617834395</v>
      </c>
      <c r="E196" s="153">
        <f t="shared" si="70"/>
        <v>0.34635668789808904</v>
      </c>
      <c r="F196" s="153">
        <f t="shared" si="70"/>
        <v>0.35833757961783447</v>
      </c>
      <c r="G196" s="153">
        <f t="shared" si="70"/>
        <v>0.33546496815286619</v>
      </c>
      <c r="H196" s="153">
        <f t="shared" si="70"/>
        <v>0.36890254777070064</v>
      </c>
      <c r="I196" s="153">
        <f t="shared" si="70"/>
        <v>0.38871458598726105</v>
      </c>
      <c r="J196" s="153">
        <f t="shared" si="70"/>
        <v>0.28209554140127391</v>
      </c>
      <c r="K196" s="153">
        <f t="shared" si="70"/>
        <v>0.33764331210191079</v>
      </c>
      <c r="L196" s="153">
        <f t="shared" si="70"/>
        <v>0.35007076433121015</v>
      </c>
      <c r="M196" s="153">
        <f t="shared" ref="M196:V205" si="71">$AR196*M$254</f>
        <v>0.34962420382165599</v>
      </c>
      <c r="N196" s="153">
        <f t="shared" si="71"/>
        <v>0.35833757961783447</v>
      </c>
      <c r="O196" s="153">
        <f t="shared" si="71"/>
        <v>0.39319108280254778</v>
      </c>
      <c r="P196" s="153">
        <f t="shared" si="71"/>
        <v>0.30823566878980885</v>
      </c>
      <c r="Q196" s="153">
        <f t="shared" si="71"/>
        <v>0.40299363057324833</v>
      </c>
      <c r="R196" s="153">
        <f t="shared" si="71"/>
        <v>0.30823566878980885</v>
      </c>
      <c r="S196" s="153">
        <f t="shared" si="71"/>
        <v>0.3202165605095541</v>
      </c>
      <c r="T196" s="153">
        <f t="shared" si="71"/>
        <v>0.26684713375796176</v>
      </c>
      <c r="U196" s="153">
        <f t="shared" si="71"/>
        <v>0.32892993630573253</v>
      </c>
      <c r="V196" s="153">
        <f t="shared" si="71"/>
        <v>0.33764331210191079</v>
      </c>
      <c r="W196" s="153">
        <f t="shared" ref="W196:AF205" si="72">$AR196*W$254</f>
        <v>0.31716687898089174</v>
      </c>
      <c r="X196" s="153">
        <f t="shared" si="72"/>
        <v>0.31694904458598716</v>
      </c>
      <c r="Y196" s="153">
        <f t="shared" si="72"/>
        <v>0.3225038216560509</v>
      </c>
      <c r="Z196" s="153">
        <f t="shared" si="72"/>
        <v>0.34417834394904445</v>
      </c>
      <c r="AA196" s="153">
        <f t="shared" si="72"/>
        <v>0.35615923566878982</v>
      </c>
      <c r="AB196" s="153">
        <f t="shared" si="72"/>
        <v>0.33807898089171978</v>
      </c>
      <c r="AC196" s="153">
        <f t="shared" si="72"/>
        <v>0.33916815286624202</v>
      </c>
      <c r="AD196" s="153">
        <f t="shared" si="72"/>
        <v>0.33524713375796178</v>
      </c>
      <c r="AE196" s="153">
        <f t="shared" si="72"/>
        <v>0.36705095541401273</v>
      </c>
      <c r="AF196" s="153">
        <f t="shared" si="72"/>
        <v>0.34091082802547762</v>
      </c>
      <c r="AG196" s="153">
        <f t="shared" ref="AG196:AQ205" si="73">$AR196*AG$254</f>
        <v>0.36705095541401273</v>
      </c>
      <c r="AH196" s="153">
        <f t="shared" si="73"/>
        <v>0.38556687898089176</v>
      </c>
      <c r="AI196" s="153">
        <f t="shared" si="73"/>
        <v>0.31302802547770686</v>
      </c>
      <c r="AJ196" s="153">
        <f t="shared" si="73"/>
        <v>0.40299363057324833</v>
      </c>
      <c r="AK196" s="153">
        <f t="shared" si="73"/>
        <v>0.34200000000000003</v>
      </c>
      <c r="AL196" s="153">
        <f t="shared" si="73"/>
        <v>0.37249681528662421</v>
      </c>
      <c r="AM196" s="153">
        <f t="shared" si="73"/>
        <v>0.41933121019108277</v>
      </c>
      <c r="AN196" s="153">
        <f t="shared" si="73"/>
        <v>0.36638656050955409</v>
      </c>
      <c r="AO196" s="153">
        <f t="shared" si="73"/>
        <v>0.36596178343949037</v>
      </c>
      <c r="AP196" s="153">
        <f t="shared" si="73"/>
        <v>0.34308917197452227</v>
      </c>
      <c r="AQ196" s="153">
        <f t="shared" si="73"/>
        <v>0.33546496815286619</v>
      </c>
      <c r="AR196" s="157">
        <v>0.34200000000000003</v>
      </c>
      <c r="AS196" s="153">
        <f t="shared" ref="AS196:BC205" si="74">$AR196*AS$254</f>
        <v>0.38883439490445859</v>
      </c>
      <c r="AT196" s="153">
        <f t="shared" si="74"/>
        <v>0.32963789808917199</v>
      </c>
      <c r="AU196" s="153">
        <f t="shared" si="74"/>
        <v>0.33001910828025471</v>
      </c>
      <c r="AV196" s="153">
        <f t="shared" si="74"/>
        <v>0.33655414012738855</v>
      </c>
      <c r="AW196" s="153">
        <f t="shared" si="74"/>
        <v>0.34744585987261151</v>
      </c>
      <c r="AX196" s="153">
        <f t="shared" si="74"/>
        <v>0.31041401273885344</v>
      </c>
      <c r="AY196" s="153">
        <f t="shared" si="74"/>
        <v>0.33546496815286619</v>
      </c>
      <c r="AZ196" s="153">
        <f t="shared" si="74"/>
        <v>0.35049554140127392</v>
      </c>
      <c r="BA196" s="153">
        <f t="shared" si="74"/>
        <v>0.33219745222929931</v>
      </c>
      <c r="BB196" s="153">
        <f t="shared" si="74"/>
        <v>0.35942675159235665</v>
      </c>
      <c r="BC196" s="153">
        <f t="shared" si="74"/>
        <v>0.32887547770700626</v>
      </c>
      <c r="BD196" s="169">
        <v>194</v>
      </c>
    </row>
    <row r="197" spans="1:56" x14ac:dyDescent="0.35">
      <c r="A197" s="172"/>
      <c r="B197" s="156" t="s">
        <v>48</v>
      </c>
      <c r="C197" s="153">
        <f t="shared" si="70"/>
        <v>0.31912738853503181</v>
      </c>
      <c r="D197" s="153">
        <f t="shared" si="70"/>
        <v>0.33437579617834395</v>
      </c>
      <c r="E197" s="153">
        <f t="shared" si="70"/>
        <v>0.34635668789808904</v>
      </c>
      <c r="F197" s="153">
        <f t="shared" si="70"/>
        <v>0.35833757961783447</v>
      </c>
      <c r="G197" s="153">
        <f t="shared" si="70"/>
        <v>0.33546496815286619</v>
      </c>
      <c r="H197" s="153">
        <f t="shared" si="70"/>
        <v>0.36890254777070064</v>
      </c>
      <c r="I197" s="153">
        <f t="shared" si="70"/>
        <v>0.38871458598726105</v>
      </c>
      <c r="J197" s="153">
        <f t="shared" si="70"/>
        <v>0.28209554140127391</v>
      </c>
      <c r="K197" s="153">
        <f t="shared" si="70"/>
        <v>0.33764331210191079</v>
      </c>
      <c r="L197" s="153">
        <f t="shared" si="70"/>
        <v>0.35007076433121015</v>
      </c>
      <c r="M197" s="153">
        <f t="shared" si="71"/>
        <v>0.34962420382165599</v>
      </c>
      <c r="N197" s="153">
        <f t="shared" si="71"/>
        <v>0.35833757961783447</v>
      </c>
      <c r="O197" s="153">
        <f t="shared" si="71"/>
        <v>0.39319108280254778</v>
      </c>
      <c r="P197" s="153">
        <f t="shared" si="71"/>
        <v>0.30823566878980885</v>
      </c>
      <c r="Q197" s="153">
        <f t="shared" si="71"/>
        <v>0.40299363057324833</v>
      </c>
      <c r="R197" s="153">
        <f t="shared" si="71"/>
        <v>0.30823566878980885</v>
      </c>
      <c r="S197" s="153">
        <f t="shared" si="71"/>
        <v>0.3202165605095541</v>
      </c>
      <c r="T197" s="153">
        <f t="shared" si="71"/>
        <v>0.26684713375796176</v>
      </c>
      <c r="U197" s="153">
        <f t="shared" si="71"/>
        <v>0.32892993630573253</v>
      </c>
      <c r="V197" s="153">
        <f t="shared" si="71"/>
        <v>0.33764331210191079</v>
      </c>
      <c r="W197" s="153">
        <f t="shared" si="72"/>
        <v>0.31716687898089174</v>
      </c>
      <c r="X197" s="153">
        <f t="shared" si="72"/>
        <v>0.31694904458598716</v>
      </c>
      <c r="Y197" s="153">
        <f t="shared" si="72"/>
        <v>0.3225038216560509</v>
      </c>
      <c r="Z197" s="153">
        <f t="shared" si="72"/>
        <v>0.34417834394904445</v>
      </c>
      <c r="AA197" s="153">
        <f t="shared" si="72"/>
        <v>0.35615923566878982</v>
      </c>
      <c r="AB197" s="153">
        <f t="shared" si="72"/>
        <v>0.33807898089171978</v>
      </c>
      <c r="AC197" s="153">
        <f t="shared" si="72"/>
        <v>0.33916815286624202</v>
      </c>
      <c r="AD197" s="153">
        <f t="shared" si="72"/>
        <v>0.33524713375796178</v>
      </c>
      <c r="AE197" s="153">
        <f t="shared" si="72"/>
        <v>0.36705095541401273</v>
      </c>
      <c r="AF197" s="153">
        <f t="shared" si="72"/>
        <v>0.34091082802547762</v>
      </c>
      <c r="AG197" s="153">
        <f t="shared" si="73"/>
        <v>0.36705095541401273</v>
      </c>
      <c r="AH197" s="153">
        <f t="shared" si="73"/>
        <v>0.38556687898089176</v>
      </c>
      <c r="AI197" s="153">
        <f t="shared" si="73"/>
        <v>0.31302802547770686</v>
      </c>
      <c r="AJ197" s="153">
        <f t="shared" si="73"/>
        <v>0.40299363057324833</v>
      </c>
      <c r="AK197" s="153">
        <f t="shared" si="73"/>
        <v>0.34200000000000003</v>
      </c>
      <c r="AL197" s="153">
        <f t="shared" si="73"/>
        <v>0.37249681528662421</v>
      </c>
      <c r="AM197" s="153">
        <f t="shared" si="73"/>
        <v>0.41933121019108277</v>
      </c>
      <c r="AN197" s="153">
        <f t="shared" si="73"/>
        <v>0.36638656050955409</v>
      </c>
      <c r="AO197" s="153">
        <f t="shared" si="73"/>
        <v>0.36596178343949037</v>
      </c>
      <c r="AP197" s="153">
        <f t="shared" si="73"/>
        <v>0.34308917197452227</v>
      </c>
      <c r="AQ197" s="153">
        <f t="shared" si="73"/>
        <v>0.33546496815286619</v>
      </c>
      <c r="AR197" s="157">
        <v>0.34200000000000003</v>
      </c>
      <c r="AS197" s="153">
        <f t="shared" si="74"/>
        <v>0.38883439490445859</v>
      </c>
      <c r="AT197" s="153">
        <f t="shared" si="74"/>
        <v>0.32963789808917199</v>
      </c>
      <c r="AU197" s="153">
        <f t="shared" si="74"/>
        <v>0.33001910828025471</v>
      </c>
      <c r="AV197" s="153">
        <f t="shared" si="74"/>
        <v>0.33655414012738855</v>
      </c>
      <c r="AW197" s="153">
        <f t="shared" si="74"/>
        <v>0.34744585987261151</v>
      </c>
      <c r="AX197" s="153">
        <f t="shared" si="74"/>
        <v>0.31041401273885344</v>
      </c>
      <c r="AY197" s="153">
        <f t="shared" si="74"/>
        <v>0.33546496815286619</v>
      </c>
      <c r="AZ197" s="153">
        <f t="shared" si="74"/>
        <v>0.35049554140127392</v>
      </c>
      <c r="BA197" s="153">
        <f t="shared" si="74"/>
        <v>0.33219745222929931</v>
      </c>
      <c r="BB197" s="153">
        <f t="shared" si="74"/>
        <v>0.35942675159235665</v>
      </c>
      <c r="BC197" s="153">
        <f t="shared" si="74"/>
        <v>0.32887547770700626</v>
      </c>
      <c r="BD197" s="169">
        <v>195</v>
      </c>
    </row>
    <row r="198" spans="1:56" x14ac:dyDescent="0.35">
      <c r="A198" s="172"/>
      <c r="B198" s="156" t="s">
        <v>49</v>
      </c>
      <c r="C198" s="153">
        <f t="shared" si="70"/>
        <v>0.1838248407643312</v>
      </c>
      <c r="D198" s="153">
        <f t="shared" si="70"/>
        <v>0.19260828025477711</v>
      </c>
      <c r="E198" s="153">
        <f t="shared" si="70"/>
        <v>0.19950955414012733</v>
      </c>
      <c r="F198" s="153">
        <f t="shared" si="70"/>
        <v>0.20641082802547778</v>
      </c>
      <c r="G198" s="153">
        <f t="shared" si="70"/>
        <v>0.19323566878980891</v>
      </c>
      <c r="H198" s="153">
        <f t="shared" si="70"/>
        <v>0.21249649681528665</v>
      </c>
      <c r="I198" s="153">
        <f t="shared" si="70"/>
        <v>0.22390869426751589</v>
      </c>
      <c r="J198" s="153">
        <f t="shared" si="70"/>
        <v>0.16249363057324845</v>
      </c>
      <c r="K198" s="153">
        <f t="shared" si="70"/>
        <v>0.1944904458598726</v>
      </c>
      <c r="L198" s="153">
        <f t="shared" si="70"/>
        <v>0.201648949044586</v>
      </c>
      <c r="M198" s="153">
        <f t="shared" si="71"/>
        <v>0.20139171974522291</v>
      </c>
      <c r="N198" s="153">
        <f t="shared" si="71"/>
        <v>0.20641082802547778</v>
      </c>
      <c r="O198" s="153">
        <f t="shared" si="71"/>
        <v>0.22648726114649684</v>
      </c>
      <c r="P198" s="153">
        <f t="shared" si="71"/>
        <v>0.17755095541401272</v>
      </c>
      <c r="Q198" s="153">
        <f t="shared" si="71"/>
        <v>0.23213375796178343</v>
      </c>
      <c r="R198" s="153">
        <f t="shared" si="71"/>
        <v>0.17755095541401272</v>
      </c>
      <c r="S198" s="153">
        <f t="shared" si="71"/>
        <v>0.18445222929936309</v>
      </c>
      <c r="T198" s="153">
        <f t="shared" si="71"/>
        <v>0.15371019108280254</v>
      </c>
      <c r="U198" s="153">
        <f t="shared" si="71"/>
        <v>0.18947133757961787</v>
      </c>
      <c r="V198" s="153">
        <f t="shared" si="71"/>
        <v>0.1944904458598726</v>
      </c>
      <c r="W198" s="153">
        <f t="shared" si="72"/>
        <v>0.18269554140127392</v>
      </c>
      <c r="X198" s="153">
        <f t="shared" si="72"/>
        <v>0.18257006369426745</v>
      </c>
      <c r="Y198" s="153">
        <f t="shared" si="72"/>
        <v>0.18576974522292991</v>
      </c>
      <c r="Z198" s="153">
        <f t="shared" si="72"/>
        <v>0.19825477707006364</v>
      </c>
      <c r="AA198" s="153">
        <f t="shared" si="72"/>
        <v>0.20515605095541403</v>
      </c>
      <c r="AB198" s="153">
        <f t="shared" si="72"/>
        <v>0.1947414012738854</v>
      </c>
      <c r="AC198" s="153">
        <f t="shared" si="72"/>
        <v>0.1953687898089172</v>
      </c>
      <c r="AD198" s="153">
        <f t="shared" si="72"/>
        <v>0.19311019108280256</v>
      </c>
      <c r="AE198" s="153">
        <f t="shared" si="72"/>
        <v>0.21142993630573251</v>
      </c>
      <c r="AF198" s="153">
        <f t="shared" si="72"/>
        <v>0.19637261146496812</v>
      </c>
      <c r="AG198" s="153">
        <f t="shared" si="73"/>
        <v>0.21142993630573251</v>
      </c>
      <c r="AH198" s="153">
        <f t="shared" si="73"/>
        <v>0.22209554140127391</v>
      </c>
      <c r="AI198" s="153">
        <f t="shared" si="73"/>
        <v>0.18031146496815281</v>
      </c>
      <c r="AJ198" s="153">
        <f t="shared" si="73"/>
        <v>0.23213375796178343</v>
      </c>
      <c r="AK198" s="153">
        <f t="shared" si="73"/>
        <v>0.19700000000000004</v>
      </c>
      <c r="AL198" s="153">
        <f t="shared" si="73"/>
        <v>0.21456687898089175</v>
      </c>
      <c r="AM198" s="153">
        <f t="shared" si="73"/>
        <v>0.24154458598726117</v>
      </c>
      <c r="AN198" s="153">
        <f t="shared" si="73"/>
        <v>0.21104722929936306</v>
      </c>
      <c r="AO198" s="153">
        <f t="shared" si="73"/>
        <v>0.21080254777070062</v>
      </c>
      <c r="AP198" s="153">
        <f t="shared" si="73"/>
        <v>0.19762738853503187</v>
      </c>
      <c r="AQ198" s="153">
        <f t="shared" si="73"/>
        <v>0.19323566878980891</v>
      </c>
      <c r="AR198" s="157">
        <v>0.19700000000000004</v>
      </c>
      <c r="AS198" s="153">
        <f t="shared" si="74"/>
        <v>0.22397770700636943</v>
      </c>
      <c r="AT198" s="153">
        <f t="shared" si="74"/>
        <v>0.18987914012738855</v>
      </c>
      <c r="AU198" s="153">
        <f t="shared" si="74"/>
        <v>0.19009872611464967</v>
      </c>
      <c r="AV198" s="153">
        <f t="shared" si="74"/>
        <v>0.1938630573248408</v>
      </c>
      <c r="AW198" s="153">
        <f t="shared" si="74"/>
        <v>0.2001369426751593</v>
      </c>
      <c r="AX198" s="153">
        <f t="shared" si="74"/>
        <v>0.17880573248407641</v>
      </c>
      <c r="AY198" s="153">
        <f t="shared" si="74"/>
        <v>0.19323566878980891</v>
      </c>
      <c r="AZ198" s="153">
        <f t="shared" si="74"/>
        <v>0.20189363057324847</v>
      </c>
      <c r="BA198" s="153">
        <f t="shared" si="74"/>
        <v>0.19135350318471336</v>
      </c>
      <c r="BB198" s="153">
        <f t="shared" si="74"/>
        <v>0.20703821656050955</v>
      </c>
      <c r="BC198" s="153">
        <f t="shared" si="74"/>
        <v>0.18943996815286621</v>
      </c>
      <c r="BD198" s="169">
        <v>196</v>
      </c>
    </row>
    <row r="199" spans="1:56" x14ac:dyDescent="0.35">
      <c r="A199" s="172"/>
      <c r="B199" s="156" t="s">
        <v>50</v>
      </c>
      <c r="C199" s="153">
        <f t="shared" si="70"/>
        <v>0.1838248407643312</v>
      </c>
      <c r="D199" s="153">
        <f t="shared" si="70"/>
        <v>0.19260828025477711</v>
      </c>
      <c r="E199" s="153">
        <f t="shared" si="70"/>
        <v>0.19950955414012733</v>
      </c>
      <c r="F199" s="153">
        <f t="shared" si="70"/>
        <v>0.20641082802547778</v>
      </c>
      <c r="G199" s="153">
        <f t="shared" si="70"/>
        <v>0.19323566878980891</v>
      </c>
      <c r="H199" s="153">
        <f t="shared" si="70"/>
        <v>0.21249649681528665</v>
      </c>
      <c r="I199" s="153">
        <f t="shared" si="70"/>
        <v>0.22390869426751589</v>
      </c>
      <c r="J199" s="153">
        <f t="shared" si="70"/>
        <v>0.16249363057324845</v>
      </c>
      <c r="K199" s="153">
        <f t="shared" si="70"/>
        <v>0.1944904458598726</v>
      </c>
      <c r="L199" s="153">
        <f t="shared" si="70"/>
        <v>0.201648949044586</v>
      </c>
      <c r="M199" s="153">
        <f t="shared" si="71"/>
        <v>0.20139171974522291</v>
      </c>
      <c r="N199" s="153">
        <f t="shared" si="71"/>
        <v>0.20641082802547778</v>
      </c>
      <c r="O199" s="153">
        <f t="shared" si="71"/>
        <v>0.22648726114649684</v>
      </c>
      <c r="P199" s="153">
        <f t="shared" si="71"/>
        <v>0.17755095541401272</v>
      </c>
      <c r="Q199" s="153">
        <f t="shared" si="71"/>
        <v>0.23213375796178343</v>
      </c>
      <c r="R199" s="153">
        <f t="shared" si="71"/>
        <v>0.17755095541401272</v>
      </c>
      <c r="S199" s="153">
        <f t="shared" si="71"/>
        <v>0.18445222929936309</v>
      </c>
      <c r="T199" s="153">
        <f t="shared" si="71"/>
        <v>0.15371019108280254</v>
      </c>
      <c r="U199" s="153">
        <f t="shared" si="71"/>
        <v>0.18947133757961787</v>
      </c>
      <c r="V199" s="153">
        <f t="shared" si="71"/>
        <v>0.1944904458598726</v>
      </c>
      <c r="W199" s="153">
        <f t="shared" si="72"/>
        <v>0.18269554140127392</v>
      </c>
      <c r="X199" s="153">
        <f t="shared" si="72"/>
        <v>0.18257006369426745</v>
      </c>
      <c r="Y199" s="153">
        <f t="shared" si="72"/>
        <v>0.18576974522292991</v>
      </c>
      <c r="Z199" s="153">
        <f t="shared" si="72"/>
        <v>0.19825477707006364</v>
      </c>
      <c r="AA199" s="153">
        <f t="shared" si="72"/>
        <v>0.20515605095541403</v>
      </c>
      <c r="AB199" s="153">
        <f t="shared" si="72"/>
        <v>0.1947414012738854</v>
      </c>
      <c r="AC199" s="153">
        <f t="shared" si="72"/>
        <v>0.1953687898089172</v>
      </c>
      <c r="AD199" s="153">
        <f t="shared" si="72"/>
        <v>0.19311019108280256</v>
      </c>
      <c r="AE199" s="153">
        <f t="shared" si="72"/>
        <v>0.21142993630573251</v>
      </c>
      <c r="AF199" s="153">
        <f t="shared" si="72"/>
        <v>0.19637261146496812</v>
      </c>
      <c r="AG199" s="153">
        <f t="shared" si="73"/>
        <v>0.21142993630573251</v>
      </c>
      <c r="AH199" s="153">
        <f t="shared" si="73"/>
        <v>0.22209554140127391</v>
      </c>
      <c r="AI199" s="153">
        <f t="shared" si="73"/>
        <v>0.18031146496815281</v>
      </c>
      <c r="AJ199" s="153">
        <f t="shared" si="73"/>
        <v>0.23213375796178343</v>
      </c>
      <c r="AK199" s="153">
        <f t="shared" si="73"/>
        <v>0.19700000000000004</v>
      </c>
      <c r="AL199" s="153">
        <f t="shared" si="73"/>
        <v>0.21456687898089175</v>
      </c>
      <c r="AM199" s="153">
        <f t="shared" si="73"/>
        <v>0.24154458598726117</v>
      </c>
      <c r="AN199" s="153">
        <f t="shared" si="73"/>
        <v>0.21104722929936306</v>
      </c>
      <c r="AO199" s="153">
        <f t="shared" si="73"/>
        <v>0.21080254777070062</v>
      </c>
      <c r="AP199" s="153">
        <f t="shared" si="73"/>
        <v>0.19762738853503187</v>
      </c>
      <c r="AQ199" s="153">
        <f t="shared" si="73"/>
        <v>0.19323566878980891</v>
      </c>
      <c r="AR199" s="157">
        <v>0.19700000000000004</v>
      </c>
      <c r="AS199" s="153">
        <f t="shared" si="74"/>
        <v>0.22397770700636943</v>
      </c>
      <c r="AT199" s="153">
        <f t="shared" si="74"/>
        <v>0.18987914012738855</v>
      </c>
      <c r="AU199" s="153">
        <f t="shared" si="74"/>
        <v>0.19009872611464967</v>
      </c>
      <c r="AV199" s="153">
        <f t="shared" si="74"/>
        <v>0.1938630573248408</v>
      </c>
      <c r="AW199" s="153">
        <f t="shared" si="74"/>
        <v>0.2001369426751593</v>
      </c>
      <c r="AX199" s="153">
        <f t="shared" si="74"/>
        <v>0.17880573248407641</v>
      </c>
      <c r="AY199" s="153">
        <f t="shared" si="74"/>
        <v>0.19323566878980891</v>
      </c>
      <c r="AZ199" s="153">
        <f t="shared" si="74"/>
        <v>0.20189363057324847</v>
      </c>
      <c r="BA199" s="153">
        <f t="shared" si="74"/>
        <v>0.19135350318471336</v>
      </c>
      <c r="BB199" s="153">
        <f t="shared" si="74"/>
        <v>0.20703821656050955</v>
      </c>
      <c r="BC199" s="153">
        <f t="shared" si="74"/>
        <v>0.18943996815286621</v>
      </c>
      <c r="BD199" s="169">
        <v>197</v>
      </c>
    </row>
    <row r="200" spans="1:56" x14ac:dyDescent="0.35">
      <c r="A200" s="172"/>
      <c r="B200" s="156" t="s">
        <v>51</v>
      </c>
      <c r="C200" s="153">
        <f t="shared" si="70"/>
        <v>0.25380891719745219</v>
      </c>
      <c r="D200" s="153">
        <f t="shared" si="70"/>
        <v>0.26593630573248411</v>
      </c>
      <c r="E200" s="153">
        <f t="shared" si="70"/>
        <v>0.27546496815286614</v>
      </c>
      <c r="F200" s="153">
        <f t="shared" si="70"/>
        <v>0.28499363057324845</v>
      </c>
      <c r="G200" s="153">
        <f t="shared" si="70"/>
        <v>0.26680254777070062</v>
      </c>
      <c r="H200" s="153">
        <f t="shared" si="70"/>
        <v>0.29339617834394904</v>
      </c>
      <c r="I200" s="153">
        <f t="shared" si="70"/>
        <v>0.30915312101910819</v>
      </c>
      <c r="J200" s="153">
        <f t="shared" si="70"/>
        <v>0.22435668789808919</v>
      </c>
      <c r="K200" s="153">
        <f t="shared" si="70"/>
        <v>0.26853503184713373</v>
      </c>
      <c r="L200" s="153">
        <f t="shared" si="70"/>
        <v>0.27841885350318468</v>
      </c>
      <c r="M200" s="153">
        <f t="shared" si="71"/>
        <v>0.27806369426751587</v>
      </c>
      <c r="N200" s="153">
        <f t="shared" si="71"/>
        <v>0.28499363057324845</v>
      </c>
      <c r="O200" s="153">
        <f t="shared" si="71"/>
        <v>0.31271337579617831</v>
      </c>
      <c r="P200" s="153">
        <f t="shared" si="71"/>
        <v>0.24514649681528658</v>
      </c>
      <c r="Q200" s="153">
        <f t="shared" si="71"/>
        <v>0.32050955414012733</v>
      </c>
      <c r="R200" s="153">
        <f t="shared" si="71"/>
        <v>0.24514649681528658</v>
      </c>
      <c r="S200" s="153">
        <f t="shared" si="71"/>
        <v>0.2546751592356688</v>
      </c>
      <c r="T200" s="153">
        <f t="shared" si="71"/>
        <v>0.21222929936305729</v>
      </c>
      <c r="U200" s="153">
        <f t="shared" si="71"/>
        <v>0.26160509554140132</v>
      </c>
      <c r="V200" s="153">
        <f t="shared" si="71"/>
        <v>0.26853503184713373</v>
      </c>
      <c r="W200" s="153">
        <f t="shared" si="72"/>
        <v>0.25224968152866245</v>
      </c>
      <c r="X200" s="153">
        <f t="shared" si="72"/>
        <v>0.25207643312101902</v>
      </c>
      <c r="Y200" s="153">
        <f t="shared" si="72"/>
        <v>0.25649426751592352</v>
      </c>
      <c r="Z200" s="153">
        <f t="shared" si="72"/>
        <v>0.27373248407643302</v>
      </c>
      <c r="AA200" s="153">
        <f t="shared" si="72"/>
        <v>0.28326114649681527</v>
      </c>
      <c r="AB200" s="153">
        <f t="shared" si="72"/>
        <v>0.26888152866242038</v>
      </c>
      <c r="AC200" s="153">
        <f t="shared" si="72"/>
        <v>0.26974777070063694</v>
      </c>
      <c r="AD200" s="153">
        <f t="shared" si="72"/>
        <v>0.26662929936305729</v>
      </c>
      <c r="AE200" s="153">
        <f t="shared" si="72"/>
        <v>0.29192356687898086</v>
      </c>
      <c r="AF200" s="153">
        <f t="shared" si="72"/>
        <v>0.27113375796178335</v>
      </c>
      <c r="AG200" s="153">
        <f t="shared" si="73"/>
        <v>0.29192356687898086</v>
      </c>
      <c r="AH200" s="153">
        <f t="shared" si="73"/>
        <v>0.30664968152866245</v>
      </c>
      <c r="AI200" s="153">
        <f t="shared" si="73"/>
        <v>0.2489579617834394</v>
      </c>
      <c r="AJ200" s="153">
        <f t="shared" si="73"/>
        <v>0.32050955414012733</v>
      </c>
      <c r="AK200" s="153">
        <f t="shared" si="73"/>
        <v>0.27200000000000002</v>
      </c>
      <c r="AL200" s="153">
        <f t="shared" si="73"/>
        <v>0.2962547770700637</v>
      </c>
      <c r="AM200" s="153">
        <f t="shared" si="73"/>
        <v>0.33350318471337576</v>
      </c>
      <c r="AN200" s="153">
        <f t="shared" si="73"/>
        <v>0.29139515923566878</v>
      </c>
      <c r="AO200" s="153">
        <f t="shared" si="73"/>
        <v>0.2910573248407643</v>
      </c>
      <c r="AP200" s="153">
        <f t="shared" si="73"/>
        <v>0.27286624203821652</v>
      </c>
      <c r="AQ200" s="153">
        <f t="shared" si="73"/>
        <v>0.26680254777070062</v>
      </c>
      <c r="AR200" s="157">
        <v>0.27200000000000002</v>
      </c>
      <c r="AS200" s="153">
        <f t="shared" si="74"/>
        <v>0.30924840764331207</v>
      </c>
      <c r="AT200" s="153">
        <f t="shared" si="74"/>
        <v>0.26216815286624201</v>
      </c>
      <c r="AU200" s="153">
        <f t="shared" si="74"/>
        <v>0.26247133757961777</v>
      </c>
      <c r="AV200" s="153">
        <f t="shared" si="74"/>
        <v>0.26766878980891723</v>
      </c>
      <c r="AW200" s="153">
        <f t="shared" si="74"/>
        <v>0.27633121019108287</v>
      </c>
      <c r="AX200" s="153">
        <f t="shared" si="74"/>
        <v>0.2468789808917197</v>
      </c>
      <c r="AY200" s="153">
        <f t="shared" si="74"/>
        <v>0.26680254777070062</v>
      </c>
      <c r="AZ200" s="153">
        <f t="shared" si="74"/>
        <v>0.27875668789808922</v>
      </c>
      <c r="BA200" s="153">
        <f t="shared" si="74"/>
        <v>0.26420382165605094</v>
      </c>
      <c r="BB200" s="153">
        <f t="shared" si="74"/>
        <v>0.28585987261146495</v>
      </c>
      <c r="BC200" s="153">
        <f t="shared" si="74"/>
        <v>0.26156178343949038</v>
      </c>
      <c r="BD200" s="169">
        <v>198</v>
      </c>
    </row>
    <row r="201" spans="1:56" x14ac:dyDescent="0.35">
      <c r="A201" s="172"/>
      <c r="B201" s="156" t="s">
        <v>52</v>
      </c>
      <c r="C201" s="153">
        <f t="shared" si="70"/>
        <v>0.25380891719745219</v>
      </c>
      <c r="D201" s="153">
        <f t="shared" si="70"/>
        <v>0.26593630573248411</v>
      </c>
      <c r="E201" s="153">
        <f t="shared" si="70"/>
        <v>0.27546496815286614</v>
      </c>
      <c r="F201" s="153">
        <f t="shared" si="70"/>
        <v>0.28499363057324845</v>
      </c>
      <c r="G201" s="153">
        <f t="shared" si="70"/>
        <v>0.26680254777070062</v>
      </c>
      <c r="H201" s="153">
        <f t="shared" si="70"/>
        <v>0.29339617834394904</v>
      </c>
      <c r="I201" s="153">
        <f t="shared" si="70"/>
        <v>0.30915312101910819</v>
      </c>
      <c r="J201" s="153">
        <f t="shared" si="70"/>
        <v>0.22435668789808919</v>
      </c>
      <c r="K201" s="153">
        <f t="shared" si="70"/>
        <v>0.26853503184713373</v>
      </c>
      <c r="L201" s="153">
        <f t="shared" si="70"/>
        <v>0.27841885350318468</v>
      </c>
      <c r="M201" s="153">
        <f t="shared" si="71"/>
        <v>0.27806369426751587</v>
      </c>
      <c r="N201" s="153">
        <f t="shared" si="71"/>
        <v>0.28499363057324845</v>
      </c>
      <c r="O201" s="153">
        <f t="shared" si="71"/>
        <v>0.31271337579617831</v>
      </c>
      <c r="P201" s="153">
        <f t="shared" si="71"/>
        <v>0.24514649681528658</v>
      </c>
      <c r="Q201" s="153">
        <f t="shared" si="71"/>
        <v>0.32050955414012733</v>
      </c>
      <c r="R201" s="153">
        <f t="shared" si="71"/>
        <v>0.24514649681528658</v>
      </c>
      <c r="S201" s="153">
        <f t="shared" si="71"/>
        <v>0.2546751592356688</v>
      </c>
      <c r="T201" s="153">
        <f t="shared" si="71"/>
        <v>0.21222929936305729</v>
      </c>
      <c r="U201" s="153">
        <f t="shared" si="71"/>
        <v>0.26160509554140132</v>
      </c>
      <c r="V201" s="153">
        <f t="shared" si="71"/>
        <v>0.26853503184713373</v>
      </c>
      <c r="W201" s="153">
        <f t="shared" si="72"/>
        <v>0.25224968152866245</v>
      </c>
      <c r="X201" s="153">
        <f t="shared" si="72"/>
        <v>0.25207643312101902</v>
      </c>
      <c r="Y201" s="153">
        <f t="shared" si="72"/>
        <v>0.25649426751592352</v>
      </c>
      <c r="Z201" s="153">
        <f t="shared" si="72"/>
        <v>0.27373248407643302</v>
      </c>
      <c r="AA201" s="153">
        <f t="shared" si="72"/>
        <v>0.28326114649681527</v>
      </c>
      <c r="AB201" s="153">
        <f t="shared" si="72"/>
        <v>0.26888152866242038</v>
      </c>
      <c r="AC201" s="153">
        <f t="shared" si="72"/>
        <v>0.26974777070063694</v>
      </c>
      <c r="AD201" s="153">
        <f t="shared" si="72"/>
        <v>0.26662929936305729</v>
      </c>
      <c r="AE201" s="153">
        <f t="shared" si="72"/>
        <v>0.29192356687898086</v>
      </c>
      <c r="AF201" s="153">
        <f t="shared" si="72"/>
        <v>0.27113375796178335</v>
      </c>
      <c r="AG201" s="153">
        <f t="shared" si="73"/>
        <v>0.29192356687898086</v>
      </c>
      <c r="AH201" s="153">
        <f t="shared" si="73"/>
        <v>0.30664968152866245</v>
      </c>
      <c r="AI201" s="153">
        <f t="shared" si="73"/>
        <v>0.2489579617834394</v>
      </c>
      <c r="AJ201" s="153">
        <f t="shared" si="73"/>
        <v>0.32050955414012733</v>
      </c>
      <c r="AK201" s="153">
        <f t="shared" si="73"/>
        <v>0.27200000000000002</v>
      </c>
      <c r="AL201" s="153">
        <f t="shared" si="73"/>
        <v>0.2962547770700637</v>
      </c>
      <c r="AM201" s="153">
        <f t="shared" si="73"/>
        <v>0.33350318471337576</v>
      </c>
      <c r="AN201" s="153">
        <f t="shared" si="73"/>
        <v>0.29139515923566878</v>
      </c>
      <c r="AO201" s="153">
        <f t="shared" si="73"/>
        <v>0.2910573248407643</v>
      </c>
      <c r="AP201" s="153">
        <f t="shared" si="73"/>
        <v>0.27286624203821652</v>
      </c>
      <c r="AQ201" s="153">
        <f t="shared" si="73"/>
        <v>0.26680254777070062</v>
      </c>
      <c r="AR201" s="157">
        <v>0.27200000000000002</v>
      </c>
      <c r="AS201" s="153">
        <f t="shared" si="74"/>
        <v>0.30924840764331207</v>
      </c>
      <c r="AT201" s="153">
        <f t="shared" si="74"/>
        <v>0.26216815286624201</v>
      </c>
      <c r="AU201" s="153">
        <f t="shared" si="74"/>
        <v>0.26247133757961777</v>
      </c>
      <c r="AV201" s="153">
        <f t="shared" si="74"/>
        <v>0.26766878980891723</v>
      </c>
      <c r="AW201" s="153">
        <f t="shared" si="74"/>
        <v>0.27633121019108287</v>
      </c>
      <c r="AX201" s="153">
        <f t="shared" si="74"/>
        <v>0.2468789808917197</v>
      </c>
      <c r="AY201" s="153">
        <f t="shared" si="74"/>
        <v>0.26680254777070062</v>
      </c>
      <c r="AZ201" s="153">
        <f t="shared" si="74"/>
        <v>0.27875668789808922</v>
      </c>
      <c r="BA201" s="153">
        <f t="shared" si="74"/>
        <v>0.26420382165605094</v>
      </c>
      <c r="BB201" s="153">
        <f t="shared" si="74"/>
        <v>0.28585987261146495</v>
      </c>
      <c r="BC201" s="153">
        <f t="shared" si="74"/>
        <v>0.26156178343949038</v>
      </c>
      <c r="BD201" s="169">
        <v>199</v>
      </c>
    </row>
    <row r="202" spans="1:56" x14ac:dyDescent="0.35">
      <c r="A202" s="172"/>
      <c r="B202" s="156" t="s">
        <v>53</v>
      </c>
      <c r="C202" s="153">
        <f t="shared" si="70"/>
        <v>0.2985987261146496</v>
      </c>
      <c r="D202" s="153">
        <f t="shared" si="70"/>
        <v>0.31286624203821656</v>
      </c>
      <c r="E202" s="153">
        <f t="shared" si="70"/>
        <v>0.32407643312101897</v>
      </c>
      <c r="F202" s="153">
        <f t="shared" si="70"/>
        <v>0.33528662420382171</v>
      </c>
      <c r="G202" s="153">
        <f t="shared" si="70"/>
        <v>0.31388535031847126</v>
      </c>
      <c r="H202" s="153">
        <f t="shared" si="70"/>
        <v>0.34517197452229298</v>
      </c>
      <c r="I202" s="153">
        <f t="shared" si="70"/>
        <v>0.36370955414012729</v>
      </c>
      <c r="J202" s="153">
        <f t="shared" si="70"/>
        <v>0.26394904458598728</v>
      </c>
      <c r="K202" s="153">
        <f t="shared" si="70"/>
        <v>0.31592356687898082</v>
      </c>
      <c r="L202" s="153">
        <f t="shared" si="70"/>
        <v>0.32755159235668785</v>
      </c>
      <c r="M202" s="153">
        <f t="shared" si="71"/>
        <v>0.32713375796178334</v>
      </c>
      <c r="N202" s="153">
        <f t="shared" si="71"/>
        <v>0.33528662420382171</v>
      </c>
      <c r="O202" s="153">
        <f t="shared" si="71"/>
        <v>0.36789808917197447</v>
      </c>
      <c r="P202" s="153">
        <f t="shared" si="71"/>
        <v>0.28840764331210184</v>
      </c>
      <c r="Q202" s="153">
        <f t="shared" si="71"/>
        <v>0.37707006369426743</v>
      </c>
      <c r="R202" s="153">
        <f t="shared" si="71"/>
        <v>0.28840764331210184</v>
      </c>
      <c r="S202" s="153">
        <f t="shared" si="71"/>
        <v>0.29961783439490441</v>
      </c>
      <c r="T202" s="153">
        <f t="shared" si="71"/>
        <v>0.24968152866242033</v>
      </c>
      <c r="U202" s="153">
        <f t="shared" si="71"/>
        <v>0.30777070063694267</v>
      </c>
      <c r="V202" s="153">
        <f t="shared" si="71"/>
        <v>0.31592356687898082</v>
      </c>
      <c r="W202" s="153">
        <f t="shared" si="72"/>
        <v>0.29676433121019108</v>
      </c>
      <c r="X202" s="153">
        <f t="shared" si="72"/>
        <v>0.29656050955413998</v>
      </c>
      <c r="Y202" s="153">
        <f t="shared" si="72"/>
        <v>0.30175796178343939</v>
      </c>
      <c r="Z202" s="153">
        <f t="shared" si="72"/>
        <v>0.3220382165605094</v>
      </c>
      <c r="AA202" s="153">
        <f t="shared" si="72"/>
        <v>0.33324840764331209</v>
      </c>
      <c r="AB202" s="153">
        <f t="shared" si="72"/>
        <v>0.31633121019108279</v>
      </c>
      <c r="AC202" s="153">
        <f t="shared" si="72"/>
        <v>0.31735031847133754</v>
      </c>
      <c r="AD202" s="153">
        <f t="shared" si="72"/>
        <v>0.31368152866242033</v>
      </c>
      <c r="AE202" s="153">
        <f t="shared" si="72"/>
        <v>0.34343949044585986</v>
      </c>
      <c r="AF202" s="153">
        <f t="shared" si="72"/>
        <v>0.31898089171974514</v>
      </c>
      <c r="AG202" s="153">
        <f t="shared" si="73"/>
        <v>0.34343949044585986</v>
      </c>
      <c r="AH202" s="153">
        <f t="shared" si="73"/>
        <v>0.36076433121019108</v>
      </c>
      <c r="AI202" s="153">
        <f t="shared" si="73"/>
        <v>0.29289171974522282</v>
      </c>
      <c r="AJ202" s="153">
        <f t="shared" si="73"/>
        <v>0.37707006369426743</v>
      </c>
      <c r="AK202" s="153">
        <f t="shared" si="73"/>
        <v>0.32</v>
      </c>
      <c r="AL202" s="153">
        <f t="shared" si="73"/>
        <v>0.34853503184713375</v>
      </c>
      <c r="AM202" s="153">
        <f t="shared" si="73"/>
        <v>0.39235668789808914</v>
      </c>
      <c r="AN202" s="153">
        <f t="shared" si="73"/>
        <v>0.34281783439490437</v>
      </c>
      <c r="AO202" s="153">
        <f t="shared" si="73"/>
        <v>0.34242038216560505</v>
      </c>
      <c r="AP202" s="153">
        <f t="shared" si="73"/>
        <v>0.32101910828025476</v>
      </c>
      <c r="AQ202" s="153">
        <f t="shared" si="73"/>
        <v>0.31388535031847126</v>
      </c>
      <c r="AR202" s="157">
        <v>0.32</v>
      </c>
      <c r="AS202" s="153">
        <f t="shared" si="74"/>
        <v>0.3638216560509554</v>
      </c>
      <c r="AT202" s="153">
        <f t="shared" si="74"/>
        <v>0.30843312101910825</v>
      </c>
      <c r="AU202" s="153">
        <f t="shared" si="74"/>
        <v>0.30878980891719737</v>
      </c>
      <c r="AV202" s="153">
        <f t="shared" si="74"/>
        <v>0.31490445859872612</v>
      </c>
      <c r="AW202" s="153">
        <f t="shared" si="74"/>
        <v>0.32509554140127395</v>
      </c>
      <c r="AX202" s="153">
        <f t="shared" si="74"/>
        <v>0.2904458598726114</v>
      </c>
      <c r="AY202" s="153">
        <f t="shared" si="74"/>
        <v>0.31388535031847126</v>
      </c>
      <c r="AZ202" s="153">
        <f t="shared" si="74"/>
        <v>0.32794904458598728</v>
      </c>
      <c r="BA202" s="153">
        <f t="shared" si="74"/>
        <v>0.31082802547770694</v>
      </c>
      <c r="BB202" s="153">
        <f t="shared" si="74"/>
        <v>0.33630573248407636</v>
      </c>
      <c r="BC202" s="153">
        <f t="shared" si="74"/>
        <v>0.30771974522292983</v>
      </c>
      <c r="BD202" s="169">
        <v>200</v>
      </c>
    </row>
    <row r="203" spans="1:56" x14ac:dyDescent="0.35">
      <c r="A203" s="172"/>
      <c r="B203" s="156" t="s">
        <v>54</v>
      </c>
      <c r="C203" s="153">
        <f t="shared" si="70"/>
        <v>0.2985987261146496</v>
      </c>
      <c r="D203" s="153">
        <f t="shared" si="70"/>
        <v>0.31286624203821656</v>
      </c>
      <c r="E203" s="153">
        <f t="shared" si="70"/>
        <v>0.32407643312101897</v>
      </c>
      <c r="F203" s="153">
        <f t="shared" si="70"/>
        <v>0.33528662420382171</v>
      </c>
      <c r="G203" s="153">
        <f t="shared" si="70"/>
        <v>0.31388535031847126</v>
      </c>
      <c r="H203" s="153">
        <f t="shared" si="70"/>
        <v>0.34517197452229298</v>
      </c>
      <c r="I203" s="153">
        <f t="shared" si="70"/>
        <v>0.36370955414012729</v>
      </c>
      <c r="J203" s="153">
        <f t="shared" si="70"/>
        <v>0.26394904458598728</v>
      </c>
      <c r="K203" s="153">
        <f t="shared" si="70"/>
        <v>0.31592356687898082</v>
      </c>
      <c r="L203" s="153">
        <f t="shared" si="70"/>
        <v>0.32755159235668785</v>
      </c>
      <c r="M203" s="153">
        <f t="shared" si="71"/>
        <v>0.32713375796178334</v>
      </c>
      <c r="N203" s="153">
        <f t="shared" si="71"/>
        <v>0.33528662420382171</v>
      </c>
      <c r="O203" s="153">
        <f t="shared" si="71"/>
        <v>0.36789808917197447</v>
      </c>
      <c r="P203" s="153">
        <f t="shared" si="71"/>
        <v>0.28840764331210184</v>
      </c>
      <c r="Q203" s="153">
        <f t="shared" si="71"/>
        <v>0.37707006369426743</v>
      </c>
      <c r="R203" s="153">
        <f t="shared" si="71"/>
        <v>0.28840764331210184</v>
      </c>
      <c r="S203" s="153">
        <f t="shared" si="71"/>
        <v>0.29961783439490441</v>
      </c>
      <c r="T203" s="153">
        <f t="shared" si="71"/>
        <v>0.24968152866242033</v>
      </c>
      <c r="U203" s="153">
        <f t="shared" si="71"/>
        <v>0.30777070063694267</v>
      </c>
      <c r="V203" s="153">
        <f t="shared" si="71"/>
        <v>0.31592356687898082</v>
      </c>
      <c r="W203" s="153">
        <f t="shared" si="72"/>
        <v>0.29676433121019108</v>
      </c>
      <c r="X203" s="153">
        <f t="shared" si="72"/>
        <v>0.29656050955413998</v>
      </c>
      <c r="Y203" s="153">
        <f t="shared" si="72"/>
        <v>0.30175796178343939</v>
      </c>
      <c r="Z203" s="153">
        <f t="shared" si="72"/>
        <v>0.3220382165605094</v>
      </c>
      <c r="AA203" s="153">
        <f t="shared" si="72"/>
        <v>0.33324840764331209</v>
      </c>
      <c r="AB203" s="153">
        <f t="shared" si="72"/>
        <v>0.31633121019108279</v>
      </c>
      <c r="AC203" s="153">
        <f t="shared" si="72"/>
        <v>0.31735031847133754</v>
      </c>
      <c r="AD203" s="153">
        <f t="shared" si="72"/>
        <v>0.31368152866242033</v>
      </c>
      <c r="AE203" s="153">
        <f t="shared" si="72"/>
        <v>0.34343949044585986</v>
      </c>
      <c r="AF203" s="153">
        <f t="shared" si="72"/>
        <v>0.31898089171974514</v>
      </c>
      <c r="AG203" s="153">
        <f t="shared" si="73"/>
        <v>0.34343949044585986</v>
      </c>
      <c r="AH203" s="153">
        <f t="shared" si="73"/>
        <v>0.36076433121019108</v>
      </c>
      <c r="AI203" s="153">
        <f t="shared" si="73"/>
        <v>0.29289171974522282</v>
      </c>
      <c r="AJ203" s="153">
        <f t="shared" si="73"/>
        <v>0.37707006369426743</v>
      </c>
      <c r="AK203" s="153">
        <f t="shared" si="73"/>
        <v>0.32</v>
      </c>
      <c r="AL203" s="153">
        <f t="shared" si="73"/>
        <v>0.34853503184713375</v>
      </c>
      <c r="AM203" s="153">
        <f t="shared" si="73"/>
        <v>0.39235668789808914</v>
      </c>
      <c r="AN203" s="153">
        <f t="shared" si="73"/>
        <v>0.34281783439490437</v>
      </c>
      <c r="AO203" s="153">
        <f t="shared" si="73"/>
        <v>0.34242038216560505</v>
      </c>
      <c r="AP203" s="153">
        <f t="shared" si="73"/>
        <v>0.32101910828025476</v>
      </c>
      <c r="AQ203" s="153">
        <f t="shared" si="73"/>
        <v>0.31388535031847126</v>
      </c>
      <c r="AR203" s="157">
        <v>0.32</v>
      </c>
      <c r="AS203" s="153">
        <f t="shared" si="74"/>
        <v>0.3638216560509554</v>
      </c>
      <c r="AT203" s="153">
        <f t="shared" si="74"/>
        <v>0.30843312101910825</v>
      </c>
      <c r="AU203" s="153">
        <f t="shared" si="74"/>
        <v>0.30878980891719737</v>
      </c>
      <c r="AV203" s="153">
        <f t="shared" si="74"/>
        <v>0.31490445859872612</v>
      </c>
      <c r="AW203" s="153">
        <f t="shared" si="74"/>
        <v>0.32509554140127395</v>
      </c>
      <c r="AX203" s="153">
        <f t="shared" si="74"/>
        <v>0.2904458598726114</v>
      </c>
      <c r="AY203" s="153">
        <f t="shared" si="74"/>
        <v>0.31388535031847126</v>
      </c>
      <c r="AZ203" s="153">
        <f t="shared" si="74"/>
        <v>0.32794904458598728</v>
      </c>
      <c r="BA203" s="153">
        <f t="shared" si="74"/>
        <v>0.31082802547770694</v>
      </c>
      <c r="BB203" s="153">
        <f t="shared" si="74"/>
        <v>0.33630573248407636</v>
      </c>
      <c r="BC203" s="153">
        <f t="shared" si="74"/>
        <v>0.30771974522292983</v>
      </c>
      <c r="BD203" s="169">
        <v>201</v>
      </c>
    </row>
    <row r="204" spans="1:56" x14ac:dyDescent="0.35">
      <c r="A204" s="172"/>
      <c r="B204" s="156" t="s">
        <v>55</v>
      </c>
      <c r="C204" s="153">
        <f t="shared" si="70"/>
        <v>0.37791401273885344</v>
      </c>
      <c r="D204" s="153">
        <f t="shared" si="70"/>
        <v>0.39597133757961789</v>
      </c>
      <c r="E204" s="153">
        <f t="shared" si="70"/>
        <v>0.41015923566878965</v>
      </c>
      <c r="F204" s="153">
        <f t="shared" si="70"/>
        <v>0.42434713375796185</v>
      </c>
      <c r="G204" s="153">
        <f t="shared" si="70"/>
        <v>0.39726114649681521</v>
      </c>
      <c r="H204" s="153">
        <f t="shared" si="70"/>
        <v>0.43685828025477708</v>
      </c>
      <c r="I204" s="153">
        <f t="shared" si="70"/>
        <v>0.46031990445859861</v>
      </c>
      <c r="J204" s="153">
        <f t="shared" si="70"/>
        <v>0.33406050955414018</v>
      </c>
      <c r="K204" s="153">
        <f t="shared" si="70"/>
        <v>0.39984076433121013</v>
      </c>
      <c r="L204" s="153">
        <f t="shared" si="70"/>
        <v>0.41455748407643306</v>
      </c>
      <c r="M204" s="153">
        <f t="shared" si="71"/>
        <v>0.41402866242038205</v>
      </c>
      <c r="N204" s="153">
        <f t="shared" si="71"/>
        <v>0.42434713375796185</v>
      </c>
      <c r="O204" s="153">
        <f t="shared" si="71"/>
        <v>0.46562101910828024</v>
      </c>
      <c r="P204" s="153">
        <f t="shared" si="71"/>
        <v>0.3650159235668789</v>
      </c>
      <c r="Q204" s="153">
        <f t="shared" si="71"/>
        <v>0.47722929936305725</v>
      </c>
      <c r="R204" s="153">
        <f t="shared" si="71"/>
        <v>0.3650159235668789</v>
      </c>
      <c r="S204" s="153">
        <f t="shared" si="71"/>
        <v>0.37920382165605093</v>
      </c>
      <c r="T204" s="153">
        <f t="shared" si="71"/>
        <v>0.31600318471337574</v>
      </c>
      <c r="U204" s="153">
        <f t="shared" si="71"/>
        <v>0.38952229299363061</v>
      </c>
      <c r="V204" s="153">
        <f t="shared" si="71"/>
        <v>0.39984076433121013</v>
      </c>
      <c r="W204" s="153">
        <f t="shared" si="72"/>
        <v>0.37559235668789814</v>
      </c>
      <c r="X204" s="153">
        <f t="shared" si="72"/>
        <v>0.37533439490445847</v>
      </c>
      <c r="Y204" s="153">
        <f t="shared" si="72"/>
        <v>0.3819124203821655</v>
      </c>
      <c r="Z204" s="153">
        <f t="shared" si="72"/>
        <v>0.40757961783439473</v>
      </c>
      <c r="AA204" s="153">
        <f t="shared" si="72"/>
        <v>0.42176751592356687</v>
      </c>
      <c r="AB204" s="153">
        <f t="shared" si="72"/>
        <v>0.4003566878980892</v>
      </c>
      <c r="AC204" s="153">
        <f t="shared" si="72"/>
        <v>0.40164649681528658</v>
      </c>
      <c r="AD204" s="153">
        <f t="shared" si="72"/>
        <v>0.39700318471337576</v>
      </c>
      <c r="AE204" s="153">
        <f t="shared" si="72"/>
        <v>0.43466560509554136</v>
      </c>
      <c r="AF204" s="153">
        <f t="shared" si="72"/>
        <v>0.40371019108280243</v>
      </c>
      <c r="AG204" s="153">
        <f t="shared" si="73"/>
        <v>0.43466560509554136</v>
      </c>
      <c r="AH204" s="153">
        <f t="shared" si="73"/>
        <v>0.4565923566878981</v>
      </c>
      <c r="AI204" s="153">
        <f t="shared" si="73"/>
        <v>0.37069108280254764</v>
      </c>
      <c r="AJ204" s="153">
        <f t="shared" si="73"/>
        <v>0.47722929936305725</v>
      </c>
      <c r="AK204" s="153">
        <f t="shared" si="73"/>
        <v>0.40500000000000003</v>
      </c>
      <c r="AL204" s="153">
        <f t="shared" si="73"/>
        <v>0.44111464968152869</v>
      </c>
      <c r="AM204" s="153">
        <f t="shared" si="73"/>
        <v>0.49657643312101907</v>
      </c>
      <c r="AN204" s="153">
        <f t="shared" si="73"/>
        <v>0.43387882165605091</v>
      </c>
      <c r="AO204" s="153">
        <f t="shared" si="73"/>
        <v>0.43337579617834388</v>
      </c>
      <c r="AP204" s="153">
        <f t="shared" si="73"/>
        <v>0.40628980891719746</v>
      </c>
      <c r="AQ204" s="153">
        <f t="shared" si="73"/>
        <v>0.39726114649681521</v>
      </c>
      <c r="AR204" s="157">
        <v>0.40500000000000003</v>
      </c>
      <c r="AS204" s="153">
        <f t="shared" si="74"/>
        <v>0.4604617834394904</v>
      </c>
      <c r="AT204" s="153">
        <f t="shared" si="74"/>
        <v>0.39036066878980891</v>
      </c>
      <c r="AU204" s="153">
        <f t="shared" si="74"/>
        <v>0.39081210191082799</v>
      </c>
      <c r="AV204" s="153">
        <f t="shared" si="74"/>
        <v>0.39855095541401275</v>
      </c>
      <c r="AW204" s="153">
        <f t="shared" si="74"/>
        <v>0.41144904458598736</v>
      </c>
      <c r="AX204" s="153">
        <f t="shared" si="74"/>
        <v>0.36759554140127382</v>
      </c>
      <c r="AY204" s="153">
        <f t="shared" si="74"/>
        <v>0.39726114649681521</v>
      </c>
      <c r="AZ204" s="153">
        <f t="shared" si="74"/>
        <v>0.4150605095541402</v>
      </c>
      <c r="BA204" s="153">
        <f t="shared" si="74"/>
        <v>0.39339171974522286</v>
      </c>
      <c r="BB204" s="153">
        <f t="shared" si="74"/>
        <v>0.42563694267515917</v>
      </c>
      <c r="BC204" s="153">
        <f t="shared" si="74"/>
        <v>0.38945780254777057</v>
      </c>
      <c r="BD204" s="169">
        <v>202</v>
      </c>
    </row>
    <row r="205" spans="1:56" x14ac:dyDescent="0.35">
      <c r="A205" s="172"/>
      <c r="B205" s="156" t="s">
        <v>56</v>
      </c>
      <c r="C205" s="153">
        <f t="shared" si="70"/>
        <v>0.37791401273885344</v>
      </c>
      <c r="D205" s="153">
        <f t="shared" si="70"/>
        <v>0.39597133757961789</v>
      </c>
      <c r="E205" s="153">
        <f t="shared" si="70"/>
        <v>0.41015923566878965</v>
      </c>
      <c r="F205" s="153">
        <f t="shared" si="70"/>
        <v>0.42434713375796185</v>
      </c>
      <c r="G205" s="153">
        <f t="shared" si="70"/>
        <v>0.39726114649681521</v>
      </c>
      <c r="H205" s="153">
        <f t="shared" si="70"/>
        <v>0.43685828025477708</v>
      </c>
      <c r="I205" s="153">
        <f t="shared" si="70"/>
        <v>0.46031990445859861</v>
      </c>
      <c r="J205" s="153">
        <f t="shared" si="70"/>
        <v>0.33406050955414018</v>
      </c>
      <c r="K205" s="153">
        <f t="shared" si="70"/>
        <v>0.39984076433121013</v>
      </c>
      <c r="L205" s="153">
        <f t="shared" si="70"/>
        <v>0.41455748407643306</v>
      </c>
      <c r="M205" s="153">
        <f t="shared" si="71"/>
        <v>0.41402866242038205</v>
      </c>
      <c r="N205" s="153">
        <f t="shared" si="71"/>
        <v>0.42434713375796185</v>
      </c>
      <c r="O205" s="153">
        <f t="shared" si="71"/>
        <v>0.46562101910828024</v>
      </c>
      <c r="P205" s="153">
        <f t="shared" si="71"/>
        <v>0.3650159235668789</v>
      </c>
      <c r="Q205" s="153">
        <f t="shared" si="71"/>
        <v>0.47722929936305725</v>
      </c>
      <c r="R205" s="153">
        <f t="shared" si="71"/>
        <v>0.3650159235668789</v>
      </c>
      <c r="S205" s="153">
        <f t="shared" si="71"/>
        <v>0.37920382165605093</v>
      </c>
      <c r="T205" s="153">
        <f t="shared" si="71"/>
        <v>0.31600318471337574</v>
      </c>
      <c r="U205" s="153">
        <f t="shared" si="71"/>
        <v>0.38952229299363061</v>
      </c>
      <c r="V205" s="153">
        <f t="shared" si="71"/>
        <v>0.39984076433121013</v>
      </c>
      <c r="W205" s="153">
        <f t="shared" si="72"/>
        <v>0.37559235668789814</v>
      </c>
      <c r="X205" s="153">
        <f t="shared" si="72"/>
        <v>0.37533439490445847</v>
      </c>
      <c r="Y205" s="153">
        <f t="shared" si="72"/>
        <v>0.3819124203821655</v>
      </c>
      <c r="Z205" s="153">
        <f t="shared" si="72"/>
        <v>0.40757961783439473</v>
      </c>
      <c r="AA205" s="153">
        <f t="shared" si="72"/>
        <v>0.42176751592356687</v>
      </c>
      <c r="AB205" s="153">
        <f t="shared" si="72"/>
        <v>0.4003566878980892</v>
      </c>
      <c r="AC205" s="153">
        <f t="shared" si="72"/>
        <v>0.40164649681528658</v>
      </c>
      <c r="AD205" s="153">
        <f t="shared" si="72"/>
        <v>0.39700318471337576</v>
      </c>
      <c r="AE205" s="153">
        <f t="shared" si="72"/>
        <v>0.43466560509554136</v>
      </c>
      <c r="AF205" s="153">
        <f t="shared" si="72"/>
        <v>0.40371019108280243</v>
      </c>
      <c r="AG205" s="153">
        <f t="shared" si="73"/>
        <v>0.43466560509554136</v>
      </c>
      <c r="AH205" s="153">
        <f t="shared" si="73"/>
        <v>0.4565923566878981</v>
      </c>
      <c r="AI205" s="153">
        <f t="shared" si="73"/>
        <v>0.37069108280254764</v>
      </c>
      <c r="AJ205" s="153">
        <f t="shared" si="73"/>
        <v>0.47722929936305725</v>
      </c>
      <c r="AK205" s="153">
        <f t="shared" si="73"/>
        <v>0.40500000000000003</v>
      </c>
      <c r="AL205" s="153">
        <f t="shared" si="73"/>
        <v>0.44111464968152869</v>
      </c>
      <c r="AM205" s="153">
        <f t="shared" si="73"/>
        <v>0.49657643312101907</v>
      </c>
      <c r="AN205" s="153">
        <f t="shared" si="73"/>
        <v>0.43387882165605091</v>
      </c>
      <c r="AO205" s="153">
        <f t="shared" si="73"/>
        <v>0.43337579617834388</v>
      </c>
      <c r="AP205" s="153">
        <f t="shared" si="73"/>
        <v>0.40628980891719746</v>
      </c>
      <c r="AQ205" s="153">
        <f t="shared" si="73"/>
        <v>0.39726114649681521</v>
      </c>
      <c r="AR205" s="157">
        <v>0.40500000000000003</v>
      </c>
      <c r="AS205" s="153">
        <f t="shared" si="74"/>
        <v>0.4604617834394904</v>
      </c>
      <c r="AT205" s="153">
        <f t="shared" si="74"/>
        <v>0.39036066878980891</v>
      </c>
      <c r="AU205" s="153">
        <f t="shared" si="74"/>
        <v>0.39081210191082799</v>
      </c>
      <c r="AV205" s="153">
        <f t="shared" si="74"/>
        <v>0.39855095541401275</v>
      </c>
      <c r="AW205" s="153">
        <f t="shared" si="74"/>
        <v>0.41144904458598736</v>
      </c>
      <c r="AX205" s="153">
        <f t="shared" si="74"/>
        <v>0.36759554140127382</v>
      </c>
      <c r="AY205" s="153">
        <f t="shared" si="74"/>
        <v>0.39726114649681521</v>
      </c>
      <c r="AZ205" s="153">
        <f t="shared" si="74"/>
        <v>0.4150605095541402</v>
      </c>
      <c r="BA205" s="153">
        <f t="shared" si="74"/>
        <v>0.39339171974522286</v>
      </c>
      <c r="BB205" s="153">
        <f t="shared" si="74"/>
        <v>0.42563694267515917</v>
      </c>
      <c r="BC205" s="153">
        <f t="shared" si="74"/>
        <v>0.38945780254777057</v>
      </c>
      <c r="BD205" s="169">
        <v>203</v>
      </c>
    </row>
    <row r="206" spans="1:56" x14ac:dyDescent="0.35">
      <c r="A206" s="172"/>
      <c r="B206" s="156" t="s">
        <v>57</v>
      </c>
      <c r="C206" s="153">
        <f t="shared" ref="C206:L211" si="75">$AR206*C$254</f>
        <v>0.43390127388535027</v>
      </c>
      <c r="D206" s="153">
        <f t="shared" si="75"/>
        <v>0.45463375796178346</v>
      </c>
      <c r="E206" s="153">
        <f t="shared" si="75"/>
        <v>0.47092356687898068</v>
      </c>
      <c r="F206" s="153">
        <f t="shared" si="75"/>
        <v>0.48721337579617841</v>
      </c>
      <c r="G206" s="153">
        <f t="shared" si="75"/>
        <v>0.45611464968152859</v>
      </c>
      <c r="H206" s="153">
        <f t="shared" si="75"/>
        <v>0.50157802547770702</v>
      </c>
      <c r="I206" s="153">
        <f t="shared" si="75"/>
        <v>0.52851544585987242</v>
      </c>
      <c r="J206" s="153">
        <f t="shared" si="75"/>
        <v>0.3835509554140128</v>
      </c>
      <c r="K206" s="153">
        <f t="shared" si="75"/>
        <v>0.45907643312101903</v>
      </c>
      <c r="L206" s="153">
        <f t="shared" si="75"/>
        <v>0.47597340764331203</v>
      </c>
      <c r="M206" s="153">
        <f t="shared" ref="M206:V211" si="76">$AR206*M$254</f>
        <v>0.47536624203821642</v>
      </c>
      <c r="N206" s="153">
        <f t="shared" si="76"/>
        <v>0.48721337579617841</v>
      </c>
      <c r="O206" s="153">
        <f t="shared" si="76"/>
        <v>0.53460191082802544</v>
      </c>
      <c r="P206" s="153">
        <f t="shared" si="76"/>
        <v>0.41909235668789802</v>
      </c>
      <c r="Q206" s="153">
        <f t="shared" si="76"/>
        <v>0.54792993630573239</v>
      </c>
      <c r="R206" s="153">
        <f t="shared" si="76"/>
        <v>0.41909235668789802</v>
      </c>
      <c r="S206" s="153">
        <f t="shared" si="76"/>
        <v>0.43538216560509552</v>
      </c>
      <c r="T206" s="153">
        <f t="shared" si="76"/>
        <v>0.36281847133757955</v>
      </c>
      <c r="U206" s="153">
        <f t="shared" si="76"/>
        <v>0.44722929936305733</v>
      </c>
      <c r="V206" s="153">
        <f t="shared" si="76"/>
        <v>0.45907643312101903</v>
      </c>
      <c r="W206" s="153">
        <f t="shared" ref="W206:AF211" si="77">$AR206*W$254</f>
        <v>0.43123566878980896</v>
      </c>
      <c r="X206" s="153">
        <f t="shared" si="77"/>
        <v>0.43093949044585972</v>
      </c>
      <c r="Y206" s="153">
        <f t="shared" si="77"/>
        <v>0.43849203821656041</v>
      </c>
      <c r="Z206" s="153">
        <f t="shared" si="77"/>
        <v>0.46796178343949024</v>
      </c>
      <c r="AA206" s="153">
        <f t="shared" si="77"/>
        <v>0.48425159235668785</v>
      </c>
      <c r="AB206" s="153">
        <f t="shared" si="77"/>
        <v>0.45966878980891723</v>
      </c>
      <c r="AC206" s="153">
        <f t="shared" si="77"/>
        <v>0.46114968152866237</v>
      </c>
      <c r="AD206" s="153">
        <f t="shared" si="77"/>
        <v>0.45581847133757958</v>
      </c>
      <c r="AE206" s="153">
        <f t="shared" si="77"/>
        <v>0.49906050955414011</v>
      </c>
      <c r="AF206" s="153">
        <f t="shared" si="77"/>
        <v>0.46351910828025467</v>
      </c>
      <c r="AG206" s="153">
        <f t="shared" ref="AG206:AQ211" si="78">$AR206*AG$254</f>
        <v>0.49906050955414011</v>
      </c>
      <c r="AH206" s="153">
        <f t="shared" si="78"/>
        <v>0.52423566878980898</v>
      </c>
      <c r="AI206" s="153">
        <f t="shared" si="78"/>
        <v>0.42560828025477687</v>
      </c>
      <c r="AJ206" s="153">
        <f t="shared" si="78"/>
        <v>0.54792993630573239</v>
      </c>
      <c r="AK206" s="153">
        <f t="shared" si="78"/>
        <v>0.46500000000000002</v>
      </c>
      <c r="AL206" s="153">
        <f t="shared" si="78"/>
        <v>0.50646496815286624</v>
      </c>
      <c r="AM206" s="153">
        <f t="shared" si="78"/>
        <v>0.57014331210191083</v>
      </c>
      <c r="AN206" s="153">
        <f t="shared" si="78"/>
        <v>0.49815716560509549</v>
      </c>
      <c r="AO206" s="153">
        <f t="shared" si="78"/>
        <v>0.49757961783439481</v>
      </c>
      <c r="AP206" s="153">
        <f t="shared" si="78"/>
        <v>0.46648089171974522</v>
      </c>
      <c r="AQ206" s="153">
        <f t="shared" si="78"/>
        <v>0.45611464968152859</v>
      </c>
      <c r="AR206" s="157">
        <v>0.46500000000000002</v>
      </c>
      <c r="AS206" s="153">
        <f t="shared" ref="AS206:BC211" si="79">$AR206*AS$254</f>
        <v>0.52867834394904456</v>
      </c>
      <c r="AT206" s="153">
        <f t="shared" si="79"/>
        <v>0.44819187898089169</v>
      </c>
      <c r="AU206" s="153">
        <f t="shared" si="79"/>
        <v>0.44871019108280247</v>
      </c>
      <c r="AV206" s="153">
        <f t="shared" si="79"/>
        <v>0.4575955414012739</v>
      </c>
      <c r="AW206" s="153">
        <f t="shared" si="79"/>
        <v>0.47240445859872621</v>
      </c>
      <c r="AX206" s="153">
        <f t="shared" si="79"/>
        <v>0.42205414012738846</v>
      </c>
      <c r="AY206" s="153">
        <f t="shared" si="79"/>
        <v>0.45611464968152859</v>
      </c>
      <c r="AZ206" s="153">
        <f t="shared" si="79"/>
        <v>0.47655095541401282</v>
      </c>
      <c r="BA206" s="153">
        <f t="shared" si="79"/>
        <v>0.45167197452229291</v>
      </c>
      <c r="BB206" s="153">
        <f t="shared" si="79"/>
        <v>0.48869426751592349</v>
      </c>
      <c r="BC206" s="153">
        <f t="shared" si="79"/>
        <v>0.44715525477706991</v>
      </c>
      <c r="BD206" s="169">
        <v>204</v>
      </c>
    </row>
    <row r="207" spans="1:56" x14ac:dyDescent="0.35">
      <c r="A207" s="172"/>
      <c r="B207" s="156" t="s">
        <v>58</v>
      </c>
      <c r="C207" s="153">
        <f t="shared" si="75"/>
        <v>0.43390127388535027</v>
      </c>
      <c r="D207" s="153">
        <f t="shared" si="75"/>
        <v>0.45463375796178346</v>
      </c>
      <c r="E207" s="153">
        <f t="shared" si="75"/>
        <v>0.47092356687898068</v>
      </c>
      <c r="F207" s="153">
        <f t="shared" si="75"/>
        <v>0.48721337579617841</v>
      </c>
      <c r="G207" s="153">
        <f t="shared" si="75"/>
        <v>0.45611464968152859</v>
      </c>
      <c r="H207" s="153">
        <f t="shared" si="75"/>
        <v>0.50157802547770702</v>
      </c>
      <c r="I207" s="153">
        <f t="shared" si="75"/>
        <v>0.52851544585987242</v>
      </c>
      <c r="J207" s="153">
        <f t="shared" si="75"/>
        <v>0.3835509554140128</v>
      </c>
      <c r="K207" s="153">
        <f t="shared" si="75"/>
        <v>0.45907643312101903</v>
      </c>
      <c r="L207" s="153">
        <f t="shared" si="75"/>
        <v>0.47597340764331203</v>
      </c>
      <c r="M207" s="153">
        <f t="shared" si="76"/>
        <v>0.47536624203821642</v>
      </c>
      <c r="N207" s="153">
        <f t="shared" si="76"/>
        <v>0.48721337579617841</v>
      </c>
      <c r="O207" s="153">
        <f t="shared" si="76"/>
        <v>0.53460191082802544</v>
      </c>
      <c r="P207" s="153">
        <f t="shared" si="76"/>
        <v>0.41909235668789802</v>
      </c>
      <c r="Q207" s="153">
        <f t="shared" si="76"/>
        <v>0.54792993630573239</v>
      </c>
      <c r="R207" s="153">
        <f t="shared" si="76"/>
        <v>0.41909235668789802</v>
      </c>
      <c r="S207" s="153">
        <f t="shared" si="76"/>
        <v>0.43538216560509552</v>
      </c>
      <c r="T207" s="153">
        <f t="shared" si="76"/>
        <v>0.36281847133757955</v>
      </c>
      <c r="U207" s="153">
        <f t="shared" si="76"/>
        <v>0.44722929936305733</v>
      </c>
      <c r="V207" s="153">
        <f t="shared" si="76"/>
        <v>0.45907643312101903</v>
      </c>
      <c r="W207" s="153">
        <f t="shared" si="77"/>
        <v>0.43123566878980896</v>
      </c>
      <c r="X207" s="153">
        <f t="shared" si="77"/>
        <v>0.43093949044585972</v>
      </c>
      <c r="Y207" s="153">
        <f t="shared" si="77"/>
        <v>0.43849203821656041</v>
      </c>
      <c r="Z207" s="153">
        <f t="shared" si="77"/>
        <v>0.46796178343949024</v>
      </c>
      <c r="AA207" s="153">
        <f t="shared" si="77"/>
        <v>0.48425159235668785</v>
      </c>
      <c r="AB207" s="153">
        <f t="shared" si="77"/>
        <v>0.45966878980891723</v>
      </c>
      <c r="AC207" s="153">
        <f t="shared" si="77"/>
        <v>0.46114968152866237</v>
      </c>
      <c r="AD207" s="153">
        <f t="shared" si="77"/>
        <v>0.45581847133757958</v>
      </c>
      <c r="AE207" s="153">
        <f t="shared" si="77"/>
        <v>0.49906050955414011</v>
      </c>
      <c r="AF207" s="153">
        <f t="shared" si="77"/>
        <v>0.46351910828025467</v>
      </c>
      <c r="AG207" s="153">
        <f t="shared" si="78"/>
        <v>0.49906050955414011</v>
      </c>
      <c r="AH207" s="153">
        <f t="shared" si="78"/>
        <v>0.52423566878980898</v>
      </c>
      <c r="AI207" s="153">
        <f t="shared" si="78"/>
        <v>0.42560828025477687</v>
      </c>
      <c r="AJ207" s="153">
        <f t="shared" si="78"/>
        <v>0.54792993630573239</v>
      </c>
      <c r="AK207" s="153">
        <f t="shared" si="78"/>
        <v>0.46500000000000002</v>
      </c>
      <c r="AL207" s="153">
        <f t="shared" si="78"/>
        <v>0.50646496815286624</v>
      </c>
      <c r="AM207" s="153">
        <f t="shared" si="78"/>
        <v>0.57014331210191083</v>
      </c>
      <c r="AN207" s="153">
        <f t="shared" si="78"/>
        <v>0.49815716560509549</v>
      </c>
      <c r="AO207" s="153">
        <f t="shared" si="78"/>
        <v>0.49757961783439481</v>
      </c>
      <c r="AP207" s="153">
        <f t="shared" si="78"/>
        <v>0.46648089171974522</v>
      </c>
      <c r="AQ207" s="153">
        <f t="shared" si="78"/>
        <v>0.45611464968152859</v>
      </c>
      <c r="AR207" s="157">
        <v>0.46500000000000002</v>
      </c>
      <c r="AS207" s="153">
        <f t="shared" si="79"/>
        <v>0.52867834394904456</v>
      </c>
      <c r="AT207" s="153">
        <f t="shared" si="79"/>
        <v>0.44819187898089169</v>
      </c>
      <c r="AU207" s="153">
        <f t="shared" si="79"/>
        <v>0.44871019108280247</v>
      </c>
      <c r="AV207" s="153">
        <f t="shared" si="79"/>
        <v>0.4575955414012739</v>
      </c>
      <c r="AW207" s="153">
        <f t="shared" si="79"/>
        <v>0.47240445859872621</v>
      </c>
      <c r="AX207" s="153">
        <f t="shared" si="79"/>
        <v>0.42205414012738846</v>
      </c>
      <c r="AY207" s="153">
        <f t="shared" si="79"/>
        <v>0.45611464968152859</v>
      </c>
      <c r="AZ207" s="153">
        <f t="shared" si="79"/>
        <v>0.47655095541401282</v>
      </c>
      <c r="BA207" s="153">
        <f t="shared" si="79"/>
        <v>0.45167197452229291</v>
      </c>
      <c r="BB207" s="153">
        <f t="shared" si="79"/>
        <v>0.48869426751592349</v>
      </c>
      <c r="BC207" s="153">
        <f t="shared" si="79"/>
        <v>0.44715525477706991</v>
      </c>
      <c r="BD207" s="169">
        <v>205</v>
      </c>
    </row>
    <row r="208" spans="1:56" x14ac:dyDescent="0.35">
      <c r="A208" s="172"/>
      <c r="B208" s="156" t="s">
        <v>59</v>
      </c>
      <c r="C208" s="153">
        <f t="shared" si="75"/>
        <v>0.66344904458598708</v>
      </c>
      <c r="D208" s="153">
        <f t="shared" si="75"/>
        <v>0.69514968152866241</v>
      </c>
      <c r="E208" s="153">
        <f t="shared" si="75"/>
        <v>0.72005732484076401</v>
      </c>
      <c r="F208" s="153">
        <f t="shared" si="75"/>
        <v>0.74496496815286628</v>
      </c>
      <c r="G208" s="153">
        <f t="shared" si="75"/>
        <v>0.69741401273885328</v>
      </c>
      <c r="H208" s="153">
        <f t="shared" si="75"/>
        <v>0.76692898089171968</v>
      </c>
      <c r="I208" s="153">
        <f t="shared" si="75"/>
        <v>0.80811716560509528</v>
      </c>
      <c r="J208" s="153">
        <f t="shared" si="75"/>
        <v>0.5864617834394904</v>
      </c>
      <c r="K208" s="153">
        <f t="shared" si="75"/>
        <v>0.70194267515923547</v>
      </c>
      <c r="L208" s="153">
        <f t="shared" si="75"/>
        <v>0.72777869426751574</v>
      </c>
      <c r="M208" s="153">
        <f t="shared" si="76"/>
        <v>0.7268503184713373</v>
      </c>
      <c r="N208" s="153">
        <f t="shared" si="76"/>
        <v>0.74496496815286628</v>
      </c>
      <c r="O208" s="153">
        <f t="shared" si="76"/>
        <v>0.81742356687898077</v>
      </c>
      <c r="P208" s="153">
        <f t="shared" si="76"/>
        <v>0.64080573248407624</v>
      </c>
      <c r="Q208" s="153">
        <f t="shared" si="76"/>
        <v>0.8378025477707004</v>
      </c>
      <c r="R208" s="153">
        <f t="shared" si="76"/>
        <v>0.64080573248407624</v>
      </c>
      <c r="S208" s="153">
        <f t="shared" si="76"/>
        <v>0.66571337579617829</v>
      </c>
      <c r="T208" s="153">
        <f t="shared" si="76"/>
        <v>0.55476114649681518</v>
      </c>
      <c r="U208" s="153">
        <f t="shared" si="76"/>
        <v>0.68382802547770694</v>
      </c>
      <c r="V208" s="153">
        <f t="shared" si="76"/>
        <v>0.70194267515923547</v>
      </c>
      <c r="W208" s="153">
        <f t="shared" si="77"/>
        <v>0.65937324840764333</v>
      </c>
      <c r="X208" s="153">
        <f t="shared" si="77"/>
        <v>0.65892038216560478</v>
      </c>
      <c r="Y208" s="153">
        <f t="shared" si="77"/>
        <v>0.67046847133757936</v>
      </c>
      <c r="Z208" s="153">
        <f t="shared" si="77"/>
        <v>0.71552866242038182</v>
      </c>
      <c r="AA208" s="153">
        <f t="shared" si="77"/>
        <v>0.74043630573248398</v>
      </c>
      <c r="AB208" s="153">
        <f t="shared" si="77"/>
        <v>0.70284840764331202</v>
      </c>
      <c r="AC208" s="153">
        <f t="shared" si="77"/>
        <v>0.70511273885350312</v>
      </c>
      <c r="AD208" s="153">
        <f t="shared" si="77"/>
        <v>0.69696114649681518</v>
      </c>
      <c r="AE208" s="153">
        <f t="shared" si="77"/>
        <v>0.76307961783439482</v>
      </c>
      <c r="AF208" s="153">
        <f t="shared" si="77"/>
        <v>0.70873566878980865</v>
      </c>
      <c r="AG208" s="153">
        <f t="shared" si="78"/>
        <v>0.76307961783439482</v>
      </c>
      <c r="AH208" s="153">
        <f t="shared" si="78"/>
        <v>0.80157324840764321</v>
      </c>
      <c r="AI208" s="153">
        <f t="shared" si="78"/>
        <v>0.65076878980891684</v>
      </c>
      <c r="AJ208" s="153">
        <f t="shared" si="78"/>
        <v>0.8378025477707004</v>
      </c>
      <c r="AK208" s="153">
        <f t="shared" si="78"/>
        <v>0.71099999999999997</v>
      </c>
      <c r="AL208" s="153">
        <f t="shared" si="78"/>
        <v>0.77440127388535029</v>
      </c>
      <c r="AM208" s="153">
        <f t="shared" si="78"/>
        <v>0.87176751592356672</v>
      </c>
      <c r="AN208" s="153">
        <f t="shared" si="78"/>
        <v>0.76169837579617816</v>
      </c>
      <c r="AO208" s="153">
        <f t="shared" si="78"/>
        <v>0.76081528662420361</v>
      </c>
      <c r="AP208" s="153">
        <f t="shared" si="78"/>
        <v>0.71326433121019095</v>
      </c>
      <c r="AQ208" s="153">
        <f t="shared" si="78"/>
        <v>0.69741401273885328</v>
      </c>
      <c r="AR208" s="157">
        <v>0.71099999999999997</v>
      </c>
      <c r="AS208" s="153">
        <f t="shared" si="79"/>
        <v>0.80836624203821639</v>
      </c>
      <c r="AT208" s="153">
        <f t="shared" si="79"/>
        <v>0.68529984076433115</v>
      </c>
      <c r="AU208" s="153">
        <f t="shared" si="79"/>
        <v>0.68609235668789792</v>
      </c>
      <c r="AV208" s="153">
        <f t="shared" si="79"/>
        <v>0.6996783439490446</v>
      </c>
      <c r="AW208" s="153">
        <f t="shared" si="79"/>
        <v>0.72232165605095544</v>
      </c>
      <c r="AX208" s="153">
        <f t="shared" si="79"/>
        <v>0.64533439490445843</v>
      </c>
      <c r="AY208" s="153">
        <f t="shared" si="79"/>
        <v>0.69741401273885328</v>
      </c>
      <c r="AZ208" s="153">
        <f t="shared" si="79"/>
        <v>0.72866178343949051</v>
      </c>
      <c r="BA208" s="153">
        <f t="shared" si="79"/>
        <v>0.69062101910828011</v>
      </c>
      <c r="BB208" s="153">
        <f t="shared" si="79"/>
        <v>0.74722929936305715</v>
      </c>
      <c r="BC208" s="153">
        <f t="shared" si="79"/>
        <v>0.68371480891719716</v>
      </c>
      <c r="BD208" s="169">
        <v>206</v>
      </c>
    </row>
    <row r="209" spans="1:56" x14ac:dyDescent="0.35">
      <c r="A209" s="172"/>
      <c r="B209" s="156" t="s">
        <v>60</v>
      </c>
      <c r="C209" s="153">
        <f t="shared" si="75"/>
        <v>0.66344904458598708</v>
      </c>
      <c r="D209" s="153">
        <f t="shared" si="75"/>
        <v>0.69514968152866241</v>
      </c>
      <c r="E209" s="153">
        <f t="shared" si="75"/>
        <v>0.72005732484076401</v>
      </c>
      <c r="F209" s="153">
        <f t="shared" si="75"/>
        <v>0.74496496815286628</v>
      </c>
      <c r="G209" s="153">
        <f t="shared" si="75"/>
        <v>0.69741401273885328</v>
      </c>
      <c r="H209" s="153">
        <f t="shared" si="75"/>
        <v>0.76692898089171968</v>
      </c>
      <c r="I209" s="153">
        <f t="shared" si="75"/>
        <v>0.80811716560509528</v>
      </c>
      <c r="J209" s="153">
        <f t="shared" si="75"/>
        <v>0.5864617834394904</v>
      </c>
      <c r="K209" s="153">
        <f t="shared" si="75"/>
        <v>0.70194267515923547</v>
      </c>
      <c r="L209" s="153">
        <f t="shared" si="75"/>
        <v>0.72777869426751574</v>
      </c>
      <c r="M209" s="153">
        <f t="shared" si="76"/>
        <v>0.7268503184713373</v>
      </c>
      <c r="N209" s="153">
        <f t="shared" si="76"/>
        <v>0.74496496815286628</v>
      </c>
      <c r="O209" s="153">
        <f t="shared" si="76"/>
        <v>0.81742356687898077</v>
      </c>
      <c r="P209" s="153">
        <f t="shared" si="76"/>
        <v>0.64080573248407624</v>
      </c>
      <c r="Q209" s="153">
        <f t="shared" si="76"/>
        <v>0.8378025477707004</v>
      </c>
      <c r="R209" s="153">
        <f t="shared" si="76"/>
        <v>0.64080573248407624</v>
      </c>
      <c r="S209" s="153">
        <f t="shared" si="76"/>
        <v>0.66571337579617829</v>
      </c>
      <c r="T209" s="153">
        <f t="shared" si="76"/>
        <v>0.55476114649681518</v>
      </c>
      <c r="U209" s="153">
        <f t="shared" si="76"/>
        <v>0.68382802547770694</v>
      </c>
      <c r="V209" s="153">
        <f t="shared" si="76"/>
        <v>0.70194267515923547</v>
      </c>
      <c r="W209" s="153">
        <f t="shared" si="77"/>
        <v>0.65937324840764333</v>
      </c>
      <c r="X209" s="153">
        <f t="shared" si="77"/>
        <v>0.65892038216560478</v>
      </c>
      <c r="Y209" s="153">
        <f t="shared" si="77"/>
        <v>0.67046847133757936</v>
      </c>
      <c r="Z209" s="153">
        <f t="shared" si="77"/>
        <v>0.71552866242038182</v>
      </c>
      <c r="AA209" s="153">
        <f t="shared" si="77"/>
        <v>0.74043630573248398</v>
      </c>
      <c r="AB209" s="153">
        <f t="shared" si="77"/>
        <v>0.70284840764331202</v>
      </c>
      <c r="AC209" s="153">
        <f t="shared" si="77"/>
        <v>0.70511273885350312</v>
      </c>
      <c r="AD209" s="153">
        <f t="shared" si="77"/>
        <v>0.69696114649681518</v>
      </c>
      <c r="AE209" s="153">
        <f t="shared" si="77"/>
        <v>0.76307961783439482</v>
      </c>
      <c r="AF209" s="153">
        <f t="shared" si="77"/>
        <v>0.70873566878980865</v>
      </c>
      <c r="AG209" s="153">
        <f t="shared" si="78"/>
        <v>0.76307961783439482</v>
      </c>
      <c r="AH209" s="153">
        <f t="shared" si="78"/>
        <v>0.80157324840764321</v>
      </c>
      <c r="AI209" s="153">
        <f t="shared" si="78"/>
        <v>0.65076878980891684</v>
      </c>
      <c r="AJ209" s="153">
        <f t="shared" si="78"/>
        <v>0.8378025477707004</v>
      </c>
      <c r="AK209" s="153">
        <f t="shared" si="78"/>
        <v>0.71099999999999997</v>
      </c>
      <c r="AL209" s="153">
        <f t="shared" si="78"/>
        <v>0.77440127388535029</v>
      </c>
      <c r="AM209" s="153">
        <f t="shared" si="78"/>
        <v>0.87176751592356672</v>
      </c>
      <c r="AN209" s="153">
        <f t="shared" si="78"/>
        <v>0.76169837579617816</v>
      </c>
      <c r="AO209" s="153">
        <f t="shared" si="78"/>
        <v>0.76081528662420361</v>
      </c>
      <c r="AP209" s="153">
        <f t="shared" si="78"/>
        <v>0.71326433121019095</v>
      </c>
      <c r="AQ209" s="153">
        <f t="shared" si="78"/>
        <v>0.69741401273885328</v>
      </c>
      <c r="AR209" s="157">
        <v>0.71099999999999997</v>
      </c>
      <c r="AS209" s="153">
        <f t="shared" si="79"/>
        <v>0.80836624203821639</v>
      </c>
      <c r="AT209" s="153">
        <f t="shared" si="79"/>
        <v>0.68529984076433115</v>
      </c>
      <c r="AU209" s="153">
        <f t="shared" si="79"/>
        <v>0.68609235668789792</v>
      </c>
      <c r="AV209" s="153">
        <f t="shared" si="79"/>
        <v>0.6996783439490446</v>
      </c>
      <c r="AW209" s="153">
        <f t="shared" si="79"/>
        <v>0.72232165605095544</v>
      </c>
      <c r="AX209" s="153">
        <f t="shared" si="79"/>
        <v>0.64533439490445843</v>
      </c>
      <c r="AY209" s="153">
        <f t="shared" si="79"/>
        <v>0.69741401273885328</v>
      </c>
      <c r="AZ209" s="153">
        <f t="shared" si="79"/>
        <v>0.72866178343949051</v>
      </c>
      <c r="BA209" s="153">
        <f t="shared" si="79"/>
        <v>0.69062101910828011</v>
      </c>
      <c r="BB209" s="153">
        <f t="shared" si="79"/>
        <v>0.74722929936305715</v>
      </c>
      <c r="BC209" s="153">
        <f t="shared" si="79"/>
        <v>0.68371480891719716</v>
      </c>
      <c r="BD209" s="169">
        <v>207</v>
      </c>
    </row>
    <row r="210" spans="1:56" x14ac:dyDescent="0.35">
      <c r="A210" s="172"/>
      <c r="B210" s="156" t="s">
        <v>80</v>
      </c>
      <c r="C210" s="153">
        <f t="shared" si="75"/>
        <v>0.66344904458598708</v>
      </c>
      <c r="D210" s="153">
        <f t="shared" si="75"/>
        <v>0.69514968152866241</v>
      </c>
      <c r="E210" s="153">
        <f t="shared" si="75"/>
        <v>0.72005732484076401</v>
      </c>
      <c r="F210" s="153">
        <f t="shared" si="75"/>
        <v>0.74496496815286628</v>
      </c>
      <c r="G210" s="153">
        <f t="shared" si="75"/>
        <v>0.69741401273885328</v>
      </c>
      <c r="H210" s="153">
        <f t="shared" si="75"/>
        <v>0.76692898089171968</v>
      </c>
      <c r="I210" s="153">
        <f t="shared" si="75"/>
        <v>0.80811716560509528</v>
      </c>
      <c r="J210" s="153">
        <f t="shared" si="75"/>
        <v>0.5864617834394904</v>
      </c>
      <c r="K210" s="153">
        <f t="shared" si="75"/>
        <v>0.70194267515923547</v>
      </c>
      <c r="L210" s="153">
        <f t="shared" si="75"/>
        <v>0.72777869426751574</v>
      </c>
      <c r="M210" s="153">
        <f t="shared" si="76"/>
        <v>0.7268503184713373</v>
      </c>
      <c r="N210" s="153">
        <f t="shared" si="76"/>
        <v>0.74496496815286628</v>
      </c>
      <c r="O210" s="153">
        <f t="shared" si="76"/>
        <v>0.81742356687898077</v>
      </c>
      <c r="P210" s="153">
        <f t="shared" si="76"/>
        <v>0.64080573248407624</v>
      </c>
      <c r="Q210" s="153">
        <f t="shared" si="76"/>
        <v>0.8378025477707004</v>
      </c>
      <c r="R210" s="153">
        <f t="shared" si="76"/>
        <v>0.64080573248407624</v>
      </c>
      <c r="S210" s="153">
        <f t="shared" si="76"/>
        <v>0.66571337579617829</v>
      </c>
      <c r="T210" s="153">
        <f t="shared" si="76"/>
        <v>0.55476114649681518</v>
      </c>
      <c r="U210" s="153">
        <f t="shared" si="76"/>
        <v>0.68382802547770694</v>
      </c>
      <c r="V210" s="153">
        <f t="shared" si="76"/>
        <v>0.70194267515923547</v>
      </c>
      <c r="W210" s="153">
        <f t="shared" si="77"/>
        <v>0.65937324840764333</v>
      </c>
      <c r="X210" s="153">
        <f t="shared" si="77"/>
        <v>0.65892038216560478</v>
      </c>
      <c r="Y210" s="153">
        <f t="shared" si="77"/>
        <v>0.67046847133757936</v>
      </c>
      <c r="Z210" s="153">
        <f t="shared" si="77"/>
        <v>0.71552866242038182</v>
      </c>
      <c r="AA210" s="153">
        <f t="shared" si="77"/>
        <v>0.74043630573248398</v>
      </c>
      <c r="AB210" s="153">
        <f t="shared" si="77"/>
        <v>0.70284840764331202</v>
      </c>
      <c r="AC210" s="153">
        <f t="shared" si="77"/>
        <v>0.70511273885350312</v>
      </c>
      <c r="AD210" s="153">
        <f t="shared" si="77"/>
        <v>0.69696114649681518</v>
      </c>
      <c r="AE210" s="153">
        <f t="shared" si="77"/>
        <v>0.76307961783439482</v>
      </c>
      <c r="AF210" s="153">
        <f t="shared" si="77"/>
        <v>0.70873566878980865</v>
      </c>
      <c r="AG210" s="153">
        <f t="shared" si="78"/>
        <v>0.76307961783439482</v>
      </c>
      <c r="AH210" s="153">
        <f t="shared" si="78"/>
        <v>0.80157324840764321</v>
      </c>
      <c r="AI210" s="153">
        <f t="shared" si="78"/>
        <v>0.65076878980891684</v>
      </c>
      <c r="AJ210" s="153">
        <f t="shared" si="78"/>
        <v>0.8378025477707004</v>
      </c>
      <c r="AK210" s="153">
        <f t="shared" si="78"/>
        <v>0.71099999999999997</v>
      </c>
      <c r="AL210" s="153">
        <f t="shared" si="78"/>
        <v>0.77440127388535029</v>
      </c>
      <c r="AM210" s="153">
        <f t="shared" si="78"/>
        <v>0.87176751592356672</v>
      </c>
      <c r="AN210" s="153">
        <f t="shared" si="78"/>
        <v>0.76169837579617816</v>
      </c>
      <c r="AO210" s="153">
        <f t="shared" si="78"/>
        <v>0.76081528662420361</v>
      </c>
      <c r="AP210" s="153">
        <f t="shared" si="78"/>
        <v>0.71326433121019095</v>
      </c>
      <c r="AQ210" s="153">
        <f t="shared" si="78"/>
        <v>0.69741401273885328</v>
      </c>
      <c r="AR210" s="157">
        <v>0.71099999999999997</v>
      </c>
      <c r="AS210" s="153">
        <f t="shared" si="79"/>
        <v>0.80836624203821639</v>
      </c>
      <c r="AT210" s="153">
        <f t="shared" si="79"/>
        <v>0.68529984076433115</v>
      </c>
      <c r="AU210" s="153">
        <f t="shared" si="79"/>
        <v>0.68609235668789792</v>
      </c>
      <c r="AV210" s="153">
        <f t="shared" si="79"/>
        <v>0.6996783439490446</v>
      </c>
      <c r="AW210" s="153">
        <f t="shared" si="79"/>
        <v>0.72232165605095544</v>
      </c>
      <c r="AX210" s="153">
        <f t="shared" si="79"/>
        <v>0.64533439490445843</v>
      </c>
      <c r="AY210" s="153">
        <f t="shared" si="79"/>
        <v>0.69741401273885328</v>
      </c>
      <c r="AZ210" s="153">
        <f t="shared" si="79"/>
        <v>0.72866178343949051</v>
      </c>
      <c r="BA210" s="153">
        <f t="shared" si="79"/>
        <v>0.69062101910828011</v>
      </c>
      <c r="BB210" s="153">
        <f t="shared" si="79"/>
        <v>0.74722929936305715</v>
      </c>
      <c r="BC210" s="153">
        <f t="shared" si="79"/>
        <v>0.68371480891719716</v>
      </c>
      <c r="BD210" s="169">
        <v>208</v>
      </c>
    </row>
    <row r="211" spans="1:56" x14ac:dyDescent="0.35">
      <c r="A211" s="162"/>
      <c r="B211" s="163" t="s">
        <v>79</v>
      </c>
      <c r="C211" s="153">
        <f t="shared" si="75"/>
        <v>0.66344904458598708</v>
      </c>
      <c r="D211" s="153">
        <f t="shared" si="75"/>
        <v>0.69514968152866241</v>
      </c>
      <c r="E211" s="153">
        <f t="shared" si="75"/>
        <v>0.72005732484076401</v>
      </c>
      <c r="F211" s="153">
        <f t="shared" si="75"/>
        <v>0.74496496815286628</v>
      </c>
      <c r="G211" s="153">
        <f t="shared" si="75"/>
        <v>0.69741401273885328</v>
      </c>
      <c r="H211" s="153">
        <f t="shared" si="75"/>
        <v>0.76692898089171968</v>
      </c>
      <c r="I211" s="153">
        <f t="shared" si="75"/>
        <v>0.80811716560509528</v>
      </c>
      <c r="J211" s="153">
        <f t="shared" si="75"/>
        <v>0.5864617834394904</v>
      </c>
      <c r="K211" s="153">
        <f t="shared" si="75"/>
        <v>0.70194267515923547</v>
      </c>
      <c r="L211" s="153">
        <f t="shared" si="75"/>
        <v>0.72777869426751574</v>
      </c>
      <c r="M211" s="153">
        <f t="shared" si="76"/>
        <v>0.7268503184713373</v>
      </c>
      <c r="N211" s="153">
        <f t="shared" si="76"/>
        <v>0.74496496815286628</v>
      </c>
      <c r="O211" s="153">
        <f t="shared" si="76"/>
        <v>0.81742356687898077</v>
      </c>
      <c r="P211" s="153">
        <f t="shared" si="76"/>
        <v>0.64080573248407624</v>
      </c>
      <c r="Q211" s="153">
        <f t="shared" si="76"/>
        <v>0.8378025477707004</v>
      </c>
      <c r="R211" s="153">
        <f t="shared" si="76"/>
        <v>0.64080573248407624</v>
      </c>
      <c r="S211" s="153">
        <f t="shared" si="76"/>
        <v>0.66571337579617829</v>
      </c>
      <c r="T211" s="153">
        <f t="shared" si="76"/>
        <v>0.55476114649681518</v>
      </c>
      <c r="U211" s="153">
        <f t="shared" si="76"/>
        <v>0.68382802547770694</v>
      </c>
      <c r="V211" s="153">
        <f t="shared" si="76"/>
        <v>0.70194267515923547</v>
      </c>
      <c r="W211" s="153">
        <f t="shared" si="77"/>
        <v>0.65937324840764333</v>
      </c>
      <c r="X211" s="153">
        <f t="shared" si="77"/>
        <v>0.65892038216560478</v>
      </c>
      <c r="Y211" s="153">
        <f t="shared" si="77"/>
        <v>0.67046847133757936</v>
      </c>
      <c r="Z211" s="153">
        <f t="shared" si="77"/>
        <v>0.71552866242038182</v>
      </c>
      <c r="AA211" s="153">
        <f t="shared" si="77"/>
        <v>0.74043630573248398</v>
      </c>
      <c r="AB211" s="153">
        <f t="shared" si="77"/>
        <v>0.70284840764331202</v>
      </c>
      <c r="AC211" s="153">
        <f t="shared" si="77"/>
        <v>0.70511273885350312</v>
      </c>
      <c r="AD211" s="153">
        <f t="shared" si="77"/>
        <v>0.69696114649681518</v>
      </c>
      <c r="AE211" s="153">
        <f t="shared" si="77"/>
        <v>0.76307961783439482</v>
      </c>
      <c r="AF211" s="153">
        <f t="shared" si="77"/>
        <v>0.70873566878980865</v>
      </c>
      <c r="AG211" s="153">
        <f t="shared" si="78"/>
        <v>0.76307961783439482</v>
      </c>
      <c r="AH211" s="153">
        <f t="shared" si="78"/>
        <v>0.80157324840764321</v>
      </c>
      <c r="AI211" s="153">
        <f t="shared" si="78"/>
        <v>0.65076878980891684</v>
      </c>
      <c r="AJ211" s="153">
        <f t="shared" si="78"/>
        <v>0.8378025477707004</v>
      </c>
      <c r="AK211" s="153">
        <f t="shared" si="78"/>
        <v>0.71099999999999997</v>
      </c>
      <c r="AL211" s="153">
        <f t="shared" si="78"/>
        <v>0.77440127388535029</v>
      </c>
      <c r="AM211" s="153">
        <f t="shared" si="78"/>
        <v>0.87176751592356672</v>
      </c>
      <c r="AN211" s="153">
        <f t="shared" si="78"/>
        <v>0.76169837579617816</v>
      </c>
      <c r="AO211" s="153">
        <f t="shared" si="78"/>
        <v>0.76081528662420361</v>
      </c>
      <c r="AP211" s="153">
        <f t="shared" si="78"/>
        <v>0.71326433121019095</v>
      </c>
      <c r="AQ211" s="153">
        <f t="shared" si="78"/>
        <v>0.69741401273885328</v>
      </c>
      <c r="AR211" s="157">
        <v>0.71099999999999997</v>
      </c>
      <c r="AS211" s="153">
        <f t="shared" si="79"/>
        <v>0.80836624203821639</v>
      </c>
      <c r="AT211" s="153">
        <f t="shared" si="79"/>
        <v>0.68529984076433115</v>
      </c>
      <c r="AU211" s="153">
        <f t="shared" si="79"/>
        <v>0.68609235668789792</v>
      </c>
      <c r="AV211" s="153">
        <f t="shared" si="79"/>
        <v>0.6996783439490446</v>
      </c>
      <c r="AW211" s="153">
        <f t="shared" si="79"/>
        <v>0.72232165605095544</v>
      </c>
      <c r="AX211" s="153">
        <f t="shared" si="79"/>
        <v>0.64533439490445843</v>
      </c>
      <c r="AY211" s="153">
        <f t="shared" si="79"/>
        <v>0.69741401273885328</v>
      </c>
      <c r="AZ211" s="153">
        <f t="shared" si="79"/>
        <v>0.72866178343949051</v>
      </c>
      <c r="BA211" s="153">
        <f t="shared" si="79"/>
        <v>0.69062101910828011</v>
      </c>
      <c r="BB211" s="153">
        <f t="shared" si="79"/>
        <v>0.74722929936305715</v>
      </c>
      <c r="BC211" s="153">
        <f t="shared" si="79"/>
        <v>0.68371480891719716</v>
      </c>
      <c r="BD211" s="169">
        <v>209</v>
      </c>
    </row>
    <row r="212" spans="1:56" x14ac:dyDescent="0.35">
      <c r="A212" s="171" t="s">
        <v>137</v>
      </c>
      <c r="B212" s="173" t="s">
        <v>83</v>
      </c>
      <c r="C212" s="153"/>
      <c r="AR212" s="157">
        <v>0</v>
      </c>
      <c r="BD212" s="169">
        <v>210</v>
      </c>
    </row>
    <row r="213" spans="1:56" x14ac:dyDescent="0.35">
      <c r="A213" s="172"/>
      <c r="B213" s="156" t="s">
        <v>61</v>
      </c>
      <c r="C213" s="153"/>
      <c r="AR213" s="157">
        <v>0</v>
      </c>
      <c r="BD213" s="169">
        <v>211</v>
      </c>
    </row>
    <row r="214" spans="1:56" x14ac:dyDescent="0.35">
      <c r="A214" s="172"/>
      <c r="B214" s="156" t="s">
        <v>78</v>
      </c>
      <c r="C214" s="153"/>
      <c r="AR214" s="157">
        <v>0</v>
      </c>
      <c r="BD214" s="169">
        <v>212</v>
      </c>
    </row>
    <row r="215" spans="1:56" x14ac:dyDescent="0.35">
      <c r="A215" s="172"/>
      <c r="B215" s="156" t="s">
        <v>62</v>
      </c>
      <c r="C215" s="153">
        <f t="shared" ref="C215:L224" si="80">$AR215*C$253</f>
        <v>0.12435331230283904</v>
      </c>
      <c r="D215" s="153">
        <f t="shared" si="80"/>
        <v>0.13604464935695212</v>
      </c>
      <c r="E215" s="153">
        <f t="shared" si="80"/>
        <v>0.14596457170589658</v>
      </c>
      <c r="F215" s="153">
        <f t="shared" si="80"/>
        <v>0.15127881582140251</v>
      </c>
      <c r="G215" s="153">
        <f t="shared" si="80"/>
        <v>0.142776025236593</v>
      </c>
      <c r="H215" s="153">
        <f t="shared" si="80"/>
        <v>0.16109245328803681</v>
      </c>
      <c r="I215" s="153">
        <f t="shared" si="80"/>
        <v>0.1505667071099247</v>
      </c>
      <c r="J215" s="153">
        <f t="shared" si="80"/>
        <v>0.14950740111623387</v>
      </c>
      <c r="K215" s="153">
        <f t="shared" si="80"/>
        <v>0.16261586993448182</v>
      </c>
      <c r="L215" s="153">
        <f t="shared" si="80"/>
        <v>0.16873787915554467</v>
      </c>
      <c r="M215" s="153">
        <f t="shared" ref="M215:V224" si="81">$AR215*M$253</f>
        <v>0.16863867993205525</v>
      </c>
      <c r="N215" s="153">
        <f t="shared" si="81"/>
        <v>0.15694734287794213</v>
      </c>
      <c r="O215" s="153">
        <f t="shared" si="81"/>
        <v>0.16615869934481911</v>
      </c>
      <c r="P215" s="153">
        <f t="shared" si="81"/>
        <v>0.14206745935452553</v>
      </c>
      <c r="Q215" s="153">
        <f t="shared" si="81"/>
        <v>0.13781606406212077</v>
      </c>
      <c r="R215" s="153">
        <f t="shared" si="81"/>
        <v>0.14206745935452553</v>
      </c>
      <c r="S215" s="153">
        <f t="shared" si="81"/>
        <v>0.13675321523901959</v>
      </c>
      <c r="T215" s="153">
        <f t="shared" si="81"/>
        <v>0.11833050230526568</v>
      </c>
      <c r="U215" s="153">
        <f t="shared" si="81"/>
        <v>0.14454743994176164</v>
      </c>
      <c r="V215" s="153">
        <f t="shared" si="81"/>
        <v>0.16261586993448182</v>
      </c>
      <c r="W215" s="153">
        <f t="shared" ref="W215:AF224" si="82">$AR215*W$253</f>
        <v>0.14532686241203585</v>
      </c>
      <c r="X215" s="153">
        <f t="shared" si="82"/>
        <v>0.14525600582382908</v>
      </c>
      <c r="Y215" s="153">
        <f t="shared" si="82"/>
        <v>0.15219995146809018</v>
      </c>
      <c r="Z215" s="153">
        <f t="shared" si="82"/>
        <v>0.16297015287551558</v>
      </c>
      <c r="AA215" s="153">
        <f t="shared" si="82"/>
        <v>0.15092453288036875</v>
      </c>
      <c r="AB215" s="153">
        <f t="shared" si="82"/>
        <v>0.14043775782577039</v>
      </c>
      <c r="AC215" s="153">
        <f t="shared" si="82"/>
        <v>0.15301480223246774</v>
      </c>
      <c r="AD215" s="153">
        <f t="shared" si="82"/>
        <v>0.14291773841300651</v>
      </c>
      <c r="AE215" s="153">
        <f t="shared" si="82"/>
        <v>0.15269594758553739</v>
      </c>
      <c r="AF215" s="153">
        <f t="shared" si="82"/>
        <v>0.13002183935937875</v>
      </c>
      <c r="AG215" s="153">
        <f t="shared" ref="AG215:AQ224" si="83">$AR215*AG$253</f>
        <v>0.15269594758553739</v>
      </c>
      <c r="AH215" s="153">
        <f t="shared" si="83"/>
        <v>0.14731084688182475</v>
      </c>
      <c r="AI215" s="153">
        <f t="shared" si="83"/>
        <v>0.13094297500606641</v>
      </c>
      <c r="AJ215" s="153">
        <f t="shared" si="83"/>
        <v>0.13781606406212077</v>
      </c>
      <c r="AK215" s="153">
        <f t="shared" si="83"/>
        <v>0.15553021111380724</v>
      </c>
      <c r="AL215" s="153">
        <f t="shared" si="83"/>
        <v>0.16863867993205525</v>
      </c>
      <c r="AM215" s="153">
        <f t="shared" si="83"/>
        <v>0.15623877699587471</v>
      </c>
      <c r="AN215" s="153">
        <f t="shared" si="83"/>
        <v>0.14906809026935203</v>
      </c>
      <c r="AO215" s="153">
        <f t="shared" si="83"/>
        <v>0.14915311817520016</v>
      </c>
      <c r="AP215" s="153">
        <f t="shared" si="83"/>
        <v>0.14419315700072793</v>
      </c>
      <c r="AQ215" s="153">
        <f t="shared" si="83"/>
        <v>0.13391895171074975</v>
      </c>
      <c r="AR215" s="157">
        <v>0.14599999999999994</v>
      </c>
      <c r="AS215" s="153">
        <f t="shared" ref="AS215:BC224" si="84">$AR215*AS$253</f>
        <v>0.15057024993933504</v>
      </c>
      <c r="AT215" s="153">
        <f t="shared" si="84"/>
        <v>0.13900291191458375</v>
      </c>
      <c r="AU215" s="153">
        <f t="shared" si="84"/>
        <v>0.13887891288522197</v>
      </c>
      <c r="AV215" s="153">
        <f t="shared" si="84"/>
        <v>0.14631885464693029</v>
      </c>
      <c r="AW215" s="153">
        <f t="shared" si="84"/>
        <v>0.13781606406212077</v>
      </c>
      <c r="AX215" s="153">
        <f t="shared" si="84"/>
        <v>0.14242174229555926</v>
      </c>
      <c r="AY215" s="153">
        <f t="shared" si="84"/>
        <v>0.14100461053142432</v>
      </c>
      <c r="AZ215" s="153">
        <f t="shared" si="84"/>
        <v>0.13739092453288032</v>
      </c>
      <c r="BA215" s="153">
        <f t="shared" si="84"/>
        <v>0.14029604464935688</v>
      </c>
      <c r="BB215" s="153">
        <f t="shared" si="84"/>
        <v>0.15623877699587471</v>
      </c>
      <c r="BC215" s="153">
        <f t="shared" si="84"/>
        <v>0.14471395292404748</v>
      </c>
      <c r="BD215" s="169">
        <v>213</v>
      </c>
    </row>
    <row r="216" spans="1:56" x14ac:dyDescent="0.35">
      <c r="A216" s="172"/>
      <c r="B216" s="156" t="s">
        <v>63</v>
      </c>
      <c r="C216" s="153">
        <f t="shared" si="80"/>
        <v>0.12435331230283904</v>
      </c>
      <c r="D216" s="153">
        <f t="shared" si="80"/>
        <v>0.13604464935695212</v>
      </c>
      <c r="E216" s="153">
        <f t="shared" si="80"/>
        <v>0.14596457170589658</v>
      </c>
      <c r="F216" s="153">
        <f t="shared" si="80"/>
        <v>0.15127881582140251</v>
      </c>
      <c r="G216" s="153">
        <f t="shared" si="80"/>
        <v>0.142776025236593</v>
      </c>
      <c r="H216" s="153">
        <f t="shared" si="80"/>
        <v>0.16109245328803681</v>
      </c>
      <c r="I216" s="153">
        <f t="shared" si="80"/>
        <v>0.1505667071099247</v>
      </c>
      <c r="J216" s="153">
        <f t="shared" si="80"/>
        <v>0.14950740111623387</v>
      </c>
      <c r="K216" s="153">
        <f t="shared" si="80"/>
        <v>0.16261586993448182</v>
      </c>
      <c r="L216" s="153">
        <f t="shared" si="80"/>
        <v>0.16873787915554467</v>
      </c>
      <c r="M216" s="153">
        <f t="shared" si="81"/>
        <v>0.16863867993205525</v>
      </c>
      <c r="N216" s="153">
        <f t="shared" si="81"/>
        <v>0.15694734287794213</v>
      </c>
      <c r="O216" s="153">
        <f t="shared" si="81"/>
        <v>0.16615869934481911</v>
      </c>
      <c r="P216" s="153">
        <f t="shared" si="81"/>
        <v>0.14206745935452553</v>
      </c>
      <c r="Q216" s="153">
        <f t="shared" si="81"/>
        <v>0.13781606406212077</v>
      </c>
      <c r="R216" s="153">
        <f t="shared" si="81"/>
        <v>0.14206745935452553</v>
      </c>
      <c r="S216" s="153">
        <f t="shared" si="81"/>
        <v>0.13675321523901959</v>
      </c>
      <c r="T216" s="153">
        <f t="shared" si="81"/>
        <v>0.11833050230526568</v>
      </c>
      <c r="U216" s="153">
        <f t="shared" si="81"/>
        <v>0.14454743994176164</v>
      </c>
      <c r="V216" s="153">
        <f t="shared" si="81"/>
        <v>0.16261586993448182</v>
      </c>
      <c r="W216" s="153">
        <f t="shared" si="82"/>
        <v>0.14532686241203585</v>
      </c>
      <c r="X216" s="153">
        <f t="shared" si="82"/>
        <v>0.14525600582382908</v>
      </c>
      <c r="Y216" s="153">
        <f t="shared" si="82"/>
        <v>0.15219995146809018</v>
      </c>
      <c r="Z216" s="153">
        <f t="shared" si="82"/>
        <v>0.16297015287551558</v>
      </c>
      <c r="AA216" s="153">
        <f t="shared" si="82"/>
        <v>0.15092453288036875</v>
      </c>
      <c r="AB216" s="153">
        <f t="shared" si="82"/>
        <v>0.14043775782577039</v>
      </c>
      <c r="AC216" s="153">
        <f t="shared" si="82"/>
        <v>0.15301480223246774</v>
      </c>
      <c r="AD216" s="153">
        <f t="shared" si="82"/>
        <v>0.14291773841300651</v>
      </c>
      <c r="AE216" s="153">
        <f t="shared" si="82"/>
        <v>0.15269594758553739</v>
      </c>
      <c r="AF216" s="153">
        <f t="shared" si="82"/>
        <v>0.13002183935937875</v>
      </c>
      <c r="AG216" s="153">
        <f t="shared" si="83"/>
        <v>0.15269594758553739</v>
      </c>
      <c r="AH216" s="153">
        <f t="shared" si="83"/>
        <v>0.14731084688182475</v>
      </c>
      <c r="AI216" s="153">
        <f t="shared" si="83"/>
        <v>0.13094297500606641</v>
      </c>
      <c r="AJ216" s="153">
        <f t="shared" si="83"/>
        <v>0.13781606406212077</v>
      </c>
      <c r="AK216" s="153">
        <f t="shared" si="83"/>
        <v>0.15553021111380724</v>
      </c>
      <c r="AL216" s="153">
        <f t="shared" si="83"/>
        <v>0.16863867993205525</v>
      </c>
      <c r="AM216" s="153">
        <f t="shared" si="83"/>
        <v>0.15623877699587471</v>
      </c>
      <c r="AN216" s="153">
        <f t="shared" si="83"/>
        <v>0.14906809026935203</v>
      </c>
      <c r="AO216" s="153">
        <f t="shared" si="83"/>
        <v>0.14915311817520016</v>
      </c>
      <c r="AP216" s="153">
        <f t="shared" si="83"/>
        <v>0.14419315700072793</v>
      </c>
      <c r="AQ216" s="153">
        <f t="shared" si="83"/>
        <v>0.13391895171074975</v>
      </c>
      <c r="AR216" s="157">
        <v>0.14599999999999994</v>
      </c>
      <c r="AS216" s="153">
        <f t="shared" si="84"/>
        <v>0.15057024993933504</v>
      </c>
      <c r="AT216" s="153">
        <f t="shared" si="84"/>
        <v>0.13900291191458375</v>
      </c>
      <c r="AU216" s="153">
        <f t="shared" si="84"/>
        <v>0.13887891288522197</v>
      </c>
      <c r="AV216" s="153">
        <f t="shared" si="84"/>
        <v>0.14631885464693029</v>
      </c>
      <c r="AW216" s="153">
        <f t="shared" si="84"/>
        <v>0.13781606406212077</v>
      </c>
      <c r="AX216" s="153">
        <f t="shared" si="84"/>
        <v>0.14242174229555926</v>
      </c>
      <c r="AY216" s="153">
        <f t="shared" si="84"/>
        <v>0.14100461053142432</v>
      </c>
      <c r="AZ216" s="153">
        <f t="shared" si="84"/>
        <v>0.13739092453288032</v>
      </c>
      <c r="BA216" s="153">
        <f t="shared" si="84"/>
        <v>0.14029604464935688</v>
      </c>
      <c r="BB216" s="153">
        <f t="shared" si="84"/>
        <v>0.15623877699587471</v>
      </c>
      <c r="BC216" s="153">
        <f t="shared" si="84"/>
        <v>0.14471395292404748</v>
      </c>
      <c r="BD216" s="169">
        <v>214</v>
      </c>
    </row>
    <row r="217" spans="1:56" x14ac:dyDescent="0.35">
      <c r="A217" s="172"/>
      <c r="B217" s="156" t="s">
        <v>64</v>
      </c>
      <c r="C217" s="153">
        <f t="shared" si="80"/>
        <v>0.15501577287066245</v>
      </c>
      <c r="D217" s="153">
        <f t="shared" si="80"/>
        <v>0.16958990536277604</v>
      </c>
      <c r="E217" s="153">
        <f t="shared" si="80"/>
        <v>0.18195583596214515</v>
      </c>
      <c r="F217" s="153">
        <f t="shared" si="80"/>
        <v>0.18858044164037857</v>
      </c>
      <c r="G217" s="153">
        <f t="shared" si="80"/>
        <v>0.17798107255520507</v>
      </c>
      <c r="H217" s="153">
        <f t="shared" si="80"/>
        <v>0.20081388012618298</v>
      </c>
      <c r="I217" s="153">
        <f t="shared" si="80"/>
        <v>0.1876927444794953</v>
      </c>
      <c r="J217" s="153">
        <f t="shared" si="80"/>
        <v>0.18637223974763412</v>
      </c>
      <c r="K217" s="153">
        <f t="shared" si="80"/>
        <v>0.2027129337539432</v>
      </c>
      <c r="L217" s="153">
        <f t="shared" si="80"/>
        <v>0.21034447949526813</v>
      </c>
      <c r="M217" s="153">
        <f t="shared" si="81"/>
        <v>0.21022082018927449</v>
      </c>
      <c r="N217" s="153">
        <f t="shared" si="81"/>
        <v>0.19564668769716087</v>
      </c>
      <c r="O217" s="153">
        <f t="shared" si="81"/>
        <v>0.20712933753943216</v>
      </c>
      <c r="P217" s="153">
        <f t="shared" si="81"/>
        <v>0.17709779179810728</v>
      </c>
      <c r="Q217" s="153">
        <f t="shared" si="81"/>
        <v>0.17179810725552053</v>
      </c>
      <c r="R217" s="153">
        <f t="shared" si="81"/>
        <v>0.17709779179810728</v>
      </c>
      <c r="S217" s="153">
        <f t="shared" si="81"/>
        <v>0.17047318611987383</v>
      </c>
      <c r="T217" s="153">
        <f t="shared" si="81"/>
        <v>0.14750788643533128</v>
      </c>
      <c r="U217" s="153">
        <f t="shared" si="81"/>
        <v>0.18018927444794952</v>
      </c>
      <c r="V217" s="153">
        <f t="shared" si="81"/>
        <v>0.2027129337539432</v>
      </c>
      <c r="W217" s="153">
        <f t="shared" si="82"/>
        <v>0.18116088328075711</v>
      </c>
      <c r="X217" s="153">
        <f t="shared" si="82"/>
        <v>0.18107255520504734</v>
      </c>
      <c r="Y217" s="153">
        <f t="shared" si="82"/>
        <v>0.18972870662460567</v>
      </c>
      <c r="Z217" s="153">
        <f t="shared" si="82"/>
        <v>0.20315457413249213</v>
      </c>
      <c r="AA217" s="153">
        <f t="shared" si="82"/>
        <v>0.18813880126182966</v>
      </c>
      <c r="AB217" s="153">
        <f t="shared" si="82"/>
        <v>0.17506624605678237</v>
      </c>
      <c r="AC217" s="153">
        <f t="shared" si="82"/>
        <v>0.19074447949526813</v>
      </c>
      <c r="AD217" s="153">
        <f t="shared" si="82"/>
        <v>0.17815772870662464</v>
      </c>
      <c r="AE217" s="153">
        <f t="shared" si="82"/>
        <v>0.19034700315457415</v>
      </c>
      <c r="AF217" s="153">
        <f t="shared" si="82"/>
        <v>0.16208201892744481</v>
      </c>
      <c r="AG217" s="153">
        <f t="shared" si="83"/>
        <v>0.19034700315457415</v>
      </c>
      <c r="AH217" s="153">
        <f t="shared" si="83"/>
        <v>0.18363406940063093</v>
      </c>
      <c r="AI217" s="153">
        <f t="shared" si="83"/>
        <v>0.16323028391167191</v>
      </c>
      <c r="AJ217" s="153">
        <f t="shared" si="83"/>
        <v>0.17179810725552053</v>
      </c>
      <c r="AK217" s="153">
        <f t="shared" si="83"/>
        <v>0.1938801261829653</v>
      </c>
      <c r="AL217" s="153">
        <f t="shared" si="83"/>
        <v>0.21022082018927449</v>
      </c>
      <c r="AM217" s="153">
        <f t="shared" si="83"/>
        <v>0.19476340694006311</v>
      </c>
      <c r="AN217" s="153">
        <f t="shared" si="83"/>
        <v>0.18582460567823345</v>
      </c>
      <c r="AO217" s="153">
        <f t="shared" si="83"/>
        <v>0.18593059936908521</v>
      </c>
      <c r="AP217" s="153">
        <f t="shared" si="83"/>
        <v>0.17974763406940067</v>
      </c>
      <c r="AQ217" s="153">
        <f t="shared" si="83"/>
        <v>0.16694006309148263</v>
      </c>
      <c r="AR217" s="157">
        <v>0.18200000000000002</v>
      </c>
      <c r="AS217" s="153">
        <f t="shared" si="84"/>
        <v>0.18769716088328078</v>
      </c>
      <c r="AT217" s="153">
        <f t="shared" si="84"/>
        <v>0.17327760252365931</v>
      </c>
      <c r="AU217" s="153">
        <f t="shared" si="84"/>
        <v>0.17312302839116722</v>
      </c>
      <c r="AV217" s="153">
        <f t="shared" si="84"/>
        <v>0.182397476340694</v>
      </c>
      <c r="AW217" s="153">
        <f t="shared" si="84"/>
        <v>0.17179810725552053</v>
      </c>
      <c r="AX217" s="153">
        <f t="shared" si="84"/>
        <v>0.17753943217665616</v>
      </c>
      <c r="AY217" s="153">
        <f t="shared" si="84"/>
        <v>0.17577287066246056</v>
      </c>
      <c r="AZ217" s="153">
        <f t="shared" si="84"/>
        <v>0.17126813880126185</v>
      </c>
      <c r="BA217" s="153">
        <f t="shared" si="84"/>
        <v>0.1748895899053628</v>
      </c>
      <c r="BB217" s="153">
        <f t="shared" si="84"/>
        <v>0.19476340694006311</v>
      </c>
      <c r="BC217" s="153">
        <f t="shared" si="84"/>
        <v>0.18039684542586751</v>
      </c>
      <c r="BD217" s="169">
        <v>215</v>
      </c>
    </row>
    <row r="218" spans="1:56" x14ac:dyDescent="0.35">
      <c r="A218" s="172"/>
      <c r="B218" s="156" t="s">
        <v>65</v>
      </c>
      <c r="C218" s="153">
        <f t="shared" si="80"/>
        <v>0.15501577287066245</v>
      </c>
      <c r="D218" s="153">
        <f t="shared" si="80"/>
        <v>0.16958990536277604</v>
      </c>
      <c r="E218" s="153">
        <f t="shared" si="80"/>
        <v>0.18195583596214515</v>
      </c>
      <c r="F218" s="153">
        <f t="shared" si="80"/>
        <v>0.18858044164037857</v>
      </c>
      <c r="G218" s="153">
        <f t="shared" si="80"/>
        <v>0.17798107255520507</v>
      </c>
      <c r="H218" s="153">
        <f t="shared" si="80"/>
        <v>0.20081388012618298</v>
      </c>
      <c r="I218" s="153">
        <f t="shared" si="80"/>
        <v>0.1876927444794953</v>
      </c>
      <c r="J218" s="153">
        <f t="shared" si="80"/>
        <v>0.18637223974763412</v>
      </c>
      <c r="K218" s="153">
        <f t="shared" si="80"/>
        <v>0.2027129337539432</v>
      </c>
      <c r="L218" s="153">
        <f t="shared" si="80"/>
        <v>0.21034447949526813</v>
      </c>
      <c r="M218" s="153">
        <f t="shared" si="81"/>
        <v>0.21022082018927449</v>
      </c>
      <c r="N218" s="153">
        <f t="shared" si="81"/>
        <v>0.19564668769716087</v>
      </c>
      <c r="O218" s="153">
        <f t="shared" si="81"/>
        <v>0.20712933753943216</v>
      </c>
      <c r="P218" s="153">
        <f t="shared" si="81"/>
        <v>0.17709779179810728</v>
      </c>
      <c r="Q218" s="153">
        <f t="shared" si="81"/>
        <v>0.17179810725552053</v>
      </c>
      <c r="R218" s="153">
        <f t="shared" si="81"/>
        <v>0.17709779179810728</v>
      </c>
      <c r="S218" s="153">
        <f t="shared" si="81"/>
        <v>0.17047318611987383</v>
      </c>
      <c r="T218" s="153">
        <f t="shared" si="81"/>
        <v>0.14750788643533128</v>
      </c>
      <c r="U218" s="153">
        <f t="shared" si="81"/>
        <v>0.18018927444794952</v>
      </c>
      <c r="V218" s="153">
        <f t="shared" si="81"/>
        <v>0.2027129337539432</v>
      </c>
      <c r="W218" s="153">
        <f t="shared" si="82"/>
        <v>0.18116088328075711</v>
      </c>
      <c r="X218" s="153">
        <f t="shared" si="82"/>
        <v>0.18107255520504734</v>
      </c>
      <c r="Y218" s="153">
        <f t="shared" si="82"/>
        <v>0.18972870662460567</v>
      </c>
      <c r="Z218" s="153">
        <f t="shared" si="82"/>
        <v>0.20315457413249213</v>
      </c>
      <c r="AA218" s="153">
        <f t="shared" si="82"/>
        <v>0.18813880126182966</v>
      </c>
      <c r="AB218" s="153">
        <f t="shared" si="82"/>
        <v>0.17506624605678237</v>
      </c>
      <c r="AC218" s="153">
        <f t="shared" si="82"/>
        <v>0.19074447949526813</v>
      </c>
      <c r="AD218" s="153">
        <f t="shared" si="82"/>
        <v>0.17815772870662464</v>
      </c>
      <c r="AE218" s="153">
        <f t="shared" si="82"/>
        <v>0.19034700315457415</v>
      </c>
      <c r="AF218" s="153">
        <f t="shared" si="82"/>
        <v>0.16208201892744481</v>
      </c>
      <c r="AG218" s="153">
        <f t="shared" si="83"/>
        <v>0.19034700315457415</v>
      </c>
      <c r="AH218" s="153">
        <f t="shared" si="83"/>
        <v>0.18363406940063093</v>
      </c>
      <c r="AI218" s="153">
        <f t="shared" si="83"/>
        <v>0.16323028391167191</v>
      </c>
      <c r="AJ218" s="153">
        <f t="shared" si="83"/>
        <v>0.17179810725552053</v>
      </c>
      <c r="AK218" s="153">
        <f t="shared" si="83"/>
        <v>0.1938801261829653</v>
      </c>
      <c r="AL218" s="153">
        <f t="shared" si="83"/>
        <v>0.21022082018927449</v>
      </c>
      <c r="AM218" s="153">
        <f t="shared" si="83"/>
        <v>0.19476340694006311</v>
      </c>
      <c r="AN218" s="153">
        <f t="shared" si="83"/>
        <v>0.18582460567823345</v>
      </c>
      <c r="AO218" s="153">
        <f t="shared" si="83"/>
        <v>0.18593059936908521</v>
      </c>
      <c r="AP218" s="153">
        <f t="shared" si="83"/>
        <v>0.17974763406940067</v>
      </c>
      <c r="AQ218" s="153">
        <f t="shared" si="83"/>
        <v>0.16694006309148263</v>
      </c>
      <c r="AR218" s="157">
        <v>0.18200000000000002</v>
      </c>
      <c r="AS218" s="153">
        <f t="shared" si="84"/>
        <v>0.18769716088328078</v>
      </c>
      <c r="AT218" s="153">
        <f t="shared" si="84"/>
        <v>0.17327760252365931</v>
      </c>
      <c r="AU218" s="153">
        <f t="shared" si="84"/>
        <v>0.17312302839116722</v>
      </c>
      <c r="AV218" s="153">
        <f t="shared" si="84"/>
        <v>0.182397476340694</v>
      </c>
      <c r="AW218" s="153">
        <f t="shared" si="84"/>
        <v>0.17179810725552053</v>
      </c>
      <c r="AX218" s="153">
        <f t="shared" si="84"/>
        <v>0.17753943217665616</v>
      </c>
      <c r="AY218" s="153">
        <f t="shared" si="84"/>
        <v>0.17577287066246056</v>
      </c>
      <c r="AZ218" s="153">
        <f t="shared" si="84"/>
        <v>0.17126813880126185</v>
      </c>
      <c r="BA218" s="153">
        <f t="shared" si="84"/>
        <v>0.1748895899053628</v>
      </c>
      <c r="BB218" s="153">
        <f t="shared" si="84"/>
        <v>0.19476340694006311</v>
      </c>
      <c r="BC218" s="153">
        <f t="shared" si="84"/>
        <v>0.18039684542586751</v>
      </c>
      <c r="BD218" s="169">
        <v>216</v>
      </c>
    </row>
    <row r="219" spans="1:56" x14ac:dyDescent="0.35">
      <c r="A219" s="172"/>
      <c r="B219" s="156" t="s">
        <v>66</v>
      </c>
      <c r="C219" s="153">
        <f t="shared" si="80"/>
        <v>0.12435331230283904</v>
      </c>
      <c r="D219" s="153">
        <f t="shared" si="80"/>
        <v>0.13604464935695212</v>
      </c>
      <c r="E219" s="153">
        <f t="shared" si="80"/>
        <v>0.14596457170589658</v>
      </c>
      <c r="F219" s="153">
        <f t="shared" si="80"/>
        <v>0.15127881582140251</v>
      </c>
      <c r="G219" s="153">
        <f t="shared" si="80"/>
        <v>0.142776025236593</v>
      </c>
      <c r="H219" s="153">
        <f t="shared" si="80"/>
        <v>0.16109245328803681</v>
      </c>
      <c r="I219" s="153">
        <f t="shared" si="80"/>
        <v>0.1505667071099247</v>
      </c>
      <c r="J219" s="153">
        <f t="shared" si="80"/>
        <v>0.14950740111623387</v>
      </c>
      <c r="K219" s="153">
        <f t="shared" si="80"/>
        <v>0.16261586993448182</v>
      </c>
      <c r="L219" s="153">
        <f t="shared" si="80"/>
        <v>0.16873787915554467</v>
      </c>
      <c r="M219" s="153">
        <f t="shared" si="81"/>
        <v>0.16863867993205525</v>
      </c>
      <c r="N219" s="153">
        <f t="shared" si="81"/>
        <v>0.15694734287794213</v>
      </c>
      <c r="O219" s="153">
        <f t="shared" si="81"/>
        <v>0.16615869934481911</v>
      </c>
      <c r="P219" s="153">
        <f t="shared" si="81"/>
        <v>0.14206745935452553</v>
      </c>
      <c r="Q219" s="153">
        <f t="shared" si="81"/>
        <v>0.13781606406212077</v>
      </c>
      <c r="R219" s="153">
        <f t="shared" si="81"/>
        <v>0.14206745935452553</v>
      </c>
      <c r="S219" s="153">
        <f t="shared" si="81"/>
        <v>0.13675321523901959</v>
      </c>
      <c r="T219" s="153">
        <f t="shared" si="81"/>
        <v>0.11833050230526568</v>
      </c>
      <c r="U219" s="153">
        <f t="shared" si="81"/>
        <v>0.14454743994176164</v>
      </c>
      <c r="V219" s="153">
        <f t="shared" si="81"/>
        <v>0.16261586993448182</v>
      </c>
      <c r="W219" s="153">
        <f t="shared" si="82"/>
        <v>0.14532686241203585</v>
      </c>
      <c r="X219" s="153">
        <f t="shared" si="82"/>
        <v>0.14525600582382908</v>
      </c>
      <c r="Y219" s="153">
        <f t="shared" si="82"/>
        <v>0.15219995146809018</v>
      </c>
      <c r="Z219" s="153">
        <f t="shared" si="82"/>
        <v>0.16297015287551558</v>
      </c>
      <c r="AA219" s="153">
        <f t="shared" si="82"/>
        <v>0.15092453288036875</v>
      </c>
      <c r="AB219" s="153">
        <f t="shared" si="82"/>
        <v>0.14043775782577039</v>
      </c>
      <c r="AC219" s="153">
        <f t="shared" si="82"/>
        <v>0.15301480223246774</v>
      </c>
      <c r="AD219" s="153">
        <f t="shared" si="82"/>
        <v>0.14291773841300651</v>
      </c>
      <c r="AE219" s="153">
        <f t="shared" si="82"/>
        <v>0.15269594758553739</v>
      </c>
      <c r="AF219" s="153">
        <f t="shared" si="82"/>
        <v>0.13002183935937875</v>
      </c>
      <c r="AG219" s="153">
        <f t="shared" si="83"/>
        <v>0.15269594758553739</v>
      </c>
      <c r="AH219" s="153">
        <f t="shared" si="83"/>
        <v>0.14731084688182475</v>
      </c>
      <c r="AI219" s="153">
        <f t="shared" si="83"/>
        <v>0.13094297500606641</v>
      </c>
      <c r="AJ219" s="153">
        <f t="shared" si="83"/>
        <v>0.13781606406212077</v>
      </c>
      <c r="AK219" s="153">
        <f t="shared" si="83"/>
        <v>0.15553021111380724</v>
      </c>
      <c r="AL219" s="153">
        <f t="shared" si="83"/>
        <v>0.16863867993205525</v>
      </c>
      <c r="AM219" s="153">
        <f t="shared" si="83"/>
        <v>0.15623877699587471</v>
      </c>
      <c r="AN219" s="153">
        <f t="shared" si="83"/>
        <v>0.14906809026935203</v>
      </c>
      <c r="AO219" s="153">
        <f t="shared" si="83"/>
        <v>0.14915311817520016</v>
      </c>
      <c r="AP219" s="153">
        <f t="shared" si="83"/>
        <v>0.14419315700072793</v>
      </c>
      <c r="AQ219" s="153">
        <f t="shared" si="83"/>
        <v>0.13391895171074975</v>
      </c>
      <c r="AR219" s="157">
        <v>0.14599999999999994</v>
      </c>
      <c r="AS219" s="153">
        <f t="shared" si="84"/>
        <v>0.15057024993933504</v>
      </c>
      <c r="AT219" s="153">
        <f t="shared" si="84"/>
        <v>0.13900291191458375</v>
      </c>
      <c r="AU219" s="153">
        <f t="shared" si="84"/>
        <v>0.13887891288522197</v>
      </c>
      <c r="AV219" s="153">
        <f t="shared" si="84"/>
        <v>0.14631885464693029</v>
      </c>
      <c r="AW219" s="153">
        <f t="shared" si="84"/>
        <v>0.13781606406212077</v>
      </c>
      <c r="AX219" s="153">
        <f t="shared" si="84"/>
        <v>0.14242174229555926</v>
      </c>
      <c r="AY219" s="153">
        <f t="shared" si="84"/>
        <v>0.14100461053142432</v>
      </c>
      <c r="AZ219" s="153">
        <f t="shared" si="84"/>
        <v>0.13739092453288032</v>
      </c>
      <c r="BA219" s="153">
        <f t="shared" si="84"/>
        <v>0.14029604464935688</v>
      </c>
      <c r="BB219" s="153">
        <f t="shared" si="84"/>
        <v>0.15623877699587471</v>
      </c>
      <c r="BC219" s="153">
        <f t="shared" si="84"/>
        <v>0.14471395292404748</v>
      </c>
      <c r="BD219" s="169">
        <v>217</v>
      </c>
    </row>
    <row r="220" spans="1:56" x14ac:dyDescent="0.35">
      <c r="A220" s="172"/>
      <c r="B220" s="156" t="s">
        <v>67</v>
      </c>
      <c r="C220" s="153">
        <f t="shared" si="80"/>
        <v>0.12435331230283904</v>
      </c>
      <c r="D220" s="153">
        <f t="shared" si="80"/>
        <v>0.13604464935695212</v>
      </c>
      <c r="E220" s="153">
        <f t="shared" si="80"/>
        <v>0.14596457170589658</v>
      </c>
      <c r="F220" s="153">
        <f t="shared" si="80"/>
        <v>0.15127881582140251</v>
      </c>
      <c r="G220" s="153">
        <f t="shared" si="80"/>
        <v>0.142776025236593</v>
      </c>
      <c r="H220" s="153">
        <f t="shared" si="80"/>
        <v>0.16109245328803681</v>
      </c>
      <c r="I220" s="153">
        <f t="shared" si="80"/>
        <v>0.1505667071099247</v>
      </c>
      <c r="J220" s="153">
        <f t="shared" si="80"/>
        <v>0.14950740111623387</v>
      </c>
      <c r="K220" s="153">
        <f t="shared" si="80"/>
        <v>0.16261586993448182</v>
      </c>
      <c r="L220" s="153">
        <f t="shared" si="80"/>
        <v>0.16873787915554467</v>
      </c>
      <c r="M220" s="153">
        <f t="shared" si="81"/>
        <v>0.16863867993205525</v>
      </c>
      <c r="N220" s="153">
        <f t="shared" si="81"/>
        <v>0.15694734287794213</v>
      </c>
      <c r="O220" s="153">
        <f t="shared" si="81"/>
        <v>0.16615869934481911</v>
      </c>
      <c r="P220" s="153">
        <f t="shared" si="81"/>
        <v>0.14206745935452553</v>
      </c>
      <c r="Q220" s="153">
        <f t="shared" si="81"/>
        <v>0.13781606406212077</v>
      </c>
      <c r="R220" s="153">
        <f t="shared" si="81"/>
        <v>0.14206745935452553</v>
      </c>
      <c r="S220" s="153">
        <f t="shared" si="81"/>
        <v>0.13675321523901959</v>
      </c>
      <c r="T220" s="153">
        <f t="shared" si="81"/>
        <v>0.11833050230526568</v>
      </c>
      <c r="U220" s="153">
        <f t="shared" si="81"/>
        <v>0.14454743994176164</v>
      </c>
      <c r="V220" s="153">
        <f t="shared" si="81"/>
        <v>0.16261586993448182</v>
      </c>
      <c r="W220" s="153">
        <f t="shared" si="82"/>
        <v>0.14532686241203585</v>
      </c>
      <c r="X220" s="153">
        <f t="shared" si="82"/>
        <v>0.14525600582382908</v>
      </c>
      <c r="Y220" s="153">
        <f t="shared" si="82"/>
        <v>0.15219995146809018</v>
      </c>
      <c r="Z220" s="153">
        <f t="shared" si="82"/>
        <v>0.16297015287551558</v>
      </c>
      <c r="AA220" s="153">
        <f t="shared" si="82"/>
        <v>0.15092453288036875</v>
      </c>
      <c r="AB220" s="153">
        <f t="shared" si="82"/>
        <v>0.14043775782577039</v>
      </c>
      <c r="AC220" s="153">
        <f t="shared" si="82"/>
        <v>0.15301480223246774</v>
      </c>
      <c r="AD220" s="153">
        <f t="shared" si="82"/>
        <v>0.14291773841300651</v>
      </c>
      <c r="AE220" s="153">
        <f t="shared" si="82"/>
        <v>0.15269594758553739</v>
      </c>
      <c r="AF220" s="153">
        <f t="shared" si="82"/>
        <v>0.13002183935937875</v>
      </c>
      <c r="AG220" s="153">
        <f t="shared" si="83"/>
        <v>0.15269594758553739</v>
      </c>
      <c r="AH220" s="153">
        <f t="shared" si="83"/>
        <v>0.14731084688182475</v>
      </c>
      <c r="AI220" s="153">
        <f t="shared" si="83"/>
        <v>0.13094297500606641</v>
      </c>
      <c r="AJ220" s="153">
        <f t="shared" si="83"/>
        <v>0.13781606406212077</v>
      </c>
      <c r="AK220" s="153">
        <f t="shared" si="83"/>
        <v>0.15553021111380724</v>
      </c>
      <c r="AL220" s="153">
        <f t="shared" si="83"/>
        <v>0.16863867993205525</v>
      </c>
      <c r="AM220" s="153">
        <f t="shared" si="83"/>
        <v>0.15623877699587471</v>
      </c>
      <c r="AN220" s="153">
        <f t="shared" si="83"/>
        <v>0.14906809026935203</v>
      </c>
      <c r="AO220" s="153">
        <f t="shared" si="83"/>
        <v>0.14915311817520016</v>
      </c>
      <c r="AP220" s="153">
        <f t="shared" si="83"/>
        <v>0.14419315700072793</v>
      </c>
      <c r="AQ220" s="153">
        <f t="shared" si="83"/>
        <v>0.13391895171074975</v>
      </c>
      <c r="AR220" s="157">
        <v>0.14599999999999994</v>
      </c>
      <c r="AS220" s="153">
        <f t="shared" si="84"/>
        <v>0.15057024993933504</v>
      </c>
      <c r="AT220" s="153">
        <f t="shared" si="84"/>
        <v>0.13900291191458375</v>
      </c>
      <c r="AU220" s="153">
        <f t="shared" si="84"/>
        <v>0.13887891288522197</v>
      </c>
      <c r="AV220" s="153">
        <f t="shared" si="84"/>
        <v>0.14631885464693029</v>
      </c>
      <c r="AW220" s="153">
        <f t="shared" si="84"/>
        <v>0.13781606406212077</v>
      </c>
      <c r="AX220" s="153">
        <f t="shared" si="84"/>
        <v>0.14242174229555926</v>
      </c>
      <c r="AY220" s="153">
        <f t="shared" si="84"/>
        <v>0.14100461053142432</v>
      </c>
      <c r="AZ220" s="153">
        <f t="shared" si="84"/>
        <v>0.13739092453288032</v>
      </c>
      <c r="BA220" s="153">
        <f t="shared" si="84"/>
        <v>0.14029604464935688</v>
      </c>
      <c r="BB220" s="153">
        <f t="shared" si="84"/>
        <v>0.15623877699587471</v>
      </c>
      <c r="BC220" s="153">
        <f t="shared" si="84"/>
        <v>0.14471395292404748</v>
      </c>
      <c r="BD220" s="169">
        <v>218</v>
      </c>
    </row>
    <row r="221" spans="1:56" x14ac:dyDescent="0.35">
      <c r="A221" s="172"/>
      <c r="B221" s="156" t="s">
        <v>68</v>
      </c>
      <c r="C221" s="153">
        <f t="shared" si="80"/>
        <v>0.19249211356466869</v>
      </c>
      <c r="D221" s="153">
        <f t="shared" si="80"/>
        <v>0.21058966270322732</v>
      </c>
      <c r="E221" s="153">
        <f t="shared" si="80"/>
        <v>0.22594515894200431</v>
      </c>
      <c r="F221" s="153">
        <f t="shared" si="80"/>
        <v>0.23417131764134916</v>
      </c>
      <c r="G221" s="153">
        <f t="shared" si="80"/>
        <v>0.22100946372239741</v>
      </c>
      <c r="H221" s="153">
        <f t="shared" si="80"/>
        <v>0.24936229070613922</v>
      </c>
      <c r="I221" s="153">
        <f t="shared" si="80"/>
        <v>0.23306901237563693</v>
      </c>
      <c r="J221" s="153">
        <f t="shared" si="80"/>
        <v>0.23142926474156755</v>
      </c>
      <c r="K221" s="153">
        <f t="shared" si="80"/>
        <v>0.25172045619995137</v>
      </c>
      <c r="L221" s="153">
        <f t="shared" si="80"/>
        <v>0.2611969910215966</v>
      </c>
      <c r="M221" s="153">
        <f t="shared" si="81"/>
        <v>0.26104343605920888</v>
      </c>
      <c r="N221" s="153">
        <f t="shared" si="81"/>
        <v>0.24294588692065022</v>
      </c>
      <c r="O221" s="153">
        <f t="shared" si="81"/>
        <v>0.25720456199951458</v>
      </c>
      <c r="P221" s="153">
        <f t="shared" si="81"/>
        <v>0.2199126425624848</v>
      </c>
      <c r="Q221" s="153">
        <f t="shared" si="81"/>
        <v>0.21333171560300893</v>
      </c>
      <c r="R221" s="153">
        <f t="shared" si="81"/>
        <v>0.2199126425624848</v>
      </c>
      <c r="S221" s="153">
        <f t="shared" si="81"/>
        <v>0.21168648386313996</v>
      </c>
      <c r="T221" s="153">
        <f t="shared" si="81"/>
        <v>0.1831691337054113</v>
      </c>
      <c r="U221" s="153">
        <f t="shared" si="81"/>
        <v>0.22375151662217901</v>
      </c>
      <c r="V221" s="153">
        <f t="shared" si="81"/>
        <v>0.25172045619995137</v>
      </c>
      <c r="W221" s="153">
        <f t="shared" si="82"/>
        <v>0.22495801989808292</v>
      </c>
      <c r="X221" s="153">
        <f t="shared" si="82"/>
        <v>0.22484833778209165</v>
      </c>
      <c r="Y221" s="153">
        <f t="shared" si="82"/>
        <v>0.23559718514923553</v>
      </c>
      <c r="Z221" s="153">
        <f t="shared" si="82"/>
        <v>0.25226886677990773</v>
      </c>
      <c r="AA221" s="153">
        <f t="shared" si="82"/>
        <v>0.2336229070613928</v>
      </c>
      <c r="AB221" s="153">
        <f t="shared" si="82"/>
        <v>0.21738995389468571</v>
      </c>
      <c r="AC221" s="153">
        <f t="shared" si="82"/>
        <v>0.23685852948313504</v>
      </c>
      <c r="AD221" s="153">
        <f t="shared" si="82"/>
        <v>0.22122882795437995</v>
      </c>
      <c r="AE221" s="153">
        <f t="shared" si="82"/>
        <v>0.2363649599611744</v>
      </c>
      <c r="AF221" s="153">
        <f t="shared" si="82"/>
        <v>0.20126668284396987</v>
      </c>
      <c r="AG221" s="153">
        <f t="shared" si="83"/>
        <v>0.2363649599611744</v>
      </c>
      <c r="AH221" s="153">
        <f t="shared" si="83"/>
        <v>0.22802911914583834</v>
      </c>
      <c r="AI221" s="153">
        <f t="shared" si="83"/>
        <v>0.20269255035185627</v>
      </c>
      <c r="AJ221" s="153">
        <f t="shared" si="83"/>
        <v>0.21333171560300893</v>
      </c>
      <c r="AK221" s="153">
        <f t="shared" si="83"/>
        <v>0.24075224460082498</v>
      </c>
      <c r="AL221" s="153">
        <f t="shared" si="83"/>
        <v>0.26104343605920888</v>
      </c>
      <c r="AM221" s="153">
        <f t="shared" si="83"/>
        <v>0.24184906576073764</v>
      </c>
      <c r="AN221" s="153">
        <f t="shared" si="83"/>
        <v>0.23074923562242169</v>
      </c>
      <c r="AO221" s="153">
        <f t="shared" si="83"/>
        <v>0.23088085416161125</v>
      </c>
      <c r="AP221" s="153">
        <f t="shared" si="83"/>
        <v>0.22320310604222274</v>
      </c>
      <c r="AQ221" s="153">
        <f t="shared" si="83"/>
        <v>0.20729919922348936</v>
      </c>
      <c r="AR221" s="157">
        <v>0.22599999999999995</v>
      </c>
      <c r="AS221" s="153">
        <f t="shared" si="84"/>
        <v>0.23307449648143649</v>
      </c>
      <c r="AT221" s="153">
        <f t="shared" si="84"/>
        <v>0.21516889104586256</v>
      </c>
      <c r="AU221" s="153">
        <f t="shared" si="84"/>
        <v>0.21497694734287789</v>
      </c>
      <c r="AV221" s="153">
        <f t="shared" si="84"/>
        <v>0.22649356952196062</v>
      </c>
      <c r="AW221" s="153">
        <f t="shared" si="84"/>
        <v>0.21333171560300893</v>
      </c>
      <c r="AX221" s="153">
        <f t="shared" si="84"/>
        <v>0.2204610531424411</v>
      </c>
      <c r="AY221" s="153">
        <f t="shared" si="84"/>
        <v>0.21826741082261578</v>
      </c>
      <c r="AZ221" s="153">
        <f t="shared" si="84"/>
        <v>0.21267362290706135</v>
      </c>
      <c r="BA221" s="153">
        <f t="shared" si="84"/>
        <v>0.2171705896627032</v>
      </c>
      <c r="BB221" s="153">
        <f t="shared" si="84"/>
        <v>0.24184906576073764</v>
      </c>
      <c r="BC221" s="153">
        <f t="shared" si="84"/>
        <v>0.22400926959475848</v>
      </c>
      <c r="BD221" s="169">
        <v>219</v>
      </c>
    </row>
    <row r="222" spans="1:56" x14ac:dyDescent="0.35">
      <c r="A222" s="172"/>
      <c r="B222" s="156" t="s">
        <v>69</v>
      </c>
      <c r="C222" s="153">
        <f t="shared" si="80"/>
        <v>0.19249211356466869</v>
      </c>
      <c r="D222" s="153">
        <f t="shared" si="80"/>
        <v>0.21058966270322732</v>
      </c>
      <c r="E222" s="153">
        <f t="shared" si="80"/>
        <v>0.22594515894200431</v>
      </c>
      <c r="F222" s="153">
        <f t="shared" si="80"/>
        <v>0.23417131764134916</v>
      </c>
      <c r="G222" s="153">
        <f t="shared" si="80"/>
        <v>0.22100946372239741</v>
      </c>
      <c r="H222" s="153">
        <f t="shared" si="80"/>
        <v>0.24936229070613922</v>
      </c>
      <c r="I222" s="153">
        <f t="shared" si="80"/>
        <v>0.23306901237563693</v>
      </c>
      <c r="J222" s="153">
        <f t="shared" si="80"/>
        <v>0.23142926474156755</v>
      </c>
      <c r="K222" s="153">
        <f t="shared" si="80"/>
        <v>0.25172045619995137</v>
      </c>
      <c r="L222" s="153">
        <f t="shared" si="80"/>
        <v>0.2611969910215966</v>
      </c>
      <c r="M222" s="153">
        <f t="shared" si="81"/>
        <v>0.26104343605920888</v>
      </c>
      <c r="N222" s="153">
        <f t="shared" si="81"/>
        <v>0.24294588692065022</v>
      </c>
      <c r="O222" s="153">
        <f t="shared" si="81"/>
        <v>0.25720456199951458</v>
      </c>
      <c r="P222" s="153">
        <f t="shared" si="81"/>
        <v>0.2199126425624848</v>
      </c>
      <c r="Q222" s="153">
        <f t="shared" si="81"/>
        <v>0.21333171560300893</v>
      </c>
      <c r="R222" s="153">
        <f t="shared" si="81"/>
        <v>0.2199126425624848</v>
      </c>
      <c r="S222" s="153">
        <f t="shared" si="81"/>
        <v>0.21168648386313996</v>
      </c>
      <c r="T222" s="153">
        <f t="shared" si="81"/>
        <v>0.1831691337054113</v>
      </c>
      <c r="U222" s="153">
        <f t="shared" si="81"/>
        <v>0.22375151662217901</v>
      </c>
      <c r="V222" s="153">
        <f t="shared" si="81"/>
        <v>0.25172045619995137</v>
      </c>
      <c r="W222" s="153">
        <f t="shared" si="82"/>
        <v>0.22495801989808292</v>
      </c>
      <c r="X222" s="153">
        <f t="shared" si="82"/>
        <v>0.22484833778209165</v>
      </c>
      <c r="Y222" s="153">
        <f t="shared" si="82"/>
        <v>0.23559718514923553</v>
      </c>
      <c r="Z222" s="153">
        <f t="shared" si="82"/>
        <v>0.25226886677990773</v>
      </c>
      <c r="AA222" s="153">
        <f t="shared" si="82"/>
        <v>0.2336229070613928</v>
      </c>
      <c r="AB222" s="153">
        <f t="shared" si="82"/>
        <v>0.21738995389468571</v>
      </c>
      <c r="AC222" s="153">
        <f t="shared" si="82"/>
        <v>0.23685852948313504</v>
      </c>
      <c r="AD222" s="153">
        <f t="shared" si="82"/>
        <v>0.22122882795437995</v>
      </c>
      <c r="AE222" s="153">
        <f t="shared" si="82"/>
        <v>0.2363649599611744</v>
      </c>
      <c r="AF222" s="153">
        <f t="shared" si="82"/>
        <v>0.20126668284396987</v>
      </c>
      <c r="AG222" s="153">
        <f t="shared" si="83"/>
        <v>0.2363649599611744</v>
      </c>
      <c r="AH222" s="153">
        <f t="shared" si="83"/>
        <v>0.22802911914583834</v>
      </c>
      <c r="AI222" s="153">
        <f t="shared" si="83"/>
        <v>0.20269255035185627</v>
      </c>
      <c r="AJ222" s="153">
        <f t="shared" si="83"/>
        <v>0.21333171560300893</v>
      </c>
      <c r="AK222" s="153">
        <f t="shared" si="83"/>
        <v>0.24075224460082498</v>
      </c>
      <c r="AL222" s="153">
        <f t="shared" si="83"/>
        <v>0.26104343605920888</v>
      </c>
      <c r="AM222" s="153">
        <f t="shared" si="83"/>
        <v>0.24184906576073764</v>
      </c>
      <c r="AN222" s="153">
        <f t="shared" si="83"/>
        <v>0.23074923562242169</v>
      </c>
      <c r="AO222" s="153">
        <f t="shared" si="83"/>
        <v>0.23088085416161125</v>
      </c>
      <c r="AP222" s="153">
        <f t="shared" si="83"/>
        <v>0.22320310604222274</v>
      </c>
      <c r="AQ222" s="153">
        <f t="shared" si="83"/>
        <v>0.20729919922348936</v>
      </c>
      <c r="AR222" s="157">
        <v>0.22599999999999995</v>
      </c>
      <c r="AS222" s="153">
        <f t="shared" si="84"/>
        <v>0.23307449648143649</v>
      </c>
      <c r="AT222" s="153">
        <f t="shared" si="84"/>
        <v>0.21516889104586256</v>
      </c>
      <c r="AU222" s="153">
        <f t="shared" si="84"/>
        <v>0.21497694734287789</v>
      </c>
      <c r="AV222" s="153">
        <f t="shared" si="84"/>
        <v>0.22649356952196062</v>
      </c>
      <c r="AW222" s="153">
        <f t="shared" si="84"/>
        <v>0.21333171560300893</v>
      </c>
      <c r="AX222" s="153">
        <f t="shared" si="84"/>
        <v>0.2204610531424411</v>
      </c>
      <c r="AY222" s="153">
        <f t="shared" si="84"/>
        <v>0.21826741082261578</v>
      </c>
      <c r="AZ222" s="153">
        <f t="shared" si="84"/>
        <v>0.21267362290706135</v>
      </c>
      <c r="BA222" s="153">
        <f t="shared" si="84"/>
        <v>0.2171705896627032</v>
      </c>
      <c r="BB222" s="153">
        <f t="shared" si="84"/>
        <v>0.24184906576073764</v>
      </c>
      <c r="BC222" s="153">
        <f t="shared" si="84"/>
        <v>0.22400926959475848</v>
      </c>
      <c r="BD222" s="169">
        <v>220</v>
      </c>
    </row>
    <row r="223" spans="1:56" x14ac:dyDescent="0.35">
      <c r="A223" s="172"/>
      <c r="B223" s="156" t="s">
        <v>70</v>
      </c>
      <c r="C223" s="153">
        <f t="shared" si="80"/>
        <v>0.25381703470031541</v>
      </c>
      <c r="D223" s="153">
        <f t="shared" si="80"/>
        <v>0.27768017471487499</v>
      </c>
      <c r="E223" s="153">
        <f t="shared" si="80"/>
        <v>0.29792768745450132</v>
      </c>
      <c r="F223" s="153">
        <f t="shared" si="80"/>
        <v>0.30877456927930114</v>
      </c>
      <c r="G223" s="153">
        <f t="shared" si="80"/>
        <v>0.29141955835962141</v>
      </c>
      <c r="H223" s="153">
        <f t="shared" si="80"/>
        <v>0.32880514438243141</v>
      </c>
      <c r="I223" s="153">
        <f t="shared" si="80"/>
        <v>0.30732108711477796</v>
      </c>
      <c r="J223" s="153">
        <f t="shared" si="80"/>
        <v>0.30515894200436788</v>
      </c>
      <c r="K223" s="153">
        <f t="shared" si="80"/>
        <v>0.33191458383887401</v>
      </c>
      <c r="L223" s="153">
        <f t="shared" si="80"/>
        <v>0.34441019170104337</v>
      </c>
      <c r="M223" s="153">
        <f t="shared" si="81"/>
        <v>0.34420771657364718</v>
      </c>
      <c r="N223" s="153">
        <f t="shared" si="81"/>
        <v>0.32034457655908749</v>
      </c>
      <c r="O223" s="153">
        <f t="shared" si="81"/>
        <v>0.33914583838874052</v>
      </c>
      <c r="P223" s="153">
        <f t="shared" si="81"/>
        <v>0.28997330744964811</v>
      </c>
      <c r="Q223" s="153">
        <f t="shared" si="81"/>
        <v>0.28129580198980825</v>
      </c>
      <c r="R223" s="153">
        <f t="shared" si="81"/>
        <v>0.28997330744964811</v>
      </c>
      <c r="S223" s="153">
        <f t="shared" si="81"/>
        <v>0.2791264256248483</v>
      </c>
      <c r="T223" s="153">
        <f t="shared" si="81"/>
        <v>0.24152390196554235</v>
      </c>
      <c r="U223" s="153">
        <f t="shared" si="81"/>
        <v>0.29503518563455466</v>
      </c>
      <c r="V223" s="153">
        <f t="shared" si="81"/>
        <v>0.33191458383887401</v>
      </c>
      <c r="W223" s="153">
        <f t="shared" si="82"/>
        <v>0.29662606163552535</v>
      </c>
      <c r="X223" s="153">
        <f t="shared" si="82"/>
        <v>0.29648143654452797</v>
      </c>
      <c r="Y223" s="153">
        <f t="shared" si="82"/>
        <v>0.31065469546226637</v>
      </c>
      <c r="Z223" s="153">
        <f t="shared" si="82"/>
        <v>0.33263770929386072</v>
      </c>
      <c r="AA223" s="153">
        <f t="shared" si="82"/>
        <v>0.30805144382431443</v>
      </c>
      <c r="AB223" s="153">
        <f t="shared" si="82"/>
        <v>0.28664693035670952</v>
      </c>
      <c r="AC223" s="153">
        <f t="shared" si="82"/>
        <v>0.31231788400873567</v>
      </c>
      <c r="AD223" s="153">
        <f t="shared" si="82"/>
        <v>0.29170880854161613</v>
      </c>
      <c r="AE223" s="153">
        <f t="shared" si="82"/>
        <v>0.31166707109924768</v>
      </c>
      <c r="AF223" s="153">
        <f t="shared" si="82"/>
        <v>0.26538704198010193</v>
      </c>
      <c r="AG223" s="153">
        <f t="shared" si="83"/>
        <v>0.31166707109924768</v>
      </c>
      <c r="AH223" s="153">
        <f t="shared" si="83"/>
        <v>0.30067556418345059</v>
      </c>
      <c r="AI223" s="153">
        <f t="shared" si="83"/>
        <v>0.26726716816306717</v>
      </c>
      <c r="AJ223" s="153">
        <f t="shared" si="83"/>
        <v>0.28129580198980825</v>
      </c>
      <c r="AK223" s="153">
        <f t="shared" si="83"/>
        <v>0.31745207473914094</v>
      </c>
      <c r="AL223" s="153">
        <f t="shared" si="83"/>
        <v>0.34420771657364718</v>
      </c>
      <c r="AM223" s="153">
        <f t="shared" si="83"/>
        <v>0.3188983256491143</v>
      </c>
      <c r="AN223" s="153">
        <f t="shared" si="83"/>
        <v>0.30426226644018439</v>
      </c>
      <c r="AO223" s="153">
        <f t="shared" si="83"/>
        <v>0.30443581654938123</v>
      </c>
      <c r="AP223" s="153">
        <f t="shared" si="83"/>
        <v>0.29431206017956807</v>
      </c>
      <c r="AQ223" s="153">
        <f t="shared" si="83"/>
        <v>0.27334142198495504</v>
      </c>
      <c r="AR223" s="157">
        <v>0.29799999999999999</v>
      </c>
      <c r="AS223" s="153">
        <f t="shared" si="84"/>
        <v>0.30732831836932778</v>
      </c>
      <c r="AT223" s="153">
        <f t="shared" si="84"/>
        <v>0.28371827226401353</v>
      </c>
      <c r="AU223" s="153">
        <f t="shared" si="84"/>
        <v>0.28346517835476825</v>
      </c>
      <c r="AV223" s="153">
        <f t="shared" si="84"/>
        <v>0.29865081290948792</v>
      </c>
      <c r="AW223" s="153">
        <f t="shared" si="84"/>
        <v>0.28129580198980825</v>
      </c>
      <c r="AX223" s="153">
        <f t="shared" si="84"/>
        <v>0.29069643290463476</v>
      </c>
      <c r="AY223" s="153">
        <f t="shared" si="84"/>
        <v>0.2878039310846881</v>
      </c>
      <c r="AZ223" s="153">
        <f t="shared" si="84"/>
        <v>0.28042805144382432</v>
      </c>
      <c r="BA223" s="153">
        <f t="shared" si="84"/>
        <v>0.28635768017471486</v>
      </c>
      <c r="BB223" s="153">
        <f t="shared" si="84"/>
        <v>0.3188983256491143</v>
      </c>
      <c r="BC223" s="153">
        <f t="shared" si="84"/>
        <v>0.29537505459839841</v>
      </c>
      <c r="BD223" s="169">
        <v>221</v>
      </c>
    </row>
    <row r="224" spans="1:56" x14ac:dyDescent="0.35">
      <c r="A224" s="172"/>
      <c r="B224" s="156" t="s">
        <v>71</v>
      </c>
      <c r="C224" s="153">
        <f t="shared" si="80"/>
        <v>0.25381703470031541</v>
      </c>
      <c r="D224" s="153">
        <f t="shared" si="80"/>
        <v>0.27768017471487499</v>
      </c>
      <c r="E224" s="153">
        <f t="shared" si="80"/>
        <v>0.29792768745450132</v>
      </c>
      <c r="F224" s="153">
        <f t="shared" si="80"/>
        <v>0.30877456927930114</v>
      </c>
      <c r="G224" s="153">
        <f t="shared" si="80"/>
        <v>0.29141955835962141</v>
      </c>
      <c r="H224" s="153">
        <f t="shared" si="80"/>
        <v>0.32880514438243141</v>
      </c>
      <c r="I224" s="153">
        <f t="shared" si="80"/>
        <v>0.30732108711477796</v>
      </c>
      <c r="J224" s="153">
        <f t="shared" si="80"/>
        <v>0.30515894200436788</v>
      </c>
      <c r="K224" s="153">
        <f t="shared" si="80"/>
        <v>0.33191458383887401</v>
      </c>
      <c r="L224" s="153">
        <f t="shared" si="80"/>
        <v>0.34441019170104337</v>
      </c>
      <c r="M224" s="153">
        <f t="shared" si="81"/>
        <v>0.34420771657364718</v>
      </c>
      <c r="N224" s="153">
        <f t="shared" si="81"/>
        <v>0.32034457655908749</v>
      </c>
      <c r="O224" s="153">
        <f t="shared" si="81"/>
        <v>0.33914583838874052</v>
      </c>
      <c r="P224" s="153">
        <f t="shared" si="81"/>
        <v>0.28997330744964811</v>
      </c>
      <c r="Q224" s="153">
        <f t="shared" si="81"/>
        <v>0.28129580198980825</v>
      </c>
      <c r="R224" s="153">
        <f t="shared" si="81"/>
        <v>0.28997330744964811</v>
      </c>
      <c r="S224" s="153">
        <f t="shared" si="81"/>
        <v>0.2791264256248483</v>
      </c>
      <c r="T224" s="153">
        <f t="shared" si="81"/>
        <v>0.24152390196554235</v>
      </c>
      <c r="U224" s="153">
        <f t="shared" si="81"/>
        <v>0.29503518563455466</v>
      </c>
      <c r="V224" s="153">
        <f t="shared" si="81"/>
        <v>0.33191458383887401</v>
      </c>
      <c r="W224" s="153">
        <f t="shared" si="82"/>
        <v>0.29662606163552535</v>
      </c>
      <c r="X224" s="153">
        <f t="shared" si="82"/>
        <v>0.29648143654452797</v>
      </c>
      <c r="Y224" s="153">
        <f t="shared" si="82"/>
        <v>0.31065469546226637</v>
      </c>
      <c r="Z224" s="153">
        <f t="shared" si="82"/>
        <v>0.33263770929386072</v>
      </c>
      <c r="AA224" s="153">
        <f t="shared" si="82"/>
        <v>0.30805144382431443</v>
      </c>
      <c r="AB224" s="153">
        <f t="shared" si="82"/>
        <v>0.28664693035670952</v>
      </c>
      <c r="AC224" s="153">
        <f t="shared" si="82"/>
        <v>0.31231788400873567</v>
      </c>
      <c r="AD224" s="153">
        <f t="shared" si="82"/>
        <v>0.29170880854161613</v>
      </c>
      <c r="AE224" s="153">
        <f t="shared" si="82"/>
        <v>0.31166707109924768</v>
      </c>
      <c r="AF224" s="153">
        <f t="shared" si="82"/>
        <v>0.26538704198010193</v>
      </c>
      <c r="AG224" s="153">
        <f t="shared" si="83"/>
        <v>0.31166707109924768</v>
      </c>
      <c r="AH224" s="153">
        <f t="shared" si="83"/>
        <v>0.30067556418345059</v>
      </c>
      <c r="AI224" s="153">
        <f t="shared" si="83"/>
        <v>0.26726716816306717</v>
      </c>
      <c r="AJ224" s="153">
        <f t="shared" si="83"/>
        <v>0.28129580198980825</v>
      </c>
      <c r="AK224" s="153">
        <f t="shared" si="83"/>
        <v>0.31745207473914094</v>
      </c>
      <c r="AL224" s="153">
        <f t="shared" si="83"/>
        <v>0.34420771657364718</v>
      </c>
      <c r="AM224" s="153">
        <f t="shared" si="83"/>
        <v>0.3188983256491143</v>
      </c>
      <c r="AN224" s="153">
        <f t="shared" si="83"/>
        <v>0.30426226644018439</v>
      </c>
      <c r="AO224" s="153">
        <f t="shared" si="83"/>
        <v>0.30443581654938123</v>
      </c>
      <c r="AP224" s="153">
        <f t="shared" si="83"/>
        <v>0.29431206017956807</v>
      </c>
      <c r="AQ224" s="153">
        <f t="shared" si="83"/>
        <v>0.27334142198495504</v>
      </c>
      <c r="AR224" s="157">
        <v>0.29799999999999999</v>
      </c>
      <c r="AS224" s="153">
        <f t="shared" si="84"/>
        <v>0.30732831836932778</v>
      </c>
      <c r="AT224" s="153">
        <f t="shared" si="84"/>
        <v>0.28371827226401353</v>
      </c>
      <c r="AU224" s="153">
        <f t="shared" si="84"/>
        <v>0.28346517835476825</v>
      </c>
      <c r="AV224" s="153">
        <f t="shared" si="84"/>
        <v>0.29865081290948792</v>
      </c>
      <c r="AW224" s="153">
        <f t="shared" si="84"/>
        <v>0.28129580198980825</v>
      </c>
      <c r="AX224" s="153">
        <f t="shared" si="84"/>
        <v>0.29069643290463476</v>
      </c>
      <c r="AY224" s="153">
        <f t="shared" si="84"/>
        <v>0.2878039310846881</v>
      </c>
      <c r="AZ224" s="153">
        <f t="shared" si="84"/>
        <v>0.28042805144382432</v>
      </c>
      <c r="BA224" s="153">
        <f t="shared" si="84"/>
        <v>0.28635768017471486</v>
      </c>
      <c r="BB224" s="153">
        <f t="shared" si="84"/>
        <v>0.3188983256491143</v>
      </c>
      <c r="BC224" s="153">
        <f t="shared" si="84"/>
        <v>0.29537505459839841</v>
      </c>
      <c r="BD224" s="169">
        <v>222</v>
      </c>
    </row>
    <row r="225" spans="1:56" x14ac:dyDescent="0.35">
      <c r="A225" s="172"/>
      <c r="B225" s="156" t="s">
        <v>72</v>
      </c>
      <c r="C225" s="153">
        <f t="shared" ref="C225:L230" si="85">$AR225*C$253</f>
        <v>0.24444794952681384</v>
      </c>
      <c r="D225" s="153">
        <f t="shared" si="85"/>
        <v>0.26743023537976224</v>
      </c>
      <c r="E225" s="153">
        <f t="shared" si="85"/>
        <v>0.28693035670953654</v>
      </c>
      <c r="F225" s="153">
        <f t="shared" si="85"/>
        <v>0.29737685027905852</v>
      </c>
      <c r="G225" s="153">
        <f t="shared" si="85"/>
        <v>0.28066246056782335</v>
      </c>
      <c r="H225" s="153">
        <f t="shared" si="85"/>
        <v>0.3166680417374424</v>
      </c>
      <c r="I225" s="153">
        <f t="shared" si="85"/>
        <v>0.29597702014074256</v>
      </c>
      <c r="J225" s="153">
        <f t="shared" si="85"/>
        <v>0.29389468575588457</v>
      </c>
      <c r="K225" s="153">
        <f t="shared" si="85"/>
        <v>0.319662703227372</v>
      </c>
      <c r="L225" s="153">
        <f t="shared" si="85"/>
        <v>0.33169706381946129</v>
      </c>
      <c r="M225" s="153">
        <f t="shared" ref="M225:V230" si="86">$AR225*M$253</f>
        <v>0.33150206260616361</v>
      </c>
      <c r="N225" s="153">
        <f t="shared" si="86"/>
        <v>0.30851977675321518</v>
      </c>
      <c r="O225" s="153">
        <f t="shared" si="86"/>
        <v>0.32662703227371992</v>
      </c>
      <c r="P225" s="153">
        <f t="shared" si="86"/>
        <v>0.27926959475855379</v>
      </c>
      <c r="Q225" s="153">
        <f t="shared" si="86"/>
        <v>0.2709123999029362</v>
      </c>
      <c r="R225" s="153">
        <f t="shared" si="86"/>
        <v>0.27926959475855379</v>
      </c>
      <c r="S225" s="153">
        <f t="shared" si="86"/>
        <v>0.2688231011890318</v>
      </c>
      <c r="T225" s="153">
        <f t="shared" si="86"/>
        <v>0.23260859014802238</v>
      </c>
      <c r="U225" s="153">
        <f t="shared" si="86"/>
        <v>0.2841446250909973</v>
      </c>
      <c r="V225" s="153">
        <f t="shared" si="86"/>
        <v>0.319662703227372</v>
      </c>
      <c r="W225" s="153">
        <f t="shared" ref="W225:AF230" si="87">$AR225*W$253</f>
        <v>0.28567677748119391</v>
      </c>
      <c r="X225" s="153">
        <f t="shared" si="87"/>
        <v>0.28553749090026692</v>
      </c>
      <c r="Y225" s="153">
        <f t="shared" si="87"/>
        <v>0.29918757583110894</v>
      </c>
      <c r="Z225" s="153">
        <f t="shared" si="87"/>
        <v>0.32035913613200684</v>
      </c>
      <c r="AA225" s="153">
        <f t="shared" si="87"/>
        <v>0.29668041737442369</v>
      </c>
      <c r="AB225" s="153">
        <f t="shared" si="87"/>
        <v>0.27606600339723375</v>
      </c>
      <c r="AC225" s="153">
        <f t="shared" si="87"/>
        <v>0.30078937151176893</v>
      </c>
      <c r="AD225" s="153">
        <f t="shared" si="87"/>
        <v>0.28094103372967733</v>
      </c>
      <c r="AE225" s="153">
        <f t="shared" si="87"/>
        <v>0.30016258189759765</v>
      </c>
      <c r="AF225" s="153">
        <f t="shared" si="87"/>
        <v>0.25559087600097069</v>
      </c>
      <c r="AG225" s="153">
        <f t="shared" ref="AG225:AQ230" si="88">$AR225*AG$253</f>
        <v>0.30016258189759765</v>
      </c>
      <c r="AH225" s="153">
        <f t="shared" si="88"/>
        <v>0.28957680174714878</v>
      </c>
      <c r="AI225" s="153">
        <f t="shared" si="88"/>
        <v>0.25740160155302111</v>
      </c>
      <c r="AJ225" s="153">
        <f t="shared" si="88"/>
        <v>0.2709123999029362</v>
      </c>
      <c r="AK225" s="153">
        <f t="shared" si="88"/>
        <v>0.30573404513467606</v>
      </c>
      <c r="AL225" s="153">
        <f t="shared" si="88"/>
        <v>0.33150206260616361</v>
      </c>
      <c r="AM225" s="153">
        <f t="shared" si="88"/>
        <v>0.30712691094394567</v>
      </c>
      <c r="AN225" s="153">
        <f t="shared" si="88"/>
        <v>0.29303110895413736</v>
      </c>
      <c r="AO225" s="153">
        <f t="shared" si="88"/>
        <v>0.29319825285124979</v>
      </c>
      <c r="AP225" s="153">
        <f t="shared" si="88"/>
        <v>0.28344819218636258</v>
      </c>
      <c r="AQ225" s="153">
        <f t="shared" si="88"/>
        <v>0.26325163795195339</v>
      </c>
      <c r="AR225" s="157">
        <v>0.28700000000000003</v>
      </c>
      <c r="AS225" s="153">
        <f t="shared" ref="AS225:BC230" si="89">$AR225*AS$253</f>
        <v>0.29598398446978891</v>
      </c>
      <c r="AT225" s="153">
        <f t="shared" si="89"/>
        <v>0.27324545013346274</v>
      </c>
      <c r="AU225" s="153">
        <f t="shared" si="89"/>
        <v>0.27300169861684059</v>
      </c>
      <c r="AV225" s="153">
        <f t="shared" si="89"/>
        <v>0.28762678961417132</v>
      </c>
      <c r="AW225" s="153">
        <f t="shared" si="89"/>
        <v>0.2709123999029362</v>
      </c>
      <c r="AX225" s="153">
        <f t="shared" si="89"/>
        <v>0.27996602766318857</v>
      </c>
      <c r="AY225" s="153">
        <f t="shared" si="89"/>
        <v>0.27718029604464933</v>
      </c>
      <c r="AZ225" s="153">
        <f t="shared" si="89"/>
        <v>0.27007668041737448</v>
      </c>
      <c r="BA225" s="153">
        <f t="shared" si="89"/>
        <v>0.27578743023537983</v>
      </c>
      <c r="BB225" s="153">
        <f t="shared" si="89"/>
        <v>0.30712691094394567</v>
      </c>
      <c r="BC225" s="153">
        <f t="shared" si="89"/>
        <v>0.28447194855617569</v>
      </c>
      <c r="BD225" s="169">
        <v>223</v>
      </c>
    </row>
    <row r="226" spans="1:56" x14ac:dyDescent="0.35">
      <c r="A226" s="172"/>
      <c r="B226" s="156" t="s">
        <v>73</v>
      </c>
      <c r="C226" s="153">
        <f t="shared" si="85"/>
        <v>0.24444794952681384</v>
      </c>
      <c r="D226" s="153">
        <f t="shared" si="85"/>
        <v>0.26743023537976224</v>
      </c>
      <c r="E226" s="153">
        <f t="shared" si="85"/>
        <v>0.28693035670953654</v>
      </c>
      <c r="F226" s="153">
        <f t="shared" si="85"/>
        <v>0.29737685027905852</v>
      </c>
      <c r="G226" s="153">
        <f t="shared" si="85"/>
        <v>0.28066246056782335</v>
      </c>
      <c r="H226" s="153">
        <f t="shared" si="85"/>
        <v>0.3166680417374424</v>
      </c>
      <c r="I226" s="153">
        <f t="shared" si="85"/>
        <v>0.29597702014074256</v>
      </c>
      <c r="J226" s="153">
        <f t="shared" si="85"/>
        <v>0.29389468575588457</v>
      </c>
      <c r="K226" s="153">
        <f t="shared" si="85"/>
        <v>0.319662703227372</v>
      </c>
      <c r="L226" s="153">
        <f t="shared" si="85"/>
        <v>0.33169706381946129</v>
      </c>
      <c r="M226" s="153">
        <f t="shared" si="86"/>
        <v>0.33150206260616361</v>
      </c>
      <c r="N226" s="153">
        <f t="shared" si="86"/>
        <v>0.30851977675321518</v>
      </c>
      <c r="O226" s="153">
        <f t="shared" si="86"/>
        <v>0.32662703227371992</v>
      </c>
      <c r="P226" s="153">
        <f t="shared" si="86"/>
        <v>0.27926959475855379</v>
      </c>
      <c r="Q226" s="153">
        <f t="shared" si="86"/>
        <v>0.2709123999029362</v>
      </c>
      <c r="R226" s="153">
        <f t="shared" si="86"/>
        <v>0.27926959475855379</v>
      </c>
      <c r="S226" s="153">
        <f t="shared" si="86"/>
        <v>0.2688231011890318</v>
      </c>
      <c r="T226" s="153">
        <f t="shared" si="86"/>
        <v>0.23260859014802238</v>
      </c>
      <c r="U226" s="153">
        <f t="shared" si="86"/>
        <v>0.2841446250909973</v>
      </c>
      <c r="V226" s="153">
        <f t="shared" si="86"/>
        <v>0.319662703227372</v>
      </c>
      <c r="W226" s="153">
        <f t="shared" si="87"/>
        <v>0.28567677748119391</v>
      </c>
      <c r="X226" s="153">
        <f t="shared" si="87"/>
        <v>0.28553749090026692</v>
      </c>
      <c r="Y226" s="153">
        <f t="shared" si="87"/>
        <v>0.29918757583110894</v>
      </c>
      <c r="Z226" s="153">
        <f t="shared" si="87"/>
        <v>0.32035913613200684</v>
      </c>
      <c r="AA226" s="153">
        <f t="shared" si="87"/>
        <v>0.29668041737442369</v>
      </c>
      <c r="AB226" s="153">
        <f t="shared" si="87"/>
        <v>0.27606600339723375</v>
      </c>
      <c r="AC226" s="153">
        <f t="shared" si="87"/>
        <v>0.30078937151176893</v>
      </c>
      <c r="AD226" s="153">
        <f t="shared" si="87"/>
        <v>0.28094103372967733</v>
      </c>
      <c r="AE226" s="153">
        <f t="shared" si="87"/>
        <v>0.30016258189759765</v>
      </c>
      <c r="AF226" s="153">
        <f t="shared" si="87"/>
        <v>0.25559087600097069</v>
      </c>
      <c r="AG226" s="153">
        <f t="shared" si="88"/>
        <v>0.30016258189759765</v>
      </c>
      <c r="AH226" s="153">
        <f t="shared" si="88"/>
        <v>0.28957680174714878</v>
      </c>
      <c r="AI226" s="153">
        <f t="shared" si="88"/>
        <v>0.25740160155302111</v>
      </c>
      <c r="AJ226" s="153">
        <f t="shared" si="88"/>
        <v>0.2709123999029362</v>
      </c>
      <c r="AK226" s="153">
        <f t="shared" si="88"/>
        <v>0.30573404513467606</v>
      </c>
      <c r="AL226" s="153">
        <f t="shared" si="88"/>
        <v>0.33150206260616361</v>
      </c>
      <c r="AM226" s="153">
        <f t="shared" si="88"/>
        <v>0.30712691094394567</v>
      </c>
      <c r="AN226" s="153">
        <f t="shared" si="88"/>
        <v>0.29303110895413736</v>
      </c>
      <c r="AO226" s="153">
        <f t="shared" si="88"/>
        <v>0.29319825285124979</v>
      </c>
      <c r="AP226" s="153">
        <f t="shared" si="88"/>
        <v>0.28344819218636258</v>
      </c>
      <c r="AQ226" s="153">
        <f t="shared" si="88"/>
        <v>0.26325163795195339</v>
      </c>
      <c r="AR226" s="157">
        <v>0.28700000000000003</v>
      </c>
      <c r="AS226" s="153">
        <f t="shared" si="89"/>
        <v>0.29598398446978891</v>
      </c>
      <c r="AT226" s="153">
        <f t="shared" si="89"/>
        <v>0.27324545013346274</v>
      </c>
      <c r="AU226" s="153">
        <f t="shared" si="89"/>
        <v>0.27300169861684059</v>
      </c>
      <c r="AV226" s="153">
        <f t="shared" si="89"/>
        <v>0.28762678961417132</v>
      </c>
      <c r="AW226" s="153">
        <f t="shared" si="89"/>
        <v>0.2709123999029362</v>
      </c>
      <c r="AX226" s="153">
        <f t="shared" si="89"/>
        <v>0.27996602766318857</v>
      </c>
      <c r="AY226" s="153">
        <f t="shared" si="89"/>
        <v>0.27718029604464933</v>
      </c>
      <c r="AZ226" s="153">
        <f t="shared" si="89"/>
        <v>0.27007668041737448</v>
      </c>
      <c r="BA226" s="153">
        <f t="shared" si="89"/>
        <v>0.27578743023537983</v>
      </c>
      <c r="BB226" s="153">
        <f t="shared" si="89"/>
        <v>0.30712691094394567</v>
      </c>
      <c r="BC226" s="153">
        <f t="shared" si="89"/>
        <v>0.28447194855617569</v>
      </c>
      <c r="BD226" s="169">
        <v>224</v>
      </c>
    </row>
    <row r="227" spans="1:56" x14ac:dyDescent="0.35">
      <c r="A227" s="172"/>
      <c r="B227" s="156" t="s">
        <v>74</v>
      </c>
      <c r="C227" s="153">
        <f t="shared" si="85"/>
        <v>0.45567823343848574</v>
      </c>
      <c r="D227" s="153">
        <f t="shared" si="85"/>
        <v>0.49851977675321524</v>
      </c>
      <c r="E227" s="153">
        <f t="shared" si="85"/>
        <v>0.53487017714147056</v>
      </c>
      <c r="F227" s="153">
        <f t="shared" si="85"/>
        <v>0.55434360592089305</v>
      </c>
      <c r="G227" s="153">
        <f t="shared" si="85"/>
        <v>0.52318611987381702</v>
      </c>
      <c r="H227" s="153">
        <f t="shared" si="85"/>
        <v>0.59030453773355984</v>
      </c>
      <c r="I227" s="153">
        <f t="shared" si="85"/>
        <v>0.55173416646445039</v>
      </c>
      <c r="J227" s="153">
        <f t="shared" si="85"/>
        <v>0.54785246299441892</v>
      </c>
      <c r="K227" s="153">
        <f t="shared" si="85"/>
        <v>0.59588692065032756</v>
      </c>
      <c r="L227" s="153">
        <f t="shared" si="85"/>
        <v>0.61832031060422221</v>
      </c>
      <c r="M227" s="153">
        <f t="shared" si="86"/>
        <v>0.6179568066003398</v>
      </c>
      <c r="N227" s="153">
        <f t="shared" si="86"/>
        <v>0.57511526328561013</v>
      </c>
      <c r="O227" s="153">
        <f t="shared" si="86"/>
        <v>0.60886920650327581</v>
      </c>
      <c r="P227" s="153">
        <f t="shared" si="86"/>
        <v>0.52058966270322737</v>
      </c>
      <c r="Q227" s="153">
        <f t="shared" si="86"/>
        <v>0.50501091967968936</v>
      </c>
      <c r="R227" s="153">
        <f t="shared" si="86"/>
        <v>0.52058966270322737</v>
      </c>
      <c r="S227" s="153">
        <f t="shared" si="86"/>
        <v>0.50111623392380489</v>
      </c>
      <c r="T227" s="153">
        <f t="shared" si="86"/>
        <v>0.43360834748847377</v>
      </c>
      <c r="U227" s="153">
        <f t="shared" si="86"/>
        <v>0.52967726280029115</v>
      </c>
      <c r="V227" s="153">
        <f t="shared" si="86"/>
        <v>0.59588692065032756</v>
      </c>
      <c r="W227" s="153">
        <f t="shared" si="87"/>
        <v>0.53253336568793985</v>
      </c>
      <c r="X227" s="153">
        <f t="shared" si="87"/>
        <v>0.5322737199708808</v>
      </c>
      <c r="Y227" s="153">
        <f t="shared" si="87"/>
        <v>0.55771900024265952</v>
      </c>
      <c r="Z227" s="153">
        <f t="shared" si="87"/>
        <v>0.59718514923562249</v>
      </c>
      <c r="AA227" s="153">
        <f t="shared" si="87"/>
        <v>0.55304537733559811</v>
      </c>
      <c r="AB227" s="153">
        <f t="shared" si="87"/>
        <v>0.51461781121087125</v>
      </c>
      <c r="AC227" s="153">
        <f t="shared" si="87"/>
        <v>0.56070492598883759</v>
      </c>
      <c r="AD227" s="153">
        <f t="shared" si="87"/>
        <v>0.52370541130793502</v>
      </c>
      <c r="AE227" s="153">
        <f t="shared" si="87"/>
        <v>0.55953652026207223</v>
      </c>
      <c r="AF227" s="153">
        <f t="shared" si="87"/>
        <v>0.47644989080320316</v>
      </c>
      <c r="AG227" s="153">
        <f t="shared" si="88"/>
        <v>0.55953652026207223</v>
      </c>
      <c r="AH227" s="153">
        <f t="shared" si="88"/>
        <v>0.53980344576559092</v>
      </c>
      <c r="AI227" s="153">
        <f t="shared" si="88"/>
        <v>0.47982528512496964</v>
      </c>
      <c r="AJ227" s="153">
        <f t="shared" si="88"/>
        <v>0.50501091967968936</v>
      </c>
      <c r="AK227" s="153">
        <f t="shared" si="88"/>
        <v>0.56992234894443095</v>
      </c>
      <c r="AL227" s="153">
        <f t="shared" si="88"/>
        <v>0.6179568066003398</v>
      </c>
      <c r="AM227" s="153">
        <f t="shared" si="88"/>
        <v>0.57251880611502071</v>
      </c>
      <c r="AN227" s="153">
        <f t="shared" si="88"/>
        <v>0.54624265954865325</v>
      </c>
      <c r="AO227" s="153">
        <f t="shared" si="88"/>
        <v>0.5465542344091241</v>
      </c>
      <c r="AP227" s="153">
        <f t="shared" si="88"/>
        <v>0.52837903421499643</v>
      </c>
      <c r="AQ227" s="153">
        <f t="shared" si="88"/>
        <v>0.49073040524144618</v>
      </c>
      <c r="AR227" s="157">
        <v>0.53500000000000003</v>
      </c>
      <c r="AS227" s="153">
        <f t="shared" si="89"/>
        <v>0.55174714875030328</v>
      </c>
      <c r="AT227" s="153">
        <f t="shared" si="89"/>
        <v>0.50935998544042704</v>
      </c>
      <c r="AU227" s="153">
        <f t="shared" si="89"/>
        <v>0.50890560543557395</v>
      </c>
      <c r="AV227" s="153">
        <f t="shared" si="89"/>
        <v>0.53616840572676527</v>
      </c>
      <c r="AW227" s="153">
        <f t="shared" si="89"/>
        <v>0.50501091967968936</v>
      </c>
      <c r="AX227" s="153">
        <f t="shared" si="89"/>
        <v>0.5218878912885222</v>
      </c>
      <c r="AY227" s="153">
        <f t="shared" si="89"/>
        <v>0.51669497694734279</v>
      </c>
      <c r="AZ227" s="153">
        <f t="shared" si="89"/>
        <v>0.5034530453773356</v>
      </c>
      <c r="BA227" s="153">
        <f t="shared" si="89"/>
        <v>0.51409851977675325</v>
      </c>
      <c r="BB227" s="153">
        <f t="shared" si="89"/>
        <v>0.57251880611502071</v>
      </c>
      <c r="BC227" s="153">
        <f t="shared" si="89"/>
        <v>0.53028743023537972</v>
      </c>
      <c r="BD227" s="169">
        <v>225</v>
      </c>
    </row>
    <row r="228" spans="1:56" x14ac:dyDescent="0.35">
      <c r="A228" s="172"/>
      <c r="B228" s="156" t="s">
        <v>75</v>
      </c>
      <c r="C228" s="153">
        <f t="shared" si="85"/>
        <v>0.45567823343848574</v>
      </c>
      <c r="D228" s="153">
        <f t="shared" si="85"/>
        <v>0.49851977675321524</v>
      </c>
      <c r="E228" s="153">
        <f t="shared" si="85"/>
        <v>0.53487017714147056</v>
      </c>
      <c r="F228" s="153">
        <f t="shared" si="85"/>
        <v>0.55434360592089305</v>
      </c>
      <c r="G228" s="153">
        <f t="shared" si="85"/>
        <v>0.52318611987381702</v>
      </c>
      <c r="H228" s="153">
        <f t="shared" si="85"/>
        <v>0.59030453773355984</v>
      </c>
      <c r="I228" s="153">
        <f t="shared" si="85"/>
        <v>0.55173416646445039</v>
      </c>
      <c r="J228" s="153">
        <f t="shared" si="85"/>
        <v>0.54785246299441892</v>
      </c>
      <c r="K228" s="153">
        <f t="shared" si="85"/>
        <v>0.59588692065032756</v>
      </c>
      <c r="L228" s="153">
        <f t="shared" si="85"/>
        <v>0.61832031060422221</v>
      </c>
      <c r="M228" s="153">
        <f t="shared" si="86"/>
        <v>0.6179568066003398</v>
      </c>
      <c r="N228" s="153">
        <f t="shared" si="86"/>
        <v>0.57511526328561013</v>
      </c>
      <c r="O228" s="153">
        <f t="shared" si="86"/>
        <v>0.60886920650327581</v>
      </c>
      <c r="P228" s="153">
        <f t="shared" si="86"/>
        <v>0.52058966270322737</v>
      </c>
      <c r="Q228" s="153">
        <f t="shared" si="86"/>
        <v>0.50501091967968936</v>
      </c>
      <c r="R228" s="153">
        <f t="shared" si="86"/>
        <v>0.52058966270322737</v>
      </c>
      <c r="S228" s="153">
        <f t="shared" si="86"/>
        <v>0.50111623392380489</v>
      </c>
      <c r="T228" s="153">
        <f t="shared" si="86"/>
        <v>0.43360834748847377</v>
      </c>
      <c r="U228" s="153">
        <f t="shared" si="86"/>
        <v>0.52967726280029115</v>
      </c>
      <c r="V228" s="153">
        <f t="shared" si="86"/>
        <v>0.59588692065032756</v>
      </c>
      <c r="W228" s="153">
        <f t="shared" si="87"/>
        <v>0.53253336568793985</v>
      </c>
      <c r="X228" s="153">
        <f t="shared" si="87"/>
        <v>0.5322737199708808</v>
      </c>
      <c r="Y228" s="153">
        <f t="shared" si="87"/>
        <v>0.55771900024265952</v>
      </c>
      <c r="Z228" s="153">
        <f t="shared" si="87"/>
        <v>0.59718514923562249</v>
      </c>
      <c r="AA228" s="153">
        <f t="shared" si="87"/>
        <v>0.55304537733559811</v>
      </c>
      <c r="AB228" s="153">
        <f t="shared" si="87"/>
        <v>0.51461781121087125</v>
      </c>
      <c r="AC228" s="153">
        <f t="shared" si="87"/>
        <v>0.56070492598883759</v>
      </c>
      <c r="AD228" s="153">
        <f t="shared" si="87"/>
        <v>0.52370541130793502</v>
      </c>
      <c r="AE228" s="153">
        <f t="shared" si="87"/>
        <v>0.55953652026207223</v>
      </c>
      <c r="AF228" s="153">
        <f t="shared" si="87"/>
        <v>0.47644989080320316</v>
      </c>
      <c r="AG228" s="153">
        <f t="shared" si="88"/>
        <v>0.55953652026207223</v>
      </c>
      <c r="AH228" s="153">
        <f t="shared" si="88"/>
        <v>0.53980344576559092</v>
      </c>
      <c r="AI228" s="153">
        <f t="shared" si="88"/>
        <v>0.47982528512496964</v>
      </c>
      <c r="AJ228" s="153">
        <f t="shared" si="88"/>
        <v>0.50501091967968936</v>
      </c>
      <c r="AK228" s="153">
        <f t="shared" si="88"/>
        <v>0.56992234894443095</v>
      </c>
      <c r="AL228" s="153">
        <f t="shared" si="88"/>
        <v>0.6179568066003398</v>
      </c>
      <c r="AM228" s="153">
        <f t="shared" si="88"/>
        <v>0.57251880611502071</v>
      </c>
      <c r="AN228" s="153">
        <f t="shared" si="88"/>
        <v>0.54624265954865325</v>
      </c>
      <c r="AO228" s="153">
        <f t="shared" si="88"/>
        <v>0.5465542344091241</v>
      </c>
      <c r="AP228" s="153">
        <f t="shared" si="88"/>
        <v>0.52837903421499643</v>
      </c>
      <c r="AQ228" s="153">
        <f t="shared" si="88"/>
        <v>0.49073040524144618</v>
      </c>
      <c r="AR228" s="157">
        <v>0.53500000000000003</v>
      </c>
      <c r="AS228" s="153">
        <f t="shared" si="89"/>
        <v>0.55174714875030328</v>
      </c>
      <c r="AT228" s="153">
        <f t="shared" si="89"/>
        <v>0.50935998544042704</v>
      </c>
      <c r="AU228" s="153">
        <f t="shared" si="89"/>
        <v>0.50890560543557395</v>
      </c>
      <c r="AV228" s="153">
        <f t="shared" si="89"/>
        <v>0.53616840572676527</v>
      </c>
      <c r="AW228" s="153">
        <f t="shared" si="89"/>
        <v>0.50501091967968936</v>
      </c>
      <c r="AX228" s="153">
        <f t="shared" si="89"/>
        <v>0.5218878912885222</v>
      </c>
      <c r="AY228" s="153">
        <f t="shared" si="89"/>
        <v>0.51669497694734279</v>
      </c>
      <c r="AZ228" s="153">
        <f t="shared" si="89"/>
        <v>0.5034530453773356</v>
      </c>
      <c r="BA228" s="153">
        <f t="shared" si="89"/>
        <v>0.51409851977675325</v>
      </c>
      <c r="BB228" s="153">
        <f t="shared" si="89"/>
        <v>0.57251880611502071</v>
      </c>
      <c r="BC228" s="153">
        <f t="shared" si="89"/>
        <v>0.53028743023537972</v>
      </c>
      <c r="BD228" s="169">
        <v>226</v>
      </c>
    </row>
    <row r="229" spans="1:56" x14ac:dyDescent="0.35">
      <c r="A229" s="172"/>
      <c r="B229" s="156" t="s">
        <v>81</v>
      </c>
      <c r="C229" s="153">
        <f t="shared" si="85"/>
        <v>0.45567823343848574</v>
      </c>
      <c r="D229" s="153">
        <f t="shared" si="85"/>
        <v>0.49851977675321524</v>
      </c>
      <c r="E229" s="153">
        <f t="shared" si="85"/>
        <v>0.53487017714147056</v>
      </c>
      <c r="F229" s="153">
        <f t="shared" si="85"/>
        <v>0.55434360592089305</v>
      </c>
      <c r="G229" s="153">
        <f t="shared" si="85"/>
        <v>0.52318611987381702</v>
      </c>
      <c r="H229" s="153">
        <f t="shared" si="85"/>
        <v>0.59030453773355984</v>
      </c>
      <c r="I229" s="153">
        <f t="shared" si="85"/>
        <v>0.55173416646445039</v>
      </c>
      <c r="J229" s="153">
        <f t="shared" si="85"/>
        <v>0.54785246299441892</v>
      </c>
      <c r="K229" s="153">
        <f t="shared" si="85"/>
        <v>0.59588692065032756</v>
      </c>
      <c r="L229" s="153">
        <f t="shared" si="85"/>
        <v>0.61832031060422221</v>
      </c>
      <c r="M229" s="153">
        <f t="shared" si="86"/>
        <v>0.6179568066003398</v>
      </c>
      <c r="N229" s="153">
        <f t="shared" si="86"/>
        <v>0.57511526328561013</v>
      </c>
      <c r="O229" s="153">
        <f t="shared" si="86"/>
        <v>0.60886920650327581</v>
      </c>
      <c r="P229" s="153">
        <f t="shared" si="86"/>
        <v>0.52058966270322737</v>
      </c>
      <c r="Q229" s="153">
        <f t="shared" si="86"/>
        <v>0.50501091967968936</v>
      </c>
      <c r="R229" s="153">
        <f t="shared" si="86"/>
        <v>0.52058966270322737</v>
      </c>
      <c r="S229" s="153">
        <f t="shared" si="86"/>
        <v>0.50111623392380489</v>
      </c>
      <c r="T229" s="153">
        <f t="shared" si="86"/>
        <v>0.43360834748847377</v>
      </c>
      <c r="U229" s="153">
        <f t="shared" si="86"/>
        <v>0.52967726280029115</v>
      </c>
      <c r="V229" s="153">
        <f t="shared" si="86"/>
        <v>0.59588692065032756</v>
      </c>
      <c r="W229" s="153">
        <f t="shared" si="87"/>
        <v>0.53253336568793985</v>
      </c>
      <c r="X229" s="153">
        <f t="shared" si="87"/>
        <v>0.5322737199708808</v>
      </c>
      <c r="Y229" s="153">
        <f t="shared" si="87"/>
        <v>0.55771900024265952</v>
      </c>
      <c r="Z229" s="153">
        <f t="shared" si="87"/>
        <v>0.59718514923562249</v>
      </c>
      <c r="AA229" s="153">
        <f t="shared" si="87"/>
        <v>0.55304537733559811</v>
      </c>
      <c r="AB229" s="153">
        <f t="shared" si="87"/>
        <v>0.51461781121087125</v>
      </c>
      <c r="AC229" s="153">
        <f t="shared" si="87"/>
        <v>0.56070492598883759</v>
      </c>
      <c r="AD229" s="153">
        <f t="shared" si="87"/>
        <v>0.52370541130793502</v>
      </c>
      <c r="AE229" s="153">
        <f t="shared" si="87"/>
        <v>0.55953652026207223</v>
      </c>
      <c r="AF229" s="153">
        <f t="shared" si="87"/>
        <v>0.47644989080320316</v>
      </c>
      <c r="AG229" s="153">
        <f t="shared" si="88"/>
        <v>0.55953652026207223</v>
      </c>
      <c r="AH229" s="153">
        <f t="shared" si="88"/>
        <v>0.53980344576559092</v>
      </c>
      <c r="AI229" s="153">
        <f t="shared" si="88"/>
        <v>0.47982528512496964</v>
      </c>
      <c r="AJ229" s="153">
        <f t="shared" si="88"/>
        <v>0.50501091967968936</v>
      </c>
      <c r="AK229" s="153">
        <f t="shared" si="88"/>
        <v>0.56992234894443095</v>
      </c>
      <c r="AL229" s="153">
        <f t="shared" si="88"/>
        <v>0.6179568066003398</v>
      </c>
      <c r="AM229" s="153">
        <f t="shared" si="88"/>
        <v>0.57251880611502071</v>
      </c>
      <c r="AN229" s="153">
        <f t="shared" si="88"/>
        <v>0.54624265954865325</v>
      </c>
      <c r="AO229" s="153">
        <f t="shared" si="88"/>
        <v>0.5465542344091241</v>
      </c>
      <c r="AP229" s="153">
        <f t="shared" si="88"/>
        <v>0.52837903421499643</v>
      </c>
      <c r="AQ229" s="153">
        <f t="shared" si="88"/>
        <v>0.49073040524144618</v>
      </c>
      <c r="AR229" s="157">
        <v>0.53500000000000003</v>
      </c>
      <c r="AS229" s="153">
        <f t="shared" si="89"/>
        <v>0.55174714875030328</v>
      </c>
      <c r="AT229" s="153">
        <f t="shared" si="89"/>
        <v>0.50935998544042704</v>
      </c>
      <c r="AU229" s="153">
        <f t="shared" si="89"/>
        <v>0.50890560543557395</v>
      </c>
      <c r="AV229" s="153">
        <f t="shared" si="89"/>
        <v>0.53616840572676527</v>
      </c>
      <c r="AW229" s="153">
        <f t="shared" si="89"/>
        <v>0.50501091967968936</v>
      </c>
      <c r="AX229" s="153">
        <f t="shared" si="89"/>
        <v>0.5218878912885222</v>
      </c>
      <c r="AY229" s="153">
        <f t="shared" si="89"/>
        <v>0.51669497694734279</v>
      </c>
      <c r="AZ229" s="153">
        <f t="shared" si="89"/>
        <v>0.5034530453773356</v>
      </c>
      <c r="BA229" s="153">
        <f t="shared" si="89"/>
        <v>0.51409851977675325</v>
      </c>
      <c r="BB229" s="153">
        <f t="shared" si="89"/>
        <v>0.57251880611502071</v>
      </c>
      <c r="BC229" s="153">
        <f t="shared" si="89"/>
        <v>0.53028743023537972</v>
      </c>
      <c r="BD229" s="169">
        <v>227</v>
      </c>
    </row>
    <row r="230" spans="1:56" x14ac:dyDescent="0.35">
      <c r="A230" s="172"/>
      <c r="B230" s="156" t="s">
        <v>82</v>
      </c>
      <c r="C230" s="153">
        <f t="shared" si="85"/>
        <v>0.45567823343848574</v>
      </c>
      <c r="D230" s="153">
        <f t="shared" si="85"/>
        <v>0.49851977675321524</v>
      </c>
      <c r="E230" s="153">
        <f t="shared" si="85"/>
        <v>0.53487017714147056</v>
      </c>
      <c r="F230" s="153">
        <f t="shared" si="85"/>
        <v>0.55434360592089305</v>
      </c>
      <c r="G230" s="153">
        <f t="shared" si="85"/>
        <v>0.52318611987381702</v>
      </c>
      <c r="H230" s="153">
        <f t="shared" si="85"/>
        <v>0.59030453773355984</v>
      </c>
      <c r="I230" s="153">
        <f t="shared" si="85"/>
        <v>0.55173416646445039</v>
      </c>
      <c r="J230" s="153">
        <f t="shared" si="85"/>
        <v>0.54785246299441892</v>
      </c>
      <c r="K230" s="153">
        <f t="shared" si="85"/>
        <v>0.59588692065032756</v>
      </c>
      <c r="L230" s="153">
        <f t="shared" si="85"/>
        <v>0.61832031060422221</v>
      </c>
      <c r="M230" s="153">
        <f t="shared" si="86"/>
        <v>0.6179568066003398</v>
      </c>
      <c r="N230" s="153">
        <f t="shared" si="86"/>
        <v>0.57511526328561013</v>
      </c>
      <c r="O230" s="153">
        <f t="shared" si="86"/>
        <v>0.60886920650327581</v>
      </c>
      <c r="P230" s="153">
        <f t="shared" si="86"/>
        <v>0.52058966270322737</v>
      </c>
      <c r="Q230" s="153">
        <f t="shared" si="86"/>
        <v>0.50501091967968936</v>
      </c>
      <c r="R230" s="153">
        <f t="shared" si="86"/>
        <v>0.52058966270322737</v>
      </c>
      <c r="S230" s="153">
        <f t="shared" si="86"/>
        <v>0.50111623392380489</v>
      </c>
      <c r="T230" s="153">
        <f t="shared" si="86"/>
        <v>0.43360834748847377</v>
      </c>
      <c r="U230" s="153">
        <f t="shared" si="86"/>
        <v>0.52967726280029115</v>
      </c>
      <c r="V230" s="153">
        <f t="shared" si="86"/>
        <v>0.59588692065032756</v>
      </c>
      <c r="W230" s="153">
        <f t="shared" si="87"/>
        <v>0.53253336568793985</v>
      </c>
      <c r="X230" s="153">
        <f t="shared" si="87"/>
        <v>0.5322737199708808</v>
      </c>
      <c r="Y230" s="153">
        <f t="shared" si="87"/>
        <v>0.55771900024265952</v>
      </c>
      <c r="Z230" s="153">
        <f t="shared" si="87"/>
        <v>0.59718514923562249</v>
      </c>
      <c r="AA230" s="153">
        <f t="shared" si="87"/>
        <v>0.55304537733559811</v>
      </c>
      <c r="AB230" s="153">
        <f t="shared" si="87"/>
        <v>0.51461781121087125</v>
      </c>
      <c r="AC230" s="153">
        <f t="shared" si="87"/>
        <v>0.56070492598883759</v>
      </c>
      <c r="AD230" s="153">
        <f t="shared" si="87"/>
        <v>0.52370541130793502</v>
      </c>
      <c r="AE230" s="153">
        <f t="shared" si="87"/>
        <v>0.55953652026207223</v>
      </c>
      <c r="AF230" s="153">
        <f t="shared" si="87"/>
        <v>0.47644989080320316</v>
      </c>
      <c r="AG230" s="153">
        <f t="shared" si="88"/>
        <v>0.55953652026207223</v>
      </c>
      <c r="AH230" s="153">
        <f t="shared" si="88"/>
        <v>0.53980344576559092</v>
      </c>
      <c r="AI230" s="153">
        <f t="shared" si="88"/>
        <v>0.47982528512496964</v>
      </c>
      <c r="AJ230" s="153">
        <f t="shared" si="88"/>
        <v>0.50501091967968936</v>
      </c>
      <c r="AK230" s="153">
        <f t="shared" si="88"/>
        <v>0.56992234894443095</v>
      </c>
      <c r="AL230" s="153">
        <f t="shared" si="88"/>
        <v>0.6179568066003398</v>
      </c>
      <c r="AM230" s="153">
        <f t="shared" si="88"/>
        <v>0.57251880611502071</v>
      </c>
      <c r="AN230" s="153">
        <f t="shared" si="88"/>
        <v>0.54624265954865325</v>
      </c>
      <c r="AO230" s="153">
        <f t="shared" si="88"/>
        <v>0.5465542344091241</v>
      </c>
      <c r="AP230" s="153">
        <f t="shared" si="88"/>
        <v>0.52837903421499643</v>
      </c>
      <c r="AQ230" s="153">
        <f t="shared" si="88"/>
        <v>0.49073040524144618</v>
      </c>
      <c r="AR230" s="157">
        <v>0.53500000000000003</v>
      </c>
      <c r="AS230" s="153">
        <f t="shared" si="89"/>
        <v>0.55174714875030328</v>
      </c>
      <c r="AT230" s="153">
        <f t="shared" si="89"/>
        <v>0.50935998544042704</v>
      </c>
      <c r="AU230" s="153">
        <f t="shared" si="89"/>
        <v>0.50890560543557395</v>
      </c>
      <c r="AV230" s="153">
        <f t="shared" si="89"/>
        <v>0.53616840572676527</v>
      </c>
      <c r="AW230" s="153">
        <f t="shared" si="89"/>
        <v>0.50501091967968936</v>
      </c>
      <c r="AX230" s="153">
        <f t="shared" si="89"/>
        <v>0.5218878912885222</v>
      </c>
      <c r="AY230" s="153">
        <f t="shared" si="89"/>
        <v>0.51669497694734279</v>
      </c>
      <c r="AZ230" s="153">
        <f t="shared" si="89"/>
        <v>0.5034530453773356</v>
      </c>
      <c r="BA230" s="153">
        <f t="shared" si="89"/>
        <v>0.51409851977675325</v>
      </c>
      <c r="BB230" s="153">
        <f t="shared" si="89"/>
        <v>0.57251880611502071</v>
      </c>
      <c r="BC230" s="153">
        <f t="shared" si="89"/>
        <v>0.53028743023537972</v>
      </c>
      <c r="BD230" s="169">
        <v>228</v>
      </c>
    </row>
    <row r="231" spans="1:56" x14ac:dyDescent="0.35">
      <c r="A231" s="172"/>
      <c r="B231" s="156" t="s">
        <v>76</v>
      </c>
      <c r="C231" s="153"/>
      <c r="AR231" s="157">
        <v>0</v>
      </c>
      <c r="BD231" s="169">
        <v>229</v>
      </c>
    </row>
    <row r="232" spans="1:56" x14ac:dyDescent="0.35">
      <c r="A232" s="172"/>
      <c r="B232" s="156" t="s">
        <v>46</v>
      </c>
      <c r="C232" s="153"/>
      <c r="AR232" s="157">
        <v>0</v>
      </c>
      <c r="BD232" s="169">
        <v>230</v>
      </c>
    </row>
    <row r="233" spans="1:56" x14ac:dyDescent="0.35">
      <c r="A233" s="172"/>
      <c r="B233" s="156" t="s">
        <v>77</v>
      </c>
      <c r="C233" s="153"/>
      <c r="AR233" s="157">
        <v>0</v>
      </c>
      <c r="BD233" s="169">
        <v>231</v>
      </c>
    </row>
    <row r="234" spans="1:56" x14ac:dyDescent="0.35">
      <c r="A234" s="172"/>
      <c r="B234" s="156" t="s">
        <v>47</v>
      </c>
      <c r="C234" s="153">
        <f t="shared" ref="C234:L243" si="90">$AR234*C$254</f>
        <v>0.17076114649681523</v>
      </c>
      <c r="D234" s="153">
        <f t="shared" si="90"/>
        <v>0.17892038216560507</v>
      </c>
      <c r="E234" s="153">
        <f t="shared" si="90"/>
        <v>0.1853312101910827</v>
      </c>
      <c r="F234" s="153">
        <f t="shared" si="90"/>
        <v>0.1917420382165605</v>
      </c>
      <c r="G234" s="153">
        <f t="shared" si="90"/>
        <v>0.17950318471337573</v>
      </c>
      <c r="H234" s="153">
        <f t="shared" si="90"/>
        <v>0.19739522292993625</v>
      </c>
      <c r="I234" s="153">
        <f t="shared" si="90"/>
        <v>0.20799640127388525</v>
      </c>
      <c r="J234" s="153">
        <f t="shared" si="90"/>
        <v>0.15094585987261144</v>
      </c>
      <c r="K234" s="153">
        <f t="shared" si="90"/>
        <v>0.18066878980891712</v>
      </c>
      <c r="L234" s="153">
        <f t="shared" si="90"/>
        <v>0.18731856687898082</v>
      </c>
      <c r="M234" s="153">
        <f t="shared" ref="M234:V243" si="91">$AR234*M$254</f>
        <v>0.18707961783439481</v>
      </c>
      <c r="N234" s="153">
        <f t="shared" si="91"/>
        <v>0.1917420382165605</v>
      </c>
      <c r="O234" s="153">
        <f t="shared" si="91"/>
        <v>0.21039171974522286</v>
      </c>
      <c r="P234" s="153">
        <f t="shared" si="91"/>
        <v>0.1649331210191082</v>
      </c>
      <c r="Q234" s="153">
        <f t="shared" si="91"/>
        <v>0.21563694267515915</v>
      </c>
      <c r="R234" s="153">
        <f t="shared" si="91"/>
        <v>0.1649331210191082</v>
      </c>
      <c r="S234" s="153">
        <f t="shared" si="91"/>
        <v>0.17134394904458594</v>
      </c>
      <c r="T234" s="153">
        <f t="shared" si="91"/>
        <v>0.1427866242038216</v>
      </c>
      <c r="U234" s="153">
        <f t="shared" si="91"/>
        <v>0.17600636942675157</v>
      </c>
      <c r="V234" s="153">
        <f t="shared" si="91"/>
        <v>0.18066878980891712</v>
      </c>
      <c r="W234" s="153">
        <f t="shared" ref="W234:AF243" si="92">$AR234*W$254</f>
        <v>0.169712101910828</v>
      </c>
      <c r="X234" s="153">
        <f t="shared" si="92"/>
        <v>0.16959554140127378</v>
      </c>
      <c r="Y234" s="153">
        <f t="shared" si="92"/>
        <v>0.17256783439490439</v>
      </c>
      <c r="Z234" s="153">
        <f t="shared" si="92"/>
        <v>0.18416560509554128</v>
      </c>
      <c r="AA234" s="153">
        <f t="shared" si="92"/>
        <v>0.19057643312101905</v>
      </c>
      <c r="AB234" s="153">
        <f t="shared" si="92"/>
        <v>0.18090191082802545</v>
      </c>
      <c r="AC234" s="153">
        <f t="shared" si="92"/>
        <v>0.18148471337579614</v>
      </c>
      <c r="AD234" s="153">
        <f t="shared" si="92"/>
        <v>0.17938662420382159</v>
      </c>
      <c r="AE234" s="153">
        <f t="shared" si="92"/>
        <v>0.19640445859872604</v>
      </c>
      <c r="AF234" s="153">
        <f t="shared" si="92"/>
        <v>0.1824171974522292</v>
      </c>
      <c r="AG234" s="153">
        <f t="shared" ref="AG234:AQ243" si="93">$AR234*AG$254</f>
        <v>0.19640445859872604</v>
      </c>
      <c r="AH234" s="153">
        <f t="shared" si="93"/>
        <v>0.20631210191082799</v>
      </c>
      <c r="AI234" s="153">
        <f t="shared" si="93"/>
        <v>0.16749745222929927</v>
      </c>
      <c r="AJ234" s="153">
        <f t="shared" si="93"/>
        <v>0.21563694267515915</v>
      </c>
      <c r="AK234" s="153">
        <f t="shared" si="93"/>
        <v>0.18299999999999997</v>
      </c>
      <c r="AL234" s="153">
        <f t="shared" si="93"/>
        <v>0.19931847133757957</v>
      </c>
      <c r="AM234" s="153">
        <f t="shared" si="93"/>
        <v>0.22437898089171968</v>
      </c>
      <c r="AN234" s="153">
        <f t="shared" si="93"/>
        <v>0.19604894904458592</v>
      </c>
      <c r="AO234" s="153">
        <f t="shared" si="93"/>
        <v>0.19582165605095533</v>
      </c>
      <c r="AP234" s="153">
        <f t="shared" si="93"/>
        <v>0.18358280254777065</v>
      </c>
      <c r="AQ234" s="153">
        <f t="shared" si="93"/>
        <v>0.17950318471337573</v>
      </c>
      <c r="AR234" s="157">
        <v>0.18299999999999997</v>
      </c>
      <c r="AS234" s="153">
        <f t="shared" ref="AS234:BC243" si="94">$AR234*AS$254</f>
        <v>0.20806050955414007</v>
      </c>
      <c r="AT234" s="153">
        <f t="shared" si="94"/>
        <v>0.17638519108280251</v>
      </c>
      <c r="AU234" s="153">
        <f t="shared" si="94"/>
        <v>0.17658917197452223</v>
      </c>
      <c r="AV234" s="153">
        <f t="shared" si="94"/>
        <v>0.18008598726114647</v>
      </c>
      <c r="AW234" s="153">
        <f t="shared" si="94"/>
        <v>0.1859140127388535</v>
      </c>
      <c r="AX234" s="153">
        <f t="shared" si="94"/>
        <v>0.16609872611464963</v>
      </c>
      <c r="AY234" s="153">
        <f t="shared" si="94"/>
        <v>0.17950318471337573</v>
      </c>
      <c r="AZ234" s="153">
        <f t="shared" si="94"/>
        <v>0.18754585987261146</v>
      </c>
      <c r="BA234" s="153">
        <f t="shared" si="94"/>
        <v>0.17775477707006362</v>
      </c>
      <c r="BB234" s="153">
        <f t="shared" si="94"/>
        <v>0.19232484076433112</v>
      </c>
      <c r="BC234" s="153">
        <f t="shared" si="94"/>
        <v>0.17597722929936296</v>
      </c>
      <c r="BD234" s="169">
        <v>232</v>
      </c>
    </row>
    <row r="235" spans="1:56" x14ac:dyDescent="0.35">
      <c r="A235" s="172"/>
      <c r="B235" s="156" t="s">
        <v>48</v>
      </c>
      <c r="C235" s="153">
        <f t="shared" si="90"/>
        <v>0.17076114649681523</v>
      </c>
      <c r="D235" s="153">
        <f t="shared" si="90"/>
        <v>0.17892038216560507</v>
      </c>
      <c r="E235" s="153">
        <f t="shared" si="90"/>
        <v>0.1853312101910827</v>
      </c>
      <c r="F235" s="153">
        <f t="shared" si="90"/>
        <v>0.1917420382165605</v>
      </c>
      <c r="G235" s="153">
        <f t="shared" si="90"/>
        <v>0.17950318471337573</v>
      </c>
      <c r="H235" s="153">
        <f t="shared" si="90"/>
        <v>0.19739522292993625</v>
      </c>
      <c r="I235" s="153">
        <f t="shared" si="90"/>
        <v>0.20799640127388525</v>
      </c>
      <c r="J235" s="153">
        <f t="shared" si="90"/>
        <v>0.15094585987261144</v>
      </c>
      <c r="K235" s="153">
        <f t="shared" si="90"/>
        <v>0.18066878980891712</v>
      </c>
      <c r="L235" s="153">
        <f t="shared" si="90"/>
        <v>0.18731856687898082</v>
      </c>
      <c r="M235" s="153">
        <f t="shared" si="91"/>
        <v>0.18707961783439481</v>
      </c>
      <c r="N235" s="153">
        <f t="shared" si="91"/>
        <v>0.1917420382165605</v>
      </c>
      <c r="O235" s="153">
        <f t="shared" si="91"/>
        <v>0.21039171974522286</v>
      </c>
      <c r="P235" s="153">
        <f t="shared" si="91"/>
        <v>0.1649331210191082</v>
      </c>
      <c r="Q235" s="153">
        <f t="shared" si="91"/>
        <v>0.21563694267515915</v>
      </c>
      <c r="R235" s="153">
        <f t="shared" si="91"/>
        <v>0.1649331210191082</v>
      </c>
      <c r="S235" s="153">
        <f t="shared" si="91"/>
        <v>0.17134394904458594</v>
      </c>
      <c r="T235" s="153">
        <f t="shared" si="91"/>
        <v>0.1427866242038216</v>
      </c>
      <c r="U235" s="153">
        <f t="shared" si="91"/>
        <v>0.17600636942675157</v>
      </c>
      <c r="V235" s="153">
        <f t="shared" si="91"/>
        <v>0.18066878980891712</v>
      </c>
      <c r="W235" s="153">
        <f t="shared" si="92"/>
        <v>0.169712101910828</v>
      </c>
      <c r="X235" s="153">
        <f t="shared" si="92"/>
        <v>0.16959554140127378</v>
      </c>
      <c r="Y235" s="153">
        <f t="shared" si="92"/>
        <v>0.17256783439490439</v>
      </c>
      <c r="Z235" s="153">
        <f t="shared" si="92"/>
        <v>0.18416560509554128</v>
      </c>
      <c r="AA235" s="153">
        <f t="shared" si="92"/>
        <v>0.19057643312101905</v>
      </c>
      <c r="AB235" s="153">
        <f t="shared" si="92"/>
        <v>0.18090191082802545</v>
      </c>
      <c r="AC235" s="153">
        <f t="shared" si="92"/>
        <v>0.18148471337579614</v>
      </c>
      <c r="AD235" s="153">
        <f t="shared" si="92"/>
        <v>0.17938662420382159</v>
      </c>
      <c r="AE235" s="153">
        <f t="shared" si="92"/>
        <v>0.19640445859872604</v>
      </c>
      <c r="AF235" s="153">
        <f t="shared" si="92"/>
        <v>0.1824171974522292</v>
      </c>
      <c r="AG235" s="153">
        <f t="shared" si="93"/>
        <v>0.19640445859872604</v>
      </c>
      <c r="AH235" s="153">
        <f t="shared" si="93"/>
        <v>0.20631210191082799</v>
      </c>
      <c r="AI235" s="153">
        <f t="shared" si="93"/>
        <v>0.16749745222929927</v>
      </c>
      <c r="AJ235" s="153">
        <f t="shared" si="93"/>
        <v>0.21563694267515915</v>
      </c>
      <c r="AK235" s="153">
        <f t="shared" si="93"/>
        <v>0.18299999999999997</v>
      </c>
      <c r="AL235" s="153">
        <f t="shared" si="93"/>
        <v>0.19931847133757957</v>
      </c>
      <c r="AM235" s="153">
        <f t="shared" si="93"/>
        <v>0.22437898089171968</v>
      </c>
      <c r="AN235" s="153">
        <f t="shared" si="93"/>
        <v>0.19604894904458592</v>
      </c>
      <c r="AO235" s="153">
        <f t="shared" si="93"/>
        <v>0.19582165605095533</v>
      </c>
      <c r="AP235" s="153">
        <f t="shared" si="93"/>
        <v>0.18358280254777065</v>
      </c>
      <c r="AQ235" s="153">
        <f t="shared" si="93"/>
        <v>0.17950318471337573</v>
      </c>
      <c r="AR235" s="157">
        <v>0.18299999999999997</v>
      </c>
      <c r="AS235" s="153">
        <f t="shared" si="94"/>
        <v>0.20806050955414007</v>
      </c>
      <c r="AT235" s="153">
        <f t="shared" si="94"/>
        <v>0.17638519108280251</v>
      </c>
      <c r="AU235" s="153">
        <f t="shared" si="94"/>
        <v>0.17658917197452223</v>
      </c>
      <c r="AV235" s="153">
        <f t="shared" si="94"/>
        <v>0.18008598726114647</v>
      </c>
      <c r="AW235" s="153">
        <f t="shared" si="94"/>
        <v>0.1859140127388535</v>
      </c>
      <c r="AX235" s="153">
        <f t="shared" si="94"/>
        <v>0.16609872611464963</v>
      </c>
      <c r="AY235" s="153">
        <f t="shared" si="94"/>
        <v>0.17950318471337573</v>
      </c>
      <c r="AZ235" s="153">
        <f t="shared" si="94"/>
        <v>0.18754585987261146</v>
      </c>
      <c r="BA235" s="153">
        <f t="shared" si="94"/>
        <v>0.17775477707006362</v>
      </c>
      <c r="BB235" s="153">
        <f t="shared" si="94"/>
        <v>0.19232484076433112</v>
      </c>
      <c r="BC235" s="153">
        <f t="shared" si="94"/>
        <v>0.17597722929936296</v>
      </c>
      <c r="BD235" s="169">
        <v>233</v>
      </c>
    </row>
    <row r="236" spans="1:56" x14ac:dyDescent="0.35">
      <c r="A236" s="172"/>
      <c r="B236" s="156" t="s">
        <v>49</v>
      </c>
      <c r="C236" s="153">
        <f t="shared" si="90"/>
        <v>0.16702866242038217</v>
      </c>
      <c r="D236" s="153">
        <f t="shared" si="90"/>
        <v>0.17500955414012745</v>
      </c>
      <c r="E236" s="153">
        <f t="shared" si="90"/>
        <v>0.18128025477707002</v>
      </c>
      <c r="F236" s="153">
        <f t="shared" si="90"/>
        <v>0.18755095541401282</v>
      </c>
      <c r="G236" s="153">
        <f t="shared" si="90"/>
        <v>0.17557961783439491</v>
      </c>
      <c r="H236" s="153">
        <f t="shared" si="90"/>
        <v>0.19308057324840769</v>
      </c>
      <c r="I236" s="153">
        <f t="shared" si="90"/>
        <v>0.20345003184713376</v>
      </c>
      <c r="J236" s="153">
        <f t="shared" si="90"/>
        <v>0.14764649681528666</v>
      </c>
      <c r="K236" s="153">
        <f t="shared" si="90"/>
        <v>0.17671974522292994</v>
      </c>
      <c r="L236" s="153">
        <f t="shared" si="90"/>
        <v>0.18322417197452232</v>
      </c>
      <c r="M236" s="153">
        <f t="shared" si="91"/>
        <v>0.18299044585987259</v>
      </c>
      <c r="N236" s="153">
        <f t="shared" si="91"/>
        <v>0.18755095541401282</v>
      </c>
      <c r="O236" s="153">
        <f t="shared" si="91"/>
        <v>0.20579299363057327</v>
      </c>
      <c r="P236" s="153">
        <f t="shared" si="91"/>
        <v>0.16132802547770703</v>
      </c>
      <c r="Q236" s="153">
        <f t="shared" si="91"/>
        <v>0.21092356687898089</v>
      </c>
      <c r="R236" s="153">
        <f t="shared" si="91"/>
        <v>0.16132802547770703</v>
      </c>
      <c r="S236" s="153">
        <f t="shared" si="91"/>
        <v>0.16759872611464971</v>
      </c>
      <c r="T236" s="153">
        <f t="shared" si="91"/>
        <v>0.13966560509554141</v>
      </c>
      <c r="U236" s="153">
        <f t="shared" si="91"/>
        <v>0.17215923566878985</v>
      </c>
      <c r="V236" s="153">
        <f t="shared" si="91"/>
        <v>0.17671974522292994</v>
      </c>
      <c r="W236" s="153">
        <f t="shared" si="92"/>
        <v>0.1660025477707007</v>
      </c>
      <c r="X236" s="153">
        <f t="shared" si="92"/>
        <v>0.16588853503184711</v>
      </c>
      <c r="Y236" s="153">
        <f t="shared" si="92"/>
        <v>0.16879585987261148</v>
      </c>
      <c r="Z236" s="153">
        <f t="shared" si="92"/>
        <v>0.18014012738853499</v>
      </c>
      <c r="AA236" s="153">
        <f t="shared" si="92"/>
        <v>0.18641082802547773</v>
      </c>
      <c r="AB236" s="153">
        <f t="shared" si="92"/>
        <v>0.176947770700637</v>
      </c>
      <c r="AC236" s="153">
        <f t="shared" si="92"/>
        <v>0.17751783439490448</v>
      </c>
      <c r="AD236" s="153">
        <f t="shared" si="92"/>
        <v>0.17546560509554143</v>
      </c>
      <c r="AE236" s="153">
        <f t="shared" si="92"/>
        <v>0.1921114649681529</v>
      </c>
      <c r="AF236" s="153">
        <f t="shared" si="92"/>
        <v>0.17842993630573248</v>
      </c>
      <c r="AG236" s="153">
        <f t="shared" si="93"/>
        <v>0.1921114649681529</v>
      </c>
      <c r="AH236" s="153">
        <f t="shared" si="93"/>
        <v>0.2018025477707007</v>
      </c>
      <c r="AI236" s="153">
        <f t="shared" si="93"/>
        <v>0.16383630573248403</v>
      </c>
      <c r="AJ236" s="153">
        <f t="shared" si="93"/>
        <v>0.21092356687898089</v>
      </c>
      <c r="AK236" s="153">
        <f t="shared" si="93"/>
        <v>0.17900000000000005</v>
      </c>
      <c r="AL236" s="153">
        <f t="shared" si="93"/>
        <v>0.1949617834394905</v>
      </c>
      <c r="AM236" s="153">
        <f t="shared" si="93"/>
        <v>0.21947452229299366</v>
      </c>
      <c r="AN236" s="153">
        <f t="shared" si="93"/>
        <v>0.1917637261146497</v>
      </c>
      <c r="AO236" s="153">
        <f t="shared" si="93"/>
        <v>0.19154140127388536</v>
      </c>
      <c r="AP236" s="153">
        <f t="shared" si="93"/>
        <v>0.17957006369426753</v>
      </c>
      <c r="AQ236" s="153">
        <f t="shared" si="93"/>
        <v>0.17557961783439491</v>
      </c>
      <c r="AR236" s="157">
        <v>0.17900000000000005</v>
      </c>
      <c r="AS236" s="153">
        <f t="shared" si="94"/>
        <v>0.20351273885350321</v>
      </c>
      <c r="AT236" s="153">
        <f t="shared" si="94"/>
        <v>0.17252977707006373</v>
      </c>
      <c r="AU236" s="153">
        <f t="shared" si="94"/>
        <v>0.17272929936305734</v>
      </c>
      <c r="AV236" s="153">
        <f t="shared" si="94"/>
        <v>0.17614968152866248</v>
      </c>
      <c r="AW236" s="153">
        <f t="shared" si="94"/>
        <v>0.18185031847133765</v>
      </c>
      <c r="AX236" s="153">
        <f t="shared" si="94"/>
        <v>0.16246815286624205</v>
      </c>
      <c r="AY236" s="153">
        <f t="shared" si="94"/>
        <v>0.17557961783439491</v>
      </c>
      <c r="AZ236" s="153">
        <f t="shared" si="94"/>
        <v>0.18344649681528669</v>
      </c>
      <c r="BA236" s="153">
        <f t="shared" si="94"/>
        <v>0.17386942675159237</v>
      </c>
      <c r="BB236" s="153">
        <f t="shared" si="94"/>
        <v>0.18812101910828027</v>
      </c>
      <c r="BC236" s="153">
        <f t="shared" si="94"/>
        <v>0.17213073248407643</v>
      </c>
      <c r="BD236" s="169">
        <v>234</v>
      </c>
    </row>
    <row r="237" spans="1:56" x14ac:dyDescent="0.35">
      <c r="A237" s="172"/>
      <c r="B237" s="156" t="s">
        <v>50</v>
      </c>
      <c r="C237" s="153">
        <f t="shared" si="90"/>
        <v>0.16702866242038217</v>
      </c>
      <c r="D237" s="153">
        <f t="shared" si="90"/>
        <v>0.17500955414012745</v>
      </c>
      <c r="E237" s="153">
        <f t="shared" si="90"/>
        <v>0.18128025477707002</v>
      </c>
      <c r="F237" s="153">
        <f t="shared" si="90"/>
        <v>0.18755095541401282</v>
      </c>
      <c r="G237" s="153">
        <f t="shared" si="90"/>
        <v>0.17557961783439491</v>
      </c>
      <c r="H237" s="153">
        <f t="shared" si="90"/>
        <v>0.19308057324840769</v>
      </c>
      <c r="I237" s="153">
        <f t="shared" si="90"/>
        <v>0.20345003184713376</v>
      </c>
      <c r="J237" s="153">
        <f t="shared" si="90"/>
        <v>0.14764649681528666</v>
      </c>
      <c r="K237" s="153">
        <f t="shared" si="90"/>
        <v>0.17671974522292994</v>
      </c>
      <c r="L237" s="153">
        <f t="shared" si="90"/>
        <v>0.18322417197452232</v>
      </c>
      <c r="M237" s="153">
        <f t="shared" si="91"/>
        <v>0.18299044585987259</v>
      </c>
      <c r="N237" s="153">
        <f t="shared" si="91"/>
        <v>0.18755095541401282</v>
      </c>
      <c r="O237" s="153">
        <f t="shared" si="91"/>
        <v>0.20579299363057327</v>
      </c>
      <c r="P237" s="153">
        <f t="shared" si="91"/>
        <v>0.16132802547770703</v>
      </c>
      <c r="Q237" s="153">
        <f t="shared" si="91"/>
        <v>0.21092356687898089</v>
      </c>
      <c r="R237" s="153">
        <f t="shared" si="91"/>
        <v>0.16132802547770703</v>
      </c>
      <c r="S237" s="153">
        <f t="shared" si="91"/>
        <v>0.16759872611464971</v>
      </c>
      <c r="T237" s="153">
        <f t="shared" si="91"/>
        <v>0.13966560509554141</v>
      </c>
      <c r="U237" s="153">
        <f t="shared" si="91"/>
        <v>0.17215923566878985</v>
      </c>
      <c r="V237" s="153">
        <f t="shared" si="91"/>
        <v>0.17671974522292994</v>
      </c>
      <c r="W237" s="153">
        <f t="shared" si="92"/>
        <v>0.1660025477707007</v>
      </c>
      <c r="X237" s="153">
        <f t="shared" si="92"/>
        <v>0.16588853503184711</v>
      </c>
      <c r="Y237" s="153">
        <f t="shared" si="92"/>
        <v>0.16879585987261148</v>
      </c>
      <c r="Z237" s="153">
        <f t="shared" si="92"/>
        <v>0.18014012738853499</v>
      </c>
      <c r="AA237" s="153">
        <f t="shared" si="92"/>
        <v>0.18641082802547773</v>
      </c>
      <c r="AB237" s="153">
        <f t="shared" si="92"/>
        <v>0.176947770700637</v>
      </c>
      <c r="AC237" s="153">
        <f t="shared" si="92"/>
        <v>0.17751783439490448</v>
      </c>
      <c r="AD237" s="153">
        <f t="shared" si="92"/>
        <v>0.17546560509554143</v>
      </c>
      <c r="AE237" s="153">
        <f t="shared" si="92"/>
        <v>0.1921114649681529</v>
      </c>
      <c r="AF237" s="153">
        <f t="shared" si="92"/>
        <v>0.17842993630573248</v>
      </c>
      <c r="AG237" s="153">
        <f t="shared" si="93"/>
        <v>0.1921114649681529</v>
      </c>
      <c r="AH237" s="153">
        <f t="shared" si="93"/>
        <v>0.2018025477707007</v>
      </c>
      <c r="AI237" s="153">
        <f t="shared" si="93"/>
        <v>0.16383630573248403</v>
      </c>
      <c r="AJ237" s="153">
        <f t="shared" si="93"/>
        <v>0.21092356687898089</v>
      </c>
      <c r="AK237" s="153">
        <f t="shared" si="93"/>
        <v>0.17900000000000005</v>
      </c>
      <c r="AL237" s="153">
        <f t="shared" si="93"/>
        <v>0.1949617834394905</v>
      </c>
      <c r="AM237" s="153">
        <f t="shared" si="93"/>
        <v>0.21947452229299366</v>
      </c>
      <c r="AN237" s="153">
        <f t="shared" si="93"/>
        <v>0.1917637261146497</v>
      </c>
      <c r="AO237" s="153">
        <f t="shared" si="93"/>
        <v>0.19154140127388536</v>
      </c>
      <c r="AP237" s="153">
        <f t="shared" si="93"/>
        <v>0.17957006369426753</v>
      </c>
      <c r="AQ237" s="153">
        <f t="shared" si="93"/>
        <v>0.17557961783439491</v>
      </c>
      <c r="AR237" s="157">
        <v>0.17900000000000005</v>
      </c>
      <c r="AS237" s="153">
        <f t="shared" si="94"/>
        <v>0.20351273885350321</v>
      </c>
      <c r="AT237" s="153">
        <f t="shared" si="94"/>
        <v>0.17252977707006373</v>
      </c>
      <c r="AU237" s="153">
        <f t="shared" si="94"/>
        <v>0.17272929936305734</v>
      </c>
      <c r="AV237" s="153">
        <f t="shared" si="94"/>
        <v>0.17614968152866248</v>
      </c>
      <c r="AW237" s="153">
        <f t="shared" si="94"/>
        <v>0.18185031847133765</v>
      </c>
      <c r="AX237" s="153">
        <f t="shared" si="94"/>
        <v>0.16246815286624205</v>
      </c>
      <c r="AY237" s="153">
        <f t="shared" si="94"/>
        <v>0.17557961783439491</v>
      </c>
      <c r="AZ237" s="153">
        <f t="shared" si="94"/>
        <v>0.18344649681528669</v>
      </c>
      <c r="BA237" s="153">
        <f t="shared" si="94"/>
        <v>0.17386942675159237</v>
      </c>
      <c r="BB237" s="153">
        <f t="shared" si="94"/>
        <v>0.18812101910828027</v>
      </c>
      <c r="BC237" s="153">
        <f t="shared" si="94"/>
        <v>0.17213073248407643</v>
      </c>
      <c r="BD237" s="169">
        <v>235</v>
      </c>
    </row>
    <row r="238" spans="1:56" x14ac:dyDescent="0.35">
      <c r="A238" s="172"/>
      <c r="B238" s="156" t="s">
        <v>51</v>
      </c>
      <c r="C238" s="153">
        <f t="shared" si="90"/>
        <v>0.23421337579617824</v>
      </c>
      <c r="D238" s="153">
        <f t="shared" si="90"/>
        <v>0.24540445859872606</v>
      </c>
      <c r="E238" s="153">
        <f t="shared" si="90"/>
        <v>0.25419745222929918</v>
      </c>
      <c r="F238" s="153">
        <f t="shared" si="90"/>
        <v>0.26299044585987258</v>
      </c>
      <c r="G238" s="153">
        <f t="shared" si="90"/>
        <v>0.24620382165605084</v>
      </c>
      <c r="H238" s="153">
        <f t="shared" si="90"/>
        <v>0.27074426751592351</v>
      </c>
      <c r="I238" s="153">
        <f t="shared" si="90"/>
        <v>0.28528468152866227</v>
      </c>
      <c r="J238" s="153">
        <f t="shared" si="90"/>
        <v>0.20703503184713373</v>
      </c>
      <c r="K238" s="153">
        <f t="shared" si="90"/>
        <v>0.24780254777070052</v>
      </c>
      <c r="L238" s="153">
        <f t="shared" si="90"/>
        <v>0.25692328025477695</v>
      </c>
      <c r="M238" s="153">
        <f t="shared" si="91"/>
        <v>0.25659554140127372</v>
      </c>
      <c r="N238" s="153">
        <f t="shared" si="91"/>
        <v>0.26299044585987258</v>
      </c>
      <c r="O238" s="153">
        <f t="shared" si="91"/>
        <v>0.28857006369426741</v>
      </c>
      <c r="P238" s="153">
        <f t="shared" si="91"/>
        <v>0.22621974522292984</v>
      </c>
      <c r="Q238" s="153">
        <f t="shared" si="91"/>
        <v>0.29576433121019097</v>
      </c>
      <c r="R238" s="153">
        <f t="shared" si="91"/>
        <v>0.22621974522292984</v>
      </c>
      <c r="S238" s="153">
        <f t="shared" si="91"/>
        <v>0.2350127388535031</v>
      </c>
      <c r="T238" s="153">
        <f t="shared" si="91"/>
        <v>0.19584394904458591</v>
      </c>
      <c r="U238" s="153">
        <f t="shared" si="91"/>
        <v>0.24140764331210185</v>
      </c>
      <c r="V238" s="153">
        <f t="shared" si="91"/>
        <v>0.24780254777070052</v>
      </c>
      <c r="W238" s="153">
        <f t="shared" si="92"/>
        <v>0.23277452229299359</v>
      </c>
      <c r="X238" s="153">
        <f t="shared" si="92"/>
        <v>0.23261464968152851</v>
      </c>
      <c r="Y238" s="153">
        <f t="shared" si="92"/>
        <v>0.23669140127388524</v>
      </c>
      <c r="Z238" s="153">
        <f t="shared" si="92"/>
        <v>0.25259872611464951</v>
      </c>
      <c r="AA238" s="153">
        <f t="shared" si="92"/>
        <v>0.26139171974522285</v>
      </c>
      <c r="AB238" s="153">
        <f t="shared" si="92"/>
        <v>0.24812229299363053</v>
      </c>
      <c r="AC238" s="153">
        <f t="shared" si="92"/>
        <v>0.24892165605095534</v>
      </c>
      <c r="AD238" s="153">
        <f t="shared" si="92"/>
        <v>0.2460439490445859</v>
      </c>
      <c r="AE238" s="153">
        <f t="shared" si="92"/>
        <v>0.26938535031847127</v>
      </c>
      <c r="AF238" s="153">
        <f t="shared" si="92"/>
        <v>0.25020063694267503</v>
      </c>
      <c r="AG238" s="153">
        <f t="shared" si="93"/>
        <v>0.26938535031847127</v>
      </c>
      <c r="AH238" s="153">
        <f t="shared" si="93"/>
        <v>0.28297452229299358</v>
      </c>
      <c r="AI238" s="153">
        <f t="shared" si="93"/>
        <v>0.22973694267515907</v>
      </c>
      <c r="AJ238" s="153">
        <f t="shared" si="93"/>
        <v>0.29576433121019097</v>
      </c>
      <c r="AK238" s="153">
        <f t="shared" si="93"/>
        <v>0.25099999999999995</v>
      </c>
      <c r="AL238" s="153">
        <f t="shared" si="93"/>
        <v>0.27338216560509548</v>
      </c>
      <c r="AM238" s="153">
        <f t="shared" si="93"/>
        <v>0.3077547770700636</v>
      </c>
      <c r="AN238" s="153">
        <f t="shared" si="93"/>
        <v>0.2688977388535031</v>
      </c>
      <c r="AO238" s="153">
        <f t="shared" si="93"/>
        <v>0.26858598726114635</v>
      </c>
      <c r="AP238" s="153">
        <f t="shared" si="93"/>
        <v>0.25179936305732475</v>
      </c>
      <c r="AQ238" s="153">
        <f t="shared" si="93"/>
        <v>0.24620382165605084</v>
      </c>
      <c r="AR238" s="157">
        <v>0.25099999999999995</v>
      </c>
      <c r="AS238" s="153">
        <f t="shared" si="94"/>
        <v>0.28537261146496806</v>
      </c>
      <c r="AT238" s="153">
        <f t="shared" si="94"/>
        <v>0.24192722929936297</v>
      </c>
      <c r="AU238" s="153">
        <f t="shared" si="94"/>
        <v>0.24220700636942666</v>
      </c>
      <c r="AV238" s="153">
        <f t="shared" si="94"/>
        <v>0.24700318471337573</v>
      </c>
      <c r="AW238" s="153">
        <f t="shared" si="94"/>
        <v>0.25499681528662416</v>
      </c>
      <c r="AX238" s="153">
        <f t="shared" si="94"/>
        <v>0.22781847133757951</v>
      </c>
      <c r="AY238" s="153">
        <f t="shared" si="94"/>
        <v>0.24620382165605084</v>
      </c>
      <c r="AZ238" s="153">
        <f t="shared" si="94"/>
        <v>0.25723503184713375</v>
      </c>
      <c r="BA238" s="153">
        <f t="shared" si="94"/>
        <v>0.24380573248407633</v>
      </c>
      <c r="BB238" s="153">
        <f t="shared" si="94"/>
        <v>0.26378980891719733</v>
      </c>
      <c r="BC238" s="153">
        <f t="shared" si="94"/>
        <v>0.24136767515923552</v>
      </c>
      <c r="BD238" s="169">
        <v>236</v>
      </c>
    </row>
    <row r="239" spans="1:56" x14ac:dyDescent="0.35">
      <c r="A239" s="172"/>
      <c r="B239" s="156" t="s">
        <v>52</v>
      </c>
      <c r="C239" s="153">
        <f t="shared" si="90"/>
        <v>0.23421337579617824</v>
      </c>
      <c r="D239" s="153">
        <f t="shared" si="90"/>
        <v>0.24540445859872606</v>
      </c>
      <c r="E239" s="153">
        <f t="shared" si="90"/>
        <v>0.25419745222929918</v>
      </c>
      <c r="F239" s="153">
        <f t="shared" si="90"/>
        <v>0.26299044585987258</v>
      </c>
      <c r="G239" s="153">
        <f t="shared" si="90"/>
        <v>0.24620382165605084</v>
      </c>
      <c r="H239" s="153">
        <f t="shared" si="90"/>
        <v>0.27074426751592351</v>
      </c>
      <c r="I239" s="153">
        <f t="shared" si="90"/>
        <v>0.28528468152866227</v>
      </c>
      <c r="J239" s="153">
        <f t="shared" si="90"/>
        <v>0.20703503184713373</v>
      </c>
      <c r="K239" s="153">
        <f t="shared" si="90"/>
        <v>0.24780254777070052</v>
      </c>
      <c r="L239" s="153">
        <f t="shared" si="90"/>
        <v>0.25692328025477695</v>
      </c>
      <c r="M239" s="153">
        <f t="shared" si="91"/>
        <v>0.25659554140127372</v>
      </c>
      <c r="N239" s="153">
        <f t="shared" si="91"/>
        <v>0.26299044585987258</v>
      </c>
      <c r="O239" s="153">
        <f t="shared" si="91"/>
        <v>0.28857006369426741</v>
      </c>
      <c r="P239" s="153">
        <f t="shared" si="91"/>
        <v>0.22621974522292984</v>
      </c>
      <c r="Q239" s="153">
        <f t="shared" si="91"/>
        <v>0.29576433121019097</v>
      </c>
      <c r="R239" s="153">
        <f t="shared" si="91"/>
        <v>0.22621974522292984</v>
      </c>
      <c r="S239" s="153">
        <f t="shared" si="91"/>
        <v>0.2350127388535031</v>
      </c>
      <c r="T239" s="153">
        <f t="shared" si="91"/>
        <v>0.19584394904458591</v>
      </c>
      <c r="U239" s="153">
        <f t="shared" si="91"/>
        <v>0.24140764331210185</v>
      </c>
      <c r="V239" s="153">
        <f t="shared" si="91"/>
        <v>0.24780254777070052</v>
      </c>
      <c r="W239" s="153">
        <f t="shared" si="92"/>
        <v>0.23277452229299359</v>
      </c>
      <c r="X239" s="153">
        <f t="shared" si="92"/>
        <v>0.23261464968152851</v>
      </c>
      <c r="Y239" s="153">
        <f t="shared" si="92"/>
        <v>0.23669140127388524</v>
      </c>
      <c r="Z239" s="153">
        <f t="shared" si="92"/>
        <v>0.25259872611464951</v>
      </c>
      <c r="AA239" s="153">
        <f t="shared" si="92"/>
        <v>0.26139171974522285</v>
      </c>
      <c r="AB239" s="153">
        <f t="shared" si="92"/>
        <v>0.24812229299363053</v>
      </c>
      <c r="AC239" s="153">
        <f t="shared" si="92"/>
        <v>0.24892165605095534</v>
      </c>
      <c r="AD239" s="153">
        <f t="shared" si="92"/>
        <v>0.2460439490445859</v>
      </c>
      <c r="AE239" s="153">
        <f t="shared" si="92"/>
        <v>0.26938535031847127</v>
      </c>
      <c r="AF239" s="153">
        <f t="shared" si="92"/>
        <v>0.25020063694267503</v>
      </c>
      <c r="AG239" s="153">
        <f t="shared" si="93"/>
        <v>0.26938535031847127</v>
      </c>
      <c r="AH239" s="153">
        <f t="shared" si="93"/>
        <v>0.28297452229299358</v>
      </c>
      <c r="AI239" s="153">
        <f t="shared" si="93"/>
        <v>0.22973694267515907</v>
      </c>
      <c r="AJ239" s="153">
        <f t="shared" si="93"/>
        <v>0.29576433121019097</v>
      </c>
      <c r="AK239" s="153">
        <f t="shared" si="93"/>
        <v>0.25099999999999995</v>
      </c>
      <c r="AL239" s="153">
        <f t="shared" si="93"/>
        <v>0.27338216560509548</v>
      </c>
      <c r="AM239" s="153">
        <f t="shared" si="93"/>
        <v>0.3077547770700636</v>
      </c>
      <c r="AN239" s="153">
        <f t="shared" si="93"/>
        <v>0.2688977388535031</v>
      </c>
      <c r="AO239" s="153">
        <f t="shared" si="93"/>
        <v>0.26858598726114635</v>
      </c>
      <c r="AP239" s="153">
        <f t="shared" si="93"/>
        <v>0.25179936305732475</v>
      </c>
      <c r="AQ239" s="153">
        <f t="shared" si="93"/>
        <v>0.24620382165605084</v>
      </c>
      <c r="AR239" s="157">
        <v>0.25099999999999995</v>
      </c>
      <c r="AS239" s="153">
        <f t="shared" si="94"/>
        <v>0.28537261146496806</v>
      </c>
      <c r="AT239" s="153">
        <f t="shared" si="94"/>
        <v>0.24192722929936297</v>
      </c>
      <c r="AU239" s="153">
        <f t="shared" si="94"/>
        <v>0.24220700636942666</v>
      </c>
      <c r="AV239" s="153">
        <f t="shared" si="94"/>
        <v>0.24700318471337573</v>
      </c>
      <c r="AW239" s="153">
        <f t="shared" si="94"/>
        <v>0.25499681528662416</v>
      </c>
      <c r="AX239" s="153">
        <f t="shared" si="94"/>
        <v>0.22781847133757951</v>
      </c>
      <c r="AY239" s="153">
        <f t="shared" si="94"/>
        <v>0.24620382165605084</v>
      </c>
      <c r="AZ239" s="153">
        <f t="shared" si="94"/>
        <v>0.25723503184713375</v>
      </c>
      <c r="BA239" s="153">
        <f t="shared" si="94"/>
        <v>0.24380573248407633</v>
      </c>
      <c r="BB239" s="153">
        <f t="shared" si="94"/>
        <v>0.26378980891719733</v>
      </c>
      <c r="BC239" s="153">
        <f t="shared" si="94"/>
        <v>0.24136767515923552</v>
      </c>
      <c r="BD239" s="169">
        <v>237</v>
      </c>
    </row>
    <row r="240" spans="1:56" x14ac:dyDescent="0.35">
      <c r="A240" s="172"/>
      <c r="B240" s="156" t="s">
        <v>53</v>
      </c>
      <c r="C240" s="153">
        <f t="shared" si="90"/>
        <v>0.2220828025477706</v>
      </c>
      <c r="D240" s="153">
        <f t="shared" si="90"/>
        <v>0.23269426751592354</v>
      </c>
      <c r="E240" s="153">
        <f t="shared" si="90"/>
        <v>0.2410318471337578</v>
      </c>
      <c r="F240" s="153">
        <f t="shared" si="90"/>
        <v>0.24936942675159235</v>
      </c>
      <c r="G240" s="153">
        <f t="shared" si="90"/>
        <v>0.23345222929936296</v>
      </c>
      <c r="H240" s="153">
        <f t="shared" si="90"/>
        <v>0.25672165605095537</v>
      </c>
      <c r="I240" s="153">
        <f t="shared" si="90"/>
        <v>0.2705089808917196</v>
      </c>
      <c r="J240" s="153">
        <f t="shared" si="90"/>
        <v>0.19631210191082801</v>
      </c>
      <c r="K240" s="153">
        <f t="shared" si="90"/>
        <v>0.23496815286624195</v>
      </c>
      <c r="L240" s="153">
        <f t="shared" si="90"/>
        <v>0.24361649681528655</v>
      </c>
      <c r="M240" s="153">
        <f t="shared" si="91"/>
        <v>0.2433057324840763</v>
      </c>
      <c r="N240" s="153">
        <f t="shared" si="91"/>
        <v>0.24936942675159235</v>
      </c>
      <c r="O240" s="153">
        <f t="shared" si="91"/>
        <v>0.27362420382165598</v>
      </c>
      <c r="P240" s="153">
        <f t="shared" si="91"/>
        <v>0.21450318471337571</v>
      </c>
      <c r="Q240" s="153">
        <f t="shared" si="91"/>
        <v>0.28044585987261134</v>
      </c>
      <c r="R240" s="153">
        <f t="shared" si="91"/>
        <v>0.21450318471337571</v>
      </c>
      <c r="S240" s="153">
        <f t="shared" si="91"/>
        <v>0.22284076433121014</v>
      </c>
      <c r="T240" s="153">
        <f t="shared" si="91"/>
        <v>0.18570063694267508</v>
      </c>
      <c r="U240" s="153">
        <f t="shared" si="91"/>
        <v>0.22890445859872607</v>
      </c>
      <c r="V240" s="153">
        <f t="shared" si="91"/>
        <v>0.23496815286624195</v>
      </c>
      <c r="W240" s="153">
        <f t="shared" si="92"/>
        <v>0.22071847133757957</v>
      </c>
      <c r="X240" s="153">
        <f t="shared" si="92"/>
        <v>0.22056687898089158</v>
      </c>
      <c r="Y240" s="153">
        <f t="shared" si="92"/>
        <v>0.22443248407643301</v>
      </c>
      <c r="Z240" s="153">
        <f t="shared" si="92"/>
        <v>0.23951592356687884</v>
      </c>
      <c r="AA240" s="153">
        <f t="shared" si="92"/>
        <v>0.2478535031847133</v>
      </c>
      <c r="AB240" s="153">
        <f t="shared" si="92"/>
        <v>0.2352713375796178</v>
      </c>
      <c r="AC240" s="153">
        <f t="shared" si="92"/>
        <v>0.23602929936305725</v>
      </c>
      <c r="AD240" s="153">
        <f t="shared" si="92"/>
        <v>0.23330063694267508</v>
      </c>
      <c r="AE240" s="153">
        <f t="shared" si="92"/>
        <v>0.2554331210191082</v>
      </c>
      <c r="AF240" s="153">
        <f t="shared" si="92"/>
        <v>0.2372420382165604</v>
      </c>
      <c r="AG240" s="153">
        <f t="shared" si="93"/>
        <v>0.2554331210191082</v>
      </c>
      <c r="AH240" s="153">
        <f t="shared" si="93"/>
        <v>0.26831847133757958</v>
      </c>
      <c r="AI240" s="153">
        <f t="shared" si="93"/>
        <v>0.21783821656050942</v>
      </c>
      <c r="AJ240" s="153">
        <f t="shared" si="93"/>
        <v>0.28044585987261134</v>
      </c>
      <c r="AK240" s="153">
        <f t="shared" si="93"/>
        <v>0.23799999999999996</v>
      </c>
      <c r="AL240" s="153">
        <f t="shared" si="93"/>
        <v>0.25922292993630569</v>
      </c>
      <c r="AM240" s="153">
        <f t="shared" si="93"/>
        <v>0.29181528662420375</v>
      </c>
      <c r="AN240" s="153">
        <f t="shared" si="93"/>
        <v>0.25497076433121008</v>
      </c>
      <c r="AO240" s="153">
        <f t="shared" si="93"/>
        <v>0.25467515923566869</v>
      </c>
      <c r="AP240" s="153">
        <f t="shared" si="93"/>
        <v>0.23875796178343942</v>
      </c>
      <c r="AQ240" s="153">
        <f t="shared" si="93"/>
        <v>0.23345222929936296</v>
      </c>
      <c r="AR240" s="157">
        <v>0.23799999999999996</v>
      </c>
      <c r="AS240" s="153">
        <f t="shared" si="94"/>
        <v>0.27059235668789799</v>
      </c>
      <c r="AT240" s="153">
        <f t="shared" si="94"/>
        <v>0.22939713375796172</v>
      </c>
      <c r="AU240" s="153">
        <f t="shared" si="94"/>
        <v>0.22966242038216553</v>
      </c>
      <c r="AV240" s="153">
        <f t="shared" si="94"/>
        <v>0.2342101910828025</v>
      </c>
      <c r="AW240" s="153">
        <f t="shared" si="94"/>
        <v>0.24178980891719745</v>
      </c>
      <c r="AX240" s="153">
        <f t="shared" si="94"/>
        <v>0.2160191082802547</v>
      </c>
      <c r="AY240" s="153">
        <f t="shared" si="94"/>
        <v>0.23345222929936296</v>
      </c>
      <c r="AZ240" s="153">
        <f t="shared" si="94"/>
        <v>0.24391210191082802</v>
      </c>
      <c r="BA240" s="153">
        <f t="shared" si="94"/>
        <v>0.23117834394904449</v>
      </c>
      <c r="BB240" s="153">
        <f t="shared" si="94"/>
        <v>0.25012738853503175</v>
      </c>
      <c r="BC240" s="153">
        <f t="shared" si="94"/>
        <v>0.22886656050955401</v>
      </c>
      <c r="BD240" s="169">
        <v>238</v>
      </c>
    </row>
    <row r="241" spans="1:56" x14ac:dyDescent="0.35">
      <c r="A241" s="172"/>
      <c r="B241" s="156" t="s">
        <v>54</v>
      </c>
      <c r="C241" s="153">
        <f t="shared" si="90"/>
        <v>0.2220828025477706</v>
      </c>
      <c r="D241" s="153">
        <f t="shared" si="90"/>
        <v>0.23269426751592354</v>
      </c>
      <c r="E241" s="153">
        <f t="shared" si="90"/>
        <v>0.2410318471337578</v>
      </c>
      <c r="F241" s="153">
        <f t="shared" si="90"/>
        <v>0.24936942675159235</v>
      </c>
      <c r="G241" s="153">
        <f t="shared" si="90"/>
        <v>0.23345222929936296</v>
      </c>
      <c r="H241" s="153">
        <f t="shared" si="90"/>
        <v>0.25672165605095537</v>
      </c>
      <c r="I241" s="153">
        <f t="shared" si="90"/>
        <v>0.2705089808917196</v>
      </c>
      <c r="J241" s="153">
        <f t="shared" si="90"/>
        <v>0.19631210191082801</v>
      </c>
      <c r="K241" s="153">
        <f t="shared" si="90"/>
        <v>0.23496815286624195</v>
      </c>
      <c r="L241" s="153">
        <f t="shared" si="90"/>
        <v>0.24361649681528655</v>
      </c>
      <c r="M241" s="153">
        <f t="shared" si="91"/>
        <v>0.2433057324840763</v>
      </c>
      <c r="N241" s="153">
        <f t="shared" si="91"/>
        <v>0.24936942675159235</v>
      </c>
      <c r="O241" s="153">
        <f t="shared" si="91"/>
        <v>0.27362420382165598</v>
      </c>
      <c r="P241" s="153">
        <f t="shared" si="91"/>
        <v>0.21450318471337571</v>
      </c>
      <c r="Q241" s="153">
        <f t="shared" si="91"/>
        <v>0.28044585987261134</v>
      </c>
      <c r="R241" s="153">
        <f t="shared" si="91"/>
        <v>0.21450318471337571</v>
      </c>
      <c r="S241" s="153">
        <f t="shared" si="91"/>
        <v>0.22284076433121014</v>
      </c>
      <c r="T241" s="153">
        <f t="shared" si="91"/>
        <v>0.18570063694267508</v>
      </c>
      <c r="U241" s="153">
        <f t="shared" si="91"/>
        <v>0.22890445859872607</v>
      </c>
      <c r="V241" s="153">
        <f t="shared" si="91"/>
        <v>0.23496815286624195</v>
      </c>
      <c r="W241" s="153">
        <f t="shared" si="92"/>
        <v>0.22071847133757957</v>
      </c>
      <c r="X241" s="153">
        <f t="shared" si="92"/>
        <v>0.22056687898089158</v>
      </c>
      <c r="Y241" s="153">
        <f t="shared" si="92"/>
        <v>0.22443248407643301</v>
      </c>
      <c r="Z241" s="153">
        <f t="shared" si="92"/>
        <v>0.23951592356687884</v>
      </c>
      <c r="AA241" s="153">
        <f t="shared" si="92"/>
        <v>0.2478535031847133</v>
      </c>
      <c r="AB241" s="153">
        <f t="shared" si="92"/>
        <v>0.2352713375796178</v>
      </c>
      <c r="AC241" s="153">
        <f t="shared" si="92"/>
        <v>0.23602929936305725</v>
      </c>
      <c r="AD241" s="153">
        <f t="shared" si="92"/>
        <v>0.23330063694267508</v>
      </c>
      <c r="AE241" s="153">
        <f t="shared" si="92"/>
        <v>0.2554331210191082</v>
      </c>
      <c r="AF241" s="153">
        <f t="shared" si="92"/>
        <v>0.2372420382165604</v>
      </c>
      <c r="AG241" s="153">
        <f t="shared" si="93"/>
        <v>0.2554331210191082</v>
      </c>
      <c r="AH241" s="153">
        <f t="shared" si="93"/>
        <v>0.26831847133757958</v>
      </c>
      <c r="AI241" s="153">
        <f t="shared" si="93"/>
        <v>0.21783821656050942</v>
      </c>
      <c r="AJ241" s="153">
        <f t="shared" si="93"/>
        <v>0.28044585987261134</v>
      </c>
      <c r="AK241" s="153">
        <f t="shared" si="93"/>
        <v>0.23799999999999996</v>
      </c>
      <c r="AL241" s="153">
        <f t="shared" si="93"/>
        <v>0.25922292993630569</v>
      </c>
      <c r="AM241" s="153">
        <f t="shared" si="93"/>
        <v>0.29181528662420375</v>
      </c>
      <c r="AN241" s="153">
        <f t="shared" si="93"/>
        <v>0.25497076433121008</v>
      </c>
      <c r="AO241" s="153">
        <f t="shared" si="93"/>
        <v>0.25467515923566869</v>
      </c>
      <c r="AP241" s="153">
        <f t="shared" si="93"/>
        <v>0.23875796178343942</v>
      </c>
      <c r="AQ241" s="153">
        <f t="shared" si="93"/>
        <v>0.23345222929936296</v>
      </c>
      <c r="AR241" s="157">
        <v>0.23799999999999996</v>
      </c>
      <c r="AS241" s="153">
        <f t="shared" si="94"/>
        <v>0.27059235668789799</v>
      </c>
      <c r="AT241" s="153">
        <f t="shared" si="94"/>
        <v>0.22939713375796172</v>
      </c>
      <c r="AU241" s="153">
        <f t="shared" si="94"/>
        <v>0.22966242038216553</v>
      </c>
      <c r="AV241" s="153">
        <f t="shared" si="94"/>
        <v>0.2342101910828025</v>
      </c>
      <c r="AW241" s="153">
        <f t="shared" si="94"/>
        <v>0.24178980891719745</v>
      </c>
      <c r="AX241" s="153">
        <f t="shared" si="94"/>
        <v>0.2160191082802547</v>
      </c>
      <c r="AY241" s="153">
        <f t="shared" si="94"/>
        <v>0.23345222929936296</v>
      </c>
      <c r="AZ241" s="153">
        <f t="shared" si="94"/>
        <v>0.24391210191082802</v>
      </c>
      <c r="BA241" s="153">
        <f t="shared" si="94"/>
        <v>0.23117834394904449</v>
      </c>
      <c r="BB241" s="153">
        <f t="shared" si="94"/>
        <v>0.25012738853503175</v>
      </c>
      <c r="BC241" s="153">
        <f t="shared" si="94"/>
        <v>0.22886656050955401</v>
      </c>
      <c r="BD241" s="169">
        <v>239</v>
      </c>
    </row>
    <row r="242" spans="1:56" x14ac:dyDescent="0.35">
      <c r="A242" s="172"/>
      <c r="B242" s="156" t="s">
        <v>55</v>
      </c>
      <c r="C242" s="153">
        <f t="shared" si="90"/>
        <v>0.3284585987261146</v>
      </c>
      <c r="D242" s="153">
        <f t="shared" si="90"/>
        <v>0.34415286624203828</v>
      </c>
      <c r="E242" s="153">
        <f t="shared" si="90"/>
        <v>0.35648407643312091</v>
      </c>
      <c r="F242" s="153">
        <f t="shared" si="90"/>
        <v>0.36881528662420388</v>
      </c>
      <c r="G242" s="153">
        <f t="shared" si="90"/>
        <v>0.34527388535031844</v>
      </c>
      <c r="H242" s="153">
        <f t="shared" si="90"/>
        <v>0.37968917197452229</v>
      </c>
      <c r="I242" s="153">
        <f t="shared" si="90"/>
        <v>0.40008050955414004</v>
      </c>
      <c r="J242" s="153">
        <f t="shared" si="90"/>
        <v>0.29034394904458605</v>
      </c>
      <c r="K242" s="153">
        <f t="shared" si="90"/>
        <v>0.34751592356687894</v>
      </c>
      <c r="L242" s="153">
        <f t="shared" si="90"/>
        <v>0.36030675159235664</v>
      </c>
      <c r="M242" s="153">
        <f t="shared" si="91"/>
        <v>0.35984713375796168</v>
      </c>
      <c r="N242" s="153">
        <f t="shared" si="91"/>
        <v>0.36881528662420388</v>
      </c>
      <c r="O242" s="153">
        <f t="shared" si="91"/>
        <v>0.40468789808917194</v>
      </c>
      <c r="P242" s="153">
        <f t="shared" si="91"/>
        <v>0.31724840764331208</v>
      </c>
      <c r="Q242" s="153">
        <f t="shared" si="91"/>
        <v>0.41477707006369424</v>
      </c>
      <c r="R242" s="153">
        <f t="shared" si="91"/>
        <v>0.31724840764331208</v>
      </c>
      <c r="S242" s="153">
        <f t="shared" si="91"/>
        <v>0.32957961783439488</v>
      </c>
      <c r="T242" s="153">
        <f t="shared" si="91"/>
        <v>0.27464968152866237</v>
      </c>
      <c r="U242" s="153">
        <f t="shared" si="91"/>
        <v>0.33854777070063696</v>
      </c>
      <c r="V242" s="153">
        <f t="shared" si="91"/>
        <v>0.34751592356687894</v>
      </c>
      <c r="W242" s="153">
        <f t="shared" si="92"/>
        <v>0.32644076433121022</v>
      </c>
      <c r="X242" s="153">
        <f t="shared" si="92"/>
        <v>0.326216560509554</v>
      </c>
      <c r="Y242" s="153">
        <f t="shared" si="92"/>
        <v>0.33193375796178337</v>
      </c>
      <c r="Z242" s="153">
        <f t="shared" si="92"/>
        <v>0.35424203821656036</v>
      </c>
      <c r="AA242" s="153">
        <f t="shared" si="92"/>
        <v>0.36657324840764333</v>
      </c>
      <c r="AB242" s="153">
        <f t="shared" si="92"/>
        <v>0.3479643312101911</v>
      </c>
      <c r="AC242" s="153">
        <f t="shared" si="92"/>
        <v>0.34908535031847132</v>
      </c>
      <c r="AD242" s="153">
        <f t="shared" si="92"/>
        <v>0.34504968152866244</v>
      </c>
      <c r="AE242" s="153">
        <f t="shared" si="92"/>
        <v>0.37778343949044585</v>
      </c>
      <c r="AF242" s="153">
        <f t="shared" si="92"/>
        <v>0.35087898089171965</v>
      </c>
      <c r="AG242" s="153">
        <f t="shared" si="93"/>
        <v>0.37778343949044585</v>
      </c>
      <c r="AH242" s="153">
        <f t="shared" si="93"/>
        <v>0.39684076433121024</v>
      </c>
      <c r="AI242" s="153">
        <f t="shared" si="93"/>
        <v>0.32218089171974512</v>
      </c>
      <c r="AJ242" s="153">
        <f t="shared" si="93"/>
        <v>0.41477707006369424</v>
      </c>
      <c r="AK242" s="153">
        <f t="shared" si="93"/>
        <v>0.35200000000000004</v>
      </c>
      <c r="AL242" s="153">
        <f t="shared" si="93"/>
        <v>0.38338853503184717</v>
      </c>
      <c r="AM242" s="153">
        <f t="shared" si="93"/>
        <v>0.43159235668789808</v>
      </c>
      <c r="AN242" s="153">
        <f t="shared" si="93"/>
        <v>0.37709961783439488</v>
      </c>
      <c r="AO242" s="153">
        <f t="shared" si="93"/>
        <v>0.37666242038216557</v>
      </c>
      <c r="AP242" s="153">
        <f t="shared" si="93"/>
        <v>0.35312101910828025</v>
      </c>
      <c r="AQ242" s="153">
        <f t="shared" si="93"/>
        <v>0.34527388535031844</v>
      </c>
      <c r="AR242" s="157">
        <v>0.35200000000000004</v>
      </c>
      <c r="AS242" s="153">
        <f t="shared" si="94"/>
        <v>0.40020382165605095</v>
      </c>
      <c r="AT242" s="153">
        <f t="shared" si="94"/>
        <v>0.33927643312101913</v>
      </c>
      <c r="AU242" s="153">
        <f t="shared" si="94"/>
        <v>0.33966878980891718</v>
      </c>
      <c r="AV242" s="153">
        <f t="shared" si="94"/>
        <v>0.34639490445859877</v>
      </c>
      <c r="AW242" s="153">
        <f t="shared" si="94"/>
        <v>0.35760509554140135</v>
      </c>
      <c r="AX242" s="153">
        <f t="shared" si="94"/>
        <v>0.31949044585987257</v>
      </c>
      <c r="AY242" s="153">
        <f t="shared" si="94"/>
        <v>0.34527388535031844</v>
      </c>
      <c r="AZ242" s="153">
        <f t="shared" si="94"/>
        <v>0.36074394904458607</v>
      </c>
      <c r="BA242" s="153">
        <f t="shared" si="94"/>
        <v>0.34191082802547768</v>
      </c>
      <c r="BB242" s="153">
        <f t="shared" si="94"/>
        <v>0.36993630573248404</v>
      </c>
      <c r="BC242" s="153">
        <f t="shared" si="94"/>
        <v>0.33849171974522285</v>
      </c>
      <c r="BD242" s="169">
        <v>240</v>
      </c>
    </row>
    <row r="243" spans="1:56" x14ac:dyDescent="0.35">
      <c r="A243" s="172"/>
      <c r="B243" s="156" t="s">
        <v>56</v>
      </c>
      <c r="C243" s="153">
        <f t="shared" si="90"/>
        <v>0.3284585987261146</v>
      </c>
      <c r="D243" s="153">
        <f t="shared" si="90"/>
        <v>0.34415286624203828</v>
      </c>
      <c r="E243" s="153">
        <f t="shared" si="90"/>
        <v>0.35648407643312091</v>
      </c>
      <c r="F243" s="153">
        <f t="shared" si="90"/>
        <v>0.36881528662420388</v>
      </c>
      <c r="G243" s="153">
        <f t="shared" si="90"/>
        <v>0.34527388535031844</v>
      </c>
      <c r="H243" s="153">
        <f t="shared" si="90"/>
        <v>0.37968917197452229</v>
      </c>
      <c r="I243" s="153">
        <f t="shared" si="90"/>
        <v>0.40008050955414004</v>
      </c>
      <c r="J243" s="153">
        <f t="shared" si="90"/>
        <v>0.29034394904458605</v>
      </c>
      <c r="K243" s="153">
        <f t="shared" si="90"/>
        <v>0.34751592356687894</v>
      </c>
      <c r="L243" s="153">
        <f t="shared" si="90"/>
        <v>0.36030675159235664</v>
      </c>
      <c r="M243" s="153">
        <f t="shared" si="91"/>
        <v>0.35984713375796168</v>
      </c>
      <c r="N243" s="153">
        <f t="shared" si="91"/>
        <v>0.36881528662420388</v>
      </c>
      <c r="O243" s="153">
        <f t="shared" si="91"/>
        <v>0.40468789808917194</v>
      </c>
      <c r="P243" s="153">
        <f t="shared" si="91"/>
        <v>0.31724840764331208</v>
      </c>
      <c r="Q243" s="153">
        <f t="shared" si="91"/>
        <v>0.41477707006369424</v>
      </c>
      <c r="R243" s="153">
        <f t="shared" si="91"/>
        <v>0.31724840764331208</v>
      </c>
      <c r="S243" s="153">
        <f t="shared" si="91"/>
        <v>0.32957961783439488</v>
      </c>
      <c r="T243" s="153">
        <f t="shared" si="91"/>
        <v>0.27464968152866237</v>
      </c>
      <c r="U243" s="153">
        <f t="shared" si="91"/>
        <v>0.33854777070063696</v>
      </c>
      <c r="V243" s="153">
        <f t="shared" si="91"/>
        <v>0.34751592356687894</v>
      </c>
      <c r="W243" s="153">
        <f t="shared" si="92"/>
        <v>0.32644076433121022</v>
      </c>
      <c r="X243" s="153">
        <f t="shared" si="92"/>
        <v>0.326216560509554</v>
      </c>
      <c r="Y243" s="153">
        <f t="shared" si="92"/>
        <v>0.33193375796178337</v>
      </c>
      <c r="Z243" s="153">
        <f t="shared" si="92"/>
        <v>0.35424203821656036</v>
      </c>
      <c r="AA243" s="153">
        <f t="shared" si="92"/>
        <v>0.36657324840764333</v>
      </c>
      <c r="AB243" s="153">
        <f t="shared" si="92"/>
        <v>0.3479643312101911</v>
      </c>
      <c r="AC243" s="153">
        <f t="shared" si="92"/>
        <v>0.34908535031847132</v>
      </c>
      <c r="AD243" s="153">
        <f t="shared" si="92"/>
        <v>0.34504968152866244</v>
      </c>
      <c r="AE243" s="153">
        <f t="shared" si="92"/>
        <v>0.37778343949044585</v>
      </c>
      <c r="AF243" s="153">
        <f t="shared" si="92"/>
        <v>0.35087898089171965</v>
      </c>
      <c r="AG243" s="153">
        <f t="shared" si="93"/>
        <v>0.37778343949044585</v>
      </c>
      <c r="AH243" s="153">
        <f t="shared" si="93"/>
        <v>0.39684076433121024</v>
      </c>
      <c r="AI243" s="153">
        <f t="shared" si="93"/>
        <v>0.32218089171974512</v>
      </c>
      <c r="AJ243" s="153">
        <f t="shared" si="93"/>
        <v>0.41477707006369424</v>
      </c>
      <c r="AK243" s="153">
        <f t="shared" si="93"/>
        <v>0.35200000000000004</v>
      </c>
      <c r="AL243" s="153">
        <f t="shared" si="93"/>
        <v>0.38338853503184717</v>
      </c>
      <c r="AM243" s="153">
        <f t="shared" si="93"/>
        <v>0.43159235668789808</v>
      </c>
      <c r="AN243" s="153">
        <f t="shared" si="93"/>
        <v>0.37709961783439488</v>
      </c>
      <c r="AO243" s="153">
        <f t="shared" si="93"/>
        <v>0.37666242038216557</v>
      </c>
      <c r="AP243" s="153">
        <f t="shared" si="93"/>
        <v>0.35312101910828025</v>
      </c>
      <c r="AQ243" s="153">
        <f t="shared" si="93"/>
        <v>0.34527388535031844</v>
      </c>
      <c r="AR243" s="157">
        <v>0.35200000000000004</v>
      </c>
      <c r="AS243" s="153">
        <f t="shared" si="94"/>
        <v>0.40020382165605095</v>
      </c>
      <c r="AT243" s="153">
        <f t="shared" si="94"/>
        <v>0.33927643312101913</v>
      </c>
      <c r="AU243" s="153">
        <f t="shared" si="94"/>
        <v>0.33966878980891718</v>
      </c>
      <c r="AV243" s="153">
        <f t="shared" si="94"/>
        <v>0.34639490445859877</v>
      </c>
      <c r="AW243" s="153">
        <f t="shared" si="94"/>
        <v>0.35760509554140135</v>
      </c>
      <c r="AX243" s="153">
        <f t="shared" si="94"/>
        <v>0.31949044585987257</v>
      </c>
      <c r="AY243" s="153">
        <f t="shared" si="94"/>
        <v>0.34527388535031844</v>
      </c>
      <c r="AZ243" s="153">
        <f t="shared" si="94"/>
        <v>0.36074394904458607</v>
      </c>
      <c r="BA243" s="153">
        <f t="shared" si="94"/>
        <v>0.34191082802547768</v>
      </c>
      <c r="BB243" s="153">
        <f t="shared" si="94"/>
        <v>0.36993630573248404</v>
      </c>
      <c r="BC243" s="153">
        <f t="shared" si="94"/>
        <v>0.33849171974522285</v>
      </c>
      <c r="BD243" s="169">
        <v>241</v>
      </c>
    </row>
    <row r="244" spans="1:56" x14ac:dyDescent="0.35">
      <c r="A244" s="172"/>
      <c r="B244" s="156" t="s">
        <v>57</v>
      </c>
      <c r="C244" s="153">
        <f t="shared" ref="C244:L249" si="95">$AR244*C$254</f>
        <v>0.37324840764331202</v>
      </c>
      <c r="D244" s="153">
        <f t="shared" si="95"/>
        <v>0.39108280254777072</v>
      </c>
      <c r="E244" s="153">
        <f t="shared" si="95"/>
        <v>0.40509554140127374</v>
      </c>
      <c r="F244" s="153">
        <f t="shared" si="95"/>
        <v>0.41910828025477714</v>
      </c>
      <c r="G244" s="153">
        <f t="shared" si="95"/>
        <v>0.39235668789808908</v>
      </c>
      <c r="H244" s="153">
        <f t="shared" si="95"/>
        <v>0.43146496815286622</v>
      </c>
      <c r="I244" s="153">
        <f t="shared" si="95"/>
        <v>0.45463694267515908</v>
      </c>
      <c r="J244" s="153">
        <f t="shared" si="95"/>
        <v>0.32993630573248411</v>
      </c>
      <c r="K244" s="153">
        <f t="shared" si="95"/>
        <v>0.39490445859872603</v>
      </c>
      <c r="L244" s="153">
        <f t="shared" si="95"/>
        <v>0.40943949044585981</v>
      </c>
      <c r="M244" s="153">
        <f t="shared" ref="M244:V249" si="96">$AR244*M$254</f>
        <v>0.40891719745222921</v>
      </c>
      <c r="N244" s="153">
        <f t="shared" si="96"/>
        <v>0.41910828025477714</v>
      </c>
      <c r="O244" s="153">
        <f t="shared" si="96"/>
        <v>0.45987261146496811</v>
      </c>
      <c r="P244" s="153">
        <f t="shared" si="96"/>
        <v>0.36050955414012731</v>
      </c>
      <c r="Q244" s="153">
        <f t="shared" si="96"/>
        <v>0.47133757961783429</v>
      </c>
      <c r="R244" s="153">
        <f t="shared" si="96"/>
        <v>0.36050955414012731</v>
      </c>
      <c r="S244" s="153">
        <f t="shared" si="96"/>
        <v>0.37452229299363055</v>
      </c>
      <c r="T244" s="153">
        <f t="shared" si="96"/>
        <v>0.31210191082802541</v>
      </c>
      <c r="U244" s="153">
        <f t="shared" si="96"/>
        <v>0.38471337579617837</v>
      </c>
      <c r="V244" s="153">
        <f t="shared" si="96"/>
        <v>0.39490445859872603</v>
      </c>
      <c r="W244" s="153">
        <f t="shared" ref="W244:AF249" si="97">$AR244*W$254</f>
        <v>0.3709554140127389</v>
      </c>
      <c r="X244" s="153">
        <f t="shared" si="97"/>
        <v>0.37070063694267502</v>
      </c>
      <c r="Y244" s="153">
        <f t="shared" si="97"/>
        <v>0.37719745222929929</v>
      </c>
      <c r="Z244" s="153">
        <f t="shared" si="97"/>
        <v>0.4025477707006368</v>
      </c>
      <c r="AA244" s="153">
        <f t="shared" si="97"/>
        <v>0.41656050955414009</v>
      </c>
      <c r="AB244" s="153">
        <f t="shared" si="97"/>
        <v>0.39541401273885352</v>
      </c>
      <c r="AC244" s="153">
        <f t="shared" si="97"/>
        <v>0.39668789808917193</v>
      </c>
      <c r="AD244" s="153">
        <f t="shared" si="97"/>
        <v>0.39210191082802548</v>
      </c>
      <c r="AE244" s="153">
        <f t="shared" si="97"/>
        <v>0.4292993630573248</v>
      </c>
      <c r="AF244" s="153">
        <f t="shared" si="97"/>
        <v>0.39872611464968144</v>
      </c>
      <c r="AG244" s="153">
        <f t="shared" ref="AG244:AQ249" si="98">$AR244*AG$254</f>
        <v>0.4292993630573248</v>
      </c>
      <c r="AH244" s="153">
        <f t="shared" si="98"/>
        <v>0.45095541401273886</v>
      </c>
      <c r="AI244" s="153">
        <f t="shared" si="98"/>
        <v>0.36611464968152851</v>
      </c>
      <c r="AJ244" s="153">
        <f t="shared" si="98"/>
        <v>0.47133757961783429</v>
      </c>
      <c r="AK244" s="153">
        <f t="shared" si="98"/>
        <v>0.4</v>
      </c>
      <c r="AL244" s="153">
        <f t="shared" si="98"/>
        <v>0.43566878980891721</v>
      </c>
      <c r="AM244" s="153">
        <f t="shared" si="98"/>
        <v>0.49044585987261141</v>
      </c>
      <c r="AN244" s="153">
        <f t="shared" si="98"/>
        <v>0.42852229299363054</v>
      </c>
      <c r="AO244" s="153">
        <f t="shared" si="98"/>
        <v>0.42802547770700627</v>
      </c>
      <c r="AP244" s="153">
        <f t="shared" si="98"/>
        <v>0.40127388535031844</v>
      </c>
      <c r="AQ244" s="153">
        <f t="shared" si="98"/>
        <v>0.39235668789808908</v>
      </c>
      <c r="AR244" s="157">
        <v>0.4</v>
      </c>
      <c r="AS244" s="153">
        <f t="shared" ref="AS244:BC249" si="99">$AR244*AS$254</f>
        <v>0.45477707006369422</v>
      </c>
      <c r="AT244" s="153">
        <f t="shared" si="99"/>
        <v>0.38554140127388536</v>
      </c>
      <c r="AU244" s="153">
        <f t="shared" si="99"/>
        <v>0.38598726114649673</v>
      </c>
      <c r="AV244" s="153">
        <f t="shared" si="99"/>
        <v>0.39363057324840767</v>
      </c>
      <c r="AW244" s="153">
        <f t="shared" si="99"/>
        <v>0.40636942675159243</v>
      </c>
      <c r="AX244" s="153">
        <f t="shared" si="99"/>
        <v>0.36305732484076425</v>
      </c>
      <c r="AY244" s="153">
        <f t="shared" si="99"/>
        <v>0.39235668789808908</v>
      </c>
      <c r="AZ244" s="153">
        <f t="shared" si="99"/>
        <v>0.40993630573248413</v>
      </c>
      <c r="BA244" s="153">
        <f t="shared" si="99"/>
        <v>0.38853503184713367</v>
      </c>
      <c r="BB244" s="153">
        <f t="shared" si="99"/>
        <v>0.42038216560509545</v>
      </c>
      <c r="BC244" s="153">
        <f t="shared" si="99"/>
        <v>0.3846496815286623</v>
      </c>
      <c r="BD244" s="169">
        <v>242</v>
      </c>
    </row>
    <row r="245" spans="1:56" x14ac:dyDescent="0.35">
      <c r="A245" s="172"/>
      <c r="B245" s="156" t="s">
        <v>58</v>
      </c>
      <c r="C245" s="153">
        <f t="shared" si="95"/>
        <v>0.37324840764331202</v>
      </c>
      <c r="D245" s="153">
        <f t="shared" si="95"/>
        <v>0.39108280254777072</v>
      </c>
      <c r="E245" s="153">
        <f t="shared" si="95"/>
        <v>0.40509554140127374</v>
      </c>
      <c r="F245" s="153">
        <f t="shared" si="95"/>
        <v>0.41910828025477714</v>
      </c>
      <c r="G245" s="153">
        <f t="shared" si="95"/>
        <v>0.39235668789808908</v>
      </c>
      <c r="H245" s="153">
        <f t="shared" si="95"/>
        <v>0.43146496815286622</v>
      </c>
      <c r="I245" s="153">
        <f t="shared" si="95"/>
        <v>0.45463694267515908</v>
      </c>
      <c r="J245" s="153">
        <f t="shared" si="95"/>
        <v>0.32993630573248411</v>
      </c>
      <c r="K245" s="153">
        <f t="shared" si="95"/>
        <v>0.39490445859872603</v>
      </c>
      <c r="L245" s="153">
        <f t="shared" si="95"/>
        <v>0.40943949044585981</v>
      </c>
      <c r="M245" s="153">
        <f t="shared" si="96"/>
        <v>0.40891719745222921</v>
      </c>
      <c r="N245" s="153">
        <f t="shared" si="96"/>
        <v>0.41910828025477714</v>
      </c>
      <c r="O245" s="153">
        <f t="shared" si="96"/>
        <v>0.45987261146496811</v>
      </c>
      <c r="P245" s="153">
        <f t="shared" si="96"/>
        <v>0.36050955414012731</v>
      </c>
      <c r="Q245" s="153">
        <f t="shared" si="96"/>
        <v>0.47133757961783429</v>
      </c>
      <c r="R245" s="153">
        <f t="shared" si="96"/>
        <v>0.36050955414012731</v>
      </c>
      <c r="S245" s="153">
        <f t="shared" si="96"/>
        <v>0.37452229299363055</v>
      </c>
      <c r="T245" s="153">
        <f t="shared" si="96"/>
        <v>0.31210191082802541</v>
      </c>
      <c r="U245" s="153">
        <f t="shared" si="96"/>
        <v>0.38471337579617837</v>
      </c>
      <c r="V245" s="153">
        <f t="shared" si="96"/>
        <v>0.39490445859872603</v>
      </c>
      <c r="W245" s="153">
        <f t="shared" si="97"/>
        <v>0.3709554140127389</v>
      </c>
      <c r="X245" s="153">
        <f t="shared" si="97"/>
        <v>0.37070063694267502</v>
      </c>
      <c r="Y245" s="153">
        <f t="shared" si="97"/>
        <v>0.37719745222929929</v>
      </c>
      <c r="Z245" s="153">
        <f t="shared" si="97"/>
        <v>0.4025477707006368</v>
      </c>
      <c r="AA245" s="153">
        <f t="shared" si="97"/>
        <v>0.41656050955414009</v>
      </c>
      <c r="AB245" s="153">
        <f t="shared" si="97"/>
        <v>0.39541401273885352</v>
      </c>
      <c r="AC245" s="153">
        <f t="shared" si="97"/>
        <v>0.39668789808917193</v>
      </c>
      <c r="AD245" s="153">
        <f t="shared" si="97"/>
        <v>0.39210191082802548</v>
      </c>
      <c r="AE245" s="153">
        <f t="shared" si="97"/>
        <v>0.4292993630573248</v>
      </c>
      <c r="AF245" s="153">
        <f t="shared" si="97"/>
        <v>0.39872611464968144</v>
      </c>
      <c r="AG245" s="153">
        <f t="shared" si="98"/>
        <v>0.4292993630573248</v>
      </c>
      <c r="AH245" s="153">
        <f t="shared" si="98"/>
        <v>0.45095541401273886</v>
      </c>
      <c r="AI245" s="153">
        <f t="shared" si="98"/>
        <v>0.36611464968152851</v>
      </c>
      <c r="AJ245" s="153">
        <f t="shared" si="98"/>
        <v>0.47133757961783429</v>
      </c>
      <c r="AK245" s="153">
        <f t="shared" si="98"/>
        <v>0.4</v>
      </c>
      <c r="AL245" s="153">
        <f t="shared" si="98"/>
        <v>0.43566878980891721</v>
      </c>
      <c r="AM245" s="153">
        <f t="shared" si="98"/>
        <v>0.49044585987261141</v>
      </c>
      <c r="AN245" s="153">
        <f t="shared" si="98"/>
        <v>0.42852229299363054</v>
      </c>
      <c r="AO245" s="153">
        <f t="shared" si="98"/>
        <v>0.42802547770700627</v>
      </c>
      <c r="AP245" s="153">
        <f t="shared" si="98"/>
        <v>0.40127388535031844</v>
      </c>
      <c r="AQ245" s="153">
        <f t="shared" si="98"/>
        <v>0.39235668789808908</v>
      </c>
      <c r="AR245" s="157">
        <v>0.4</v>
      </c>
      <c r="AS245" s="153">
        <f t="shared" si="99"/>
        <v>0.45477707006369422</v>
      </c>
      <c r="AT245" s="153">
        <f t="shared" si="99"/>
        <v>0.38554140127388536</v>
      </c>
      <c r="AU245" s="153">
        <f t="shared" si="99"/>
        <v>0.38598726114649673</v>
      </c>
      <c r="AV245" s="153">
        <f t="shared" si="99"/>
        <v>0.39363057324840767</v>
      </c>
      <c r="AW245" s="153">
        <f t="shared" si="99"/>
        <v>0.40636942675159243</v>
      </c>
      <c r="AX245" s="153">
        <f t="shared" si="99"/>
        <v>0.36305732484076425</v>
      </c>
      <c r="AY245" s="153">
        <f t="shared" si="99"/>
        <v>0.39235668789808908</v>
      </c>
      <c r="AZ245" s="153">
        <f t="shared" si="99"/>
        <v>0.40993630573248413</v>
      </c>
      <c r="BA245" s="153">
        <f t="shared" si="99"/>
        <v>0.38853503184713367</v>
      </c>
      <c r="BB245" s="153">
        <f t="shared" si="99"/>
        <v>0.42038216560509545</v>
      </c>
      <c r="BC245" s="153">
        <f t="shared" si="99"/>
        <v>0.3846496815286623</v>
      </c>
      <c r="BD245" s="169">
        <v>243</v>
      </c>
    </row>
    <row r="246" spans="1:56" x14ac:dyDescent="0.35">
      <c r="A246" s="172"/>
      <c r="B246" s="156" t="s">
        <v>59</v>
      </c>
      <c r="C246" s="153">
        <f t="shared" si="95"/>
        <v>0.67371337579617818</v>
      </c>
      <c r="D246" s="153">
        <f t="shared" si="95"/>
        <v>0.70590445859872608</v>
      </c>
      <c r="E246" s="153">
        <f t="shared" si="95"/>
        <v>0.73119745222929899</v>
      </c>
      <c r="F246" s="153">
        <f t="shared" si="95"/>
        <v>0.75649044585987268</v>
      </c>
      <c r="G246" s="153">
        <f t="shared" si="95"/>
        <v>0.70820382165605078</v>
      </c>
      <c r="H246" s="153">
        <f t="shared" si="95"/>
        <v>0.77879426751592351</v>
      </c>
      <c r="I246" s="153">
        <f t="shared" si="95"/>
        <v>0.82061968152866216</v>
      </c>
      <c r="J246" s="153">
        <f t="shared" si="95"/>
        <v>0.59553503184713374</v>
      </c>
      <c r="K246" s="153">
        <f t="shared" si="95"/>
        <v>0.7128025477707004</v>
      </c>
      <c r="L246" s="153">
        <f t="shared" si="95"/>
        <v>0.73903828025477691</v>
      </c>
      <c r="M246" s="153">
        <f t="shared" si="96"/>
        <v>0.73809554140127365</v>
      </c>
      <c r="N246" s="153">
        <f t="shared" si="96"/>
        <v>0.75649044585987268</v>
      </c>
      <c r="O246" s="153">
        <f t="shared" si="96"/>
        <v>0.83007006369426739</v>
      </c>
      <c r="P246" s="153">
        <f t="shared" si="96"/>
        <v>0.65071974522292975</v>
      </c>
      <c r="Q246" s="153">
        <f t="shared" si="96"/>
        <v>0.8507643312101909</v>
      </c>
      <c r="R246" s="153">
        <f t="shared" si="96"/>
        <v>0.65071974522292975</v>
      </c>
      <c r="S246" s="153">
        <f t="shared" si="96"/>
        <v>0.6760127388535031</v>
      </c>
      <c r="T246" s="153">
        <f t="shared" si="96"/>
        <v>0.56334394904458585</v>
      </c>
      <c r="U246" s="153">
        <f t="shared" si="96"/>
        <v>0.69440764331210192</v>
      </c>
      <c r="V246" s="153">
        <f t="shared" si="96"/>
        <v>0.7128025477707004</v>
      </c>
      <c r="W246" s="153">
        <f t="shared" si="97"/>
        <v>0.66957452229299363</v>
      </c>
      <c r="X246" s="153">
        <f t="shared" si="97"/>
        <v>0.66911464968152834</v>
      </c>
      <c r="Y246" s="153">
        <f t="shared" si="97"/>
        <v>0.68084140127388515</v>
      </c>
      <c r="Z246" s="153">
        <f t="shared" si="97"/>
        <v>0.72659872611464937</v>
      </c>
      <c r="AA246" s="153">
        <f t="shared" si="97"/>
        <v>0.75189171974522284</v>
      </c>
      <c r="AB246" s="153">
        <f t="shared" si="97"/>
        <v>0.71372229299363055</v>
      </c>
      <c r="AC246" s="153">
        <f t="shared" si="97"/>
        <v>0.71602165605095536</v>
      </c>
      <c r="AD246" s="153">
        <f t="shared" si="97"/>
        <v>0.70774394904458593</v>
      </c>
      <c r="AE246" s="153">
        <f t="shared" si="97"/>
        <v>0.77488535031847117</v>
      </c>
      <c r="AF246" s="153">
        <f t="shared" si="97"/>
        <v>0.71970063694267494</v>
      </c>
      <c r="AG246" s="153">
        <f t="shared" si="98"/>
        <v>0.77488535031847117</v>
      </c>
      <c r="AH246" s="153">
        <f t="shared" si="98"/>
        <v>0.81397452229299361</v>
      </c>
      <c r="AI246" s="153">
        <f t="shared" si="98"/>
        <v>0.66083694267515891</v>
      </c>
      <c r="AJ246" s="153">
        <f t="shared" si="98"/>
        <v>0.8507643312101909</v>
      </c>
      <c r="AK246" s="153">
        <f t="shared" si="98"/>
        <v>0.72199999999999998</v>
      </c>
      <c r="AL246" s="153">
        <f t="shared" si="98"/>
        <v>0.78638216560509555</v>
      </c>
      <c r="AM246" s="153">
        <f t="shared" si="98"/>
        <v>0.8852547770700635</v>
      </c>
      <c r="AN246" s="153">
        <f t="shared" si="98"/>
        <v>0.77348273885350305</v>
      </c>
      <c r="AO246" s="153">
        <f t="shared" si="98"/>
        <v>0.77258598726114625</v>
      </c>
      <c r="AP246" s="153">
        <f t="shared" si="98"/>
        <v>0.72429936305732479</v>
      </c>
      <c r="AQ246" s="153">
        <f t="shared" si="98"/>
        <v>0.70820382165605078</v>
      </c>
      <c r="AR246" s="157">
        <v>0.72199999999999998</v>
      </c>
      <c r="AS246" s="153">
        <f t="shared" si="99"/>
        <v>0.82087261146496804</v>
      </c>
      <c r="AT246" s="153">
        <f t="shared" si="99"/>
        <v>0.69590222929936296</v>
      </c>
      <c r="AU246" s="153">
        <f t="shared" si="99"/>
        <v>0.69670700636942662</v>
      </c>
      <c r="AV246" s="153">
        <f t="shared" si="99"/>
        <v>0.71050318471337581</v>
      </c>
      <c r="AW246" s="153">
        <f t="shared" si="99"/>
        <v>0.73349681528662425</v>
      </c>
      <c r="AX246" s="153">
        <f t="shared" si="99"/>
        <v>0.65531847133757948</v>
      </c>
      <c r="AY246" s="153">
        <f t="shared" si="99"/>
        <v>0.70820382165605078</v>
      </c>
      <c r="AZ246" s="153">
        <f t="shared" si="99"/>
        <v>0.73993503184713383</v>
      </c>
      <c r="BA246" s="153">
        <f t="shared" si="99"/>
        <v>0.70130573248407624</v>
      </c>
      <c r="BB246" s="153">
        <f t="shared" si="99"/>
        <v>0.75878980891719727</v>
      </c>
      <c r="BC246" s="153">
        <f t="shared" si="99"/>
        <v>0.69429267515923543</v>
      </c>
      <c r="BD246" s="169">
        <v>244</v>
      </c>
    </row>
    <row r="247" spans="1:56" x14ac:dyDescent="0.35">
      <c r="A247" s="172"/>
      <c r="B247" s="156" t="s">
        <v>60</v>
      </c>
      <c r="C247" s="153">
        <f t="shared" si="95"/>
        <v>0.67371337579617818</v>
      </c>
      <c r="D247" s="153">
        <f t="shared" si="95"/>
        <v>0.70590445859872608</v>
      </c>
      <c r="E247" s="153">
        <f t="shared" si="95"/>
        <v>0.73119745222929899</v>
      </c>
      <c r="F247" s="153">
        <f t="shared" si="95"/>
        <v>0.75649044585987268</v>
      </c>
      <c r="G247" s="153">
        <f t="shared" si="95"/>
        <v>0.70820382165605078</v>
      </c>
      <c r="H247" s="153">
        <f t="shared" si="95"/>
        <v>0.77879426751592351</v>
      </c>
      <c r="I247" s="153">
        <f t="shared" si="95"/>
        <v>0.82061968152866216</v>
      </c>
      <c r="J247" s="153">
        <f t="shared" si="95"/>
        <v>0.59553503184713374</v>
      </c>
      <c r="K247" s="153">
        <f t="shared" si="95"/>
        <v>0.7128025477707004</v>
      </c>
      <c r="L247" s="153">
        <f t="shared" si="95"/>
        <v>0.73903828025477691</v>
      </c>
      <c r="M247" s="153">
        <f t="shared" si="96"/>
        <v>0.73809554140127365</v>
      </c>
      <c r="N247" s="153">
        <f t="shared" si="96"/>
        <v>0.75649044585987268</v>
      </c>
      <c r="O247" s="153">
        <f t="shared" si="96"/>
        <v>0.83007006369426739</v>
      </c>
      <c r="P247" s="153">
        <f t="shared" si="96"/>
        <v>0.65071974522292975</v>
      </c>
      <c r="Q247" s="153">
        <f t="shared" si="96"/>
        <v>0.8507643312101909</v>
      </c>
      <c r="R247" s="153">
        <f t="shared" si="96"/>
        <v>0.65071974522292975</v>
      </c>
      <c r="S247" s="153">
        <f t="shared" si="96"/>
        <v>0.6760127388535031</v>
      </c>
      <c r="T247" s="153">
        <f t="shared" si="96"/>
        <v>0.56334394904458585</v>
      </c>
      <c r="U247" s="153">
        <f t="shared" si="96"/>
        <v>0.69440764331210192</v>
      </c>
      <c r="V247" s="153">
        <f t="shared" si="96"/>
        <v>0.7128025477707004</v>
      </c>
      <c r="W247" s="153">
        <f t="shared" si="97"/>
        <v>0.66957452229299363</v>
      </c>
      <c r="X247" s="153">
        <f t="shared" si="97"/>
        <v>0.66911464968152834</v>
      </c>
      <c r="Y247" s="153">
        <f t="shared" si="97"/>
        <v>0.68084140127388515</v>
      </c>
      <c r="Z247" s="153">
        <f t="shared" si="97"/>
        <v>0.72659872611464937</v>
      </c>
      <c r="AA247" s="153">
        <f t="shared" si="97"/>
        <v>0.75189171974522284</v>
      </c>
      <c r="AB247" s="153">
        <f t="shared" si="97"/>
        <v>0.71372229299363055</v>
      </c>
      <c r="AC247" s="153">
        <f t="shared" si="97"/>
        <v>0.71602165605095536</v>
      </c>
      <c r="AD247" s="153">
        <f t="shared" si="97"/>
        <v>0.70774394904458593</v>
      </c>
      <c r="AE247" s="153">
        <f t="shared" si="97"/>
        <v>0.77488535031847117</v>
      </c>
      <c r="AF247" s="153">
        <f t="shared" si="97"/>
        <v>0.71970063694267494</v>
      </c>
      <c r="AG247" s="153">
        <f t="shared" si="98"/>
        <v>0.77488535031847117</v>
      </c>
      <c r="AH247" s="153">
        <f t="shared" si="98"/>
        <v>0.81397452229299361</v>
      </c>
      <c r="AI247" s="153">
        <f t="shared" si="98"/>
        <v>0.66083694267515891</v>
      </c>
      <c r="AJ247" s="153">
        <f t="shared" si="98"/>
        <v>0.8507643312101909</v>
      </c>
      <c r="AK247" s="153">
        <f t="shared" si="98"/>
        <v>0.72199999999999998</v>
      </c>
      <c r="AL247" s="153">
        <f t="shared" si="98"/>
        <v>0.78638216560509555</v>
      </c>
      <c r="AM247" s="153">
        <f t="shared" si="98"/>
        <v>0.8852547770700635</v>
      </c>
      <c r="AN247" s="153">
        <f t="shared" si="98"/>
        <v>0.77348273885350305</v>
      </c>
      <c r="AO247" s="153">
        <f t="shared" si="98"/>
        <v>0.77258598726114625</v>
      </c>
      <c r="AP247" s="153">
        <f t="shared" si="98"/>
        <v>0.72429936305732479</v>
      </c>
      <c r="AQ247" s="153">
        <f t="shared" si="98"/>
        <v>0.70820382165605078</v>
      </c>
      <c r="AR247" s="157">
        <v>0.72199999999999998</v>
      </c>
      <c r="AS247" s="153">
        <f t="shared" si="99"/>
        <v>0.82087261146496804</v>
      </c>
      <c r="AT247" s="153">
        <f t="shared" si="99"/>
        <v>0.69590222929936296</v>
      </c>
      <c r="AU247" s="153">
        <f t="shared" si="99"/>
        <v>0.69670700636942662</v>
      </c>
      <c r="AV247" s="153">
        <f t="shared" si="99"/>
        <v>0.71050318471337581</v>
      </c>
      <c r="AW247" s="153">
        <f t="shared" si="99"/>
        <v>0.73349681528662425</v>
      </c>
      <c r="AX247" s="153">
        <f t="shared" si="99"/>
        <v>0.65531847133757948</v>
      </c>
      <c r="AY247" s="153">
        <f t="shared" si="99"/>
        <v>0.70820382165605078</v>
      </c>
      <c r="AZ247" s="153">
        <f t="shared" si="99"/>
        <v>0.73993503184713383</v>
      </c>
      <c r="BA247" s="153">
        <f t="shared" si="99"/>
        <v>0.70130573248407624</v>
      </c>
      <c r="BB247" s="153">
        <f t="shared" si="99"/>
        <v>0.75878980891719727</v>
      </c>
      <c r="BC247" s="153">
        <f t="shared" si="99"/>
        <v>0.69429267515923543</v>
      </c>
      <c r="BD247" s="169">
        <v>245</v>
      </c>
    </row>
    <row r="248" spans="1:56" x14ac:dyDescent="0.35">
      <c r="A248" s="172"/>
      <c r="B248" s="156" t="s">
        <v>80</v>
      </c>
      <c r="C248" s="153">
        <f t="shared" si="95"/>
        <v>0.67371337579617818</v>
      </c>
      <c r="D248" s="153">
        <f t="shared" si="95"/>
        <v>0.70590445859872608</v>
      </c>
      <c r="E248" s="153">
        <f t="shared" si="95"/>
        <v>0.73119745222929899</v>
      </c>
      <c r="F248" s="153">
        <f t="shared" si="95"/>
        <v>0.75649044585987268</v>
      </c>
      <c r="G248" s="153">
        <f t="shared" si="95"/>
        <v>0.70820382165605078</v>
      </c>
      <c r="H248" s="153">
        <f t="shared" si="95"/>
        <v>0.77879426751592351</v>
      </c>
      <c r="I248" s="153">
        <f t="shared" si="95"/>
        <v>0.82061968152866216</v>
      </c>
      <c r="J248" s="153">
        <f t="shared" si="95"/>
        <v>0.59553503184713374</v>
      </c>
      <c r="K248" s="153">
        <f t="shared" si="95"/>
        <v>0.7128025477707004</v>
      </c>
      <c r="L248" s="153">
        <f t="shared" si="95"/>
        <v>0.73903828025477691</v>
      </c>
      <c r="M248" s="153">
        <f t="shared" si="96"/>
        <v>0.73809554140127365</v>
      </c>
      <c r="N248" s="153">
        <f t="shared" si="96"/>
        <v>0.75649044585987268</v>
      </c>
      <c r="O248" s="153">
        <f t="shared" si="96"/>
        <v>0.83007006369426739</v>
      </c>
      <c r="P248" s="153">
        <f t="shared" si="96"/>
        <v>0.65071974522292975</v>
      </c>
      <c r="Q248" s="153">
        <f t="shared" si="96"/>
        <v>0.8507643312101909</v>
      </c>
      <c r="R248" s="153">
        <f t="shared" si="96"/>
        <v>0.65071974522292975</v>
      </c>
      <c r="S248" s="153">
        <f t="shared" si="96"/>
        <v>0.6760127388535031</v>
      </c>
      <c r="T248" s="153">
        <f t="shared" si="96"/>
        <v>0.56334394904458585</v>
      </c>
      <c r="U248" s="153">
        <f t="shared" si="96"/>
        <v>0.69440764331210192</v>
      </c>
      <c r="V248" s="153">
        <f t="shared" si="96"/>
        <v>0.7128025477707004</v>
      </c>
      <c r="W248" s="153">
        <f t="shared" si="97"/>
        <v>0.66957452229299363</v>
      </c>
      <c r="X248" s="153">
        <f t="shared" si="97"/>
        <v>0.66911464968152834</v>
      </c>
      <c r="Y248" s="153">
        <f t="shared" si="97"/>
        <v>0.68084140127388515</v>
      </c>
      <c r="Z248" s="153">
        <f t="shared" si="97"/>
        <v>0.72659872611464937</v>
      </c>
      <c r="AA248" s="153">
        <f t="shared" si="97"/>
        <v>0.75189171974522284</v>
      </c>
      <c r="AB248" s="153">
        <f t="shared" si="97"/>
        <v>0.71372229299363055</v>
      </c>
      <c r="AC248" s="153">
        <f t="shared" si="97"/>
        <v>0.71602165605095536</v>
      </c>
      <c r="AD248" s="153">
        <f t="shared" si="97"/>
        <v>0.70774394904458593</v>
      </c>
      <c r="AE248" s="153">
        <f t="shared" si="97"/>
        <v>0.77488535031847117</v>
      </c>
      <c r="AF248" s="153">
        <f t="shared" si="97"/>
        <v>0.71970063694267494</v>
      </c>
      <c r="AG248" s="153">
        <f t="shared" si="98"/>
        <v>0.77488535031847117</v>
      </c>
      <c r="AH248" s="153">
        <f t="shared" si="98"/>
        <v>0.81397452229299361</v>
      </c>
      <c r="AI248" s="153">
        <f t="shared" si="98"/>
        <v>0.66083694267515891</v>
      </c>
      <c r="AJ248" s="153">
        <f t="shared" si="98"/>
        <v>0.8507643312101909</v>
      </c>
      <c r="AK248" s="153">
        <f t="shared" si="98"/>
        <v>0.72199999999999998</v>
      </c>
      <c r="AL248" s="153">
        <f t="shared" si="98"/>
        <v>0.78638216560509555</v>
      </c>
      <c r="AM248" s="153">
        <f t="shared" si="98"/>
        <v>0.8852547770700635</v>
      </c>
      <c r="AN248" s="153">
        <f t="shared" si="98"/>
        <v>0.77348273885350305</v>
      </c>
      <c r="AO248" s="153">
        <f t="shared" si="98"/>
        <v>0.77258598726114625</v>
      </c>
      <c r="AP248" s="153">
        <f t="shared" si="98"/>
        <v>0.72429936305732479</v>
      </c>
      <c r="AQ248" s="153">
        <f t="shared" si="98"/>
        <v>0.70820382165605078</v>
      </c>
      <c r="AR248" s="157">
        <v>0.72199999999999998</v>
      </c>
      <c r="AS248" s="153">
        <f t="shared" si="99"/>
        <v>0.82087261146496804</v>
      </c>
      <c r="AT248" s="153">
        <f t="shared" si="99"/>
        <v>0.69590222929936296</v>
      </c>
      <c r="AU248" s="153">
        <f t="shared" si="99"/>
        <v>0.69670700636942662</v>
      </c>
      <c r="AV248" s="153">
        <f t="shared" si="99"/>
        <v>0.71050318471337581</v>
      </c>
      <c r="AW248" s="153">
        <f t="shared" si="99"/>
        <v>0.73349681528662425</v>
      </c>
      <c r="AX248" s="153">
        <f t="shared" si="99"/>
        <v>0.65531847133757948</v>
      </c>
      <c r="AY248" s="153">
        <f t="shared" si="99"/>
        <v>0.70820382165605078</v>
      </c>
      <c r="AZ248" s="153">
        <f t="shared" si="99"/>
        <v>0.73993503184713383</v>
      </c>
      <c r="BA248" s="153">
        <f t="shared" si="99"/>
        <v>0.70130573248407624</v>
      </c>
      <c r="BB248" s="153">
        <f t="shared" si="99"/>
        <v>0.75878980891719727</v>
      </c>
      <c r="BC248" s="153">
        <f t="shared" si="99"/>
        <v>0.69429267515923543</v>
      </c>
      <c r="BD248" s="169">
        <v>246</v>
      </c>
    </row>
    <row r="249" spans="1:56" x14ac:dyDescent="0.35">
      <c r="A249" s="172"/>
      <c r="B249" s="156" t="s">
        <v>79</v>
      </c>
      <c r="C249" s="153">
        <f t="shared" si="95"/>
        <v>0.67371337579617818</v>
      </c>
      <c r="D249" s="153">
        <f t="shared" si="95"/>
        <v>0.70590445859872608</v>
      </c>
      <c r="E249" s="153">
        <f t="shared" si="95"/>
        <v>0.73119745222929899</v>
      </c>
      <c r="F249" s="153">
        <f t="shared" si="95"/>
        <v>0.75649044585987268</v>
      </c>
      <c r="G249" s="153">
        <f t="shared" si="95"/>
        <v>0.70820382165605078</v>
      </c>
      <c r="H249" s="153">
        <f t="shared" si="95"/>
        <v>0.77879426751592351</v>
      </c>
      <c r="I249" s="153">
        <f t="shared" si="95"/>
        <v>0.82061968152866216</v>
      </c>
      <c r="J249" s="153">
        <f t="shared" si="95"/>
        <v>0.59553503184713374</v>
      </c>
      <c r="K249" s="153">
        <f t="shared" si="95"/>
        <v>0.7128025477707004</v>
      </c>
      <c r="L249" s="153">
        <f t="shared" si="95"/>
        <v>0.73903828025477691</v>
      </c>
      <c r="M249" s="153">
        <f t="shared" si="96"/>
        <v>0.73809554140127365</v>
      </c>
      <c r="N249" s="153">
        <f t="shared" si="96"/>
        <v>0.75649044585987268</v>
      </c>
      <c r="O249" s="153">
        <f t="shared" si="96"/>
        <v>0.83007006369426739</v>
      </c>
      <c r="P249" s="153">
        <f t="shared" si="96"/>
        <v>0.65071974522292975</v>
      </c>
      <c r="Q249" s="153">
        <f t="shared" si="96"/>
        <v>0.8507643312101909</v>
      </c>
      <c r="R249" s="153">
        <f t="shared" si="96"/>
        <v>0.65071974522292975</v>
      </c>
      <c r="S249" s="153">
        <f t="shared" si="96"/>
        <v>0.6760127388535031</v>
      </c>
      <c r="T249" s="153">
        <f t="shared" si="96"/>
        <v>0.56334394904458585</v>
      </c>
      <c r="U249" s="153">
        <f t="shared" si="96"/>
        <v>0.69440764331210192</v>
      </c>
      <c r="V249" s="153">
        <f t="shared" si="96"/>
        <v>0.7128025477707004</v>
      </c>
      <c r="W249" s="153">
        <f t="shared" si="97"/>
        <v>0.66957452229299363</v>
      </c>
      <c r="X249" s="153">
        <f t="shared" si="97"/>
        <v>0.66911464968152834</v>
      </c>
      <c r="Y249" s="153">
        <f t="shared" si="97"/>
        <v>0.68084140127388515</v>
      </c>
      <c r="Z249" s="153">
        <f t="shared" si="97"/>
        <v>0.72659872611464937</v>
      </c>
      <c r="AA249" s="153">
        <f t="shared" si="97"/>
        <v>0.75189171974522284</v>
      </c>
      <c r="AB249" s="153">
        <f t="shared" si="97"/>
        <v>0.71372229299363055</v>
      </c>
      <c r="AC249" s="153">
        <f t="shared" si="97"/>
        <v>0.71602165605095536</v>
      </c>
      <c r="AD249" s="153">
        <f t="shared" si="97"/>
        <v>0.70774394904458593</v>
      </c>
      <c r="AE249" s="153">
        <f t="shared" si="97"/>
        <v>0.77488535031847117</v>
      </c>
      <c r="AF249" s="153">
        <f t="shared" si="97"/>
        <v>0.71970063694267494</v>
      </c>
      <c r="AG249" s="153">
        <f t="shared" si="98"/>
        <v>0.77488535031847117</v>
      </c>
      <c r="AH249" s="153">
        <f t="shared" si="98"/>
        <v>0.81397452229299361</v>
      </c>
      <c r="AI249" s="153">
        <f t="shared" si="98"/>
        <v>0.66083694267515891</v>
      </c>
      <c r="AJ249" s="153">
        <f t="shared" si="98"/>
        <v>0.8507643312101909</v>
      </c>
      <c r="AK249" s="153">
        <f t="shared" si="98"/>
        <v>0.72199999999999998</v>
      </c>
      <c r="AL249" s="153">
        <f t="shared" si="98"/>
        <v>0.78638216560509555</v>
      </c>
      <c r="AM249" s="153">
        <f t="shared" si="98"/>
        <v>0.8852547770700635</v>
      </c>
      <c r="AN249" s="153">
        <f t="shared" si="98"/>
        <v>0.77348273885350305</v>
      </c>
      <c r="AO249" s="153">
        <f t="shared" si="98"/>
        <v>0.77258598726114625</v>
      </c>
      <c r="AP249" s="153">
        <f t="shared" si="98"/>
        <v>0.72429936305732479</v>
      </c>
      <c r="AQ249" s="153">
        <f t="shared" si="98"/>
        <v>0.70820382165605078</v>
      </c>
      <c r="AR249" s="157">
        <v>0.72199999999999998</v>
      </c>
      <c r="AS249" s="153">
        <f t="shared" si="99"/>
        <v>0.82087261146496804</v>
      </c>
      <c r="AT249" s="153">
        <f t="shared" si="99"/>
        <v>0.69590222929936296</v>
      </c>
      <c r="AU249" s="153">
        <f t="shared" si="99"/>
        <v>0.69670700636942662</v>
      </c>
      <c r="AV249" s="153">
        <f t="shared" si="99"/>
        <v>0.71050318471337581</v>
      </c>
      <c r="AW249" s="153">
        <f t="shared" si="99"/>
        <v>0.73349681528662425</v>
      </c>
      <c r="AX249" s="153">
        <f t="shared" si="99"/>
        <v>0.65531847133757948</v>
      </c>
      <c r="AY249" s="153">
        <f t="shared" si="99"/>
        <v>0.70820382165605078</v>
      </c>
      <c r="AZ249" s="153">
        <f t="shared" si="99"/>
        <v>0.73993503184713383</v>
      </c>
      <c r="BA249" s="153">
        <f t="shared" si="99"/>
        <v>0.70130573248407624</v>
      </c>
      <c r="BB249" s="153">
        <f t="shared" si="99"/>
        <v>0.75878980891719727</v>
      </c>
      <c r="BC249" s="153">
        <f t="shared" si="99"/>
        <v>0.69429267515923543</v>
      </c>
      <c r="BD249" s="169">
        <v>247</v>
      </c>
    </row>
    <row r="250" spans="1:56" s="174" customFormat="1" x14ac:dyDescent="0.35">
      <c r="B250" s="175"/>
      <c r="C250" s="174" t="s">
        <v>99</v>
      </c>
      <c r="D250" s="174" t="s">
        <v>259</v>
      </c>
      <c r="E250" s="174" t="s">
        <v>100</v>
      </c>
      <c r="F250" s="174" t="s">
        <v>101</v>
      </c>
      <c r="G250" s="174" t="s">
        <v>102</v>
      </c>
      <c r="H250" s="174" t="s">
        <v>85</v>
      </c>
      <c r="I250" s="174" t="s">
        <v>86</v>
      </c>
      <c r="J250" s="174" t="s">
        <v>261</v>
      </c>
      <c r="K250" s="174" t="s">
        <v>103</v>
      </c>
      <c r="L250" s="174" t="s">
        <v>87</v>
      </c>
      <c r="M250" s="174" t="s">
        <v>104</v>
      </c>
      <c r="N250" s="174" t="s">
        <v>105</v>
      </c>
      <c r="O250" s="174" t="s">
        <v>106</v>
      </c>
      <c r="P250" s="174" t="s">
        <v>107</v>
      </c>
      <c r="Q250" s="174" t="s">
        <v>108</v>
      </c>
      <c r="R250" s="174" t="s">
        <v>109</v>
      </c>
      <c r="S250" s="174" t="s">
        <v>257</v>
      </c>
      <c r="T250" s="174" t="s">
        <v>110</v>
      </c>
      <c r="U250" s="174" t="s">
        <v>111</v>
      </c>
      <c r="V250" s="174" t="s">
        <v>112</v>
      </c>
      <c r="W250" s="174" t="s">
        <v>88</v>
      </c>
      <c r="X250" s="174" t="s">
        <v>113</v>
      </c>
      <c r="Y250" s="174" t="s">
        <v>89</v>
      </c>
      <c r="Z250" s="174" t="s">
        <v>114</v>
      </c>
      <c r="AA250" s="174" t="s">
        <v>258</v>
      </c>
      <c r="AB250" s="174" t="s">
        <v>90</v>
      </c>
      <c r="AC250" s="174" t="s">
        <v>91</v>
      </c>
      <c r="AD250" s="174" t="s">
        <v>92</v>
      </c>
      <c r="AE250" s="174" t="s">
        <v>115</v>
      </c>
      <c r="AF250" s="174" t="s">
        <v>116</v>
      </c>
      <c r="AG250" s="174" t="s">
        <v>260</v>
      </c>
      <c r="AH250" s="174" t="s">
        <v>93</v>
      </c>
      <c r="AI250" s="174" t="s">
        <v>94</v>
      </c>
      <c r="AJ250" s="174" t="s">
        <v>117</v>
      </c>
      <c r="AK250" s="174" t="s">
        <v>118</v>
      </c>
      <c r="AL250" s="174" t="s">
        <v>119</v>
      </c>
      <c r="AM250" s="174" t="s">
        <v>120</v>
      </c>
      <c r="AN250" s="174" t="s">
        <v>95</v>
      </c>
      <c r="AO250" s="174" t="s">
        <v>121</v>
      </c>
      <c r="AP250" s="174" t="s">
        <v>122</v>
      </c>
      <c r="AQ250" s="174" t="s">
        <v>123</v>
      </c>
      <c r="AR250" s="174" t="s">
        <v>84</v>
      </c>
      <c r="AS250" s="174" t="s">
        <v>124</v>
      </c>
      <c r="AT250" s="174" t="s">
        <v>96</v>
      </c>
      <c r="AU250" s="174" t="s">
        <v>125</v>
      </c>
      <c r="AV250" s="174" t="s">
        <v>126</v>
      </c>
      <c r="AW250" s="174" t="s">
        <v>127</v>
      </c>
      <c r="AX250" s="174" t="s">
        <v>128</v>
      </c>
      <c r="AY250" s="174" t="s">
        <v>262</v>
      </c>
      <c r="AZ250" s="174" t="s">
        <v>97</v>
      </c>
      <c r="BA250" s="174" t="s">
        <v>129</v>
      </c>
      <c r="BB250" s="174" t="s">
        <v>130</v>
      </c>
      <c r="BC250" s="174" t="s">
        <v>98</v>
      </c>
      <c r="BD250" s="169">
        <v>248</v>
      </c>
    </row>
    <row r="251" spans="1:56" s="157" customFormat="1" x14ac:dyDescent="0.35">
      <c r="A251" s="157" t="s">
        <v>435</v>
      </c>
      <c r="B251" s="176" t="s">
        <v>436</v>
      </c>
      <c r="C251" s="157">
        <v>0.35099999999999992</v>
      </c>
      <c r="D251" s="157">
        <v>0.38400000000000001</v>
      </c>
      <c r="E251" s="157">
        <v>0.41200000000000003</v>
      </c>
      <c r="F251" s="157">
        <v>0.42700000000000005</v>
      </c>
      <c r="G251" s="157">
        <v>0.40299999999999997</v>
      </c>
      <c r="H251" s="157">
        <v>0.45469999999999999</v>
      </c>
      <c r="I251" s="157">
        <v>0.42499000000000003</v>
      </c>
      <c r="J251" s="157">
        <v>0.42200000000000004</v>
      </c>
      <c r="K251" s="157">
        <v>0.45899999999999996</v>
      </c>
      <c r="L251" s="157">
        <v>0.47627999999999998</v>
      </c>
      <c r="M251" s="157">
        <v>0.47600000000000003</v>
      </c>
      <c r="N251" s="157">
        <v>0.44299999999999995</v>
      </c>
      <c r="O251" s="157">
        <v>0.46899999999999997</v>
      </c>
      <c r="P251" s="157">
        <v>0.40100000000000002</v>
      </c>
      <c r="Q251" s="157">
        <v>0.38900000000000001</v>
      </c>
      <c r="R251" s="157">
        <v>0.40100000000000002</v>
      </c>
      <c r="S251" s="157">
        <v>0.38600000000000001</v>
      </c>
      <c r="T251" s="157">
        <v>0.33400000000000007</v>
      </c>
      <c r="U251" s="157">
        <v>0.40799999999999997</v>
      </c>
      <c r="V251" s="157">
        <v>0.45899999999999996</v>
      </c>
      <c r="W251" s="157">
        <v>0.41020000000000001</v>
      </c>
      <c r="X251" s="157">
        <v>0.41</v>
      </c>
      <c r="Y251" s="157">
        <v>0.42959999999999998</v>
      </c>
      <c r="Z251" s="157">
        <v>0.46</v>
      </c>
      <c r="AA251" s="157">
        <v>0.42599999999999999</v>
      </c>
      <c r="AB251" s="157">
        <v>0.39640000000000003</v>
      </c>
      <c r="AC251" s="157">
        <v>0.43189999999999995</v>
      </c>
      <c r="AD251" s="157">
        <v>0.40340000000000004</v>
      </c>
      <c r="AE251" s="157">
        <v>0.43099999999999999</v>
      </c>
      <c r="AF251" s="157">
        <v>0.36700000000000005</v>
      </c>
      <c r="AG251" s="157">
        <v>0.43099999999999999</v>
      </c>
      <c r="AH251" s="157">
        <v>0.4158</v>
      </c>
      <c r="AI251" s="157">
        <v>0.36959999999999998</v>
      </c>
      <c r="AJ251" s="157">
        <v>0.38900000000000001</v>
      </c>
      <c r="AK251" s="157">
        <v>0.439</v>
      </c>
      <c r="AL251" s="157">
        <v>0.47600000000000003</v>
      </c>
      <c r="AM251" s="157">
        <v>0.441</v>
      </c>
      <c r="AN251" s="157">
        <v>0.42076000000000002</v>
      </c>
      <c r="AO251" s="157">
        <v>0.42100000000000004</v>
      </c>
      <c r="AP251" s="157">
        <v>0.40700000000000003</v>
      </c>
      <c r="AQ251" s="157">
        <v>0.37799999999999995</v>
      </c>
      <c r="AR251" s="157">
        <v>0.41210000000000002</v>
      </c>
      <c r="AS251" s="157">
        <v>0.42499999999999999</v>
      </c>
      <c r="AT251" s="157">
        <v>0.39234999999999998</v>
      </c>
      <c r="AU251" s="157">
        <v>0.39200000000000002</v>
      </c>
      <c r="AV251" s="157">
        <v>0.41299999999999998</v>
      </c>
      <c r="AW251" s="157">
        <v>0.38900000000000001</v>
      </c>
      <c r="AX251" s="157">
        <v>0.40200000000000002</v>
      </c>
      <c r="AY251" s="157">
        <v>0.39799999999999996</v>
      </c>
      <c r="AZ251" s="157">
        <v>0.38780000000000003</v>
      </c>
      <c r="BA251" s="157">
        <v>0.39600000000000002</v>
      </c>
      <c r="BB251" s="157">
        <v>0.441</v>
      </c>
      <c r="BC251" s="157">
        <v>0.40847</v>
      </c>
      <c r="BD251" s="177">
        <v>249</v>
      </c>
    </row>
    <row r="252" spans="1:56" s="157" customFormat="1" x14ac:dyDescent="0.35">
      <c r="B252" s="176" t="s">
        <v>437</v>
      </c>
      <c r="C252" s="157">
        <v>0.29299999999999998</v>
      </c>
      <c r="D252" s="157">
        <v>0.30700000000000005</v>
      </c>
      <c r="E252" s="157">
        <v>0.31799999999999995</v>
      </c>
      <c r="F252" s="157">
        <v>0.32900000000000007</v>
      </c>
      <c r="G252" s="157">
        <v>0.308</v>
      </c>
      <c r="H252" s="157">
        <v>0.33870000000000006</v>
      </c>
      <c r="I252" s="157">
        <v>0.35688999999999993</v>
      </c>
      <c r="J252" s="157">
        <v>0.25900000000000006</v>
      </c>
      <c r="K252" s="157">
        <v>0.31</v>
      </c>
      <c r="L252" s="157">
        <v>0.32141000000000003</v>
      </c>
      <c r="M252" s="157">
        <v>0.32099999999999995</v>
      </c>
      <c r="N252" s="157">
        <v>0.32900000000000007</v>
      </c>
      <c r="O252" s="157">
        <v>0.36099999999999999</v>
      </c>
      <c r="P252" s="157">
        <v>0.28299999999999997</v>
      </c>
      <c r="Q252" s="157">
        <v>0.37</v>
      </c>
      <c r="R252" s="157">
        <v>0.28299999999999997</v>
      </c>
      <c r="S252" s="157">
        <v>0.29400000000000004</v>
      </c>
      <c r="T252" s="157">
        <v>0.245</v>
      </c>
      <c r="U252" s="157">
        <v>0.30200000000000005</v>
      </c>
      <c r="V252" s="157">
        <v>0.31</v>
      </c>
      <c r="W252" s="157">
        <v>0.29120000000000007</v>
      </c>
      <c r="X252" s="157">
        <v>0.29099999999999993</v>
      </c>
      <c r="Y252" s="157">
        <v>0.29609999999999997</v>
      </c>
      <c r="Z252" s="157">
        <v>0.31599999999999995</v>
      </c>
      <c r="AA252" s="157">
        <v>0.32700000000000001</v>
      </c>
      <c r="AB252" s="157">
        <v>0.31040000000000006</v>
      </c>
      <c r="AC252" s="157">
        <v>0.31140000000000001</v>
      </c>
      <c r="AD252" s="157">
        <v>0.30780000000000002</v>
      </c>
      <c r="AE252" s="157">
        <v>0.33700000000000002</v>
      </c>
      <c r="AF252" s="157">
        <v>0.31299999999999994</v>
      </c>
      <c r="AG252" s="157">
        <v>0.33700000000000002</v>
      </c>
      <c r="AH252" s="157">
        <v>0.35400000000000004</v>
      </c>
      <c r="AI252" s="157">
        <v>0.28739999999999993</v>
      </c>
      <c r="AJ252" s="157">
        <v>0.37</v>
      </c>
      <c r="AK252" s="157">
        <v>0.31400000000000006</v>
      </c>
      <c r="AL252" s="157">
        <v>0.34200000000000003</v>
      </c>
      <c r="AM252" s="157">
        <v>0.38500000000000001</v>
      </c>
      <c r="AN252" s="157">
        <v>0.33638999999999997</v>
      </c>
      <c r="AO252" s="157">
        <v>0.33599999999999997</v>
      </c>
      <c r="AP252" s="157">
        <v>0.315</v>
      </c>
      <c r="AQ252" s="157">
        <v>0.308</v>
      </c>
      <c r="AR252" s="157">
        <v>0.31400000000000006</v>
      </c>
      <c r="AS252" s="157">
        <v>0.35700000000000004</v>
      </c>
      <c r="AT252" s="157">
        <v>0.30265000000000003</v>
      </c>
      <c r="AU252" s="157">
        <v>0.30299999999999999</v>
      </c>
      <c r="AV252" s="157">
        <v>0.30900000000000005</v>
      </c>
      <c r="AW252" s="157">
        <v>0.31900000000000006</v>
      </c>
      <c r="AX252" s="157">
        <v>0.28499999999999998</v>
      </c>
      <c r="AY252" s="157">
        <v>0.308</v>
      </c>
      <c r="AZ252" s="157">
        <v>0.32180000000000009</v>
      </c>
      <c r="BA252" s="157">
        <v>0.30499999999999999</v>
      </c>
      <c r="BB252" s="157">
        <v>0.33</v>
      </c>
      <c r="BC252" s="157">
        <v>0.30194999999999994</v>
      </c>
      <c r="BD252" s="177">
        <v>250</v>
      </c>
    </row>
    <row r="253" spans="1:56" s="157" customFormat="1" x14ac:dyDescent="0.35">
      <c r="A253" s="157" t="s">
        <v>438</v>
      </c>
      <c r="B253" s="176" t="s">
        <v>436</v>
      </c>
      <c r="C253" s="157">
        <f t="shared" ref="C253:AQ253" si="100">C251/$AR251</f>
        <v>0.85173501577287047</v>
      </c>
      <c r="D253" s="157">
        <f t="shared" si="100"/>
        <v>0.93181266682843966</v>
      </c>
      <c r="E253" s="157">
        <f t="shared" si="100"/>
        <v>0.99975734045134679</v>
      </c>
      <c r="F253" s="157">
        <f t="shared" si="100"/>
        <v>1.0361562727493328</v>
      </c>
      <c r="G253" s="157">
        <f t="shared" si="100"/>
        <v>0.97791798107255512</v>
      </c>
      <c r="H253" s="157">
        <f t="shared" si="100"/>
        <v>1.10337296772628</v>
      </c>
      <c r="I253" s="157">
        <f t="shared" si="100"/>
        <v>1.0312788158214026</v>
      </c>
      <c r="J253" s="157">
        <f t="shared" si="100"/>
        <v>1.0240232953166708</v>
      </c>
      <c r="K253" s="157">
        <f t="shared" si="100"/>
        <v>1.1138073283183691</v>
      </c>
      <c r="L253" s="157">
        <f t="shared" si="100"/>
        <v>1.1557388983256489</v>
      </c>
      <c r="M253" s="157">
        <f t="shared" si="100"/>
        <v>1.1550594515894201</v>
      </c>
      <c r="N253" s="157">
        <f t="shared" si="100"/>
        <v>1.0749818005338507</v>
      </c>
      <c r="O253" s="157">
        <f t="shared" si="100"/>
        <v>1.1380732831836931</v>
      </c>
      <c r="P253" s="157">
        <f t="shared" si="100"/>
        <v>0.97306479009949043</v>
      </c>
      <c r="Q253" s="157">
        <f t="shared" si="100"/>
        <v>0.94394564426110161</v>
      </c>
      <c r="R253" s="157">
        <f t="shared" si="100"/>
        <v>0.97306479009949043</v>
      </c>
      <c r="S253" s="157">
        <f t="shared" si="100"/>
        <v>0.93666585780150446</v>
      </c>
      <c r="T253" s="157">
        <f t="shared" si="100"/>
        <v>0.81048289250182004</v>
      </c>
      <c r="U253" s="157">
        <f t="shared" si="100"/>
        <v>0.99005095850521707</v>
      </c>
      <c r="V253" s="157">
        <f t="shared" si="100"/>
        <v>1.1138073283183691</v>
      </c>
      <c r="W253" s="157">
        <f t="shared" si="100"/>
        <v>0.99538946857558841</v>
      </c>
      <c r="X253" s="157">
        <f t="shared" si="100"/>
        <v>0.99490414947828187</v>
      </c>
      <c r="Y253" s="157">
        <f t="shared" si="100"/>
        <v>1.0424654210143167</v>
      </c>
      <c r="Z253" s="157">
        <f t="shared" si="100"/>
        <v>1.1162339238049017</v>
      </c>
      <c r="AA253" s="157">
        <f t="shared" si="100"/>
        <v>1.0337296772628002</v>
      </c>
      <c r="AB253" s="157">
        <f t="shared" si="100"/>
        <v>0.96190245086144144</v>
      </c>
      <c r="AC253" s="157">
        <f t="shared" si="100"/>
        <v>1.0480465906333412</v>
      </c>
      <c r="AD253" s="157">
        <f t="shared" si="100"/>
        <v>0.97888861926716819</v>
      </c>
      <c r="AE253" s="157">
        <f t="shared" si="100"/>
        <v>1.0458626546954621</v>
      </c>
      <c r="AF253" s="157">
        <f t="shared" si="100"/>
        <v>0.89056054355738901</v>
      </c>
      <c r="AG253" s="157">
        <f t="shared" si="100"/>
        <v>1.0458626546954621</v>
      </c>
      <c r="AH253" s="157">
        <f t="shared" si="100"/>
        <v>1.0089784033001699</v>
      </c>
      <c r="AI253" s="157">
        <f t="shared" si="100"/>
        <v>0.89686969182237308</v>
      </c>
      <c r="AJ253" s="157">
        <f t="shared" si="100"/>
        <v>0.94394564426110161</v>
      </c>
      <c r="AK253" s="157">
        <f t="shared" si="100"/>
        <v>1.0652754185877213</v>
      </c>
      <c r="AL253" s="157">
        <f t="shared" si="100"/>
        <v>1.1550594515894201</v>
      </c>
      <c r="AM253" s="157">
        <f t="shared" si="100"/>
        <v>1.0701286095607863</v>
      </c>
      <c r="AN253" s="157">
        <f t="shared" si="100"/>
        <v>1.0210143169133705</v>
      </c>
      <c r="AO253" s="157">
        <f t="shared" si="100"/>
        <v>1.0215966998301385</v>
      </c>
      <c r="AP253" s="157">
        <f t="shared" si="100"/>
        <v>0.98762436301868484</v>
      </c>
      <c r="AQ253" s="157">
        <f t="shared" si="100"/>
        <v>0.91725309390924514</v>
      </c>
      <c r="AR253" s="157" t="s">
        <v>418</v>
      </c>
      <c r="AS253" s="157">
        <f t="shared" ref="AS253:BC253" si="101">AS251/$AR251</f>
        <v>1.0313030817762678</v>
      </c>
      <c r="AT253" s="157">
        <f t="shared" si="101"/>
        <v>0.95207473914098506</v>
      </c>
      <c r="AU253" s="157">
        <f t="shared" si="101"/>
        <v>0.95122543072069887</v>
      </c>
      <c r="AV253" s="157">
        <f t="shared" si="101"/>
        <v>1.002183935937879</v>
      </c>
      <c r="AW253" s="157">
        <f t="shared" si="101"/>
        <v>0.94394564426110161</v>
      </c>
      <c r="AX253" s="157">
        <f t="shared" si="101"/>
        <v>0.97549138558602277</v>
      </c>
      <c r="AY253" s="157">
        <f t="shared" si="101"/>
        <v>0.96578500363989306</v>
      </c>
      <c r="AZ253" s="157">
        <f t="shared" si="101"/>
        <v>0.94103372967726284</v>
      </c>
      <c r="BA253" s="157">
        <f t="shared" si="101"/>
        <v>0.96093181266682848</v>
      </c>
      <c r="BB253" s="157">
        <f t="shared" si="101"/>
        <v>1.0701286095607863</v>
      </c>
      <c r="BC253" s="157">
        <f t="shared" si="101"/>
        <v>0.99119145838388734</v>
      </c>
      <c r="BD253" s="169">
        <v>251</v>
      </c>
    </row>
    <row r="254" spans="1:56" s="164" customFormat="1" x14ac:dyDescent="0.35">
      <c r="B254" s="178" t="s">
        <v>437</v>
      </c>
      <c r="C254" s="164">
        <f t="shared" ref="C254:AQ254" si="102">C252/$AR252</f>
        <v>0.93312101910828005</v>
      </c>
      <c r="D254" s="164">
        <f t="shared" si="102"/>
        <v>0.97770700636942676</v>
      </c>
      <c r="E254" s="164">
        <f t="shared" si="102"/>
        <v>1.0127388535031843</v>
      </c>
      <c r="F254" s="164">
        <f t="shared" si="102"/>
        <v>1.0477707006369428</v>
      </c>
      <c r="G254" s="164">
        <f t="shared" si="102"/>
        <v>0.98089171974522271</v>
      </c>
      <c r="H254" s="164">
        <f t="shared" si="102"/>
        <v>1.0786624203821655</v>
      </c>
      <c r="I254" s="164">
        <f t="shared" si="102"/>
        <v>1.1365923566878977</v>
      </c>
      <c r="J254" s="164">
        <f t="shared" si="102"/>
        <v>0.82484076433121023</v>
      </c>
      <c r="K254" s="164">
        <f t="shared" si="102"/>
        <v>0.98726114649681507</v>
      </c>
      <c r="L254" s="164">
        <f t="shared" si="102"/>
        <v>1.0235987261146495</v>
      </c>
      <c r="M254" s="164">
        <f t="shared" si="102"/>
        <v>1.0222929936305729</v>
      </c>
      <c r="N254" s="164">
        <f t="shared" si="102"/>
        <v>1.0477707006369428</v>
      </c>
      <c r="O254" s="164">
        <f t="shared" si="102"/>
        <v>1.1496815286624202</v>
      </c>
      <c r="P254" s="164">
        <f t="shared" si="102"/>
        <v>0.90127388535031827</v>
      </c>
      <c r="Q254" s="164">
        <f t="shared" si="102"/>
        <v>1.1783439490445857</v>
      </c>
      <c r="R254" s="164">
        <f t="shared" si="102"/>
        <v>0.90127388535031827</v>
      </c>
      <c r="S254" s="164">
        <f t="shared" si="102"/>
        <v>0.93630573248407634</v>
      </c>
      <c r="T254" s="164">
        <f t="shared" si="102"/>
        <v>0.78025477707006352</v>
      </c>
      <c r="U254" s="164">
        <f t="shared" si="102"/>
        <v>0.96178343949044587</v>
      </c>
      <c r="V254" s="164">
        <f t="shared" si="102"/>
        <v>0.98726114649681507</v>
      </c>
      <c r="W254" s="164">
        <f t="shared" si="102"/>
        <v>0.92738853503184715</v>
      </c>
      <c r="X254" s="164">
        <f t="shared" si="102"/>
        <v>0.92675159235668747</v>
      </c>
      <c r="Y254" s="164">
        <f t="shared" si="102"/>
        <v>0.94299363057324814</v>
      </c>
      <c r="Z254" s="164">
        <f t="shared" si="102"/>
        <v>1.0063694267515919</v>
      </c>
      <c r="AA254" s="164">
        <f t="shared" si="102"/>
        <v>1.0414012738853502</v>
      </c>
      <c r="AB254" s="164">
        <f t="shared" si="102"/>
        <v>0.98853503184713376</v>
      </c>
      <c r="AC254" s="164">
        <f t="shared" si="102"/>
        <v>0.99171974522292983</v>
      </c>
      <c r="AD254" s="164">
        <f t="shared" si="102"/>
        <v>0.98025477707006359</v>
      </c>
      <c r="AE254" s="164">
        <f t="shared" si="102"/>
        <v>1.073248407643312</v>
      </c>
      <c r="AF254" s="164">
        <f t="shared" si="102"/>
        <v>0.99681528662420349</v>
      </c>
      <c r="AG254" s="164">
        <f t="shared" si="102"/>
        <v>1.073248407643312</v>
      </c>
      <c r="AH254" s="164">
        <f t="shared" si="102"/>
        <v>1.1273885350318471</v>
      </c>
      <c r="AI254" s="164">
        <f t="shared" si="102"/>
        <v>0.91528662420382123</v>
      </c>
      <c r="AJ254" s="164">
        <f t="shared" si="102"/>
        <v>1.1783439490445857</v>
      </c>
      <c r="AK254" s="164">
        <f t="shared" si="102"/>
        <v>1</v>
      </c>
      <c r="AL254" s="164">
        <f t="shared" si="102"/>
        <v>1.089171974522293</v>
      </c>
      <c r="AM254" s="164">
        <f t="shared" si="102"/>
        <v>1.2261146496815285</v>
      </c>
      <c r="AN254" s="164">
        <f t="shared" si="102"/>
        <v>1.0713057324840762</v>
      </c>
      <c r="AO254" s="164">
        <f t="shared" si="102"/>
        <v>1.0700636942675157</v>
      </c>
      <c r="AP254" s="164">
        <f t="shared" si="102"/>
        <v>1.0031847133757961</v>
      </c>
      <c r="AQ254" s="164">
        <f t="shared" si="102"/>
        <v>0.98089171974522271</v>
      </c>
      <c r="AR254" s="164" t="s">
        <v>418</v>
      </c>
      <c r="AS254" s="164">
        <f t="shared" ref="AS254:BC254" si="103">AS252/$AR252</f>
        <v>1.1369426751592355</v>
      </c>
      <c r="AT254" s="164">
        <f t="shared" si="103"/>
        <v>0.9638535031847133</v>
      </c>
      <c r="AU254" s="164">
        <f t="shared" si="103"/>
        <v>0.96496815286624182</v>
      </c>
      <c r="AV254" s="164">
        <f t="shared" si="103"/>
        <v>0.98407643312101911</v>
      </c>
      <c r="AW254" s="164">
        <f t="shared" si="103"/>
        <v>1.015923566878981</v>
      </c>
      <c r="AX254" s="164">
        <f t="shared" si="103"/>
        <v>0.90764331210191063</v>
      </c>
      <c r="AY254" s="164">
        <f t="shared" si="103"/>
        <v>0.98089171974522271</v>
      </c>
      <c r="AZ254" s="164">
        <f t="shared" si="103"/>
        <v>1.0248407643312103</v>
      </c>
      <c r="BA254" s="164">
        <f t="shared" si="103"/>
        <v>0.97133757961783418</v>
      </c>
      <c r="BB254" s="164">
        <f t="shared" si="103"/>
        <v>1.0509554140127386</v>
      </c>
      <c r="BC254" s="164">
        <f t="shared" si="103"/>
        <v>0.9616242038216557</v>
      </c>
      <c r="BD254" s="169">
        <v>252</v>
      </c>
    </row>
    <row r="255" spans="1:56" x14ac:dyDescent="0.35">
      <c r="B255" s="153"/>
      <c r="C255" s="153"/>
      <c r="AR255" s="157"/>
      <c r="BD255" s="153"/>
    </row>
  </sheetData>
  <sortState columnSort="1" ref="C1:BC255">
    <sortCondition ref="C3:BC3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D257"/>
  <sheetViews>
    <sheetView zoomScale="80" zoomScaleNormal="80" workbookViewId="0">
      <pane xSplit="4790" ySplit="2080" topLeftCell="L232" activePane="bottomLeft"/>
      <selection activeCell="A3" sqref="A3"/>
      <selection pane="topRight" activeCell="BC1" sqref="C1:BC1048576"/>
      <selection pane="bottomLeft" activeCell="A257" sqref="A257"/>
      <selection pane="bottomRight" activeCell="C255" sqref="C255"/>
    </sheetView>
  </sheetViews>
  <sheetFormatPr defaultRowHeight="15.5" x14ac:dyDescent="0.35"/>
  <cols>
    <col min="1" max="1" width="21.53515625" customWidth="1"/>
    <col min="2" max="2" width="19.84375" style="5" customWidth="1"/>
    <col min="3" max="48" width="13.3828125" bestFit="1" customWidth="1"/>
    <col min="49" max="55" width="13.69140625" customWidth="1"/>
  </cols>
  <sheetData>
    <row r="1" spans="1:56" ht="20" x14ac:dyDescent="0.4">
      <c r="A1" s="42" t="s">
        <v>161</v>
      </c>
      <c r="B1" s="43"/>
    </row>
    <row r="2" spans="1:56" x14ac:dyDescent="0.35">
      <c r="A2" t="s">
        <v>350</v>
      </c>
    </row>
    <row r="3" spans="1:56" s="9" customFormat="1" ht="62" x14ac:dyDescent="0.35">
      <c r="A3" s="9" t="s">
        <v>131</v>
      </c>
      <c r="B3" s="11" t="s">
        <v>132</v>
      </c>
      <c r="C3" s="9" t="s">
        <v>99</v>
      </c>
      <c r="D3" s="9" t="s">
        <v>479</v>
      </c>
      <c r="E3" s="9" t="s">
        <v>100</v>
      </c>
      <c r="F3" s="9" t="s">
        <v>101</v>
      </c>
      <c r="G3" s="9" t="s">
        <v>102</v>
      </c>
      <c r="H3" s="9" t="s">
        <v>85</v>
      </c>
      <c r="I3" s="9" t="s">
        <v>86</v>
      </c>
      <c r="J3" s="9" t="s">
        <v>483</v>
      </c>
      <c r="K3" s="9" t="s">
        <v>103</v>
      </c>
      <c r="L3" s="9" t="s">
        <v>87</v>
      </c>
      <c r="M3" s="9" t="s">
        <v>104</v>
      </c>
      <c r="N3" s="9" t="s">
        <v>105</v>
      </c>
      <c r="O3" s="9" t="s">
        <v>106</v>
      </c>
      <c r="P3" s="9" t="s">
        <v>107</v>
      </c>
      <c r="Q3" s="9" t="s">
        <v>108</v>
      </c>
      <c r="R3" s="9" t="s">
        <v>109</v>
      </c>
      <c r="S3" s="9" t="s">
        <v>490</v>
      </c>
      <c r="T3" s="9" t="s">
        <v>110</v>
      </c>
      <c r="U3" s="9" t="s">
        <v>111</v>
      </c>
      <c r="V3" s="9" t="s">
        <v>112</v>
      </c>
      <c r="W3" s="9" t="s">
        <v>88</v>
      </c>
      <c r="X3" s="9" t="s">
        <v>113</v>
      </c>
      <c r="Y3" s="9" t="s">
        <v>89</v>
      </c>
      <c r="Z3" s="9" t="s">
        <v>114</v>
      </c>
      <c r="AA3" s="9" t="s">
        <v>496</v>
      </c>
      <c r="AB3" s="9" t="s">
        <v>90</v>
      </c>
      <c r="AC3" s="9" t="s">
        <v>91</v>
      </c>
      <c r="AD3" s="9" t="s">
        <v>92</v>
      </c>
      <c r="AE3" s="9" t="s">
        <v>115</v>
      </c>
      <c r="AF3" s="9" t="s">
        <v>116</v>
      </c>
      <c r="AG3" s="9" t="s">
        <v>499</v>
      </c>
      <c r="AH3" s="9" t="s">
        <v>93</v>
      </c>
      <c r="AI3" s="9" t="s">
        <v>94</v>
      </c>
      <c r="AJ3" s="9" t="s">
        <v>117</v>
      </c>
      <c r="AK3" s="9" t="s">
        <v>118</v>
      </c>
      <c r="AL3" s="9" t="s">
        <v>119</v>
      </c>
      <c r="AM3" s="9" t="s">
        <v>120</v>
      </c>
      <c r="AN3" s="9" t="s">
        <v>95</v>
      </c>
      <c r="AO3" s="9" t="s">
        <v>121</v>
      </c>
      <c r="AP3" s="9" t="s">
        <v>122</v>
      </c>
      <c r="AQ3" s="9" t="s">
        <v>123</v>
      </c>
      <c r="AR3" s="9" t="s">
        <v>84</v>
      </c>
      <c r="AS3" s="9" t="s">
        <v>124</v>
      </c>
      <c r="AT3" s="9" t="s">
        <v>96</v>
      </c>
      <c r="AU3" s="9" t="s">
        <v>125</v>
      </c>
      <c r="AV3" s="9" t="s">
        <v>126</v>
      </c>
      <c r="AW3" s="9" t="s">
        <v>127</v>
      </c>
      <c r="AX3" s="9" t="s">
        <v>128</v>
      </c>
      <c r="AY3" s="9" t="s">
        <v>502</v>
      </c>
      <c r="AZ3" s="9" t="s">
        <v>97</v>
      </c>
      <c r="BA3" s="9" t="s">
        <v>129</v>
      </c>
      <c r="BB3" s="9" t="s">
        <v>130</v>
      </c>
      <c r="BC3" s="9" t="s">
        <v>98</v>
      </c>
      <c r="BD3" s="9">
        <v>1</v>
      </c>
    </row>
    <row r="4" spans="1:56" s="59" customFormat="1" x14ac:dyDescent="0.35">
      <c r="B4" s="71"/>
      <c r="C4" s="59" t="s">
        <v>34</v>
      </c>
      <c r="D4" s="59" t="s">
        <v>206</v>
      </c>
      <c r="E4" s="59" t="s">
        <v>35</v>
      </c>
      <c r="F4" s="59" t="s">
        <v>41</v>
      </c>
      <c r="G4" s="59" t="s">
        <v>36</v>
      </c>
      <c r="H4" s="59" t="s">
        <v>0</v>
      </c>
      <c r="I4" s="59" t="s">
        <v>1</v>
      </c>
      <c r="J4" s="59" t="s">
        <v>208</v>
      </c>
      <c r="K4" s="59" t="s">
        <v>14</v>
      </c>
      <c r="L4" s="59" t="s">
        <v>2</v>
      </c>
      <c r="M4" s="59" t="s">
        <v>15</v>
      </c>
      <c r="N4" s="59" t="s">
        <v>42</v>
      </c>
      <c r="O4" s="59" t="s">
        <v>16</v>
      </c>
      <c r="P4" s="59" t="s">
        <v>44</v>
      </c>
      <c r="Q4" s="59" t="s">
        <v>17</v>
      </c>
      <c r="R4" s="59" t="s">
        <v>18</v>
      </c>
      <c r="S4" s="59" t="s">
        <v>204</v>
      </c>
      <c r="T4" s="59" t="s">
        <v>37</v>
      </c>
      <c r="U4" s="59" t="s">
        <v>19</v>
      </c>
      <c r="V4" s="59" t="s">
        <v>20</v>
      </c>
      <c r="W4" s="59" t="s">
        <v>3</v>
      </c>
      <c r="X4" s="59" t="s">
        <v>21</v>
      </c>
      <c r="Y4" s="59" t="s">
        <v>4</v>
      </c>
      <c r="Z4" s="59" t="s">
        <v>45</v>
      </c>
      <c r="AA4" s="59" t="s">
        <v>205</v>
      </c>
      <c r="AB4" s="59" t="s">
        <v>5</v>
      </c>
      <c r="AC4" s="59" t="s">
        <v>6</v>
      </c>
      <c r="AD4" s="59" t="s">
        <v>7</v>
      </c>
      <c r="AE4" s="59" t="s">
        <v>22</v>
      </c>
      <c r="AF4" s="59" t="s">
        <v>23</v>
      </c>
      <c r="AG4" s="59" t="s">
        <v>207</v>
      </c>
      <c r="AH4" s="59" t="s">
        <v>8</v>
      </c>
      <c r="AI4" s="59" t="s">
        <v>9</v>
      </c>
      <c r="AJ4" s="59" t="s">
        <v>24</v>
      </c>
      <c r="AK4" s="59" t="s">
        <v>25</v>
      </c>
      <c r="AL4" s="59" t="s">
        <v>26</v>
      </c>
      <c r="AM4" s="59" t="s">
        <v>43</v>
      </c>
      <c r="AN4" s="59" t="s">
        <v>10</v>
      </c>
      <c r="AO4" s="59" t="s">
        <v>27</v>
      </c>
      <c r="AP4" s="59" t="s">
        <v>28</v>
      </c>
      <c r="AQ4" s="59" t="s">
        <v>38</v>
      </c>
      <c r="AR4" s="59" t="s">
        <v>138</v>
      </c>
      <c r="AS4" s="59" t="s">
        <v>29</v>
      </c>
      <c r="AT4" s="59" t="s">
        <v>11</v>
      </c>
      <c r="AU4" s="59" t="s">
        <v>30</v>
      </c>
      <c r="AV4" s="59" t="s">
        <v>31</v>
      </c>
      <c r="AW4" s="59" t="s">
        <v>32</v>
      </c>
      <c r="AX4" s="59" t="s">
        <v>33</v>
      </c>
      <c r="AY4" s="59" t="s">
        <v>209</v>
      </c>
      <c r="AZ4" s="59" t="s">
        <v>12</v>
      </c>
      <c r="BA4" s="59" t="s">
        <v>39</v>
      </c>
      <c r="BB4" s="59" t="s">
        <v>40</v>
      </c>
      <c r="BC4" s="59" t="s">
        <v>13</v>
      </c>
      <c r="BD4" s="105">
        <v>2</v>
      </c>
    </row>
    <row r="5" spans="1:56" s="66" customFormat="1" hidden="1" x14ac:dyDescent="0.35">
      <c r="A5" s="66" t="s">
        <v>140</v>
      </c>
      <c r="B5" s="73" t="s">
        <v>327</v>
      </c>
      <c r="C5" s="66">
        <f t="shared" ref="C5:AH5" si="0">SUM(C7:C11)</f>
        <v>55583.845625429472</v>
      </c>
      <c r="D5" s="66">
        <f t="shared" si="0"/>
        <v>125576.10214912279</v>
      </c>
      <c r="E5" s="66">
        <f t="shared" si="0"/>
        <v>69657.429131615747</v>
      </c>
      <c r="F5" s="66">
        <f t="shared" si="0"/>
        <v>37025.445592538294</v>
      </c>
      <c r="G5" s="66">
        <f t="shared" si="0"/>
        <v>27679.119624987441</v>
      </c>
      <c r="H5" s="66">
        <f t="shared" si="0"/>
        <v>134796.92625083053</v>
      </c>
      <c r="I5" s="66">
        <f t="shared" si="0"/>
        <v>38819.986161426474</v>
      </c>
      <c r="J5" s="66">
        <f t="shared" si="0"/>
        <v>39664.90276299118</v>
      </c>
      <c r="K5" s="66">
        <f t="shared" si="0"/>
        <v>16982.545728511875</v>
      </c>
      <c r="L5" s="66">
        <f t="shared" si="0"/>
        <v>53588.78370293256</v>
      </c>
      <c r="M5" s="66">
        <f t="shared" si="0"/>
        <v>53539.039602589342</v>
      </c>
      <c r="N5" s="66">
        <f t="shared" si="0"/>
        <v>49640.599111683667</v>
      </c>
      <c r="O5" s="66">
        <f t="shared" si="0"/>
        <v>45836.83598284149</v>
      </c>
      <c r="P5" s="66">
        <f t="shared" si="0"/>
        <v>27874.324054605349</v>
      </c>
      <c r="Q5" s="66">
        <f t="shared" si="0"/>
        <v>32329.172172490755</v>
      </c>
      <c r="R5" s="66">
        <f t="shared" si="0"/>
        <v>22874.081998856251</v>
      </c>
      <c r="S5" s="66">
        <f t="shared" si="0"/>
        <v>367784.57984831149</v>
      </c>
      <c r="T5" s="66">
        <f t="shared" si="0"/>
        <v>107608.65865894278</v>
      </c>
      <c r="U5" s="66">
        <f t="shared" si="0"/>
        <v>8722.7287352491585</v>
      </c>
      <c r="V5" s="66">
        <f t="shared" si="0"/>
        <v>50133.872058100736</v>
      </c>
      <c r="W5" s="66">
        <f t="shared" si="0"/>
        <v>108699.89095874137</v>
      </c>
      <c r="X5" s="66">
        <f t="shared" si="0"/>
        <v>108636.25549670473</v>
      </c>
      <c r="Y5" s="66">
        <f t="shared" si="0"/>
        <v>90051.42639046337</v>
      </c>
      <c r="Z5" s="66">
        <f t="shared" si="0"/>
        <v>206684.45004870187</v>
      </c>
      <c r="AA5" s="66">
        <f t="shared" si="0"/>
        <v>587655.89524110616</v>
      </c>
      <c r="AB5" s="66">
        <f t="shared" si="0"/>
        <v>154997.32141594475</v>
      </c>
      <c r="AC5" s="66">
        <f t="shared" si="0"/>
        <v>367929.08303810487</v>
      </c>
      <c r="AD5" s="66">
        <f t="shared" si="0"/>
        <v>97839.767715137146</v>
      </c>
      <c r="AE5" s="66">
        <f t="shared" si="0"/>
        <v>75941.037526394241</v>
      </c>
      <c r="AF5" s="66">
        <f t="shared" si="0"/>
        <v>25267.574460145868</v>
      </c>
      <c r="AG5" s="66">
        <f t="shared" si="0"/>
        <v>75941.037526394241</v>
      </c>
      <c r="AH5" s="66">
        <f t="shared" si="0"/>
        <v>219955.36636186257</v>
      </c>
      <c r="AI5" s="66">
        <f t="shared" ref="AI5:BC5" si="1">SUM(AI7:AI11)</f>
        <v>221066.79175614828</v>
      </c>
      <c r="AJ5" s="66">
        <f t="shared" si="1"/>
        <v>28073.72199246673</v>
      </c>
      <c r="AK5" s="66">
        <f t="shared" si="1"/>
        <v>28310.513702742053</v>
      </c>
      <c r="AL5" s="66">
        <f t="shared" si="1"/>
        <v>52255.84995832284</v>
      </c>
      <c r="AM5" s="66">
        <f t="shared" si="1"/>
        <v>122635.62879475871</v>
      </c>
      <c r="AN5" s="66">
        <f t="shared" si="1"/>
        <v>6916.1595586884478</v>
      </c>
      <c r="AO5" s="66">
        <f t="shared" si="1"/>
        <v>6913.3442096176632</v>
      </c>
      <c r="AP5" s="66">
        <f t="shared" si="1"/>
        <v>44580.624929176643</v>
      </c>
      <c r="AQ5" s="66">
        <f t="shared" si="1"/>
        <v>52126.913048103765</v>
      </c>
      <c r="AR5" s="66">
        <f t="shared" si="1"/>
        <v>1630555.179</v>
      </c>
      <c r="AS5" s="66">
        <f t="shared" si="1"/>
        <v>38827.027833150692</v>
      </c>
      <c r="AT5" s="66">
        <f t="shared" si="1"/>
        <v>6212.6793268792972</v>
      </c>
      <c r="AU5" s="66">
        <f t="shared" si="1"/>
        <v>6214.369053540433</v>
      </c>
      <c r="AV5" s="66">
        <f t="shared" si="1"/>
        <v>36692.726226164879</v>
      </c>
      <c r="AW5" s="66">
        <f t="shared" si="1"/>
        <v>97081.366132137424</v>
      </c>
      <c r="AX5" s="66">
        <f t="shared" si="1"/>
        <v>25247.489839010072</v>
      </c>
      <c r="AY5" s="66">
        <f t="shared" si="1"/>
        <v>233816.89829802298</v>
      </c>
      <c r="AZ5" s="66">
        <f t="shared" si="1"/>
        <v>125033.85761117193</v>
      </c>
      <c r="BA5" s="66">
        <f t="shared" si="1"/>
        <v>29115.207390022668</v>
      </c>
      <c r="BB5" s="66">
        <f t="shared" si="1"/>
        <v>54914.750809246412</v>
      </c>
      <c r="BC5" s="66">
        <f t="shared" si="1"/>
        <v>8726.6550130275682</v>
      </c>
      <c r="BD5" s="105">
        <v>3</v>
      </c>
    </row>
    <row r="6" spans="1:56" s="67" customFormat="1" hidden="1" x14ac:dyDescent="0.35">
      <c r="A6" s="106" t="s">
        <v>159</v>
      </c>
      <c r="B6" s="73" t="s">
        <v>327</v>
      </c>
      <c r="C6" s="67">
        <f t="shared" ref="C6:AH6" si="2">SUM(C7:C8)</f>
        <v>19775.57741923687</v>
      </c>
      <c r="D6" s="67">
        <f t="shared" si="2"/>
        <v>29394.298877449975</v>
      </c>
      <c r="E6" s="67">
        <f t="shared" si="2"/>
        <v>8681.5930237002631</v>
      </c>
      <c r="F6" s="67">
        <f t="shared" si="2"/>
        <v>10160.860374172524</v>
      </c>
      <c r="G6" s="67">
        <f t="shared" si="2"/>
        <v>7868.5723540758299</v>
      </c>
      <c r="H6" s="67">
        <f t="shared" si="2"/>
        <v>82240.217727516894</v>
      </c>
      <c r="I6" s="67">
        <f t="shared" si="2"/>
        <v>9757.7892726382561</v>
      </c>
      <c r="J6" s="67">
        <f t="shared" si="2"/>
        <v>16928.482804911771</v>
      </c>
      <c r="K6" s="67">
        <f t="shared" si="2"/>
        <v>9594.2630671780516</v>
      </c>
      <c r="L6" s="67">
        <f t="shared" si="2"/>
        <v>21290.684811987201</v>
      </c>
      <c r="M6" s="67">
        <f t="shared" si="2"/>
        <v>21271.248786900862</v>
      </c>
      <c r="N6" s="67">
        <f t="shared" si="2"/>
        <v>30796.318126035359</v>
      </c>
      <c r="O6" s="67">
        <f t="shared" si="2"/>
        <v>29644.224766880674</v>
      </c>
      <c r="P6" s="67">
        <f t="shared" si="2"/>
        <v>7521.0863456383868</v>
      </c>
      <c r="Q6" s="67">
        <f t="shared" si="2"/>
        <v>11442.637872942223</v>
      </c>
      <c r="R6" s="67">
        <f t="shared" si="2"/>
        <v>4680.1544639588737</v>
      </c>
      <c r="S6" s="67">
        <f t="shared" si="2"/>
        <v>150009.85968690732</v>
      </c>
      <c r="T6" s="67">
        <f t="shared" si="2"/>
        <v>37834.75350978443</v>
      </c>
      <c r="U6" s="67">
        <f t="shared" si="2"/>
        <v>2306.4584909358159</v>
      </c>
      <c r="V6" s="67">
        <f t="shared" si="2"/>
        <v>25536.942371363388</v>
      </c>
      <c r="W6" s="67">
        <f t="shared" si="2"/>
        <v>51233.001611271146</v>
      </c>
      <c r="X6" s="67">
        <f t="shared" si="2"/>
        <v>51203.371939913151</v>
      </c>
      <c r="Y6" s="67">
        <f t="shared" si="2"/>
        <v>42251.711464980661</v>
      </c>
      <c r="Z6" s="67">
        <f t="shared" si="2"/>
        <v>150007.91784245981</v>
      </c>
      <c r="AA6" s="67">
        <f t="shared" si="2"/>
        <v>359978.05178142327</v>
      </c>
      <c r="AB6" s="67">
        <f t="shared" si="2"/>
        <v>35052.466178918294</v>
      </c>
      <c r="AC6" s="67">
        <f t="shared" si="2"/>
        <v>227124.12297323754</v>
      </c>
      <c r="AD6" s="67">
        <f t="shared" si="2"/>
        <v>28670.892813508101</v>
      </c>
      <c r="AE6" s="67">
        <f t="shared" si="2"/>
        <v>22494.930275630333</v>
      </c>
      <c r="AF6" s="67">
        <f t="shared" si="2"/>
        <v>15622.568031471548</v>
      </c>
      <c r="AG6" s="67">
        <f t="shared" si="2"/>
        <v>22494.930275630333</v>
      </c>
      <c r="AH6" s="67">
        <f t="shared" si="2"/>
        <v>133032.65510221996</v>
      </c>
      <c r="AI6" s="67">
        <f t="shared" ref="AI6:BC6" si="3">SUM(AI7:AI8)</f>
        <v>88761.828000022695</v>
      </c>
      <c r="AJ6" s="67">
        <f t="shared" si="3"/>
        <v>14447.248532064288</v>
      </c>
      <c r="AK6" s="67">
        <f t="shared" si="3"/>
        <v>5322.9382945886919</v>
      </c>
      <c r="AL6" s="67">
        <f t="shared" si="3"/>
        <v>34569.494327457476</v>
      </c>
      <c r="AM6" s="67">
        <f t="shared" si="3"/>
        <v>81710.201669018556</v>
      </c>
      <c r="AN6" s="67">
        <f t="shared" si="3"/>
        <v>1168.7120331147516</v>
      </c>
      <c r="AO6" s="67">
        <f t="shared" si="3"/>
        <v>1168.2455780444113</v>
      </c>
      <c r="AP6" s="67">
        <f t="shared" si="3"/>
        <v>8481.9359924080018</v>
      </c>
      <c r="AQ6" s="67">
        <f t="shared" si="3"/>
        <v>28218.831672029384</v>
      </c>
      <c r="AR6" s="67">
        <f t="shared" si="3"/>
        <v>760779.348</v>
      </c>
      <c r="AS6" s="67">
        <f t="shared" si="3"/>
        <v>9759.4821102655806</v>
      </c>
      <c r="AT6" s="67">
        <f t="shared" si="3"/>
        <v>240.65790858639991</v>
      </c>
      <c r="AU6" s="67">
        <f t="shared" si="3"/>
        <v>240.72652146532363</v>
      </c>
      <c r="AV6" s="67">
        <f t="shared" si="3"/>
        <v>18558.492046997126</v>
      </c>
      <c r="AW6" s="67">
        <f t="shared" si="3"/>
        <v>52292.356722277706</v>
      </c>
      <c r="AX6" s="67">
        <f t="shared" si="3"/>
        <v>8588.2099657649087</v>
      </c>
      <c r="AY6" s="67">
        <f t="shared" si="3"/>
        <v>97726.718441346704</v>
      </c>
      <c r="AZ6" s="67">
        <f t="shared" si="3"/>
        <v>46341.848701138035</v>
      </c>
      <c r="BA6" s="67">
        <f t="shared" si="3"/>
        <v>21258.84185948698</v>
      </c>
      <c r="BB6" s="67">
        <f t="shared" si="3"/>
        <v>27609.19499420399</v>
      </c>
      <c r="BC6" s="67">
        <f t="shared" si="3"/>
        <v>2307.5197410583041</v>
      </c>
      <c r="BD6" s="105">
        <v>4</v>
      </c>
    </row>
    <row r="7" spans="1:56" s="59" customFormat="1" hidden="1" x14ac:dyDescent="0.35">
      <c r="A7" s="59" t="s">
        <v>133</v>
      </c>
      <c r="B7" s="71" t="s">
        <v>327</v>
      </c>
      <c r="C7" s="59">
        <f t="shared" ref="C7:AH7" si="4">SUM(C12,C17)</f>
        <v>5984.0114813739474</v>
      </c>
      <c r="D7" s="59">
        <f t="shared" si="4"/>
        <v>8205.4185083122484</v>
      </c>
      <c r="E7" s="59">
        <f t="shared" si="4"/>
        <v>1886.4889693429798</v>
      </c>
      <c r="F7" s="59">
        <f t="shared" si="4"/>
        <v>3163.0921460725476</v>
      </c>
      <c r="G7" s="59">
        <f t="shared" si="4"/>
        <v>2546.5027642106529</v>
      </c>
      <c r="H7" s="59">
        <f t="shared" si="4"/>
        <v>47898.06923887576</v>
      </c>
      <c r="I7" s="59">
        <f t="shared" si="4"/>
        <v>2596.1041429639236</v>
      </c>
      <c r="J7" s="59">
        <f t="shared" si="4"/>
        <v>8579.9200742136363</v>
      </c>
      <c r="K7" s="59">
        <f t="shared" si="4"/>
        <v>4914.5478661879406</v>
      </c>
      <c r="L7" s="59">
        <f t="shared" si="4"/>
        <v>5064.6240347988005</v>
      </c>
      <c r="M7" s="59">
        <f t="shared" si="4"/>
        <v>5060.2330923203663</v>
      </c>
      <c r="N7" s="59">
        <f t="shared" si="4"/>
        <v>20449.179932101692</v>
      </c>
      <c r="O7" s="59">
        <f t="shared" si="4"/>
        <v>16972.074844021685</v>
      </c>
      <c r="P7" s="59">
        <f t="shared" si="4"/>
        <v>1813.5513582899148</v>
      </c>
      <c r="Q7" s="59">
        <f t="shared" si="4"/>
        <v>1414.7904045768371</v>
      </c>
      <c r="R7" s="59">
        <f t="shared" si="4"/>
        <v>2151.2645363873398</v>
      </c>
      <c r="S7" s="59">
        <f t="shared" si="4"/>
        <v>65003.569858017872</v>
      </c>
      <c r="T7" s="59">
        <f t="shared" si="4"/>
        <v>19339.806321659911</v>
      </c>
      <c r="U7" s="59">
        <f t="shared" si="4"/>
        <v>0</v>
      </c>
      <c r="V7" s="59">
        <f t="shared" si="4"/>
        <v>9408.1939577463254</v>
      </c>
      <c r="W7" s="59">
        <f t="shared" si="4"/>
        <v>26699.88068690581</v>
      </c>
      <c r="X7" s="59">
        <f t="shared" si="4"/>
        <v>26684.655825084963</v>
      </c>
      <c r="Y7" s="59">
        <f t="shared" si="4"/>
        <v>18013.456583897911</v>
      </c>
      <c r="Z7" s="59">
        <f t="shared" si="4"/>
        <v>113159.25752780304</v>
      </c>
      <c r="AA7" s="59">
        <f t="shared" si="4"/>
        <v>227528.09550475737</v>
      </c>
      <c r="AB7" s="59">
        <f t="shared" si="4"/>
        <v>8682.5130894702743</v>
      </c>
      <c r="AC7" s="59">
        <f t="shared" si="4"/>
        <v>158623.41096618481</v>
      </c>
      <c r="AD7" s="59">
        <f t="shared" si="4"/>
        <v>8389.5630166397987</v>
      </c>
      <c r="AE7" s="59">
        <f t="shared" si="4"/>
        <v>6308.6652617662839</v>
      </c>
      <c r="AF7" s="59">
        <f t="shared" si="4"/>
        <v>12373.90609639998</v>
      </c>
      <c r="AG7" s="59">
        <f t="shared" si="4"/>
        <v>6308.6652617662839</v>
      </c>
      <c r="AH7" s="59">
        <f t="shared" si="4"/>
        <v>68410.173177603603</v>
      </c>
      <c r="AI7" s="59">
        <f t="shared" ref="AI7:BC7" si="5">SUM(AI12,AI17)</f>
        <v>35613.022006119805</v>
      </c>
      <c r="AJ7" s="59">
        <f t="shared" si="5"/>
        <v>3427.754607123371</v>
      </c>
      <c r="AK7" s="59">
        <f t="shared" si="5"/>
        <v>311.15688182479971</v>
      </c>
      <c r="AL7" s="59">
        <f t="shared" si="5"/>
        <v>24092.889884140117</v>
      </c>
      <c r="AM7" s="59">
        <f t="shared" si="5"/>
        <v>45328.372093394559</v>
      </c>
      <c r="AN7" s="59">
        <f t="shared" si="5"/>
        <v>0</v>
      </c>
      <c r="AO7" s="59">
        <f t="shared" si="5"/>
        <v>0</v>
      </c>
      <c r="AP7" s="59">
        <f t="shared" si="5"/>
        <v>2869.6569094833512</v>
      </c>
      <c r="AQ7" s="59">
        <f t="shared" si="5"/>
        <v>17598.856182776733</v>
      </c>
      <c r="AR7" s="59">
        <f t="shared" si="5"/>
        <v>397917.53700000001</v>
      </c>
      <c r="AS7" s="59">
        <f t="shared" si="5"/>
        <v>2596.509141648261</v>
      </c>
      <c r="AT7" s="59">
        <f t="shared" si="5"/>
        <v>0</v>
      </c>
      <c r="AU7" s="59">
        <f t="shared" si="5"/>
        <v>0</v>
      </c>
      <c r="AV7" s="59">
        <f t="shared" si="5"/>
        <v>7567.4478572698172</v>
      </c>
      <c r="AW7" s="59">
        <f t="shared" si="5"/>
        <v>24067.629694721931</v>
      </c>
      <c r="AX7" s="59">
        <f t="shared" si="5"/>
        <v>4254.5709448884609</v>
      </c>
      <c r="AY7" s="59">
        <f t="shared" si="5"/>
        <v>51328.208765722244</v>
      </c>
      <c r="AZ7" s="59">
        <f t="shared" si="5"/>
        <v>24567.865434994448</v>
      </c>
      <c r="BA7" s="59">
        <f t="shared" si="5"/>
        <v>12567.455993277403</v>
      </c>
      <c r="BB7" s="59">
        <f t="shared" si="5"/>
        <v>11121.451998092725</v>
      </c>
      <c r="BC7" s="59">
        <f t="shared" si="5"/>
        <v>0</v>
      </c>
      <c r="BD7" s="105">
        <v>5</v>
      </c>
    </row>
    <row r="8" spans="1:56" s="59" customFormat="1" hidden="1" x14ac:dyDescent="0.35">
      <c r="A8" s="59" t="s">
        <v>134</v>
      </c>
      <c r="B8" s="71"/>
      <c r="C8" s="59">
        <f t="shared" ref="C8:AH8" si="6">SUM(C13,C18)</f>
        <v>13791.565937862924</v>
      </c>
      <c r="D8" s="59">
        <f t="shared" si="6"/>
        <v>21188.880369137725</v>
      </c>
      <c r="E8" s="59">
        <f t="shared" si="6"/>
        <v>6795.1040543572835</v>
      </c>
      <c r="F8" s="59">
        <f t="shared" si="6"/>
        <v>6997.7682280999761</v>
      </c>
      <c r="G8" s="59">
        <f t="shared" si="6"/>
        <v>5322.0695898651766</v>
      </c>
      <c r="H8" s="59">
        <f t="shared" si="6"/>
        <v>34342.148488641142</v>
      </c>
      <c r="I8" s="59">
        <f t="shared" si="6"/>
        <v>7161.6851296743334</v>
      </c>
      <c r="J8" s="59">
        <f t="shared" si="6"/>
        <v>8348.5627306981351</v>
      </c>
      <c r="K8" s="59">
        <f t="shared" si="6"/>
        <v>4679.715200990111</v>
      </c>
      <c r="L8" s="59">
        <f t="shared" si="6"/>
        <v>16226.060777188401</v>
      </c>
      <c r="M8" s="59">
        <f t="shared" si="6"/>
        <v>16211.015694580497</v>
      </c>
      <c r="N8" s="59">
        <f t="shared" si="6"/>
        <v>10347.138193933666</v>
      </c>
      <c r="O8" s="59">
        <f t="shared" si="6"/>
        <v>12672.149922858991</v>
      </c>
      <c r="P8" s="59">
        <f t="shared" si="6"/>
        <v>5707.534987348472</v>
      </c>
      <c r="Q8" s="59">
        <f t="shared" si="6"/>
        <v>10027.847468365386</v>
      </c>
      <c r="R8" s="59">
        <f t="shared" si="6"/>
        <v>2528.8899275715339</v>
      </c>
      <c r="S8" s="59">
        <f t="shared" si="6"/>
        <v>85006.289828889465</v>
      </c>
      <c r="T8" s="59">
        <f t="shared" si="6"/>
        <v>18494.947188124519</v>
      </c>
      <c r="U8" s="59">
        <f t="shared" si="6"/>
        <v>2306.4584909358159</v>
      </c>
      <c r="V8" s="59">
        <f t="shared" si="6"/>
        <v>16128.748413617061</v>
      </c>
      <c r="W8" s="59">
        <f t="shared" si="6"/>
        <v>24533.120924365336</v>
      </c>
      <c r="X8" s="59">
        <f t="shared" si="6"/>
        <v>24518.716114828188</v>
      </c>
      <c r="Y8" s="59">
        <f t="shared" si="6"/>
        <v>24238.25488108275</v>
      </c>
      <c r="Z8" s="59">
        <f t="shared" si="6"/>
        <v>36848.66031465678</v>
      </c>
      <c r="AA8" s="59">
        <f t="shared" si="6"/>
        <v>132449.95627666591</v>
      </c>
      <c r="AB8" s="59">
        <f t="shared" si="6"/>
        <v>26369.953089448019</v>
      </c>
      <c r="AC8" s="59">
        <f t="shared" si="6"/>
        <v>68500.712007052731</v>
      </c>
      <c r="AD8" s="59">
        <f t="shared" si="6"/>
        <v>20281.329796868304</v>
      </c>
      <c r="AE8" s="59">
        <f t="shared" si="6"/>
        <v>16186.265013864049</v>
      </c>
      <c r="AF8" s="59">
        <f t="shared" si="6"/>
        <v>3248.6619350715682</v>
      </c>
      <c r="AG8" s="59">
        <f t="shared" si="6"/>
        <v>16186.265013864049</v>
      </c>
      <c r="AH8" s="59">
        <f t="shared" si="6"/>
        <v>64622.481924616339</v>
      </c>
      <c r="AI8" s="59">
        <f t="shared" ref="AI8:BC8" si="7">SUM(AI13,AI18)</f>
        <v>53148.80599390289</v>
      </c>
      <c r="AJ8" s="59">
        <f t="shared" si="7"/>
        <v>11019.493924940918</v>
      </c>
      <c r="AK8" s="59">
        <f t="shared" si="7"/>
        <v>5011.7814127638921</v>
      </c>
      <c r="AL8" s="59">
        <f t="shared" si="7"/>
        <v>10476.604443317359</v>
      </c>
      <c r="AM8" s="59">
        <f t="shared" si="7"/>
        <v>36381.829575623997</v>
      </c>
      <c r="AN8" s="59">
        <f t="shared" si="7"/>
        <v>1168.7120331147516</v>
      </c>
      <c r="AO8" s="59">
        <f t="shared" si="7"/>
        <v>1168.2455780444113</v>
      </c>
      <c r="AP8" s="59">
        <f t="shared" si="7"/>
        <v>5612.2790829246496</v>
      </c>
      <c r="AQ8" s="59">
        <f t="shared" si="7"/>
        <v>10619.975489252651</v>
      </c>
      <c r="AR8" s="59">
        <f t="shared" si="7"/>
        <v>362861.81100000005</v>
      </c>
      <c r="AS8" s="59">
        <f t="shared" si="7"/>
        <v>7162.9729686173196</v>
      </c>
      <c r="AT8" s="59">
        <f t="shared" si="7"/>
        <v>240.65790858639991</v>
      </c>
      <c r="AU8" s="59">
        <f t="shared" si="7"/>
        <v>240.72652146532363</v>
      </c>
      <c r="AV8" s="59">
        <f t="shared" si="7"/>
        <v>10991.044189727309</v>
      </c>
      <c r="AW8" s="59">
        <f t="shared" si="7"/>
        <v>28224.727027555771</v>
      </c>
      <c r="AX8" s="59">
        <f t="shared" si="7"/>
        <v>4333.6390208764478</v>
      </c>
      <c r="AY8" s="59">
        <f t="shared" si="7"/>
        <v>46398.50967562446</v>
      </c>
      <c r="AZ8" s="59">
        <f t="shared" si="7"/>
        <v>21773.983266143583</v>
      </c>
      <c r="BA8" s="59">
        <f t="shared" si="7"/>
        <v>8691.385866209579</v>
      </c>
      <c r="BB8" s="59">
        <f t="shared" si="7"/>
        <v>16487.742996111265</v>
      </c>
      <c r="BC8" s="59">
        <f t="shared" si="7"/>
        <v>2307.5197410583041</v>
      </c>
      <c r="BD8" s="105">
        <v>6</v>
      </c>
    </row>
    <row r="9" spans="1:56" s="59" customFormat="1" hidden="1" x14ac:dyDescent="0.35">
      <c r="A9" s="59" t="s">
        <v>135</v>
      </c>
      <c r="B9" s="71"/>
      <c r="C9" s="59">
        <f t="shared" ref="C9:AH9" si="8">SUM(C14,C19)</f>
        <v>8971.1332883521864</v>
      </c>
      <c r="D9" s="59">
        <f t="shared" si="8"/>
        <v>24611.369016642268</v>
      </c>
      <c r="E9" s="59">
        <f t="shared" si="8"/>
        <v>15834.162759538292</v>
      </c>
      <c r="F9" s="59">
        <f t="shared" si="8"/>
        <v>12547.809360743558</v>
      </c>
      <c r="G9" s="59">
        <f t="shared" si="8"/>
        <v>11680.09899801081</v>
      </c>
      <c r="H9" s="59">
        <f t="shared" si="8"/>
        <v>22009.692111543871</v>
      </c>
      <c r="I9" s="59">
        <f t="shared" si="8"/>
        <v>13311.797537690967</v>
      </c>
      <c r="J9" s="59">
        <f t="shared" si="8"/>
        <v>6889.9894394572166</v>
      </c>
      <c r="K9" s="59">
        <f t="shared" si="8"/>
        <v>3104.8552371494766</v>
      </c>
      <c r="L9" s="59">
        <f t="shared" si="8"/>
        <v>19885.865138055349</v>
      </c>
      <c r="M9" s="59">
        <f t="shared" si="8"/>
        <v>19867.17586338113</v>
      </c>
      <c r="N9" s="59">
        <f t="shared" si="8"/>
        <v>5927.4748120076292</v>
      </c>
      <c r="O9" s="59">
        <f t="shared" si="8"/>
        <v>7380.9375256059902</v>
      </c>
      <c r="P9" s="59">
        <f t="shared" si="8"/>
        <v>1802.6262604594763</v>
      </c>
      <c r="Q9" s="59">
        <f t="shared" si="8"/>
        <v>7285.2216244588453</v>
      </c>
      <c r="R9" s="59">
        <f t="shared" si="8"/>
        <v>2922.7932233147912</v>
      </c>
      <c r="S9" s="59">
        <f t="shared" si="8"/>
        <v>75544.978230421475</v>
      </c>
      <c r="T9" s="59">
        <f t="shared" si="8"/>
        <v>15826.998728595339</v>
      </c>
      <c r="U9" s="59">
        <f t="shared" si="8"/>
        <v>5994.721731906021</v>
      </c>
      <c r="V9" s="59">
        <f t="shared" si="8"/>
        <v>9091.810273556137</v>
      </c>
      <c r="W9" s="59">
        <f t="shared" si="8"/>
        <v>23260.302161488846</v>
      </c>
      <c r="X9" s="59">
        <f t="shared" si="8"/>
        <v>23246.519036415928</v>
      </c>
      <c r="Y9" s="59">
        <f t="shared" si="8"/>
        <v>16037.960722402033</v>
      </c>
      <c r="Z9" s="59">
        <f t="shared" si="8"/>
        <v>24163.625154886337</v>
      </c>
      <c r="AA9" s="59">
        <f t="shared" si="8"/>
        <v>84758.319647193886</v>
      </c>
      <c r="AB9" s="59">
        <f t="shared" si="8"/>
        <v>33146.688255339672</v>
      </c>
      <c r="AC9" s="59">
        <f t="shared" si="8"/>
        <v>46212.157017701313</v>
      </c>
      <c r="AD9" s="59">
        <f t="shared" si="8"/>
        <v>34843.090777794328</v>
      </c>
      <c r="AE9" s="59">
        <f t="shared" si="8"/>
        <v>25083.377665634456</v>
      </c>
      <c r="AF9" s="59">
        <f t="shared" si="8"/>
        <v>3708.3613511685517</v>
      </c>
      <c r="AG9" s="59">
        <f t="shared" si="8"/>
        <v>25083.377665634456</v>
      </c>
      <c r="AH9" s="59">
        <f t="shared" si="8"/>
        <v>38845.076315361584</v>
      </c>
      <c r="AI9" s="59">
        <f t="shared" ref="AI9:BC9" si="9">SUM(AI14,AI19)</f>
        <v>40075.589418639487</v>
      </c>
      <c r="AJ9" s="59">
        <f t="shared" si="9"/>
        <v>6583.8140305364623</v>
      </c>
      <c r="AK9" s="59">
        <f t="shared" si="9"/>
        <v>8483.4213994176171</v>
      </c>
      <c r="AL9" s="59">
        <f t="shared" si="9"/>
        <v>7040.2011394658712</v>
      </c>
      <c r="AM9" s="59">
        <f t="shared" si="9"/>
        <v>20063.865988833797</v>
      </c>
      <c r="AN9" s="59">
        <f t="shared" si="9"/>
        <v>2300.8191843524155</v>
      </c>
      <c r="AO9" s="59">
        <f t="shared" si="9"/>
        <v>2299.8808757753127</v>
      </c>
      <c r="AP9" s="59">
        <f t="shared" si="9"/>
        <v>11470.378248484925</v>
      </c>
      <c r="AQ9" s="59">
        <f t="shared" si="9"/>
        <v>8937.8205137890873</v>
      </c>
      <c r="AR9" s="59">
        <f t="shared" si="9"/>
        <v>326435.451</v>
      </c>
      <c r="AS9" s="59">
        <f t="shared" si="9"/>
        <v>13314.257519120645</v>
      </c>
      <c r="AT9" s="59">
        <f t="shared" si="9"/>
        <v>2257.7255415135619</v>
      </c>
      <c r="AU9" s="59">
        <f t="shared" si="9"/>
        <v>2258.3581303359983</v>
      </c>
      <c r="AV9" s="59">
        <f t="shared" si="9"/>
        <v>7401.9999622772593</v>
      </c>
      <c r="AW9" s="59">
        <f t="shared" si="9"/>
        <v>18506.390695912814</v>
      </c>
      <c r="AX9" s="59">
        <f t="shared" si="9"/>
        <v>4275.1655976032343</v>
      </c>
      <c r="AY9" s="59">
        <f t="shared" si="9"/>
        <v>52027.187889307039</v>
      </c>
      <c r="AZ9" s="59">
        <f t="shared" si="9"/>
        <v>28760.532308449809</v>
      </c>
      <c r="BA9" s="59">
        <f t="shared" si="9"/>
        <v>3995.1459066657189</v>
      </c>
      <c r="BB9" s="59">
        <f t="shared" si="9"/>
        <v>11911.751089433181</v>
      </c>
      <c r="BC9" s="59">
        <f t="shared" si="9"/>
        <v>5997.3932886834846</v>
      </c>
      <c r="BD9" s="105">
        <v>7</v>
      </c>
    </row>
    <row r="10" spans="1:56" s="59" customFormat="1" hidden="1" x14ac:dyDescent="0.35">
      <c r="A10" s="59" t="s">
        <v>136</v>
      </c>
      <c r="B10" s="71"/>
      <c r="C10" s="59">
        <f t="shared" ref="C10:AH10" si="10">SUM(C15,C20)</f>
        <v>8936.7902944101734</v>
      </c>
      <c r="D10" s="59">
        <f t="shared" si="10"/>
        <v>33724.515711397427</v>
      </c>
      <c r="E10" s="59">
        <f t="shared" si="10"/>
        <v>25441.130328676943</v>
      </c>
      <c r="F10" s="59">
        <f t="shared" si="10"/>
        <v>8936.8121503986877</v>
      </c>
      <c r="G10" s="59">
        <f t="shared" si="10"/>
        <v>6151.729830175409</v>
      </c>
      <c r="H10" s="59">
        <f t="shared" si="10"/>
        <v>16714.068111686611</v>
      </c>
      <c r="I10" s="59">
        <f t="shared" si="10"/>
        <v>12971.78372358703</v>
      </c>
      <c r="J10" s="59">
        <f t="shared" si="10"/>
        <v>8612.4928756416193</v>
      </c>
      <c r="K10" s="59">
        <f t="shared" si="10"/>
        <v>2528.8310499971403</v>
      </c>
      <c r="L10" s="59">
        <f t="shared" si="10"/>
        <v>8688.4316313411418</v>
      </c>
      <c r="M10" s="59">
        <f t="shared" si="10"/>
        <v>8680.2642963298113</v>
      </c>
      <c r="N10" s="59">
        <f t="shared" si="10"/>
        <v>7165.2198763232291</v>
      </c>
      <c r="O10" s="59">
        <f t="shared" si="10"/>
        <v>5087.8093559212793</v>
      </c>
      <c r="P10" s="59">
        <f t="shared" si="10"/>
        <v>5220.5246666607418</v>
      </c>
      <c r="Q10" s="59">
        <f t="shared" si="10"/>
        <v>9225.6986370106806</v>
      </c>
      <c r="R10" s="59">
        <f t="shared" si="10"/>
        <v>3498.0642937672037</v>
      </c>
      <c r="S10" s="59">
        <f t="shared" si="10"/>
        <v>65822.901641778866</v>
      </c>
      <c r="T10" s="59">
        <f t="shared" si="10"/>
        <v>16388.505974904056</v>
      </c>
      <c r="U10" s="59">
        <f t="shared" si="10"/>
        <v>421.54851240732182</v>
      </c>
      <c r="V10" s="59">
        <f t="shared" si="10"/>
        <v>8528.53688582018</v>
      </c>
      <c r="W10" s="59">
        <f t="shared" si="10"/>
        <v>16942.648477362338</v>
      </c>
      <c r="X10" s="59">
        <f t="shared" si="10"/>
        <v>16932.613135053172</v>
      </c>
      <c r="Y10" s="59">
        <f t="shared" si="10"/>
        <v>17370.471253250784</v>
      </c>
      <c r="Z10" s="59">
        <f t="shared" si="10"/>
        <v>18580.773536047302</v>
      </c>
      <c r="AA10" s="59">
        <f t="shared" si="10"/>
        <v>73252.308359104441</v>
      </c>
      <c r="AB10" s="59">
        <f t="shared" si="10"/>
        <v>44332.354855092068</v>
      </c>
      <c r="AC10" s="59">
        <f t="shared" si="10"/>
        <v>43216.187236245911</v>
      </c>
      <c r="AD10" s="59">
        <f t="shared" si="10"/>
        <v>27183.991380306245</v>
      </c>
      <c r="AE10" s="59">
        <f t="shared" si="10"/>
        <v>22775.01371904197</v>
      </c>
      <c r="AF10" s="59">
        <f t="shared" si="10"/>
        <v>3647.076886281543</v>
      </c>
      <c r="AG10" s="59">
        <f t="shared" si="10"/>
        <v>22775.01371904197</v>
      </c>
      <c r="AH10" s="59">
        <f t="shared" si="10"/>
        <v>30191.233143181496</v>
      </c>
      <c r="AI10" s="59">
        <f t="shared" ref="AI10:BC10" si="11">SUM(AI15,AI20)</f>
        <v>36898.016601727977</v>
      </c>
      <c r="AJ10" s="59">
        <f t="shared" si="11"/>
        <v>3841.2837890206597</v>
      </c>
      <c r="AK10" s="59">
        <f t="shared" si="11"/>
        <v>10458.843272991991</v>
      </c>
      <c r="AL10" s="59">
        <f t="shared" si="11"/>
        <v>7117.7485713705009</v>
      </c>
      <c r="AM10" s="59">
        <f t="shared" si="11"/>
        <v>13340.671103235411</v>
      </c>
      <c r="AN10" s="59">
        <f t="shared" si="11"/>
        <v>3044.4219975152664</v>
      </c>
      <c r="AO10" s="59">
        <f t="shared" si="11"/>
        <v>3043.1736825889448</v>
      </c>
      <c r="AP10" s="59">
        <f t="shared" si="11"/>
        <v>17598.452622948789</v>
      </c>
      <c r="AQ10" s="59">
        <f t="shared" si="11"/>
        <v>8055.9647545753669</v>
      </c>
      <c r="AR10" s="59">
        <f t="shared" si="11"/>
        <v>295144.93099999998</v>
      </c>
      <c r="AS10" s="59">
        <f t="shared" si="11"/>
        <v>12974.169252333471</v>
      </c>
      <c r="AT10" s="59">
        <f t="shared" si="11"/>
        <v>3714.2958767793352</v>
      </c>
      <c r="AU10" s="59">
        <f t="shared" si="11"/>
        <v>3715.2844017391117</v>
      </c>
      <c r="AV10" s="59">
        <f t="shared" si="11"/>
        <v>4496.0848404111603</v>
      </c>
      <c r="AW10" s="59">
        <f t="shared" si="11"/>
        <v>16299.832832919627</v>
      </c>
      <c r="AX10" s="59">
        <f t="shared" si="11"/>
        <v>6561.6958107997398</v>
      </c>
      <c r="AY10" s="59">
        <f t="shared" si="11"/>
        <v>49355.295057034251</v>
      </c>
      <c r="AZ10" s="59">
        <f t="shared" si="11"/>
        <v>32551.159418724666</v>
      </c>
      <c r="BA10" s="59">
        <f t="shared" si="11"/>
        <v>3129.9177570529691</v>
      </c>
      <c r="BB10" s="59">
        <f t="shared" si="11"/>
        <v>8306.1828841014722</v>
      </c>
      <c r="BC10" s="59">
        <f t="shared" si="11"/>
        <v>421.74198328578018</v>
      </c>
      <c r="BD10" s="105">
        <v>8</v>
      </c>
    </row>
    <row r="11" spans="1:56" s="59" customFormat="1" hidden="1" x14ac:dyDescent="0.35">
      <c r="A11" s="59" t="s">
        <v>137</v>
      </c>
      <c r="B11" s="75"/>
      <c r="C11" s="59">
        <f t="shared" ref="C11:AH11" si="12">SUM(C16,C21)</f>
        <v>17900.344623430243</v>
      </c>
      <c r="D11" s="59">
        <f t="shared" si="12"/>
        <v>37845.918543633117</v>
      </c>
      <c r="E11" s="59">
        <f t="shared" si="12"/>
        <v>19700.543019700242</v>
      </c>
      <c r="F11" s="59">
        <f t="shared" si="12"/>
        <v>5379.9637072235273</v>
      </c>
      <c r="G11" s="59">
        <f t="shared" si="12"/>
        <v>1978.718442725391</v>
      </c>
      <c r="H11" s="59">
        <f t="shared" si="12"/>
        <v>13832.948300083153</v>
      </c>
      <c r="I11" s="59">
        <f t="shared" si="12"/>
        <v>2778.6156275102194</v>
      </c>
      <c r="J11" s="59">
        <f t="shared" si="12"/>
        <v>7233.9376429805707</v>
      </c>
      <c r="K11" s="59">
        <f t="shared" si="12"/>
        <v>1754.5963741872058</v>
      </c>
      <c r="L11" s="59">
        <f t="shared" si="12"/>
        <v>3723.8021215488702</v>
      </c>
      <c r="M11" s="59">
        <f t="shared" si="12"/>
        <v>3720.3506559775387</v>
      </c>
      <c r="N11" s="59">
        <f t="shared" si="12"/>
        <v>5751.5862973174517</v>
      </c>
      <c r="O11" s="59">
        <f t="shared" si="12"/>
        <v>3723.8643344335433</v>
      </c>
      <c r="P11" s="59">
        <f t="shared" si="12"/>
        <v>13330.086781846745</v>
      </c>
      <c r="Q11" s="59">
        <f t="shared" si="12"/>
        <v>4375.6140380790011</v>
      </c>
      <c r="R11" s="59">
        <f t="shared" si="12"/>
        <v>11773.070017815382</v>
      </c>
      <c r="S11" s="59">
        <f t="shared" si="12"/>
        <v>76406.840289203799</v>
      </c>
      <c r="T11" s="59">
        <f t="shared" si="12"/>
        <v>37558.400445658946</v>
      </c>
      <c r="U11" s="59">
        <f t="shared" si="12"/>
        <v>0</v>
      </c>
      <c r="V11" s="59">
        <f t="shared" si="12"/>
        <v>6976.5825273610226</v>
      </c>
      <c r="W11" s="59">
        <f t="shared" si="12"/>
        <v>17263.938708619047</v>
      </c>
      <c r="X11" s="59">
        <f t="shared" si="12"/>
        <v>17253.751385322495</v>
      </c>
      <c r="Y11" s="59">
        <f t="shared" si="12"/>
        <v>14391.282949829903</v>
      </c>
      <c r="Z11" s="59">
        <f t="shared" si="12"/>
        <v>13932.133515308415</v>
      </c>
      <c r="AA11" s="59">
        <f t="shared" si="12"/>
        <v>69667.215453384619</v>
      </c>
      <c r="AB11" s="59">
        <f t="shared" si="12"/>
        <v>42465.812126594712</v>
      </c>
      <c r="AC11" s="59">
        <f t="shared" si="12"/>
        <v>51376.615810920135</v>
      </c>
      <c r="AD11" s="59">
        <f t="shared" si="12"/>
        <v>7141.7927435284855</v>
      </c>
      <c r="AE11" s="59">
        <f t="shared" si="12"/>
        <v>5587.7158660874775</v>
      </c>
      <c r="AF11" s="59">
        <f t="shared" si="12"/>
        <v>2289.5681912242244</v>
      </c>
      <c r="AG11" s="59">
        <f t="shared" si="12"/>
        <v>5587.7158660874775</v>
      </c>
      <c r="AH11" s="59">
        <f t="shared" si="12"/>
        <v>17886.401801099542</v>
      </c>
      <c r="AI11" s="59">
        <f t="shared" ref="AI11:BC11" si="13">SUM(AI16,AI21)</f>
        <v>55331.357735758109</v>
      </c>
      <c r="AJ11" s="59">
        <f t="shared" si="13"/>
        <v>3201.37564084532</v>
      </c>
      <c r="AK11" s="59">
        <f t="shared" si="13"/>
        <v>4045.3107357437511</v>
      </c>
      <c r="AL11" s="59">
        <f t="shared" si="13"/>
        <v>3528.4059200289958</v>
      </c>
      <c r="AM11" s="59">
        <f t="shared" si="13"/>
        <v>7520.8900336709421</v>
      </c>
      <c r="AN11" s="59">
        <f t="shared" si="13"/>
        <v>402.20634370601402</v>
      </c>
      <c r="AO11" s="59">
        <f t="shared" si="13"/>
        <v>402.04407320899475</v>
      </c>
      <c r="AP11" s="59">
        <f t="shared" si="13"/>
        <v>7029.8580653349236</v>
      </c>
      <c r="AQ11" s="59">
        <f t="shared" si="13"/>
        <v>6914.2961077099244</v>
      </c>
      <c r="AR11" s="59">
        <f t="shared" si="13"/>
        <v>248195.44899999996</v>
      </c>
      <c r="AS11" s="59">
        <f t="shared" si="13"/>
        <v>2779.1189514309954</v>
      </c>
      <c r="AT11" s="59">
        <f t="shared" si="13"/>
        <v>0</v>
      </c>
      <c r="AU11" s="59">
        <f t="shared" si="13"/>
        <v>0</v>
      </c>
      <c r="AV11" s="59">
        <f t="shared" si="13"/>
        <v>6236.149376479334</v>
      </c>
      <c r="AW11" s="59">
        <f t="shared" si="13"/>
        <v>9982.7858810272683</v>
      </c>
      <c r="AX11" s="59">
        <f t="shared" si="13"/>
        <v>5822.4184648421851</v>
      </c>
      <c r="AY11" s="59">
        <f t="shared" si="13"/>
        <v>34707.696910334969</v>
      </c>
      <c r="AZ11" s="59">
        <f t="shared" si="13"/>
        <v>17380.317182859428</v>
      </c>
      <c r="BA11" s="59">
        <f t="shared" si="13"/>
        <v>731.30186681700206</v>
      </c>
      <c r="BB11" s="59">
        <f t="shared" si="13"/>
        <v>7087.6218415077637</v>
      </c>
      <c r="BC11" s="59">
        <f t="shared" si="13"/>
        <v>0</v>
      </c>
      <c r="BD11" s="105">
        <v>9</v>
      </c>
    </row>
    <row r="12" spans="1:56" s="61" customFormat="1" hidden="1" x14ac:dyDescent="0.35">
      <c r="A12" s="61" t="s">
        <v>133</v>
      </c>
      <c r="B12" s="71" t="s">
        <v>328</v>
      </c>
      <c r="C12" s="61">
        <f t="shared" ref="C12:AH12" si="14">SUM(C60:C78)</f>
        <v>3209.5879495268136</v>
      </c>
      <c r="D12" s="61">
        <f t="shared" si="14"/>
        <v>4465.1270274205281</v>
      </c>
      <c r="E12" s="61">
        <f t="shared" si="14"/>
        <v>1023.3296190245086</v>
      </c>
      <c r="F12" s="61">
        <f t="shared" si="14"/>
        <v>1788.0555059451588</v>
      </c>
      <c r="G12" s="61">
        <f t="shared" si="14"/>
        <v>1458.0180126182963</v>
      </c>
      <c r="H12" s="61">
        <f t="shared" si="14"/>
        <v>27876.828366901238</v>
      </c>
      <c r="I12" s="61">
        <f t="shared" si="14"/>
        <v>1388.0724102887648</v>
      </c>
      <c r="J12" s="61">
        <f t="shared" si="14"/>
        <v>5384.183411793254</v>
      </c>
      <c r="K12" s="61">
        <f t="shared" si="14"/>
        <v>2922.3141082261582</v>
      </c>
      <c r="L12" s="61">
        <f t="shared" si="14"/>
        <v>3009.3360582382911</v>
      </c>
      <c r="M12" s="61">
        <f t="shared" si="14"/>
        <v>3007.5669012375643</v>
      </c>
      <c r="N12" s="61">
        <f t="shared" si="14"/>
        <v>11916.9106964329</v>
      </c>
      <c r="O12" s="61">
        <f t="shared" si="14"/>
        <v>9663.2561975248718</v>
      </c>
      <c r="P12" s="61">
        <f t="shared" si="14"/>
        <v>1070.8539092453289</v>
      </c>
      <c r="Q12" s="61">
        <f t="shared" si="14"/>
        <v>737.8294491628244</v>
      </c>
      <c r="R12" s="61">
        <f t="shared" si="14"/>
        <v>1309.4873453045377</v>
      </c>
      <c r="S12" s="61">
        <f t="shared" si="14"/>
        <v>37046.469424896859</v>
      </c>
      <c r="T12" s="61">
        <f t="shared" si="14"/>
        <v>11236.437563698131</v>
      </c>
      <c r="U12" s="61">
        <f t="shared" si="14"/>
        <v>0</v>
      </c>
      <c r="V12" s="61">
        <f t="shared" si="14"/>
        <v>5597.093448192185</v>
      </c>
      <c r="W12" s="61">
        <f t="shared" si="14"/>
        <v>15623.731642319823</v>
      </c>
      <c r="X12" s="61">
        <f t="shared" si="14"/>
        <v>15616.11402572191</v>
      </c>
      <c r="Y12" s="61">
        <f t="shared" si="14"/>
        <v>10719.73655714632</v>
      </c>
      <c r="Z12" s="61">
        <f t="shared" si="14"/>
        <v>68377.365833535543</v>
      </c>
      <c r="AA12" s="61">
        <f t="shared" si="14"/>
        <v>131027.92842513951</v>
      </c>
      <c r="AB12" s="61">
        <f t="shared" si="14"/>
        <v>4779.2479174957525</v>
      </c>
      <c r="AC12" s="61">
        <f t="shared" si="14"/>
        <v>94065.509057267613</v>
      </c>
      <c r="AD12" s="61">
        <f t="shared" si="14"/>
        <v>4782.802807085659</v>
      </c>
      <c r="AE12" s="61">
        <f t="shared" si="14"/>
        <v>3550.7152171802954</v>
      </c>
      <c r="AF12" s="61">
        <f t="shared" si="14"/>
        <v>6863.3666537248237</v>
      </c>
      <c r="AG12" s="61">
        <f t="shared" si="14"/>
        <v>3550.7152171802954</v>
      </c>
      <c r="AH12" s="61">
        <f t="shared" si="14"/>
        <v>37331.624795437994</v>
      </c>
      <c r="AI12" s="61">
        <f t="shared" ref="AI12:BC12" si="15">SUM(AI60:AI78)</f>
        <v>20187.957385100701</v>
      </c>
      <c r="AJ12" s="61">
        <f t="shared" si="15"/>
        <v>1776.8134287794226</v>
      </c>
      <c r="AK12" s="61">
        <f t="shared" si="15"/>
        <v>188.19688182479976</v>
      </c>
      <c r="AL12" s="61">
        <f t="shared" si="15"/>
        <v>14364.995049745208</v>
      </c>
      <c r="AM12" s="61">
        <f t="shared" si="15"/>
        <v>24401.439609318131</v>
      </c>
      <c r="AN12" s="61">
        <f t="shared" si="15"/>
        <v>0</v>
      </c>
      <c r="AO12" s="61">
        <f t="shared" si="15"/>
        <v>0</v>
      </c>
      <c r="AP12" s="61">
        <f t="shared" si="15"/>
        <v>1601.7578330502306</v>
      </c>
      <c r="AQ12" s="61">
        <f t="shared" si="15"/>
        <v>9800.3530744964792</v>
      </c>
      <c r="AR12" s="61">
        <f t="shared" si="15"/>
        <v>228743.677</v>
      </c>
      <c r="AS12" s="61">
        <f t="shared" si="15"/>
        <v>1388.1050715845668</v>
      </c>
      <c r="AT12" s="61">
        <f t="shared" si="15"/>
        <v>0</v>
      </c>
      <c r="AU12" s="61">
        <f t="shared" si="15"/>
        <v>0</v>
      </c>
      <c r="AV12" s="61">
        <f t="shared" si="15"/>
        <v>4347.0970929386067</v>
      </c>
      <c r="AW12" s="61">
        <f t="shared" si="15"/>
        <v>13401.277490900269</v>
      </c>
      <c r="AX12" s="61">
        <f t="shared" si="15"/>
        <v>2569.5964862897354</v>
      </c>
      <c r="AY12" s="61">
        <f t="shared" si="15"/>
        <v>29098.402931327342</v>
      </c>
      <c r="AZ12" s="61">
        <f t="shared" si="15"/>
        <v>13582.10638340209</v>
      </c>
      <c r="BA12" s="61">
        <f t="shared" si="15"/>
        <v>7359.286677990779</v>
      </c>
      <c r="BB12" s="61">
        <f t="shared" si="15"/>
        <v>6400.9785586022808</v>
      </c>
      <c r="BC12" s="61">
        <f t="shared" si="15"/>
        <v>0</v>
      </c>
      <c r="BD12" s="105">
        <v>10</v>
      </c>
    </row>
    <row r="13" spans="1:56" s="62" customFormat="1" hidden="1" x14ac:dyDescent="0.35">
      <c r="A13" s="62" t="s">
        <v>134</v>
      </c>
      <c r="B13" s="71"/>
      <c r="C13" s="107">
        <f t="shared" ref="C13:AH13" si="16">SUM(C98:C116)</f>
        <v>6166.0981703470015</v>
      </c>
      <c r="D13" s="107">
        <f t="shared" si="16"/>
        <v>9729.1902353797632</v>
      </c>
      <c r="E13" s="107">
        <f t="shared" si="16"/>
        <v>3200.9110798349921</v>
      </c>
      <c r="F13" s="107">
        <f t="shared" si="16"/>
        <v>3355.080228099976</v>
      </c>
      <c r="G13" s="107">
        <f t="shared" si="16"/>
        <v>2594.9689274447951</v>
      </c>
      <c r="H13" s="107">
        <f t="shared" si="16"/>
        <v>16893.380499150695</v>
      </c>
      <c r="I13" s="107">
        <f t="shared" si="16"/>
        <v>3229.9291563940792</v>
      </c>
      <c r="J13" s="107">
        <f t="shared" si="16"/>
        <v>4424.4380587236119</v>
      </c>
      <c r="K13" s="107">
        <f t="shared" si="16"/>
        <v>2369.3533220092208</v>
      </c>
      <c r="L13" s="107">
        <f t="shared" si="16"/>
        <v>8220.195225818974</v>
      </c>
      <c r="M13" s="107">
        <f t="shared" si="16"/>
        <v>8215.362659548653</v>
      </c>
      <c r="N13" s="107">
        <f t="shared" si="16"/>
        <v>5007.584496481436</v>
      </c>
      <c r="O13" s="107">
        <f t="shared" si="16"/>
        <v>6057.1583305023032</v>
      </c>
      <c r="P13" s="107">
        <f t="shared" si="16"/>
        <v>2939.5489395777722</v>
      </c>
      <c r="Q13" s="107">
        <f t="shared" si="16"/>
        <v>4378.1360033972342</v>
      </c>
      <c r="R13" s="107">
        <f t="shared" si="16"/>
        <v>1291.1110167435088</v>
      </c>
      <c r="S13" s="107">
        <f t="shared" si="16"/>
        <v>40692.619242902212</v>
      </c>
      <c r="T13" s="107">
        <f t="shared" si="16"/>
        <v>8768.4612327105078</v>
      </c>
      <c r="U13" s="107">
        <f t="shared" si="16"/>
        <v>1095.323076923077</v>
      </c>
      <c r="V13" s="107">
        <f t="shared" si="16"/>
        <v>8205.1434773113306</v>
      </c>
      <c r="W13" s="107">
        <f t="shared" si="16"/>
        <v>12270.558162581896</v>
      </c>
      <c r="X13" s="107">
        <f t="shared" si="16"/>
        <v>12264.575442853675</v>
      </c>
      <c r="Y13" s="107">
        <f t="shared" si="16"/>
        <v>12183.70514923562</v>
      </c>
      <c r="Z13" s="107">
        <f t="shared" si="16"/>
        <v>18324.077117204564</v>
      </c>
      <c r="AA13" s="107">
        <f t="shared" si="16"/>
        <v>63798.030837175436</v>
      </c>
      <c r="AB13" s="107">
        <f t="shared" si="16"/>
        <v>12304.999550594517</v>
      </c>
      <c r="AC13" s="107">
        <f t="shared" si="16"/>
        <v>33911.626764377579</v>
      </c>
      <c r="AD13" s="107">
        <f t="shared" si="16"/>
        <v>9828.6613739383683</v>
      </c>
      <c r="AE13" s="107">
        <f t="shared" si="16"/>
        <v>7725.8585488958979</v>
      </c>
      <c r="AF13" s="107">
        <f t="shared" si="16"/>
        <v>1496.732154816792</v>
      </c>
      <c r="AG13" s="107">
        <f t="shared" si="16"/>
        <v>7725.8585488958979</v>
      </c>
      <c r="AH13" s="107">
        <f t="shared" si="16"/>
        <v>29622.974300412519</v>
      </c>
      <c r="AI13" s="107">
        <f t="shared" ref="AI13:BC13" si="17">SUM(AI98:AI116)</f>
        <v>25098.679489444301</v>
      </c>
      <c r="AJ13" s="107">
        <f t="shared" si="17"/>
        <v>4791.0376510555698</v>
      </c>
      <c r="AK13" s="107">
        <f t="shared" si="17"/>
        <v>2504.6894127638921</v>
      </c>
      <c r="AL13" s="107">
        <f t="shared" si="17"/>
        <v>5297.5230866294605</v>
      </c>
      <c r="AM13" s="107">
        <f t="shared" si="17"/>
        <v>16501.734161611261</v>
      </c>
      <c r="AN13" s="107">
        <f t="shared" si="17"/>
        <v>513.66107168163057</v>
      </c>
      <c r="AO13" s="107">
        <f t="shared" si="17"/>
        <v>513.95406212084458</v>
      </c>
      <c r="AP13" s="107">
        <f t="shared" si="17"/>
        <v>2556.7570128609559</v>
      </c>
      <c r="AQ13" s="107">
        <f t="shared" si="17"/>
        <v>5082.4003300169852</v>
      </c>
      <c r="AR13" s="107">
        <f t="shared" si="17"/>
        <v>174306.06600000002</v>
      </c>
      <c r="AS13" s="107">
        <f t="shared" si="17"/>
        <v>3230.005156515409</v>
      </c>
      <c r="AT13" s="107">
        <f t="shared" si="17"/>
        <v>102.36517180296043</v>
      </c>
      <c r="AU13" s="107">
        <f t="shared" si="17"/>
        <v>102.27385586022811</v>
      </c>
      <c r="AV13" s="107">
        <f t="shared" si="17"/>
        <v>5413.8126546954618</v>
      </c>
      <c r="AW13" s="107">
        <f t="shared" si="17"/>
        <v>13157.701756855133</v>
      </c>
      <c r="AX13" s="107">
        <f t="shared" si="17"/>
        <v>2139.629148264984</v>
      </c>
      <c r="AY13" s="107">
        <f t="shared" si="17"/>
        <v>22031.962669255037</v>
      </c>
      <c r="AZ13" s="107">
        <f t="shared" si="17"/>
        <v>9866.8308769716095</v>
      </c>
      <c r="BA13" s="107">
        <f t="shared" si="17"/>
        <v>4200.8844649356943</v>
      </c>
      <c r="BB13" s="107">
        <f t="shared" si="17"/>
        <v>7974.8958942004374</v>
      </c>
      <c r="BC13" s="107">
        <f t="shared" si="17"/>
        <v>1096.5848461538462</v>
      </c>
      <c r="BD13" s="105">
        <v>11</v>
      </c>
    </row>
    <row r="14" spans="1:56" s="62" customFormat="1" hidden="1" x14ac:dyDescent="0.35">
      <c r="A14" s="62" t="s">
        <v>135</v>
      </c>
      <c r="B14" s="71"/>
      <c r="C14" s="62">
        <f t="shared" ref="C14:AH14" si="18">SUM(C136:C154)</f>
        <v>3421.1384858044162</v>
      </c>
      <c r="D14" s="62">
        <f t="shared" si="18"/>
        <v>10251.626847852462</v>
      </c>
      <c r="E14" s="62">
        <f t="shared" si="18"/>
        <v>6983.4459888376605</v>
      </c>
      <c r="F14" s="62">
        <f t="shared" si="18"/>
        <v>5650.4668575588448</v>
      </c>
      <c r="G14" s="62">
        <f t="shared" si="18"/>
        <v>5379.332208201894</v>
      </c>
      <c r="H14" s="62">
        <f t="shared" si="18"/>
        <v>10246.174050715845</v>
      </c>
      <c r="I14" s="62">
        <f t="shared" si="18"/>
        <v>5771.0744106527536</v>
      </c>
      <c r="J14" s="62">
        <f t="shared" si="18"/>
        <v>3506.4769521960689</v>
      </c>
      <c r="K14" s="62">
        <f t="shared" si="18"/>
        <v>1519.7344091239991</v>
      </c>
      <c r="L14" s="62">
        <f t="shared" si="18"/>
        <v>9709.6560425139523</v>
      </c>
      <c r="M14" s="62">
        <f t="shared" si="18"/>
        <v>9703.9478379034226</v>
      </c>
      <c r="N14" s="62">
        <f t="shared" si="18"/>
        <v>2701.0734457655903</v>
      </c>
      <c r="O14" s="62">
        <f t="shared" si="18"/>
        <v>3258.5371147779665</v>
      </c>
      <c r="P14" s="62">
        <f t="shared" si="18"/>
        <v>881.47117447221547</v>
      </c>
      <c r="Q14" s="62">
        <f t="shared" si="18"/>
        <v>2983.5592040766805</v>
      </c>
      <c r="R14" s="62">
        <f t="shared" si="18"/>
        <v>1464.7213443338994</v>
      </c>
      <c r="S14" s="62">
        <f t="shared" si="18"/>
        <v>33476.308497937396</v>
      </c>
      <c r="T14" s="62">
        <f t="shared" si="18"/>
        <v>6630.6958942004376</v>
      </c>
      <c r="U14" s="62">
        <f t="shared" si="18"/>
        <v>2781.020470759524</v>
      </c>
      <c r="V14" s="62">
        <f t="shared" si="18"/>
        <v>4371.3395729191943</v>
      </c>
      <c r="W14" s="62">
        <f t="shared" si="18"/>
        <v>11003.26014365445</v>
      </c>
      <c r="X14" s="62">
        <f t="shared" si="18"/>
        <v>10997.895316670709</v>
      </c>
      <c r="Y14" s="62">
        <f t="shared" si="18"/>
        <v>7660.9720475612712</v>
      </c>
      <c r="Z14" s="62">
        <f t="shared" si="18"/>
        <v>10769.198301383158</v>
      </c>
      <c r="AA14" s="62">
        <f t="shared" si="18"/>
        <v>38090.636491142926</v>
      </c>
      <c r="AB14" s="62">
        <f t="shared" si="18"/>
        <v>14179.953274447947</v>
      </c>
      <c r="AC14" s="62">
        <f t="shared" si="18"/>
        <v>21137.236306236344</v>
      </c>
      <c r="AD14" s="62">
        <f t="shared" si="18"/>
        <v>15806.744939577771</v>
      </c>
      <c r="AE14" s="62">
        <f t="shared" si="18"/>
        <v>11135.135484105796</v>
      </c>
      <c r="AF14" s="62">
        <f t="shared" si="18"/>
        <v>1651.7440135889346</v>
      </c>
      <c r="AG14" s="62">
        <f t="shared" si="18"/>
        <v>11135.135484105796</v>
      </c>
      <c r="AH14" s="62">
        <f t="shared" si="18"/>
        <v>16829.306735743747</v>
      </c>
      <c r="AI14" s="62">
        <f t="shared" ref="AI14:BC14" si="19">SUM(AI136:AI154)</f>
        <v>17120.882772142682</v>
      </c>
      <c r="AJ14" s="62">
        <f t="shared" si="19"/>
        <v>2650.8683935937879</v>
      </c>
      <c r="AK14" s="62">
        <f t="shared" si="19"/>
        <v>3983.8743994176175</v>
      </c>
      <c r="AL14" s="62">
        <f t="shared" si="19"/>
        <v>3413.8890948798839</v>
      </c>
      <c r="AM14" s="62">
        <f t="shared" si="19"/>
        <v>8463.4984251395308</v>
      </c>
      <c r="AN14" s="62">
        <f t="shared" si="19"/>
        <v>999.66694957534571</v>
      </c>
      <c r="AO14" s="62">
        <f t="shared" si="19"/>
        <v>1000.2371560300899</v>
      </c>
      <c r="AP14" s="62">
        <f t="shared" si="19"/>
        <v>5175.7412739626316</v>
      </c>
      <c r="AQ14" s="62">
        <f t="shared" si="19"/>
        <v>3965.7098131521466</v>
      </c>
      <c r="AR14" s="62">
        <f t="shared" si="19"/>
        <v>146522.22099999999</v>
      </c>
      <c r="AS14" s="62">
        <f t="shared" si="19"/>
        <v>5771.2102038340199</v>
      </c>
      <c r="AT14" s="62">
        <f t="shared" si="19"/>
        <v>965.75510106770196</v>
      </c>
      <c r="AU14" s="62">
        <f t="shared" si="19"/>
        <v>964.89358893472456</v>
      </c>
      <c r="AV14" s="62">
        <f t="shared" si="19"/>
        <v>3475.0006406212078</v>
      </c>
      <c r="AW14" s="62">
        <f t="shared" si="19"/>
        <v>8279.0546226644019</v>
      </c>
      <c r="AX14" s="62">
        <f t="shared" si="19"/>
        <v>2009.28398932298</v>
      </c>
      <c r="AY14" s="62">
        <f t="shared" si="19"/>
        <v>23430.705226886668</v>
      </c>
      <c r="AZ14" s="62">
        <f t="shared" si="19"/>
        <v>12427.820295074012</v>
      </c>
      <c r="BA14" s="62">
        <f t="shared" si="19"/>
        <v>1855.6563843727251</v>
      </c>
      <c r="BB14" s="62">
        <f t="shared" si="19"/>
        <v>5285.8093059936909</v>
      </c>
      <c r="BC14" s="62">
        <f t="shared" si="19"/>
        <v>2784.2240972822128</v>
      </c>
      <c r="BD14" s="105">
        <v>12</v>
      </c>
    </row>
    <row r="15" spans="1:56" s="62" customFormat="1" hidden="1" x14ac:dyDescent="0.35">
      <c r="A15" s="62" t="s">
        <v>136</v>
      </c>
      <c r="B15" s="71"/>
      <c r="C15" s="62">
        <f t="shared" ref="C15:AH15" si="20">SUM(C174:C192)</f>
        <v>3795.1208517350151</v>
      </c>
      <c r="D15" s="62">
        <f t="shared" si="20"/>
        <v>14649.567386556662</v>
      </c>
      <c r="E15" s="62">
        <f t="shared" si="20"/>
        <v>11263.093239504975</v>
      </c>
      <c r="F15" s="62">
        <f t="shared" si="20"/>
        <v>4096.2718223732109</v>
      </c>
      <c r="G15" s="62">
        <f t="shared" si="20"/>
        <v>2821.9104416403779</v>
      </c>
      <c r="H15" s="62">
        <f t="shared" si="20"/>
        <v>7890.0766537248237</v>
      </c>
      <c r="I15" s="62">
        <f t="shared" si="20"/>
        <v>5664.481432249454</v>
      </c>
      <c r="J15" s="62">
        <f t="shared" si="20"/>
        <v>4335.8774520747393</v>
      </c>
      <c r="K15" s="62">
        <f t="shared" si="20"/>
        <v>1154.7442028633825</v>
      </c>
      <c r="L15" s="62">
        <f t="shared" si="20"/>
        <v>4239.8050337296772</v>
      </c>
      <c r="M15" s="62">
        <f t="shared" si="20"/>
        <v>4237.312496966756</v>
      </c>
      <c r="N15" s="62">
        <f t="shared" si="20"/>
        <v>3389.6336884251382</v>
      </c>
      <c r="O15" s="62">
        <f t="shared" si="20"/>
        <v>2308.4473622907062</v>
      </c>
      <c r="P15" s="62">
        <f t="shared" si="20"/>
        <v>2548.3224023295315</v>
      </c>
      <c r="Q15" s="62">
        <f t="shared" si="20"/>
        <v>3769.3911210871147</v>
      </c>
      <c r="R15" s="62">
        <f t="shared" si="20"/>
        <v>1772.2302523659305</v>
      </c>
      <c r="S15" s="62">
        <f t="shared" si="20"/>
        <v>30214.634724581414</v>
      </c>
      <c r="T15" s="62">
        <f t="shared" si="20"/>
        <v>7706.1912933753956</v>
      </c>
      <c r="U15" s="62">
        <f t="shared" si="20"/>
        <v>199.81703470031545</v>
      </c>
      <c r="V15" s="62">
        <f t="shared" si="20"/>
        <v>4102.9877456927925</v>
      </c>
      <c r="W15" s="62">
        <f t="shared" si="20"/>
        <v>8035.7493181266673</v>
      </c>
      <c r="X15" s="62">
        <f t="shared" si="20"/>
        <v>8031.831351613685</v>
      </c>
      <c r="Y15" s="62">
        <f t="shared" si="20"/>
        <v>8254.1463392380483</v>
      </c>
      <c r="Z15" s="62">
        <f t="shared" si="20"/>
        <v>8902.8317398689633</v>
      </c>
      <c r="AA15" s="62">
        <f t="shared" si="20"/>
        <v>33390.932336811449</v>
      </c>
      <c r="AB15" s="62">
        <f t="shared" si="20"/>
        <v>19505.930192671687</v>
      </c>
      <c r="AC15" s="62">
        <f t="shared" si="20"/>
        <v>20538.688513952919</v>
      </c>
      <c r="AD15" s="62">
        <f t="shared" si="20"/>
        <v>12345.600348459113</v>
      </c>
      <c r="AE15" s="62">
        <f t="shared" si="20"/>
        <v>10172.293406940062</v>
      </c>
      <c r="AF15" s="62">
        <f t="shared" si="20"/>
        <v>1573.4628512496965</v>
      </c>
      <c r="AG15" s="62">
        <f t="shared" si="20"/>
        <v>10172.293406940062</v>
      </c>
      <c r="AH15" s="62">
        <f t="shared" si="20"/>
        <v>12818.366347003152</v>
      </c>
      <c r="AI15" s="62">
        <f t="shared" ref="AI15:BC15" si="21">SUM(AI174:AI192)</f>
        <v>16764.286485804412</v>
      </c>
      <c r="AJ15" s="62">
        <f t="shared" si="21"/>
        <v>1569.6570055811694</v>
      </c>
      <c r="AK15" s="62">
        <f t="shared" si="21"/>
        <v>4854.3652729919922</v>
      </c>
      <c r="AL15" s="62">
        <f t="shared" si="21"/>
        <v>3405.7840427080805</v>
      </c>
      <c r="AM15" s="62">
        <f t="shared" si="21"/>
        <v>5490.9968357194866</v>
      </c>
      <c r="AN15" s="62">
        <f t="shared" si="21"/>
        <v>1318.8452141713176</v>
      </c>
      <c r="AO15" s="62">
        <f t="shared" si="21"/>
        <v>1319.5974787672892</v>
      </c>
      <c r="AP15" s="62">
        <f t="shared" si="21"/>
        <v>7885.9593108468816</v>
      </c>
      <c r="AQ15" s="62">
        <f t="shared" si="21"/>
        <v>3578.239174957534</v>
      </c>
      <c r="AR15" s="62">
        <f t="shared" si="21"/>
        <v>134467.04399999999</v>
      </c>
      <c r="AS15" s="62">
        <f t="shared" si="21"/>
        <v>5664.6147173016252</v>
      </c>
      <c r="AT15" s="62">
        <f t="shared" si="21"/>
        <v>1614.2827073525843</v>
      </c>
      <c r="AU15" s="62">
        <f t="shared" si="21"/>
        <v>1612.8426692550354</v>
      </c>
      <c r="AV15" s="62">
        <f t="shared" si="21"/>
        <v>2178.6566779907789</v>
      </c>
      <c r="AW15" s="62">
        <f t="shared" si="21"/>
        <v>7148.6381800533845</v>
      </c>
      <c r="AX15" s="62">
        <f t="shared" si="21"/>
        <v>3119.0410337296776</v>
      </c>
      <c r="AY15" s="62">
        <f t="shared" si="21"/>
        <v>22371.715209900503</v>
      </c>
      <c r="AZ15" s="62">
        <f t="shared" si="21"/>
        <v>14201.432676049501</v>
      </c>
      <c r="BA15" s="62">
        <f t="shared" si="21"/>
        <v>1454.2050181994662</v>
      </c>
      <c r="BB15" s="62">
        <f t="shared" si="21"/>
        <v>3775.1494127638921</v>
      </c>
      <c r="BC15" s="62">
        <f t="shared" si="21"/>
        <v>200.04721608832807</v>
      </c>
      <c r="BD15" s="105">
        <v>13</v>
      </c>
    </row>
    <row r="16" spans="1:56" s="67" customFormat="1" hidden="1" x14ac:dyDescent="0.35">
      <c r="A16" s="67" t="s">
        <v>137</v>
      </c>
      <c r="B16" s="75"/>
      <c r="C16" s="67">
        <f t="shared" ref="C16:AH16" si="22">SUM(C212:C230)</f>
        <v>7960.3597476340683</v>
      </c>
      <c r="D16" s="67">
        <f t="shared" si="22"/>
        <v>17000.256792040764</v>
      </c>
      <c r="E16" s="67">
        <f t="shared" si="22"/>
        <v>8896.0747585537501</v>
      </c>
      <c r="F16" s="67">
        <f t="shared" si="22"/>
        <v>2506.0910798349914</v>
      </c>
      <c r="G16" s="67">
        <f t="shared" si="22"/>
        <v>742.25832807570976</v>
      </c>
      <c r="H16" s="67">
        <f t="shared" si="22"/>
        <v>6571.5503707837915</v>
      </c>
      <c r="I16" s="67">
        <f t="shared" si="22"/>
        <v>1240.2901559815577</v>
      </c>
      <c r="J16" s="67">
        <f t="shared" si="22"/>
        <v>3808.3170347003156</v>
      </c>
      <c r="K16" s="67">
        <f t="shared" si="22"/>
        <v>876.97847609803421</v>
      </c>
      <c r="L16" s="67">
        <f t="shared" si="22"/>
        <v>1888.3964581412274</v>
      </c>
      <c r="M16" s="67">
        <f t="shared" si="22"/>
        <v>1887.2862897355012</v>
      </c>
      <c r="N16" s="67">
        <f t="shared" si="22"/>
        <v>2762.6537782091714</v>
      </c>
      <c r="O16" s="67">
        <f t="shared" si="22"/>
        <v>1727.7056369813147</v>
      </c>
      <c r="P16" s="67">
        <f t="shared" si="22"/>
        <v>6505.6562436301865</v>
      </c>
      <c r="Q16" s="67">
        <f t="shared" si="22"/>
        <v>1825.8627323465178</v>
      </c>
      <c r="R16" s="67">
        <f t="shared" si="22"/>
        <v>5880.3511866051922</v>
      </c>
      <c r="S16" s="67">
        <f t="shared" si="22"/>
        <v>36143.257524872599</v>
      </c>
      <c r="T16" s="67">
        <f t="shared" si="22"/>
        <v>18318.066687697163</v>
      </c>
      <c r="U16" s="67">
        <f t="shared" si="22"/>
        <v>0</v>
      </c>
      <c r="V16" s="67">
        <f t="shared" si="22"/>
        <v>3419.408546469303</v>
      </c>
      <c r="W16" s="67">
        <f t="shared" si="22"/>
        <v>8380.4755850521688</v>
      </c>
      <c r="X16" s="67">
        <f t="shared" si="22"/>
        <v>8376.3895413734535</v>
      </c>
      <c r="Y16" s="67">
        <f t="shared" si="22"/>
        <v>7077.2904460082491</v>
      </c>
      <c r="Z16" s="67">
        <f t="shared" si="22"/>
        <v>6983.9798592574616</v>
      </c>
      <c r="AA16" s="67">
        <f t="shared" si="22"/>
        <v>32763.431545741318</v>
      </c>
      <c r="AB16" s="67">
        <f t="shared" si="22"/>
        <v>19225.578913855854</v>
      </c>
      <c r="AC16" s="67">
        <f t="shared" si="22"/>
        <v>25055.206518563449</v>
      </c>
      <c r="AD16" s="67">
        <f t="shared" si="22"/>
        <v>3209.5075670953652</v>
      </c>
      <c r="AE16" s="67">
        <f t="shared" si="22"/>
        <v>2635.2674520747387</v>
      </c>
      <c r="AF16" s="67">
        <f t="shared" si="22"/>
        <v>1043.3148313516135</v>
      </c>
      <c r="AG16" s="67">
        <f t="shared" si="22"/>
        <v>2635.2674520747387</v>
      </c>
      <c r="AH16" s="67">
        <f t="shared" si="22"/>
        <v>7857.7351259403058</v>
      </c>
      <c r="AI16" s="67">
        <f t="shared" ref="AI16:BC16" si="23">SUM(AI212:AI230)</f>
        <v>25977.988472700792</v>
      </c>
      <c r="AJ16" s="67">
        <f t="shared" si="23"/>
        <v>1289.6893351128365</v>
      </c>
      <c r="AK16" s="67">
        <f t="shared" si="23"/>
        <v>1856.5087357437512</v>
      </c>
      <c r="AL16" s="67">
        <f t="shared" si="23"/>
        <v>1689.566677990779</v>
      </c>
      <c r="AM16" s="67">
        <f t="shared" si="23"/>
        <v>3251.8800655180776</v>
      </c>
      <c r="AN16" s="67">
        <f t="shared" si="23"/>
        <v>175.7665936423198</v>
      </c>
      <c r="AO16" s="67">
        <f t="shared" si="23"/>
        <v>175.86685027905853</v>
      </c>
      <c r="AP16" s="67">
        <f t="shared" si="23"/>
        <v>3348.2895462266442</v>
      </c>
      <c r="AQ16" s="67">
        <f t="shared" si="23"/>
        <v>3115.6555981557858</v>
      </c>
      <c r="AR16" s="67">
        <f t="shared" si="23"/>
        <v>116477.08099999999</v>
      </c>
      <c r="AS16" s="67">
        <f t="shared" si="23"/>
        <v>1240.3193399660274</v>
      </c>
      <c r="AT16" s="67">
        <f t="shared" si="23"/>
        <v>0</v>
      </c>
      <c r="AU16" s="67">
        <f t="shared" si="23"/>
        <v>0</v>
      </c>
      <c r="AV16" s="67">
        <f t="shared" si="23"/>
        <v>2981.5212618296523</v>
      </c>
      <c r="AW16" s="67">
        <f t="shared" si="23"/>
        <v>4482.8337345304535</v>
      </c>
      <c r="AX16" s="67">
        <f t="shared" si="23"/>
        <v>2859.7554234409117</v>
      </c>
      <c r="AY16" s="67">
        <f t="shared" si="23"/>
        <v>16223.386872118414</v>
      </c>
      <c r="AZ16" s="67">
        <f t="shared" si="23"/>
        <v>7884.7729376364969</v>
      </c>
      <c r="BA16" s="67">
        <f t="shared" si="23"/>
        <v>338.9494782819703</v>
      </c>
      <c r="BB16" s="67">
        <f t="shared" si="23"/>
        <v>3278.0072555205038</v>
      </c>
      <c r="BC16" s="67">
        <f t="shared" si="23"/>
        <v>0</v>
      </c>
      <c r="BD16" s="105">
        <v>14</v>
      </c>
    </row>
    <row r="17" spans="1:56" s="59" customFormat="1" hidden="1" x14ac:dyDescent="0.35">
      <c r="A17" s="59" t="s">
        <v>133</v>
      </c>
      <c r="B17" s="71" t="s">
        <v>329</v>
      </c>
      <c r="C17" s="59">
        <f t="shared" ref="C17:AH17" si="24">SUM(C79:C97)</f>
        <v>2774.4235318471333</v>
      </c>
      <c r="D17" s="59">
        <f t="shared" si="24"/>
        <v>3740.2914808917199</v>
      </c>
      <c r="E17" s="59">
        <f t="shared" si="24"/>
        <v>863.15935031847118</v>
      </c>
      <c r="F17" s="59">
        <f t="shared" si="24"/>
        <v>1375.0366401273889</v>
      </c>
      <c r="G17" s="59">
        <f t="shared" si="24"/>
        <v>1088.4847515923566</v>
      </c>
      <c r="H17" s="59">
        <f t="shared" si="24"/>
        <v>20021.240871974522</v>
      </c>
      <c r="I17" s="59">
        <f t="shared" si="24"/>
        <v>1208.031732675159</v>
      </c>
      <c r="J17" s="59">
        <f t="shared" si="24"/>
        <v>3195.7366624203828</v>
      </c>
      <c r="K17" s="59">
        <f t="shared" si="24"/>
        <v>1992.2337579617829</v>
      </c>
      <c r="L17" s="59">
        <f t="shared" si="24"/>
        <v>2055.2879765605094</v>
      </c>
      <c r="M17" s="59">
        <f t="shared" si="24"/>
        <v>2052.666191082802</v>
      </c>
      <c r="N17" s="59">
        <f t="shared" si="24"/>
        <v>8532.2692356687912</v>
      </c>
      <c r="O17" s="59">
        <f t="shared" si="24"/>
        <v>7308.8186464968148</v>
      </c>
      <c r="P17" s="59">
        <f t="shared" si="24"/>
        <v>742.69744904458594</v>
      </c>
      <c r="Q17" s="59">
        <f t="shared" si="24"/>
        <v>676.96095541401269</v>
      </c>
      <c r="R17" s="59">
        <f t="shared" si="24"/>
        <v>841.77719108280223</v>
      </c>
      <c r="S17" s="59">
        <f t="shared" si="24"/>
        <v>27957.10043312101</v>
      </c>
      <c r="T17" s="59">
        <f t="shared" si="24"/>
        <v>8103.3687579617817</v>
      </c>
      <c r="U17" s="59">
        <f t="shared" si="24"/>
        <v>0</v>
      </c>
      <c r="V17" s="59">
        <f t="shared" si="24"/>
        <v>3811.10050955414</v>
      </c>
      <c r="W17" s="59">
        <f t="shared" si="24"/>
        <v>11076.149044585985</v>
      </c>
      <c r="X17" s="59">
        <f t="shared" si="24"/>
        <v>11068.541799363051</v>
      </c>
      <c r="Y17" s="59">
        <f t="shared" si="24"/>
        <v>7293.7200267515909</v>
      </c>
      <c r="Z17" s="59">
        <f t="shared" si="24"/>
        <v>44781.891694267499</v>
      </c>
      <c r="AA17" s="59">
        <f t="shared" si="24"/>
        <v>96500.167079617837</v>
      </c>
      <c r="AB17" s="59">
        <f t="shared" si="24"/>
        <v>3903.2651719745218</v>
      </c>
      <c r="AC17" s="59">
        <f t="shared" si="24"/>
        <v>64557.901908917192</v>
      </c>
      <c r="AD17" s="59">
        <f t="shared" si="24"/>
        <v>3606.7602095541401</v>
      </c>
      <c r="AE17" s="59">
        <f t="shared" si="24"/>
        <v>2757.9500445859881</v>
      </c>
      <c r="AF17" s="59">
        <f t="shared" si="24"/>
        <v>5510.5394426751573</v>
      </c>
      <c r="AG17" s="59">
        <f t="shared" si="24"/>
        <v>2757.9500445859881</v>
      </c>
      <c r="AH17" s="59">
        <f t="shared" si="24"/>
        <v>31078.548382165602</v>
      </c>
      <c r="AI17" s="59">
        <f t="shared" ref="AI17:BC17" si="25">SUM(AI79:AI97)</f>
        <v>15425.064621019104</v>
      </c>
      <c r="AJ17" s="59">
        <f t="shared" si="25"/>
        <v>1650.9411783439486</v>
      </c>
      <c r="AK17" s="59">
        <f t="shared" si="25"/>
        <v>122.95999999999998</v>
      </c>
      <c r="AL17" s="59">
        <f t="shared" si="25"/>
        <v>9727.8948343949069</v>
      </c>
      <c r="AM17" s="59">
        <f t="shared" si="25"/>
        <v>20926.932484076427</v>
      </c>
      <c r="AN17" s="59">
        <f t="shared" si="25"/>
        <v>0</v>
      </c>
      <c r="AO17" s="59">
        <f t="shared" si="25"/>
        <v>0</v>
      </c>
      <c r="AP17" s="59">
        <f t="shared" si="25"/>
        <v>1267.8990764331209</v>
      </c>
      <c r="AQ17" s="59">
        <f t="shared" si="25"/>
        <v>7798.5031082802525</v>
      </c>
      <c r="AR17" s="59">
        <f t="shared" si="25"/>
        <v>169173.86</v>
      </c>
      <c r="AS17" s="59">
        <f t="shared" si="25"/>
        <v>1208.404070063694</v>
      </c>
      <c r="AT17" s="59">
        <f t="shared" si="25"/>
        <v>0</v>
      </c>
      <c r="AU17" s="59">
        <f t="shared" si="25"/>
        <v>0</v>
      </c>
      <c r="AV17" s="59">
        <f t="shared" si="25"/>
        <v>3220.3507643312109</v>
      </c>
      <c r="AW17" s="59">
        <f t="shared" si="25"/>
        <v>10666.35220382166</v>
      </c>
      <c r="AX17" s="59">
        <f t="shared" si="25"/>
        <v>1684.974458598726</v>
      </c>
      <c r="AY17" s="59">
        <f t="shared" si="25"/>
        <v>22229.805834394901</v>
      </c>
      <c r="AZ17" s="59">
        <f t="shared" si="25"/>
        <v>10985.759051592357</v>
      </c>
      <c r="BA17" s="59">
        <f t="shared" si="25"/>
        <v>5208.1693152866228</v>
      </c>
      <c r="BB17" s="59">
        <f t="shared" si="25"/>
        <v>4720.4734394904444</v>
      </c>
      <c r="BC17" s="59">
        <f t="shared" si="25"/>
        <v>0</v>
      </c>
      <c r="BD17" s="105">
        <v>15</v>
      </c>
    </row>
    <row r="18" spans="1:56" s="59" customFormat="1" hidden="1" x14ac:dyDescent="0.35">
      <c r="A18" s="59" t="s">
        <v>134</v>
      </c>
      <c r="B18" s="71"/>
      <c r="C18" s="59">
        <f t="shared" ref="C18:AH18" si="26">SUM(C117:C135)</f>
        <v>7625.4677675159219</v>
      </c>
      <c r="D18" s="59">
        <f t="shared" si="26"/>
        <v>11459.690133757962</v>
      </c>
      <c r="E18" s="59">
        <f t="shared" si="26"/>
        <v>3594.192974522291</v>
      </c>
      <c r="F18" s="59">
        <f t="shared" si="26"/>
        <v>3642.6880000000006</v>
      </c>
      <c r="G18" s="59">
        <f t="shared" si="26"/>
        <v>2727.1006624203815</v>
      </c>
      <c r="H18" s="59">
        <f t="shared" si="26"/>
        <v>17448.767989490447</v>
      </c>
      <c r="I18" s="59">
        <f t="shared" si="26"/>
        <v>3931.7559732802538</v>
      </c>
      <c r="J18" s="59">
        <f t="shared" si="26"/>
        <v>3924.1246719745232</v>
      </c>
      <c r="K18" s="59">
        <f t="shared" si="26"/>
        <v>2310.3618789808907</v>
      </c>
      <c r="L18" s="59">
        <f t="shared" si="26"/>
        <v>8005.8655513694266</v>
      </c>
      <c r="M18" s="59">
        <f t="shared" si="26"/>
        <v>7995.6530350318444</v>
      </c>
      <c r="N18" s="59">
        <f t="shared" si="26"/>
        <v>5339.5536974522302</v>
      </c>
      <c r="O18" s="59">
        <f t="shared" si="26"/>
        <v>6614.9915923566878</v>
      </c>
      <c r="P18" s="59">
        <f t="shared" si="26"/>
        <v>2767.9860477707002</v>
      </c>
      <c r="Q18" s="59">
        <f t="shared" si="26"/>
        <v>5649.7114649681516</v>
      </c>
      <c r="R18" s="59">
        <f t="shared" si="26"/>
        <v>1237.7789108280251</v>
      </c>
      <c r="S18" s="59">
        <f t="shared" si="26"/>
        <v>44313.670585987253</v>
      </c>
      <c r="T18" s="59">
        <f t="shared" si="26"/>
        <v>9726.4859554140094</v>
      </c>
      <c r="U18" s="59">
        <f t="shared" si="26"/>
        <v>1211.1354140127389</v>
      </c>
      <c r="V18" s="59">
        <f t="shared" si="26"/>
        <v>7923.6049363057309</v>
      </c>
      <c r="W18" s="59">
        <f t="shared" si="26"/>
        <v>12262.56276178344</v>
      </c>
      <c r="X18" s="59">
        <f t="shared" si="26"/>
        <v>12254.140671974515</v>
      </c>
      <c r="Y18" s="59">
        <f t="shared" si="26"/>
        <v>12054.549731847128</v>
      </c>
      <c r="Z18" s="59">
        <f t="shared" si="26"/>
        <v>18524.583197452219</v>
      </c>
      <c r="AA18" s="59">
        <f t="shared" si="26"/>
        <v>68651.925439490456</v>
      </c>
      <c r="AB18" s="59">
        <f t="shared" si="26"/>
        <v>14064.953538853504</v>
      </c>
      <c r="AC18" s="59">
        <f t="shared" si="26"/>
        <v>34589.085242675152</v>
      </c>
      <c r="AD18" s="59">
        <f t="shared" si="26"/>
        <v>10452.668422929937</v>
      </c>
      <c r="AE18" s="59">
        <f t="shared" si="26"/>
        <v>8460.4064649681513</v>
      </c>
      <c r="AF18" s="59">
        <f t="shared" si="26"/>
        <v>1751.9297802547762</v>
      </c>
      <c r="AG18" s="59">
        <f t="shared" si="26"/>
        <v>8460.4064649681513</v>
      </c>
      <c r="AH18" s="59">
        <f t="shared" si="26"/>
        <v>34999.507624203819</v>
      </c>
      <c r="AI18" s="59">
        <f t="shared" ref="AI18:BC18" si="27">SUM(AI117:AI135)</f>
        <v>28050.126504458585</v>
      </c>
      <c r="AJ18" s="59">
        <f t="shared" si="27"/>
        <v>6228.4562738853483</v>
      </c>
      <c r="AK18" s="59">
        <f t="shared" si="27"/>
        <v>2507.0920000000001</v>
      </c>
      <c r="AL18" s="59">
        <f t="shared" si="27"/>
        <v>5179.0813566878978</v>
      </c>
      <c r="AM18" s="59">
        <f t="shared" si="27"/>
        <v>19880.095414012736</v>
      </c>
      <c r="AN18" s="59">
        <f t="shared" si="27"/>
        <v>655.05096143312096</v>
      </c>
      <c r="AO18" s="59">
        <f t="shared" si="27"/>
        <v>654.29151592356675</v>
      </c>
      <c r="AP18" s="59">
        <f t="shared" si="27"/>
        <v>3055.5220700636937</v>
      </c>
      <c r="AQ18" s="59">
        <f t="shared" si="27"/>
        <v>5537.5751592356664</v>
      </c>
      <c r="AR18" s="59">
        <f t="shared" si="27"/>
        <v>188555.74500000002</v>
      </c>
      <c r="AS18" s="59">
        <f t="shared" si="27"/>
        <v>3932.9678121019101</v>
      </c>
      <c r="AT18" s="59">
        <f t="shared" si="27"/>
        <v>138.29273678343949</v>
      </c>
      <c r="AU18" s="59">
        <f t="shared" si="27"/>
        <v>138.45266560509552</v>
      </c>
      <c r="AV18" s="59">
        <f t="shared" si="27"/>
        <v>5577.2315350318459</v>
      </c>
      <c r="AW18" s="59">
        <f t="shared" si="27"/>
        <v>15067.025270700638</v>
      </c>
      <c r="AX18" s="59">
        <f t="shared" si="27"/>
        <v>2194.0098726114643</v>
      </c>
      <c r="AY18" s="59">
        <f t="shared" si="27"/>
        <v>24366.547006369419</v>
      </c>
      <c r="AZ18" s="59">
        <f t="shared" si="27"/>
        <v>11907.152389171973</v>
      </c>
      <c r="BA18" s="59">
        <f t="shared" si="27"/>
        <v>4490.5014012738848</v>
      </c>
      <c r="BB18" s="59">
        <f t="shared" si="27"/>
        <v>8512.8471019108256</v>
      </c>
      <c r="BC18" s="59">
        <f t="shared" si="27"/>
        <v>1210.9348949044581</v>
      </c>
      <c r="BD18" s="105">
        <v>16</v>
      </c>
    </row>
    <row r="19" spans="1:56" s="59" customFormat="1" hidden="1" x14ac:dyDescent="0.35">
      <c r="A19" s="59" t="s">
        <v>135</v>
      </c>
      <c r="B19" s="71"/>
      <c r="C19" s="59">
        <f t="shared" ref="C19:AH19" si="28">SUM(C155:C173)</f>
        <v>5549.9948025477706</v>
      </c>
      <c r="D19" s="59">
        <f t="shared" si="28"/>
        <v>14359.742168789806</v>
      </c>
      <c r="E19" s="59">
        <f t="shared" si="28"/>
        <v>8850.716770700632</v>
      </c>
      <c r="F19" s="59">
        <f t="shared" si="28"/>
        <v>6897.3425031847146</v>
      </c>
      <c r="G19" s="59">
        <f t="shared" si="28"/>
        <v>6300.7667898089167</v>
      </c>
      <c r="H19" s="59">
        <f t="shared" si="28"/>
        <v>11763.518060828026</v>
      </c>
      <c r="I19" s="59">
        <f t="shared" si="28"/>
        <v>7540.7231270382135</v>
      </c>
      <c r="J19" s="59">
        <f t="shared" si="28"/>
        <v>3383.5124872611477</v>
      </c>
      <c r="K19" s="59">
        <f t="shared" si="28"/>
        <v>1585.1208280254775</v>
      </c>
      <c r="L19" s="59">
        <f t="shared" si="28"/>
        <v>10176.209095541399</v>
      </c>
      <c r="M19" s="59">
        <f t="shared" si="28"/>
        <v>10163.228025477707</v>
      </c>
      <c r="N19" s="59">
        <f t="shared" si="28"/>
        <v>3226.4013662420384</v>
      </c>
      <c r="O19" s="59">
        <f t="shared" si="28"/>
        <v>4122.4004108280242</v>
      </c>
      <c r="P19" s="59">
        <f t="shared" si="28"/>
        <v>921.15508598726092</v>
      </c>
      <c r="Q19" s="59">
        <f t="shared" si="28"/>
        <v>4301.6624203821648</v>
      </c>
      <c r="R19" s="59">
        <f t="shared" si="28"/>
        <v>1458.0718789808916</v>
      </c>
      <c r="S19" s="59">
        <f t="shared" si="28"/>
        <v>42068.669732484079</v>
      </c>
      <c r="T19" s="59">
        <f t="shared" si="28"/>
        <v>9196.3028343949027</v>
      </c>
      <c r="U19" s="59">
        <f t="shared" si="28"/>
        <v>3213.701261146497</v>
      </c>
      <c r="V19" s="59">
        <f t="shared" si="28"/>
        <v>4720.4707006369417</v>
      </c>
      <c r="W19" s="59">
        <f t="shared" si="28"/>
        <v>12257.042017834396</v>
      </c>
      <c r="X19" s="59">
        <f t="shared" si="28"/>
        <v>12248.623719745217</v>
      </c>
      <c r="Y19" s="59">
        <f t="shared" si="28"/>
        <v>8376.9886748407607</v>
      </c>
      <c r="Z19" s="59">
        <f t="shared" si="28"/>
        <v>13394.426853503179</v>
      </c>
      <c r="AA19" s="59">
        <f t="shared" si="28"/>
        <v>46667.68315605096</v>
      </c>
      <c r="AB19" s="59">
        <f t="shared" si="28"/>
        <v>18966.734980891721</v>
      </c>
      <c r="AC19" s="59">
        <f t="shared" si="28"/>
        <v>25074.920711464969</v>
      </c>
      <c r="AD19" s="59">
        <f t="shared" si="28"/>
        <v>19036.345838216559</v>
      </c>
      <c r="AE19" s="59">
        <f t="shared" si="28"/>
        <v>13948.24218152866</v>
      </c>
      <c r="AF19" s="59">
        <f t="shared" si="28"/>
        <v>2056.617337579617</v>
      </c>
      <c r="AG19" s="59">
        <f t="shared" si="28"/>
        <v>13948.24218152866</v>
      </c>
      <c r="AH19" s="59">
        <f t="shared" si="28"/>
        <v>22015.769579617838</v>
      </c>
      <c r="AI19" s="59">
        <f t="shared" ref="AI19:BC19" si="29">SUM(AI155:AI173)</f>
        <v>22954.706646496801</v>
      </c>
      <c r="AJ19" s="59">
        <f t="shared" si="29"/>
        <v>3932.9456369426744</v>
      </c>
      <c r="AK19" s="59">
        <f t="shared" si="29"/>
        <v>4499.5470000000005</v>
      </c>
      <c r="AL19" s="59">
        <f t="shared" si="29"/>
        <v>3626.3120445859868</v>
      </c>
      <c r="AM19" s="59">
        <f t="shared" si="29"/>
        <v>11600.367563694266</v>
      </c>
      <c r="AN19" s="59">
        <f t="shared" si="29"/>
        <v>1301.1522347770697</v>
      </c>
      <c r="AO19" s="59">
        <f t="shared" si="29"/>
        <v>1299.6437197452228</v>
      </c>
      <c r="AP19" s="59">
        <f t="shared" si="29"/>
        <v>6294.6369745222928</v>
      </c>
      <c r="AQ19" s="59">
        <f t="shared" si="29"/>
        <v>4972.1107006369411</v>
      </c>
      <c r="AR19" s="59">
        <f t="shared" si="29"/>
        <v>179913.23000000004</v>
      </c>
      <c r="AS19" s="59">
        <f t="shared" si="29"/>
        <v>7543.0473152866243</v>
      </c>
      <c r="AT19" s="59">
        <f t="shared" si="29"/>
        <v>1291.97044044586</v>
      </c>
      <c r="AU19" s="59">
        <f t="shared" si="29"/>
        <v>1293.4645414012739</v>
      </c>
      <c r="AV19" s="59">
        <f t="shared" si="29"/>
        <v>3926.9993216560515</v>
      </c>
      <c r="AW19" s="59">
        <f t="shared" si="29"/>
        <v>10227.336073248413</v>
      </c>
      <c r="AX19" s="59">
        <f t="shared" si="29"/>
        <v>2265.8816082802541</v>
      </c>
      <c r="AY19" s="59">
        <f t="shared" si="29"/>
        <v>28596.482662420374</v>
      </c>
      <c r="AZ19" s="59">
        <f t="shared" si="29"/>
        <v>16332.712013375798</v>
      </c>
      <c r="BA19" s="59">
        <f t="shared" si="29"/>
        <v>2139.4895222929936</v>
      </c>
      <c r="BB19" s="59">
        <f t="shared" si="29"/>
        <v>6625.9417834394899</v>
      </c>
      <c r="BC19" s="59">
        <f t="shared" si="29"/>
        <v>3213.1691914012722</v>
      </c>
      <c r="BD19" s="105">
        <v>17</v>
      </c>
    </row>
    <row r="20" spans="1:56" s="59" customFormat="1" hidden="1" x14ac:dyDescent="0.35">
      <c r="A20" s="59" t="s">
        <v>136</v>
      </c>
      <c r="B20" s="71"/>
      <c r="C20" s="59">
        <f t="shared" ref="C20:AH20" si="30">SUM(C193:C211)</f>
        <v>5141.6694426751583</v>
      </c>
      <c r="D20" s="59">
        <f t="shared" si="30"/>
        <v>19074.948324840763</v>
      </c>
      <c r="E20" s="59">
        <f t="shared" si="30"/>
        <v>14178.037089171969</v>
      </c>
      <c r="F20" s="59">
        <f t="shared" si="30"/>
        <v>4840.5403280254777</v>
      </c>
      <c r="G20" s="59">
        <f t="shared" si="30"/>
        <v>3329.8193885350311</v>
      </c>
      <c r="H20" s="59">
        <f t="shared" si="30"/>
        <v>8823.9914579617853</v>
      </c>
      <c r="I20" s="59">
        <f t="shared" si="30"/>
        <v>7307.3022913375762</v>
      </c>
      <c r="J20" s="59">
        <f t="shared" si="30"/>
        <v>4276.6154235668791</v>
      </c>
      <c r="K20" s="59">
        <f t="shared" si="30"/>
        <v>1374.0868471337578</v>
      </c>
      <c r="L20" s="59">
        <f t="shared" si="30"/>
        <v>4448.6265976114646</v>
      </c>
      <c r="M20" s="59">
        <f t="shared" si="30"/>
        <v>4442.9517993630552</v>
      </c>
      <c r="N20" s="59">
        <f t="shared" si="30"/>
        <v>3775.5861878980909</v>
      </c>
      <c r="O20" s="59">
        <f t="shared" si="30"/>
        <v>2779.3619936305731</v>
      </c>
      <c r="P20" s="59">
        <f t="shared" si="30"/>
        <v>2672.2022643312102</v>
      </c>
      <c r="Q20" s="59">
        <f t="shared" si="30"/>
        <v>5456.3075159235659</v>
      </c>
      <c r="R20" s="59">
        <f t="shared" si="30"/>
        <v>1725.8340414012735</v>
      </c>
      <c r="S20" s="59">
        <f t="shared" si="30"/>
        <v>35608.266917197448</v>
      </c>
      <c r="T20" s="59">
        <f t="shared" si="30"/>
        <v>8682.31468152866</v>
      </c>
      <c r="U20" s="59">
        <f t="shared" si="30"/>
        <v>221.73147770700635</v>
      </c>
      <c r="V20" s="59">
        <f t="shared" si="30"/>
        <v>4425.5491401273875</v>
      </c>
      <c r="W20" s="59">
        <f t="shared" si="30"/>
        <v>8906.8991592356724</v>
      </c>
      <c r="X20" s="59">
        <f t="shared" si="30"/>
        <v>8900.7817834394864</v>
      </c>
      <c r="Y20" s="59">
        <f t="shared" si="30"/>
        <v>9116.3249140127355</v>
      </c>
      <c r="Z20" s="59">
        <f t="shared" si="30"/>
        <v>9677.9417961783402</v>
      </c>
      <c r="AA20" s="59">
        <f t="shared" si="30"/>
        <v>39861.376022292992</v>
      </c>
      <c r="AB20" s="59">
        <f t="shared" si="30"/>
        <v>24826.424662420377</v>
      </c>
      <c r="AC20" s="59">
        <f t="shared" si="30"/>
        <v>22677.498722292992</v>
      </c>
      <c r="AD20" s="59">
        <f t="shared" si="30"/>
        <v>14838.39103184713</v>
      </c>
      <c r="AE20" s="59">
        <f t="shared" si="30"/>
        <v>12602.720312101908</v>
      </c>
      <c r="AF20" s="59">
        <f t="shared" si="30"/>
        <v>2073.6140350318465</v>
      </c>
      <c r="AG20" s="59">
        <f t="shared" si="30"/>
        <v>12602.720312101908</v>
      </c>
      <c r="AH20" s="59">
        <f t="shared" si="30"/>
        <v>17372.866796178343</v>
      </c>
      <c r="AI20" s="59">
        <f t="shared" ref="AI20:BC20" si="31">SUM(AI193:AI211)</f>
        <v>20133.730115923565</v>
      </c>
      <c r="AJ20" s="59">
        <f t="shared" si="31"/>
        <v>2271.6267834394903</v>
      </c>
      <c r="AK20" s="59">
        <f t="shared" si="31"/>
        <v>5604.4779999999992</v>
      </c>
      <c r="AL20" s="59">
        <f t="shared" si="31"/>
        <v>3711.9645286624204</v>
      </c>
      <c r="AM20" s="59">
        <f t="shared" si="31"/>
        <v>7849.6742675159239</v>
      </c>
      <c r="AN20" s="59">
        <f t="shared" si="31"/>
        <v>1725.5767833439488</v>
      </c>
      <c r="AO20" s="59">
        <f t="shared" si="31"/>
        <v>1723.5762038216558</v>
      </c>
      <c r="AP20" s="59">
        <f t="shared" si="31"/>
        <v>9712.4933121019094</v>
      </c>
      <c r="AQ20" s="59">
        <f t="shared" si="31"/>
        <v>4477.7255796178333</v>
      </c>
      <c r="AR20" s="59">
        <f t="shared" si="31"/>
        <v>160677.88700000002</v>
      </c>
      <c r="AS20" s="59">
        <f t="shared" si="31"/>
        <v>7309.5545350318471</v>
      </c>
      <c r="AT20" s="59">
        <f t="shared" si="31"/>
        <v>2100.0131694267511</v>
      </c>
      <c r="AU20" s="59">
        <f t="shared" si="31"/>
        <v>2102.4417324840761</v>
      </c>
      <c r="AV20" s="59">
        <f t="shared" si="31"/>
        <v>2317.4281624203818</v>
      </c>
      <c r="AW20" s="59">
        <f t="shared" si="31"/>
        <v>9151.1946528662429</v>
      </c>
      <c r="AX20" s="59">
        <f t="shared" si="31"/>
        <v>3442.6547770700622</v>
      </c>
      <c r="AY20" s="59">
        <f t="shared" si="31"/>
        <v>26983.579847133751</v>
      </c>
      <c r="AZ20" s="59">
        <f t="shared" si="31"/>
        <v>18349.726742675168</v>
      </c>
      <c r="BA20" s="59">
        <f t="shared" si="31"/>
        <v>1675.7127388535027</v>
      </c>
      <c r="BB20" s="59">
        <f t="shared" si="31"/>
        <v>4531.0334713375796</v>
      </c>
      <c r="BC20" s="59">
        <f t="shared" si="31"/>
        <v>221.69476719745214</v>
      </c>
      <c r="BD20" s="105">
        <v>18</v>
      </c>
    </row>
    <row r="21" spans="1:56" s="67" customFormat="1" hidden="1" x14ac:dyDescent="0.35">
      <c r="A21" s="67" t="s">
        <v>137</v>
      </c>
      <c r="B21" s="75"/>
      <c r="C21" s="67">
        <f t="shared" ref="C21:AH21" si="32">SUM(C231:C249)</f>
        <v>9939.9848757961736</v>
      </c>
      <c r="D21" s="67">
        <f t="shared" si="32"/>
        <v>20845.661751592357</v>
      </c>
      <c r="E21" s="67">
        <f t="shared" si="32"/>
        <v>10804.468261146492</v>
      </c>
      <c r="F21" s="67">
        <f t="shared" si="32"/>
        <v>2873.8726273885354</v>
      </c>
      <c r="G21" s="67">
        <f t="shared" si="32"/>
        <v>1236.4601146496814</v>
      </c>
      <c r="H21" s="67">
        <f t="shared" si="32"/>
        <v>7261.3979292993627</v>
      </c>
      <c r="I21" s="67">
        <f t="shared" si="32"/>
        <v>1538.3254715286616</v>
      </c>
      <c r="J21" s="67">
        <f t="shared" si="32"/>
        <v>3425.6206082802551</v>
      </c>
      <c r="K21" s="67">
        <f t="shared" si="32"/>
        <v>877.6178980891716</v>
      </c>
      <c r="L21" s="67">
        <f t="shared" si="32"/>
        <v>1835.4056634076428</v>
      </c>
      <c r="M21" s="67">
        <f t="shared" si="32"/>
        <v>1833.0643662420375</v>
      </c>
      <c r="N21" s="67">
        <f t="shared" si="32"/>
        <v>2988.9325191082798</v>
      </c>
      <c r="O21" s="67">
        <f t="shared" si="32"/>
        <v>1996.1586974522288</v>
      </c>
      <c r="P21" s="67">
        <f t="shared" si="32"/>
        <v>6824.4305382165585</v>
      </c>
      <c r="Q21" s="67">
        <f t="shared" si="32"/>
        <v>2549.7513057324832</v>
      </c>
      <c r="R21" s="67">
        <f t="shared" si="32"/>
        <v>5892.7188312101898</v>
      </c>
      <c r="S21" s="67">
        <f t="shared" si="32"/>
        <v>40263.582764331208</v>
      </c>
      <c r="T21" s="67">
        <f t="shared" si="32"/>
        <v>19240.33375796178</v>
      </c>
      <c r="U21" s="67">
        <f t="shared" si="32"/>
        <v>0</v>
      </c>
      <c r="V21" s="67">
        <f t="shared" si="32"/>
        <v>3557.1739808917191</v>
      </c>
      <c r="W21" s="67">
        <f t="shared" si="32"/>
        <v>8883.4631235668785</v>
      </c>
      <c r="X21" s="67">
        <f t="shared" si="32"/>
        <v>8877.3618439490401</v>
      </c>
      <c r="Y21" s="67">
        <f t="shared" si="32"/>
        <v>7313.9925038216534</v>
      </c>
      <c r="Z21" s="67">
        <f t="shared" si="32"/>
        <v>6948.1536560509521</v>
      </c>
      <c r="AA21" s="67">
        <f t="shared" si="32"/>
        <v>36903.783907643308</v>
      </c>
      <c r="AB21" s="67">
        <f t="shared" si="32"/>
        <v>23240.233212738854</v>
      </c>
      <c r="AC21" s="67">
        <f t="shared" si="32"/>
        <v>26321.409292356682</v>
      </c>
      <c r="AD21" s="67">
        <f t="shared" si="32"/>
        <v>3932.2851764331208</v>
      </c>
      <c r="AE21" s="67">
        <f t="shared" si="32"/>
        <v>2952.4484140127383</v>
      </c>
      <c r="AF21" s="67">
        <f t="shared" si="32"/>
        <v>1246.2533598726111</v>
      </c>
      <c r="AG21" s="67">
        <f t="shared" si="32"/>
        <v>2952.4484140127383</v>
      </c>
      <c r="AH21" s="67">
        <f t="shared" si="32"/>
        <v>10028.666675159237</v>
      </c>
      <c r="AI21" s="67">
        <f t="shared" ref="AI21:BC21" si="33">SUM(AI231:AI249)</f>
        <v>29353.369263057313</v>
      </c>
      <c r="AJ21" s="67">
        <f t="shared" si="33"/>
        <v>1911.6863057324836</v>
      </c>
      <c r="AK21" s="67">
        <f t="shared" si="33"/>
        <v>2188.8020000000001</v>
      </c>
      <c r="AL21" s="67">
        <f t="shared" si="33"/>
        <v>1838.8392420382165</v>
      </c>
      <c r="AM21" s="67">
        <f t="shared" si="33"/>
        <v>4269.0099681528645</v>
      </c>
      <c r="AN21" s="67">
        <f t="shared" si="33"/>
        <v>226.43975006369422</v>
      </c>
      <c r="AO21" s="67">
        <f t="shared" si="33"/>
        <v>226.17722292993625</v>
      </c>
      <c r="AP21" s="67">
        <f t="shared" si="33"/>
        <v>3681.5685191082794</v>
      </c>
      <c r="AQ21" s="67">
        <f t="shared" si="33"/>
        <v>3798.640509554139</v>
      </c>
      <c r="AR21" s="67">
        <f t="shared" si="33"/>
        <v>131718.36799999996</v>
      </c>
      <c r="AS21" s="67">
        <f t="shared" si="33"/>
        <v>1538.7996114649682</v>
      </c>
      <c r="AT21" s="67">
        <f t="shared" si="33"/>
        <v>0</v>
      </c>
      <c r="AU21" s="67">
        <f t="shared" si="33"/>
        <v>0</v>
      </c>
      <c r="AV21" s="67">
        <f t="shared" si="33"/>
        <v>3254.6281146496817</v>
      </c>
      <c r="AW21" s="67">
        <f t="shared" si="33"/>
        <v>5499.9521464968147</v>
      </c>
      <c r="AX21" s="67">
        <f t="shared" si="33"/>
        <v>2962.6630414012734</v>
      </c>
      <c r="AY21" s="67">
        <f t="shared" si="33"/>
        <v>18484.310038216554</v>
      </c>
      <c r="AZ21" s="67">
        <f t="shared" si="33"/>
        <v>9495.5442452229327</v>
      </c>
      <c r="BA21" s="67">
        <f t="shared" si="33"/>
        <v>392.35238853503176</v>
      </c>
      <c r="BB21" s="67">
        <f t="shared" si="33"/>
        <v>3809.6145859872604</v>
      </c>
      <c r="BC21" s="67">
        <f t="shared" si="33"/>
        <v>0</v>
      </c>
      <c r="BD21" s="105">
        <v>19</v>
      </c>
    </row>
    <row r="22" spans="1:56" s="62" customFormat="1" hidden="1" x14ac:dyDescent="0.35">
      <c r="A22" s="62" t="s">
        <v>140</v>
      </c>
      <c r="B22" s="71" t="s">
        <v>83</v>
      </c>
      <c r="C22" s="59">
        <f t="shared" ref="C22:AH22" si="34">SUM(C60,C98,C136,C174,C212)</f>
        <v>0</v>
      </c>
      <c r="D22" s="59">
        <f t="shared" si="34"/>
        <v>0</v>
      </c>
      <c r="E22" s="59">
        <f t="shared" si="34"/>
        <v>0</v>
      </c>
      <c r="F22" s="59">
        <f t="shared" si="34"/>
        <v>0</v>
      </c>
      <c r="G22" s="59">
        <f t="shared" si="34"/>
        <v>0</v>
      </c>
      <c r="H22" s="59">
        <f t="shared" si="34"/>
        <v>0</v>
      </c>
      <c r="I22" s="59">
        <f t="shared" si="34"/>
        <v>0</v>
      </c>
      <c r="J22" s="59">
        <f t="shared" si="34"/>
        <v>0</v>
      </c>
      <c r="K22" s="59">
        <f t="shared" si="34"/>
        <v>0</v>
      </c>
      <c r="L22" s="59">
        <f t="shared" si="34"/>
        <v>0</v>
      </c>
      <c r="M22" s="59">
        <f t="shared" si="34"/>
        <v>0</v>
      </c>
      <c r="N22" s="59">
        <f t="shared" si="34"/>
        <v>0</v>
      </c>
      <c r="O22" s="59">
        <f t="shared" si="34"/>
        <v>0</v>
      </c>
      <c r="P22" s="59">
        <f t="shared" si="34"/>
        <v>0</v>
      </c>
      <c r="Q22" s="59">
        <f t="shared" si="34"/>
        <v>0</v>
      </c>
      <c r="R22" s="59">
        <f t="shared" si="34"/>
        <v>0</v>
      </c>
      <c r="S22" s="59">
        <f t="shared" si="34"/>
        <v>0</v>
      </c>
      <c r="T22" s="59">
        <f t="shared" si="34"/>
        <v>0</v>
      </c>
      <c r="U22" s="59">
        <f t="shared" si="34"/>
        <v>0</v>
      </c>
      <c r="V22" s="59">
        <f t="shared" si="34"/>
        <v>0</v>
      </c>
      <c r="W22" s="59">
        <f t="shared" si="34"/>
        <v>0</v>
      </c>
      <c r="X22" s="59">
        <f t="shared" si="34"/>
        <v>0</v>
      </c>
      <c r="Y22" s="59">
        <f t="shared" si="34"/>
        <v>0</v>
      </c>
      <c r="Z22" s="59">
        <f t="shared" si="34"/>
        <v>0</v>
      </c>
      <c r="AA22" s="59">
        <f t="shared" si="34"/>
        <v>0</v>
      </c>
      <c r="AB22" s="59">
        <f t="shared" si="34"/>
        <v>0</v>
      </c>
      <c r="AC22" s="59">
        <f t="shared" si="34"/>
        <v>0</v>
      </c>
      <c r="AD22" s="59">
        <f t="shared" si="34"/>
        <v>0</v>
      </c>
      <c r="AE22" s="59">
        <f t="shared" si="34"/>
        <v>0</v>
      </c>
      <c r="AF22" s="59">
        <f t="shared" si="34"/>
        <v>0</v>
      </c>
      <c r="AG22" s="59">
        <f t="shared" si="34"/>
        <v>0</v>
      </c>
      <c r="AH22" s="59">
        <f t="shared" si="34"/>
        <v>0</v>
      </c>
      <c r="AI22" s="59">
        <f t="shared" ref="AI22:BC22" si="35">SUM(AI60,AI98,AI136,AI174,AI212)</f>
        <v>0</v>
      </c>
      <c r="AJ22" s="59">
        <f t="shared" si="35"/>
        <v>0</v>
      </c>
      <c r="AK22" s="59">
        <f t="shared" si="35"/>
        <v>0</v>
      </c>
      <c r="AL22" s="59">
        <f t="shared" si="35"/>
        <v>0</v>
      </c>
      <c r="AM22" s="59">
        <f t="shared" si="35"/>
        <v>0</v>
      </c>
      <c r="AN22" s="59">
        <f t="shared" si="35"/>
        <v>0</v>
      </c>
      <c r="AO22" s="59">
        <f t="shared" si="35"/>
        <v>0</v>
      </c>
      <c r="AP22" s="59">
        <f t="shared" si="35"/>
        <v>0</v>
      </c>
      <c r="AQ22" s="59">
        <f t="shared" si="35"/>
        <v>0</v>
      </c>
      <c r="AR22" s="59">
        <f t="shared" si="35"/>
        <v>0</v>
      </c>
      <c r="AS22" s="59">
        <f t="shared" si="35"/>
        <v>0</v>
      </c>
      <c r="AT22" s="59">
        <f t="shared" si="35"/>
        <v>0</v>
      </c>
      <c r="AU22" s="59">
        <f t="shared" si="35"/>
        <v>0</v>
      </c>
      <c r="AV22" s="59">
        <f t="shared" si="35"/>
        <v>0</v>
      </c>
      <c r="AW22" s="59">
        <f t="shared" si="35"/>
        <v>0</v>
      </c>
      <c r="AX22" s="59">
        <f t="shared" si="35"/>
        <v>0</v>
      </c>
      <c r="AY22" s="59">
        <f t="shared" si="35"/>
        <v>0</v>
      </c>
      <c r="AZ22" s="59">
        <f t="shared" si="35"/>
        <v>0</v>
      </c>
      <c r="BA22" s="59">
        <f t="shared" si="35"/>
        <v>0</v>
      </c>
      <c r="BB22" s="59">
        <f t="shared" si="35"/>
        <v>0</v>
      </c>
      <c r="BC22" s="59">
        <f t="shared" si="35"/>
        <v>0</v>
      </c>
      <c r="BD22" s="105">
        <v>20</v>
      </c>
    </row>
    <row r="23" spans="1:56" s="62" customFormat="1" hidden="1" x14ac:dyDescent="0.35">
      <c r="B23" s="71" t="s">
        <v>61</v>
      </c>
      <c r="C23" s="59">
        <f t="shared" ref="C23:AH23" si="36">SUM(C61,C99,C137,C175,C213)</f>
        <v>0</v>
      </c>
      <c r="D23" s="59">
        <f t="shared" si="36"/>
        <v>0</v>
      </c>
      <c r="E23" s="59">
        <f t="shared" si="36"/>
        <v>0</v>
      </c>
      <c r="F23" s="59">
        <f t="shared" si="36"/>
        <v>0</v>
      </c>
      <c r="G23" s="59">
        <f t="shared" si="36"/>
        <v>0</v>
      </c>
      <c r="H23" s="59">
        <f t="shared" si="36"/>
        <v>0</v>
      </c>
      <c r="I23" s="59">
        <f t="shared" si="36"/>
        <v>0</v>
      </c>
      <c r="J23" s="59">
        <f t="shared" si="36"/>
        <v>0</v>
      </c>
      <c r="K23" s="59">
        <f t="shared" si="36"/>
        <v>0</v>
      </c>
      <c r="L23" s="59">
        <f t="shared" si="36"/>
        <v>0</v>
      </c>
      <c r="M23" s="59">
        <f t="shared" si="36"/>
        <v>0</v>
      </c>
      <c r="N23" s="59">
        <f t="shared" si="36"/>
        <v>0</v>
      </c>
      <c r="O23" s="59">
        <f t="shared" si="36"/>
        <v>0</v>
      </c>
      <c r="P23" s="59">
        <f t="shared" si="36"/>
        <v>0</v>
      </c>
      <c r="Q23" s="59">
        <f t="shared" si="36"/>
        <v>0</v>
      </c>
      <c r="R23" s="59">
        <f t="shared" si="36"/>
        <v>0</v>
      </c>
      <c r="S23" s="59">
        <f t="shared" si="36"/>
        <v>0</v>
      </c>
      <c r="T23" s="59">
        <f t="shared" si="36"/>
        <v>0</v>
      </c>
      <c r="U23" s="59">
        <f t="shared" si="36"/>
        <v>0</v>
      </c>
      <c r="V23" s="59">
        <f t="shared" si="36"/>
        <v>0</v>
      </c>
      <c r="W23" s="59">
        <f t="shared" si="36"/>
        <v>0</v>
      </c>
      <c r="X23" s="59">
        <f t="shared" si="36"/>
        <v>0</v>
      </c>
      <c r="Y23" s="59">
        <f t="shared" si="36"/>
        <v>0</v>
      </c>
      <c r="Z23" s="59">
        <f t="shared" si="36"/>
        <v>0</v>
      </c>
      <c r="AA23" s="59">
        <f t="shared" si="36"/>
        <v>0</v>
      </c>
      <c r="AB23" s="59">
        <f t="shared" si="36"/>
        <v>0</v>
      </c>
      <c r="AC23" s="59">
        <f t="shared" si="36"/>
        <v>0</v>
      </c>
      <c r="AD23" s="59">
        <f t="shared" si="36"/>
        <v>0</v>
      </c>
      <c r="AE23" s="59">
        <f t="shared" si="36"/>
        <v>0</v>
      </c>
      <c r="AF23" s="59">
        <f t="shared" si="36"/>
        <v>0</v>
      </c>
      <c r="AG23" s="59">
        <f t="shared" si="36"/>
        <v>0</v>
      </c>
      <c r="AH23" s="59">
        <f t="shared" si="36"/>
        <v>0</v>
      </c>
      <c r="AI23" s="59">
        <f t="shared" ref="AI23:BC23" si="37">SUM(AI61,AI99,AI137,AI175,AI213)</f>
        <v>0</v>
      </c>
      <c r="AJ23" s="59">
        <f t="shared" si="37"/>
        <v>0</v>
      </c>
      <c r="AK23" s="59">
        <f t="shared" si="37"/>
        <v>0</v>
      </c>
      <c r="AL23" s="59">
        <f t="shared" si="37"/>
        <v>0</v>
      </c>
      <c r="AM23" s="59">
        <f t="shared" si="37"/>
        <v>0</v>
      </c>
      <c r="AN23" s="59">
        <f t="shared" si="37"/>
        <v>0</v>
      </c>
      <c r="AO23" s="59">
        <f t="shared" si="37"/>
        <v>0</v>
      </c>
      <c r="AP23" s="59">
        <f t="shared" si="37"/>
        <v>0</v>
      </c>
      <c r="AQ23" s="59">
        <f t="shared" si="37"/>
        <v>0</v>
      </c>
      <c r="AR23" s="59">
        <f t="shared" si="37"/>
        <v>0</v>
      </c>
      <c r="AS23" s="59">
        <f t="shared" si="37"/>
        <v>0</v>
      </c>
      <c r="AT23" s="59">
        <f t="shared" si="37"/>
        <v>0</v>
      </c>
      <c r="AU23" s="59">
        <f t="shared" si="37"/>
        <v>0</v>
      </c>
      <c r="AV23" s="59">
        <f t="shared" si="37"/>
        <v>0</v>
      </c>
      <c r="AW23" s="59">
        <f t="shared" si="37"/>
        <v>0</v>
      </c>
      <c r="AX23" s="59">
        <f t="shared" si="37"/>
        <v>0</v>
      </c>
      <c r="AY23" s="59">
        <f t="shared" si="37"/>
        <v>0</v>
      </c>
      <c r="AZ23" s="59">
        <f t="shared" si="37"/>
        <v>0</v>
      </c>
      <c r="BA23" s="59">
        <f t="shared" si="37"/>
        <v>0</v>
      </c>
      <c r="BB23" s="59">
        <f t="shared" si="37"/>
        <v>0</v>
      </c>
      <c r="BC23" s="59">
        <f t="shared" si="37"/>
        <v>0</v>
      </c>
      <c r="BD23" s="105">
        <v>21</v>
      </c>
    </row>
    <row r="24" spans="1:56" s="62" customFormat="1" hidden="1" x14ac:dyDescent="0.35">
      <c r="B24" s="71" t="s">
        <v>78</v>
      </c>
      <c r="C24" s="59">
        <f t="shared" ref="C24:AH24" si="38">SUM(C62,C100,C138,C176,C214)</f>
        <v>0</v>
      </c>
      <c r="D24" s="59">
        <f t="shared" si="38"/>
        <v>0</v>
      </c>
      <c r="E24" s="59">
        <f t="shared" si="38"/>
        <v>0</v>
      </c>
      <c r="F24" s="59">
        <f t="shared" si="38"/>
        <v>0</v>
      </c>
      <c r="G24" s="59">
        <f t="shared" si="38"/>
        <v>0</v>
      </c>
      <c r="H24" s="59">
        <f t="shared" si="38"/>
        <v>0</v>
      </c>
      <c r="I24" s="59">
        <f t="shared" si="38"/>
        <v>0</v>
      </c>
      <c r="J24" s="59">
        <f t="shared" si="38"/>
        <v>0</v>
      </c>
      <c r="K24" s="59">
        <f t="shared" si="38"/>
        <v>0</v>
      </c>
      <c r="L24" s="59">
        <f t="shared" si="38"/>
        <v>0</v>
      </c>
      <c r="M24" s="59">
        <f t="shared" si="38"/>
        <v>0</v>
      </c>
      <c r="N24" s="59">
        <f t="shared" si="38"/>
        <v>0</v>
      </c>
      <c r="O24" s="59">
        <f t="shared" si="38"/>
        <v>0</v>
      </c>
      <c r="P24" s="59">
        <f t="shared" si="38"/>
        <v>0</v>
      </c>
      <c r="Q24" s="59">
        <f t="shared" si="38"/>
        <v>0</v>
      </c>
      <c r="R24" s="59">
        <f t="shared" si="38"/>
        <v>0</v>
      </c>
      <c r="S24" s="59">
        <f t="shared" si="38"/>
        <v>0</v>
      </c>
      <c r="T24" s="59">
        <f t="shared" si="38"/>
        <v>0</v>
      </c>
      <c r="U24" s="59">
        <f t="shared" si="38"/>
        <v>0</v>
      </c>
      <c r="V24" s="59">
        <f t="shared" si="38"/>
        <v>0</v>
      </c>
      <c r="W24" s="59">
        <f t="shared" si="38"/>
        <v>0</v>
      </c>
      <c r="X24" s="59">
        <f t="shared" si="38"/>
        <v>0</v>
      </c>
      <c r="Y24" s="59">
        <f t="shared" si="38"/>
        <v>0</v>
      </c>
      <c r="Z24" s="59">
        <f t="shared" si="38"/>
        <v>0</v>
      </c>
      <c r="AA24" s="59">
        <f t="shared" si="38"/>
        <v>0</v>
      </c>
      <c r="AB24" s="59">
        <f t="shared" si="38"/>
        <v>0</v>
      </c>
      <c r="AC24" s="59">
        <f t="shared" si="38"/>
        <v>0</v>
      </c>
      <c r="AD24" s="59">
        <f t="shared" si="38"/>
        <v>0</v>
      </c>
      <c r="AE24" s="59">
        <f t="shared" si="38"/>
        <v>0</v>
      </c>
      <c r="AF24" s="59">
        <f t="shared" si="38"/>
        <v>0</v>
      </c>
      <c r="AG24" s="59">
        <f t="shared" si="38"/>
        <v>0</v>
      </c>
      <c r="AH24" s="59">
        <f t="shared" si="38"/>
        <v>0</v>
      </c>
      <c r="AI24" s="59">
        <f t="shared" ref="AI24:BC24" si="39">SUM(AI62,AI100,AI138,AI176,AI214)</f>
        <v>0</v>
      </c>
      <c r="AJ24" s="59">
        <f t="shared" si="39"/>
        <v>0</v>
      </c>
      <c r="AK24" s="59">
        <f t="shared" si="39"/>
        <v>0</v>
      </c>
      <c r="AL24" s="59">
        <f t="shared" si="39"/>
        <v>0</v>
      </c>
      <c r="AM24" s="59">
        <f t="shared" si="39"/>
        <v>0</v>
      </c>
      <c r="AN24" s="59">
        <f t="shared" si="39"/>
        <v>0</v>
      </c>
      <c r="AO24" s="59">
        <f t="shared" si="39"/>
        <v>0</v>
      </c>
      <c r="AP24" s="59">
        <f t="shared" si="39"/>
        <v>0</v>
      </c>
      <c r="AQ24" s="59">
        <f t="shared" si="39"/>
        <v>0</v>
      </c>
      <c r="AR24" s="59">
        <f t="shared" si="39"/>
        <v>0</v>
      </c>
      <c r="AS24" s="59">
        <f t="shared" si="39"/>
        <v>0</v>
      </c>
      <c r="AT24" s="59">
        <f t="shared" si="39"/>
        <v>0</v>
      </c>
      <c r="AU24" s="59">
        <f t="shared" si="39"/>
        <v>0</v>
      </c>
      <c r="AV24" s="59">
        <f t="shared" si="39"/>
        <v>0</v>
      </c>
      <c r="AW24" s="59">
        <f t="shared" si="39"/>
        <v>0</v>
      </c>
      <c r="AX24" s="59">
        <f t="shared" si="39"/>
        <v>0</v>
      </c>
      <c r="AY24" s="59">
        <f t="shared" si="39"/>
        <v>0</v>
      </c>
      <c r="AZ24" s="59">
        <f t="shared" si="39"/>
        <v>0</v>
      </c>
      <c r="BA24" s="59">
        <f t="shared" si="39"/>
        <v>0</v>
      </c>
      <c r="BB24" s="59">
        <f t="shared" si="39"/>
        <v>0</v>
      </c>
      <c r="BC24" s="59">
        <f t="shared" si="39"/>
        <v>0</v>
      </c>
      <c r="BD24" s="105">
        <v>22</v>
      </c>
    </row>
    <row r="25" spans="1:56" s="62" customFormat="1" hidden="1" x14ac:dyDescent="0.35">
      <c r="B25" s="71" t="s">
        <v>62</v>
      </c>
      <c r="C25" s="59">
        <f t="shared" ref="C25:AH25" si="40">SUM(C63,C101,C139,C177,C215)</f>
        <v>769.65246056782314</v>
      </c>
      <c r="D25" s="59">
        <f t="shared" si="40"/>
        <v>1657.7236204804658</v>
      </c>
      <c r="E25" s="59">
        <f t="shared" si="40"/>
        <v>875.18957534578976</v>
      </c>
      <c r="F25" s="59">
        <f t="shared" si="40"/>
        <v>441.01608590148032</v>
      </c>
      <c r="G25" s="59">
        <f t="shared" si="40"/>
        <v>293.65410094637224</v>
      </c>
      <c r="H25" s="59">
        <f t="shared" si="40"/>
        <v>2126.0948883766077</v>
      </c>
      <c r="I25" s="59">
        <f t="shared" si="40"/>
        <v>435.49151218150934</v>
      </c>
      <c r="J25" s="59">
        <f t="shared" si="40"/>
        <v>780.56892501819948</v>
      </c>
      <c r="K25" s="59">
        <f t="shared" si="40"/>
        <v>274.23607134190729</v>
      </c>
      <c r="L25" s="59">
        <f t="shared" si="40"/>
        <v>622.45670012132962</v>
      </c>
      <c r="M25" s="59">
        <f t="shared" si="40"/>
        <v>622.09076437757835</v>
      </c>
      <c r="N25" s="59">
        <f t="shared" si="40"/>
        <v>1012.5500825042463</v>
      </c>
      <c r="O25" s="59">
        <f t="shared" si="40"/>
        <v>715.03778694491609</v>
      </c>
      <c r="P25" s="59">
        <f t="shared" si="40"/>
        <v>380.39924532880366</v>
      </c>
      <c r="Q25" s="59">
        <f t="shared" si="40"/>
        <v>382.86246542101429</v>
      </c>
      <c r="R25" s="59">
        <f t="shared" si="40"/>
        <v>379.23156758068421</v>
      </c>
      <c r="S25" s="59">
        <f t="shared" si="40"/>
        <v>5404.5029895656389</v>
      </c>
      <c r="T25" s="59">
        <f t="shared" si="40"/>
        <v>1604.7528852220335</v>
      </c>
      <c r="U25" s="59">
        <f t="shared" si="40"/>
        <v>68.038281970395545</v>
      </c>
      <c r="V25" s="59">
        <f t="shared" si="40"/>
        <v>712.35552535792272</v>
      </c>
      <c r="W25" s="59">
        <f t="shared" si="40"/>
        <v>1757.6228895899053</v>
      </c>
      <c r="X25" s="59">
        <f t="shared" si="40"/>
        <v>1756.7659305993691</v>
      </c>
      <c r="Y25" s="59">
        <f t="shared" si="40"/>
        <v>1461.3540888133946</v>
      </c>
      <c r="Z25" s="59">
        <f t="shared" si="40"/>
        <v>3990.718223732104</v>
      </c>
      <c r="AA25" s="59">
        <f t="shared" si="40"/>
        <v>9837.0925552050467</v>
      </c>
      <c r="AB25" s="59">
        <f t="shared" si="40"/>
        <v>2030.9743013831592</v>
      </c>
      <c r="AC25" s="59">
        <f t="shared" si="40"/>
        <v>6457.50238655666</v>
      </c>
      <c r="AD25" s="59">
        <f t="shared" si="40"/>
        <v>1131.9887570977921</v>
      </c>
      <c r="AE25" s="59">
        <f t="shared" si="40"/>
        <v>895.38079834991504</v>
      </c>
      <c r="AF25" s="59">
        <f t="shared" si="40"/>
        <v>389.42787672894929</v>
      </c>
      <c r="AG25" s="59">
        <f t="shared" si="40"/>
        <v>895.38079834991504</v>
      </c>
      <c r="AH25" s="59">
        <f t="shared" si="40"/>
        <v>3384.7714185877217</v>
      </c>
      <c r="AI25" s="59">
        <f t="shared" ref="AI25:BC25" si="41">SUM(AI63,AI101,AI139,AI177,AI215)</f>
        <v>3212.4885804416399</v>
      </c>
      <c r="AJ25" s="59">
        <f t="shared" si="41"/>
        <v>349.12301625818975</v>
      </c>
      <c r="AK25" s="59">
        <f t="shared" si="41"/>
        <v>354.07943945644257</v>
      </c>
      <c r="AL25" s="59">
        <f t="shared" si="41"/>
        <v>934.88548410579961</v>
      </c>
      <c r="AM25" s="59">
        <f t="shared" si="41"/>
        <v>2028.7744309633586</v>
      </c>
      <c r="AN25" s="59">
        <f t="shared" si="41"/>
        <v>66.344489298713896</v>
      </c>
      <c r="AO25" s="59">
        <f t="shared" si="41"/>
        <v>66.382331958262569</v>
      </c>
      <c r="AP25" s="59">
        <f t="shared" si="41"/>
        <v>561.3884033001699</v>
      </c>
      <c r="AQ25" s="59">
        <f t="shared" si="41"/>
        <v>789.65768502790581</v>
      </c>
      <c r="AR25" s="59">
        <f t="shared" si="41"/>
        <v>24580.850999999999</v>
      </c>
      <c r="AS25" s="59">
        <f t="shared" si="41"/>
        <v>435.50175928172769</v>
      </c>
      <c r="AT25" s="59">
        <f t="shared" si="41"/>
        <v>85.684822373210366</v>
      </c>
      <c r="AU25" s="59">
        <f t="shared" si="41"/>
        <v>85.60838631400145</v>
      </c>
      <c r="AV25" s="59">
        <f t="shared" si="41"/>
        <v>490.30245571463234</v>
      </c>
      <c r="AW25" s="59">
        <f t="shared" si="41"/>
        <v>1377.0552802717787</v>
      </c>
      <c r="AX25" s="59">
        <f t="shared" si="41"/>
        <v>503.39452560058237</v>
      </c>
      <c r="AY25" s="59">
        <f t="shared" si="41"/>
        <v>3575.0820820189269</v>
      </c>
      <c r="AZ25" s="59">
        <f t="shared" si="41"/>
        <v>1821.8158927444797</v>
      </c>
      <c r="BA25" s="59">
        <f t="shared" si="41"/>
        <v>487.64022324678479</v>
      </c>
      <c r="BB25" s="59">
        <f t="shared" si="41"/>
        <v>884.39815821402567</v>
      </c>
      <c r="BC25" s="59">
        <f t="shared" si="41"/>
        <v>68.116659403057525</v>
      </c>
      <c r="BD25" s="105">
        <v>23</v>
      </c>
    </row>
    <row r="26" spans="1:56" s="62" customFormat="1" hidden="1" x14ac:dyDescent="0.35">
      <c r="B26" s="71" t="s">
        <v>63</v>
      </c>
      <c r="C26" s="59">
        <f t="shared" ref="C26:AH26" si="42">SUM(C64,C102,C140,C178,C216)</f>
        <v>1671.5691482649838</v>
      </c>
      <c r="D26" s="59">
        <f t="shared" si="42"/>
        <v>2817.9095947585529</v>
      </c>
      <c r="E26" s="59">
        <f t="shared" si="42"/>
        <v>1061.312399902936</v>
      </c>
      <c r="F26" s="59">
        <f t="shared" si="42"/>
        <v>570.02790342149967</v>
      </c>
      <c r="G26" s="59">
        <f t="shared" si="42"/>
        <v>335.40924290220823</v>
      </c>
      <c r="H26" s="59">
        <f t="shared" si="42"/>
        <v>2912.7049242902212</v>
      </c>
      <c r="I26" s="59">
        <f t="shared" si="42"/>
        <v>502.36169315700073</v>
      </c>
      <c r="J26" s="59">
        <f t="shared" si="42"/>
        <v>1126.5812763892259</v>
      </c>
      <c r="K26" s="59">
        <f t="shared" si="42"/>
        <v>368.07656636738653</v>
      </c>
      <c r="L26" s="59">
        <f t="shared" si="42"/>
        <v>819.61882174229538</v>
      </c>
      <c r="M26" s="59">
        <f t="shared" si="42"/>
        <v>819.13697646202399</v>
      </c>
      <c r="N26" s="59">
        <f t="shared" si="42"/>
        <v>1866.921967968939</v>
      </c>
      <c r="O26" s="59">
        <f t="shared" si="42"/>
        <v>1013.0206527541857</v>
      </c>
      <c r="P26" s="59">
        <f t="shared" si="42"/>
        <v>483.08774569279296</v>
      </c>
      <c r="Q26" s="59">
        <f t="shared" si="42"/>
        <v>522.63249696675564</v>
      </c>
      <c r="R26" s="59">
        <f t="shared" si="42"/>
        <v>427.41092453288024</v>
      </c>
      <c r="S26" s="59">
        <f t="shared" si="42"/>
        <v>8785.436806600339</v>
      </c>
      <c r="T26" s="59">
        <f t="shared" si="42"/>
        <v>3548.7941713176415</v>
      </c>
      <c r="U26" s="59">
        <f t="shared" si="42"/>
        <v>77.353671438971134</v>
      </c>
      <c r="V26" s="59">
        <f t="shared" si="42"/>
        <v>1006.997660761951</v>
      </c>
      <c r="W26" s="59">
        <f t="shared" si="42"/>
        <v>2435.8285178354763</v>
      </c>
      <c r="X26" s="59">
        <f t="shared" si="42"/>
        <v>2434.6408881339476</v>
      </c>
      <c r="Y26" s="59">
        <f t="shared" si="42"/>
        <v>2089.3675748604705</v>
      </c>
      <c r="Z26" s="59">
        <f t="shared" si="42"/>
        <v>7825.628051443824</v>
      </c>
      <c r="AA26" s="59">
        <f t="shared" si="42"/>
        <v>15556.935942732343</v>
      </c>
      <c r="AB26" s="59">
        <f t="shared" si="42"/>
        <v>3305.9740761950984</v>
      </c>
      <c r="AC26" s="59">
        <f t="shared" si="42"/>
        <v>11185.890345789854</v>
      </c>
      <c r="AD26" s="59">
        <f t="shared" si="42"/>
        <v>1359.0781912157242</v>
      </c>
      <c r="AE26" s="59">
        <f t="shared" si="42"/>
        <v>1093.3510943945644</v>
      </c>
      <c r="AF26" s="59">
        <f t="shared" si="42"/>
        <v>578.96498665372485</v>
      </c>
      <c r="AG26" s="59">
        <f t="shared" si="42"/>
        <v>1093.3510943945644</v>
      </c>
      <c r="AH26" s="59">
        <f t="shared" si="42"/>
        <v>4415.533665615143</v>
      </c>
      <c r="AI26" s="59">
        <f t="shared" ref="AI26:BC26" si="43">SUM(AI64,AI102,AI140,AI178,AI216)</f>
        <v>5780.5422062606149</v>
      </c>
      <c r="AJ26" s="59">
        <f t="shared" si="43"/>
        <v>448.4544164037855</v>
      </c>
      <c r="AK26" s="59">
        <f t="shared" si="43"/>
        <v>439.74143169133708</v>
      </c>
      <c r="AL26" s="59">
        <f t="shared" si="43"/>
        <v>1273.104217422956</v>
      </c>
      <c r="AM26" s="59">
        <f t="shared" si="43"/>
        <v>2598.6789128852224</v>
      </c>
      <c r="AN26" s="59">
        <f t="shared" si="43"/>
        <v>88.744522397476345</v>
      </c>
      <c r="AO26" s="59">
        <f t="shared" si="43"/>
        <v>88.795141955835987</v>
      </c>
      <c r="AP26" s="59">
        <f t="shared" si="43"/>
        <v>698.21783305023052</v>
      </c>
      <c r="AQ26" s="59">
        <f t="shared" si="43"/>
        <v>1212.7773647173012</v>
      </c>
      <c r="AR26" s="59">
        <f t="shared" si="43"/>
        <v>37861.161999999997</v>
      </c>
      <c r="AS26" s="59">
        <f t="shared" si="43"/>
        <v>502.37351371026449</v>
      </c>
      <c r="AT26" s="59">
        <f t="shared" si="43"/>
        <v>90.403304780393086</v>
      </c>
      <c r="AU26" s="59">
        <f t="shared" si="43"/>
        <v>90.322659548653235</v>
      </c>
      <c r="AV26" s="59">
        <f t="shared" si="43"/>
        <v>648.91610288764855</v>
      </c>
      <c r="AW26" s="59">
        <f t="shared" si="43"/>
        <v>1838.6758505217178</v>
      </c>
      <c r="AX26" s="59">
        <f t="shared" si="43"/>
        <v>750.82108711477792</v>
      </c>
      <c r="AY26" s="59">
        <f t="shared" si="43"/>
        <v>5254.7550788643521</v>
      </c>
      <c r="AZ26" s="59">
        <f t="shared" si="43"/>
        <v>2817.2714850764382</v>
      </c>
      <c r="BA26" s="59">
        <f t="shared" si="43"/>
        <v>724.87314729434627</v>
      </c>
      <c r="BB26" s="59">
        <f t="shared" si="43"/>
        <v>1110.6565202620725</v>
      </c>
      <c r="BC26" s="59">
        <f t="shared" si="43"/>
        <v>77.442779834991512</v>
      </c>
      <c r="BD26" s="105">
        <v>24</v>
      </c>
    </row>
    <row r="27" spans="1:56" s="62" customFormat="1" hidden="1" x14ac:dyDescent="0.35">
      <c r="B27" s="71" t="s">
        <v>64</v>
      </c>
      <c r="C27" s="59">
        <f t="shared" ref="C27:AH27" si="44">SUM(C65,C103,C141,C179,C217)</f>
        <v>1981.1952681388011</v>
      </c>
      <c r="D27" s="59">
        <f t="shared" si="44"/>
        <v>3283.48793011405</v>
      </c>
      <c r="E27" s="59">
        <f t="shared" si="44"/>
        <v>1197.4033681145356</v>
      </c>
      <c r="F27" s="59">
        <f t="shared" si="44"/>
        <v>600.48882552778468</v>
      </c>
      <c r="G27" s="59">
        <f t="shared" si="44"/>
        <v>342.64485804416404</v>
      </c>
      <c r="H27" s="59">
        <f t="shared" si="44"/>
        <v>2921.9004346032516</v>
      </c>
      <c r="I27" s="59">
        <f t="shared" si="44"/>
        <v>482.7818335598156</v>
      </c>
      <c r="J27" s="59">
        <f t="shared" si="44"/>
        <v>1050.2485319097309</v>
      </c>
      <c r="K27" s="59">
        <f t="shared" si="44"/>
        <v>379.48529483135155</v>
      </c>
      <c r="L27" s="59">
        <f t="shared" si="44"/>
        <v>892.56559378791553</v>
      </c>
      <c r="M27" s="59">
        <f t="shared" si="44"/>
        <v>892.04086386799338</v>
      </c>
      <c r="N27" s="59">
        <f t="shared" si="44"/>
        <v>1882.0931861198733</v>
      </c>
      <c r="O27" s="59">
        <f t="shared" si="44"/>
        <v>1073.3134991506913</v>
      </c>
      <c r="P27" s="59">
        <f t="shared" si="44"/>
        <v>494.61467119631163</v>
      </c>
      <c r="Q27" s="59">
        <f t="shared" si="44"/>
        <v>524.51755641834518</v>
      </c>
      <c r="R27" s="59">
        <f t="shared" si="44"/>
        <v>430.60841543314734</v>
      </c>
      <c r="S27" s="59">
        <f t="shared" si="44"/>
        <v>10128.711186605193</v>
      </c>
      <c r="T27" s="59">
        <f t="shared" si="44"/>
        <v>4471.5556903664165</v>
      </c>
      <c r="U27" s="59">
        <f t="shared" si="44"/>
        <v>94.607289492841545</v>
      </c>
      <c r="V27" s="59">
        <f t="shared" si="44"/>
        <v>1158.6124557146322</v>
      </c>
      <c r="W27" s="59">
        <f t="shared" si="44"/>
        <v>2471.2185950012131</v>
      </c>
      <c r="X27" s="59">
        <f t="shared" si="44"/>
        <v>2470.0137102644985</v>
      </c>
      <c r="Y27" s="59">
        <f t="shared" si="44"/>
        <v>2153.5636379519528</v>
      </c>
      <c r="Z27" s="59">
        <f t="shared" si="44"/>
        <v>9298.759912642563</v>
      </c>
      <c r="AA27" s="59">
        <f t="shared" si="44"/>
        <v>17318.827905848091</v>
      </c>
      <c r="AB27" s="59">
        <f t="shared" si="44"/>
        <v>3829.3990662460574</v>
      </c>
      <c r="AC27" s="59">
        <f t="shared" si="44"/>
        <v>12644.567878912881</v>
      </c>
      <c r="AD27" s="59">
        <f t="shared" si="44"/>
        <v>1494.7012516379521</v>
      </c>
      <c r="AE27" s="59">
        <f t="shared" si="44"/>
        <v>1230.5149356952195</v>
      </c>
      <c r="AF27" s="59">
        <f t="shared" si="44"/>
        <v>541.64515651540887</v>
      </c>
      <c r="AG27" s="59">
        <f t="shared" si="44"/>
        <v>1230.5149356952195</v>
      </c>
      <c r="AH27" s="59">
        <f t="shared" si="44"/>
        <v>4730.9372875515646</v>
      </c>
      <c r="AI27" s="59">
        <f t="shared" ref="AI27:BC27" si="45">SUM(AI65,AI103,AI141,AI179,AI217)</f>
        <v>7051.8854879883511</v>
      </c>
      <c r="AJ27" s="59">
        <f t="shared" si="45"/>
        <v>541.75400388255287</v>
      </c>
      <c r="AK27" s="59">
        <f t="shared" si="45"/>
        <v>487.15471002183938</v>
      </c>
      <c r="AL27" s="59">
        <f t="shared" si="45"/>
        <v>1200.5595535064306</v>
      </c>
      <c r="AM27" s="59">
        <f t="shared" si="45"/>
        <v>2821.8296214511042</v>
      </c>
      <c r="AN27" s="59">
        <f t="shared" si="45"/>
        <v>102.73548158214027</v>
      </c>
      <c r="AO27" s="59">
        <f t="shared" si="45"/>
        <v>102.79408153360838</v>
      </c>
      <c r="AP27" s="59">
        <f t="shared" si="45"/>
        <v>735.28238776995886</v>
      </c>
      <c r="AQ27" s="59">
        <f t="shared" si="45"/>
        <v>1281.1567483620477</v>
      </c>
      <c r="AR27" s="59">
        <f t="shared" si="45"/>
        <v>41940.703999999998</v>
      </c>
      <c r="AS27" s="59">
        <f t="shared" si="45"/>
        <v>482.79319339966031</v>
      </c>
      <c r="AT27" s="59">
        <f t="shared" si="45"/>
        <v>102.90499818005341</v>
      </c>
      <c r="AU27" s="59">
        <f t="shared" si="45"/>
        <v>102.81320067944677</v>
      </c>
      <c r="AV27" s="59">
        <f t="shared" si="45"/>
        <v>667.11776753215236</v>
      </c>
      <c r="AW27" s="59">
        <f t="shared" si="45"/>
        <v>1936.9122737199712</v>
      </c>
      <c r="AX27" s="59">
        <f t="shared" si="45"/>
        <v>668.11404998786702</v>
      </c>
      <c r="AY27" s="59">
        <f t="shared" si="45"/>
        <v>5367.3598155787422</v>
      </c>
      <c r="AZ27" s="59">
        <f t="shared" si="45"/>
        <v>2893.5328585294837</v>
      </c>
      <c r="BA27" s="59">
        <f t="shared" si="45"/>
        <v>748.22186847852458</v>
      </c>
      <c r="BB27" s="59">
        <f t="shared" si="45"/>
        <v>1301.3149138558601</v>
      </c>
      <c r="BC27" s="59">
        <f t="shared" si="45"/>
        <v>94.7162733802475</v>
      </c>
      <c r="BD27" s="105">
        <v>25</v>
      </c>
    </row>
    <row r="28" spans="1:56" s="62" customFormat="1" hidden="1" x14ac:dyDescent="0.35">
      <c r="B28" s="71" t="s">
        <v>65</v>
      </c>
      <c r="C28" s="59">
        <f t="shared" ref="C28:AH28" si="46">SUM(C66,C104,C142,C180,C218)</f>
        <v>1667.6929022082018</v>
      </c>
      <c r="D28" s="59">
        <f t="shared" si="46"/>
        <v>3171.0572773598642</v>
      </c>
      <c r="E28" s="59">
        <f t="shared" si="46"/>
        <v>1444.7603300169867</v>
      </c>
      <c r="F28" s="59">
        <f t="shared" si="46"/>
        <v>646.20300412521249</v>
      </c>
      <c r="G28" s="59">
        <f t="shared" si="46"/>
        <v>342.14416403785486</v>
      </c>
      <c r="H28" s="59">
        <f t="shared" si="46"/>
        <v>2773.997701771415</v>
      </c>
      <c r="I28" s="59">
        <f t="shared" si="46"/>
        <v>526.86075270565402</v>
      </c>
      <c r="J28" s="59">
        <f t="shared" si="46"/>
        <v>902.86188303809763</v>
      </c>
      <c r="K28" s="59">
        <f t="shared" si="46"/>
        <v>382.6796942489687</v>
      </c>
      <c r="L28" s="59">
        <f t="shared" si="46"/>
        <v>864.82323727250662</v>
      </c>
      <c r="M28" s="59">
        <f t="shared" si="46"/>
        <v>864.31481679204092</v>
      </c>
      <c r="N28" s="59">
        <f t="shared" si="46"/>
        <v>1481.0174763406937</v>
      </c>
      <c r="O28" s="59">
        <f t="shared" si="46"/>
        <v>1020.1734433389951</v>
      </c>
      <c r="P28" s="59">
        <f t="shared" si="46"/>
        <v>481.52208444552298</v>
      </c>
      <c r="Q28" s="59">
        <f t="shared" si="46"/>
        <v>552.13457413249216</v>
      </c>
      <c r="R28" s="59">
        <f t="shared" si="46"/>
        <v>419.3656248483378</v>
      </c>
      <c r="S28" s="59">
        <f t="shared" si="46"/>
        <v>9507.1097500606647</v>
      </c>
      <c r="T28" s="59">
        <f t="shared" si="46"/>
        <v>3832.9843241931576</v>
      </c>
      <c r="U28" s="59">
        <f t="shared" si="46"/>
        <v>100.69214268381459</v>
      </c>
      <c r="V28" s="59">
        <f t="shared" si="46"/>
        <v>1268.4461101674351</v>
      </c>
      <c r="W28" s="59">
        <f t="shared" si="46"/>
        <v>2374.8370235379762</v>
      </c>
      <c r="X28" s="59">
        <f t="shared" si="46"/>
        <v>2373.6791312788155</v>
      </c>
      <c r="Y28" s="59">
        <f t="shared" si="46"/>
        <v>2106.3211900024262</v>
      </c>
      <c r="Z28" s="59">
        <f t="shared" si="46"/>
        <v>7705.2076195098271</v>
      </c>
      <c r="AA28" s="59">
        <f t="shared" si="46"/>
        <v>16090.538932297986</v>
      </c>
      <c r="AB28" s="59">
        <f t="shared" si="46"/>
        <v>3765.9337044406702</v>
      </c>
      <c r="AC28" s="59">
        <f t="shared" si="46"/>
        <v>11038.847313030816</v>
      </c>
      <c r="AD28" s="59">
        <f t="shared" si="46"/>
        <v>1616.9859757340453</v>
      </c>
      <c r="AE28" s="59">
        <f t="shared" si="46"/>
        <v>1361.7016719242904</v>
      </c>
      <c r="AF28" s="59">
        <f t="shared" si="46"/>
        <v>531.38500849308423</v>
      </c>
      <c r="AG28" s="59">
        <f t="shared" si="46"/>
        <v>1361.7016719242904</v>
      </c>
      <c r="AH28" s="59">
        <f t="shared" si="46"/>
        <v>5077.921933511283</v>
      </c>
      <c r="AI28" s="59">
        <f t="shared" ref="AI28:BC28" si="47">SUM(AI66,AI104,AI142,AI180,AI218)</f>
        <v>6505.2021548167913</v>
      </c>
      <c r="AJ28" s="59">
        <f t="shared" si="47"/>
        <v>575.22726037369569</v>
      </c>
      <c r="AK28" s="59">
        <f t="shared" si="47"/>
        <v>545.40290463479744</v>
      </c>
      <c r="AL28" s="59">
        <f t="shared" si="47"/>
        <v>1121.1226498422716</v>
      </c>
      <c r="AM28" s="59">
        <f t="shared" si="47"/>
        <v>2966.0241009463721</v>
      </c>
      <c r="AN28" s="59">
        <f t="shared" si="47"/>
        <v>97.708007085658849</v>
      </c>
      <c r="AO28" s="59">
        <f t="shared" si="47"/>
        <v>97.763739383644776</v>
      </c>
      <c r="AP28" s="59">
        <f t="shared" si="47"/>
        <v>813.81827711720462</v>
      </c>
      <c r="AQ28" s="59">
        <f t="shared" si="47"/>
        <v>1198.6369910215967</v>
      </c>
      <c r="AR28" s="59">
        <f t="shared" si="47"/>
        <v>39687.776999999995</v>
      </c>
      <c r="AS28" s="59">
        <f t="shared" si="47"/>
        <v>526.87314972094157</v>
      </c>
      <c r="AT28" s="59">
        <f t="shared" si="47"/>
        <v>94.888528876486305</v>
      </c>
      <c r="AU28" s="59">
        <f t="shared" si="47"/>
        <v>94.803882552778475</v>
      </c>
      <c r="AV28" s="59">
        <f t="shared" si="47"/>
        <v>648.49719000242658</v>
      </c>
      <c r="AW28" s="59">
        <f t="shared" si="47"/>
        <v>2134.340393108469</v>
      </c>
      <c r="AX28" s="59">
        <f t="shared" si="47"/>
        <v>524.91484105799555</v>
      </c>
      <c r="AY28" s="59">
        <f t="shared" si="47"/>
        <v>5032.9190924532877</v>
      </c>
      <c r="AZ28" s="59">
        <f t="shared" si="47"/>
        <v>2658.7816432904638</v>
      </c>
      <c r="BA28" s="59">
        <f t="shared" si="47"/>
        <v>769.36332928900742</v>
      </c>
      <c r="BB28" s="59">
        <f t="shared" si="47"/>
        <v>1422.9093472458142</v>
      </c>
      <c r="BC28" s="59">
        <f t="shared" si="47"/>
        <v>100.80813608347488</v>
      </c>
      <c r="BD28" s="105">
        <v>26</v>
      </c>
    </row>
    <row r="29" spans="1:56" s="62" customFormat="1" hidden="1" x14ac:dyDescent="0.35">
      <c r="B29" s="71" t="s">
        <v>66</v>
      </c>
      <c r="C29" s="59">
        <f t="shared" ref="C29:AH29" si="48">SUM(C67,C105,C143,C181,C219)</f>
        <v>1421.9494637223968</v>
      </c>
      <c r="D29" s="59">
        <f t="shared" si="48"/>
        <v>3158.625964571705</v>
      </c>
      <c r="E29" s="59">
        <f t="shared" si="48"/>
        <v>1719.8735549623875</v>
      </c>
      <c r="F29" s="59">
        <f t="shared" si="48"/>
        <v>801.08764377578268</v>
      </c>
      <c r="G29" s="59">
        <f t="shared" si="48"/>
        <v>496.03129337539428</v>
      </c>
      <c r="H29" s="59">
        <f t="shared" si="48"/>
        <v>3065.2925787430231</v>
      </c>
      <c r="I29" s="59">
        <f t="shared" si="48"/>
        <v>685.96851096821149</v>
      </c>
      <c r="J29" s="59">
        <f t="shared" si="48"/>
        <v>1045.1734724581411</v>
      </c>
      <c r="K29" s="59">
        <f t="shared" si="48"/>
        <v>450.90373453045368</v>
      </c>
      <c r="L29" s="59">
        <f t="shared" si="48"/>
        <v>1060.8573577287063</v>
      </c>
      <c r="M29" s="59">
        <f t="shared" si="48"/>
        <v>1060.233690851735</v>
      </c>
      <c r="N29" s="59">
        <f t="shared" si="48"/>
        <v>1286.9929361805382</v>
      </c>
      <c r="O29" s="59">
        <f t="shared" si="48"/>
        <v>1104.2486071341905</v>
      </c>
      <c r="P29" s="59">
        <f t="shared" si="48"/>
        <v>605.02541373453028</v>
      </c>
      <c r="Q29" s="59">
        <f t="shared" si="48"/>
        <v>718.00847852462982</v>
      </c>
      <c r="R29" s="59">
        <f t="shared" si="48"/>
        <v>548.05733559815565</v>
      </c>
      <c r="S29" s="59">
        <f t="shared" si="48"/>
        <v>9807.5144139771892</v>
      </c>
      <c r="T29" s="59">
        <f t="shared" si="48"/>
        <v>3343.5207376850276</v>
      </c>
      <c r="U29" s="59">
        <f t="shared" si="48"/>
        <v>180.60410579956317</v>
      </c>
      <c r="V29" s="59">
        <f t="shared" si="48"/>
        <v>1410.3841470516861</v>
      </c>
      <c r="W29" s="59">
        <f t="shared" si="48"/>
        <v>2713.4496083474883</v>
      </c>
      <c r="X29" s="59">
        <f t="shared" si="48"/>
        <v>2712.1266197524865</v>
      </c>
      <c r="Y29" s="59">
        <f t="shared" si="48"/>
        <v>2384.0423178840083</v>
      </c>
      <c r="Z29" s="59">
        <f t="shared" si="48"/>
        <v>6699.7889347245809</v>
      </c>
      <c r="AA29" s="59">
        <f t="shared" si="48"/>
        <v>16113.406066488717</v>
      </c>
      <c r="AB29" s="59">
        <f t="shared" si="48"/>
        <v>3821.461447221548</v>
      </c>
      <c r="AC29" s="59">
        <f t="shared" si="48"/>
        <v>10460.309874302351</v>
      </c>
      <c r="AD29" s="59">
        <f t="shared" si="48"/>
        <v>2071.0796806600338</v>
      </c>
      <c r="AE29" s="59">
        <f t="shared" si="48"/>
        <v>1682.2847221548166</v>
      </c>
      <c r="AF29" s="59">
        <f t="shared" si="48"/>
        <v>551.56421984955102</v>
      </c>
      <c r="AG29" s="59">
        <f t="shared" si="48"/>
        <v>1682.2847221548166</v>
      </c>
      <c r="AH29" s="59">
        <f t="shared" si="48"/>
        <v>5657.21275806843</v>
      </c>
      <c r="AI29" s="59">
        <f t="shared" ref="AI29:BC29" si="49">SUM(AI67,AI105,AI143,AI181,AI219)</f>
        <v>6349.3746333414201</v>
      </c>
      <c r="AJ29" s="59">
        <f t="shared" si="49"/>
        <v>691.10885950012118</v>
      </c>
      <c r="AK29" s="59">
        <f t="shared" si="49"/>
        <v>621.1098980829895</v>
      </c>
      <c r="AL29" s="59">
        <f t="shared" si="49"/>
        <v>1207.2126959475854</v>
      </c>
      <c r="AM29" s="59">
        <f t="shared" si="49"/>
        <v>3255.4810482892503</v>
      </c>
      <c r="AN29" s="59">
        <f t="shared" si="49"/>
        <v>135.15268614413978</v>
      </c>
      <c r="AO29" s="59">
        <f t="shared" si="49"/>
        <v>135.22977675321525</v>
      </c>
      <c r="AP29" s="59">
        <f t="shared" si="49"/>
        <v>909.09044892016504</v>
      </c>
      <c r="AQ29" s="59">
        <f t="shared" si="49"/>
        <v>1272.9133948070853</v>
      </c>
      <c r="AR29" s="59">
        <f t="shared" si="49"/>
        <v>41494.051999999996</v>
      </c>
      <c r="AS29" s="59">
        <f t="shared" si="49"/>
        <v>685.98465178354752</v>
      </c>
      <c r="AT29" s="59">
        <f t="shared" si="49"/>
        <v>151.01238267410821</v>
      </c>
      <c r="AU29" s="59">
        <f t="shared" si="49"/>
        <v>150.87767046833292</v>
      </c>
      <c r="AV29" s="59">
        <f t="shared" si="49"/>
        <v>764.34564426110148</v>
      </c>
      <c r="AW29" s="59">
        <f t="shared" si="49"/>
        <v>2420.9676000970635</v>
      </c>
      <c r="AX29" s="59">
        <f t="shared" si="49"/>
        <v>600.73003154574121</v>
      </c>
      <c r="AY29" s="59">
        <f t="shared" si="49"/>
        <v>5424.6762581897592</v>
      </c>
      <c r="AZ29" s="59">
        <f t="shared" si="49"/>
        <v>2720.3770060664888</v>
      </c>
      <c r="BA29" s="59">
        <f t="shared" si="49"/>
        <v>755.8113079349672</v>
      </c>
      <c r="BB29" s="59">
        <f t="shared" si="49"/>
        <v>1563.8270929386069</v>
      </c>
      <c r="BC29" s="59">
        <f t="shared" si="49"/>
        <v>180.81215464693031</v>
      </c>
      <c r="BD29" s="105">
        <v>27</v>
      </c>
    </row>
    <row r="30" spans="1:56" s="62" customFormat="1" hidden="1" x14ac:dyDescent="0.35">
      <c r="B30" s="71" t="s">
        <v>67</v>
      </c>
      <c r="C30" s="59">
        <f t="shared" ref="C30:AH30" si="50">SUM(C68,C106,C144,C182,C220)</f>
        <v>1283.2461198738165</v>
      </c>
      <c r="D30" s="59">
        <f t="shared" si="50"/>
        <v>3109.8865712205766</v>
      </c>
      <c r="E30" s="59">
        <f t="shared" si="50"/>
        <v>1830.3887308905603</v>
      </c>
      <c r="F30" s="59">
        <f t="shared" si="50"/>
        <v>880.69034942974997</v>
      </c>
      <c r="G30" s="59">
        <f t="shared" si="50"/>
        <v>601.54962145110403</v>
      </c>
      <c r="H30" s="59">
        <f t="shared" si="50"/>
        <v>3516.1020856588207</v>
      </c>
      <c r="I30" s="59">
        <f t="shared" si="50"/>
        <v>877.38004685755891</v>
      </c>
      <c r="J30" s="59">
        <f t="shared" si="50"/>
        <v>1162.4456442611015</v>
      </c>
      <c r="K30" s="59">
        <f t="shared" si="50"/>
        <v>507.25570249939324</v>
      </c>
      <c r="L30" s="59">
        <f t="shared" si="50"/>
        <v>1239.4744929871383</v>
      </c>
      <c r="M30" s="59">
        <f t="shared" si="50"/>
        <v>1238.7458189759766</v>
      </c>
      <c r="N30" s="59">
        <f t="shared" si="50"/>
        <v>1143.2624945401597</v>
      </c>
      <c r="O30" s="59">
        <f t="shared" si="50"/>
        <v>1233.7294807085657</v>
      </c>
      <c r="P30" s="59">
        <f t="shared" si="50"/>
        <v>666.16015530211098</v>
      </c>
      <c r="Q30" s="59">
        <f t="shared" si="50"/>
        <v>765.12741324921114</v>
      </c>
      <c r="R30" s="59">
        <f t="shared" si="50"/>
        <v>590.27764377578239</v>
      </c>
      <c r="S30" s="59">
        <f t="shared" si="50"/>
        <v>9766.7591458383868</v>
      </c>
      <c r="T30" s="59">
        <f t="shared" si="50"/>
        <v>2861.7932103858288</v>
      </c>
      <c r="U30" s="59">
        <f t="shared" si="50"/>
        <v>202.47730162581897</v>
      </c>
      <c r="V30" s="59">
        <f t="shared" si="50"/>
        <v>1580.1283838874056</v>
      </c>
      <c r="W30" s="59">
        <f t="shared" si="50"/>
        <v>2889.7360694006302</v>
      </c>
      <c r="X30" s="59">
        <f t="shared" si="50"/>
        <v>2888.3271293375392</v>
      </c>
      <c r="Y30" s="59">
        <f t="shared" si="50"/>
        <v>2662.29823052657</v>
      </c>
      <c r="Z30" s="59">
        <f t="shared" si="50"/>
        <v>5911.6373695704915</v>
      </c>
      <c r="AA30" s="59">
        <f t="shared" si="50"/>
        <v>15922.797685027903</v>
      </c>
      <c r="AB30" s="59">
        <f t="shared" si="50"/>
        <v>3883.7157738412998</v>
      </c>
      <c r="AC30" s="59">
        <f t="shared" si="50"/>
        <v>9989.2527575831064</v>
      </c>
      <c r="AD30" s="59">
        <f t="shared" si="50"/>
        <v>2347.8486910943943</v>
      </c>
      <c r="AE30" s="59">
        <f t="shared" si="50"/>
        <v>1865.140211113807</v>
      </c>
      <c r="AF30" s="59">
        <f t="shared" si="50"/>
        <v>595.37712691094384</v>
      </c>
      <c r="AG30" s="59">
        <f t="shared" si="50"/>
        <v>1865.140211113807</v>
      </c>
      <c r="AH30" s="59">
        <f t="shared" si="50"/>
        <v>5924.6656903664152</v>
      </c>
      <c r="AI30" s="59">
        <f t="shared" ref="AI30:BC30" si="51">SUM(AI68,AI106,AI144,AI182,AI220)</f>
        <v>5985.0482271293367</v>
      </c>
      <c r="AJ30" s="59">
        <f t="shared" si="51"/>
        <v>683.32697160883265</v>
      </c>
      <c r="AK30" s="59">
        <f t="shared" si="51"/>
        <v>745.77481921863614</v>
      </c>
      <c r="AL30" s="59">
        <f t="shared" si="51"/>
        <v>1434.7028099975735</v>
      </c>
      <c r="AM30" s="59">
        <f t="shared" si="51"/>
        <v>3407.6501261829649</v>
      </c>
      <c r="AN30" s="59">
        <f t="shared" si="51"/>
        <v>160.60248900752245</v>
      </c>
      <c r="AO30" s="59">
        <f t="shared" si="51"/>
        <v>160.69409609318126</v>
      </c>
      <c r="AP30" s="59">
        <f t="shared" si="51"/>
        <v>1013.6334506187818</v>
      </c>
      <c r="AQ30" s="59">
        <f t="shared" si="51"/>
        <v>1339.1895171074977</v>
      </c>
      <c r="AR30" s="59">
        <f t="shared" si="51"/>
        <v>42542.508999999991</v>
      </c>
      <c r="AS30" s="59">
        <f t="shared" si="51"/>
        <v>877.40069157971345</v>
      </c>
      <c r="AT30" s="59">
        <f t="shared" si="51"/>
        <v>153.73912472700798</v>
      </c>
      <c r="AU30" s="59">
        <f t="shared" si="51"/>
        <v>153.60198010191701</v>
      </c>
      <c r="AV30" s="59">
        <f t="shared" si="51"/>
        <v>862.41034457655883</v>
      </c>
      <c r="AW30" s="59">
        <f t="shared" si="51"/>
        <v>2536.955865081291</v>
      </c>
      <c r="AX30" s="59">
        <f t="shared" si="51"/>
        <v>663.09026935209886</v>
      </c>
      <c r="AY30" s="59">
        <f t="shared" si="51"/>
        <v>5643.0170686726506</v>
      </c>
      <c r="AZ30" s="59">
        <f t="shared" si="51"/>
        <v>2766.4622509099736</v>
      </c>
      <c r="BA30" s="59">
        <f t="shared" si="51"/>
        <v>783.63124484348464</v>
      </c>
      <c r="BB30" s="59">
        <f t="shared" si="51"/>
        <v>1720.577391409852</v>
      </c>
      <c r="BC30" s="59">
        <f t="shared" si="51"/>
        <v>202.71054753700554</v>
      </c>
      <c r="BD30" s="105">
        <v>28</v>
      </c>
    </row>
    <row r="31" spans="1:56" s="62" customFormat="1" hidden="1" x14ac:dyDescent="0.35">
      <c r="B31" s="71" t="s">
        <v>68</v>
      </c>
      <c r="C31" s="59">
        <f t="shared" ref="C31:AH31" si="52">SUM(C69,C107,C145,C183,C221)</f>
        <v>1628.7515772870659</v>
      </c>
      <c r="D31" s="59">
        <f t="shared" si="52"/>
        <v>4177.7597282213046</v>
      </c>
      <c r="E31" s="59">
        <f t="shared" si="52"/>
        <v>2570.5770735258429</v>
      </c>
      <c r="F31" s="59">
        <f t="shared" si="52"/>
        <v>1198.4805144382433</v>
      </c>
      <c r="G31" s="59">
        <f t="shared" si="52"/>
        <v>849.95936908517342</v>
      </c>
      <c r="H31" s="59">
        <f t="shared" si="52"/>
        <v>5326.096066003397</v>
      </c>
      <c r="I31" s="59">
        <f t="shared" si="52"/>
        <v>1250.8009496724096</v>
      </c>
      <c r="J31" s="59">
        <f t="shared" si="52"/>
        <v>1714.5703324435819</v>
      </c>
      <c r="K31" s="59">
        <f t="shared" si="52"/>
        <v>733.22604707595235</v>
      </c>
      <c r="L31" s="59">
        <f t="shared" si="52"/>
        <v>1873.7890742052898</v>
      </c>
      <c r="M31" s="59">
        <f t="shared" si="52"/>
        <v>1872.6874933268628</v>
      </c>
      <c r="N31" s="59">
        <f t="shared" si="52"/>
        <v>1660.4663382674107</v>
      </c>
      <c r="O31" s="59">
        <f t="shared" si="52"/>
        <v>1894.855598155787</v>
      </c>
      <c r="P31" s="59">
        <f t="shared" si="52"/>
        <v>1075.7961053142442</v>
      </c>
      <c r="Q31" s="59">
        <f t="shared" si="52"/>
        <v>1093.6629750060665</v>
      </c>
      <c r="R31" s="59">
        <f t="shared" si="52"/>
        <v>949.56235622421741</v>
      </c>
      <c r="S31" s="59">
        <f t="shared" si="52"/>
        <v>13367.592132977432</v>
      </c>
      <c r="T31" s="59">
        <f t="shared" si="52"/>
        <v>3650.0007910701288</v>
      </c>
      <c r="U31" s="59">
        <f t="shared" si="52"/>
        <v>266.13064790099492</v>
      </c>
      <c r="V31" s="59">
        <f t="shared" si="52"/>
        <v>2053.1567871875754</v>
      </c>
      <c r="W31" s="59">
        <f t="shared" si="52"/>
        <v>4189.9386779907782</v>
      </c>
      <c r="X31" s="59">
        <f t="shared" si="52"/>
        <v>4187.8958019898082</v>
      </c>
      <c r="Y31" s="59">
        <f t="shared" si="52"/>
        <v>3667.0962484833772</v>
      </c>
      <c r="Z31" s="59">
        <f t="shared" si="52"/>
        <v>8769.9128366901223</v>
      </c>
      <c r="AA31" s="59">
        <f t="shared" si="52"/>
        <v>23739.892516379517</v>
      </c>
      <c r="AB31" s="59">
        <f t="shared" si="52"/>
        <v>5187.1666993448189</v>
      </c>
      <c r="AC31" s="59">
        <f t="shared" si="52"/>
        <v>15321.299832322249</v>
      </c>
      <c r="AD31" s="59">
        <f t="shared" si="52"/>
        <v>3231.578568793982</v>
      </c>
      <c r="AE31" s="59">
        <f t="shared" si="52"/>
        <v>2543.6645256005822</v>
      </c>
      <c r="AF31" s="59">
        <f t="shared" si="52"/>
        <v>1004.1791482649843</v>
      </c>
      <c r="AG31" s="59">
        <f t="shared" si="52"/>
        <v>2543.6645256005822</v>
      </c>
      <c r="AH31" s="59">
        <f t="shared" si="52"/>
        <v>8421.3070759524398</v>
      </c>
      <c r="AI31" s="59">
        <f t="shared" ref="AI31:BC31" si="53">SUM(AI69,AI107,AI145,AI183,AI221)</f>
        <v>7936.6268109682096</v>
      </c>
      <c r="AJ31" s="59">
        <f t="shared" si="53"/>
        <v>954.20350157728706</v>
      </c>
      <c r="AK31" s="59">
        <f t="shared" si="53"/>
        <v>968.48023295316671</v>
      </c>
      <c r="AL31" s="59">
        <f t="shared" si="53"/>
        <v>2176.5293472458143</v>
      </c>
      <c r="AM31" s="59">
        <f t="shared" si="53"/>
        <v>4808.2290997330747</v>
      </c>
      <c r="AN31" s="59">
        <f t="shared" si="53"/>
        <v>209.68060519291436</v>
      </c>
      <c r="AO31" s="59">
        <f t="shared" si="53"/>
        <v>209.80020626061639</v>
      </c>
      <c r="AP31" s="59">
        <f t="shared" si="53"/>
        <v>1453.9025649114292</v>
      </c>
      <c r="AQ31" s="59">
        <f t="shared" si="53"/>
        <v>2080.3933074496476</v>
      </c>
      <c r="AR31" s="59">
        <f t="shared" si="53"/>
        <v>60750.204000000005</v>
      </c>
      <c r="AS31" s="59">
        <f t="shared" si="53"/>
        <v>1250.8303809754914</v>
      </c>
      <c r="AT31" s="59">
        <f t="shared" si="53"/>
        <v>196.00172239747633</v>
      </c>
      <c r="AU31" s="59">
        <f t="shared" si="53"/>
        <v>195.82687697160881</v>
      </c>
      <c r="AV31" s="59">
        <f t="shared" si="53"/>
        <v>1280.5826158699344</v>
      </c>
      <c r="AW31" s="59">
        <f t="shared" si="53"/>
        <v>3637.2472264013586</v>
      </c>
      <c r="AX31" s="59">
        <f t="shared" si="53"/>
        <v>991.13924290220803</v>
      </c>
      <c r="AY31" s="59">
        <f t="shared" si="53"/>
        <v>8095.9564523173976</v>
      </c>
      <c r="AZ31" s="59">
        <f t="shared" si="53"/>
        <v>3927.3355753457899</v>
      </c>
      <c r="BA31" s="59">
        <f t="shared" si="53"/>
        <v>1234.9328706624606</v>
      </c>
      <c r="BB31" s="59">
        <f t="shared" si="53"/>
        <v>2328.9091215724338</v>
      </c>
      <c r="BC31" s="59">
        <f t="shared" si="53"/>
        <v>266.4372199708809</v>
      </c>
      <c r="BD31" s="105">
        <v>29</v>
      </c>
    </row>
    <row r="32" spans="1:56" s="62" customFormat="1" hidden="1" x14ac:dyDescent="0.35">
      <c r="B32" s="71" t="s">
        <v>69</v>
      </c>
      <c r="C32" s="59">
        <f t="shared" ref="C32:AH32" si="54">SUM(C70,C108,C146,C184,C222)</f>
        <v>1731.3379495268132</v>
      </c>
      <c r="D32" s="59">
        <f t="shared" si="54"/>
        <v>4288.7470031545736</v>
      </c>
      <c r="E32" s="59">
        <f t="shared" si="54"/>
        <v>2569.2423974763406</v>
      </c>
      <c r="F32" s="59">
        <f t="shared" si="54"/>
        <v>1258.4397694734289</v>
      </c>
      <c r="G32" s="59">
        <f t="shared" si="54"/>
        <v>960.72324921135646</v>
      </c>
      <c r="H32" s="59">
        <f t="shared" si="54"/>
        <v>5547.4591642805153</v>
      </c>
      <c r="I32" s="59">
        <f t="shared" si="54"/>
        <v>1298.0562075709781</v>
      </c>
      <c r="J32" s="59">
        <f t="shared" si="54"/>
        <v>1719.9566949769473</v>
      </c>
      <c r="K32" s="59">
        <f t="shared" si="54"/>
        <v>729.12166707109918</v>
      </c>
      <c r="L32" s="59">
        <f t="shared" si="54"/>
        <v>2038.1987111866054</v>
      </c>
      <c r="M32" s="59">
        <f t="shared" si="54"/>
        <v>2037.0004756127159</v>
      </c>
      <c r="N32" s="59">
        <f t="shared" si="54"/>
        <v>1894.2082310118899</v>
      </c>
      <c r="O32" s="59">
        <f t="shared" si="54"/>
        <v>1905.3440815336082</v>
      </c>
      <c r="P32" s="59">
        <f t="shared" si="54"/>
        <v>1126.8722761465665</v>
      </c>
      <c r="Q32" s="59">
        <f t="shared" si="54"/>
        <v>1045.9427469060909</v>
      </c>
      <c r="R32" s="59">
        <f t="shared" si="54"/>
        <v>961.38801261829644</v>
      </c>
      <c r="S32" s="59">
        <f t="shared" si="54"/>
        <v>13346.707294346032</v>
      </c>
      <c r="T32" s="59">
        <f t="shared" si="54"/>
        <v>3588.6683086629459</v>
      </c>
      <c r="U32" s="59">
        <f t="shared" si="54"/>
        <v>283.3991167192429</v>
      </c>
      <c r="V32" s="59">
        <f t="shared" si="54"/>
        <v>2047.0241640378549</v>
      </c>
      <c r="W32" s="59">
        <f t="shared" si="54"/>
        <v>4328.583490900267</v>
      </c>
      <c r="X32" s="59">
        <f t="shared" si="54"/>
        <v>4326.47301625819</v>
      </c>
      <c r="Y32" s="59">
        <f t="shared" si="54"/>
        <v>3666.8398019898077</v>
      </c>
      <c r="Z32" s="59">
        <f t="shared" si="54"/>
        <v>9152.7364231982519</v>
      </c>
      <c r="AA32" s="59">
        <f t="shared" si="54"/>
        <v>24429.857456927926</v>
      </c>
      <c r="AB32" s="59">
        <f t="shared" si="54"/>
        <v>5324.1252560058238</v>
      </c>
      <c r="AC32" s="59">
        <f t="shared" si="54"/>
        <v>15868.503822130546</v>
      </c>
      <c r="AD32" s="59">
        <f t="shared" si="54"/>
        <v>3491.2062606163558</v>
      </c>
      <c r="AE32" s="59">
        <f t="shared" si="54"/>
        <v>2702.595906333414</v>
      </c>
      <c r="AF32" s="59">
        <f t="shared" si="54"/>
        <v>1046.7782213055084</v>
      </c>
      <c r="AG32" s="59">
        <f t="shared" si="54"/>
        <v>2702.595906333414</v>
      </c>
      <c r="AH32" s="59">
        <f t="shared" si="54"/>
        <v>8567.9459432176664</v>
      </c>
      <c r="AI32" s="59">
        <f t="shared" ref="AI32:BC32" si="55">SUM(AI70,AI108,AI146,AI184,AI222)</f>
        <v>7750.6106556660998</v>
      </c>
      <c r="AJ32" s="59">
        <f t="shared" si="55"/>
        <v>945.60226886677992</v>
      </c>
      <c r="AK32" s="59">
        <f t="shared" si="55"/>
        <v>993.27345304537721</v>
      </c>
      <c r="AL32" s="59">
        <f t="shared" si="55"/>
        <v>2286.8398349915069</v>
      </c>
      <c r="AM32" s="59">
        <f t="shared" si="55"/>
        <v>4847.3155471972823</v>
      </c>
      <c r="AN32" s="59">
        <f t="shared" si="55"/>
        <v>226.61106459597184</v>
      </c>
      <c r="AO32" s="59">
        <f t="shared" si="55"/>
        <v>226.74032273719973</v>
      </c>
      <c r="AP32" s="59">
        <f t="shared" si="55"/>
        <v>1521.4708857073524</v>
      </c>
      <c r="AQ32" s="59">
        <f t="shared" si="55"/>
        <v>2089.968512496966</v>
      </c>
      <c r="AR32" s="59">
        <f t="shared" si="55"/>
        <v>62528.003999999994</v>
      </c>
      <c r="AS32" s="59">
        <f t="shared" si="55"/>
        <v>1298.0867507886435</v>
      </c>
      <c r="AT32" s="59">
        <f t="shared" si="55"/>
        <v>200.43648653239501</v>
      </c>
      <c r="AU32" s="59">
        <f t="shared" si="55"/>
        <v>200.25768502790584</v>
      </c>
      <c r="AV32" s="59">
        <f t="shared" si="55"/>
        <v>1376.6980684299926</v>
      </c>
      <c r="AW32" s="59">
        <f t="shared" si="55"/>
        <v>3739.9570080077647</v>
      </c>
      <c r="AX32" s="59">
        <f t="shared" si="55"/>
        <v>999.86501334627508</v>
      </c>
      <c r="AY32" s="59">
        <f t="shared" si="55"/>
        <v>8562.4373695704908</v>
      </c>
      <c r="AZ32" s="59">
        <f t="shared" si="55"/>
        <v>4250.7876889104591</v>
      </c>
      <c r="BA32" s="59">
        <f t="shared" si="55"/>
        <v>1288.9775976704684</v>
      </c>
      <c r="BB32" s="59">
        <f t="shared" si="55"/>
        <v>2251.7892331958265</v>
      </c>
      <c r="BC32" s="59">
        <f t="shared" si="55"/>
        <v>283.72558138801264</v>
      </c>
      <c r="BD32" s="105">
        <v>30</v>
      </c>
    </row>
    <row r="33" spans="2:56" s="62" customFormat="1" hidden="1" x14ac:dyDescent="0.35">
      <c r="B33" s="71" t="s">
        <v>70</v>
      </c>
      <c r="C33" s="59">
        <f t="shared" ref="C33:AH33" si="56">SUM(C71,C109,C147,C185,C223)</f>
        <v>2133.1490536277597</v>
      </c>
      <c r="D33" s="59">
        <f t="shared" si="56"/>
        <v>5329.3888667799074</v>
      </c>
      <c r="E33" s="59">
        <f t="shared" si="56"/>
        <v>3214.1228730890562</v>
      </c>
      <c r="F33" s="59">
        <f t="shared" si="56"/>
        <v>1742.6490657607378</v>
      </c>
      <c r="G33" s="59">
        <f t="shared" si="56"/>
        <v>1342.3078233438482</v>
      </c>
      <c r="H33" s="59">
        <f t="shared" si="56"/>
        <v>6805.2127675321517</v>
      </c>
      <c r="I33" s="59">
        <f t="shared" si="56"/>
        <v>1812.8014967483618</v>
      </c>
      <c r="J33" s="59">
        <f t="shared" si="56"/>
        <v>2073.9656442611022</v>
      </c>
      <c r="K33" s="59">
        <f t="shared" si="56"/>
        <v>880.58832564911415</v>
      </c>
      <c r="L33" s="59">
        <f t="shared" si="56"/>
        <v>2688.0510461538461</v>
      </c>
      <c r="M33" s="59">
        <f t="shared" si="56"/>
        <v>2686.4707692307693</v>
      </c>
      <c r="N33" s="59">
        <f t="shared" si="56"/>
        <v>2344.3385852948309</v>
      </c>
      <c r="O33" s="59">
        <f t="shared" si="56"/>
        <v>2235.1986896384374</v>
      </c>
      <c r="P33" s="59">
        <f t="shared" si="56"/>
        <v>1467.649296287309</v>
      </c>
      <c r="Q33" s="59">
        <f t="shared" si="56"/>
        <v>1399.9119801019169</v>
      </c>
      <c r="R33" s="59">
        <f t="shared" si="56"/>
        <v>1153.8680126182965</v>
      </c>
      <c r="S33" s="59">
        <f t="shared" si="56"/>
        <v>16843.920684299927</v>
      </c>
      <c r="T33" s="59">
        <f t="shared" si="56"/>
        <v>4520.4213249211361</v>
      </c>
      <c r="U33" s="59">
        <f t="shared" si="56"/>
        <v>392.77598641106516</v>
      </c>
      <c r="V33" s="59">
        <f t="shared" si="56"/>
        <v>2459.0549090026689</v>
      </c>
      <c r="W33" s="59">
        <f t="shared" si="56"/>
        <v>5376.3025746178109</v>
      </c>
      <c r="X33" s="59">
        <f t="shared" si="56"/>
        <v>5373.6812666828428</v>
      </c>
      <c r="Y33" s="59">
        <f t="shared" si="56"/>
        <v>4412.863501091967</v>
      </c>
      <c r="Z33" s="59">
        <f t="shared" si="56"/>
        <v>10432.045425867507</v>
      </c>
      <c r="AA33" s="59">
        <f t="shared" si="56"/>
        <v>29256.899534093667</v>
      </c>
      <c r="AB33" s="59">
        <f t="shared" si="56"/>
        <v>6694.1475263285611</v>
      </c>
      <c r="AC33" s="59">
        <f t="shared" si="56"/>
        <v>18777.325693035666</v>
      </c>
      <c r="AD33" s="59">
        <f t="shared" si="56"/>
        <v>4767.6848512496972</v>
      </c>
      <c r="AE33" s="59">
        <f t="shared" si="56"/>
        <v>3658.3125212327104</v>
      </c>
      <c r="AF33" s="59">
        <f t="shared" si="56"/>
        <v>1312.4511332200923</v>
      </c>
      <c r="AG33" s="59">
        <f t="shared" si="56"/>
        <v>3658.3125212327104</v>
      </c>
      <c r="AH33" s="59">
        <f t="shared" si="56"/>
        <v>10479.021667556419</v>
      </c>
      <c r="AI33" s="59">
        <f t="shared" ref="AI33:BC33" si="57">SUM(AI71,AI109,AI147,AI185,AI223)</f>
        <v>9707.5605920892976</v>
      </c>
      <c r="AJ33" s="59">
        <f t="shared" si="57"/>
        <v>1215.3149138558601</v>
      </c>
      <c r="AK33" s="59">
        <f t="shared" si="57"/>
        <v>1320.8360567823343</v>
      </c>
      <c r="AL33" s="59">
        <f t="shared" si="57"/>
        <v>2746.8618975976706</v>
      </c>
      <c r="AM33" s="59">
        <f t="shared" si="57"/>
        <v>5698.8875103130322</v>
      </c>
      <c r="AN33" s="59">
        <f t="shared" si="57"/>
        <v>307.65203397233682</v>
      </c>
      <c r="AO33" s="59">
        <f t="shared" si="57"/>
        <v>307.82751759281734</v>
      </c>
      <c r="AP33" s="59">
        <f t="shared" si="57"/>
        <v>2015.4499757340452</v>
      </c>
      <c r="AQ33" s="59">
        <f t="shared" si="57"/>
        <v>2560.7147245814112</v>
      </c>
      <c r="AR33" s="59">
        <f t="shared" si="57"/>
        <v>77733.249000000011</v>
      </c>
      <c r="AS33" s="59">
        <f t="shared" si="57"/>
        <v>1812.8441519048774</v>
      </c>
      <c r="AT33" s="59">
        <f t="shared" si="57"/>
        <v>276.44251710749813</v>
      </c>
      <c r="AU33" s="59">
        <f t="shared" si="57"/>
        <v>276.19591361320067</v>
      </c>
      <c r="AV33" s="59">
        <f t="shared" si="57"/>
        <v>1829.4988012618292</v>
      </c>
      <c r="AW33" s="59">
        <f t="shared" si="57"/>
        <v>4776.6962848823105</v>
      </c>
      <c r="AX33" s="59">
        <f t="shared" si="57"/>
        <v>1204.4392137830623</v>
      </c>
      <c r="AY33" s="59">
        <f t="shared" si="57"/>
        <v>10917.781281242416</v>
      </c>
      <c r="AZ33" s="59">
        <f t="shared" si="57"/>
        <v>5555.2627604950248</v>
      </c>
      <c r="BA33" s="59">
        <f t="shared" si="57"/>
        <v>1548.2600630914828</v>
      </c>
      <c r="BB33" s="59">
        <f t="shared" si="57"/>
        <v>2649.4843387527303</v>
      </c>
      <c r="BC33" s="59">
        <f t="shared" si="57"/>
        <v>393.22844894443097</v>
      </c>
      <c r="BD33" s="105">
        <v>31</v>
      </c>
    </row>
    <row r="34" spans="2:56" s="62" customFormat="1" hidden="1" x14ac:dyDescent="0.35">
      <c r="B34" s="71" t="s">
        <v>71</v>
      </c>
      <c r="C34" s="59">
        <f t="shared" ref="C34:AH34" si="58">SUM(C72,C110,C148,C186,C224)</f>
        <v>1825.7033753943215</v>
      </c>
      <c r="D34" s="59">
        <f t="shared" si="58"/>
        <v>4756.902732346518</v>
      </c>
      <c r="E34" s="59">
        <f t="shared" si="58"/>
        <v>2960.7693666585783</v>
      </c>
      <c r="F34" s="59">
        <f t="shared" si="58"/>
        <v>1576.152222761466</v>
      </c>
      <c r="G34" s="59">
        <f t="shared" si="58"/>
        <v>1260.7954258675079</v>
      </c>
      <c r="H34" s="59">
        <f t="shared" si="58"/>
        <v>6178.3887913127883</v>
      </c>
      <c r="I34" s="59">
        <f t="shared" si="58"/>
        <v>1644.8928050715847</v>
      </c>
      <c r="J34" s="59">
        <f t="shared" si="58"/>
        <v>1775.9615530211117</v>
      </c>
      <c r="K34" s="59">
        <f t="shared" si="58"/>
        <v>767.15707352584309</v>
      </c>
      <c r="L34" s="59">
        <f t="shared" si="58"/>
        <v>2605.1233129822854</v>
      </c>
      <c r="M34" s="59">
        <f t="shared" si="58"/>
        <v>2603.5917884008736</v>
      </c>
      <c r="N34" s="59">
        <f t="shared" si="58"/>
        <v>1860.0818587721421</v>
      </c>
      <c r="O34" s="59">
        <f t="shared" si="58"/>
        <v>1973.3473744236833</v>
      </c>
      <c r="P34" s="59">
        <f t="shared" si="58"/>
        <v>1226.0470395535062</v>
      </c>
      <c r="Q34" s="59">
        <f t="shared" si="58"/>
        <v>1179.331705896627</v>
      </c>
      <c r="R34" s="59">
        <f t="shared" si="58"/>
        <v>1007.9404052414462</v>
      </c>
      <c r="S34" s="59">
        <f t="shared" si="58"/>
        <v>14377.612977432662</v>
      </c>
      <c r="T34" s="59">
        <f t="shared" si="58"/>
        <v>3697.1611696190248</v>
      </c>
      <c r="U34" s="59">
        <f t="shared" si="58"/>
        <v>396.6807473914098</v>
      </c>
      <c r="V34" s="59">
        <f t="shared" si="58"/>
        <v>2159.7292137830623</v>
      </c>
      <c r="W34" s="59">
        <f t="shared" si="58"/>
        <v>4769.2643072069886</v>
      </c>
      <c r="X34" s="59">
        <f t="shared" si="58"/>
        <v>4766.9389711235126</v>
      </c>
      <c r="Y34" s="59">
        <f t="shared" si="58"/>
        <v>3829.339311817519</v>
      </c>
      <c r="Z34" s="59">
        <f t="shared" si="58"/>
        <v>8095.5780635768015</v>
      </c>
      <c r="AA34" s="59">
        <f t="shared" si="58"/>
        <v>24165.297088085415</v>
      </c>
      <c r="AB34" s="59">
        <f t="shared" si="58"/>
        <v>6017.6367231254553</v>
      </c>
      <c r="AC34" s="59">
        <f t="shared" si="58"/>
        <v>15075.571684542581</v>
      </c>
      <c r="AD34" s="59">
        <f t="shared" si="58"/>
        <v>4445.5316277602524</v>
      </c>
      <c r="AE34" s="59">
        <f t="shared" si="58"/>
        <v>3401.2938655666098</v>
      </c>
      <c r="AF34" s="59">
        <f t="shared" si="58"/>
        <v>1062.4609924775539</v>
      </c>
      <c r="AG34" s="59">
        <f t="shared" si="58"/>
        <v>3401.2938655666098</v>
      </c>
      <c r="AH34" s="59">
        <f t="shared" si="58"/>
        <v>9073.0940077651048</v>
      </c>
      <c r="AI34" s="59">
        <f t="shared" ref="AI34:BC34" si="59">SUM(AI72,AI110,AI148,AI186,AI224)</f>
        <v>8039.0197330744959</v>
      </c>
      <c r="AJ34" s="59">
        <f t="shared" si="59"/>
        <v>1012.9792210628488</v>
      </c>
      <c r="AK34" s="59">
        <f t="shared" si="59"/>
        <v>1226.1053749090026</v>
      </c>
      <c r="AL34" s="59">
        <f t="shared" si="59"/>
        <v>2525.456636738656</v>
      </c>
      <c r="AM34" s="59">
        <f t="shared" si="59"/>
        <v>4917.476389225917</v>
      </c>
      <c r="AN34" s="59">
        <f t="shared" si="59"/>
        <v>285.98508915311817</v>
      </c>
      <c r="AO34" s="59">
        <f t="shared" si="59"/>
        <v>286.14821402572198</v>
      </c>
      <c r="AP34" s="59">
        <f t="shared" si="59"/>
        <v>1879.8866804173745</v>
      </c>
      <c r="AQ34" s="59">
        <f t="shared" si="59"/>
        <v>2090.9774909002663</v>
      </c>
      <c r="AR34" s="59">
        <f t="shared" si="59"/>
        <v>67165.763000000006</v>
      </c>
      <c r="AS34" s="59">
        <f t="shared" si="59"/>
        <v>1644.9315093423925</v>
      </c>
      <c r="AT34" s="59">
        <f t="shared" si="59"/>
        <v>265.74976571220577</v>
      </c>
      <c r="AU34" s="59">
        <f t="shared" si="59"/>
        <v>265.51270080077654</v>
      </c>
      <c r="AV34" s="59">
        <f t="shared" si="59"/>
        <v>1682.8472215481677</v>
      </c>
      <c r="AW34" s="59">
        <f t="shared" si="59"/>
        <v>4150.6583183693283</v>
      </c>
      <c r="AX34" s="59">
        <f t="shared" si="59"/>
        <v>1019.9035573889832</v>
      </c>
      <c r="AY34" s="59">
        <f t="shared" si="59"/>
        <v>9605.9767580684274</v>
      </c>
      <c r="AZ34" s="59">
        <f t="shared" si="59"/>
        <v>4850.9667682601312</v>
      </c>
      <c r="BA34" s="59">
        <f t="shared" si="59"/>
        <v>1310.1411599126425</v>
      </c>
      <c r="BB34" s="59">
        <f t="shared" si="59"/>
        <v>2225.0606309148266</v>
      </c>
      <c r="BC34" s="59">
        <f t="shared" si="59"/>
        <v>397.13770805629696</v>
      </c>
      <c r="BD34" s="105">
        <v>32</v>
      </c>
    </row>
    <row r="35" spans="2:56" s="62" customFormat="1" hidden="1" x14ac:dyDescent="0.35">
      <c r="B35" s="71" t="s">
        <v>72</v>
      </c>
      <c r="C35" s="59">
        <f t="shared" ref="C35:AH35" si="60">SUM(C73,C111,C149,C187,C225)</f>
        <v>1903.5187381703463</v>
      </c>
      <c r="D35" s="59">
        <f t="shared" si="60"/>
        <v>4915.7302014074248</v>
      </c>
      <c r="E35" s="59">
        <f t="shared" si="60"/>
        <v>3039.8391749575349</v>
      </c>
      <c r="F35" s="59">
        <f t="shared" si="60"/>
        <v>1854.9290317884008</v>
      </c>
      <c r="G35" s="59">
        <f t="shared" si="60"/>
        <v>1550.5769716088328</v>
      </c>
      <c r="H35" s="59">
        <f t="shared" si="60"/>
        <v>7121.3853948070846</v>
      </c>
      <c r="I35" s="59">
        <f t="shared" si="60"/>
        <v>1950.9536694734284</v>
      </c>
      <c r="J35" s="59">
        <f t="shared" si="60"/>
        <v>2034.883795195341</v>
      </c>
      <c r="K35" s="59">
        <f t="shared" si="60"/>
        <v>944.05418102402314</v>
      </c>
      <c r="L35" s="59">
        <f t="shared" si="60"/>
        <v>2977.4249515166211</v>
      </c>
      <c r="M35" s="59">
        <f t="shared" si="60"/>
        <v>2975.6745547197279</v>
      </c>
      <c r="N35" s="59">
        <f t="shared" si="60"/>
        <v>2188.4887988352334</v>
      </c>
      <c r="O35" s="59">
        <f t="shared" si="60"/>
        <v>2297.2862776025227</v>
      </c>
      <c r="P35" s="59">
        <f t="shared" si="60"/>
        <v>1255.0346396505702</v>
      </c>
      <c r="Q35" s="59">
        <f t="shared" si="60"/>
        <v>1308.2435306964328</v>
      </c>
      <c r="R35" s="59">
        <f t="shared" si="60"/>
        <v>1008.6556078621693</v>
      </c>
      <c r="S35" s="59">
        <f t="shared" si="60"/>
        <v>16304.114530453771</v>
      </c>
      <c r="T35" s="59">
        <f t="shared" si="60"/>
        <v>3922.1690512011655</v>
      </c>
      <c r="U35" s="59">
        <f t="shared" si="60"/>
        <v>473.95026449890793</v>
      </c>
      <c r="V35" s="59">
        <f t="shared" si="60"/>
        <v>2489.566546954622</v>
      </c>
      <c r="W35" s="59">
        <f t="shared" si="60"/>
        <v>5604.6737850036388</v>
      </c>
      <c r="X35" s="59">
        <f t="shared" si="60"/>
        <v>5601.9411307934961</v>
      </c>
      <c r="Y35" s="59">
        <f t="shared" si="60"/>
        <v>4401.6351060422221</v>
      </c>
      <c r="Z35" s="59">
        <f t="shared" si="60"/>
        <v>8240.9798107255519</v>
      </c>
      <c r="AA35" s="59">
        <f t="shared" si="60"/>
        <v>25638.251269109434</v>
      </c>
      <c r="AB35" s="59">
        <f t="shared" si="60"/>
        <v>6309.7684212569766</v>
      </c>
      <c r="AC35" s="59">
        <f t="shared" si="60"/>
        <v>15855.236600339718</v>
      </c>
      <c r="AD35" s="59">
        <f t="shared" si="60"/>
        <v>5028.4656738655658</v>
      </c>
      <c r="AE35" s="59">
        <f t="shared" si="60"/>
        <v>3714.1961004610521</v>
      </c>
      <c r="AF35" s="59">
        <f t="shared" si="60"/>
        <v>1216.0728900752244</v>
      </c>
      <c r="AG35" s="59">
        <f t="shared" si="60"/>
        <v>3714.1961004610521</v>
      </c>
      <c r="AH35" s="59">
        <f t="shared" si="60"/>
        <v>9760.1790400388254</v>
      </c>
      <c r="AI35" s="59">
        <f t="shared" ref="AI35:BC35" si="61">SUM(AI73,AI111,AI149,AI187,AI225)</f>
        <v>8864.7748332928895</v>
      </c>
      <c r="AJ35" s="59">
        <f t="shared" si="61"/>
        <v>1244.9397039553505</v>
      </c>
      <c r="AK35" s="59">
        <f t="shared" si="61"/>
        <v>1368.0554549866536</v>
      </c>
      <c r="AL35" s="59">
        <f t="shared" si="61"/>
        <v>2926.3246396505701</v>
      </c>
      <c r="AM35" s="59">
        <f t="shared" si="61"/>
        <v>5354.4805289978158</v>
      </c>
      <c r="AN35" s="59">
        <f t="shared" si="61"/>
        <v>321.71650618781848</v>
      </c>
      <c r="AO35" s="59">
        <f t="shared" si="61"/>
        <v>321.90001213297739</v>
      </c>
      <c r="AP35" s="59">
        <f t="shared" si="61"/>
        <v>2056.096644018442</v>
      </c>
      <c r="AQ35" s="59">
        <f t="shared" si="61"/>
        <v>2342.662567338024</v>
      </c>
      <c r="AR35" s="59">
        <f t="shared" si="61"/>
        <v>74131.694999999992</v>
      </c>
      <c r="AS35" s="59">
        <f t="shared" si="61"/>
        <v>1950.9995753457897</v>
      </c>
      <c r="AT35" s="59">
        <f t="shared" si="61"/>
        <v>259.36324836204795</v>
      </c>
      <c r="AU35" s="59">
        <f t="shared" si="61"/>
        <v>259.13188061150203</v>
      </c>
      <c r="AV35" s="59">
        <f t="shared" si="61"/>
        <v>1906.2911453530696</v>
      </c>
      <c r="AW35" s="59">
        <f t="shared" si="61"/>
        <v>4407.9826207231254</v>
      </c>
      <c r="AX35" s="59">
        <f t="shared" si="61"/>
        <v>1111.6251104100945</v>
      </c>
      <c r="AY35" s="59">
        <f t="shared" si="61"/>
        <v>11143.744066974034</v>
      </c>
      <c r="AZ35" s="59">
        <f t="shared" si="61"/>
        <v>5559.5341125940304</v>
      </c>
      <c r="BA35" s="59">
        <f t="shared" si="61"/>
        <v>1441.0748459111865</v>
      </c>
      <c r="BB35" s="59">
        <f t="shared" si="61"/>
        <v>2504.1330502305264</v>
      </c>
      <c r="BC35" s="59">
        <f t="shared" si="61"/>
        <v>474.49623661732585</v>
      </c>
      <c r="BD35" s="105">
        <v>33</v>
      </c>
    </row>
    <row r="36" spans="2:56" s="62" customFormat="1" hidden="1" x14ac:dyDescent="0.35">
      <c r="B36" s="71" t="s">
        <v>73</v>
      </c>
      <c r="C36" s="59">
        <f t="shared" ref="C36:AH36" si="62">SUM(C74,C112,C150,C188,C226)</f>
        <v>1385.6365930599366</v>
      </c>
      <c r="D36" s="59">
        <f t="shared" si="62"/>
        <v>3596.7903712691095</v>
      </c>
      <c r="E36" s="59">
        <f t="shared" si="62"/>
        <v>2232.6111041009462</v>
      </c>
      <c r="F36" s="59">
        <f t="shared" si="62"/>
        <v>1435.8649526813879</v>
      </c>
      <c r="G36" s="59">
        <f t="shared" si="62"/>
        <v>1196.4767823343846</v>
      </c>
      <c r="H36" s="59">
        <f t="shared" si="62"/>
        <v>5683.343958747877</v>
      </c>
      <c r="I36" s="59">
        <f t="shared" si="62"/>
        <v>1517.2204876728947</v>
      </c>
      <c r="J36" s="59">
        <f t="shared" si="62"/>
        <v>1607.4708080562971</v>
      </c>
      <c r="K36" s="59">
        <f t="shared" si="62"/>
        <v>714.47398689638419</v>
      </c>
      <c r="L36" s="59">
        <f t="shared" si="62"/>
        <v>2522.2799487503025</v>
      </c>
      <c r="M36" s="59">
        <f t="shared" si="62"/>
        <v>2520.7971269109439</v>
      </c>
      <c r="N36" s="59">
        <f t="shared" si="62"/>
        <v>1638.71838146081</v>
      </c>
      <c r="O36" s="59">
        <f t="shared" si="62"/>
        <v>1785.5937345304535</v>
      </c>
      <c r="P36" s="59">
        <f t="shared" si="62"/>
        <v>1012.9565542344092</v>
      </c>
      <c r="Q36" s="59">
        <f t="shared" si="62"/>
        <v>1030.4006818733315</v>
      </c>
      <c r="R36" s="59">
        <f t="shared" si="62"/>
        <v>798.57481193884996</v>
      </c>
      <c r="S36" s="59">
        <f t="shared" si="62"/>
        <v>12476.099796165978</v>
      </c>
      <c r="T36" s="59">
        <f t="shared" si="62"/>
        <v>2918.4978354768264</v>
      </c>
      <c r="U36" s="59">
        <f t="shared" si="62"/>
        <v>375.6134530453773</v>
      </c>
      <c r="V36" s="59">
        <f t="shared" si="62"/>
        <v>1874.8083887405967</v>
      </c>
      <c r="W36" s="59">
        <f t="shared" si="62"/>
        <v>4326.3020582382915</v>
      </c>
      <c r="X36" s="59">
        <f t="shared" si="62"/>
        <v>4324.192695947585</v>
      </c>
      <c r="Y36" s="59">
        <f t="shared" si="62"/>
        <v>3391.1431419558353</v>
      </c>
      <c r="Z36" s="59">
        <f t="shared" si="62"/>
        <v>6510.6073768502783</v>
      </c>
      <c r="AA36" s="59">
        <f t="shared" si="62"/>
        <v>20120.150565396747</v>
      </c>
      <c r="AB36" s="59">
        <f t="shared" si="62"/>
        <v>4697.7007134190735</v>
      </c>
      <c r="AC36" s="59">
        <f t="shared" si="62"/>
        <v>12392.302016500846</v>
      </c>
      <c r="AD36" s="59">
        <f t="shared" si="62"/>
        <v>3885.7698330502303</v>
      </c>
      <c r="AE36" s="59">
        <f t="shared" si="62"/>
        <v>2872.0214729434597</v>
      </c>
      <c r="AF36" s="59">
        <f t="shared" si="62"/>
        <v>946.81101917010426</v>
      </c>
      <c r="AG36" s="59">
        <f t="shared" si="62"/>
        <v>2872.0214729434597</v>
      </c>
      <c r="AH36" s="59">
        <f t="shared" si="62"/>
        <v>7708.0481349187085</v>
      </c>
      <c r="AI36" s="59">
        <f t="shared" ref="AI36:BC36" si="63">SUM(AI74,AI112,AI150,AI188,AI226)</f>
        <v>6728.4482678961413</v>
      </c>
      <c r="AJ36" s="59">
        <f t="shared" si="63"/>
        <v>925.65103372967712</v>
      </c>
      <c r="AK36" s="59">
        <f t="shared" si="63"/>
        <v>1090.5938194612957</v>
      </c>
      <c r="AL36" s="59">
        <f t="shared" si="63"/>
        <v>2309.2121815093424</v>
      </c>
      <c r="AM36" s="59">
        <f t="shared" si="63"/>
        <v>4282.4438801261822</v>
      </c>
      <c r="AN36" s="59">
        <f t="shared" si="63"/>
        <v>280.10608871633093</v>
      </c>
      <c r="AO36" s="59">
        <f t="shared" si="63"/>
        <v>280.26586022809994</v>
      </c>
      <c r="AP36" s="59">
        <f t="shared" si="63"/>
        <v>1663.2769546226643</v>
      </c>
      <c r="AQ36" s="59">
        <f t="shared" si="63"/>
        <v>1813.5258578015041</v>
      </c>
      <c r="AR36" s="59">
        <f t="shared" si="63"/>
        <v>57703.359999999993</v>
      </c>
      <c r="AS36" s="59">
        <f t="shared" si="63"/>
        <v>1517.2561878184904</v>
      </c>
      <c r="AT36" s="59">
        <f t="shared" si="63"/>
        <v>221.24598410579949</v>
      </c>
      <c r="AU36" s="59">
        <f t="shared" si="63"/>
        <v>221.04861926716814</v>
      </c>
      <c r="AV36" s="59">
        <f t="shared" si="63"/>
        <v>1586.1615263285605</v>
      </c>
      <c r="AW36" s="59">
        <f t="shared" si="63"/>
        <v>3433.7485925746173</v>
      </c>
      <c r="AX36" s="59">
        <f t="shared" si="63"/>
        <v>905.53889832564903</v>
      </c>
      <c r="AY36" s="59">
        <f t="shared" si="63"/>
        <v>8634.732171802958</v>
      </c>
      <c r="AZ36" s="59">
        <f t="shared" si="63"/>
        <v>4323.3865590876003</v>
      </c>
      <c r="BA36" s="59">
        <f t="shared" si="63"/>
        <v>1047.0015141955835</v>
      </c>
      <c r="BB36" s="59">
        <f t="shared" si="63"/>
        <v>1957.2673671438972</v>
      </c>
      <c r="BC36" s="59">
        <f t="shared" si="63"/>
        <v>376.04614501334623</v>
      </c>
      <c r="BD36" s="105">
        <v>34</v>
      </c>
    </row>
    <row r="37" spans="2:56" s="62" customFormat="1" hidden="1" x14ac:dyDescent="0.35">
      <c r="B37" s="71" t="s">
        <v>74</v>
      </c>
      <c r="C37" s="59">
        <f t="shared" ref="C37:AH37" si="64">SUM(C75,C113,C151,C189,C227)</f>
        <v>1930.9514195583592</v>
      </c>
      <c r="D37" s="59">
        <f t="shared" si="64"/>
        <v>4609.6064450376125</v>
      </c>
      <c r="E37" s="59">
        <f t="shared" si="64"/>
        <v>2679.1937102644993</v>
      </c>
      <c r="F37" s="59">
        <f t="shared" si="64"/>
        <v>1691.7769012375638</v>
      </c>
      <c r="G37" s="59">
        <f t="shared" si="64"/>
        <v>1391.3112933753941</v>
      </c>
      <c r="H37" s="59">
        <f t="shared" si="64"/>
        <v>6307.4746015530209</v>
      </c>
      <c r="I37" s="59">
        <f t="shared" si="64"/>
        <v>1771.1223634069402</v>
      </c>
      <c r="J37" s="59">
        <f t="shared" si="64"/>
        <v>1859.6600970638196</v>
      </c>
      <c r="K37" s="59">
        <f t="shared" si="64"/>
        <v>735.51269352098996</v>
      </c>
      <c r="L37" s="59">
        <f t="shared" si="64"/>
        <v>2703.660455714632</v>
      </c>
      <c r="M37" s="59">
        <f t="shared" si="64"/>
        <v>2702.0710021839359</v>
      </c>
      <c r="N37" s="59">
        <f t="shared" si="64"/>
        <v>2047.7511065275412</v>
      </c>
      <c r="O37" s="59">
        <f t="shared" si="64"/>
        <v>1963.8148726037366</v>
      </c>
      <c r="P37" s="59">
        <f t="shared" si="64"/>
        <v>1470.1286653724824</v>
      </c>
      <c r="Q37" s="59">
        <f t="shared" si="64"/>
        <v>1269.8145595729191</v>
      </c>
      <c r="R37" s="59">
        <f t="shared" si="64"/>
        <v>1104.7369983013832</v>
      </c>
      <c r="S37" s="59">
        <f t="shared" si="64"/>
        <v>14779.172870662462</v>
      </c>
      <c r="T37" s="59">
        <f t="shared" si="64"/>
        <v>3908.4540596942497</v>
      </c>
      <c r="U37" s="59">
        <f t="shared" si="64"/>
        <v>451.31373938364476</v>
      </c>
      <c r="V37" s="59">
        <f t="shared" si="64"/>
        <v>2306.8676170832318</v>
      </c>
      <c r="W37" s="59">
        <f t="shared" si="64"/>
        <v>4823.2054578985681</v>
      </c>
      <c r="X37" s="59">
        <f t="shared" si="64"/>
        <v>4820.8538218878912</v>
      </c>
      <c r="Y37" s="59">
        <f t="shared" si="64"/>
        <v>4052.2590749818</v>
      </c>
      <c r="Z37" s="59">
        <f t="shared" si="64"/>
        <v>7976.0003882552783</v>
      </c>
      <c r="AA37" s="59">
        <f t="shared" si="64"/>
        <v>24249.870647900992</v>
      </c>
      <c r="AB37" s="59">
        <f t="shared" si="64"/>
        <v>5898.8619703955355</v>
      </c>
      <c r="AC37" s="59">
        <f t="shared" si="64"/>
        <v>15427.960581897596</v>
      </c>
      <c r="AD37" s="59">
        <f t="shared" si="64"/>
        <v>4449.8955132249457</v>
      </c>
      <c r="AE37" s="59">
        <f t="shared" si="64"/>
        <v>3266.3723537976211</v>
      </c>
      <c r="AF37" s="59">
        <f t="shared" si="64"/>
        <v>1103.9201480223248</v>
      </c>
      <c r="AG37" s="59">
        <f t="shared" si="64"/>
        <v>3266.3723537976211</v>
      </c>
      <c r="AH37" s="59">
        <f t="shared" si="64"/>
        <v>8816.3897223974764</v>
      </c>
      <c r="AI37" s="59">
        <f t="shared" ref="AI37:BC37" si="65">SUM(AI75,AI113,AI151,AI189,AI227)</f>
        <v>8265.1385197767522</v>
      </c>
      <c r="AJ37" s="59">
        <f t="shared" si="65"/>
        <v>1021.2840548410579</v>
      </c>
      <c r="AK37" s="59">
        <f t="shared" si="65"/>
        <v>1262.9596432904634</v>
      </c>
      <c r="AL37" s="59">
        <f t="shared" si="65"/>
        <v>2505.8518126668287</v>
      </c>
      <c r="AM37" s="59">
        <f t="shared" si="65"/>
        <v>4768.160274205291</v>
      </c>
      <c r="AN37" s="59">
        <f t="shared" si="65"/>
        <v>305.59775316670704</v>
      </c>
      <c r="AO37" s="59">
        <f t="shared" si="65"/>
        <v>305.77206503275903</v>
      </c>
      <c r="AP37" s="59">
        <f t="shared" si="65"/>
        <v>1981.395700072798</v>
      </c>
      <c r="AQ37" s="59">
        <f t="shared" si="65"/>
        <v>2200.9377917981064</v>
      </c>
      <c r="AR37" s="59">
        <f t="shared" si="65"/>
        <v>68403.448000000004</v>
      </c>
      <c r="AS37" s="59">
        <f t="shared" si="65"/>
        <v>1771.1640378548896</v>
      </c>
      <c r="AT37" s="59">
        <f t="shared" si="65"/>
        <v>234.09232856102886</v>
      </c>
      <c r="AU37" s="59">
        <f t="shared" si="65"/>
        <v>233.88350400388256</v>
      </c>
      <c r="AV37" s="59">
        <f t="shared" si="65"/>
        <v>1825.4990851735015</v>
      </c>
      <c r="AW37" s="59">
        <f t="shared" si="65"/>
        <v>4042.2093472458132</v>
      </c>
      <c r="AX37" s="59">
        <f t="shared" si="65"/>
        <v>1127.3500315457413</v>
      </c>
      <c r="AY37" s="59">
        <f t="shared" si="65"/>
        <v>10033.955690366412</v>
      </c>
      <c r="AZ37" s="59">
        <f t="shared" si="65"/>
        <v>5216.9818374181023</v>
      </c>
      <c r="BA37" s="59">
        <f t="shared" si="65"/>
        <v>1239.6202960446494</v>
      </c>
      <c r="BB37" s="59">
        <f t="shared" si="65"/>
        <v>2103.8856879398204</v>
      </c>
      <c r="BC37" s="59">
        <f t="shared" si="65"/>
        <v>451.8336351128367</v>
      </c>
      <c r="BD37" s="105">
        <v>35</v>
      </c>
    </row>
    <row r="38" spans="2:56" s="62" customFormat="1" hidden="1" x14ac:dyDescent="0.35">
      <c r="B38" s="71" t="s">
        <v>75</v>
      </c>
      <c r="C38" s="59">
        <f t="shared" ref="C38:AH38" si="66">SUM(C76,C114,C152,C190,C228)</f>
        <v>1593.4940063091478</v>
      </c>
      <c r="D38" s="59">
        <f t="shared" si="66"/>
        <v>3572.0889492841543</v>
      </c>
      <c r="E38" s="59">
        <f t="shared" si="66"/>
        <v>1962.1277553991749</v>
      </c>
      <c r="F38" s="59">
        <f t="shared" si="66"/>
        <v>1292.8308323222518</v>
      </c>
      <c r="G38" s="59">
        <f t="shared" si="66"/>
        <v>1015.8377287066245</v>
      </c>
      <c r="H38" s="59">
        <f t="shared" si="66"/>
        <v>4733.3343166707118</v>
      </c>
      <c r="I38" s="59">
        <f t="shared" si="66"/>
        <v>1275.3464167677748</v>
      </c>
      <c r="J38" s="59">
        <f t="shared" si="66"/>
        <v>1340.2867459354525</v>
      </c>
      <c r="K38" s="59">
        <f t="shared" si="66"/>
        <v>494.42686969182228</v>
      </c>
      <c r="L38" s="59">
        <f t="shared" si="66"/>
        <v>2125.7147277845179</v>
      </c>
      <c r="M38" s="59">
        <f t="shared" si="66"/>
        <v>2124.4650424654214</v>
      </c>
      <c r="N38" s="59">
        <f t="shared" si="66"/>
        <v>1744.3632928900745</v>
      </c>
      <c r="O38" s="59">
        <f t="shared" si="66"/>
        <v>1451.8651249696672</v>
      </c>
      <c r="P38" s="59">
        <f t="shared" si="66"/>
        <v>1112.3064693035672</v>
      </c>
      <c r="Q38" s="59">
        <f t="shared" si="66"/>
        <v>965.90465178354759</v>
      </c>
      <c r="R38" s="59">
        <f t="shared" si="66"/>
        <v>960.2699611744722</v>
      </c>
      <c r="S38" s="59">
        <f t="shared" si="66"/>
        <v>11234.078995389467</v>
      </c>
      <c r="T38" s="59">
        <f t="shared" si="66"/>
        <v>3186.7247173016258</v>
      </c>
      <c r="U38" s="59">
        <f t="shared" si="66"/>
        <v>353.24523173986893</v>
      </c>
      <c r="V38" s="59">
        <f t="shared" si="66"/>
        <v>1633.3995607862166</v>
      </c>
      <c r="W38" s="59">
        <f t="shared" si="66"/>
        <v>3598.5200621208442</v>
      </c>
      <c r="X38" s="59">
        <f t="shared" si="66"/>
        <v>3596.765542344091</v>
      </c>
      <c r="Y38" s="59">
        <f t="shared" si="66"/>
        <v>2893.2011938849791</v>
      </c>
      <c r="Z38" s="59">
        <f t="shared" si="66"/>
        <v>6547.8214996360111</v>
      </c>
      <c r="AA38" s="59">
        <f t="shared" si="66"/>
        <v>19021.132589177378</v>
      </c>
      <c r="AB38" s="59">
        <f t="shared" si="66"/>
        <v>4605.0897073525848</v>
      </c>
      <c r="AC38" s="59">
        <f t="shared" si="66"/>
        <v>12385.794695219605</v>
      </c>
      <c r="AD38" s="59">
        <f t="shared" si="66"/>
        <v>3331.4770890560549</v>
      </c>
      <c r="AE38" s="59">
        <f t="shared" si="66"/>
        <v>2472.9945401601549</v>
      </c>
      <c r="AF38" s="59">
        <f t="shared" si="66"/>
        <v>873.54905605435579</v>
      </c>
      <c r="AG38" s="59">
        <f t="shared" si="66"/>
        <v>2472.9945401601549</v>
      </c>
      <c r="AH38" s="59">
        <f t="shared" si="66"/>
        <v>6641.6094205289974</v>
      </c>
      <c r="AI38" s="59">
        <f t="shared" ref="AI38:BC38" si="67">SUM(AI76,AI114,AI152,AI190,AI228)</f>
        <v>6405.2962523659298</v>
      </c>
      <c r="AJ38" s="59">
        <f t="shared" si="67"/>
        <v>778.11044164037844</v>
      </c>
      <c r="AK38" s="59">
        <f t="shared" si="67"/>
        <v>1016.2695535064304</v>
      </c>
      <c r="AL38" s="59">
        <f t="shared" si="67"/>
        <v>1853.7907206988596</v>
      </c>
      <c r="AM38" s="59">
        <f t="shared" si="67"/>
        <v>3500.2269521960689</v>
      </c>
      <c r="AN38" s="59">
        <f t="shared" si="67"/>
        <v>202.61722814850762</v>
      </c>
      <c r="AO38" s="59">
        <f t="shared" si="67"/>
        <v>202.7328002911915</v>
      </c>
      <c r="AP38" s="59">
        <f t="shared" si="67"/>
        <v>1549.0522712933755</v>
      </c>
      <c r="AQ38" s="59">
        <f t="shared" si="67"/>
        <v>1729.8375200194125</v>
      </c>
      <c r="AR38" s="59">
        <f t="shared" si="67"/>
        <v>52667.309000000001</v>
      </c>
      <c r="AS38" s="59">
        <f t="shared" si="67"/>
        <v>1275.3764256248483</v>
      </c>
      <c r="AT38" s="59">
        <f t="shared" si="67"/>
        <v>174.91326692550351</v>
      </c>
      <c r="AU38" s="59">
        <f t="shared" si="67"/>
        <v>174.75723368114535</v>
      </c>
      <c r="AV38" s="59">
        <f t="shared" si="67"/>
        <v>1412.3016549381216</v>
      </c>
      <c r="AW38" s="59">
        <f t="shared" si="67"/>
        <v>3126.0289201650085</v>
      </c>
      <c r="AX38" s="59">
        <f t="shared" si="67"/>
        <v>843.73859257461777</v>
      </c>
      <c r="AY38" s="59">
        <f t="shared" si="67"/>
        <v>7778.4903664159174</v>
      </c>
      <c r="AZ38" s="59">
        <f t="shared" si="67"/>
        <v>4177.1282737199708</v>
      </c>
      <c r="BA38" s="59">
        <f t="shared" si="67"/>
        <v>917.93299684542592</v>
      </c>
      <c r="BB38" s="59">
        <f t="shared" si="67"/>
        <v>1457.9132540645476</v>
      </c>
      <c r="BC38" s="59">
        <f t="shared" si="67"/>
        <v>353.6521563940791</v>
      </c>
      <c r="BD38" s="105">
        <v>36</v>
      </c>
    </row>
    <row r="39" spans="2:56" s="62" customFormat="1" hidden="1" x14ac:dyDescent="0.35">
      <c r="B39" s="71" t="s">
        <v>81</v>
      </c>
      <c r="C39" s="59">
        <f t="shared" ref="C39:AH39" si="68">SUM(C77,C115,C153,C191,C229)</f>
        <v>1052.3211671924287</v>
      </c>
      <c r="D39" s="59">
        <f t="shared" si="68"/>
        <v>2329.0955787430235</v>
      </c>
      <c r="E39" s="59">
        <f t="shared" si="68"/>
        <v>1263.7222712933753</v>
      </c>
      <c r="F39" s="59">
        <f t="shared" si="68"/>
        <v>840.73823586508126</v>
      </c>
      <c r="G39" s="59">
        <f t="shared" si="68"/>
        <v>623.35523659305989</v>
      </c>
      <c r="H39" s="59">
        <f t="shared" si="68"/>
        <v>2758.9123865566612</v>
      </c>
      <c r="I39" s="59">
        <f t="shared" si="68"/>
        <v>783.89255964571714</v>
      </c>
      <c r="J39" s="59">
        <f t="shared" si="68"/>
        <v>781.03178354768261</v>
      </c>
      <c r="K39" s="59">
        <f t="shared" si="68"/>
        <v>309.86454016015523</v>
      </c>
      <c r="L39" s="59">
        <f t="shared" si="68"/>
        <v>1301.0256794952677</v>
      </c>
      <c r="M39" s="59">
        <f t="shared" si="68"/>
        <v>1300.2608201892745</v>
      </c>
      <c r="N39" s="59">
        <f t="shared" si="68"/>
        <v>1112.0353482164519</v>
      </c>
      <c r="O39" s="59">
        <f t="shared" si="68"/>
        <v>854.24008250424652</v>
      </c>
      <c r="P39" s="59">
        <f t="shared" si="68"/>
        <v>684.37884736714386</v>
      </c>
      <c r="Q39" s="59">
        <f t="shared" si="68"/>
        <v>604.79163795195336</v>
      </c>
      <c r="R39" s="59">
        <f t="shared" si="68"/>
        <v>605.61606406212081</v>
      </c>
      <c r="S39" s="59">
        <f t="shared" si="68"/>
        <v>7177.9879980587239</v>
      </c>
      <c r="T39" s="59">
        <f t="shared" si="68"/>
        <v>2257.9996651298234</v>
      </c>
      <c r="U39" s="59">
        <f t="shared" si="68"/>
        <v>207.14143169133703</v>
      </c>
      <c r="V39" s="59">
        <f t="shared" si="68"/>
        <v>961.1299611744721</v>
      </c>
      <c r="W39" s="59">
        <f t="shared" si="68"/>
        <v>2274.2449546226644</v>
      </c>
      <c r="X39" s="59">
        <f t="shared" si="68"/>
        <v>2273.1361077408392</v>
      </c>
      <c r="Y39" s="59">
        <f t="shared" si="68"/>
        <v>1694.6651472943456</v>
      </c>
      <c r="Z39" s="59">
        <f t="shared" si="68"/>
        <v>3937.0351856345542</v>
      </c>
      <c r="AA39" s="59">
        <f t="shared" si="68"/>
        <v>11342.07891773841</v>
      </c>
      <c r="AB39" s="59">
        <f t="shared" si="68"/>
        <v>2953.7850366415923</v>
      </c>
      <c r="AC39" s="59">
        <f t="shared" si="68"/>
        <v>7518.9786462023767</v>
      </c>
      <c r="AD39" s="59">
        <f t="shared" si="68"/>
        <v>2101.3498534336327</v>
      </c>
      <c r="AE39" s="59">
        <f t="shared" si="68"/>
        <v>1578.45566124727</v>
      </c>
      <c r="AF39" s="59">
        <f t="shared" si="68"/>
        <v>555.85672166949769</v>
      </c>
      <c r="AG39" s="59">
        <f t="shared" si="68"/>
        <v>1578.45566124727</v>
      </c>
      <c r="AH39" s="59">
        <f t="shared" si="68"/>
        <v>3831.8154438243146</v>
      </c>
      <c r="AI39" s="59">
        <f t="shared" ref="AI39:BC39" si="69">SUM(AI77,AI115,AI153,AI191,AI229)</f>
        <v>4142.141550109196</v>
      </c>
      <c r="AJ39" s="59">
        <f t="shared" si="69"/>
        <v>440.99441397718988</v>
      </c>
      <c r="AK39" s="59">
        <f t="shared" si="69"/>
        <v>608.53006066488706</v>
      </c>
      <c r="AL39" s="59">
        <f t="shared" si="69"/>
        <v>1039.5165445280272</v>
      </c>
      <c r="AM39" s="59">
        <f t="shared" si="69"/>
        <v>1935.6208056297016</v>
      </c>
      <c r="AN39" s="59">
        <f t="shared" si="69"/>
        <v>134.31443338995388</v>
      </c>
      <c r="AO39" s="59">
        <f t="shared" si="69"/>
        <v>134.39104586265472</v>
      </c>
      <c r="AP39" s="59">
        <f t="shared" si="69"/>
        <v>1058.9604707595245</v>
      </c>
      <c r="AQ39" s="59">
        <f t="shared" si="69"/>
        <v>993.8171269109439</v>
      </c>
      <c r="AR39" s="59">
        <f t="shared" si="69"/>
        <v>32474.259000000002</v>
      </c>
      <c r="AS39" s="59">
        <f t="shared" si="69"/>
        <v>783.91100461053145</v>
      </c>
      <c r="AT39" s="59">
        <f t="shared" si="69"/>
        <v>105.51939541373451</v>
      </c>
      <c r="AU39" s="59">
        <f t="shared" si="69"/>
        <v>105.42526571220577</v>
      </c>
      <c r="AV39" s="59">
        <f t="shared" si="69"/>
        <v>851.72105071584565</v>
      </c>
      <c r="AW39" s="59">
        <f t="shared" si="69"/>
        <v>1877.4550254792523</v>
      </c>
      <c r="AX39" s="59">
        <f t="shared" si="69"/>
        <v>472.63142926474154</v>
      </c>
      <c r="AY39" s="59">
        <f t="shared" si="69"/>
        <v>5024.862513952924</v>
      </c>
      <c r="AZ39" s="59">
        <f t="shared" si="69"/>
        <v>2746.0305265712204</v>
      </c>
      <c r="BA39" s="59">
        <f t="shared" si="69"/>
        <v>589.88721184178598</v>
      </c>
      <c r="BB39" s="59">
        <f t="shared" si="69"/>
        <v>775.37452560058239</v>
      </c>
      <c r="BC39" s="59">
        <f t="shared" si="69"/>
        <v>207.38005049745206</v>
      </c>
      <c r="BD39" s="105">
        <v>37</v>
      </c>
    </row>
    <row r="40" spans="2:56" s="62" customFormat="1" hidden="1" x14ac:dyDescent="0.35">
      <c r="B40" s="71" t="s">
        <v>82</v>
      </c>
      <c r="C40" s="59">
        <f t="shared" ref="C40:AH40" si="70">SUM(C78,C116,C154,C192,C230)</f>
        <v>572.13596214511028</v>
      </c>
      <c r="D40" s="59">
        <f t="shared" si="70"/>
        <v>1320.9674545013345</v>
      </c>
      <c r="E40" s="59">
        <f t="shared" si="70"/>
        <v>745.72099975734056</v>
      </c>
      <c r="F40" s="59">
        <f t="shared" si="70"/>
        <v>564.59015530211116</v>
      </c>
      <c r="G40" s="59">
        <f t="shared" si="70"/>
        <v>393.71075709779177</v>
      </c>
      <c r="H40" s="59">
        <f t="shared" si="70"/>
        <v>1700.3098803688424</v>
      </c>
      <c r="I40" s="59">
        <f t="shared" si="70"/>
        <v>477.91626010677021</v>
      </c>
      <c r="J40" s="59">
        <f t="shared" si="70"/>
        <v>483.6257219121573</v>
      </c>
      <c r="K40" s="59">
        <f t="shared" si="70"/>
        <v>172.06206988595</v>
      </c>
      <c r="L40" s="59">
        <f t="shared" si="70"/>
        <v>732.32470701286081</v>
      </c>
      <c r="M40" s="59">
        <f t="shared" si="70"/>
        <v>731.8941810240234</v>
      </c>
      <c r="N40" s="59">
        <f t="shared" si="70"/>
        <v>614.56602038340191</v>
      </c>
      <c r="O40" s="59">
        <f t="shared" si="70"/>
        <v>494.03533608347476</v>
      </c>
      <c r="P40" s="59">
        <f t="shared" si="70"/>
        <v>403.87346032516376</v>
      </c>
      <c r="Q40" s="59">
        <f t="shared" si="70"/>
        <v>331.49105556903658</v>
      </c>
      <c r="R40" s="59">
        <f t="shared" si="70"/>
        <v>372.33740354282941</v>
      </c>
      <c r="S40" s="59">
        <f t="shared" si="70"/>
        <v>4265.9678427566123</v>
      </c>
      <c r="T40" s="59">
        <f t="shared" si="70"/>
        <v>1346.3547294346035</v>
      </c>
      <c r="U40" s="59">
        <f t="shared" si="70"/>
        <v>152.13717058966267</v>
      </c>
      <c r="V40" s="59">
        <f t="shared" si="70"/>
        <v>574.3113588934724</v>
      </c>
      <c r="W40" s="59">
        <f t="shared" si="70"/>
        <v>1380.0467794224703</v>
      </c>
      <c r="X40" s="59">
        <f t="shared" si="70"/>
        <v>1379.3739140985197</v>
      </c>
      <c r="Y40" s="59">
        <f t="shared" si="70"/>
        <v>1029.8609716088326</v>
      </c>
      <c r="Z40" s="59">
        <f t="shared" si="70"/>
        <v>2262.9957291919432</v>
      </c>
      <c r="AA40" s="59">
        <f t="shared" si="70"/>
        <v>6267.9299636010664</v>
      </c>
      <c r="AB40" s="59">
        <f t="shared" si="70"/>
        <v>1669.9694258675079</v>
      </c>
      <c r="AC40" s="59">
        <f t="shared" si="70"/>
        <v>4308.9230320310598</v>
      </c>
      <c r="AD40" s="59">
        <f t="shared" si="70"/>
        <v>1218.675217665615</v>
      </c>
      <c r="AE40" s="59">
        <f t="shared" si="70"/>
        <v>880.98972822130543</v>
      </c>
      <c r="AF40" s="59">
        <f t="shared" si="70"/>
        <v>318.17679932055324</v>
      </c>
      <c r="AG40" s="59">
        <f t="shared" si="70"/>
        <v>880.98972822130543</v>
      </c>
      <c r="AH40" s="59">
        <f t="shared" si="70"/>
        <v>1969.5540946372237</v>
      </c>
      <c r="AI40" s="59">
        <f t="shared" ref="AI40:BC40" si="71">SUM(AI78,AI116,AI154,AI192,AI230)</f>
        <v>2425.6360999757335</v>
      </c>
      <c r="AJ40" s="59">
        <f t="shared" si="71"/>
        <v>249.99173258917733</v>
      </c>
      <c r="AK40" s="59">
        <f t="shared" si="71"/>
        <v>339.2678500363989</v>
      </c>
      <c r="AL40" s="59">
        <f t="shared" si="71"/>
        <v>629.78692550351866</v>
      </c>
      <c r="AM40" s="59">
        <f t="shared" si="71"/>
        <v>918.26986896384369</v>
      </c>
      <c r="AN40" s="59">
        <f t="shared" si="71"/>
        <v>82.371351031303078</v>
      </c>
      <c r="AO40" s="59">
        <f t="shared" si="71"/>
        <v>82.418335355496268</v>
      </c>
      <c r="AP40" s="59">
        <f t="shared" si="71"/>
        <v>657.58202863382689</v>
      </c>
      <c r="AQ40" s="59">
        <f t="shared" si="71"/>
        <v>545.19139043921371</v>
      </c>
      <c r="AR40" s="59">
        <f t="shared" si="71"/>
        <v>18851.742999999999</v>
      </c>
      <c r="AS40" s="59">
        <f t="shared" si="71"/>
        <v>477.92750545983984</v>
      </c>
      <c r="AT40" s="59">
        <f t="shared" si="71"/>
        <v>70.005103494297487</v>
      </c>
      <c r="AU40" s="59">
        <f t="shared" si="71"/>
        <v>69.942654695462267</v>
      </c>
      <c r="AV40" s="59">
        <f t="shared" si="71"/>
        <v>562.89765348216451</v>
      </c>
      <c r="AW40" s="59">
        <f t="shared" si="71"/>
        <v>1032.6151783547682</v>
      </c>
      <c r="AX40" s="59">
        <f t="shared" si="71"/>
        <v>310.01018684785242</v>
      </c>
      <c r="AY40" s="59">
        <f t="shared" si="71"/>
        <v>3060.4268429992712</v>
      </c>
      <c r="AZ40" s="59">
        <f t="shared" si="71"/>
        <v>1677.3079301140501</v>
      </c>
      <c r="BA40" s="59">
        <f t="shared" si="71"/>
        <v>321.61234651783553</v>
      </c>
      <c r="BB40" s="59">
        <f t="shared" si="71"/>
        <v>457.33979373938359</v>
      </c>
      <c r="BC40" s="59">
        <f t="shared" si="71"/>
        <v>152.31242664401844</v>
      </c>
      <c r="BD40" s="105">
        <v>38</v>
      </c>
    </row>
    <row r="41" spans="2:56" s="62" customFormat="1" hidden="1" x14ac:dyDescent="0.35">
      <c r="B41" s="71" t="s">
        <v>76</v>
      </c>
      <c r="C41" s="59">
        <f t="shared" ref="C41:AH41" si="72">SUM(C79,C117,C155,C193,C231)</f>
        <v>0</v>
      </c>
      <c r="D41" s="59">
        <f t="shared" si="72"/>
        <v>0</v>
      </c>
      <c r="E41" s="59">
        <f t="shared" si="72"/>
        <v>0</v>
      </c>
      <c r="F41" s="59">
        <f t="shared" si="72"/>
        <v>0</v>
      </c>
      <c r="G41" s="59">
        <f t="shared" si="72"/>
        <v>0</v>
      </c>
      <c r="H41" s="59">
        <f t="shared" si="72"/>
        <v>0</v>
      </c>
      <c r="I41" s="59">
        <f t="shared" si="72"/>
        <v>0</v>
      </c>
      <c r="J41" s="59">
        <f t="shared" si="72"/>
        <v>0</v>
      </c>
      <c r="K41" s="59">
        <f t="shared" si="72"/>
        <v>0</v>
      </c>
      <c r="L41" s="59">
        <f t="shared" si="72"/>
        <v>0</v>
      </c>
      <c r="M41" s="59">
        <f t="shared" si="72"/>
        <v>0</v>
      </c>
      <c r="N41" s="59">
        <f t="shared" si="72"/>
        <v>0</v>
      </c>
      <c r="O41" s="59">
        <f t="shared" si="72"/>
        <v>0</v>
      </c>
      <c r="P41" s="59">
        <f t="shared" si="72"/>
        <v>0</v>
      </c>
      <c r="Q41" s="59">
        <f t="shared" si="72"/>
        <v>0</v>
      </c>
      <c r="R41" s="59">
        <f t="shared" si="72"/>
        <v>0</v>
      </c>
      <c r="S41" s="59">
        <f t="shared" si="72"/>
        <v>0</v>
      </c>
      <c r="T41" s="59">
        <f t="shared" si="72"/>
        <v>0</v>
      </c>
      <c r="U41" s="59">
        <f t="shared" si="72"/>
        <v>0</v>
      </c>
      <c r="V41" s="59">
        <f t="shared" si="72"/>
        <v>0</v>
      </c>
      <c r="W41" s="59">
        <f t="shared" si="72"/>
        <v>0</v>
      </c>
      <c r="X41" s="59">
        <f t="shared" si="72"/>
        <v>0</v>
      </c>
      <c r="Y41" s="59">
        <f t="shared" si="72"/>
        <v>0</v>
      </c>
      <c r="Z41" s="59">
        <f t="shared" si="72"/>
        <v>0</v>
      </c>
      <c r="AA41" s="59">
        <f t="shared" si="72"/>
        <v>0</v>
      </c>
      <c r="AB41" s="59">
        <f t="shared" si="72"/>
        <v>0</v>
      </c>
      <c r="AC41" s="59">
        <f t="shared" si="72"/>
        <v>0</v>
      </c>
      <c r="AD41" s="59">
        <f t="shared" si="72"/>
        <v>0</v>
      </c>
      <c r="AE41" s="59">
        <f t="shared" si="72"/>
        <v>0</v>
      </c>
      <c r="AF41" s="59">
        <f t="shared" si="72"/>
        <v>0</v>
      </c>
      <c r="AG41" s="59">
        <f t="shared" si="72"/>
        <v>0</v>
      </c>
      <c r="AH41" s="59">
        <f t="shared" si="72"/>
        <v>0</v>
      </c>
      <c r="AI41" s="59">
        <f t="shared" ref="AI41:BC41" si="73">SUM(AI79,AI117,AI155,AI193,AI231)</f>
        <v>0</v>
      </c>
      <c r="AJ41" s="59">
        <f t="shared" si="73"/>
        <v>0</v>
      </c>
      <c r="AK41" s="59">
        <f t="shared" si="73"/>
        <v>0</v>
      </c>
      <c r="AL41" s="59">
        <f t="shared" si="73"/>
        <v>0</v>
      </c>
      <c r="AM41" s="59">
        <f t="shared" si="73"/>
        <v>0</v>
      </c>
      <c r="AN41" s="59">
        <f t="shared" si="73"/>
        <v>0</v>
      </c>
      <c r="AO41" s="59">
        <f t="shared" si="73"/>
        <v>0</v>
      </c>
      <c r="AP41" s="59">
        <f t="shared" si="73"/>
        <v>0</v>
      </c>
      <c r="AQ41" s="59">
        <f t="shared" si="73"/>
        <v>0</v>
      </c>
      <c r="AR41" s="59">
        <f t="shared" si="73"/>
        <v>0</v>
      </c>
      <c r="AS41" s="59">
        <f t="shared" si="73"/>
        <v>0</v>
      </c>
      <c r="AT41" s="59">
        <f t="shared" si="73"/>
        <v>0</v>
      </c>
      <c r="AU41" s="59">
        <f t="shared" si="73"/>
        <v>0</v>
      </c>
      <c r="AV41" s="59">
        <f t="shared" si="73"/>
        <v>0</v>
      </c>
      <c r="AW41" s="59">
        <f t="shared" si="73"/>
        <v>0</v>
      </c>
      <c r="AX41" s="59">
        <f t="shared" si="73"/>
        <v>0</v>
      </c>
      <c r="AY41" s="59">
        <f t="shared" si="73"/>
        <v>0</v>
      </c>
      <c r="AZ41" s="59">
        <f t="shared" si="73"/>
        <v>0</v>
      </c>
      <c r="BA41" s="59">
        <f t="shared" si="73"/>
        <v>0</v>
      </c>
      <c r="BB41" s="59">
        <f t="shared" si="73"/>
        <v>0</v>
      </c>
      <c r="BC41" s="59">
        <f t="shared" si="73"/>
        <v>0</v>
      </c>
      <c r="BD41" s="105">
        <v>39</v>
      </c>
    </row>
    <row r="42" spans="2:56" s="62" customFormat="1" hidden="1" x14ac:dyDescent="0.35">
      <c r="B42" s="71" t="s">
        <v>46</v>
      </c>
      <c r="C42" s="59">
        <f t="shared" ref="C42:AH42" si="74">SUM(C80,C118,C156,C194,C232)</f>
        <v>0</v>
      </c>
      <c r="D42" s="59">
        <f t="shared" si="74"/>
        <v>0</v>
      </c>
      <c r="E42" s="59">
        <f t="shared" si="74"/>
        <v>0</v>
      </c>
      <c r="F42" s="59">
        <f t="shared" si="74"/>
        <v>0</v>
      </c>
      <c r="G42" s="59">
        <f t="shared" si="74"/>
        <v>0</v>
      </c>
      <c r="H42" s="59">
        <f t="shared" si="74"/>
        <v>0</v>
      </c>
      <c r="I42" s="59">
        <f t="shared" si="74"/>
        <v>0</v>
      </c>
      <c r="J42" s="59">
        <f t="shared" si="74"/>
        <v>0</v>
      </c>
      <c r="K42" s="59">
        <f t="shared" si="74"/>
        <v>0</v>
      </c>
      <c r="L42" s="59">
        <f t="shared" si="74"/>
        <v>0</v>
      </c>
      <c r="M42" s="59">
        <f t="shared" si="74"/>
        <v>0</v>
      </c>
      <c r="N42" s="59">
        <f t="shared" si="74"/>
        <v>0</v>
      </c>
      <c r="O42" s="59">
        <f t="shared" si="74"/>
        <v>0</v>
      </c>
      <c r="P42" s="59">
        <f t="shared" si="74"/>
        <v>0</v>
      </c>
      <c r="Q42" s="59">
        <f t="shared" si="74"/>
        <v>0</v>
      </c>
      <c r="R42" s="59">
        <f t="shared" si="74"/>
        <v>0</v>
      </c>
      <c r="S42" s="59">
        <f t="shared" si="74"/>
        <v>0</v>
      </c>
      <c r="T42" s="59">
        <f t="shared" si="74"/>
        <v>0</v>
      </c>
      <c r="U42" s="59">
        <f t="shared" si="74"/>
        <v>0</v>
      </c>
      <c r="V42" s="59">
        <f t="shared" si="74"/>
        <v>0</v>
      </c>
      <c r="W42" s="59">
        <f t="shared" si="74"/>
        <v>0</v>
      </c>
      <c r="X42" s="59">
        <f t="shared" si="74"/>
        <v>0</v>
      </c>
      <c r="Y42" s="59">
        <f t="shared" si="74"/>
        <v>0</v>
      </c>
      <c r="Z42" s="59">
        <f t="shared" si="74"/>
        <v>0</v>
      </c>
      <c r="AA42" s="59">
        <f t="shared" si="74"/>
        <v>0</v>
      </c>
      <c r="AB42" s="59">
        <f t="shared" si="74"/>
        <v>0</v>
      </c>
      <c r="AC42" s="59">
        <f t="shared" si="74"/>
        <v>0</v>
      </c>
      <c r="AD42" s="59">
        <f t="shared" si="74"/>
        <v>0</v>
      </c>
      <c r="AE42" s="59">
        <f t="shared" si="74"/>
        <v>0</v>
      </c>
      <c r="AF42" s="59">
        <f t="shared" si="74"/>
        <v>0</v>
      </c>
      <c r="AG42" s="59">
        <f t="shared" si="74"/>
        <v>0</v>
      </c>
      <c r="AH42" s="59">
        <f t="shared" si="74"/>
        <v>0</v>
      </c>
      <c r="AI42" s="59">
        <f t="shared" ref="AI42:BC42" si="75">SUM(AI80,AI118,AI156,AI194,AI232)</f>
        <v>0</v>
      </c>
      <c r="AJ42" s="59">
        <f t="shared" si="75"/>
        <v>0</v>
      </c>
      <c r="AK42" s="59">
        <f t="shared" si="75"/>
        <v>0</v>
      </c>
      <c r="AL42" s="59">
        <f t="shared" si="75"/>
        <v>0</v>
      </c>
      <c r="AM42" s="59">
        <f t="shared" si="75"/>
        <v>0</v>
      </c>
      <c r="AN42" s="59">
        <f t="shared" si="75"/>
        <v>0</v>
      </c>
      <c r="AO42" s="59">
        <f t="shared" si="75"/>
        <v>0</v>
      </c>
      <c r="AP42" s="59">
        <f t="shared" si="75"/>
        <v>0</v>
      </c>
      <c r="AQ42" s="59">
        <f t="shared" si="75"/>
        <v>0</v>
      </c>
      <c r="AR42" s="59">
        <f t="shared" si="75"/>
        <v>0</v>
      </c>
      <c r="AS42" s="59">
        <f t="shared" si="75"/>
        <v>0</v>
      </c>
      <c r="AT42" s="59">
        <f t="shared" si="75"/>
        <v>0</v>
      </c>
      <c r="AU42" s="59">
        <f t="shared" si="75"/>
        <v>0</v>
      </c>
      <c r="AV42" s="59">
        <f t="shared" si="75"/>
        <v>0</v>
      </c>
      <c r="AW42" s="59">
        <f t="shared" si="75"/>
        <v>0</v>
      </c>
      <c r="AX42" s="59">
        <f t="shared" si="75"/>
        <v>0</v>
      </c>
      <c r="AY42" s="59">
        <f t="shared" si="75"/>
        <v>0</v>
      </c>
      <c r="AZ42" s="59">
        <f t="shared" si="75"/>
        <v>0</v>
      </c>
      <c r="BA42" s="59">
        <f t="shared" si="75"/>
        <v>0</v>
      </c>
      <c r="BB42" s="59">
        <f t="shared" si="75"/>
        <v>0</v>
      </c>
      <c r="BC42" s="59">
        <f t="shared" si="75"/>
        <v>0</v>
      </c>
      <c r="BD42" s="105">
        <v>40</v>
      </c>
    </row>
    <row r="43" spans="2:56" s="62" customFormat="1" hidden="1" x14ac:dyDescent="0.35">
      <c r="B43" s="71" t="s">
        <v>77</v>
      </c>
      <c r="C43" s="59">
        <f t="shared" ref="C43:AH43" si="76">SUM(C81,C119,C157,C195,C233)</f>
        <v>0</v>
      </c>
      <c r="D43" s="59">
        <f t="shared" si="76"/>
        <v>0</v>
      </c>
      <c r="E43" s="59">
        <f t="shared" si="76"/>
        <v>0</v>
      </c>
      <c r="F43" s="59">
        <f t="shared" si="76"/>
        <v>0</v>
      </c>
      <c r="G43" s="59">
        <f t="shared" si="76"/>
        <v>0</v>
      </c>
      <c r="H43" s="59">
        <f t="shared" si="76"/>
        <v>0</v>
      </c>
      <c r="I43" s="59">
        <f t="shared" si="76"/>
        <v>0</v>
      </c>
      <c r="J43" s="59">
        <f t="shared" si="76"/>
        <v>0</v>
      </c>
      <c r="K43" s="59">
        <f t="shared" si="76"/>
        <v>0</v>
      </c>
      <c r="L43" s="59">
        <f t="shared" si="76"/>
        <v>0</v>
      </c>
      <c r="M43" s="59">
        <f t="shared" si="76"/>
        <v>0</v>
      </c>
      <c r="N43" s="59">
        <f t="shared" si="76"/>
        <v>0</v>
      </c>
      <c r="O43" s="59">
        <f t="shared" si="76"/>
        <v>0</v>
      </c>
      <c r="P43" s="59">
        <f t="shared" si="76"/>
        <v>0</v>
      </c>
      <c r="Q43" s="59">
        <f t="shared" si="76"/>
        <v>0</v>
      </c>
      <c r="R43" s="59">
        <f t="shared" si="76"/>
        <v>0</v>
      </c>
      <c r="S43" s="59">
        <f t="shared" si="76"/>
        <v>0</v>
      </c>
      <c r="T43" s="59">
        <f t="shared" si="76"/>
        <v>0</v>
      </c>
      <c r="U43" s="59">
        <f t="shared" si="76"/>
        <v>0</v>
      </c>
      <c r="V43" s="59">
        <f t="shared" si="76"/>
        <v>0</v>
      </c>
      <c r="W43" s="59">
        <f t="shared" si="76"/>
        <v>0</v>
      </c>
      <c r="X43" s="59">
        <f t="shared" si="76"/>
        <v>0</v>
      </c>
      <c r="Y43" s="59">
        <f t="shared" si="76"/>
        <v>0</v>
      </c>
      <c r="Z43" s="59">
        <f t="shared" si="76"/>
        <v>0</v>
      </c>
      <c r="AA43" s="59">
        <f t="shared" si="76"/>
        <v>0</v>
      </c>
      <c r="AB43" s="59">
        <f t="shared" si="76"/>
        <v>0</v>
      </c>
      <c r="AC43" s="59">
        <f t="shared" si="76"/>
        <v>0</v>
      </c>
      <c r="AD43" s="59">
        <f t="shared" si="76"/>
        <v>0</v>
      </c>
      <c r="AE43" s="59">
        <f t="shared" si="76"/>
        <v>0</v>
      </c>
      <c r="AF43" s="59">
        <f t="shared" si="76"/>
        <v>0</v>
      </c>
      <c r="AG43" s="59">
        <f t="shared" si="76"/>
        <v>0</v>
      </c>
      <c r="AH43" s="59">
        <f t="shared" si="76"/>
        <v>0</v>
      </c>
      <c r="AI43" s="59">
        <f t="shared" ref="AI43:BC43" si="77">SUM(AI81,AI119,AI157,AI195,AI233)</f>
        <v>0</v>
      </c>
      <c r="AJ43" s="59">
        <f t="shared" si="77"/>
        <v>0</v>
      </c>
      <c r="AK43" s="59">
        <f t="shared" si="77"/>
        <v>0</v>
      </c>
      <c r="AL43" s="59">
        <f t="shared" si="77"/>
        <v>0</v>
      </c>
      <c r="AM43" s="59">
        <f t="shared" si="77"/>
        <v>0</v>
      </c>
      <c r="AN43" s="59">
        <f t="shared" si="77"/>
        <v>0</v>
      </c>
      <c r="AO43" s="59">
        <f t="shared" si="77"/>
        <v>0</v>
      </c>
      <c r="AP43" s="59">
        <f t="shared" si="77"/>
        <v>0</v>
      </c>
      <c r="AQ43" s="59">
        <f t="shared" si="77"/>
        <v>0</v>
      </c>
      <c r="AR43" s="59">
        <f t="shared" si="77"/>
        <v>0</v>
      </c>
      <c r="AS43" s="59">
        <f t="shared" si="77"/>
        <v>0</v>
      </c>
      <c r="AT43" s="59">
        <f t="shared" si="77"/>
        <v>0</v>
      </c>
      <c r="AU43" s="59">
        <f t="shared" si="77"/>
        <v>0</v>
      </c>
      <c r="AV43" s="59">
        <f t="shared" si="77"/>
        <v>0</v>
      </c>
      <c r="AW43" s="59">
        <f t="shared" si="77"/>
        <v>0</v>
      </c>
      <c r="AX43" s="59">
        <f t="shared" si="77"/>
        <v>0</v>
      </c>
      <c r="AY43" s="59">
        <f t="shared" si="77"/>
        <v>0</v>
      </c>
      <c r="AZ43" s="59">
        <f t="shared" si="77"/>
        <v>0</v>
      </c>
      <c r="BA43" s="59">
        <f t="shared" si="77"/>
        <v>0</v>
      </c>
      <c r="BB43" s="59">
        <f t="shared" si="77"/>
        <v>0</v>
      </c>
      <c r="BC43" s="59">
        <f t="shared" si="77"/>
        <v>0</v>
      </c>
      <c r="BD43" s="105">
        <v>41</v>
      </c>
    </row>
    <row r="44" spans="2:56" s="62" customFormat="1" hidden="1" x14ac:dyDescent="0.35">
      <c r="B44" s="71" t="s">
        <v>47</v>
      </c>
      <c r="C44" s="59">
        <f t="shared" ref="C44:AH44" si="78">SUM(C82,C120,C158,C196,C234)</f>
        <v>1141.2909872611463</v>
      </c>
      <c r="D44" s="59">
        <f t="shared" si="78"/>
        <v>2882.6938248407646</v>
      </c>
      <c r="E44" s="59">
        <f t="shared" si="78"/>
        <v>1747.3117643312094</v>
      </c>
      <c r="F44" s="59">
        <f t="shared" si="78"/>
        <v>873.72550955414033</v>
      </c>
      <c r="G44" s="59">
        <f t="shared" si="78"/>
        <v>642.90880254777062</v>
      </c>
      <c r="H44" s="59">
        <f t="shared" si="78"/>
        <v>2650.6672786624204</v>
      </c>
      <c r="I44" s="59">
        <f t="shared" si="78"/>
        <v>881.88655592356668</v>
      </c>
      <c r="J44" s="59">
        <f t="shared" si="78"/>
        <v>880.82105732484092</v>
      </c>
      <c r="K44" s="59">
        <f t="shared" si="78"/>
        <v>359.38477707006365</v>
      </c>
      <c r="L44" s="59">
        <f t="shared" si="78"/>
        <v>1025.6858439171974</v>
      </c>
      <c r="M44" s="59">
        <f t="shared" si="78"/>
        <v>1024.3774490445858</v>
      </c>
      <c r="N44" s="59">
        <f t="shared" si="78"/>
        <v>1034.6180350318473</v>
      </c>
      <c r="O44" s="59">
        <f t="shared" si="78"/>
        <v>931.14661464968151</v>
      </c>
      <c r="P44" s="59">
        <f t="shared" si="78"/>
        <v>575.1317070063692</v>
      </c>
      <c r="Q44" s="59">
        <f t="shared" si="78"/>
        <v>829.69318471337567</v>
      </c>
      <c r="R44" s="59">
        <f t="shared" si="78"/>
        <v>529.56239808917189</v>
      </c>
      <c r="S44" s="59">
        <f t="shared" si="78"/>
        <v>7776.6389426751575</v>
      </c>
      <c r="T44" s="59">
        <f t="shared" si="78"/>
        <v>2058.3160031847128</v>
      </c>
      <c r="U44" s="59">
        <f t="shared" si="78"/>
        <v>179.33125477707009</v>
      </c>
      <c r="V44" s="59">
        <f t="shared" si="78"/>
        <v>1073.2594904458597</v>
      </c>
      <c r="W44" s="59">
        <f t="shared" si="78"/>
        <v>2232.7695082802547</v>
      </c>
      <c r="X44" s="59">
        <f t="shared" si="78"/>
        <v>2231.2360127388529</v>
      </c>
      <c r="Y44" s="59">
        <f t="shared" si="78"/>
        <v>2032.128642038216</v>
      </c>
      <c r="Z44" s="59">
        <f t="shared" si="78"/>
        <v>3891.6647898089159</v>
      </c>
      <c r="AA44" s="59">
        <f t="shared" si="78"/>
        <v>12455.183187898087</v>
      </c>
      <c r="AB44" s="59">
        <f t="shared" si="78"/>
        <v>3605.7724738853503</v>
      </c>
      <c r="AC44" s="59">
        <f t="shared" si="78"/>
        <v>7305.5461471337567</v>
      </c>
      <c r="AD44" s="59">
        <f t="shared" si="78"/>
        <v>2329.8842579617835</v>
      </c>
      <c r="AE44" s="59">
        <f t="shared" si="78"/>
        <v>1847.4704904458599</v>
      </c>
      <c r="AF44" s="59">
        <f t="shared" si="78"/>
        <v>527.04913694267498</v>
      </c>
      <c r="AG44" s="59">
        <f t="shared" si="78"/>
        <v>1847.4704904458599</v>
      </c>
      <c r="AH44" s="59">
        <f t="shared" si="78"/>
        <v>5178.6366878980898</v>
      </c>
      <c r="AI44" s="59">
        <f t="shared" ref="AI44:BC44" si="79">SUM(AI82,AI120,AI158,AI196,AI234)</f>
        <v>4688.2536878980873</v>
      </c>
      <c r="AJ44" s="59">
        <f t="shared" si="79"/>
        <v>673.3269426751591</v>
      </c>
      <c r="AK44" s="59">
        <f t="shared" si="79"/>
        <v>699.1690000000001</v>
      </c>
      <c r="AL44" s="59">
        <f t="shared" si="79"/>
        <v>1005.3906878980893</v>
      </c>
      <c r="AM44" s="59">
        <f t="shared" si="79"/>
        <v>2988.5563694267512</v>
      </c>
      <c r="AN44" s="59">
        <f t="shared" si="79"/>
        <v>173.81721248407641</v>
      </c>
      <c r="AO44" s="59">
        <f t="shared" si="79"/>
        <v>173.61569426751589</v>
      </c>
      <c r="AP44" s="59">
        <f t="shared" si="79"/>
        <v>1104.9407484076432</v>
      </c>
      <c r="AQ44" s="59">
        <f t="shared" si="79"/>
        <v>1141.3420636942674</v>
      </c>
      <c r="AR44" s="59">
        <f t="shared" si="79"/>
        <v>35364.22</v>
      </c>
      <c r="AS44" s="59">
        <f t="shared" si="79"/>
        <v>882.15836942675151</v>
      </c>
      <c r="AT44" s="59">
        <f t="shared" si="79"/>
        <v>181.46759060509555</v>
      </c>
      <c r="AU44" s="59">
        <f t="shared" si="79"/>
        <v>181.67744904458596</v>
      </c>
      <c r="AV44" s="59">
        <f t="shared" si="79"/>
        <v>712.83544585987261</v>
      </c>
      <c r="AW44" s="59">
        <f t="shared" si="79"/>
        <v>2190.3921656050961</v>
      </c>
      <c r="AX44" s="59">
        <f t="shared" si="79"/>
        <v>638.84111464968146</v>
      </c>
      <c r="AY44" s="59">
        <f t="shared" si="79"/>
        <v>5228.5040254777059</v>
      </c>
      <c r="AZ44" s="59">
        <f t="shared" si="79"/>
        <v>2995.3738407643314</v>
      </c>
      <c r="BA44" s="59">
        <f t="shared" si="79"/>
        <v>564.82988853503184</v>
      </c>
      <c r="BB44" s="59">
        <f t="shared" si="79"/>
        <v>1270.2151910828022</v>
      </c>
      <c r="BC44" s="59">
        <f t="shared" si="79"/>
        <v>179.30156417197449</v>
      </c>
      <c r="BD44" s="105">
        <v>42</v>
      </c>
    </row>
    <row r="45" spans="2:56" s="62" customFormat="1" hidden="1" x14ac:dyDescent="0.35">
      <c r="B45" s="71" t="s">
        <v>48</v>
      </c>
      <c r="C45" s="59">
        <f t="shared" ref="C45:AH45" si="80">SUM(C83,C121,C159,C197,C235)</f>
        <v>2635.3287802547766</v>
      </c>
      <c r="D45" s="59">
        <f t="shared" si="80"/>
        <v>4758.8060222929935</v>
      </c>
      <c r="E45" s="59">
        <f t="shared" si="80"/>
        <v>2069.1308025477697</v>
      </c>
      <c r="F45" s="59">
        <f t="shared" si="80"/>
        <v>1044.4325031847136</v>
      </c>
      <c r="G45" s="59">
        <f t="shared" si="80"/>
        <v>818.46782165605077</v>
      </c>
      <c r="H45" s="59">
        <f t="shared" si="80"/>
        <v>3342.3778929936307</v>
      </c>
      <c r="I45" s="59">
        <f t="shared" si="80"/>
        <v>1009.6418099999997</v>
      </c>
      <c r="J45" s="59">
        <f t="shared" si="80"/>
        <v>1281.9213248407646</v>
      </c>
      <c r="K45" s="59">
        <f t="shared" si="80"/>
        <v>462.29194267515913</v>
      </c>
      <c r="L45" s="59">
        <f t="shared" si="80"/>
        <v>1268.2152788853502</v>
      </c>
      <c r="M45" s="59">
        <f t="shared" si="80"/>
        <v>1266.5975063694264</v>
      </c>
      <c r="N45" s="59">
        <f t="shared" si="80"/>
        <v>2087.7156019108284</v>
      </c>
      <c r="O45" s="59">
        <f t="shared" si="80"/>
        <v>1217.0137770700637</v>
      </c>
      <c r="P45" s="59">
        <f t="shared" si="80"/>
        <v>746.06460828025456</v>
      </c>
      <c r="Q45" s="59">
        <f t="shared" si="80"/>
        <v>1072.3035987261144</v>
      </c>
      <c r="R45" s="59">
        <f t="shared" si="80"/>
        <v>609.02050636942658</v>
      </c>
      <c r="S45" s="59">
        <f t="shared" si="80"/>
        <v>11993.25903821656</v>
      </c>
      <c r="T45" s="59">
        <f t="shared" si="80"/>
        <v>4211.6834235668775</v>
      </c>
      <c r="U45" s="59">
        <f t="shared" si="80"/>
        <v>209.95251592356689</v>
      </c>
      <c r="V45" s="59">
        <f t="shared" si="80"/>
        <v>1338.6945222929935</v>
      </c>
      <c r="W45" s="59">
        <f t="shared" si="80"/>
        <v>3045.546731210191</v>
      </c>
      <c r="X45" s="59">
        <f t="shared" si="80"/>
        <v>3043.455009554139</v>
      </c>
      <c r="Y45" s="59">
        <f t="shared" si="80"/>
        <v>2744.2170802547766</v>
      </c>
      <c r="Z45" s="59">
        <f t="shared" si="80"/>
        <v>7796.8270063694245</v>
      </c>
      <c r="AA45" s="59">
        <f t="shared" si="80"/>
        <v>18928.767821656049</v>
      </c>
      <c r="AB45" s="59">
        <f t="shared" si="80"/>
        <v>5690.3071694267528</v>
      </c>
      <c r="AC45" s="59">
        <f t="shared" si="80"/>
        <v>12213.754601273886</v>
      </c>
      <c r="AD45" s="59">
        <f t="shared" si="80"/>
        <v>2725.8905235668794</v>
      </c>
      <c r="AE45" s="59">
        <f t="shared" si="80"/>
        <v>2088.9556751592359</v>
      </c>
      <c r="AF45" s="59">
        <f t="shared" si="80"/>
        <v>691.64726433121007</v>
      </c>
      <c r="AG45" s="59">
        <f t="shared" si="80"/>
        <v>2088.9556751592359</v>
      </c>
      <c r="AH45" s="59">
        <f t="shared" si="80"/>
        <v>6607.0785477707013</v>
      </c>
      <c r="AI45" s="59">
        <f t="shared" ref="AI45:BC45" si="81">SUM(AI83,AI121,AI159,AI197,AI235)</f>
        <v>7905.1639910827998</v>
      </c>
      <c r="AJ45" s="59">
        <f t="shared" si="81"/>
        <v>866.86286624203808</v>
      </c>
      <c r="AK45" s="59">
        <f t="shared" si="81"/>
        <v>888.99</v>
      </c>
      <c r="AL45" s="59">
        <f t="shared" si="81"/>
        <v>1287.4034522292995</v>
      </c>
      <c r="AM45" s="59">
        <f t="shared" si="81"/>
        <v>3827.1734235668787</v>
      </c>
      <c r="AN45" s="59">
        <f t="shared" si="81"/>
        <v>200.46379996815281</v>
      </c>
      <c r="AO45" s="59">
        <f t="shared" si="81"/>
        <v>200.23138853503181</v>
      </c>
      <c r="AP45" s="59">
        <f t="shared" si="81"/>
        <v>1366.9164171974523</v>
      </c>
      <c r="AQ45" s="59">
        <f t="shared" si="81"/>
        <v>1508.2965987261143</v>
      </c>
      <c r="AR45" s="59">
        <f t="shared" si="81"/>
        <v>51773.240000000005</v>
      </c>
      <c r="AS45" s="59">
        <f t="shared" si="81"/>
        <v>1009.953</v>
      </c>
      <c r="AT45" s="59">
        <f t="shared" si="81"/>
        <v>236.82362500000002</v>
      </c>
      <c r="AU45" s="59">
        <f t="shared" si="81"/>
        <v>237.09749999999997</v>
      </c>
      <c r="AV45" s="59">
        <f t="shared" si="81"/>
        <v>844.40056050955423</v>
      </c>
      <c r="AW45" s="59">
        <f t="shared" si="81"/>
        <v>2782.7497675159238</v>
      </c>
      <c r="AX45" s="59">
        <f t="shared" si="81"/>
        <v>985.59807324840745</v>
      </c>
      <c r="AY45" s="59">
        <f t="shared" si="81"/>
        <v>7490.0156050955411</v>
      </c>
      <c r="AZ45" s="59">
        <f t="shared" si="81"/>
        <v>4460.0270687898101</v>
      </c>
      <c r="BA45" s="59">
        <f t="shared" si="81"/>
        <v>809.31264331210173</v>
      </c>
      <c r="BB45" s="59">
        <f t="shared" si="81"/>
        <v>1674.5040764331206</v>
      </c>
      <c r="BC45" s="59">
        <f t="shared" si="81"/>
        <v>209.91775557324834</v>
      </c>
      <c r="BD45" s="105">
        <v>43</v>
      </c>
    </row>
    <row r="46" spans="2:56" s="62" customFormat="1" hidden="1" x14ac:dyDescent="0.35">
      <c r="B46" s="71" t="s">
        <v>49</v>
      </c>
      <c r="C46" s="59">
        <f t="shared" ref="C46:AH46" si="82">SUM(C84,C122,C160,C198,C236)</f>
        <v>2922.7524490445858</v>
      </c>
      <c r="D46" s="59">
        <f t="shared" si="82"/>
        <v>4614.3820764331222</v>
      </c>
      <c r="E46" s="59">
        <f t="shared" si="82"/>
        <v>1607.5841847133754</v>
      </c>
      <c r="F46" s="59">
        <f t="shared" si="82"/>
        <v>811.21550955414034</v>
      </c>
      <c r="G46" s="59">
        <f t="shared" si="82"/>
        <v>590.26042038216565</v>
      </c>
      <c r="H46" s="59">
        <f t="shared" si="82"/>
        <v>2658.6267286624206</v>
      </c>
      <c r="I46" s="59">
        <f t="shared" si="82"/>
        <v>738.74070474522273</v>
      </c>
      <c r="J46" s="59">
        <f t="shared" si="82"/>
        <v>880.18840445859882</v>
      </c>
      <c r="K46" s="59">
        <f t="shared" si="82"/>
        <v>333.86210191082796</v>
      </c>
      <c r="L46" s="59">
        <f t="shared" si="82"/>
        <v>1014.9687652547771</v>
      </c>
      <c r="M46" s="59">
        <f t="shared" si="82"/>
        <v>1013.6740414012735</v>
      </c>
      <c r="N46" s="59">
        <f t="shared" si="82"/>
        <v>1761.9154936305736</v>
      </c>
      <c r="O46" s="59">
        <f t="shared" si="82"/>
        <v>1025.8976178343949</v>
      </c>
      <c r="P46" s="59">
        <f t="shared" si="82"/>
        <v>574.42420700636944</v>
      </c>
      <c r="Q46" s="59">
        <f t="shared" si="82"/>
        <v>801.71929936305719</v>
      </c>
      <c r="R46" s="59">
        <f t="shared" si="82"/>
        <v>434.27251273885349</v>
      </c>
      <c r="S46" s="59">
        <f t="shared" si="82"/>
        <v>11258.358286624205</v>
      </c>
      <c r="T46" s="59">
        <f t="shared" si="82"/>
        <v>4738.9741401273877</v>
      </c>
      <c r="U46" s="59">
        <f t="shared" si="82"/>
        <v>179.23411464968154</v>
      </c>
      <c r="V46" s="59">
        <f t="shared" si="82"/>
        <v>1136.3385668789806</v>
      </c>
      <c r="W46" s="59">
        <f t="shared" si="82"/>
        <v>2375.5929070063698</v>
      </c>
      <c r="X46" s="59">
        <f t="shared" si="82"/>
        <v>2373.9613184713367</v>
      </c>
      <c r="Y46" s="59">
        <f t="shared" si="82"/>
        <v>2091.6560579617831</v>
      </c>
      <c r="Z46" s="59">
        <f t="shared" si="82"/>
        <v>7599.7667898089139</v>
      </c>
      <c r="AA46" s="59">
        <f t="shared" si="82"/>
        <v>16758.894754777073</v>
      </c>
      <c r="AB46" s="59">
        <f t="shared" si="82"/>
        <v>5358.7673477707012</v>
      </c>
      <c r="AC46" s="59">
        <f t="shared" si="82"/>
        <v>11188.952077070064</v>
      </c>
      <c r="AD46" s="59">
        <f t="shared" si="82"/>
        <v>2128.3723031847135</v>
      </c>
      <c r="AE46" s="59">
        <f t="shared" si="82"/>
        <v>1684.4472770700638</v>
      </c>
      <c r="AF46" s="59">
        <f t="shared" si="82"/>
        <v>532.52663694267505</v>
      </c>
      <c r="AG46" s="59">
        <f t="shared" si="82"/>
        <v>1684.4472770700638</v>
      </c>
      <c r="AH46" s="59">
        <f t="shared" si="82"/>
        <v>5423.0387388535037</v>
      </c>
      <c r="AI46" s="59">
        <f t="shared" ref="AI46:BC46" si="83">SUM(AI84,AI122,AI160,AI198,AI236)</f>
        <v>8066.1262968152832</v>
      </c>
      <c r="AJ46" s="59">
        <f t="shared" si="83"/>
        <v>790.78898089171958</v>
      </c>
      <c r="AK46" s="59">
        <f t="shared" si="83"/>
        <v>701.32200000000012</v>
      </c>
      <c r="AL46" s="59">
        <f t="shared" si="83"/>
        <v>927.28616560509545</v>
      </c>
      <c r="AM46" s="59">
        <f t="shared" si="83"/>
        <v>3162.3568949044584</v>
      </c>
      <c r="AN46" s="59">
        <f t="shared" si="83"/>
        <v>164.18831656050955</v>
      </c>
      <c r="AO46" s="59">
        <f t="shared" si="83"/>
        <v>163.99796178343951</v>
      </c>
      <c r="AP46" s="59">
        <f t="shared" si="83"/>
        <v>983.93761146496831</v>
      </c>
      <c r="AQ46" s="59">
        <f t="shared" si="83"/>
        <v>1322.5981019108281</v>
      </c>
      <c r="AR46" s="59">
        <f t="shared" si="83"/>
        <v>45325.063000000009</v>
      </c>
      <c r="AS46" s="59">
        <f t="shared" si="83"/>
        <v>738.96839808917196</v>
      </c>
      <c r="AT46" s="59">
        <f t="shared" si="83"/>
        <v>159.39148996815288</v>
      </c>
      <c r="AU46" s="59">
        <f t="shared" si="83"/>
        <v>159.57581847133756</v>
      </c>
      <c r="AV46" s="59">
        <f t="shared" si="83"/>
        <v>709.56240764331221</v>
      </c>
      <c r="AW46" s="59">
        <f t="shared" si="83"/>
        <v>2266.6240222929941</v>
      </c>
      <c r="AX46" s="59">
        <f t="shared" si="83"/>
        <v>661.60934713375786</v>
      </c>
      <c r="AY46" s="59">
        <f t="shared" si="83"/>
        <v>5883.60727388535</v>
      </c>
      <c r="AZ46" s="59">
        <f t="shared" si="83"/>
        <v>3521.9974910828032</v>
      </c>
      <c r="BA46" s="59">
        <f t="shared" si="83"/>
        <v>708.03224522292987</v>
      </c>
      <c r="BB46" s="59">
        <f t="shared" si="83"/>
        <v>1458.2784076433118</v>
      </c>
      <c r="BC46" s="59">
        <f t="shared" si="83"/>
        <v>179.20444012738849</v>
      </c>
      <c r="BD46" s="105">
        <v>44</v>
      </c>
    </row>
    <row r="47" spans="2:56" s="62" customFormat="1" hidden="1" x14ac:dyDescent="0.35">
      <c r="B47" s="71" t="s">
        <v>50</v>
      </c>
      <c r="C47" s="59">
        <f t="shared" ref="C47:AH47" si="84">SUM(C85,C123,C161,C199,C237)</f>
        <v>2334.0622611464969</v>
      </c>
      <c r="D47" s="59">
        <f t="shared" si="84"/>
        <v>4101.1152292993638</v>
      </c>
      <c r="E47" s="59">
        <f t="shared" si="84"/>
        <v>1714.8463949044581</v>
      </c>
      <c r="F47" s="59">
        <f t="shared" si="84"/>
        <v>840.43888216560526</v>
      </c>
      <c r="G47" s="59">
        <f t="shared" si="84"/>
        <v>501.33866242038215</v>
      </c>
      <c r="H47" s="59">
        <f t="shared" si="84"/>
        <v>2456.3883114649689</v>
      </c>
      <c r="I47" s="59">
        <f t="shared" si="84"/>
        <v>719.61412856687878</v>
      </c>
      <c r="J47" s="59">
        <f t="shared" si="84"/>
        <v>742.41360191082811</v>
      </c>
      <c r="K47" s="59">
        <f t="shared" si="84"/>
        <v>340.37111464968143</v>
      </c>
      <c r="L47" s="59">
        <f t="shared" si="84"/>
        <v>976.30846496815286</v>
      </c>
      <c r="M47" s="59">
        <f t="shared" si="84"/>
        <v>975.06305732484054</v>
      </c>
      <c r="N47" s="59">
        <f t="shared" si="84"/>
        <v>1335.8332515923569</v>
      </c>
      <c r="O47" s="59">
        <f t="shared" si="84"/>
        <v>975.0219108280254</v>
      </c>
      <c r="P47" s="59">
        <f t="shared" si="84"/>
        <v>496.01878662420381</v>
      </c>
      <c r="Q47" s="59">
        <f t="shared" si="84"/>
        <v>784.77824840764333</v>
      </c>
      <c r="R47" s="59">
        <f t="shared" si="84"/>
        <v>371.88363057324841</v>
      </c>
      <c r="S47" s="59">
        <f t="shared" si="84"/>
        <v>10511.852961783439</v>
      </c>
      <c r="T47" s="59">
        <f t="shared" si="84"/>
        <v>4134.8150636942664</v>
      </c>
      <c r="U47" s="59">
        <f t="shared" si="84"/>
        <v>179.18121656050957</v>
      </c>
      <c r="V47" s="59">
        <f t="shared" si="84"/>
        <v>1157.3464968152864</v>
      </c>
      <c r="W47" s="59">
        <f t="shared" si="84"/>
        <v>2318.8886624203824</v>
      </c>
      <c r="X47" s="59">
        <f t="shared" si="84"/>
        <v>2317.2960191082793</v>
      </c>
      <c r="Y47" s="59">
        <f t="shared" si="84"/>
        <v>1954.2119073248405</v>
      </c>
      <c r="Z47" s="59">
        <f t="shared" si="84"/>
        <v>6736.3913885350285</v>
      </c>
      <c r="AA47" s="59">
        <f t="shared" si="84"/>
        <v>15678.031662420381</v>
      </c>
      <c r="AB47" s="59">
        <f t="shared" si="84"/>
        <v>4832.3843057324848</v>
      </c>
      <c r="AC47" s="59">
        <f t="shared" si="84"/>
        <v>10072.725884713374</v>
      </c>
      <c r="AD47" s="59">
        <f t="shared" si="84"/>
        <v>2104.1227605095542</v>
      </c>
      <c r="AE47" s="59">
        <f t="shared" si="84"/>
        <v>1755.1915191082805</v>
      </c>
      <c r="AF47" s="59">
        <f t="shared" si="84"/>
        <v>510.13019108280236</v>
      </c>
      <c r="AG47" s="59">
        <f t="shared" si="84"/>
        <v>1755.1915191082805</v>
      </c>
      <c r="AH47" s="59">
        <f t="shared" si="84"/>
        <v>5521.8577261146502</v>
      </c>
      <c r="AI47" s="59">
        <f t="shared" ref="AI47:BC47" si="85">SUM(AI85,AI123,AI161,AI199,AI237)</f>
        <v>7407.7459834394876</v>
      </c>
      <c r="AJ47" s="59">
        <f t="shared" si="85"/>
        <v>798.64971337579618</v>
      </c>
      <c r="AK47" s="59">
        <f t="shared" si="85"/>
        <v>693.80400000000009</v>
      </c>
      <c r="AL47" s="59">
        <f t="shared" si="85"/>
        <v>840.30924840764339</v>
      </c>
      <c r="AM47" s="59">
        <f t="shared" si="85"/>
        <v>3247.5902547770697</v>
      </c>
      <c r="AN47" s="59">
        <f t="shared" si="85"/>
        <v>142.39474404458599</v>
      </c>
      <c r="AO47" s="59">
        <f t="shared" si="85"/>
        <v>142.22965605095541</v>
      </c>
      <c r="AP47" s="59">
        <f t="shared" si="85"/>
        <v>1021.3253025477708</v>
      </c>
      <c r="AQ47" s="59">
        <f t="shared" si="85"/>
        <v>1280.4737070063693</v>
      </c>
      <c r="AR47" s="59">
        <f t="shared" si="85"/>
        <v>42188.106000000007</v>
      </c>
      <c r="AS47" s="59">
        <f t="shared" si="85"/>
        <v>719.83592675159252</v>
      </c>
      <c r="AT47" s="59">
        <f t="shared" si="85"/>
        <v>148.16837977707007</v>
      </c>
      <c r="AU47" s="59">
        <f t="shared" si="85"/>
        <v>148.33972929936306</v>
      </c>
      <c r="AV47" s="59">
        <f t="shared" si="85"/>
        <v>647.18967515923566</v>
      </c>
      <c r="AW47" s="59">
        <f t="shared" si="85"/>
        <v>2285.050843949045</v>
      </c>
      <c r="AX47" s="59">
        <f t="shared" si="85"/>
        <v>504.01977707006364</v>
      </c>
      <c r="AY47" s="59">
        <f t="shared" si="85"/>
        <v>5488.661031847133</v>
      </c>
      <c r="AZ47" s="59">
        <f t="shared" si="85"/>
        <v>3172.0184694267518</v>
      </c>
      <c r="BA47" s="59">
        <f t="shared" si="85"/>
        <v>663.34585987261141</v>
      </c>
      <c r="BB47" s="59">
        <f t="shared" si="85"/>
        <v>1524.1733121019108</v>
      </c>
      <c r="BC47" s="59">
        <f t="shared" si="85"/>
        <v>179.1515507961783</v>
      </c>
      <c r="BD47" s="105">
        <v>45</v>
      </c>
    </row>
    <row r="48" spans="2:56" s="62" customFormat="1" hidden="1" x14ac:dyDescent="0.35">
      <c r="B48" s="71" t="s">
        <v>51</v>
      </c>
      <c r="C48" s="59">
        <f t="shared" ref="C48:AH48" si="86">SUM(C86,C124,C162,C200,C238)</f>
        <v>2288.5539490445854</v>
      </c>
      <c r="D48" s="59">
        <f t="shared" si="86"/>
        <v>4676.2591974522293</v>
      </c>
      <c r="E48" s="59">
        <f t="shared" si="86"/>
        <v>2359.9894012738841</v>
      </c>
      <c r="F48" s="59">
        <f t="shared" si="86"/>
        <v>944.25933757961786</v>
      </c>
      <c r="G48" s="59">
        <f t="shared" si="86"/>
        <v>626.03942675159226</v>
      </c>
      <c r="H48" s="59">
        <f t="shared" si="86"/>
        <v>2944.0224678343948</v>
      </c>
      <c r="I48" s="59">
        <f t="shared" si="86"/>
        <v>890.6951466878977</v>
      </c>
      <c r="J48" s="59">
        <f t="shared" si="86"/>
        <v>912.74321974522286</v>
      </c>
      <c r="K48" s="59">
        <f t="shared" si="86"/>
        <v>426.62910828025468</v>
      </c>
      <c r="L48" s="59">
        <f t="shared" si="86"/>
        <v>1033.620781242038</v>
      </c>
      <c r="M48" s="59">
        <f t="shared" si="86"/>
        <v>1032.3022643312099</v>
      </c>
      <c r="N48" s="59">
        <f t="shared" si="86"/>
        <v>1247.8770923566881</v>
      </c>
      <c r="O48" s="59">
        <f t="shared" si="86"/>
        <v>1130.5577261146495</v>
      </c>
      <c r="P48" s="59">
        <f t="shared" si="86"/>
        <v>640.86161146496795</v>
      </c>
      <c r="Q48" s="59">
        <f t="shared" si="86"/>
        <v>961.22464968152849</v>
      </c>
      <c r="R48" s="59">
        <f t="shared" si="86"/>
        <v>588.31824522292982</v>
      </c>
      <c r="S48" s="59">
        <f t="shared" si="86"/>
        <v>11784.118299363054</v>
      </c>
      <c r="T48" s="59">
        <f t="shared" si="86"/>
        <v>4248.3795859872598</v>
      </c>
      <c r="U48" s="59">
        <f t="shared" si="86"/>
        <v>213.97277070063694</v>
      </c>
      <c r="V48" s="59">
        <f t="shared" si="86"/>
        <v>1474.4261464968149</v>
      </c>
      <c r="W48" s="59">
        <f t="shared" si="86"/>
        <v>2830.75334522293</v>
      </c>
      <c r="X48" s="59">
        <f t="shared" si="86"/>
        <v>2828.8091464968134</v>
      </c>
      <c r="Y48" s="59">
        <f t="shared" si="86"/>
        <v>2451.8022993630566</v>
      </c>
      <c r="Z48" s="59">
        <f t="shared" si="86"/>
        <v>6689.0970573248378</v>
      </c>
      <c r="AA48" s="59">
        <f t="shared" si="86"/>
        <v>17466.150974522287</v>
      </c>
      <c r="AB48" s="59">
        <f t="shared" si="86"/>
        <v>5499.4398369426744</v>
      </c>
      <c r="AC48" s="59">
        <f t="shared" si="86"/>
        <v>10722.179344585988</v>
      </c>
      <c r="AD48" s="59">
        <f t="shared" si="86"/>
        <v>2530.3277350318467</v>
      </c>
      <c r="AE48" s="59">
        <f t="shared" si="86"/>
        <v>2085.3871242038213</v>
      </c>
      <c r="AF48" s="59">
        <f t="shared" si="86"/>
        <v>595.12663694267485</v>
      </c>
      <c r="AG48" s="59">
        <f t="shared" si="86"/>
        <v>2085.3871242038213</v>
      </c>
      <c r="AH48" s="59">
        <f t="shared" si="86"/>
        <v>6719.3202229299368</v>
      </c>
      <c r="AI48" s="59">
        <f t="shared" ref="AI48:BC48" si="87">SUM(AI86,AI124,AI162,AI200,AI238)</f>
        <v>8008.495274522289</v>
      </c>
      <c r="AJ48" s="59">
        <f t="shared" si="87"/>
        <v>943.3432802547768</v>
      </c>
      <c r="AK48" s="59">
        <f t="shared" si="87"/>
        <v>780.33799999999997</v>
      </c>
      <c r="AL48" s="59">
        <f t="shared" si="87"/>
        <v>1025.5828471337579</v>
      </c>
      <c r="AM48" s="59">
        <f t="shared" si="87"/>
        <v>3873.6848566878975</v>
      </c>
      <c r="AN48" s="59">
        <f t="shared" si="87"/>
        <v>169.29737359872607</v>
      </c>
      <c r="AO48" s="59">
        <f t="shared" si="87"/>
        <v>169.10109554140121</v>
      </c>
      <c r="AP48" s="59">
        <f t="shared" si="87"/>
        <v>1231.1313535031845</v>
      </c>
      <c r="AQ48" s="59">
        <f t="shared" si="87"/>
        <v>1432.4462038216554</v>
      </c>
      <c r="AR48" s="59">
        <f t="shared" si="87"/>
        <v>47748.659</v>
      </c>
      <c r="AS48" s="59">
        <f t="shared" si="87"/>
        <v>890.96967515923552</v>
      </c>
      <c r="AT48" s="59">
        <f t="shared" si="87"/>
        <v>200.04586687898086</v>
      </c>
      <c r="AU48" s="59">
        <f t="shared" si="87"/>
        <v>200.27721019108273</v>
      </c>
      <c r="AV48" s="59">
        <f t="shared" si="87"/>
        <v>791.53597452229292</v>
      </c>
      <c r="AW48" s="59">
        <f t="shared" si="87"/>
        <v>2845.3560573248405</v>
      </c>
      <c r="AX48" s="59">
        <f t="shared" si="87"/>
        <v>612.14641719745202</v>
      </c>
      <c r="AY48" s="59">
        <f t="shared" si="87"/>
        <v>6250.0517452229278</v>
      </c>
      <c r="AZ48" s="59">
        <f t="shared" si="87"/>
        <v>3401.8707808917202</v>
      </c>
      <c r="BA48" s="59">
        <f t="shared" si="87"/>
        <v>722.42066878980881</v>
      </c>
      <c r="BB48" s="59">
        <f t="shared" si="87"/>
        <v>1774.5823566878978</v>
      </c>
      <c r="BC48" s="59">
        <f t="shared" si="87"/>
        <v>213.93734474522282</v>
      </c>
      <c r="BD48" s="105">
        <v>46</v>
      </c>
    </row>
    <row r="49" spans="1:56" s="62" customFormat="1" hidden="1" x14ac:dyDescent="0.35">
      <c r="B49" s="71" t="s">
        <v>52</v>
      </c>
      <c r="C49" s="59">
        <f t="shared" ref="C49:AH49" si="88">SUM(C87,C125,C163,C201,C239)</f>
        <v>1955.4875987261139</v>
      </c>
      <c r="D49" s="59">
        <f t="shared" si="88"/>
        <v>4529.430092356688</v>
      </c>
      <c r="E49" s="59">
        <f t="shared" si="88"/>
        <v>2569.384299363056</v>
      </c>
      <c r="F49" s="59">
        <f t="shared" si="88"/>
        <v>1060.9904235668791</v>
      </c>
      <c r="G49" s="59">
        <f t="shared" si="88"/>
        <v>719.40266242038194</v>
      </c>
      <c r="H49" s="59">
        <f t="shared" si="88"/>
        <v>3390.0062321656051</v>
      </c>
      <c r="I49" s="59">
        <f t="shared" si="88"/>
        <v>1112.8728107961779</v>
      </c>
      <c r="J49" s="59">
        <f t="shared" si="88"/>
        <v>1028.1252452229301</v>
      </c>
      <c r="K49" s="59">
        <f t="shared" si="88"/>
        <v>479.41499999999991</v>
      </c>
      <c r="L49" s="59">
        <f t="shared" si="88"/>
        <v>1237.752980796178</v>
      </c>
      <c r="M49" s="59">
        <f t="shared" si="88"/>
        <v>1236.1740668789805</v>
      </c>
      <c r="N49" s="59">
        <f t="shared" si="88"/>
        <v>1145.0404936305733</v>
      </c>
      <c r="O49" s="59">
        <f t="shared" si="88"/>
        <v>1286.6637834394901</v>
      </c>
      <c r="P49" s="59">
        <f t="shared" si="88"/>
        <v>760.9139968152864</v>
      </c>
      <c r="Q49" s="59">
        <f t="shared" si="88"/>
        <v>1184.3428980891715</v>
      </c>
      <c r="R49" s="59">
        <f t="shared" si="88"/>
        <v>699.67604140127366</v>
      </c>
      <c r="S49" s="59">
        <f t="shared" si="88"/>
        <v>11952.289108280253</v>
      </c>
      <c r="T49" s="59">
        <f t="shared" si="88"/>
        <v>3729.3291401273873</v>
      </c>
      <c r="U49" s="59">
        <f t="shared" si="88"/>
        <v>255.0082229299363</v>
      </c>
      <c r="V49" s="59">
        <f t="shared" si="88"/>
        <v>1589.2643630573243</v>
      </c>
      <c r="W49" s="59">
        <f t="shared" si="88"/>
        <v>3071.7092891719744</v>
      </c>
      <c r="X49" s="59">
        <f t="shared" si="88"/>
        <v>3069.5995987261131</v>
      </c>
      <c r="Y49" s="59">
        <f t="shared" si="88"/>
        <v>2693.4010394904449</v>
      </c>
      <c r="Z49" s="59">
        <f t="shared" si="88"/>
        <v>5606.3089681528636</v>
      </c>
      <c r="AA49" s="59">
        <f t="shared" si="88"/>
        <v>17088.403490445857</v>
      </c>
      <c r="AB49" s="59">
        <f t="shared" si="88"/>
        <v>5439.0522089171973</v>
      </c>
      <c r="AC49" s="59">
        <f t="shared" si="88"/>
        <v>9963.6803484076427</v>
      </c>
      <c r="AD49" s="59">
        <f t="shared" si="88"/>
        <v>2684.7404082802545</v>
      </c>
      <c r="AE49" s="59">
        <f t="shared" si="88"/>
        <v>2152.2945031847125</v>
      </c>
      <c r="AF49" s="59">
        <f t="shared" si="88"/>
        <v>620.339085987261</v>
      </c>
      <c r="AG49" s="59">
        <f t="shared" si="88"/>
        <v>2152.2945031847125</v>
      </c>
      <c r="AH49" s="59">
        <f t="shared" si="88"/>
        <v>7172.645407643311</v>
      </c>
      <c r="AI49" s="59">
        <f t="shared" ref="AI49:BC49" si="89">SUM(AI87,AI125,AI163,AI201,AI239)</f>
        <v>7756.1617356687857</v>
      </c>
      <c r="AJ49" s="59">
        <f t="shared" si="89"/>
        <v>978.85974522292963</v>
      </c>
      <c r="AK49" s="59">
        <f t="shared" si="89"/>
        <v>869.42699999999991</v>
      </c>
      <c r="AL49" s="59">
        <f t="shared" si="89"/>
        <v>1203.3814585987261</v>
      </c>
      <c r="AM49" s="59">
        <f t="shared" si="89"/>
        <v>4108.7052866242029</v>
      </c>
      <c r="AN49" s="59">
        <f t="shared" si="89"/>
        <v>197.25952452229296</v>
      </c>
      <c r="AO49" s="59">
        <f t="shared" si="89"/>
        <v>197.03082802547766</v>
      </c>
      <c r="AP49" s="59">
        <f t="shared" si="89"/>
        <v>1215.9100318471335</v>
      </c>
      <c r="AQ49" s="59">
        <f t="shared" si="89"/>
        <v>1454.2376942675155</v>
      </c>
      <c r="AR49" s="59">
        <f t="shared" si="89"/>
        <v>48621.309000000001</v>
      </c>
      <c r="AS49" s="59">
        <f t="shared" si="89"/>
        <v>1113.2158184713373</v>
      </c>
      <c r="AT49" s="59">
        <f t="shared" si="89"/>
        <v>222.58943646496812</v>
      </c>
      <c r="AU49" s="59">
        <f t="shared" si="89"/>
        <v>222.84685031847127</v>
      </c>
      <c r="AV49" s="59">
        <f t="shared" si="89"/>
        <v>904.14974522292982</v>
      </c>
      <c r="AW49" s="59">
        <f t="shared" si="89"/>
        <v>3059.129742038217</v>
      </c>
      <c r="AX49" s="59">
        <f t="shared" si="89"/>
        <v>690.58222929936278</v>
      </c>
      <c r="AY49" s="59">
        <f t="shared" si="89"/>
        <v>6503.0335286624195</v>
      </c>
      <c r="AZ49" s="59">
        <f t="shared" si="89"/>
        <v>3399.9112853503184</v>
      </c>
      <c r="BA49" s="59">
        <f t="shared" si="89"/>
        <v>729.05976114649661</v>
      </c>
      <c r="BB49" s="59">
        <f t="shared" si="89"/>
        <v>1953.3015286624197</v>
      </c>
      <c r="BC49" s="59">
        <f t="shared" si="89"/>
        <v>254.96600302547756</v>
      </c>
      <c r="BD49" s="105">
        <v>47</v>
      </c>
    </row>
    <row r="50" spans="1:56" s="62" customFormat="1" hidden="1" x14ac:dyDescent="0.35">
      <c r="B50" s="71" t="s">
        <v>53</v>
      </c>
      <c r="C50" s="59">
        <f t="shared" ref="C50:AH50" si="90">SUM(C88,C126,C164,C202,C240)</f>
        <v>2117.8898471337575</v>
      </c>
      <c r="D50" s="59">
        <f t="shared" si="90"/>
        <v>5131.057210191083</v>
      </c>
      <c r="E50" s="59">
        <f t="shared" si="90"/>
        <v>3016.3089936305714</v>
      </c>
      <c r="F50" s="59">
        <f t="shared" si="90"/>
        <v>1384.6677484076433</v>
      </c>
      <c r="G50" s="59">
        <f t="shared" si="90"/>
        <v>993.56484076433094</v>
      </c>
      <c r="H50" s="59">
        <f t="shared" si="90"/>
        <v>5080.3349646496808</v>
      </c>
      <c r="I50" s="59">
        <f t="shared" si="90"/>
        <v>1592.6648155095536</v>
      </c>
      <c r="J50" s="59">
        <f t="shared" si="90"/>
        <v>1468.1167547770704</v>
      </c>
      <c r="K50" s="59">
        <f t="shared" si="90"/>
        <v>719.79235668789806</v>
      </c>
      <c r="L50" s="59">
        <f t="shared" si="90"/>
        <v>1777.4249371656051</v>
      </c>
      <c r="M50" s="59">
        <f t="shared" si="90"/>
        <v>1775.1576019108275</v>
      </c>
      <c r="N50" s="59">
        <f t="shared" si="90"/>
        <v>1758.1623789808921</v>
      </c>
      <c r="O50" s="59">
        <f t="shared" si="90"/>
        <v>1890.6501242038214</v>
      </c>
      <c r="P50" s="59">
        <f t="shared" si="90"/>
        <v>970.19520063694245</v>
      </c>
      <c r="Q50" s="59">
        <f t="shared" si="90"/>
        <v>1430.1489808917195</v>
      </c>
      <c r="R50" s="59">
        <f t="shared" si="90"/>
        <v>819.78610828025444</v>
      </c>
      <c r="S50" s="59">
        <f t="shared" si="90"/>
        <v>14819.261006369425</v>
      </c>
      <c r="T50" s="59">
        <f t="shared" si="90"/>
        <v>4018.6195222929928</v>
      </c>
      <c r="U50" s="59">
        <f t="shared" si="90"/>
        <v>348.81961783439499</v>
      </c>
      <c r="V50" s="59">
        <f t="shared" si="90"/>
        <v>2103.7498407643307</v>
      </c>
      <c r="W50" s="59">
        <f t="shared" si="90"/>
        <v>4289.9463439490446</v>
      </c>
      <c r="X50" s="59">
        <f t="shared" si="90"/>
        <v>4286.9999522292974</v>
      </c>
      <c r="Y50" s="59">
        <f t="shared" si="90"/>
        <v>3687.8349726114639</v>
      </c>
      <c r="Z50" s="59">
        <f t="shared" si="90"/>
        <v>7908.6185477706986</v>
      </c>
      <c r="AA50" s="59">
        <f t="shared" si="90"/>
        <v>24218.755127388533</v>
      </c>
      <c r="AB50" s="59">
        <f t="shared" si="90"/>
        <v>6344.1410445859865</v>
      </c>
      <c r="AC50" s="59">
        <f t="shared" si="90"/>
        <v>14198.69555541401</v>
      </c>
      <c r="AD50" s="59">
        <f t="shared" si="90"/>
        <v>3676.7053089171973</v>
      </c>
      <c r="AE50" s="59">
        <f t="shared" si="90"/>
        <v>2938.3877866242033</v>
      </c>
      <c r="AF50" s="59">
        <f t="shared" si="90"/>
        <v>1025.5843726114647</v>
      </c>
      <c r="AG50" s="59">
        <f t="shared" si="90"/>
        <v>2938.3877866242033</v>
      </c>
      <c r="AH50" s="59">
        <f t="shared" si="90"/>
        <v>10077.369859872611</v>
      </c>
      <c r="AI50" s="59">
        <f t="shared" ref="AI50:BC50" si="91">SUM(AI88,AI126,AI164,AI202,AI240)</f>
        <v>8970.0615363057277</v>
      </c>
      <c r="AJ50" s="59">
        <f t="shared" si="91"/>
        <v>1250.7284394904457</v>
      </c>
      <c r="AK50" s="59">
        <f t="shared" si="91"/>
        <v>1169.6680000000001</v>
      </c>
      <c r="AL50" s="59">
        <f t="shared" si="91"/>
        <v>1924.192203821656</v>
      </c>
      <c r="AM50" s="59">
        <f t="shared" si="91"/>
        <v>5797.4329936305721</v>
      </c>
      <c r="AN50" s="59">
        <f t="shared" si="91"/>
        <v>275.54947614649672</v>
      </c>
      <c r="AO50" s="59">
        <f t="shared" si="91"/>
        <v>275.23001273885347</v>
      </c>
      <c r="AP50" s="59">
        <f t="shared" si="91"/>
        <v>1679.6411942675156</v>
      </c>
      <c r="AQ50" s="59">
        <f t="shared" si="91"/>
        <v>2219.8148535031842</v>
      </c>
      <c r="AR50" s="59">
        <f t="shared" si="91"/>
        <v>65167.657000000007</v>
      </c>
      <c r="AS50" s="59">
        <f t="shared" si="91"/>
        <v>1593.1557038216558</v>
      </c>
      <c r="AT50" s="59">
        <f t="shared" si="91"/>
        <v>255.48093726114649</v>
      </c>
      <c r="AU50" s="59">
        <f t="shared" si="91"/>
        <v>255.7763885350318</v>
      </c>
      <c r="AV50" s="59">
        <f t="shared" si="91"/>
        <v>1278.0121910828025</v>
      </c>
      <c r="AW50" s="59">
        <f t="shared" si="91"/>
        <v>4277.4323949044592</v>
      </c>
      <c r="AX50" s="59">
        <f t="shared" si="91"/>
        <v>953.75068471337545</v>
      </c>
      <c r="AY50" s="59">
        <f t="shared" si="91"/>
        <v>9121.9830318471322</v>
      </c>
      <c r="AZ50" s="59">
        <f t="shared" si="91"/>
        <v>4789.9509815286619</v>
      </c>
      <c r="BA50" s="59">
        <f t="shared" si="91"/>
        <v>1146.8641082802544</v>
      </c>
      <c r="BB50" s="59">
        <f t="shared" si="91"/>
        <v>2495.7658280254773</v>
      </c>
      <c r="BC50" s="59">
        <f t="shared" si="91"/>
        <v>348.76186624203808</v>
      </c>
      <c r="BD50" s="105">
        <v>48</v>
      </c>
    </row>
    <row r="51" spans="1:56" s="62" customFormat="1" hidden="1" x14ac:dyDescent="0.35">
      <c r="B51" s="71" t="s">
        <v>54</v>
      </c>
      <c r="C51" s="59">
        <f t="shared" ref="C51:AH51" si="92">SUM(C89,C127,C165,C203,C241)</f>
        <v>2107.6768375796173</v>
      </c>
      <c r="D51" s="59">
        <f t="shared" si="92"/>
        <v>5180.6817070063698</v>
      </c>
      <c r="E51" s="59">
        <f t="shared" si="92"/>
        <v>3078.795993630572</v>
      </c>
      <c r="F51" s="59">
        <f t="shared" si="92"/>
        <v>1564.6076974522293</v>
      </c>
      <c r="G51" s="59">
        <f t="shared" si="92"/>
        <v>1112.2821656050953</v>
      </c>
      <c r="H51" s="59">
        <f t="shared" si="92"/>
        <v>5485.5959866242038</v>
      </c>
      <c r="I51" s="59">
        <f t="shared" si="92"/>
        <v>1765.0415489171969</v>
      </c>
      <c r="J51" s="59">
        <f t="shared" si="92"/>
        <v>1523.2284904458597</v>
      </c>
      <c r="K51" s="59">
        <f t="shared" si="92"/>
        <v>712.48464968152848</v>
      </c>
      <c r="L51" s="59">
        <f t="shared" si="92"/>
        <v>2061.5595659554137</v>
      </c>
      <c r="M51" s="59">
        <f t="shared" si="92"/>
        <v>2058.9297802547762</v>
      </c>
      <c r="N51" s="59">
        <f t="shared" si="92"/>
        <v>1824.1384044585991</v>
      </c>
      <c r="O51" s="59">
        <f t="shared" si="92"/>
        <v>1993.5500700636942</v>
      </c>
      <c r="P51" s="59">
        <f t="shared" si="92"/>
        <v>1091.8112961783436</v>
      </c>
      <c r="Q51" s="59">
        <f t="shared" si="92"/>
        <v>1565.1047133757957</v>
      </c>
      <c r="R51" s="59">
        <f t="shared" si="92"/>
        <v>911.19060191082781</v>
      </c>
      <c r="S51" s="59">
        <f t="shared" si="92"/>
        <v>15005.203834394903</v>
      </c>
      <c r="T51" s="59">
        <f t="shared" si="92"/>
        <v>3997.2943789808905</v>
      </c>
      <c r="U51" s="59">
        <f t="shared" si="92"/>
        <v>341.13592993630579</v>
      </c>
      <c r="V51" s="59">
        <f t="shared" si="92"/>
        <v>2076.8035350318464</v>
      </c>
      <c r="W51" s="59">
        <f t="shared" si="92"/>
        <v>4258.7870165605091</v>
      </c>
      <c r="X51" s="59">
        <f t="shared" si="92"/>
        <v>4255.8620254777052</v>
      </c>
      <c r="Y51" s="59">
        <f t="shared" si="92"/>
        <v>3725.1030238853496</v>
      </c>
      <c r="Z51" s="59">
        <f t="shared" si="92"/>
        <v>7949.5083439490409</v>
      </c>
      <c r="AA51" s="59">
        <f t="shared" si="92"/>
        <v>25136.215070063692</v>
      </c>
      <c r="AB51" s="59">
        <f t="shared" si="92"/>
        <v>6377.2757503184712</v>
      </c>
      <c r="AC51" s="59">
        <f t="shared" si="92"/>
        <v>15006.842025477705</v>
      </c>
      <c r="AD51" s="59">
        <f t="shared" si="92"/>
        <v>4086.7997961783435</v>
      </c>
      <c r="AE51" s="59">
        <f t="shared" si="92"/>
        <v>3257.4913694267516</v>
      </c>
      <c r="AF51" s="59">
        <f t="shared" si="92"/>
        <v>1224.6623407643308</v>
      </c>
      <c r="AG51" s="59">
        <f t="shared" si="92"/>
        <v>3257.4913694267516</v>
      </c>
      <c r="AH51" s="59">
        <f t="shared" si="92"/>
        <v>10151.881222929936</v>
      </c>
      <c r="AI51" s="59">
        <f t="shared" ref="AI51:BC51" si="93">SUM(AI89,AI127,AI165,AI203,AI241)</f>
        <v>9043.7695681528639</v>
      </c>
      <c r="AJ51" s="59">
        <f t="shared" si="93"/>
        <v>1281.3642038216558</v>
      </c>
      <c r="AK51" s="59">
        <f t="shared" si="93"/>
        <v>1152.431</v>
      </c>
      <c r="AL51" s="59">
        <f t="shared" si="93"/>
        <v>2097.5371910828026</v>
      </c>
      <c r="AM51" s="59">
        <f t="shared" si="93"/>
        <v>5856.0792834394897</v>
      </c>
      <c r="AN51" s="59">
        <f t="shared" si="93"/>
        <v>316.55477436305722</v>
      </c>
      <c r="AO51" s="59">
        <f t="shared" si="93"/>
        <v>316.18777070063692</v>
      </c>
      <c r="AP51" s="59">
        <f t="shared" si="93"/>
        <v>1913.123407643312</v>
      </c>
      <c r="AQ51" s="59">
        <f t="shared" si="93"/>
        <v>2367.620522292993</v>
      </c>
      <c r="AR51" s="59">
        <f t="shared" si="93"/>
        <v>67927.815000000002</v>
      </c>
      <c r="AS51" s="59">
        <f t="shared" si="93"/>
        <v>1765.5855668789807</v>
      </c>
      <c r="AT51" s="59">
        <f t="shared" si="93"/>
        <v>292.2635146496815</v>
      </c>
      <c r="AU51" s="59">
        <f t="shared" si="93"/>
        <v>292.60150318471329</v>
      </c>
      <c r="AV51" s="59">
        <f t="shared" si="93"/>
        <v>1403.0400859872611</v>
      </c>
      <c r="AW51" s="59">
        <f t="shared" si="93"/>
        <v>4295.9841751592357</v>
      </c>
      <c r="AX51" s="59">
        <f t="shared" si="93"/>
        <v>1021.1132484076429</v>
      </c>
      <c r="AY51" s="59">
        <f t="shared" si="93"/>
        <v>9547.5389808917189</v>
      </c>
      <c r="AZ51" s="59">
        <f t="shared" si="93"/>
        <v>5269.0076726114658</v>
      </c>
      <c r="BA51" s="59">
        <f t="shared" si="93"/>
        <v>1328.9986464968151</v>
      </c>
      <c r="BB51" s="59">
        <f t="shared" si="93"/>
        <v>2461.4332165605088</v>
      </c>
      <c r="BC51" s="59">
        <f t="shared" si="93"/>
        <v>341.07945047770693</v>
      </c>
      <c r="BD51" s="105">
        <v>49</v>
      </c>
    </row>
    <row r="52" spans="1:56" s="62" customFormat="1" hidden="1" x14ac:dyDescent="0.35">
      <c r="B52" s="71" t="s">
        <v>55</v>
      </c>
      <c r="C52" s="59">
        <f t="shared" ref="C52:AH52" si="94">SUM(C90,C128,C166,C204,C242)</f>
        <v>2701.1231433121011</v>
      </c>
      <c r="D52" s="59">
        <f t="shared" si="94"/>
        <v>6452.6296369426764</v>
      </c>
      <c r="E52" s="59">
        <f t="shared" si="94"/>
        <v>3752.2369490445844</v>
      </c>
      <c r="F52" s="59">
        <f t="shared" si="94"/>
        <v>1829.0723566878983</v>
      </c>
      <c r="G52" s="59">
        <f t="shared" si="94"/>
        <v>1416.3566369426749</v>
      </c>
      <c r="H52" s="59">
        <f t="shared" si="94"/>
        <v>6874.6586197452216</v>
      </c>
      <c r="I52" s="59">
        <f t="shared" si="94"/>
        <v>2158.2183964968144</v>
      </c>
      <c r="J52" s="59">
        <f t="shared" si="94"/>
        <v>1846.3524363057327</v>
      </c>
      <c r="K52" s="59">
        <f t="shared" si="94"/>
        <v>859.80869426751576</v>
      </c>
      <c r="L52" s="59">
        <f t="shared" si="94"/>
        <v>2593.8104315605092</v>
      </c>
      <c r="M52" s="59">
        <f t="shared" si="94"/>
        <v>2590.5016910828017</v>
      </c>
      <c r="N52" s="59">
        <f t="shared" si="94"/>
        <v>2350.3560923566879</v>
      </c>
      <c r="O52" s="59">
        <f t="shared" si="94"/>
        <v>2409.7635254777069</v>
      </c>
      <c r="P52" s="59">
        <f t="shared" si="94"/>
        <v>1415.5858280254774</v>
      </c>
      <c r="Q52" s="59">
        <f t="shared" si="94"/>
        <v>1932.9848726114647</v>
      </c>
      <c r="R52" s="59">
        <f t="shared" si="94"/>
        <v>1158.6840159235667</v>
      </c>
      <c r="S52" s="59">
        <f t="shared" si="94"/>
        <v>18329.591044585988</v>
      </c>
      <c r="T52" s="59">
        <f t="shared" si="94"/>
        <v>4745.3964171974512</v>
      </c>
      <c r="U52" s="59">
        <f t="shared" si="94"/>
        <v>444.98161146496813</v>
      </c>
      <c r="V52" s="59">
        <f t="shared" si="94"/>
        <v>2449.9981210191077</v>
      </c>
      <c r="W52" s="59">
        <f t="shared" si="94"/>
        <v>5444.5756738853506</v>
      </c>
      <c r="X52" s="59">
        <f t="shared" si="94"/>
        <v>5440.8362675159206</v>
      </c>
      <c r="Y52" s="59">
        <f t="shared" si="94"/>
        <v>4450.9733140127382</v>
      </c>
      <c r="Z52" s="59">
        <f t="shared" si="94"/>
        <v>9105.8831719745176</v>
      </c>
      <c r="AA52" s="59">
        <f t="shared" si="94"/>
        <v>29973.848904458595</v>
      </c>
      <c r="AB52" s="59">
        <f t="shared" si="94"/>
        <v>7889.9725859872615</v>
      </c>
      <c r="AC52" s="59">
        <f t="shared" si="94"/>
        <v>17803.735670063692</v>
      </c>
      <c r="AD52" s="59">
        <f t="shared" si="94"/>
        <v>5194.498477070063</v>
      </c>
      <c r="AE52" s="59">
        <f t="shared" si="94"/>
        <v>4137.5690159235664</v>
      </c>
      <c r="AF52" s="59">
        <f t="shared" si="94"/>
        <v>1446.472681528662</v>
      </c>
      <c r="AG52" s="59">
        <f t="shared" si="94"/>
        <v>4137.5690159235664</v>
      </c>
      <c r="AH52" s="59">
        <f t="shared" si="94"/>
        <v>12209.439707006368</v>
      </c>
      <c r="AI52" s="59">
        <f t="shared" ref="AI52:BC52" si="95">SUM(AI90,AI128,AI166,AI204,AI242)</f>
        <v>10806.591470063689</v>
      </c>
      <c r="AJ52" s="59">
        <f t="shared" si="95"/>
        <v>1601.4047770700633</v>
      </c>
      <c r="AK52" s="59">
        <f t="shared" si="95"/>
        <v>1381.7220000000002</v>
      </c>
      <c r="AL52" s="59">
        <f t="shared" si="95"/>
        <v>2605.2993630573251</v>
      </c>
      <c r="AM52" s="59">
        <f t="shared" si="95"/>
        <v>6719.3485987261147</v>
      </c>
      <c r="AN52" s="59">
        <f t="shared" si="95"/>
        <v>399.01639050955407</v>
      </c>
      <c r="AO52" s="59">
        <f t="shared" si="95"/>
        <v>398.55378343949036</v>
      </c>
      <c r="AP52" s="59">
        <f t="shared" si="95"/>
        <v>2243.3196496815285</v>
      </c>
      <c r="AQ52" s="59">
        <f t="shared" si="95"/>
        <v>2915.1778216560506</v>
      </c>
      <c r="AR52" s="59">
        <f t="shared" si="95"/>
        <v>82672.288</v>
      </c>
      <c r="AS52" s="59">
        <f t="shared" si="95"/>
        <v>2158.8835987261145</v>
      </c>
      <c r="AT52" s="59">
        <f t="shared" si="95"/>
        <v>332.89186751592354</v>
      </c>
      <c r="AU52" s="59">
        <f t="shared" si="95"/>
        <v>333.27684076433115</v>
      </c>
      <c r="AV52" s="59">
        <f t="shared" si="95"/>
        <v>1855.2704426751593</v>
      </c>
      <c r="AW52" s="59">
        <f t="shared" si="95"/>
        <v>5434.8314458598743</v>
      </c>
      <c r="AX52" s="59">
        <f t="shared" si="95"/>
        <v>1241.2312738853502</v>
      </c>
      <c r="AY52" s="59">
        <f t="shared" si="95"/>
        <v>11864.810331210188</v>
      </c>
      <c r="AZ52" s="59">
        <f t="shared" si="95"/>
        <v>6379.7106210191087</v>
      </c>
      <c r="BA52" s="59">
        <f t="shared" si="95"/>
        <v>1578.2458121019106</v>
      </c>
      <c r="BB52" s="59">
        <f t="shared" si="95"/>
        <v>2864.3516560509552</v>
      </c>
      <c r="BC52" s="59">
        <f t="shared" si="95"/>
        <v>444.90793901273867</v>
      </c>
      <c r="BD52" s="105">
        <v>50</v>
      </c>
    </row>
    <row r="53" spans="1:56" s="62" customFormat="1" hidden="1" x14ac:dyDescent="0.35">
      <c r="B53" s="71" t="s">
        <v>56</v>
      </c>
      <c r="C53" s="59">
        <f t="shared" ref="C53:AH53" si="96">SUM(C91,C129,C167,C205,C243)</f>
        <v>2386.5260573248406</v>
      </c>
      <c r="D53" s="59">
        <f t="shared" si="96"/>
        <v>5727.9854681528668</v>
      </c>
      <c r="E53" s="59">
        <f t="shared" si="96"/>
        <v>3343.0681719745212</v>
      </c>
      <c r="F53" s="59">
        <f t="shared" si="96"/>
        <v>1686.7515668789811</v>
      </c>
      <c r="G53" s="59">
        <f t="shared" si="96"/>
        <v>1353.12050955414</v>
      </c>
      <c r="H53" s="59">
        <f t="shared" si="96"/>
        <v>6144.6123429936306</v>
      </c>
      <c r="I53" s="59">
        <f t="shared" si="96"/>
        <v>1999.572835350318</v>
      </c>
      <c r="J53" s="59">
        <f t="shared" si="96"/>
        <v>1552.1911242038218</v>
      </c>
      <c r="K53" s="59">
        <f t="shared" si="96"/>
        <v>735.0810828025476</v>
      </c>
      <c r="L53" s="59">
        <f t="shared" si="96"/>
        <v>2442.2287670063693</v>
      </c>
      <c r="M53" s="59">
        <f t="shared" si="96"/>
        <v>2439.1133885350309</v>
      </c>
      <c r="N53" s="59">
        <f t="shared" si="96"/>
        <v>1897.8144968152867</v>
      </c>
      <c r="O53" s="59">
        <f t="shared" si="96"/>
        <v>2084.2875350318468</v>
      </c>
      <c r="P53" s="59">
        <f t="shared" si="96"/>
        <v>1232.1531592356687</v>
      </c>
      <c r="Q53" s="59">
        <f t="shared" si="96"/>
        <v>1563.4679936305729</v>
      </c>
      <c r="R53" s="59">
        <f t="shared" si="96"/>
        <v>998.9521464968152</v>
      </c>
      <c r="S53" s="59">
        <f t="shared" si="96"/>
        <v>15550.113171974521</v>
      </c>
      <c r="T53" s="59">
        <f t="shared" si="96"/>
        <v>4006.1135987261141</v>
      </c>
      <c r="U53" s="59">
        <f t="shared" si="96"/>
        <v>432.4043694267516</v>
      </c>
      <c r="V53" s="59">
        <f t="shared" si="96"/>
        <v>2009.4585031847132</v>
      </c>
      <c r="W53" s="59">
        <f t="shared" si="96"/>
        <v>4668.5675515923567</v>
      </c>
      <c r="X53" s="59">
        <f t="shared" si="96"/>
        <v>4665.3611178343926</v>
      </c>
      <c r="Y53" s="59">
        <f t="shared" si="96"/>
        <v>3693.8889917197444</v>
      </c>
      <c r="Z53" s="59">
        <f t="shared" si="96"/>
        <v>7436.9593630573218</v>
      </c>
      <c r="AA53" s="59">
        <f t="shared" si="96"/>
        <v>25010.250296178343</v>
      </c>
      <c r="AB53" s="59">
        <f t="shared" si="96"/>
        <v>7024.9302929936312</v>
      </c>
      <c r="AC53" s="59">
        <f t="shared" si="96"/>
        <v>14684.079892356687</v>
      </c>
      <c r="AD53" s="59">
        <f t="shared" si="96"/>
        <v>4800.0635598726112</v>
      </c>
      <c r="AE53" s="59">
        <f t="shared" si="96"/>
        <v>3774.9054999999994</v>
      </c>
      <c r="AF53" s="59">
        <f t="shared" si="96"/>
        <v>1187.1621496815283</v>
      </c>
      <c r="AG53" s="59">
        <f t="shared" si="96"/>
        <v>3774.9054999999994</v>
      </c>
      <c r="AH53" s="59">
        <f t="shared" si="96"/>
        <v>10382.432178343948</v>
      </c>
      <c r="AI53" s="59">
        <f t="shared" ref="AI53:BC53" si="97">SUM(AI91,AI129,AI167,AI205,AI243)</f>
        <v>8983.1473891719706</v>
      </c>
      <c r="AJ53" s="59">
        <f t="shared" si="97"/>
        <v>1422.9127707006364</v>
      </c>
      <c r="AK53" s="59">
        <f t="shared" si="97"/>
        <v>1247.8140000000001</v>
      </c>
      <c r="AL53" s="59">
        <f t="shared" si="97"/>
        <v>2320.9590382165602</v>
      </c>
      <c r="AM53" s="59">
        <f t="shared" si="97"/>
        <v>5667.213487261145</v>
      </c>
      <c r="AN53" s="59">
        <f t="shared" si="97"/>
        <v>350.34911369426743</v>
      </c>
      <c r="AO53" s="59">
        <f t="shared" si="97"/>
        <v>349.94292993630569</v>
      </c>
      <c r="AP53" s="59">
        <f t="shared" si="97"/>
        <v>2092.9181847133759</v>
      </c>
      <c r="AQ53" s="59">
        <f t="shared" si="97"/>
        <v>2306.8895923566874</v>
      </c>
      <c r="AR53" s="59">
        <f t="shared" si="97"/>
        <v>71233.524000000005</v>
      </c>
      <c r="AS53" s="59">
        <f t="shared" si="97"/>
        <v>2000.1891401273881</v>
      </c>
      <c r="AT53" s="59">
        <f t="shared" si="97"/>
        <v>311.14154936305732</v>
      </c>
      <c r="AU53" s="59">
        <f t="shared" si="97"/>
        <v>311.50136942675152</v>
      </c>
      <c r="AV53" s="59">
        <f t="shared" si="97"/>
        <v>1724.7376242038217</v>
      </c>
      <c r="AW53" s="59">
        <f t="shared" si="97"/>
        <v>4660.2293471337589</v>
      </c>
      <c r="AX53" s="59">
        <f t="shared" si="97"/>
        <v>1032.2091878980891</v>
      </c>
      <c r="AY53" s="59">
        <f t="shared" si="97"/>
        <v>10340.080853503183</v>
      </c>
      <c r="AZ53" s="59">
        <f t="shared" si="97"/>
        <v>5644.2182738853517</v>
      </c>
      <c r="BA53" s="59">
        <f t="shared" si="97"/>
        <v>1358.4224044585983</v>
      </c>
      <c r="BB53" s="59">
        <f t="shared" si="97"/>
        <v>2255.160095541401</v>
      </c>
      <c r="BC53" s="59">
        <f t="shared" si="97"/>
        <v>432.33277929936287</v>
      </c>
      <c r="BD53" s="105">
        <v>51</v>
      </c>
    </row>
    <row r="54" spans="1:56" s="62" customFormat="1" hidden="1" x14ac:dyDescent="0.35">
      <c r="B54" s="71" t="s">
        <v>57</v>
      </c>
      <c r="C54" s="59">
        <f t="shared" ref="C54:AH54" si="98">SUM(C92,C130,C168,C206,C244)</f>
        <v>2448.4824936305727</v>
      </c>
      <c r="D54" s="59">
        <f t="shared" si="98"/>
        <v>6347.8653980891722</v>
      </c>
      <c r="E54" s="59">
        <f t="shared" si="98"/>
        <v>3917.9159617834375</v>
      </c>
      <c r="F54" s="59">
        <f t="shared" si="98"/>
        <v>2165.5261974522296</v>
      </c>
      <c r="G54" s="59">
        <f t="shared" si="98"/>
        <v>1699.5851974522291</v>
      </c>
      <c r="H54" s="59">
        <f t="shared" si="98"/>
        <v>7066.2420095541393</v>
      </c>
      <c r="I54" s="59">
        <f t="shared" si="98"/>
        <v>2495.6294766878973</v>
      </c>
      <c r="J54" s="59">
        <f t="shared" si="98"/>
        <v>1792.072964968153</v>
      </c>
      <c r="K54" s="59">
        <f t="shared" si="98"/>
        <v>850.85522292993608</v>
      </c>
      <c r="L54" s="59">
        <f t="shared" si="98"/>
        <v>3050.8319087898085</v>
      </c>
      <c r="M54" s="59">
        <f t="shared" si="98"/>
        <v>3046.9401783439484</v>
      </c>
      <c r="N54" s="59">
        <f t="shared" si="98"/>
        <v>2079.2171337579621</v>
      </c>
      <c r="O54" s="59">
        <f t="shared" si="98"/>
        <v>2361.7217834394905</v>
      </c>
      <c r="P54" s="59">
        <f t="shared" si="98"/>
        <v>1362.5801082802545</v>
      </c>
      <c r="Q54" s="59">
        <f t="shared" si="98"/>
        <v>1784.6396178343946</v>
      </c>
      <c r="R54" s="59">
        <f t="shared" si="98"/>
        <v>1006.5273535031845</v>
      </c>
      <c r="S54" s="59">
        <f t="shared" si="98"/>
        <v>17572.02326751592</v>
      </c>
      <c r="T54" s="59">
        <f t="shared" si="98"/>
        <v>4143.7396178343934</v>
      </c>
      <c r="U54" s="59">
        <f t="shared" si="98"/>
        <v>544.06261783439493</v>
      </c>
      <c r="V54" s="59">
        <f t="shared" si="98"/>
        <v>2416.5151592356683</v>
      </c>
      <c r="W54" s="59">
        <f t="shared" si="98"/>
        <v>5509.05050700637</v>
      </c>
      <c r="X54" s="59">
        <f t="shared" si="98"/>
        <v>5505.2668184713348</v>
      </c>
      <c r="Y54" s="59">
        <f t="shared" si="98"/>
        <v>4356.9370461783428</v>
      </c>
      <c r="Z54" s="59">
        <f t="shared" si="98"/>
        <v>7014.2932611464939</v>
      </c>
      <c r="AA54" s="59">
        <f t="shared" si="98"/>
        <v>25401.855707006365</v>
      </c>
      <c r="AB54" s="59">
        <f t="shared" si="98"/>
        <v>7843.6053503184721</v>
      </c>
      <c r="AC54" s="59">
        <f t="shared" si="98"/>
        <v>14608.652663694267</v>
      </c>
      <c r="AD54" s="59">
        <f t="shared" si="98"/>
        <v>5704.7691210191078</v>
      </c>
      <c r="AE54" s="59">
        <f t="shared" si="98"/>
        <v>4386.3512165605089</v>
      </c>
      <c r="AF54" s="59">
        <f t="shared" si="98"/>
        <v>1273.2112324840762</v>
      </c>
      <c r="AG54" s="59">
        <f t="shared" si="98"/>
        <v>4386.3512165605089</v>
      </c>
      <c r="AH54" s="59">
        <f t="shared" si="98"/>
        <v>10892.117770700637</v>
      </c>
      <c r="AI54" s="59">
        <f t="shared" ref="AI54:BC54" si="99">SUM(AI92,AI130,AI168,AI206,AI244)</f>
        <v>9730.683026751587</v>
      </c>
      <c r="AJ54" s="59">
        <f t="shared" si="99"/>
        <v>1605.0187579617832</v>
      </c>
      <c r="AK54" s="59">
        <f t="shared" si="99"/>
        <v>1441.9700000000003</v>
      </c>
      <c r="AL54" s="59">
        <f t="shared" si="99"/>
        <v>2645.446242038217</v>
      </c>
      <c r="AM54" s="59">
        <f t="shared" si="99"/>
        <v>5996.7195382165601</v>
      </c>
      <c r="AN54" s="59">
        <f t="shared" si="99"/>
        <v>410.6807673248407</v>
      </c>
      <c r="AO54" s="59">
        <f t="shared" si="99"/>
        <v>410.20463694267505</v>
      </c>
      <c r="AP54" s="59">
        <f t="shared" si="99"/>
        <v>2425.0515764331208</v>
      </c>
      <c r="AQ54" s="59">
        <f t="shared" si="99"/>
        <v>2446.1154012738848</v>
      </c>
      <c r="AR54" s="59">
        <f t="shared" si="99"/>
        <v>78862.907999999996</v>
      </c>
      <c r="AS54" s="59">
        <f t="shared" si="99"/>
        <v>2496.3986751592356</v>
      </c>
      <c r="AT54" s="59">
        <f t="shared" si="99"/>
        <v>366.18047595541401</v>
      </c>
      <c r="AU54" s="59">
        <f t="shared" si="99"/>
        <v>366.60394585987251</v>
      </c>
      <c r="AV54" s="59">
        <f t="shared" si="99"/>
        <v>2034.9027707006371</v>
      </c>
      <c r="AW54" s="59">
        <f t="shared" si="99"/>
        <v>4846.5029968152876</v>
      </c>
      <c r="AX54" s="59">
        <f t="shared" si="99"/>
        <v>1189.734315286624</v>
      </c>
      <c r="AY54" s="59">
        <f t="shared" si="99"/>
        <v>12171.844152866241</v>
      </c>
      <c r="AZ54" s="59">
        <f t="shared" si="99"/>
        <v>6629.2511484076449</v>
      </c>
      <c r="BA54" s="59">
        <f t="shared" si="99"/>
        <v>1322.0487261146493</v>
      </c>
      <c r="BB54" s="59">
        <f t="shared" si="99"/>
        <v>2568.4457006369425</v>
      </c>
      <c r="BC54" s="59">
        <f t="shared" si="99"/>
        <v>543.97254124203801</v>
      </c>
      <c r="BD54" s="105">
        <v>52</v>
      </c>
    </row>
    <row r="55" spans="1:56" s="62" customFormat="1" hidden="1" x14ac:dyDescent="0.35">
      <c r="B55" s="71" t="s">
        <v>58</v>
      </c>
      <c r="C55" s="59">
        <f t="shared" ref="C55:AH55" si="100">SUM(C93,C131,C169,C207,C245)</f>
        <v>1593.0409999999997</v>
      </c>
      <c r="D55" s="59">
        <f t="shared" si="100"/>
        <v>4213.2953757961786</v>
      </c>
      <c r="E55" s="59">
        <f t="shared" si="100"/>
        <v>2635.2943566878971</v>
      </c>
      <c r="F55" s="59">
        <f t="shared" si="100"/>
        <v>1540.6231783439491</v>
      </c>
      <c r="G55" s="59">
        <f t="shared" si="100"/>
        <v>1316.6607643312097</v>
      </c>
      <c r="H55" s="59">
        <f t="shared" si="100"/>
        <v>5350.7092509554132</v>
      </c>
      <c r="I55" s="59">
        <f t="shared" si="100"/>
        <v>1834.8692369426744</v>
      </c>
      <c r="J55" s="59">
        <f t="shared" si="100"/>
        <v>1290.8881687898088</v>
      </c>
      <c r="K55" s="59">
        <f t="shared" si="100"/>
        <v>617.73818471337563</v>
      </c>
      <c r="L55" s="59">
        <f t="shared" si="100"/>
        <v>2330.3586386305728</v>
      </c>
      <c r="M55" s="59">
        <f t="shared" si="100"/>
        <v>2327.3859649681522</v>
      </c>
      <c r="N55" s="59">
        <f t="shared" si="100"/>
        <v>1480.8740541401276</v>
      </c>
      <c r="O55" s="59">
        <f t="shared" si="100"/>
        <v>1728.3058949044582</v>
      </c>
      <c r="P55" s="59">
        <f t="shared" si="100"/>
        <v>1004.4228789808915</v>
      </c>
      <c r="Q55" s="59">
        <f t="shared" si="100"/>
        <v>1359.3022292993628</v>
      </c>
      <c r="R55" s="59">
        <f t="shared" si="100"/>
        <v>743.20576751592353</v>
      </c>
      <c r="S55" s="59">
        <f t="shared" si="100"/>
        <v>12811.816834394906</v>
      </c>
      <c r="T55" s="59">
        <f t="shared" si="100"/>
        <v>2843.465318471337</v>
      </c>
      <c r="U55" s="59">
        <f t="shared" si="100"/>
        <v>382.6416942675159</v>
      </c>
      <c r="V55" s="59">
        <f t="shared" si="100"/>
        <v>1685.2291082802544</v>
      </c>
      <c r="W55" s="59">
        <f t="shared" si="100"/>
        <v>4117.9074242038214</v>
      </c>
      <c r="X55" s="59">
        <f t="shared" si="100"/>
        <v>4115.0791910828002</v>
      </c>
      <c r="Y55" s="59">
        <f t="shared" si="100"/>
        <v>3085.4647863057316</v>
      </c>
      <c r="Z55" s="59">
        <f t="shared" si="100"/>
        <v>4966.6404331210169</v>
      </c>
      <c r="AA55" s="59">
        <f t="shared" si="100"/>
        <v>18596.351493630573</v>
      </c>
      <c r="AB55" s="59">
        <f t="shared" si="100"/>
        <v>5351.4185783439498</v>
      </c>
      <c r="AC55" s="59">
        <f t="shared" si="100"/>
        <v>10656.821046496814</v>
      </c>
      <c r="AD55" s="59">
        <f t="shared" si="100"/>
        <v>4311.5271248407635</v>
      </c>
      <c r="AE55" s="59">
        <f t="shared" si="100"/>
        <v>3279.9158216560509</v>
      </c>
      <c r="AF55" s="59">
        <f t="shared" si="100"/>
        <v>958.63726114649648</v>
      </c>
      <c r="AG55" s="59">
        <f t="shared" si="100"/>
        <v>3279.9158216560509</v>
      </c>
      <c r="AH55" s="59">
        <f t="shared" si="100"/>
        <v>8017.1394649681524</v>
      </c>
      <c r="AI55" s="59">
        <f t="shared" ref="AI55:BC55" si="101">SUM(AI93,AI131,AI169,AI207,AI245)</f>
        <v>6982.4315101910788</v>
      </c>
      <c r="AJ55" s="59">
        <f t="shared" si="101"/>
        <v>1200.4437898089168</v>
      </c>
      <c r="AK55" s="59">
        <f t="shared" si="101"/>
        <v>1104.1199999999999</v>
      </c>
      <c r="AL55" s="59">
        <f t="shared" si="101"/>
        <v>1997.3159426751595</v>
      </c>
      <c r="AM55" s="59">
        <f t="shared" si="101"/>
        <v>4311.7425159235663</v>
      </c>
      <c r="AN55" s="59">
        <f t="shared" si="101"/>
        <v>327.38460401273875</v>
      </c>
      <c r="AO55" s="59">
        <f t="shared" si="101"/>
        <v>327.00504458598715</v>
      </c>
      <c r="AP55" s="59">
        <f t="shared" si="101"/>
        <v>1818.3555573248407</v>
      </c>
      <c r="AQ55" s="59">
        <f t="shared" si="101"/>
        <v>1847.7400636942671</v>
      </c>
      <c r="AR55" s="59">
        <f t="shared" si="101"/>
        <v>57527.118000000002</v>
      </c>
      <c r="AS55" s="59">
        <f t="shared" si="101"/>
        <v>1835.4347770700635</v>
      </c>
      <c r="AT55" s="59">
        <f t="shared" si="101"/>
        <v>256.34262229299361</v>
      </c>
      <c r="AU55" s="59">
        <f t="shared" si="101"/>
        <v>256.63907006369425</v>
      </c>
      <c r="AV55" s="59">
        <f t="shared" si="101"/>
        <v>1597.5693630573248</v>
      </c>
      <c r="AW55" s="59">
        <f t="shared" si="101"/>
        <v>3651.8977770700644</v>
      </c>
      <c r="AX55" s="59">
        <f t="shared" si="101"/>
        <v>852.55480891719731</v>
      </c>
      <c r="AY55" s="59">
        <f t="shared" si="101"/>
        <v>8962.0623694267506</v>
      </c>
      <c r="AZ55" s="59">
        <f t="shared" si="101"/>
        <v>4812.9822280254784</v>
      </c>
      <c r="BA55" s="59">
        <f t="shared" si="101"/>
        <v>996.68269108280242</v>
      </c>
      <c r="BB55" s="59">
        <f t="shared" si="101"/>
        <v>1904.4152866242032</v>
      </c>
      <c r="BC55" s="59">
        <f t="shared" si="101"/>
        <v>382.57834299363043</v>
      </c>
      <c r="BD55" s="105">
        <v>53</v>
      </c>
    </row>
    <row r="56" spans="1:56" s="62" customFormat="1" hidden="1" x14ac:dyDescent="0.35">
      <c r="B56" s="71" t="s">
        <v>59</v>
      </c>
      <c r="C56" s="59">
        <f t="shared" ref="C56:AH56" si="102">SUM(C94,C132,C170,C208,C246)</f>
        <v>1925.5586751592352</v>
      </c>
      <c r="D56" s="59">
        <f t="shared" si="102"/>
        <v>4908.3678184713372</v>
      </c>
      <c r="E56" s="59">
        <f t="shared" si="102"/>
        <v>2994.3821847133745</v>
      </c>
      <c r="F56" s="59">
        <f t="shared" si="102"/>
        <v>1759.847194267516</v>
      </c>
      <c r="G56" s="59">
        <f t="shared" si="102"/>
        <v>1394.7132611464965</v>
      </c>
      <c r="H56" s="59">
        <f t="shared" si="102"/>
        <v>5630.4970242038207</v>
      </c>
      <c r="I56" s="59">
        <f t="shared" si="102"/>
        <v>1994.6093365286615</v>
      </c>
      <c r="J56" s="59">
        <f t="shared" si="102"/>
        <v>1438.1890573248406</v>
      </c>
      <c r="K56" s="59">
        <f t="shared" si="102"/>
        <v>611.14328025477687</v>
      </c>
      <c r="L56" s="59">
        <f t="shared" si="102"/>
        <v>2663.4304989171969</v>
      </c>
      <c r="M56" s="59">
        <f t="shared" si="102"/>
        <v>2660.0329490445847</v>
      </c>
      <c r="N56" s="59">
        <f t="shared" si="102"/>
        <v>1702.8296082802549</v>
      </c>
      <c r="O56" s="59">
        <f t="shared" si="102"/>
        <v>1835.1331528662417</v>
      </c>
      <c r="P56" s="59">
        <f t="shared" si="102"/>
        <v>1338.8261337579615</v>
      </c>
      <c r="Q56" s="59">
        <f t="shared" si="102"/>
        <v>1521.9349044585983</v>
      </c>
      <c r="R56" s="59">
        <f t="shared" si="102"/>
        <v>1007.4205159235665</v>
      </c>
      <c r="S56" s="59">
        <f t="shared" si="102"/>
        <v>13994.39250955414</v>
      </c>
      <c r="T56" s="59">
        <f t="shared" si="102"/>
        <v>3406.3169267515914</v>
      </c>
      <c r="U56" s="59">
        <f t="shared" si="102"/>
        <v>447.00039490445857</v>
      </c>
      <c r="V56" s="59">
        <f t="shared" si="102"/>
        <v>1825.5445859872607</v>
      </c>
      <c r="W56" s="59">
        <f t="shared" si="102"/>
        <v>4273.7476484076433</v>
      </c>
      <c r="X56" s="59">
        <f t="shared" si="102"/>
        <v>4270.8123821656036</v>
      </c>
      <c r="Y56" s="59">
        <f t="shared" si="102"/>
        <v>3387.889444585986</v>
      </c>
      <c r="Z56" s="59">
        <f t="shared" si="102"/>
        <v>4897.3488789808898</v>
      </c>
      <c r="AA56" s="59">
        <f t="shared" si="102"/>
        <v>19528.784703821653</v>
      </c>
      <c r="AB56" s="59">
        <f t="shared" si="102"/>
        <v>6263.5042649681527</v>
      </c>
      <c r="AC56" s="59">
        <f t="shared" si="102"/>
        <v>11351.521719745222</v>
      </c>
      <c r="AD56" s="59">
        <f t="shared" si="102"/>
        <v>4434.2785490445858</v>
      </c>
      <c r="AE56" s="59">
        <f t="shared" si="102"/>
        <v>3328.9106847133753</v>
      </c>
      <c r="AF56" s="59">
        <f t="shared" si="102"/>
        <v>960.03579299363025</v>
      </c>
      <c r="AG56" s="59">
        <f t="shared" si="102"/>
        <v>3328.9106847133753</v>
      </c>
      <c r="AH56" s="59">
        <f t="shared" si="102"/>
        <v>8236.825777070062</v>
      </c>
      <c r="AI56" s="59">
        <f t="shared" ref="AI56:BC56" si="103">SUM(AI94,AI132,AI170,AI208,AI246)</f>
        <v>7856.0158452229261</v>
      </c>
      <c r="AJ56" s="59">
        <f t="shared" si="103"/>
        <v>1212.36627388535</v>
      </c>
      <c r="AK56" s="59">
        <f t="shared" si="103"/>
        <v>1315.8629999999998</v>
      </c>
      <c r="AL56" s="59">
        <f t="shared" si="103"/>
        <v>2019.5252484076436</v>
      </c>
      <c r="AM56" s="59">
        <f t="shared" si="103"/>
        <v>4411.8437420382152</v>
      </c>
      <c r="AN56" s="59">
        <f t="shared" si="103"/>
        <v>379.15759614649676</v>
      </c>
      <c r="AO56" s="59">
        <f t="shared" si="103"/>
        <v>378.71801273885342</v>
      </c>
      <c r="AP56" s="59">
        <f t="shared" si="103"/>
        <v>2167.7387101910826</v>
      </c>
      <c r="AQ56" s="59">
        <f t="shared" si="103"/>
        <v>2022.2877834394897</v>
      </c>
      <c r="AR56" s="59">
        <f t="shared" si="103"/>
        <v>62549.583999999995</v>
      </c>
      <c r="AS56" s="59">
        <f t="shared" si="103"/>
        <v>1995.2241114649678</v>
      </c>
      <c r="AT56" s="59">
        <f t="shared" si="103"/>
        <v>281.52329506369426</v>
      </c>
      <c r="AU56" s="59">
        <f t="shared" si="103"/>
        <v>281.84886305732476</v>
      </c>
      <c r="AV56" s="59">
        <f t="shared" si="103"/>
        <v>1741.3173439490445</v>
      </c>
      <c r="AW56" s="59">
        <f t="shared" si="103"/>
        <v>3766.922675159236</v>
      </c>
      <c r="AX56" s="59">
        <f t="shared" si="103"/>
        <v>1020.7057165605092</v>
      </c>
      <c r="AY56" s="59">
        <f t="shared" si="103"/>
        <v>9881.5316305732449</v>
      </c>
      <c r="AZ56" s="59">
        <f t="shared" si="103"/>
        <v>5601.4321968152872</v>
      </c>
      <c r="BA56" s="59">
        <f t="shared" si="103"/>
        <v>924.62109872611438</v>
      </c>
      <c r="BB56" s="59">
        <f t="shared" si="103"/>
        <v>1993.6760828025472</v>
      </c>
      <c r="BC56" s="59">
        <f t="shared" si="103"/>
        <v>446.92638821656038</v>
      </c>
      <c r="BD56" s="105">
        <v>54</v>
      </c>
    </row>
    <row r="57" spans="1:56" s="62" customFormat="1" hidden="1" x14ac:dyDescent="0.35">
      <c r="B57" s="71" t="s">
        <v>60</v>
      </c>
      <c r="C57" s="59">
        <f t="shared" ref="C57:AH57" si="104">SUM(C95,C133,C171,C209,C247)</f>
        <v>1423.2698949044584</v>
      </c>
      <c r="D57" s="59">
        <f t="shared" si="104"/>
        <v>3433.9074363057325</v>
      </c>
      <c r="E57" s="59">
        <f t="shared" si="104"/>
        <v>2012.2371592356681</v>
      </c>
      <c r="F57" s="59">
        <f t="shared" si="104"/>
        <v>1196.0815955414014</v>
      </c>
      <c r="G57" s="59">
        <f t="shared" si="104"/>
        <v>885.2753757961782</v>
      </c>
      <c r="H57" s="59">
        <f t="shared" si="104"/>
        <v>3691.9227649681525</v>
      </c>
      <c r="I57" s="59">
        <f t="shared" si="104"/>
        <v>1313.506366783439</v>
      </c>
      <c r="J57" s="59">
        <f t="shared" si="104"/>
        <v>938.87664968152865</v>
      </c>
      <c r="K57" s="59">
        <f t="shared" si="104"/>
        <v>366.82773885350315</v>
      </c>
      <c r="L57" s="59">
        <f t="shared" si="104"/>
        <v>1790.4758209235665</v>
      </c>
      <c r="M57" s="59">
        <f t="shared" si="104"/>
        <v>1788.1918375796172</v>
      </c>
      <c r="N57" s="59">
        <f t="shared" si="104"/>
        <v>1207.4142834394904</v>
      </c>
      <c r="O57" s="59">
        <f t="shared" si="104"/>
        <v>1168.000554140127</v>
      </c>
      <c r="P57" s="59">
        <f t="shared" si="104"/>
        <v>994.85856050955385</v>
      </c>
      <c r="Q57" s="59">
        <f t="shared" si="104"/>
        <v>1072.37076433121</v>
      </c>
      <c r="R57" s="59">
        <f t="shared" si="104"/>
        <v>732.18408917197439</v>
      </c>
      <c r="S57" s="59">
        <f t="shared" si="104"/>
        <v>9688.9937770700635</v>
      </c>
      <c r="T57" s="59">
        <f t="shared" si="104"/>
        <v>2601.3842515923561</v>
      </c>
      <c r="U57" s="59">
        <f t="shared" si="104"/>
        <v>272.99549681528663</v>
      </c>
      <c r="V57" s="59">
        <f t="shared" si="104"/>
        <v>1274.1236942675157</v>
      </c>
      <c r="W57" s="59">
        <f t="shared" si="104"/>
        <v>2892.573992356688</v>
      </c>
      <c r="X57" s="59">
        <f t="shared" si="104"/>
        <v>2890.5873343949033</v>
      </c>
      <c r="Y57" s="59">
        <f t="shared" si="104"/>
        <v>2290.3580178343936</v>
      </c>
      <c r="Z57" s="59">
        <f t="shared" si="104"/>
        <v>3381.8199235668781</v>
      </c>
      <c r="AA57" s="59">
        <f t="shared" si="104"/>
        <v>13245.89938853503</v>
      </c>
      <c r="AB57" s="59">
        <f t="shared" si="104"/>
        <v>4296.9215694267514</v>
      </c>
      <c r="AC57" s="59">
        <f t="shared" si="104"/>
        <v>7856.3958878980893</v>
      </c>
      <c r="AD57" s="59">
        <f t="shared" si="104"/>
        <v>2994.4156356687895</v>
      </c>
      <c r="AE57" s="59">
        <f t="shared" si="104"/>
        <v>2309.8570286624204</v>
      </c>
      <c r="AF57" s="59">
        <f t="shared" si="104"/>
        <v>629.90352866242017</v>
      </c>
      <c r="AG57" s="59">
        <f t="shared" si="104"/>
        <v>2309.8570286624204</v>
      </c>
      <c r="AH57" s="59">
        <f t="shared" si="104"/>
        <v>5408.4345477707011</v>
      </c>
      <c r="AI57" s="59">
        <f t="shared" ref="AI57:BC57" si="105">SUM(AI95,AI133,AI171,AI209,AI247)</f>
        <v>5558.9045292993605</v>
      </c>
      <c r="AJ57" s="59">
        <f t="shared" si="105"/>
        <v>788.86003184713365</v>
      </c>
      <c r="AK57" s="59">
        <f t="shared" si="105"/>
        <v>834.55199999999991</v>
      </c>
      <c r="AL57" s="59">
        <f t="shared" si="105"/>
        <v>1326.7203821656051</v>
      </c>
      <c r="AM57" s="59">
        <f t="shared" si="105"/>
        <v>2815.7906847133754</v>
      </c>
      <c r="AN57" s="59">
        <f t="shared" si="105"/>
        <v>229.01088382165599</v>
      </c>
      <c r="AO57" s="59">
        <f t="shared" si="105"/>
        <v>228.74537579617831</v>
      </c>
      <c r="AP57" s="59">
        <f t="shared" si="105"/>
        <v>1550.3136305732482</v>
      </c>
      <c r="AQ57" s="59">
        <f t="shared" si="105"/>
        <v>1319.4543439490442</v>
      </c>
      <c r="AR57" s="59">
        <f t="shared" si="105"/>
        <v>42580.013999999996</v>
      </c>
      <c r="AS57" s="59">
        <f t="shared" si="105"/>
        <v>1313.911213375796</v>
      </c>
      <c r="AT57" s="59">
        <f t="shared" si="105"/>
        <v>167.22472738853503</v>
      </c>
      <c r="AU57" s="59">
        <f t="shared" si="105"/>
        <v>167.41811464968146</v>
      </c>
      <c r="AV57" s="59">
        <f t="shared" si="105"/>
        <v>1169.7244203821656</v>
      </c>
      <c r="AW57" s="59">
        <f t="shared" si="105"/>
        <v>2540.6186082802551</v>
      </c>
      <c r="AX57" s="59">
        <f t="shared" si="105"/>
        <v>695.88195859872599</v>
      </c>
      <c r="AY57" s="59">
        <f t="shared" si="105"/>
        <v>6825.3967261146481</v>
      </c>
      <c r="AZ57" s="59">
        <f t="shared" si="105"/>
        <v>3934.6772955414012</v>
      </c>
      <c r="BA57" s="59">
        <f t="shared" si="105"/>
        <v>649.12353503184704</v>
      </c>
      <c r="BB57" s="59">
        <f t="shared" si="105"/>
        <v>1218.953789808917</v>
      </c>
      <c r="BC57" s="59">
        <f t="shared" si="105"/>
        <v>272.95029888535021</v>
      </c>
      <c r="BD57" s="105">
        <v>55</v>
      </c>
    </row>
    <row r="58" spans="1:56" s="62" customFormat="1" hidden="1" x14ac:dyDescent="0.35">
      <c r="B58" s="71" t="s">
        <v>80</v>
      </c>
      <c r="C58" s="59">
        <f t="shared" ref="C58:AH58" si="106">SUM(C96,C134,C172,C210,C248)</f>
        <v>737.88784076433103</v>
      </c>
      <c r="D58" s="59">
        <f t="shared" si="106"/>
        <v>1748.5077452229298</v>
      </c>
      <c r="E58" s="59">
        <f t="shared" si="106"/>
        <v>1010.3103057324836</v>
      </c>
      <c r="F58" s="59">
        <f t="shared" si="106"/>
        <v>652.01303821656052</v>
      </c>
      <c r="G58" s="59">
        <f t="shared" si="106"/>
        <v>438.07605095541385</v>
      </c>
      <c r="H58" s="59">
        <f t="shared" si="106"/>
        <v>1808.8683391719744</v>
      </c>
      <c r="I58" s="59">
        <f t="shared" si="106"/>
        <v>751.77628248407621</v>
      </c>
      <c r="J58" s="59">
        <f t="shared" si="106"/>
        <v>453.12544904458599</v>
      </c>
      <c r="K58" s="59">
        <f t="shared" si="106"/>
        <v>187.8076751592356</v>
      </c>
      <c r="L58" s="59">
        <f t="shared" si="106"/>
        <v>871.94540964968144</v>
      </c>
      <c r="M58" s="59">
        <f t="shared" si="106"/>
        <v>870.83313057324813</v>
      </c>
      <c r="N58" s="59">
        <f t="shared" si="106"/>
        <v>670.42132165605108</v>
      </c>
      <c r="O58" s="59">
        <f t="shared" si="106"/>
        <v>565.96982165605095</v>
      </c>
      <c r="P58" s="59">
        <f t="shared" si="106"/>
        <v>498.76136305732473</v>
      </c>
      <c r="Q58" s="59">
        <f t="shared" si="106"/>
        <v>537.85391719745212</v>
      </c>
      <c r="R58" s="59">
        <f t="shared" si="106"/>
        <v>372.15130891719735</v>
      </c>
      <c r="S58" s="59">
        <f t="shared" si="106"/>
        <v>4993.1901974522289</v>
      </c>
      <c r="T58" s="59">
        <f t="shared" si="106"/>
        <v>1392.0408439490443</v>
      </c>
      <c r="U58" s="59">
        <f t="shared" si="106"/>
        <v>161.39110828025477</v>
      </c>
      <c r="V58" s="59">
        <f t="shared" si="106"/>
        <v>578.64264331210177</v>
      </c>
      <c r="W58" s="59">
        <f t="shared" si="106"/>
        <v>1431.1218751592357</v>
      </c>
      <c r="X58" s="59">
        <f t="shared" si="106"/>
        <v>1430.1389617834386</v>
      </c>
      <c r="Y58" s="59">
        <f t="shared" si="106"/>
        <v>1070.7296617834393</v>
      </c>
      <c r="Z58" s="59">
        <f t="shared" si="106"/>
        <v>1628.6297834394895</v>
      </c>
      <c r="AA58" s="59">
        <f t="shared" si="106"/>
        <v>6393.6435477706991</v>
      </c>
      <c r="AB58" s="59">
        <f t="shared" si="106"/>
        <v>2214.6723668789809</v>
      </c>
      <c r="AC58" s="59">
        <f t="shared" si="106"/>
        <v>3866.7361127388531</v>
      </c>
      <c r="AD58" s="59">
        <f t="shared" si="106"/>
        <v>1529.3650757961782</v>
      </c>
      <c r="AE58" s="59">
        <f t="shared" si="106"/>
        <v>1195.1275700636941</v>
      </c>
      <c r="AF58" s="59">
        <f t="shared" si="106"/>
        <v>315.3465031847133</v>
      </c>
      <c r="AG58" s="59">
        <f t="shared" si="106"/>
        <v>1195.1275700636941</v>
      </c>
      <c r="AH58" s="59">
        <f t="shared" si="106"/>
        <v>2525.8474968152864</v>
      </c>
      <c r="AI58" s="59">
        <f t="shared" ref="AI58:BC58" si="107">SUM(AI96,AI134,AI172,AI210,AI248)</f>
        <v>2863.2536197452214</v>
      </c>
      <c r="AJ58" s="59">
        <f t="shared" si="107"/>
        <v>421.32159235668786</v>
      </c>
      <c r="AK58" s="59">
        <f t="shared" si="107"/>
        <v>451.98200000000003</v>
      </c>
      <c r="AL58" s="59">
        <f t="shared" si="107"/>
        <v>611.85215923566875</v>
      </c>
      <c r="AM58" s="59">
        <f t="shared" si="107"/>
        <v>1254.2699203821653</v>
      </c>
      <c r="AN58" s="59">
        <f t="shared" si="107"/>
        <v>118.94814678343946</v>
      </c>
      <c r="AO58" s="59">
        <f t="shared" si="107"/>
        <v>118.81024203821654</v>
      </c>
      <c r="AP58" s="59">
        <f t="shared" si="107"/>
        <v>843.24797770700638</v>
      </c>
      <c r="AQ58" s="59">
        <f t="shared" si="107"/>
        <v>690.30450955413994</v>
      </c>
      <c r="AR58" s="59">
        <f t="shared" si="107"/>
        <v>21408.175999999999</v>
      </c>
      <c r="AS58" s="59">
        <f t="shared" si="107"/>
        <v>752.0079936305732</v>
      </c>
      <c r="AT58" s="59">
        <f t="shared" si="107"/>
        <v>86.283201751592344</v>
      </c>
      <c r="AU58" s="59">
        <f t="shared" si="107"/>
        <v>86.382984076433104</v>
      </c>
      <c r="AV58" s="59">
        <f t="shared" si="107"/>
        <v>612.99301910828024</v>
      </c>
      <c r="AW58" s="59">
        <f t="shared" si="107"/>
        <v>1236.864592356688</v>
      </c>
      <c r="AX58" s="59">
        <f t="shared" si="107"/>
        <v>325.95105095541396</v>
      </c>
      <c r="AY58" s="59">
        <f t="shared" si="107"/>
        <v>3576.2193885350307</v>
      </c>
      <c r="AZ58" s="59">
        <f t="shared" si="107"/>
        <v>2154.9449732484077</v>
      </c>
      <c r="BA58" s="59">
        <f t="shared" si="107"/>
        <v>285.8452229299362</v>
      </c>
      <c r="BB58" s="59">
        <f t="shared" si="107"/>
        <v>557.18608280254762</v>
      </c>
      <c r="BC58" s="59">
        <f t="shared" si="107"/>
        <v>161.36438789808912</v>
      </c>
      <c r="BD58" s="105">
        <v>56</v>
      </c>
    </row>
    <row r="59" spans="1:56" s="62" customFormat="1" hidden="1" x14ac:dyDescent="0.35">
      <c r="B59" s="71" t="s">
        <v>79</v>
      </c>
      <c r="C59" s="62">
        <f t="shared" ref="C59:AH59" si="108">SUM(C97,C135,C173,C211,C249)</f>
        <v>312.60860509554135</v>
      </c>
      <c r="D59" s="62">
        <f t="shared" si="108"/>
        <v>773.34962101910821</v>
      </c>
      <c r="E59" s="62">
        <f t="shared" si="108"/>
        <v>461.77752229299335</v>
      </c>
      <c r="F59" s="62">
        <f t="shared" si="108"/>
        <v>275.22735987261149</v>
      </c>
      <c r="G59" s="62">
        <f t="shared" si="108"/>
        <v>174.57910828025473</v>
      </c>
      <c r="H59" s="62">
        <f t="shared" si="108"/>
        <v>743.38609490445856</v>
      </c>
      <c r="I59" s="62">
        <f t="shared" si="108"/>
        <v>266.79914343949036</v>
      </c>
      <c r="J59" s="62">
        <f t="shared" si="108"/>
        <v>176.35590445859873</v>
      </c>
      <c r="K59" s="62">
        <f t="shared" si="108"/>
        <v>75.928280254777064</v>
      </c>
      <c r="L59" s="62">
        <f t="shared" si="108"/>
        <v>382.77679082802547</v>
      </c>
      <c r="M59" s="62">
        <f t="shared" si="108"/>
        <v>382.28850955414003</v>
      </c>
      <c r="N59" s="62">
        <f t="shared" si="108"/>
        <v>278.51526433121023</v>
      </c>
      <c r="O59" s="62">
        <f t="shared" si="108"/>
        <v>218.0474490445859</v>
      </c>
      <c r="P59" s="62">
        <f t="shared" si="108"/>
        <v>225.86193949044582</v>
      </c>
      <c r="Q59" s="62">
        <f t="shared" si="108"/>
        <v>232.52378980891714</v>
      </c>
      <c r="R59" s="62">
        <f t="shared" si="108"/>
        <v>173.3456114649681</v>
      </c>
      <c r="S59" s="62">
        <f t="shared" si="108"/>
        <v>2170.1881528662416</v>
      </c>
      <c r="T59" s="62">
        <f t="shared" si="108"/>
        <v>672.93775477706993</v>
      </c>
      <c r="U59" s="62">
        <f t="shared" si="108"/>
        <v>54.455216560509548</v>
      </c>
      <c r="V59" s="62">
        <f t="shared" si="108"/>
        <v>248.5044904458598</v>
      </c>
      <c r="W59" s="62">
        <f t="shared" si="108"/>
        <v>624.57763057324837</v>
      </c>
      <c r="X59" s="62">
        <f t="shared" si="108"/>
        <v>624.14866242038181</v>
      </c>
      <c r="Y59" s="62">
        <f t="shared" si="108"/>
        <v>438.97956592356667</v>
      </c>
      <c r="Z59" s="62">
        <f t="shared" si="108"/>
        <v>717.23949044585959</v>
      </c>
      <c r="AA59" s="62">
        <f t="shared" si="108"/>
        <v>2703.8994745222926</v>
      </c>
      <c r="AB59" s="62">
        <f t="shared" si="108"/>
        <v>969.44642038216557</v>
      </c>
      <c r="AC59" s="62">
        <f t="shared" si="108"/>
        <v>1720.4969006369424</v>
      </c>
      <c r="AD59" s="62">
        <f t="shared" si="108"/>
        <v>630.69004203821646</v>
      </c>
      <c r="AE59" s="62">
        <f t="shared" si="108"/>
        <v>499.50483439490444</v>
      </c>
      <c r="AF59" s="62">
        <f t="shared" si="108"/>
        <v>141.1191401273885</v>
      </c>
      <c r="AG59" s="62">
        <f t="shared" si="108"/>
        <v>499.50483439490444</v>
      </c>
      <c r="AH59" s="62">
        <f t="shared" si="108"/>
        <v>971.2937006369425</v>
      </c>
      <c r="AI59" s="62">
        <f t="shared" ref="AI59:BC59" si="109">SUM(AI97,AI135,AI173,AI211,AI249)</f>
        <v>1290.1916866242032</v>
      </c>
      <c r="AJ59" s="62">
        <f t="shared" si="109"/>
        <v>159.40401273885348</v>
      </c>
      <c r="AK59" s="62">
        <f t="shared" si="109"/>
        <v>189.70699999999999</v>
      </c>
      <c r="AL59" s="62">
        <f t="shared" si="109"/>
        <v>245.89037579617835</v>
      </c>
      <c r="AM59" s="62">
        <f t="shared" si="109"/>
        <v>487.5718471337579</v>
      </c>
      <c r="AN59" s="62">
        <f t="shared" si="109"/>
        <v>54.147005636942666</v>
      </c>
      <c r="AO59" s="62">
        <f t="shared" si="109"/>
        <v>54.084229299363045</v>
      </c>
      <c r="AP59" s="62">
        <f t="shared" si="109"/>
        <v>354.24859872611466</v>
      </c>
      <c r="AQ59" s="62">
        <f t="shared" si="109"/>
        <v>309.75579617834387</v>
      </c>
      <c r="AR59" s="62">
        <f t="shared" si="109"/>
        <v>9089.4089999999997</v>
      </c>
      <c r="AS59" s="62">
        <f t="shared" si="109"/>
        <v>266.8813757961783</v>
      </c>
      <c r="AT59" s="62">
        <f t="shared" si="109"/>
        <v>32.457766719745223</v>
      </c>
      <c r="AU59" s="62">
        <f t="shared" si="109"/>
        <v>32.495302547770692</v>
      </c>
      <c r="AV59" s="62">
        <f t="shared" si="109"/>
        <v>269.3968280254777</v>
      </c>
      <c r="AW59" s="62">
        <f t="shared" si="109"/>
        <v>471.27373566878987</v>
      </c>
      <c r="AX59" s="62">
        <f t="shared" si="109"/>
        <v>124.25455414012737</v>
      </c>
      <c r="AY59" s="62">
        <f t="shared" si="109"/>
        <v>1525.3847133757959</v>
      </c>
      <c r="AZ59" s="62">
        <f t="shared" si="109"/>
        <v>903.52011464968166</v>
      </c>
      <c r="BA59" s="62">
        <f t="shared" si="109"/>
        <v>118.37205414012735</v>
      </c>
      <c r="BB59" s="62">
        <f t="shared" si="109"/>
        <v>225.46777070063689</v>
      </c>
      <c r="BC59" s="62">
        <f t="shared" si="109"/>
        <v>54.446200796178324</v>
      </c>
      <c r="BD59" s="105">
        <v>57</v>
      </c>
    </row>
    <row r="60" spans="1:56" s="61" customFormat="1" x14ac:dyDescent="0.35">
      <c r="A60" s="61" t="s">
        <v>133</v>
      </c>
      <c r="B60" s="61" t="s">
        <v>83</v>
      </c>
      <c r="C60" s="190">
        <f>'Population 2016'!C60*'Prevalence Rates'!C60</f>
        <v>0</v>
      </c>
      <c r="D60" s="61">
        <f>'Population 2016'!D60*'Prevalence Rates'!D60</f>
        <v>0</v>
      </c>
      <c r="E60" s="61">
        <f>'Population 2016'!E60*'Prevalence Rates'!E60</f>
        <v>0</v>
      </c>
      <c r="F60" s="61">
        <f>'Population 2016'!F60*'Prevalence Rates'!F60</f>
        <v>0</v>
      </c>
      <c r="G60" s="61">
        <f>'Population 2016'!G60*'Prevalence Rates'!G60</f>
        <v>0</v>
      </c>
      <c r="H60" s="61">
        <f>'Population 2016'!H60*'Prevalence Rates'!H60</f>
        <v>0</v>
      </c>
      <c r="I60" s="61">
        <f>'Population 2016'!I60*'Prevalence Rates'!I60</f>
        <v>0</v>
      </c>
      <c r="J60" s="61">
        <f>'Population 2016'!J60*'Prevalence Rates'!J60</f>
        <v>0</v>
      </c>
      <c r="K60" s="61">
        <f>'Population 2016'!K60*'Prevalence Rates'!K60</f>
        <v>0</v>
      </c>
      <c r="L60" s="61">
        <f>'Population 2016'!L60*'Prevalence Rates'!L60</f>
        <v>0</v>
      </c>
      <c r="M60" s="61">
        <f>'Population 2016'!M60*'Prevalence Rates'!M60</f>
        <v>0</v>
      </c>
      <c r="N60" s="61">
        <f>'Population 2016'!N60*'Prevalence Rates'!N60</f>
        <v>0</v>
      </c>
      <c r="O60" s="61">
        <f>'Population 2016'!O60*'Prevalence Rates'!O60</f>
        <v>0</v>
      </c>
      <c r="P60" s="61">
        <f>'Population 2016'!P60*'Prevalence Rates'!P60</f>
        <v>0</v>
      </c>
      <c r="Q60" s="61">
        <f>'Population 2016'!Q60*'Prevalence Rates'!Q60</f>
        <v>0</v>
      </c>
      <c r="R60" s="61">
        <f>'Population 2016'!R60*'Prevalence Rates'!R60</f>
        <v>0</v>
      </c>
      <c r="S60" s="61">
        <f>'Population 2016'!S60*'Prevalence Rates'!S60</f>
        <v>0</v>
      </c>
      <c r="T60" s="61">
        <f>'Population 2016'!T60*'Prevalence Rates'!T60</f>
        <v>0</v>
      </c>
      <c r="U60" s="61">
        <f>'Population 2016'!U60*'Prevalence Rates'!U60</f>
        <v>0</v>
      </c>
      <c r="V60" s="61">
        <f>'Population 2016'!V60*'Prevalence Rates'!V60</f>
        <v>0</v>
      </c>
      <c r="W60" s="61">
        <f>'Population 2016'!W60*'Prevalence Rates'!W60</f>
        <v>0</v>
      </c>
      <c r="X60" s="61">
        <f>'Population 2016'!X60*'Prevalence Rates'!X60</f>
        <v>0</v>
      </c>
      <c r="Y60" s="61">
        <f>'Population 2016'!Y60*'Prevalence Rates'!Y60</f>
        <v>0</v>
      </c>
      <c r="Z60" s="61">
        <f>'Population 2016'!Z60*'Prevalence Rates'!Z60</f>
        <v>0</v>
      </c>
      <c r="AA60" s="61">
        <f>'Population 2016'!AA60*'Prevalence Rates'!AA60</f>
        <v>0</v>
      </c>
      <c r="AB60" s="61">
        <f>'Population 2016'!AB60*'Prevalence Rates'!AB60</f>
        <v>0</v>
      </c>
      <c r="AC60" s="61">
        <f>'Population 2016'!AC60*'Prevalence Rates'!AC60</f>
        <v>0</v>
      </c>
      <c r="AD60" s="61">
        <f>'Population 2016'!AD60*'Prevalence Rates'!AD60</f>
        <v>0</v>
      </c>
      <c r="AE60" s="61">
        <f>'Population 2016'!AE60*'Prevalence Rates'!AE60</f>
        <v>0</v>
      </c>
      <c r="AF60" s="61">
        <f>'Population 2016'!AF60*'Prevalence Rates'!AF60</f>
        <v>0</v>
      </c>
      <c r="AG60" s="61">
        <f>'Population 2016'!AG60*'Prevalence Rates'!AG60</f>
        <v>0</v>
      </c>
      <c r="AH60" s="61">
        <f>'Population 2016'!AH60*'Prevalence Rates'!AH60</f>
        <v>0</v>
      </c>
      <c r="AI60" s="61">
        <f>'Population 2016'!AI60*'Prevalence Rates'!AI60</f>
        <v>0</v>
      </c>
      <c r="AJ60" s="61">
        <f>'Population 2016'!AJ60*'Prevalence Rates'!AJ60</f>
        <v>0</v>
      </c>
      <c r="AK60" s="61">
        <f>'Population 2016'!AK60*'Prevalence Rates'!AK60</f>
        <v>0</v>
      </c>
      <c r="AL60" s="61">
        <f>'Population 2016'!AL60*'Prevalence Rates'!AL60</f>
        <v>0</v>
      </c>
      <c r="AM60" s="61">
        <f>'Population 2016'!AM60*'Prevalence Rates'!AM60</f>
        <v>0</v>
      </c>
      <c r="AN60" s="61">
        <f>'Population 2016'!AN60*'Prevalence Rates'!AN60</f>
        <v>0</v>
      </c>
      <c r="AO60" s="61">
        <f>'Population 2016'!AO60*'Prevalence Rates'!AO60</f>
        <v>0</v>
      </c>
      <c r="AP60" s="61">
        <f>'Population 2016'!AP60*'Prevalence Rates'!AP60</f>
        <v>0</v>
      </c>
      <c r="AQ60" s="61">
        <f>'Population 2016'!AQ60*'Prevalence Rates'!AQ60</f>
        <v>0</v>
      </c>
      <c r="AR60" s="61">
        <f>'Population 2016'!AR60*'Prevalence Rates'!AR60</f>
        <v>0</v>
      </c>
      <c r="AS60" s="61">
        <f>'Population 2016'!AS60*'Prevalence Rates'!AS60</f>
        <v>0</v>
      </c>
      <c r="AT60" s="61">
        <f>'Population 2016'!AT60*'Prevalence Rates'!AT60</f>
        <v>0</v>
      </c>
      <c r="AU60" s="61">
        <f>'Population 2016'!AU60*'Prevalence Rates'!AU60</f>
        <v>0</v>
      </c>
      <c r="AV60" s="61">
        <f>'Population 2016'!AV60*'Prevalence Rates'!AV60</f>
        <v>0</v>
      </c>
      <c r="AW60" s="61">
        <f>'Population 2016'!AW60*'Prevalence Rates'!AW60</f>
        <v>0</v>
      </c>
      <c r="AX60" s="61">
        <f>'Population 2016'!AX60*'Prevalence Rates'!AX60</f>
        <v>0</v>
      </c>
      <c r="AY60" s="61">
        <f>'Population 2016'!AY60*'Prevalence Rates'!AY60</f>
        <v>0</v>
      </c>
      <c r="AZ60" s="61">
        <f>'Population 2016'!AZ60*'Prevalence Rates'!AZ60</f>
        <v>0</v>
      </c>
      <c r="BA60" s="61">
        <f>'Population 2016'!BA60*'Prevalence Rates'!BA60</f>
        <v>0</v>
      </c>
      <c r="BB60" s="61">
        <f>'Population 2016'!BB60*'Prevalence Rates'!BB60</f>
        <v>0</v>
      </c>
      <c r="BC60" s="108">
        <f>'Population 2016'!BC60*'Prevalence Rates'!BC60</f>
        <v>0</v>
      </c>
      <c r="BD60" s="109">
        <v>58</v>
      </c>
    </row>
    <row r="61" spans="1:56" s="59" customFormat="1" x14ac:dyDescent="0.35">
      <c r="B61" s="62" t="s">
        <v>61</v>
      </c>
      <c r="C61" s="70">
        <f>'Population 2016'!C61*'Prevalence Rates'!C61</f>
        <v>0</v>
      </c>
      <c r="D61" s="62">
        <f>'Population 2016'!D61*'Prevalence Rates'!D61</f>
        <v>0</v>
      </c>
      <c r="E61" s="62">
        <f>'Population 2016'!E61*'Prevalence Rates'!E61</f>
        <v>0</v>
      </c>
      <c r="F61" s="62">
        <f>'Population 2016'!F61*'Prevalence Rates'!F61</f>
        <v>0</v>
      </c>
      <c r="G61" s="62">
        <f>'Population 2016'!G61*'Prevalence Rates'!G61</f>
        <v>0</v>
      </c>
      <c r="H61" s="62">
        <f>'Population 2016'!H61*'Prevalence Rates'!H61</f>
        <v>0</v>
      </c>
      <c r="I61" s="62">
        <f>'Population 2016'!I61*'Prevalence Rates'!I61</f>
        <v>0</v>
      </c>
      <c r="J61" s="62">
        <f>'Population 2016'!J61*'Prevalence Rates'!J61</f>
        <v>0</v>
      </c>
      <c r="K61" s="62">
        <f>'Population 2016'!K61*'Prevalence Rates'!K61</f>
        <v>0</v>
      </c>
      <c r="L61" s="62">
        <f>'Population 2016'!L61*'Prevalence Rates'!L61</f>
        <v>0</v>
      </c>
      <c r="M61" s="62">
        <f>'Population 2016'!M61*'Prevalence Rates'!M61</f>
        <v>0</v>
      </c>
      <c r="N61" s="62">
        <f>'Population 2016'!N61*'Prevalence Rates'!N61</f>
        <v>0</v>
      </c>
      <c r="O61" s="62">
        <f>'Population 2016'!O61*'Prevalence Rates'!O61</f>
        <v>0</v>
      </c>
      <c r="P61" s="62">
        <f>'Population 2016'!P61*'Prevalence Rates'!P61</f>
        <v>0</v>
      </c>
      <c r="Q61" s="62">
        <f>'Population 2016'!Q61*'Prevalence Rates'!Q61</f>
        <v>0</v>
      </c>
      <c r="R61" s="62">
        <f>'Population 2016'!R61*'Prevalence Rates'!R61</f>
        <v>0</v>
      </c>
      <c r="S61" s="62">
        <f>'Population 2016'!S61*'Prevalence Rates'!S61</f>
        <v>0</v>
      </c>
      <c r="T61" s="62">
        <f>'Population 2016'!T61*'Prevalence Rates'!T61</f>
        <v>0</v>
      </c>
      <c r="U61" s="62">
        <f>'Population 2016'!U61*'Prevalence Rates'!U61</f>
        <v>0</v>
      </c>
      <c r="V61" s="62">
        <f>'Population 2016'!V61*'Prevalence Rates'!V61</f>
        <v>0</v>
      </c>
      <c r="W61" s="62">
        <f>'Population 2016'!W61*'Prevalence Rates'!W61</f>
        <v>0</v>
      </c>
      <c r="X61" s="62">
        <f>'Population 2016'!X61*'Prevalence Rates'!X61</f>
        <v>0</v>
      </c>
      <c r="Y61" s="62">
        <f>'Population 2016'!Y61*'Prevalence Rates'!Y61</f>
        <v>0</v>
      </c>
      <c r="Z61" s="62">
        <f>'Population 2016'!Z61*'Prevalence Rates'!Z61</f>
        <v>0</v>
      </c>
      <c r="AA61" s="62">
        <f>'Population 2016'!AA61*'Prevalence Rates'!AA61</f>
        <v>0</v>
      </c>
      <c r="AB61" s="62">
        <f>'Population 2016'!AB61*'Prevalence Rates'!AB61</f>
        <v>0</v>
      </c>
      <c r="AC61" s="62">
        <f>'Population 2016'!AC61*'Prevalence Rates'!AC61</f>
        <v>0</v>
      </c>
      <c r="AD61" s="62">
        <f>'Population 2016'!AD61*'Prevalence Rates'!AD61</f>
        <v>0</v>
      </c>
      <c r="AE61" s="62">
        <f>'Population 2016'!AE61*'Prevalence Rates'!AE61</f>
        <v>0</v>
      </c>
      <c r="AF61" s="62">
        <f>'Population 2016'!AF61*'Prevalence Rates'!AF61</f>
        <v>0</v>
      </c>
      <c r="AG61" s="62">
        <f>'Population 2016'!AG61*'Prevalence Rates'!AG61</f>
        <v>0</v>
      </c>
      <c r="AH61" s="62">
        <f>'Population 2016'!AH61*'Prevalence Rates'!AH61</f>
        <v>0</v>
      </c>
      <c r="AI61" s="62">
        <f>'Population 2016'!AI61*'Prevalence Rates'!AI61</f>
        <v>0</v>
      </c>
      <c r="AJ61" s="62">
        <f>'Population 2016'!AJ61*'Prevalence Rates'!AJ61</f>
        <v>0</v>
      </c>
      <c r="AK61" s="62">
        <f>'Population 2016'!AK61*'Prevalence Rates'!AK61</f>
        <v>0</v>
      </c>
      <c r="AL61" s="62">
        <f>'Population 2016'!AL61*'Prevalence Rates'!AL61</f>
        <v>0</v>
      </c>
      <c r="AM61" s="62">
        <f>'Population 2016'!AM61*'Prevalence Rates'!AM61</f>
        <v>0</v>
      </c>
      <c r="AN61" s="62">
        <f>'Population 2016'!AN61*'Prevalence Rates'!AN61</f>
        <v>0</v>
      </c>
      <c r="AO61" s="62">
        <f>'Population 2016'!AO61*'Prevalence Rates'!AO61</f>
        <v>0</v>
      </c>
      <c r="AP61" s="62">
        <f>'Population 2016'!AP61*'Prevalence Rates'!AP61</f>
        <v>0</v>
      </c>
      <c r="AQ61" s="62">
        <f>'Population 2016'!AQ61*'Prevalence Rates'!AQ61</f>
        <v>0</v>
      </c>
      <c r="AR61" s="62">
        <f>'Population 2016'!AR61*'Prevalence Rates'!AR61</f>
        <v>0</v>
      </c>
      <c r="AS61" s="62">
        <f>'Population 2016'!AS61*'Prevalence Rates'!AS61</f>
        <v>0</v>
      </c>
      <c r="AT61" s="62">
        <f>'Population 2016'!AT61*'Prevalence Rates'!AT61</f>
        <v>0</v>
      </c>
      <c r="AU61" s="62">
        <f>'Population 2016'!AU61*'Prevalence Rates'!AU61</f>
        <v>0</v>
      </c>
      <c r="AV61" s="62">
        <f>'Population 2016'!AV61*'Prevalence Rates'!AV61</f>
        <v>0</v>
      </c>
      <c r="AW61" s="62">
        <f>'Population 2016'!AW61*'Prevalence Rates'!AW61</f>
        <v>0</v>
      </c>
      <c r="AX61" s="62">
        <f>'Population 2016'!AX61*'Prevalence Rates'!AX61</f>
        <v>0</v>
      </c>
      <c r="AY61" s="62">
        <f>'Population 2016'!AY61*'Prevalence Rates'!AY61</f>
        <v>0</v>
      </c>
      <c r="AZ61" s="62">
        <f>'Population 2016'!AZ61*'Prevalence Rates'!AZ61</f>
        <v>0</v>
      </c>
      <c r="BA61" s="62">
        <f>'Population 2016'!BA61*'Prevalence Rates'!BA61</f>
        <v>0</v>
      </c>
      <c r="BB61" s="62">
        <f>'Population 2016'!BB61*'Prevalence Rates'!BB61</f>
        <v>0</v>
      </c>
      <c r="BC61" s="71">
        <f>'Population 2016'!BC61*'Prevalence Rates'!BC61</f>
        <v>0</v>
      </c>
      <c r="BD61" s="105">
        <v>59</v>
      </c>
    </row>
    <row r="62" spans="1:56" s="59" customFormat="1" x14ac:dyDescent="0.35">
      <c r="B62" s="62" t="s">
        <v>78</v>
      </c>
      <c r="C62" s="70">
        <f>'Population 2016'!C62*'Prevalence Rates'!C62</f>
        <v>0</v>
      </c>
      <c r="D62" s="62">
        <f>'Population 2016'!D62*'Prevalence Rates'!D62</f>
        <v>0</v>
      </c>
      <c r="E62" s="62">
        <f>'Population 2016'!E62*'Prevalence Rates'!E62</f>
        <v>0</v>
      </c>
      <c r="F62" s="62">
        <f>'Population 2016'!F62*'Prevalence Rates'!F62</f>
        <v>0</v>
      </c>
      <c r="G62" s="62">
        <f>'Population 2016'!G62*'Prevalence Rates'!G62</f>
        <v>0</v>
      </c>
      <c r="H62" s="62">
        <f>'Population 2016'!H62*'Prevalence Rates'!H62</f>
        <v>0</v>
      </c>
      <c r="I62" s="62">
        <f>'Population 2016'!I62*'Prevalence Rates'!I62</f>
        <v>0</v>
      </c>
      <c r="J62" s="62">
        <f>'Population 2016'!J62*'Prevalence Rates'!J62</f>
        <v>0</v>
      </c>
      <c r="K62" s="62">
        <f>'Population 2016'!K62*'Prevalence Rates'!K62</f>
        <v>0</v>
      </c>
      <c r="L62" s="62">
        <f>'Population 2016'!L62*'Prevalence Rates'!L62</f>
        <v>0</v>
      </c>
      <c r="M62" s="62">
        <f>'Population 2016'!M62*'Prevalence Rates'!M62</f>
        <v>0</v>
      </c>
      <c r="N62" s="62">
        <f>'Population 2016'!N62*'Prevalence Rates'!N62</f>
        <v>0</v>
      </c>
      <c r="O62" s="62">
        <f>'Population 2016'!O62*'Prevalence Rates'!O62</f>
        <v>0</v>
      </c>
      <c r="P62" s="62">
        <f>'Population 2016'!P62*'Prevalence Rates'!P62</f>
        <v>0</v>
      </c>
      <c r="Q62" s="62">
        <f>'Population 2016'!Q62*'Prevalence Rates'!Q62</f>
        <v>0</v>
      </c>
      <c r="R62" s="62">
        <f>'Population 2016'!R62*'Prevalence Rates'!R62</f>
        <v>0</v>
      </c>
      <c r="S62" s="62">
        <f>'Population 2016'!S62*'Prevalence Rates'!S62</f>
        <v>0</v>
      </c>
      <c r="T62" s="62">
        <f>'Population 2016'!T62*'Prevalence Rates'!T62</f>
        <v>0</v>
      </c>
      <c r="U62" s="62">
        <f>'Population 2016'!U62*'Prevalence Rates'!U62</f>
        <v>0</v>
      </c>
      <c r="V62" s="62">
        <f>'Population 2016'!V62*'Prevalence Rates'!V62</f>
        <v>0</v>
      </c>
      <c r="W62" s="62">
        <f>'Population 2016'!W62*'Prevalence Rates'!W62</f>
        <v>0</v>
      </c>
      <c r="X62" s="62">
        <f>'Population 2016'!X62*'Prevalence Rates'!X62</f>
        <v>0</v>
      </c>
      <c r="Y62" s="62">
        <f>'Population 2016'!Y62*'Prevalence Rates'!Y62</f>
        <v>0</v>
      </c>
      <c r="Z62" s="62">
        <f>'Population 2016'!Z62*'Prevalence Rates'!Z62</f>
        <v>0</v>
      </c>
      <c r="AA62" s="62">
        <f>'Population 2016'!AA62*'Prevalence Rates'!AA62</f>
        <v>0</v>
      </c>
      <c r="AB62" s="62">
        <f>'Population 2016'!AB62*'Prevalence Rates'!AB62</f>
        <v>0</v>
      </c>
      <c r="AC62" s="62">
        <f>'Population 2016'!AC62*'Prevalence Rates'!AC62</f>
        <v>0</v>
      </c>
      <c r="AD62" s="62">
        <f>'Population 2016'!AD62*'Prevalence Rates'!AD62</f>
        <v>0</v>
      </c>
      <c r="AE62" s="62">
        <f>'Population 2016'!AE62*'Prevalence Rates'!AE62</f>
        <v>0</v>
      </c>
      <c r="AF62" s="62">
        <f>'Population 2016'!AF62*'Prevalence Rates'!AF62</f>
        <v>0</v>
      </c>
      <c r="AG62" s="62">
        <f>'Population 2016'!AG62*'Prevalence Rates'!AG62</f>
        <v>0</v>
      </c>
      <c r="AH62" s="62">
        <f>'Population 2016'!AH62*'Prevalence Rates'!AH62</f>
        <v>0</v>
      </c>
      <c r="AI62" s="62">
        <f>'Population 2016'!AI62*'Prevalence Rates'!AI62</f>
        <v>0</v>
      </c>
      <c r="AJ62" s="62">
        <f>'Population 2016'!AJ62*'Prevalence Rates'!AJ62</f>
        <v>0</v>
      </c>
      <c r="AK62" s="62">
        <f>'Population 2016'!AK62*'Prevalence Rates'!AK62</f>
        <v>0</v>
      </c>
      <c r="AL62" s="62">
        <f>'Population 2016'!AL62*'Prevalence Rates'!AL62</f>
        <v>0</v>
      </c>
      <c r="AM62" s="62">
        <f>'Population 2016'!AM62*'Prevalence Rates'!AM62</f>
        <v>0</v>
      </c>
      <c r="AN62" s="62">
        <f>'Population 2016'!AN62*'Prevalence Rates'!AN62</f>
        <v>0</v>
      </c>
      <c r="AO62" s="62">
        <f>'Population 2016'!AO62*'Prevalence Rates'!AO62</f>
        <v>0</v>
      </c>
      <c r="AP62" s="62">
        <f>'Population 2016'!AP62*'Prevalence Rates'!AP62</f>
        <v>0</v>
      </c>
      <c r="AQ62" s="62">
        <f>'Population 2016'!AQ62*'Prevalence Rates'!AQ62</f>
        <v>0</v>
      </c>
      <c r="AR62" s="62">
        <f>'Population 2016'!AR62*'Prevalence Rates'!AR62</f>
        <v>0</v>
      </c>
      <c r="AS62" s="62">
        <f>'Population 2016'!AS62*'Prevalence Rates'!AS62</f>
        <v>0</v>
      </c>
      <c r="AT62" s="62">
        <f>'Population 2016'!AT62*'Prevalence Rates'!AT62</f>
        <v>0</v>
      </c>
      <c r="AU62" s="62">
        <f>'Population 2016'!AU62*'Prevalence Rates'!AU62</f>
        <v>0</v>
      </c>
      <c r="AV62" s="62">
        <f>'Population 2016'!AV62*'Prevalence Rates'!AV62</f>
        <v>0</v>
      </c>
      <c r="AW62" s="62">
        <f>'Population 2016'!AW62*'Prevalence Rates'!AW62</f>
        <v>0</v>
      </c>
      <c r="AX62" s="62">
        <f>'Population 2016'!AX62*'Prevalence Rates'!AX62</f>
        <v>0</v>
      </c>
      <c r="AY62" s="62">
        <f>'Population 2016'!AY62*'Prevalence Rates'!AY62</f>
        <v>0</v>
      </c>
      <c r="AZ62" s="62">
        <f>'Population 2016'!AZ62*'Prevalence Rates'!AZ62</f>
        <v>0</v>
      </c>
      <c r="BA62" s="62">
        <f>'Population 2016'!BA62*'Prevalence Rates'!BA62</f>
        <v>0</v>
      </c>
      <c r="BB62" s="62">
        <f>'Population 2016'!BB62*'Prevalence Rates'!BB62</f>
        <v>0</v>
      </c>
      <c r="BC62" s="71">
        <f>'Population 2016'!BC62*'Prevalence Rates'!BC62</f>
        <v>0</v>
      </c>
      <c r="BD62" s="105">
        <v>60</v>
      </c>
    </row>
    <row r="63" spans="1:56" s="59" customFormat="1" x14ac:dyDescent="0.35">
      <c r="B63" s="62" t="s">
        <v>62</v>
      </c>
      <c r="C63" s="70">
        <f>'Population 2016'!C63*'Prevalence Rates'!C63</f>
        <v>123.78435331230281</v>
      </c>
      <c r="D63" s="62">
        <f>'Population 2016'!D63*'Prevalence Rates'!D63</f>
        <v>176.74995389468575</v>
      </c>
      <c r="E63" s="62">
        <f>'Population 2016'!E63*'Prevalence Rates'!E63</f>
        <v>44.34123756369813</v>
      </c>
      <c r="F63" s="62">
        <f>'Population 2016'!F63*'Prevalence Rates'!F63</f>
        <v>91.090570249939347</v>
      </c>
      <c r="G63" s="62">
        <f>'Population 2016'!G63*'Prevalence Rates'!G63</f>
        <v>56.539305993690846</v>
      </c>
      <c r="H63" s="62">
        <f>'Population 2016'!H63*'Prevalence Rates'!H63</f>
        <v>1184.0957340451348</v>
      </c>
      <c r="I63" s="62">
        <f>'Population 2016'!I63*'Prevalence Rates'!I63</f>
        <v>69.01730347003155</v>
      </c>
      <c r="J63" s="62">
        <f>'Population 2016'!J63*'Prevalence Rates'!J63</f>
        <v>240.87485561756858</v>
      </c>
      <c r="K63" s="62">
        <f>'Population 2016'!K63*'Prevalence Rates'!K63</f>
        <v>120.85255035185632</v>
      </c>
      <c r="L63" s="62">
        <f>'Population 2016'!L63*'Prevalence Rates'!L63</f>
        <v>144.16687017714145</v>
      </c>
      <c r="M63" s="62">
        <f>'Population 2016'!M63*'Prevalence Rates'!M63</f>
        <v>144.08211599126426</v>
      </c>
      <c r="N63" s="62">
        <f>'Population 2016'!N63*'Prevalence Rates'!N63</f>
        <v>535.94722640135876</v>
      </c>
      <c r="O63" s="62">
        <f>'Population 2016'!O63*'Prevalence Rates'!O63</f>
        <v>392.08900752244591</v>
      </c>
      <c r="P63" s="62">
        <f>'Population 2016'!P63*'Prevalence Rates'!P63</f>
        <v>43.542703227372002</v>
      </c>
      <c r="Q63" s="62">
        <f>'Population 2016'!Q63*'Prevalence Rates'!Q63</f>
        <v>31.02560543557389</v>
      </c>
      <c r="R63" s="62">
        <f>'Population 2016'!R63*'Prevalence Rates'!R63</f>
        <v>64.350720698859504</v>
      </c>
      <c r="S63" s="62">
        <f>'Population 2016'!S63*'Prevalence Rates'!S63</f>
        <v>1672.4768357194855</v>
      </c>
      <c r="T63" s="62">
        <f>'Population 2016'!T63*'Prevalence Rates'!T63</f>
        <v>482.71064304780401</v>
      </c>
      <c r="U63" s="62">
        <f>'Population 2016'!U63*'Prevalence Rates'!U63</f>
        <v>0</v>
      </c>
      <c r="V63" s="62">
        <f>'Population 2016'!V63*'Prevalence Rates'!V63</f>
        <v>209.06609075467117</v>
      </c>
      <c r="W63" s="62">
        <f>'Population 2016'!W63*'Prevalence Rates'!W63</f>
        <v>720.94466585780151</v>
      </c>
      <c r="X63" s="62">
        <f>'Population 2016'!X63*'Prevalence Rates'!X63</f>
        <v>720.59315700072796</v>
      </c>
      <c r="Y63" s="62">
        <f>'Population 2016'!Y63*'Prevalence Rates'!Y63</f>
        <v>440.88781557874296</v>
      </c>
      <c r="Z63" s="62">
        <f>'Population 2016'!Z63*'Prevalence Rates'!Z63</f>
        <v>2660.5703470031549</v>
      </c>
      <c r="AA63" s="62">
        <f>'Population 2016'!AA63*'Prevalence Rates'!AA63</f>
        <v>5252.8684105799557</v>
      </c>
      <c r="AB63" s="62">
        <f>'Population 2016'!AB63*'Prevalence Rates'!AB63</f>
        <v>188.55211841785976</v>
      </c>
      <c r="AC63" s="62">
        <f>'Population 2016'!AC63*'Prevalence Rates'!AC63</f>
        <v>3668.0037641349181</v>
      </c>
      <c r="AD63" s="62">
        <f>'Population 2016'!AD63*'Prevalence Rates'!AD63</f>
        <v>212.81430138315946</v>
      </c>
      <c r="AE63" s="62">
        <f>'Population 2016'!AE63*'Prevalence Rates'!AE63</f>
        <v>166.90712933753943</v>
      </c>
      <c r="AF63" s="62">
        <f>'Population 2016'!AF63*'Prevalence Rates'!AF63</f>
        <v>242.63143897112352</v>
      </c>
      <c r="AG63" s="62">
        <f>'Population 2016'!AG63*'Prevalence Rates'!AG63</f>
        <v>166.90712933753943</v>
      </c>
      <c r="AH63" s="62">
        <f>'Population 2016'!AH63*'Prevalence Rates'!AH63</f>
        <v>1595.824458141228</v>
      </c>
      <c r="AI63" s="62">
        <f>'Population 2016'!AI63*'Prevalence Rates'!AI63</f>
        <v>891.80775928172773</v>
      </c>
      <c r="AJ63" s="62">
        <f>'Population 2016'!AJ63*'Prevalence Rates'!AJ63</f>
        <v>76.629507401116243</v>
      </c>
      <c r="AK63" s="62">
        <f>'Population 2016'!AK63*'Prevalence Rates'!AK63</f>
        <v>6.7495850521718026</v>
      </c>
      <c r="AL63" s="62">
        <f>'Population 2016'!AL63*'Prevalence Rates'!AL63</f>
        <v>617.95218636253344</v>
      </c>
      <c r="AM63" s="62">
        <f>'Population 2016'!AM63*'Prevalence Rates'!AM63</f>
        <v>1075.9543897112351</v>
      </c>
      <c r="AN63" s="62">
        <f>'Population 2016'!AN63*'Prevalence Rates'!AN63</f>
        <v>0</v>
      </c>
      <c r="AO63" s="62">
        <f>'Population 2016'!AO63*'Prevalence Rates'!AO63</f>
        <v>0</v>
      </c>
      <c r="AP63" s="62">
        <f>'Population 2016'!AP63*'Prevalence Rates'!AP63</f>
        <v>71.571162339238057</v>
      </c>
      <c r="AQ63" s="62">
        <f>'Population 2016'!AQ63*'Prevalence Rates'!AQ63</f>
        <v>379.94090754671191</v>
      </c>
      <c r="AR63" s="62">
        <f>'Population 2016'!AR63*'Prevalence Rates'!AR63</f>
        <v>9560.232</v>
      </c>
      <c r="AS63" s="62">
        <f>'Population 2016'!AS63*'Prevalence Rates'!AS63</f>
        <v>69.018927444794954</v>
      </c>
      <c r="AT63" s="62">
        <f>'Population 2016'!AT63*'Prevalence Rates'!AT63</f>
        <v>0</v>
      </c>
      <c r="AU63" s="62">
        <f>'Population 2016'!AU63*'Prevalence Rates'!AU63</f>
        <v>0</v>
      </c>
      <c r="AV63" s="62">
        <f>'Population 2016'!AV63*'Prevalence Rates'!AV63</f>
        <v>194.06690609075466</v>
      </c>
      <c r="AW63" s="62">
        <f>'Population 2016'!AW63*'Prevalence Rates'!AW63</f>
        <v>543.88260131036157</v>
      </c>
      <c r="AX63" s="62">
        <f>'Population 2016'!AX63*'Prevalence Rates'!AX63</f>
        <v>123.6142683814608</v>
      </c>
      <c r="AY63" s="62">
        <f>'Population 2016'!AY63*'Prevalence Rates'!AY63</f>
        <v>1335.9008590148021</v>
      </c>
      <c r="AZ63" s="62">
        <f>'Population 2016'!AZ63*'Prevalence Rates'!AZ63</f>
        <v>620.08852996845428</v>
      </c>
      <c r="BA63" s="62">
        <f>'Population 2016'!BA63*'Prevalence Rates'!BA63</f>
        <v>306.32584324193158</v>
      </c>
      <c r="BB63" s="62">
        <f>'Population 2016'!BB63*'Prevalence Rates'!BB63</f>
        <v>304.69129822858531</v>
      </c>
      <c r="BC63" s="71">
        <f>'Population 2016'!BC63*'Prevalence Rates'!BC63</f>
        <v>0</v>
      </c>
      <c r="BD63" s="105">
        <v>61</v>
      </c>
    </row>
    <row r="64" spans="1:56" s="59" customFormat="1" x14ac:dyDescent="0.35">
      <c r="B64" s="62" t="s">
        <v>63</v>
      </c>
      <c r="C64" s="70">
        <f>'Population 2016'!C64*'Prevalence Rates'!C64</f>
        <v>263.75848580441635</v>
      </c>
      <c r="D64" s="62">
        <f>'Population 2016'!D64*'Prevalence Rates'!D64</f>
        <v>362.35585537490903</v>
      </c>
      <c r="E64" s="62">
        <f>'Population 2016'!E64*'Prevalence Rates'!E64</f>
        <v>79.180781363746661</v>
      </c>
      <c r="F64" s="62">
        <f>'Population 2016'!F64*'Prevalence Rates'!F64</f>
        <v>131.30172288279545</v>
      </c>
      <c r="G64" s="62">
        <f>'Population 2016'!G64*'Prevalence Rates'!G64</f>
        <v>80.549148264984225</v>
      </c>
      <c r="H64" s="62">
        <f>'Population 2016'!H64*'Prevalence Rates'!H64</f>
        <v>1772.6481155059453</v>
      </c>
      <c r="I64" s="62">
        <f>'Population 2016'!I64*'Prevalence Rates'!I64</f>
        <v>88.619851201164778</v>
      </c>
      <c r="J64" s="62">
        <f>'Population 2016'!J64*'Prevalence Rates'!J64</f>
        <v>388.07615627274936</v>
      </c>
      <c r="K64" s="62">
        <f>'Population 2016'!K64*'Prevalence Rates'!K64</f>
        <v>194.9519242902208</v>
      </c>
      <c r="L64" s="62">
        <f>'Population 2016'!L64*'Prevalence Rates'!L64</f>
        <v>229.75164707595241</v>
      </c>
      <c r="M64" s="62">
        <f>'Population 2016'!M64*'Prevalence Rates'!M64</f>
        <v>229.616578500364</v>
      </c>
      <c r="N64" s="62">
        <f>'Population 2016'!N64*'Prevalence Rates'!N64</f>
        <v>912.6853482164521</v>
      </c>
      <c r="O64" s="62">
        <f>'Population 2016'!O64*'Prevalence Rates'!O64</f>
        <v>614.27277845183198</v>
      </c>
      <c r="P64" s="62">
        <f>'Population 2016'!P64*'Prevalence Rates'!P64</f>
        <v>68.204057267653496</v>
      </c>
      <c r="Q64" s="62">
        <f>'Population 2016'!Q64*'Prevalence Rates'!Q64</f>
        <v>44.856297015287552</v>
      </c>
      <c r="R64" s="62">
        <f>'Population 2016'!R64*'Prevalence Rates'!R64</f>
        <v>88.241407425382192</v>
      </c>
      <c r="S64" s="62">
        <f>'Population 2016'!S64*'Prevalence Rates'!S64</f>
        <v>2322.6990342149961</v>
      </c>
      <c r="T64" s="62">
        <f>'Population 2016'!T64*'Prevalence Rates'!T64</f>
        <v>762.58011162339244</v>
      </c>
      <c r="U64" s="62">
        <f>'Population 2016'!U64*'Prevalence Rates'!U64</f>
        <v>0</v>
      </c>
      <c r="V64" s="62">
        <f>'Population 2016'!V64*'Prevalence Rates'!V64</f>
        <v>342.2685367629216</v>
      </c>
      <c r="W64" s="62">
        <f>'Population 2016'!W64*'Prevalence Rates'!W64</f>
        <v>886.10366804173736</v>
      </c>
      <c r="X64" s="62">
        <f>'Population 2016'!X64*'Prevalence Rates'!X64</f>
        <v>885.67163309876241</v>
      </c>
      <c r="Y64" s="62">
        <f>'Population 2016'!Y64*'Prevalence Rates'!Y64</f>
        <v>715.41065954865314</v>
      </c>
      <c r="Z64" s="62">
        <f>'Population 2016'!Z64*'Prevalence Rates'!Z64</f>
        <v>4529.9094394564427</v>
      </c>
      <c r="AA64" s="62">
        <f>'Population 2016'!AA64*'Prevalence Rates'!AA64</f>
        <v>8372.1683863140006</v>
      </c>
      <c r="AB64" s="62">
        <f>'Population 2016'!AB64*'Prevalence Rates'!AB64</f>
        <v>387.38889784033006</v>
      </c>
      <c r="AC64" s="62">
        <f>'Population 2016'!AC64*'Prevalence Rates'!AC64</f>
        <v>6212.5309284154318</v>
      </c>
      <c r="AD64" s="62">
        <f>'Population 2016'!AD64*'Prevalence Rates'!AD64</f>
        <v>314.37595340936667</v>
      </c>
      <c r="AE64" s="62">
        <f>'Population 2016'!AE64*'Prevalence Rates'!AE64</f>
        <v>249.73945158942004</v>
      </c>
      <c r="AF64" s="62">
        <f>'Population 2016'!AF64*'Prevalence Rates'!AF64</f>
        <v>399.5660179568066</v>
      </c>
      <c r="AG64" s="62">
        <f>'Population 2016'!AG64*'Prevalence Rates'!AG64</f>
        <v>249.73945158942004</v>
      </c>
      <c r="AH64" s="62">
        <f>'Population 2016'!AH64*'Prevalence Rates'!AH64</f>
        <v>2190.7625197767534</v>
      </c>
      <c r="AI64" s="62">
        <f>'Population 2016'!AI64*'Prevalence Rates'!AI64</f>
        <v>1348.5440310604222</v>
      </c>
      <c r="AJ64" s="62">
        <f>'Population 2016'!AJ64*'Prevalence Rates'!AJ64</f>
        <v>121.85960689153119</v>
      </c>
      <c r="AK64" s="62">
        <f>'Population 2016'!AK64*'Prevalence Rates'!AK64</f>
        <v>14.764717301625819</v>
      </c>
      <c r="AL64" s="62">
        <f>'Population 2016'!AL64*'Prevalence Rates'!AL64</f>
        <v>890.10729434603263</v>
      </c>
      <c r="AM64" s="62">
        <f>'Population 2016'!AM64*'Prevalence Rates'!AM64</f>
        <v>1450.9916622179082</v>
      </c>
      <c r="AN64" s="62">
        <f>'Population 2016'!AN64*'Prevalence Rates'!AN64</f>
        <v>0</v>
      </c>
      <c r="AO64" s="62">
        <f>'Population 2016'!AO64*'Prevalence Rates'!AO64</f>
        <v>0</v>
      </c>
      <c r="AP64" s="62">
        <f>'Population 2016'!AP64*'Prevalence Rates'!AP64</f>
        <v>127.49835476826014</v>
      </c>
      <c r="AQ64" s="62">
        <f>'Population 2016'!AQ64*'Prevalence Rates'!AQ64</f>
        <v>699.2220334870176</v>
      </c>
      <c r="AR64" s="62">
        <f>'Population 2016'!AR64*'Prevalence Rates'!AR64</f>
        <v>14899.104000000001</v>
      </c>
      <c r="AS64" s="62">
        <f>'Population 2016'!AS64*'Prevalence Rates'!AS64</f>
        <v>88.62193642319825</v>
      </c>
      <c r="AT64" s="62">
        <f>'Population 2016'!AT64*'Prevalence Rates'!AT64</f>
        <v>0</v>
      </c>
      <c r="AU64" s="62">
        <f>'Population 2016'!AU64*'Prevalence Rates'!AU64</f>
        <v>0</v>
      </c>
      <c r="AV64" s="62">
        <f>'Population 2016'!AV64*'Prevalence Rates'!AV64</f>
        <v>296.85489929628727</v>
      </c>
      <c r="AW64" s="62">
        <f>'Population 2016'!AW64*'Prevalence Rates'!AW64</f>
        <v>769.65929628730896</v>
      </c>
      <c r="AX64" s="62">
        <f>'Population 2016'!AX64*'Prevalence Rates'!AX64</f>
        <v>198.94171317641349</v>
      </c>
      <c r="AY64" s="62">
        <f>'Population 2016'!AY64*'Prevalence Rates'!AY64</f>
        <v>1926.7874399417615</v>
      </c>
      <c r="AZ64" s="62">
        <f>'Population 2016'!AZ64*'Prevalence Rates'!AZ64</f>
        <v>1039.6917058966271</v>
      </c>
      <c r="BA64" s="62">
        <f>'Population 2016'!BA64*'Prevalence Rates'!BA64</f>
        <v>478.32495025479255</v>
      </c>
      <c r="BB64" s="62">
        <f>'Population 2016'!BB64*'Prevalence Rates'!BB64</f>
        <v>413.17665615141959</v>
      </c>
      <c r="BC64" s="71">
        <f>'Population 2016'!BC64*'Prevalence Rates'!BC64</f>
        <v>0</v>
      </c>
      <c r="BD64" s="105">
        <v>62</v>
      </c>
    </row>
    <row r="65" spans="2:56" s="59" customFormat="1" x14ac:dyDescent="0.35">
      <c r="B65" s="62" t="s">
        <v>64</v>
      </c>
      <c r="C65" s="70">
        <f>'Population 2016'!C65*'Prevalence Rates'!C65</f>
        <v>302.95788643533115</v>
      </c>
      <c r="D65" s="62">
        <f>'Population 2016'!D65*'Prevalence Rates'!D65</f>
        <v>407.952244600825</v>
      </c>
      <c r="E65" s="62">
        <f>'Population 2016'!E65*'Prevalence Rates'!E65</f>
        <v>82.09007522446008</v>
      </c>
      <c r="F65" s="62">
        <f>'Population 2016'!F65*'Prevalence Rates'!F65</f>
        <v>106.88470031545741</v>
      </c>
      <c r="G65" s="62">
        <f>'Population 2016'!G65*'Prevalence Rates'!G65</f>
        <v>58.029652996845414</v>
      </c>
      <c r="H65" s="62">
        <f>'Population 2016'!H65*'Prevalence Rates'!H65</f>
        <v>1546.6365069157971</v>
      </c>
      <c r="I65" s="62">
        <f>'Population 2016'!I65*'Prevalence Rates'!I65</f>
        <v>72.5814030575103</v>
      </c>
      <c r="J65" s="62">
        <f>'Population 2016'!J65*'Prevalence Rates'!J65</f>
        <v>358.23406940063091</v>
      </c>
      <c r="K65" s="62">
        <f>'Population 2016'!K65*'Prevalence Rates'!K65</f>
        <v>164.46479009949039</v>
      </c>
      <c r="L65" s="62">
        <f>'Population 2016'!L65*'Prevalence Rates'!L65</f>
        <v>200.95987964086382</v>
      </c>
      <c r="M65" s="62">
        <f>'Population 2016'!M65*'Prevalence Rates'!M65</f>
        <v>200.84173744236836</v>
      </c>
      <c r="N65" s="62">
        <f>'Population 2016'!N65*'Prevalence Rates'!N65</f>
        <v>1035.8363382674104</v>
      </c>
      <c r="O65" s="62">
        <f>'Population 2016'!O65*'Prevalence Rates'!O65</f>
        <v>550.47466634312048</v>
      </c>
      <c r="P65" s="62">
        <f>'Population 2016'!P65*'Prevalence Rates'!P65</f>
        <v>64.455811696190239</v>
      </c>
      <c r="Q65" s="62">
        <f>'Population 2016'!Q65*'Prevalence Rates'!Q65</f>
        <v>44.615590876000965</v>
      </c>
      <c r="R65" s="62">
        <f>'Population 2016'!R65*'Prevalence Rates'!R65</f>
        <v>73.85561756855131</v>
      </c>
      <c r="S65" s="62">
        <f>'Population 2016'!S65*'Prevalence Rates'!S65</f>
        <v>2599.7395049745205</v>
      </c>
      <c r="T65" s="62">
        <f>'Population 2016'!T65*'Prevalence Rates'!T65</f>
        <v>1000.4681873331715</v>
      </c>
      <c r="U65" s="62">
        <f>'Population 2016'!U65*'Prevalence Rates'!U65</f>
        <v>0</v>
      </c>
      <c r="V65" s="62">
        <f>'Population 2016'!V65*'Prevalence Rates'!V65</f>
        <v>342.76306721669494</v>
      </c>
      <c r="W65" s="62">
        <f>'Population 2016'!W65*'Prevalence Rates'!W65</f>
        <v>947.123033244358</v>
      </c>
      <c r="X65" s="62">
        <f>'Population 2016'!X65*'Prevalence Rates'!X65</f>
        <v>946.66124727007991</v>
      </c>
      <c r="Y65" s="62">
        <f>'Population 2016'!Y65*'Prevalence Rates'!Y65</f>
        <v>685.49398689638417</v>
      </c>
      <c r="Z65" s="62">
        <f>'Population 2016'!Z65*'Prevalence Rates'!Z65</f>
        <v>5452.6408638679932</v>
      </c>
      <c r="AA65" s="62">
        <f>'Population 2016'!AA65*'Prevalence Rates'!AA65</f>
        <v>8936.9600339723347</v>
      </c>
      <c r="AB65" s="62">
        <f>'Population 2016'!AB65*'Prevalence Rates'!AB65</f>
        <v>428.7583984469789</v>
      </c>
      <c r="AC65" s="62">
        <f>'Population 2016'!AC65*'Prevalence Rates'!AC65</f>
        <v>6944.0684967240932</v>
      </c>
      <c r="AD65" s="62">
        <f>'Population 2016'!AD65*'Prevalence Rates'!AD65</f>
        <v>259.02861198738168</v>
      </c>
      <c r="AE65" s="62">
        <f>'Population 2016'!AE65*'Prevalence Rates'!AE65</f>
        <v>214.68945644261098</v>
      </c>
      <c r="AF65" s="62">
        <f>'Population 2016'!AF65*'Prevalence Rates'!AF65</f>
        <v>351.17919194370296</v>
      </c>
      <c r="AG65" s="62">
        <f>'Population 2016'!AG65*'Prevalence Rates'!AG65</f>
        <v>214.68945644261098</v>
      </c>
      <c r="AH65" s="62">
        <f>'Population 2016'!AH65*'Prevalence Rates'!AH65</f>
        <v>2037.7630526571218</v>
      </c>
      <c r="AI65" s="62">
        <f>'Population 2016'!AI65*'Prevalence Rates'!AI65</f>
        <v>1572.782082018927</v>
      </c>
      <c r="AJ65" s="62">
        <f>'Population 2016'!AJ65*'Prevalence Rates'!AJ65</f>
        <v>109.74784033001698</v>
      </c>
      <c r="AK65" s="62">
        <f>'Population 2016'!AK65*'Prevalence Rates'!AK65</f>
        <v>8.4529604464935684</v>
      </c>
      <c r="AL65" s="62">
        <f>'Population 2016'!AL65*'Prevalence Rates'!AL65</f>
        <v>777.06624605678235</v>
      </c>
      <c r="AM65" s="62">
        <f>'Population 2016'!AM65*'Prevalence Rates'!AM65</f>
        <v>1373.0338631400145</v>
      </c>
      <c r="AN65" s="62">
        <f>'Population 2016'!AN65*'Prevalence Rates'!AN65</f>
        <v>0</v>
      </c>
      <c r="AO65" s="62">
        <f>'Population 2016'!AO65*'Prevalence Rates'!AO65</f>
        <v>0</v>
      </c>
      <c r="AP65" s="62">
        <f>'Population 2016'!AP65*'Prevalence Rates'!AP65</f>
        <v>136.63289250181995</v>
      </c>
      <c r="AQ65" s="62">
        <f>'Population 2016'!AQ65*'Prevalence Rates'!AQ65</f>
        <v>691.44831351613675</v>
      </c>
      <c r="AR65" s="62">
        <f>'Population 2016'!AR65*'Prevalence Rates'!AR65</f>
        <v>15569.504999999999</v>
      </c>
      <c r="AS65" s="62">
        <f>'Population 2016'!AS65*'Prevalence Rates'!AS65</f>
        <v>72.583110895413725</v>
      </c>
      <c r="AT65" s="62">
        <f>'Population 2016'!AT65*'Prevalence Rates'!AT65</f>
        <v>0</v>
      </c>
      <c r="AU65" s="62">
        <f>'Population 2016'!AU65*'Prevalence Rates'!AU65</f>
        <v>0</v>
      </c>
      <c r="AV65" s="62">
        <f>'Population 2016'!AV65*'Prevalence Rates'!AV65</f>
        <v>245.83070856588202</v>
      </c>
      <c r="AW65" s="62">
        <f>'Population 2016'!AW65*'Prevalence Rates'!AW65</f>
        <v>695.28676292162095</v>
      </c>
      <c r="AX65" s="62">
        <f>'Population 2016'!AX65*'Prevalence Rates'!AX65</f>
        <v>197.21509342392619</v>
      </c>
      <c r="AY65" s="62">
        <f>'Population 2016'!AY65*'Prevalence Rates'!AY65</f>
        <v>2082.807109924775</v>
      </c>
      <c r="AZ65" s="62">
        <f>'Population 2016'!AZ65*'Prevalence Rates'!AZ65</f>
        <v>1134.0256321281242</v>
      </c>
      <c r="BA65" s="62">
        <f>'Population 2016'!BA65*'Prevalence Rates'!BA65</f>
        <v>432.96704683329284</v>
      </c>
      <c r="BB65" s="62">
        <f>'Population 2016'!BB65*'Prevalence Rates'!BB65</f>
        <v>380.63939577772385</v>
      </c>
      <c r="BC65" s="71">
        <f>'Population 2016'!BC65*'Prevalence Rates'!BC65</f>
        <v>0</v>
      </c>
      <c r="BD65" s="105">
        <v>63</v>
      </c>
    </row>
    <row r="66" spans="2:56" s="59" customFormat="1" x14ac:dyDescent="0.35">
      <c r="B66" s="62" t="s">
        <v>65</v>
      </c>
      <c r="C66" s="70">
        <f>'Population 2016'!C66*'Prevalence Rates'!C66</f>
        <v>266.22681388012614</v>
      </c>
      <c r="D66" s="62">
        <f>'Population 2016'!D66*'Prevalence Rates'!D66</f>
        <v>366.8033972336811</v>
      </c>
      <c r="E66" s="62">
        <f>'Population 2016'!E66*'Prevalence Rates'!E66</f>
        <v>81.055326377092925</v>
      </c>
      <c r="F66" s="62">
        <f>'Population 2016'!F66*'Prevalence Rates'!F66</f>
        <v>118.68133948070856</v>
      </c>
      <c r="G66" s="62">
        <f>'Population 2016'!G66*'Prevalence Rates'!G66</f>
        <v>67.813722397476326</v>
      </c>
      <c r="H66" s="62">
        <f>'Population 2016'!H66*'Prevalence Rates'!H66</f>
        <v>1372.6732079592332</v>
      </c>
      <c r="I66" s="62">
        <f>'Population 2016'!I66*'Prevalence Rates'!I66</f>
        <v>73.648776631885454</v>
      </c>
      <c r="J66" s="62">
        <f>'Population 2016'!J66*'Prevalence Rates'!J66</f>
        <v>313.36648871633099</v>
      </c>
      <c r="K66" s="62">
        <f>'Population 2016'!K66*'Prevalence Rates'!K66</f>
        <v>157.16378306236348</v>
      </c>
      <c r="L66" s="62">
        <f>'Population 2016'!L66*'Prevalence Rates'!L66</f>
        <v>171.45386556661001</v>
      </c>
      <c r="M66" s="62">
        <f>'Population 2016'!M66*'Prevalence Rates'!M66</f>
        <v>171.35306964329047</v>
      </c>
      <c r="N66" s="62">
        <f>'Population 2016'!N66*'Prevalence Rates'!N66</f>
        <v>830.37506673137557</v>
      </c>
      <c r="O66" s="62">
        <f>'Population 2016'!O66*'Prevalence Rates'!O66</f>
        <v>489.22356224217407</v>
      </c>
      <c r="P66" s="62">
        <f>'Population 2016'!P66*'Prevalence Rates'!P66</f>
        <v>55.391713176413489</v>
      </c>
      <c r="Q66" s="62">
        <f>'Population 2016'!Q66*'Prevalence Rates'!Q66</f>
        <v>40.381994661489927</v>
      </c>
      <c r="R66" s="62">
        <f>'Population 2016'!R66*'Prevalence Rates'!R66</f>
        <v>71.841373453045364</v>
      </c>
      <c r="S66" s="62">
        <f>'Population 2016'!S66*'Prevalence Rates'!S66</f>
        <v>2484.375054598398</v>
      </c>
      <c r="T66" s="62">
        <f>'Population 2016'!T66*'Prevalence Rates'!T66</f>
        <v>985.08927444794949</v>
      </c>
      <c r="U66" s="62">
        <f>'Population 2016'!U66*'Prevalence Rates'!U66</f>
        <v>0</v>
      </c>
      <c r="V66" s="62">
        <f>'Population 2016'!V66*'Prevalence Rates'!V66</f>
        <v>335.84632370783783</v>
      </c>
      <c r="W66" s="62">
        <f>'Population 2016'!W66*'Prevalence Rates'!W66</f>
        <v>835.51498908032022</v>
      </c>
      <c r="X66" s="62">
        <f>'Population 2016'!X66*'Prevalence Rates'!X66</f>
        <v>835.10761950982749</v>
      </c>
      <c r="Y66" s="62">
        <f>'Population 2016'!Y66*'Prevalence Rates'!Y66</f>
        <v>633.34465421014295</v>
      </c>
      <c r="Z66" s="62">
        <f>'Population 2016'!Z66*'Prevalence Rates'!Z66</f>
        <v>4616.9723368114528</v>
      </c>
      <c r="AA66" s="62">
        <f>'Population 2016'!AA66*'Prevalence Rates'!AA66</f>
        <v>8129.1778209172517</v>
      </c>
      <c r="AB66" s="62">
        <f>'Population 2016'!AB66*'Prevalence Rates'!AB66</f>
        <v>389.59934967240963</v>
      </c>
      <c r="AC66" s="62">
        <f>'Population 2016'!AC66*'Prevalence Rates'!AC66</f>
        <v>6034.3430951225409</v>
      </c>
      <c r="AD66" s="62">
        <f>'Population 2016'!AD66*'Prevalence Rates'!AD66</f>
        <v>289.08538704198008</v>
      </c>
      <c r="AE66" s="62">
        <f>'Population 2016'!AE66*'Prevalence Rates'!AE66</f>
        <v>236.33881339480703</v>
      </c>
      <c r="AF66" s="62">
        <f>'Population 2016'!AF66*'Prevalence Rates'!AF66</f>
        <v>343.49810725552049</v>
      </c>
      <c r="AG66" s="62">
        <f>'Population 2016'!AG66*'Prevalence Rates'!AG66</f>
        <v>236.33881339480703</v>
      </c>
      <c r="AH66" s="62">
        <f>'Population 2016'!AH66*'Prevalence Rates'!AH66</f>
        <v>2125.1355374908999</v>
      </c>
      <c r="AI66" s="62">
        <f>'Population 2016'!AI66*'Prevalence Rates'!AI66</f>
        <v>1561.9523804901719</v>
      </c>
      <c r="AJ66" s="62">
        <f>'Population 2016'!AJ66*'Prevalence Rates'!AJ66</f>
        <v>96.395729191943701</v>
      </c>
      <c r="AK66" s="62">
        <f>'Population 2016'!AK66*'Prevalence Rates'!AK66</f>
        <v>12.128160640621207</v>
      </c>
      <c r="AL66" s="62">
        <f>'Population 2016'!AL66*'Prevalence Rates'!AL66</f>
        <v>674.65289978160649</v>
      </c>
      <c r="AM66" s="62">
        <f>'Population 2016'!AM66*'Prevalence Rates'!AM66</f>
        <v>1388.170832322252</v>
      </c>
      <c r="AN66" s="62">
        <f>'Population 2016'!AN66*'Prevalence Rates'!AN66</f>
        <v>0</v>
      </c>
      <c r="AO66" s="62">
        <f>'Population 2016'!AO66*'Prevalence Rates'!AO66</f>
        <v>0</v>
      </c>
      <c r="AP66" s="62">
        <f>'Population 2016'!AP66*'Prevalence Rates'!AP66</f>
        <v>122.66294588692065</v>
      </c>
      <c r="AQ66" s="62">
        <f>'Population 2016'!AQ66*'Prevalence Rates'!AQ66</f>
        <v>589.86711963115738</v>
      </c>
      <c r="AR66" s="62">
        <f>'Population 2016'!AR66*'Prevalence Rates'!AR66</f>
        <v>14227.8</v>
      </c>
      <c r="AS66" s="62">
        <f>'Population 2016'!AS66*'Prevalence Rates'!AS66</f>
        <v>73.650509585052163</v>
      </c>
      <c r="AT66" s="62">
        <f>'Population 2016'!AT66*'Prevalence Rates'!AT66</f>
        <v>0</v>
      </c>
      <c r="AU66" s="62">
        <f>'Population 2016'!AU66*'Prevalence Rates'!AU66</f>
        <v>0</v>
      </c>
      <c r="AV66" s="62">
        <f>'Population 2016'!AV66*'Prevalence Rates'!AV66</f>
        <v>230.61755641834503</v>
      </c>
      <c r="AW66" s="62">
        <f>'Population 2016'!AW66*'Prevalence Rates'!AW66</f>
        <v>763.67562484833775</v>
      </c>
      <c r="AX66" s="62">
        <f>'Population 2016'!AX66*'Prevalence Rates'!AX66</f>
        <v>160.86828439699099</v>
      </c>
      <c r="AY66" s="62">
        <f>'Population 2016'!AY66*'Prevalence Rates'!AY66</f>
        <v>1787.2624120359133</v>
      </c>
      <c r="AZ66" s="62">
        <f>'Population 2016'!AZ66*'Prevalence Rates'!AZ66</f>
        <v>951.5686022809997</v>
      </c>
      <c r="BA66" s="62">
        <f>'Population 2016'!BA66*'Prevalence Rates'!BA66</f>
        <v>443.90725552050469</v>
      </c>
      <c r="BB66" s="62">
        <f>'Population 2016'!BB66*'Prevalence Rates'!BB66</f>
        <v>407.95977917981071</v>
      </c>
      <c r="BC66" s="71">
        <f>'Population 2016'!BC66*'Prevalence Rates'!BC66</f>
        <v>0</v>
      </c>
      <c r="BD66" s="105">
        <v>64</v>
      </c>
    </row>
    <row r="67" spans="2:56" s="59" customFormat="1" x14ac:dyDescent="0.35">
      <c r="B67" s="62" t="s">
        <v>66</v>
      </c>
      <c r="C67" s="70">
        <f>'Population 2016'!C67*'Prevalence Rates'!C67</f>
        <v>185.99848580441636</v>
      </c>
      <c r="D67" s="62">
        <f>'Population 2016'!D67*'Prevalence Rates'!D67</f>
        <v>257.49711235137102</v>
      </c>
      <c r="E67" s="62">
        <f>'Population 2016'!E67*'Prevalence Rates'!E67</f>
        <v>57.949934481921872</v>
      </c>
      <c r="F67" s="62">
        <f>'Population 2016'!F67*'Prevalence Rates'!F67</f>
        <v>104.0570298471245</v>
      </c>
      <c r="G67" s="62">
        <f>'Population 2016'!G67*'Prevalence Rates'!G67</f>
        <v>58.331829652996838</v>
      </c>
      <c r="H67" s="62">
        <f>'Population 2016'!H67*'Prevalence Rates'!H67</f>
        <v>1204.3790393108468</v>
      </c>
      <c r="I67" s="62">
        <f>'Population 2016'!I67*'Prevalence Rates'!I67</f>
        <v>66.727864498908033</v>
      </c>
      <c r="J67" s="62">
        <f>'Population 2016'!J67*'Prevalence Rates'!J67</f>
        <v>267.10418830380979</v>
      </c>
      <c r="K67" s="62">
        <f>'Population 2016'!K67*'Prevalence Rates'!K67</f>
        <v>158.39899538946855</v>
      </c>
      <c r="L67" s="62">
        <f>'Population 2016'!L67*'Prevalence Rates'!L67</f>
        <v>140.60372715360347</v>
      </c>
      <c r="M67" s="62">
        <f>'Population 2016'!M67*'Prevalence Rates'!M67</f>
        <v>140.52106770201408</v>
      </c>
      <c r="N67" s="62">
        <f>'Population 2016'!N67*'Prevalence Rates'!N67</f>
        <v>635.05732346517823</v>
      </c>
      <c r="O67" s="62">
        <f>'Population 2016'!O67*'Prevalence Rates'!O67</f>
        <v>419.96611259403056</v>
      </c>
      <c r="P67" s="62">
        <f>'Population 2016'!P67*'Prevalence Rates'!P67</f>
        <v>49.516347973792776</v>
      </c>
      <c r="Q67" s="62">
        <f>'Population 2016'!Q67*'Prevalence Rates'!Q67</f>
        <v>46.125903906818735</v>
      </c>
      <c r="R67" s="62">
        <f>'Population 2016'!R67*'Prevalence Rates'!R67</f>
        <v>70.503409366658587</v>
      </c>
      <c r="S67" s="62">
        <f>'Population 2016'!S67*'Prevalence Rates'!S67</f>
        <v>2082.3852317398691</v>
      </c>
      <c r="T67" s="62">
        <f>'Population 2016'!T67*'Prevalence Rates'!T67</f>
        <v>770.78057752972597</v>
      </c>
      <c r="U67" s="62">
        <f>'Population 2016'!U67*'Prevalence Rates'!U67</f>
        <v>0</v>
      </c>
      <c r="V67" s="62">
        <f>'Population 2016'!V67*'Prevalence Rates'!V67</f>
        <v>258.99361805387036</v>
      </c>
      <c r="W67" s="62">
        <f>'Population 2016'!W67*'Prevalence Rates'!W67</f>
        <v>741.67166076195099</v>
      </c>
      <c r="X67" s="62">
        <f>'Population 2016'!X67*'Prevalence Rates'!X67</f>
        <v>741.3100461053142</v>
      </c>
      <c r="Y67" s="62">
        <f>'Population 2016'!Y67*'Prevalence Rates'!Y67</f>
        <v>514.31907983499138</v>
      </c>
      <c r="Z67" s="62">
        <f>'Population 2016'!Z67*'Prevalence Rates'!Z67</f>
        <v>3738.3857316185395</v>
      </c>
      <c r="AA67" s="62">
        <f>'Population 2016'!AA67*'Prevalence Rates'!AA67</f>
        <v>6788.6258044164042</v>
      </c>
      <c r="AB67" s="62">
        <f>'Population 2016'!AB67*'Prevalence Rates'!AB67</f>
        <v>273.5919902936181</v>
      </c>
      <c r="AC67" s="62">
        <f>'Population 2016'!AC67*'Prevalence Rates'!AC67</f>
        <v>4962.6965913613194</v>
      </c>
      <c r="AD67" s="62">
        <f>'Population 2016'!AD67*'Prevalence Rates'!AD67</f>
        <v>230.58993982043197</v>
      </c>
      <c r="AE67" s="62">
        <f>'Population 2016'!AE67*'Prevalence Rates'!AE67</f>
        <v>183.98188303809752</v>
      </c>
      <c r="AF67" s="62">
        <f>'Population 2016'!AF67*'Prevalence Rates'!AF67</f>
        <v>298.01807085658822</v>
      </c>
      <c r="AG67" s="62">
        <f>'Population 2016'!AG67*'Prevalence Rates'!AG67</f>
        <v>183.98188303809752</v>
      </c>
      <c r="AH67" s="62">
        <f>'Population 2016'!AH67*'Prevalence Rates'!AH67</f>
        <v>1848.3798243144868</v>
      </c>
      <c r="AI67" s="62">
        <f>'Population 2016'!AI67*'Prevalence Rates'!AI67</f>
        <v>1267.6158912885221</v>
      </c>
      <c r="AJ67" s="62">
        <f>'Population 2016'!AJ67*'Prevalence Rates'!AJ67</f>
        <v>89.070710992477558</v>
      </c>
      <c r="AK67" s="62">
        <f>'Population 2016'!AK67*'Prevalence Rates'!AK67</f>
        <v>8.6159475855374907</v>
      </c>
      <c r="AL67" s="62">
        <f>'Population 2016'!AL67*'Prevalence Rates'!AL67</f>
        <v>615.80146566367387</v>
      </c>
      <c r="AM67" s="62">
        <f>'Population 2016'!AM67*'Prevalence Rates'!AM67</f>
        <v>1213.5311938849795</v>
      </c>
      <c r="AN67" s="62">
        <f>'Population 2016'!AN67*'Prevalence Rates'!AN67</f>
        <v>0</v>
      </c>
      <c r="AO67" s="62">
        <f>'Population 2016'!AO67*'Prevalence Rates'!AO67</f>
        <v>0</v>
      </c>
      <c r="AP67" s="62">
        <f>'Population 2016'!AP67*'Prevalence Rates'!AP67</f>
        <v>98.517505459839853</v>
      </c>
      <c r="AQ67" s="62">
        <f>'Population 2016'!AQ67*'Prevalence Rates'!AQ67</f>
        <v>508.4930114049987</v>
      </c>
      <c r="AR67" s="62">
        <f>'Population 2016'!AR67*'Prevalence Rates'!AR67</f>
        <v>11807.806</v>
      </c>
      <c r="AS67" s="62">
        <f>'Population 2016'!AS67*'Prevalence Rates'!AS67</f>
        <v>66.729434603251647</v>
      </c>
      <c r="AT67" s="62">
        <f>'Population 2016'!AT67*'Prevalence Rates'!AT67</f>
        <v>0</v>
      </c>
      <c r="AU67" s="62">
        <f>'Population 2016'!AU67*'Prevalence Rates'!AU67</f>
        <v>0</v>
      </c>
      <c r="AV67" s="62">
        <f>'Population 2016'!AV67*'Prevalence Rates'!AV67</f>
        <v>189.80762436301865</v>
      </c>
      <c r="AW67" s="62">
        <f>'Population 2016'!AW67*'Prevalence Rates'!AW67</f>
        <v>658.8051516622179</v>
      </c>
      <c r="AX67" s="62">
        <f>'Population 2016'!AX67*'Prevalence Rates'!AX67</f>
        <v>115.71669012375636</v>
      </c>
      <c r="AY67" s="62">
        <f>'Population 2016'!AY67*'Prevalence Rates'!AY67</f>
        <v>1483.4901917010432</v>
      </c>
      <c r="AZ67" s="62">
        <f>'Population 2016'!AZ67*'Prevalence Rates'!AZ67</f>
        <v>744.30027711720459</v>
      </c>
      <c r="BA67" s="62">
        <f>'Population 2016'!BA67*'Prevalence Rates'!BA67</f>
        <v>359.13192914341181</v>
      </c>
      <c r="BB67" s="62">
        <f>'Population 2016'!BB67*'Prevalence Rates'!BB67</f>
        <v>341.51977432661977</v>
      </c>
      <c r="BC67" s="71">
        <f>'Population 2016'!BC67*'Prevalence Rates'!BC67</f>
        <v>0</v>
      </c>
      <c r="BD67" s="105">
        <v>65</v>
      </c>
    </row>
    <row r="68" spans="2:56" s="59" customFormat="1" x14ac:dyDescent="0.35">
      <c r="B68" s="62" t="s">
        <v>67</v>
      </c>
      <c r="C68" s="70">
        <f>'Population 2016'!C68*'Prevalence Rates'!C68</f>
        <v>189.72993690851732</v>
      </c>
      <c r="D68" s="62">
        <f>'Population 2016'!D68*'Prevalence Rates'!D68</f>
        <v>260.32330016986168</v>
      </c>
      <c r="E68" s="62">
        <f>'Population 2016'!E68*'Prevalence Rates'!E68</f>
        <v>56.602261586993457</v>
      </c>
      <c r="F68" s="62">
        <f>'Population 2016'!F68*'Prevalence Rates'!F68</f>
        <v>89.042089298713904</v>
      </c>
      <c r="G68" s="62">
        <f>'Population 2016'!G68*'Prevalence Rates'!G68</f>
        <v>68.548138801261828</v>
      </c>
      <c r="H68" s="62">
        <f>'Population 2016'!H68*'Prevalence Rates'!H68</f>
        <v>1367.2435095850522</v>
      </c>
      <c r="I68" s="62">
        <f>'Population 2016'!I68*'Prevalence Rates'!I68</f>
        <v>80.977043897112353</v>
      </c>
      <c r="J68" s="62">
        <f>'Population 2016'!J68*'Prevalence Rates'!J68</f>
        <v>267.10418830380979</v>
      </c>
      <c r="K68" s="62">
        <f>'Population 2016'!K68*'Prevalence Rates'!K68</f>
        <v>152.7686993448192</v>
      </c>
      <c r="L68" s="62">
        <f>'Population 2016'!L68*'Prevalence Rates'!L68</f>
        <v>142.16166318854644</v>
      </c>
      <c r="M68" s="62">
        <f>'Population 2016'!M68*'Prevalence Rates'!M68</f>
        <v>142.07808784275662</v>
      </c>
      <c r="N68" s="62">
        <f>'Population 2016'!N68*'Prevalence Rates'!N68</f>
        <v>524.92758796408623</v>
      </c>
      <c r="O68" s="62">
        <f>'Population 2016'!O68*'Prevalence Rates'!O68</f>
        <v>472.5098180053385</v>
      </c>
      <c r="P68" s="62">
        <f>'Population 2016'!P68*'Prevalence Rates'!P68</f>
        <v>57.714418830380978</v>
      </c>
      <c r="Q68" s="62">
        <f>'Population 2016'!Q68*'Prevalence Rates'!Q68</f>
        <v>33.719626304295076</v>
      </c>
      <c r="R68" s="62">
        <f>'Population 2016'!R68*'Prevalence Rates'!R68</f>
        <v>65.912489686969195</v>
      </c>
      <c r="S68" s="62">
        <f>'Population 2016'!S68*'Prevalence Rates'!S68</f>
        <v>1922.0317835476826</v>
      </c>
      <c r="T68" s="62">
        <f>'Population 2016'!T68*'Prevalence Rates'!T68</f>
        <v>596.79502547925279</v>
      </c>
      <c r="U68" s="62">
        <f>'Population 2016'!U68*'Prevalence Rates'!U68</f>
        <v>0</v>
      </c>
      <c r="V68" s="62">
        <f>'Population 2016'!V68*'Prevalence Rates'!V68</f>
        <v>297.27963115748599</v>
      </c>
      <c r="W68" s="62">
        <f>'Population 2016'!W68*'Prevalence Rates'!W68</f>
        <v>763.14022082018926</v>
      </c>
      <c r="X68" s="62">
        <f>'Population 2016'!X68*'Prevalence Rates'!X68</f>
        <v>762.76813880126178</v>
      </c>
      <c r="Y68" s="62">
        <f>'Population 2016'!Y68*'Prevalence Rates'!Y68</f>
        <v>550.15278621693756</v>
      </c>
      <c r="Z68" s="62">
        <f>'Population 2016'!Z68*'Prevalence Rates'!Z68</f>
        <v>3347.1680660033976</v>
      </c>
      <c r="AA68" s="62">
        <f>'Population 2016'!AA68*'Prevalence Rates'!AA68</f>
        <v>6419.7052560058237</v>
      </c>
      <c r="AB68" s="62">
        <f>'Population 2016'!AB68*'Prevalence Rates'!AB68</f>
        <v>277.80608493084202</v>
      </c>
      <c r="AC68" s="62">
        <f>'Population 2016'!AC68*'Prevalence Rates'!AC68</f>
        <v>4543.8112339238041</v>
      </c>
      <c r="AD68" s="62">
        <f>'Population 2016'!AD68*'Prevalence Rates'!AD68</f>
        <v>242.1359310846882</v>
      </c>
      <c r="AE68" s="62">
        <f>'Population 2016'!AE68*'Prevalence Rates'!AE68</f>
        <v>185.391705896627</v>
      </c>
      <c r="AF68" s="62">
        <f>'Population 2016'!AF68*'Prevalence Rates'!AF68</f>
        <v>299.81878427566124</v>
      </c>
      <c r="AG68" s="62">
        <f>'Population 2016'!AG68*'Prevalence Rates'!AG68</f>
        <v>185.391705896627</v>
      </c>
      <c r="AH68" s="62">
        <f>'Population 2016'!AH68*'Prevalence Rates'!AH68</f>
        <v>1891.5630909973308</v>
      </c>
      <c r="AI68" s="62">
        <f>'Population 2016'!AI68*'Prevalence Rates'!AI68</f>
        <v>1082.3396534821645</v>
      </c>
      <c r="AJ68" s="62">
        <f>'Population 2016'!AJ68*'Prevalence Rates'!AJ68</f>
        <v>90.343149720941526</v>
      </c>
      <c r="AK68" s="62">
        <f>'Population 2016'!AK68*'Prevalence Rates'!AK68</f>
        <v>10.051938849793739</v>
      </c>
      <c r="AL68" s="62">
        <f>'Population 2016'!AL68*'Prevalence Rates'!AL68</f>
        <v>715.06149963601069</v>
      </c>
      <c r="AM68" s="62">
        <f>'Population 2016'!AM68*'Prevalence Rates'!AM68</f>
        <v>1249.5945280271781</v>
      </c>
      <c r="AN68" s="62">
        <f>'Population 2016'!AN68*'Prevalence Rates'!AN68</f>
        <v>0</v>
      </c>
      <c r="AO68" s="62">
        <f>'Population 2016'!AO68*'Prevalence Rates'!AO68</f>
        <v>0</v>
      </c>
      <c r="AP68" s="62">
        <f>'Population 2016'!AP68*'Prevalence Rates'!AP68</f>
        <v>80.87754671196312</v>
      </c>
      <c r="AQ68" s="62">
        <f>'Population 2016'!AQ68*'Prevalence Rates'!AQ68</f>
        <v>459.34383887405966</v>
      </c>
      <c r="AR68" s="62">
        <f>'Population 2016'!AR68*'Prevalence Rates'!AR68</f>
        <v>11344.431</v>
      </c>
      <c r="AS68" s="62">
        <f>'Population 2016'!AS68*'Prevalence Rates'!AS68</f>
        <v>80.978949284154339</v>
      </c>
      <c r="AT68" s="62">
        <f>'Population 2016'!AT68*'Prevalence Rates'!AT68</f>
        <v>0</v>
      </c>
      <c r="AU68" s="62">
        <f>'Population 2016'!AU68*'Prevalence Rates'!AU68</f>
        <v>0</v>
      </c>
      <c r="AV68" s="62">
        <f>'Population 2016'!AV68*'Prevalence Rates'!AV68</f>
        <v>205.34347973792765</v>
      </c>
      <c r="AW68" s="62">
        <f>'Population 2016'!AW68*'Prevalence Rates'!AW68</f>
        <v>667.39411307934972</v>
      </c>
      <c r="AX68" s="62">
        <f>'Population 2016'!AX68*'Prevalence Rates'!AX68</f>
        <v>120.64779907789372</v>
      </c>
      <c r="AY68" s="62">
        <f>'Population 2016'!AY68*'Prevalence Rates'!AY68</f>
        <v>1374.1324241688908</v>
      </c>
      <c r="AZ68" s="62">
        <f>'Population 2016'!AZ68*'Prevalence Rates'!AZ68</f>
        <v>617.44893035670952</v>
      </c>
      <c r="BA68" s="62">
        <f>'Population 2016'!BA68*'Prevalence Rates'!BA68</f>
        <v>357.83659305993694</v>
      </c>
      <c r="BB68" s="62">
        <f>'Population 2016'!BB68*'Prevalence Rates'!BB68</f>
        <v>362.79714147051692</v>
      </c>
      <c r="BC68" s="71">
        <f>'Population 2016'!BC68*'Prevalence Rates'!BC68</f>
        <v>0</v>
      </c>
      <c r="BD68" s="105">
        <v>66</v>
      </c>
    </row>
    <row r="69" spans="2:56" s="59" customFormat="1" x14ac:dyDescent="0.35">
      <c r="B69" s="62" t="s">
        <v>68</v>
      </c>
      <c r="C69" s="70">
        <f>'Population 2016'!C69*'Prevalence Rates'!C69</f>
        <v>242.34075709779174</v>
      </c>
      <c r="D69" s="62">
        <f>'Population 2016'!D69*'Prevalence Rates'!D69</f>
        <v>352.60723125454984</v>
      </c>
      <c r="E69" s="62">
        <f>'Population 2016'!E69*'Prevalence Rates'!E69</f>
        <v>93.861218150934235</v>
      </c>
      <c r="F69" s="62">
        <f>'Population 2016'!F69*'Prevalence Rates'!F69</f>
        <v>150.88093181266683</v>
      </c>
      <c r="G69" s="62">
        <f>'Population 2016'!G69*'Prevalence Rates'!G69</f>
        <v>111.95302839116718</v>
      </c>
      <c r="H69" s="62">
        <f>'Population 2016'!H69*'Prevalence Rates'!H69</f>
        <v>2316.4841007037126</v>
      </c>
      <c r="I69" s="62">
        <f>'Population 2016'!I69*'Prevalence Rates'!I69</f>
        <v>112.13403948070857</v>
      </c>
      <c r="J69" s="62">
        <f>'Population 2016'!J69*'Prevalence Rates'!J69</f>
        <v>481.67802960446494</v>
      </c>
      <c r="K69" s="62">
        <f>'Population 2016'!K69*'Prevalence Rates'!K69</f>
        <v>251.81847124484344</v>
      </c>
      <c r="L69" s="62">
        <f>'Population 2016'!L69*'Prevalence Rates'!L69</f>
        <v>253.54831099247752</v>
      </c>
      <c r="M69" s="62">
        <f>'Population 2016'!M69*'Prevalence Rates'!M69</f>
        <v>253.39925260859016</v>
      </c>
      <c r="N69" s="62">
        <f>'Population 2016'!N69*'Prevalence Rates'!N69</f>
        <v>848.06711720456178</v>
      </c>
      <c r="O69" s="62">
        <f>'Population 2016'!O69*'Prevalence Rates'!O69</f>
        <v>832.42435573889816</v>
      </c>
      <c r="P69" s="62">
        <f>'Population 2016'!P69*'Prevalence Rates'!P69</f>
        <v>98.346685270565402</v>
      </c>
      <c r="Q69" s="62">
        <f>'Population 2016'!Q69*'Prevalence Rates'!Q69</f>
        <v>69.178944430963341</v>
      </c>
      <c r="R69" s="62">
        <f>'Population 2016'!R69*'Prevalence Rates'!R69</f>
        <v>114.66011647658335</v>
      </c>
      <c r="S69" s="62">
        <f>'Population 2016'!S69*'Prevalence Rates'!S69</f>
        <v>3059.8812909487988</v>
      </c>
      <c r="T69" s="62">
        <f>'Population 2016'!T69*'Prevalence Rates'!T69</f>
        <v>904.16742052899792</v>
      </c>
      <c r="U69" s="62">
        <f>'Population 2016'!U69*'Prevalence Rates'!U69</f>
        <v>0</v>
      </c>
      <c r="V69" s="62">
        <f>'Population 2016'!V69*'Prevalence Rates'!V69</f>
        <v>420.94231739868957</v>
      </c>
      <c r="W69" s="62">
        <f>'Population 2016'!W69*'Prevalence Rates'!W69</f>
        <v>1315.944693035671</v>
      </c>
      <c r="X69" s="62">
        <f>'Population 2016'!X69*'Prevalence Rates'!X69</f>
        <v>1315.3030817762678</v>
      </c>
      <c r="Y69" s="62">
        <f>'Population 2016'!Y69*'Prevalence Rates'!Y69</f>
        <v>884.33279883523403</v>
      </c>
      <c r="Z69" s="62">
        <f>'Population 2016'!Z69*'Prevalence Rates'!Z69</f>
        <v>5584.1566610046102</v>
      </c>
      <c r="AA69" s="62">
        <f>'Population 2016'!AA69*'Prevalence Rates'!AA69</f>
        <v>10847.888939577771</v>
      </c>
      <c r="AB69" s="62">
        <f>'Population 2016'!AB69*'Prevalence Rates'!AB69</f>
        <v>376.89454210143168</v>
      </c>
      <c r="AC69" s="62">
        <f>'Population 2016'!AC69*'Prevalence Rates'!AC69</f>
        <v>7779.2138548895873</v>
      </c>
      <c r="AD69" s="62">
        <f>'Population 2016'!AD69*'Prevalence Rates'!AD69</f>
        <v>398.08561368599851</v>
      </c>
      <c r="AE69" s="62">
        <f>'Population 2016'!AE69*'Prevalence Rates'!AE69</f>
        <v>305.59060907546706</v>
      </c>
      <c r="AF69" s="62">
        <f>'Population 2016'!AF69*'Prevalence Rates'!AF69</f>
        <v>572.8949259888376</v>
      </c>
      <c r="AG69" s="62">
        <f>'Population 2016'!AG69*'Prevalence Rates'!AG69</f>
        <v>305.59060907546706</v>
      </c>
      <c r="AH69" s="62">
        <f>'Population 2016'!AH69*'Prevalence Rates'!AH69</f>
        <v>3098.9238010191702</v>
      </c>
      <c r="AI69" s="62">
        <f>'Population 2016'!AI69*'Prevalence Rates'!AI69</f>
        <v>1646.6590322737197</v>
      </c>
      <c r="AJ69" s="62">
        <f>'Population 2016'!AJ69*'Prevalence Rates'!AJ69</f>
        <v>141.07078864353309</v>
      </c>
      <c r="AK69" s="62">
        <f>'Population 2016'!AK69*'Prevalence Rates'!AK69</f>
        <v>14.287473914098518</v>
      </c>
      <c r="AL69" s="62">
        <f>'Population 2016'!AL69*'Prevalence Rates'!AL69</f>
        <v>1174.0463188546471</v>
      </c>
      <c r="AM69" s="62">
        <f>'Population 2016'!AM69*'Prevalence Rates'!AM69</f>
        <v>2042.1649502547923</v>
      </c>
      <c r="AN69" s="62">
        <f>'Population 2016'!AN69*'Prevalence Rates'!AN69</f>
        <v>0</v>
      </c>
      <c r="AO69" s="62">
        <f>'Population 2016'!AO69*'Prevalence Rates'!AO69</f>
        <v>0</v>
      </c>
      <c r="AP69" s="62">
        <f>'Population 2016'!AP69*'Prevalence Rates'!AP69</f>
        <v>113.06422470274205</v>
      </c>
      <c r="AQ69" s="62">
        <f>'Population 2016'!AQ69*'Prevalence Rates'!AQ69</f>
        <v>824.68666343120583</v>
      </c>
      <c r="AR69" s="62">
        <f>'Population 2016'!AR69*'Prevalence Rates'!AR69</f>
        <v>18775.362999999998</v>
      </c>
      <c r="AS69" s="62">
        <f>'Population 2016'!AS69*'Prevalence Rates'!AS69</f>
        <v>112.13667799077894</v>
      </c>
      <c r="AT69" s="62">
        <f>'Population 2016'!AT69*'Prevalence Rates'!AT69</f>
        <v>0</v>
      </c>
      <c r="AU69" s="62">
        <f>'Population 2016'!AU69*'Prevalence Rates'!AU69</f>
        <v>0</v>
      </c>
      <c r="AV69" s="62">
        <f>'Population 2016'!AV69*'Prevalence Rates'!AV69</f>
        <v>352.35384130065512</v>
      </c>
      <c r="AW69" s="62">
        <f>'Population 2016'!AW69*'Prevalence Rates'!AW69</f>
        <v>1097.8201116233922</v>
      </c>
      <c r="AX69" s="62">
        <f>'Population 2016'!AX69*'Prevalence Rates'!AX69</f>
        <v>238.30279058480949</v>
      </c>
      <c r="AY69" s="62">
        <f>'Population 2016'!AY69*'Prevalence Rates'!AY69</f>
        <v>2289.9245328803681</v>
      </c>
      <c r="AZ69" s="62">
        <f>'Population 2016'!AZ69*'Prevalence Rates'!AZ69</f>
        <v>987.15379276874546</v>
      </c>
      <c r="BA69" s="62">
        <f>'Population 2016'!BA69*'Prevalence Rates'!BA69</f>
        <v>632.89371511768991</v>
      </c>
      <c r="BB69" s="62">
        <f>'Population 2016'!BB69*'Prevalence Rates'!BB69</f>
        <v>532.58267653482164</v>
      </c>
      <c r="BC69" s="71">
        <f>'Population 2016'!BC69*'Prevalence Rates'!BC69</f>
        <v>0</v>
      </c>
      <c r="BD69" s="105">
        <v>67</v>
      </c>
    </row>
    <row r="70" spans="2:56" s="59" customFormat="1" x14ac:dyDescent="0.35">
      <c r="B70" s="62" t="s">
        <v>69</v>
      </c>
      <c r="C70" s="70">
        <f>'Population 2016'!C70*'Prevalence Rates'!C70</f>
        <v>255.8041324921135</v>
      </c>
      <c r="D70" s="62">
        <f>'Population 2016'!D70*'Prevalence Rates'!D70</f>
        <v>362.4266731375879</v>
      </c>
      <c r="E70" s="62">
        <f>'Population 2016'!E70*'Prevalence Rates'!E70</f>
        <v>88.593496724096099</v>
      </c>
      <c r="F70" s="62">
        <f>'Population 2016'!F70*'Prevalence Rates'!F70</f>
        <v>138.47296044649357</v>
      </c>
      <c r="G70" s="62">
        <f>'Population 2016'!G70*'Prevalence Rates'!G70</f>
        <v>109.14249211356466</v>
      </c>
      <c r="H70" s="62">
        <f>'Population 2016'!H70*'Prevalence Rates'!H70</f>
        <v>2359.2938684785245</v>
      </c>
      <c r="I70" s="62">
        <f>'Population 2016'!I70*'Prevalence Rates'!I70</f>
        <v>108.6761616112594</v>
      </c>
      <c r="J70" s="62">
        <f>'Population 2016'!J70*'Prevalence Rates'!J70</f>
        <v>443.90897840330018</v>
      </c>
      <c r="K70" s="62">
        <f>'Population 2016'!K70*'Prevalence Rates'!K70</f>
        <v>243.81576559087594</v>
      </c>
      <c r="L70" s="62">
        <f>'Population 2016'!L70*'Prevalence Rates'!L70</f>
        <v>261.85229497694729</v>
      </c>
      <c r="M70" s="62">
        <f>'Population 2016'!M70*'Prevalence Rates'!M70</f>
        <v>261.69835476826017</v>
      </c>
      <c r="N70" s="62">
        <f>'Population 2016'!N70*'Prevalence Rates'!N70</f>
        <v>960.8337830623633</v>
      </c>
      <c r="O70" s="62">
        <f>'Population 2016'!O70*'Prevalence Rates'!O70</f>
        <v>853.68470274205265</v>
      </c>
      <c r="P70" s="62">
        <f>'Population 2016'!P70*'Prevalence Rates'!P70</f>
        <v>98.812783305023046</v>
      </c>
      <c r="Q70" s="62">
        <f>'Population 2016'!Q70*'Prevalence Rates'!Q70</f>
        <v>56.518745450133451</v>
      </c>
      <c r="R70" s="62">
        <f>'Population 2016'!R70*'Prevalence Rates'!R70</f>
        <v>120.25329289007523</v>
      </c>
      <c r="S70" s="62">
        <f>'Population 2016'!S70*'Prevalence Rates'!S70</f>
        <v>2942.7802620723123</v>
      </c>
      <c r="T70" s="62">
        <f>'Population 2016'!T70*'Prevalence Rates'!T70</f>
        <v>812.54719242902218</v>
      </c>
      <c r="U70" s="62">
        <f>'Population 2016'!U70*'Prevalence Rates'!U70</f>
        <v>0</v>
      </c>
      <c r="V70" s="62">
        <f>'Population 2016'!V70*'Prevalence Rates'!V70</f>
        <v>448.15151662217897</v>
      </c>
      <c r="W70" s="62">
        <f>'Population 2016'!W70*'Prevalence Rates'!W70</f>
        <v>1318.805442368357</v>
      </c>
      <c r="X70" s="62">
        <f>'Population 2016'!X70*'Prevalence Rates'!X70</f>
        <v>1318.1624363018684</v>
      </c>
      <c r="Y70" s="62">
        <f>'Population 2016'!Y70*'Prevalence Rates'!Y70</f>
        <v>871.34993448192176</v>
      </c>
      <c r="Z70" s="62">
        <f>'Population 2016'!Z70*'Prevalence Rates'!Z70</f>
        <v>5857.9107983499143</v>
      </c>
      <c r="AA70" s="62">
        <f>'Population 2016'!AA70*'Prevalence Rates'!AA70</f>
        <v>11103.884858044163</v>
      </c>
      <c r="AB70" s="62">
        <f>'Population 2016'!AB70*'Prevalence Rates'!AB70</f>
        <v>386.57031885464693</v>
      </c>
      <c r="AC70" s="62">
        <f>'Population 2016'!AC70*'Prevalence Rates'!AC70</f>
        <v>8014.6585695219583</v>
      </c>
      <c r="AD70" s="62">
        <f>'Population 2016'!AD70*'Prevalence Rates'!AD70</f>
        <v>372.76568066003398</v>
      </c>
      <c r="AE70" s="62">
        <f>'Population 2016'!AE70*'Prevalence Rates'!AE70</f>
        <v>281.54413491870901</v>
      </c>
      <c r="AF70" s="62">
        <f>'Population 2016'!AF70*'Prevalence Rates'!AF70</f>
        <v>564.3633559815579</v>
      </c>
      <c r="AG70" s="62">
        <f>'Population 2016'!AG70*'Prevalence Rates'!AG70</f>
        <v>281.54413491870901</v>
      </c>
      <c r="AH70" s="62">
        <f>'Population 2016'!AH70*'Prevalence Rates'!AH70</f>
        <v>3122.1222324678474</v>
      </c>
      <c r="AI70" s="62">
        <f>'Population 2016'!AI70*'Prevalence Rates'!AI70</f>
        <v>1534.9628808541613</v>
      </c>
      <c r="AJ70" s="62">
        <f>'Population 2016'!AJ70*'Prevalence Rates'!AJ70</f>
        <v>143.33153846153843</v>
      </c>
      <c r="AK70" s="62">
        <f>'Population 2016'!AK70*'Prevalence Rates'!AK70</f>
        <v>13.777206988594999</v>
      </c>
      <c r="AL70" s="62">
        <f>'Population 2016'!AL70*'Prevalence Rates'!AL70</f>
        <v>1218.3081970395535</v>
      </c>
      <c r="AM70" s="62">
        <f>'Population 2016'!AM70*'Prevalence Rates'!AM70</f>
        <v>2071.8952632856103</v>
      </c>
      <c r="AN70" s="62">
        <f>'Population 2016'!AN70*'Prevalence Rates'!AN70</f>
        <v>0</v>
      </c>
      <c r="AO70" s="62">
        <f>'Population 2016'!AO70*'Prevalence Rates'!AO70</f>
        <v>0</v>
      </c>
      <c r="AP70" s="62">
        <f>'Population 2016'!AP70*'Prevalence Rates'!AP70</f>
        <v>122.52566610046105</v>
      </c>
      <c r="AQ70" s="62">
        <f>'Population 2016'!AQ70*'Prevalence Rates'!AQ70</f>
        <v>789.97688910458601</v>
      </c>
      <c r="AR70" s="62">
        <f>'Population 2016'!AR70*'Prevalence Rates'!AR70</f>
        <v>19018.216</v>
      </c>
      <c r="AS70" s="62">
        <f>'Population 2016'!AS70*'Prevalence Rates'!AS70</f>
        <v>108.67871875758311</v>
      </c>
      <c r="AT70" s="62">
        <f>'Population 2016'!AT70*'Prevalence Rates'!AT70</f>
        <v>0</v>
      </c>
      <c r="AU70" s="62">
        <f>'Population 2016'!AU70*'Prevalence Rates'!AU70</f>
        <v>0</v>
      </c>
      <c r="AV70" s="62">
        <f>'Population 2016'!AV70*'Prevalence Rates'!AV70</f>
        <v>334.11208929871384</v>
      </c>
      <c r="AW70" s="62">
        <f>'Population 2016'!AW70*'Prevalence Rates'!AW70</f>
        <v>1093.2986119873815</v>
      </c>
      <c r="AX70" s="62">
        <f>'Population 2016'!AX70*'Prevalence Rates'!AX70</f>
        <v>209.33264741567578</v>
      </c>
      <c r="AY70" s="62">
        <f>'Population 2016'!AY70*'Prevalence Rates'!AY70</f>
        <v>2391.6989565639401</v>
      </c>
      <c r="AZ70" s="62">
        <f>'Population 2016'!AZ70*'Prevalence Rates'!AZ70</f>
        <v>1083.6153962630428</v>
      </c>
      <c r="BA70" s="62">
        <f>'Population 2016'!BA70*'Prevalence Rates'!BA70</f>
        <v>652.68602766318861</v>
      </c>
      <c r="BB70" s="62">
        <f>'Population 2016'!BB70*'Prevalence Rates'!BB70</f>
        <v>532.07008493084197</v>
      </c>
      <c r="BC70" s="71">
        <f>'Population 2016'!BC70*'Prevalence Rates'!BC70</f>
        <v>0</v>
      </c>
      <c r="BD70" s="105">
        <v>68</v>
      </c>
    </row>
    <row r="71" spans="2:56" s="59" customFormat="1" x14ac:dyDescent="0.35">
      <c r="B71" s="62" t="s">
        <v>70</v>
      </c>
      <c r="C71" s="70">
        <f>'Population 2016'!C71*'Prevalence Rates'!C71</f>
        <v>273.2476656151419</v>
      </c>
      <c r="D71" s="62">
        <f>'Population 2016'!D71*'Prevalence Rates'!D71</f>
        <v>386.79543800048526</v>
      </c>
      <c r="E71" s="62">
        <f>'Population 2016'!E71*'Prevalence Rates'!E71</f>
        <v>94.264120359136115</v>
      </c>
      <c r="F71" s="62">
        <f>'Population 2016'!F71*'Prevalence Rates'!F71</f>
        <v>159.75457413249211</v>
      </c>
      <c r="G71" s="62">
        <f>'Population 2016'!G71*'Prevalence Rates'!G71</f>
        <v>129.31889589905359</v>
      </c>
      <c r="H71" s="62">
        <f>'Population 2016'!H71*'Prevalence Rates'!H71</f>
        <v>2560.2765646687699</v>
      </c>
      <c r="I71" s="62">
        <f>'Population 2016'!I71*'Prevalence Rates'!I71</f>
        <v>119.25192586750788</v>
      </c>
      <c r="J71" s="62">
        <f>'Population 2016'!J71*'Prevalence Rates'!J71</f>
        <v>507.05025479252612</v>
      </c>
      <c r="K71" s="62">
        <f>'Population 2016'!K71*'Prevalence Rates'!K71</f>
        <v>276.74436544528021</v>
      </c>
      <c r="L71" s="62">
        <f>'Population 2016'!L71*'Prevalence Rates'!L71</f>
        <v>263.17561601553018</v>
      </c>
      <c r="M71" s="62">
        <f>'Population 2016'!M71*'Prevalence Rates'!M71</f>
        <v>263.02089784033001</v>
      </c>
      <c r="N71" s="62">
        <f>'Population 2016'!N71*'Prevalence Rates'!N71</f>
        <v>1063.927762678961</v>
      </c>
      <c r="O71" s="62">
        <f>'Population 2016'!O71*'Prevalence Rates'!O71</f>
        <v>855.74461538461526</v>
      </c>
      <c r="P71" s="62">
        <f>'Population 2016'!P71*'Prevalence Rates'!P71</f>
        <v>122.32981315214754</v>
      </c>
      <c r="Q71" s="62">
        <f>'Population 2016'!Q71*'Prevalence Rates'!Q71</f>
        <v>76.687088085416164</v>
      </c>
      <c r="R71" s="62">
        <f>'Population 2016'!R71*'Prevalence Rates'!R71</f>
        <v>112.52034700315457</v>
      </c>
      <c r="S71" s="62">
        <f>'Population 2016'!S71*'Prevalence Rates'!S71</f>
        <v>3378.2034360592083</v>
      </c>
      <c r="T71" s="62">
        <f>'Population 2016'!T71*'Prevalence Rates'!T71</f>
        <v>991.51154088813405</v>
      </c>
      <c r="U71" s="62">
        <f>'Population 2016'!U71*'Prevalence Rates'!U71</f>
        <v>0</v>
      </c>
      <c r="V71" s="62">
        <f>'Population 2016'!V71*'Prevalence Rates'!V71</f>
        <v>505.93361320067936</v>
      </c>
      <c r="W71" s="62">
        <f>'Population 2016'!W71*'Prevalence Rates'!W71</f>
        <v>1443.7905256005822</v>
      </c>
      <c r="X71" s="62">
        <f>'Population 2016'!X71*'Prevalence Rates'!X71</f>
        <v>1443.0865809269594</v>
      </c>
      <c r="Y71" s="62">
        <f>'Population 2016'!Y71*'Prevalence Rates'!Y71</f>
        <v>989.70937345304515</v>
      </c>
      <c r="Z71" s="62">
        <f>'Population 2016'!Z71*'Prevalence Rates'!Z71</f>
        <v>6279.698762436301</v>
      </c>
      <c r="AA71" s="62">
        <f>'Population 2016'!AA71*'Prevalence Rates'!AA71</f>
        <v>12213.445843241931</v>
      </c>
      <c r="AB71" s="62">
        <f>'Population 2016'!AB71*'Prevalence Rates'!AB71</f>
        <v>412.40509487988351</v>
      </c>
      <c r="AC71" s="62">
        <f>'Population 2016'!AC71*'Prevalence Rates'!AC71</f>
        <v>8727.6069354525571</v>
      </c>
      <c r="AD71" s="62">
        <f>'Population 2016'!AD71*'Prevalence Rates'!AD71</f>
        <v>428.97542295559333</v>
      </c>
      <c r="AE71" s="62">
        <f>'Population 2016'!AE71*'Prevalence Rates'!AE71</f>
        <v>320.02142198495505</v>
      </c>
      <c r="AF71" s="62">
        <f>'Population 2016'!AF71*'Prevalence Rates'!AF71</f>
        <v>666.99333414219848</v>
      </c>
      <c r="AG71" s="62">
        <f>'Population 2016'!AG71*'Prevalence Rates'!AG71</f>
        <v>320.02142198495505</v>
      </c>
      <c r="AH71" s="62">
        <f>'Population 2016'!AH71*'Prevalence Rates'!AH71</f>
        <v>3518.7445799563211</v>
      </c>
      <c r="AI71" s="62">
        <f>'Population 2016'!AI71*'Prevalence Rates'!AI71</f>
        <v>1830.0742654695459</v>
      </c>
      <c r="AJ71" s="62">
        <f>'Population 2016'!AJ71*'Prevalence Rates'!AJ71</f>
        <v>173.52552778451832</v>
      </c>
      <c r="AK71" s="62">
        <f>'Population 2016'!AK71*'Prevalence Rates'!AK71</f>
        <v>14.52929143411793</v>
      </c>
      <c r="AL71" s="62">
        <f>'Population 2016'!AL71*'Prevalence Rates'!AL71</f>
        <v>1343.1874496481437</v>
      </c>
      <c r="AM71" s="62">
        <f>'Population 2016'!AM71*'Prevalence Rates'!AM71</f>
        <v>2266.1075539917497</v>
      </c>
      <c r="AN71" s="62">
        <f>'Population 2016'!AN71*'Prevalence Rates'!AN71</f>
        <v>0</v>
      </c>
      <c r="AO71" s="62">
        <f>'Population 2016'!AO71*'Prevalence Rates'!AO71</f>
        <v>0</v>
      </c>
      <c r="AP71" s="62">
        <f>'Population 2016'!AP71*'Prevalence Rates'!AP71</f>
        <v>136.45907061392865</v>
      </c>
      <c r="AQ71" s="62">
        <f>'Population 2016'!AQ71*'Prevalence Rates'!AQ71</f>
        <v>899.11808298956532</v>
      </c>
      <c r="AR71" s="62">
        <f>'Population 2016'!AR71*'Prevalence Rates'!AR71</f>
        <v>21068.103999999999</v>
      </c>
      <c r="AS71" s="62">
        <f>'Population 2016'!AS71*'Prevalence Rates'!AS71</f>
        <v>119.25473186119874</v>
      </c>
      <c r="AT71" s="62">
        <f>'Population 2016'!AT71*'Prevalence Rates'!AT71</f>
        <v>0</v>
      </c>
      <c r="AU71" s="62">
        <f>'Population 2016'!AU71*'Prevalence Rates'!AU71</f>
        <v>0</v>
      </c>
      <c r="AV71" s="62">
        <f>'Population 2016'!AV71*'Prevalence Rates'!AV71</f>
        <v>406.49783062363497</v>
      </c>
      <c r="AW71" s="62">
        <f>'Population 2016'!AW71*'Prevalence Rates'!AW71</f>
        <v>1293.0450618781849</v>
      </c>
      <c r="AX71" s="62">
        <f>'Population 2016'!AX71*'Prevalence Rates'!AX71</f>
        <v>240.64201892744478</v>
      </c>
      <c r="AY71" s="62">
        <f>'Population 2016'!AY71*'Prevalence Rates'!AY71</f>
        <v>2639.0500169861675</v>
      </c>
      <c r="AZ71" s="62">
        <f>'Population 2016'!AZ71*'Prevalence Rates'!AZ71</f>
        <v>1206.4673496724095</v>
      </c>
      <c r="BA71" s="62">
        <f>'Population 2016'!BA71*'Prevalence Rates'!BA71</f>
        <v>702.60355253579235</v>
      </c>
      <c r="BB71" s="62">
        <f>'Population 2016'!BB71*'Prevalence Rates'!BB71</f>
        <v>590.79981315214752</v>
      </c>
      <c r="BC71" s="71">
        <f>'Population 2016'!BC71*'Prevalence Rates'!BC71</f>
        <v>0</v>
      </c>
      <c r="BD71" s="105">
        <v>69</v>
      </c>
    </row>
    <row r="72" spans="2:56" s="59" customFormat="1" x14ac:dyDescent="0.35">
      <c r="B72" s="62" t="s">
        <v>71</v>
      </c>
      <c r="C72" s="70">
        <f>'Population 2016'!C72*'Prevalence Rates'!C72</f>
        <v>222.23470031545736</v>
      </c>
      <c r="D72" s="62">
        <f>'Population 2016'!D72*'Prevalence Rates'!D72</f>
        <v>312.19917495753452</v>
      </c>
      <c r="E72" s="62">
        <f>'Population 2016'!E72*'Prevalence Rates'!E72</f>
        <v>74.107012860956075</v>
      </c>
      <c r="F72" s="62">
        <f>'Population 2016'!F72*'Prevalence Rates'!F72</f>
        <v>128.41809997573404</v>
      </c>
      <c r="G72" s="62">
        <f>'Population 2016'!G72*'Prevalence Rates'!G72</f>
        <v>115.98107255520502</v>
      </c>
      <c r="H72" s="62">
        <f>'Population 2016'!H72*'Prevalence Rates'!H72</f>
        <v>2318.1855018199467</v>
      </c>
      <c r="I72" s="62">
        <f>'Population 2016'!I72*'Prevalence Rates'!I72</f>
        <v>113.74799082746907</v>
      </c>
      <c r="J72" s="62">
        <f>'Population 2016'!J72*'Prevalence Rates'!J72</f>
        <v>388.03007522446012</v>
      </c>
      <c r="K72" s="62">
        <f>'Population 2016'!K72*'Prevalence Rates'!K72</f>
        <v>223.244858044164</v>
      </c>
      <c r="L72" s="62">
        <f>'Population 2016'!L72*'Prevalence Rates'!L72</f>
        <v>236.44684251395287</v>
      </c>
      <c r="M72" s="62">
        <f>'Population 2016'!M72*'Prevalence Rates'!M72</f>
        <v>236.30783790342153</v>
      </c>
      <c r="N72" s="62">
        <f>'Population 2016'!N72*'Prevalence Rates'!N72</f>
        <v>847.8273962630426</v>
      </c>
      <c r="O72" s="62">
        <f>'Population 2016'!O72*'Prevalence Rates'!O72</f>
        <v>776.78395292404741</v>
      </c>
      <c r="P72" s="62">
        <f>'Population 2016'!P72*'Prevalence Rates'!P72</f>
        <v>94.055469546226647</v>
      </c>
      <c r="Q72" s="62">
        <f>'Population 2016'!Q72*'Prevalence Rates'!Q72</f>
        <v>54.296697403542829</v>
      </c>
      <c r="R72" s="62">
        <f>'Population 2016'!R72*'Prevalence Rates'!R72</f>
        <v>99.248716330987619</v>
      </c>
      <c r="S72" s="62">
        <f>'Population 2016'!S72*'Prevalence Rates'!S72</f>
        <v>2735.5560543557385</v>
      </c>
      <c r="T72" s="62">
        <f>'Population 2016'!T72*'Prevalence Rates'!T72</f>
        <v>741.59103615627282</v>
      </c>
      <c r="U72" s="62">
        <f>'Population 2016'!U72*'Prevalence Rates'!U72</f>
        <v>0</v>
      </c>
      <c r="V72" s="62">
        <f>'Population 2016'!V72*'Prevalence Rates'!V72</f>
        <v>428.65654695462257</v>
      </c>
      <c r="W72" s="62">
        <f>'Population 2016'!W72*'Prevalence Rates'!W72</f>
        <v>1231.2947818490657</v>
      </c>
      <c r="X72" s="62">
        <f>'Population 2016'!X72*'Prevalence Rates'!X72</f>
        <v>1230.6944430963356</v>
      </c>
      <c r="Y72" s="62">
        <f>'Population 2016'!Y72*'Prevalence Rates'!Y72</f>
        <v>796.21840912399887</v>
      </c>
      <c r="Z72" s="62">
        <f>'Population 2016'!Z72*'Prevalence Rates'!Z72</f>
        <v>4833.3888861926716</v>
      </c>
      <c r="AA72" s="62">
        <f>'Population 2016'!AA72*'Prevalence Rates'!AA72</f>
        <v>9855.228308662945</v>
      </c>
      <c r="AB72" s="62">
        <f>'Population 2016'!AB72*'Prevalence Rates'!AB72</f>
        <v>343.3857083232225</v>
      </c>
      <c r="AC72" s="62">
        <f>'Population 2016'!AC72*'Prevalence Rates'!AC72</f>
        <v>6830.8144860470738</v>
      </c>
      <c r="AD72" s="62">
        <f>'Population 2016'!AD72*'Prevalence Rates'!AD72</f>
        <v>395.30752778451836</v>
      </c>
      <c r="AE72" s="62">
        <f>'Population 2016'!AE72*'Prevalence Rates'!AE72</f>
        <v>298.31454258675075</v>
      </c>
      <c r="AF72" s="62">
        <f>'Population 2016'!AF72*'Prevalence Rates'!AF72</f>
        <v>550.28270322737194</v>
      </c>
      <c r="AG72" s="62">
        <f>'Population 2016'!AG72*'Prevalence Rates'!AG72</f>
        <v>298.31454258675075</v>
      </c>
      <c r="AH72" s="62">
        <f>'Population 2016'!AH72*'Prevalence Rates'!AH72</f>
        <v>3043.0768463965055</v>
      </c>
      <c r="AI72" s="62">
        <f>'Population 2016'!AI72*'Prevalence Rates'!AI72</f>
        <v>1410.98140839602</v>
      </c>
      <c r="AJ72" s="62">
        <f>'Population 2016'!AJ72*'Prevalence Rates'!AJ72</f>
        <v>129.86426595486532</v>
      </c>
      <c r="AK72" s="62">
        <f>'Population 2016'!AK72*'Prevalence Rates'!AK72</f>
        <v>23.373207959233191</v>
      </c>
      <c r="AL72" s="62">
        <f>'Population 2016'!AL72*'Prevalence Rates'!AL72</f>
        <v>1206.882348944431</v>
      </c>
      <c r="AM72" s="62">
        <f>'Population 2016'!AM72*'Prevalence Rates'!AM72</f>
        <v>1942.4685586022811</v>
      </c>
      <c r="AN72" s="62">
        <f>'Population 2016'!AN72*'Prevalence Rates'!AN72</f>
        <v>0</v>
      </c>
      <c r="AO72" s="62">
        <f>'Population 2016'!AO72*'Prevalence Rates'!AO72</f>
        <v>0</v>
      </c>
      <c r="AP72" s="62">
        <f>'Population 2016'!AP72*'Prevalence Rates'!AP72</f>
        <v>124.16018442125697</v>
      </c>
      <c r="AQ72" s="62">
        <f>'Population 2016'!AQ72*'Prevalence Rates'!AQ72</f>
        <v>684.80923562242151</v>
      </c>
      <c r="AR72" s="62">
        <f>'Population 2016'!AR72*'Prevalence Rates'!AR72</f>
        <v>17322.716</v>
      </c>
      <c r="AS72" s="62">
        <f>'Population 2016'!AS72*'Prevalence Rates'!AS72</f>
        <v>113.7506673137588</v>
      </c>
      <c r="AT72" s="62">
        <f>'Population 2016'!AT72*'Prevalence Rates'!AT72</f>
        <v>0</v>
      </c>
      <c r="AU72" s="62">
        <f>'Population 2016'!AU72*'Prevalence Rates'!AU72</f>
        <v>0</v>
      </c>
      <c r="AV72" s="62">
        <f>'Population 2016'!AV72*'Prevalence Rates'!AV72</f>
        <v>374.40589662703218</v>
      </c>
      <c r="AW72" s="62">
        <f>'Population 2016'!AW72*'Prevalence Rates'!AW72</f>
        <v>1133.5135282698375</v>
      </c>
      <c r="AX72" s="62">
        <f>'Population 2016'!AX72*'Prevalence Rates'!AX72</f>
        <v>174.11838388740594</v>
      </c>
      <c r="AY72" s="62">
        <f>'Population 2016'!AY72*'Prevalence Rates'!AY72</f>
        <v>2197.4902159669978</v>
      </c>
      <c r="AZ72" s="62">
        <f>'Population 2016'!AZ72*'Prevalence Rates'!AZ72</f>
        <v>977.11578597427797</v>
      </c>
      <c r="BA72" s="62">
        <f>'Population 2016'!BA72*'Prevalence Rates'!BA72</f>
        <v>600.03369085173506</v>
      </c>
      <c r="BB72" s="62">
        <f>'Population 2016'!BB72*'Prevalence Rates'!BB72</f>
        <v>495.61187333171557</v>
      </c>
      <c r="BC72" s="71">
        <f>'Population 2016'!BC72*'Prevalence Rates'!BC72</f>
        <v>0</v>
      </c>
      <c r="BD72" s="105">
        <v>70</v>
      </c>
    </row>
    <row r="73" spans="2:56" s="59" customFormat="1" x14ac:dyDescent="0.35">
      <c r="B73" s="62" t="s">
        <v>72</v>
      </c>
      <c r="C73" s="70">
        <f>'Population 2016'!C73*'Prevalence Rates'!C73</f>
        <v>243.25552050473181</v>
      </c>
      <c r="D73" s="62">
        <f>'Population 2016'!D73*'Prevalence Rates'!D73</f>
        <v>342.44115505945155</v>
      </c>
      <c r="E73" s="62">
        <f>'Population 2016'!E73*'Prevalence Rates'!E73</f>
        <v>81.880126182965284</v>
      </c>
      <c r="F73" s="62">
        <f>'Population 2016'!F73*'Prevalence Rates'!F73</f>
        <v>135.63285610288764</v>
      </c>
      <c r="G73" s="62">
        <f>'Population 2016'!G73*'Prevalence Rates'!G73</f>
        <v>154.02208201892742</v>
      </c>
      <c r="H73" s="62">
        <f>'Population 2016'!H73*'Prevalence Rates'!H73</f>
        <v>2616.7593302596456</v>
      </c>
      <c r="I73" s="62">
        <f>'Population 2016'!I73*'Prevalence Rates'!I73</f>
        <v>139.32576801747149</v>
      </c>
      <c r="J73" s="62">
        <f>'Population 2016'!J73*'Prevalence Rates'!J73</f>
        <v>490.30235379762195</v>
      </c>
      <c r="K73" s="62">
        <f>'Population 2016'!K73*'Prevalence Rates'!K73</f>
        <v>290.03542829410333</v>
      </c>
      <c r="L73" s="62">
        <f>'Population 2016'!L73*'Prevalence Rates'!L73</f>
        <v>241.08713419073035</v>
      </c>
      <c r="M73" s="62">
        <f>'Population 2016'!M73*'Prevalence Rates'!M73</f>
        <v>240.94540160155302</v>
      </c>
      <c r="N73" s="62">
        <f>'Population 2016'!N73*'Prevalence Rates'!N73</f>
        <v>998.55059451589398</v>
      </c>
      <c r="O73" s="62">
        <f>'Population 2016'!O73*'Prevalence Rates'!O73</f>
        <v>893.84275661247239</v>
      </c>
      <c r="P73" s="62">
        <f>'Population 2016'!P73*'Prevalence Rates'!P73</f>
        <v>100.12836690123757</v>
      </c>
      <c r="Q73" s="62">
        <f>'Population 2016'!Q73*'Prevalence Rates'!Q73</f>
        <v>67.39771900024266</v>
      </c>
      <c r="R73" s="62">
        <f>'Population 2016'!R73*'Prevalence Rates'!R73</f>
        <v>117.83814608104829</v>
      </c>
      <c r="S73" s="62">
        <f>'Population 2016'!S73*'Prevalence Rates'!S73</f>
        <v>3219.9762193642318</v>
      </c>
      <c r="T73" s="62">
        <f>'Population 2016'!T73*'Prevalence Rates'!T73</f>
        <v>847.03567095365213</v>
      </c>
      <c r="U73" s="62">
        <f>'Population 2016'!U73*'Prevalence Rates'!U73</f>
        <v>0</v>
      </c>
      <c r="V73" s="62">
        <f>'Population 2016'!V73*'Prevalence Rates'!V73</f>
        <v>509.9009949041494</v>
      </c>
      <c r="W73" s="62">
        <f>'Population 2016'!W73*'Prevalence Rates'!W73</f>
        <v>1461.8289735501091</v>
      </c>
      <c r="X73" s="62">
        <f>'Population 2016'!X73*'Prevalence Rates'!X73</f>
        <v>1461.1162339238047</v>
      </c>
      <c r="Y73" s="62">
        <f>'Population 2016'!Y73*'Prevalence Rates'!Y73</f>
        <v>976.37311332200898</v>
      </c>
      <c r="Z73" s="62">
        <f>'Population 2016'!Z73*'Prevalence Rates'!Z73</f>
        <v>5119.4952681388004</v>
      </c>
      <c r="AA73" s="62">
        <f>'Population 2016'!AA73*'Prevalence Rates'!AA73</f>
        <v>10813.639407910699</v>
      </c>
      <c r="AB73" s="62">
        <f>'Population 2016'!AB73*'Prevalence Rates'!AB73</f>
        <v>375.04576559087599</v>
      </c>
      <c r="AC73" s="62">
        <f>'Population 2016'!AC73*'Prevalence Rates'!AC73</f>
        <v>7401.6194370298444</v>
      </c>
      <c r="AD73" s="62">
        <f>'Population 2016'!AD73*'Prevalence Rates'!AD73</f>
        <v>431.68988109682118</v>
      </c>
      <c r="AE73" s="62">
        <f>'Population 2016'!AE73*'Prevalence Rates'!AE73</f>
        <v>296.50206260616352</v>
      </c>
      <c r="AF73" s="62">
        <f>'Population 2016'!AF73*'Prevalence Rates'!AF73</f>
        <v>651.44503761223007</v>
      </c>
      <c r="AG73" s="62">
        <f>'Population 2016'!AG73*'Prevalence Rates'!AG73</f>
        <v>296.50206260616352</v>
      </c>
      <c r="AH73" s="62">
        <f>'Population 2016'!AH73*'Prevalence Rates'!AH73</f>
        <v>3429.0131036156272</v>
      </c>
      <c r="AI73" s="62">
        <f>'Population 2016'!AI73*'Prevalence Rates'!AI73</f>
        <v>1644.8590148022322</v>
      </c>
      <c r="AJ73" s="62">
        <f>'Population 2016'!AJ73*'Prevalence Rates'!AJ73</f>
        <v>172.45886920650327</v>
      </c>
      <c r="AK73" s="62">
        <f>'Population 2016'!AK73*'Prevalence Rates'!AK73</f>
        <v>23.862169376364957</v>
      </c>
      <c r="AL73" s="62">
        <f>'Population 2016'!AL73*'Prevalence Rates'!AL73</f>
        <v>1395.5428294103372</v>
      </c>
      <c r="AM73" s="62">
        <f>'Population 2016'!AM73*'Prevalence Rates'!AM73</f>
        <v>2173.859257461781</v>
      </c>
      <c r="AN73" s="62">
        <f>'Population 2016'!AN73*'Prevalence Rates'!AN73</f>
        <v>0</v>
      </c>
      <c r="AO73" s="62">
        <f>'Population 2016'!AO73*'Prevalence Rates'!AO73</f>
        <v>0</v>
      </c>
      <c r="AP73" s="62">
        <f>'Population 2016'!AP73*'Prevalence Rates'!AP73</f>
        <v>125.82334384858044</v>
      </c>
      <c r="AQ73" s="62">
        <f>'Population 2016'!AQ73*'Prevalence Rates'!AQ73</f>
        <v>778.83960203833999</v>
      </c>
      <c r="AR73" s="62">
        <f>'Population 2016'!AR73*'Prevalence Rates'!AR73</f>
        <v>19433.399999999998</v>
      </c>
      <c r="AS73" s="62">
        <f>'Population 2016'!AS73*'Prevalence Rates'!AS73</f>
        <v>139.32904634797376</v>
      </c>
      <c r="AT73" s="62">
        <f>'Population 2016'!AT73*'Prevalence Rates'!AT73</f>
        <v>0</v>
      </c>
      <c r="AU73" s="62">
        <f>'Population 2016'!AU73*'Prevalence Rates'!AU73</f>
        <v>0</v>
      </c>
      <c r="AV73" s="62">
        <f>'Population 2016'!AV73*'Prevalence Rates'!AV73</f>
        <v>378.82552778451821</v>
      </c>
      <c r="AW73" s="62">
        <f>'Population 2016'!AW73*'Prevalence Rates'!AW73</f>
        <v>1290.4680902693519</v>
      </c>
      <c r="AX73" s="62">
        <f>'Population 2016'!AX73*'Prevalence Rates'!AX73</f>
        <v>213.04731861198735</v>
      </c>
      <c r="AY73" s="62">
        <f>'Population 2016'!AY73*'Prevalence Rates'!AY73</f>
        <v>2564.9318126668277</v>
      </c>
      <c r="AZ73" s="62">
        <f>'Population 2016'!AZ73*'Prevalence Rates'!AZ73</f>
        <v>1117.1952438728463</v>
      </c>
      <c r="BA73" s="62">
        <f>'Population 2016'!BA73*'Prevalence Rates'!BA73</f>
        <v>645.0735258432419</v>
      </c>
      <c r="BB73" s="62">
        <f>'Population 2016'!BB73*'Prevalence Rates'!BB73</f>
        <v>572.30478039310844</v>
      </c>
      <c r="BC73" s="71">
        <f>'Population 2016'!BC73*'Prevalence Rates'!BC73</f>
        <v>0</v>
      </c>
      <c r="BD73" s="105">
        <v>71</v>
      </c>
    </row>
    <row r="74" spans="2:56" s="59" customFormat="1" x14ac:dyDescent="0.35">
      <c r="B74" s="62" t="s">
        <v>73</v>
      </c>
      <c r="C74" s="70">
        <f>'Population 2016'!C74*'Prevalence Rates'!C74</f>
        <v>171.11356466876967</v>
      </c>
      <c r="D74" s="62">
        <f>'Population 2016'!D74*'Prevalence Rates'!D74</f>
        <v>239.38267410822613</v>
      </c>
      <c r="E74" s="62">
        <f>'Population 2016'!E74*'Prevalence Rates'!E74</f>
        <v>55.986411065275412</v>
      </c>
      <c r="F74" s="62">
        <f>'Population 2016'!F74*'Prevalence Rates'!F74</f>
        <v>116.77481193884978</v>
      </c>
      <c r="G74" s="62">
        <f>'Population 2016'!G74*'Prevalence Rates'!G74</f>
        <v>113.63406940063089</v>
      </c>
      <c r="H74" s="62">
        <f>'Population 2016'!H74*'Prevalence Rates'!H74</f>
        <v>2048.3015772870663</v>
      </c>
      <c r="I74" s="62">
        <f>'Population 2016'!I74*'Prevalence Rates'!I74</f>
        <v>107.56238049017229</v>
      </c>
      <c r="J74" s="62">
        <f>'Population 2016'!J74*'Prevalence Rates'!J74</f>
        <v>378.47900994904148</v>
      </c>
      <c r="K74" s="62">
        <f>'Population 2016'!K74*'Prevalence Rates'!K74</f>
        <v>217.52657122057749</v>
      </c>
      <c r="L74" s="62">
        <f>'Population 2016'!L74*'Prevalence Rates'!L74</f>
        <v>251.60435816549378</v>
      </c>
      <c r="M74" s="62">
        <f>'Population 2016'!M74*'Prevalence Rates'!M74</f>
        <v>251.45644261101674</v>
      </c>
      <c r="N74" s="62">
        <f>'Population 2016'!N74*'Prevalence Rates'!N74</f>
        <v>720.88279543800024</v>
      </c>
      <c r="O74" s="62">
        <f>'Population 2016'!O74*'Prevalence Rates'!O74</f>
        <v>690.69667556418324</v>
      </c>
      <c r="P74" s="62">
        <f>'Population 2016'!P74*'Prevalence Rates'!P74</f>
        <v>69.476826013103619</v>
      </c>
      <c r="Q74" s="62">
        <f>'Population 2016'!Q74*'Prevalence Rates'!Q74</f>
        <v>57.486289735501089</v>
      </c>
      <c r="R74" s="62">
        <f>'Population 2016'!R74*'Prevalence Rates'!R74</f>
        <v>84.462023780635775</v>
      </c>
      <c r="S74" s="62">
        <f>'Population 2016'!S74*'Prevalence Rates'!S74</f>
        <v>2482.3518563455473</v>
      </c>
      <c r="T74" s="62">
        <f>'Population 2016'!T74*'Prevalence Rates'!T74</f>
        <v>616.12909487988361</v>
      </c>
      <c r="U74" s="62">
        <f>'Population 2016'!U74*'Prevalence Rates'!U74</f>
        <v>0</v>
      </c>
      <c r="V74" s="62">
        <f>'Population 2016'!V74*'Prevalence Rates'!V74</f>
        <v>368.78160640621201</v>
      </c>
      <c r="W74" s="62">
        <f>'Population 2016'!W74*'Prevalence Rates'!W74</f>
        <v>1158.7328803688424</v>
      </c>
      <c r="X74" s="62">
        <f>'Population 2016'!X74*'Prevalence Rates'!X74</f>
        <v>1158.1679204076679</v>
      </c>
      <c r="Y74" s="62">
        <f>'Population 2016'!Y74*'Prevalence Rates'!Y74</f>
        <v>730.45552050473168</v>
      </c>
      <c r="Z74" s="62">
        <f>'Population 2016'!Z74*'Prevalence Rates'!Z74</f>
        <v>4216.2387769958741</v>
      </c>
      <c r="AA74" s="62">
        <f>'Population 2016'!AA74*'Prevalence Rates'!AA74</f>
        <v>8612.4154331472928</v>
      </c>
      <c r="AB74" s="62">
        <f>'Population 2016'!AB74*'Prevalence Rates'!AB74</f>
        <v>256.53938364474641</v>
      </c>
      <c r="AC74" s="62">
        <f>'Population 2016'!AC74*'Prevalence Rates'!AC74</f>
        <v>5907.9434360592068</v>
      </c>
      <c r="AD74" s="62">
        <f>'Population 2016'!AD74*'Prevalence Rates'!AD74</f>
        <v>330.96224217422957</v>
      </c>
      <c r="AE74" s="62">
        <f>'Population 2016'!AE74*'Prevalence Rates'!AE74</f>
        <v>232.07692307692304</v>
      </c>
      <c r="AF74" s="62">
        <f>'Population 2016'!AF74*'Prevalence Rates'!AF74</f>
        <v>491.23319582625578</v>
      </c>
      <c r="AG74" s="62">
        <f>'Population 2016'!AG74*'Prevalence Rates'!AG74</f>
        <v>232.07692307692304</v>
      </c>
      <c r="AH74" s="62">
        <f>'Population 2016'!AH74*'Prevalence Rates'!AH74</f>
        <v>2718.4905120116478</v>
      </c>
      <c r="AI74" s="62">
        <f>'Population 2016'!AI74*'Prevalence Rates'!AI74</f>
        <v>1239.2945401601551</v>
      </c>
      <c r="AJ74" s="62">
        <f>'Population 2016'!AJ74*'Prevalence Rates'!AJ74</f>
        <v>130.83086629458867</v>
      </c>
      <c r="AK74" s="62">
        <f>'Population 2016'!AK74*'Prevalence Rates'!AK74</f>
        <v>10.439699102159668</v>
      </c>
      <c r="AL74" s="62">
        <f>'Population 2016'!AL74*'Prevalence Rates'!AL74</f>
        <v>1087.4884736714389</v>
      </c>
      <c r="AM74" s="62">
        <f>'Population 2016'!AM74*'Prevalence Rates'!AM74</f>
        <v>1782.0851735015772</v>
      </c>
      <c r="AN74" s="62">
        <f>'Population 2016'!AN74*'Prevalence Rates'!AN74</f>
        <v>0</v>
      </c>
      <c r="AO74" s="62">
        <f>'Population 2016'!AO74*'Prevalence Rates'!AO74</f>
        <v>0</v>
      </c>
      <c r="AP74" s="62">
        <f>'Population 2016'!AP74*'Prevalence Rates'!AP74</f>
        <v>104.39189517107498</v>
      </c>
      <c r="AQ74" s="62">
        <f>'Population 2016'!AQ74*'Prevalence Rates'!AQ74</f>
        <v>616.39407910701266</v>
      </c>
      <c r="AR74" s="62">
        <f>'Population 2016'!AR74*'Prevalence Rates'!AR74</f>
        <v>15250.199999999999</v>
      </c>
      <c r="AS74" s="62">
        <f>'Population 2016'!AS74*'Prevalence Rates'!AS74</f>
        <v>107.56491142926473</v>
      </c>
      <c r="AT74" s="62">
        <f>'Population 2016'!AT74*'Prevalence Rates'!AT74</f>
        <v>0</v>
      </c>
      <c r="AU74" s="62">
        <f>'Population 2016'!AU74*'Prevalence Rates'!AU74</f>
        <v>0</v>
      </c>
      <c r="AV74" s="62">
        <f>'Population 2016'!AV74*'Prevalence Rates'!AV74</f>
        <v>308.67265226886673</v>
      </c>
      <c r="AW74" s="62">
        <f>'Population 2016'!AW74*'Prevalence Rates'!AW74</f>
        <v>971.32006794467361</v>
      </c>
      <c r="AX74" s="62">
        <f>'Population 2016'!AX74*'Prevalence Rates'!AX74</f>
        <v>170.02814850764375</v>
      </c>
      <c r="AY74" s="62">
        <f>'Population 2016'!AY74*'Prevalence Rates'!AY74</f>
        <v>1982.8531909730641</v>
      </c>
      <c r="AZ74" s="62">
        <f>'Population 2016'!AZ74*'Prevalence Rates'!AZ74</f>
        <v>836.57898568308656</v>
      </c>
      <c r="BA74" s="62">
        <f>'Population 2016'!BA74*'Prevalence Rates'!BA74</f>
        <v>459.42149963601065</v>
      </c>
      <c r="BB74" s="62">
        <f>'Population 2016'!BB74*'Prevalence Rates'!BB74</f>
        <v>451.70128609560783</v>
      </c>
      <c r="BC74" s="71">
        <f>'Population 2016'!BC74*'Prevalence Rates'!BC74</f>
        <v>0</v>
      </c>
      <c r="BD74" s="105">
        <v>72</v>
      </c>
    </row>
    <row r="75" spans="2:56" s="59" customFormat="1" x14ac:dyDescent="0.35">
      <c r="B75" s="62" t="s">
        <v>74</v>
      </c>
      <c r="C75" s="70">
        <f>'Population 2016'!C75*'Prevalence Rates'!C75</f>
        <v>175.92586750788638</v>
      </c>
      <c r="D75" s="62">
        <f>'Population 2016'!D75*'Prevalence Rates'!D75</f>
        <v>235.23610774083957</v>
      </c>
      <c r="E75" s="62">
        <f>'Population 2016'!E75*'Prevalence Rates'!E75</f>
        <v>45.888861926716821</v>
      </c>
      <c r="F75" s="62">
        <f>'Population 2016'!F75*'Prevalence Rates'!F75</f>
        <v>146.20165008493086</v>
      </c>
      <c r="G75" s="62">
        <f>'Population 2016'!G75*'Prevalence Rates'!G75</f>
        <v>119.69716088328074</v>
      </c>
      <c r="H75" s="62">
        <f>'Population 2016'!H75*'Prevalence Rates'!H75</f>
        <v>2145.8397476340692</v>
      </c>
      <c r="I75" s="62">
        <f>'Population 2016'!I75*'Prevalence Rates'!I75</f>
        <v>91.165047318611983</v>
      </c>
      <c r="J75" s="62">
        <f>'Population 2016'!J75*'Prevalence Rates'!J75</f>
        <v>358.61295801989809</v>
      </c>
      <c r="K75" s="62">
        <f>'Population 2016'!K75*'Prevalence Rates'!K75</f>
        <v>201.65481679204072</v>
      </c>
      <c r="L75" s="62">
        <f>'Population 2016'!L75*'Prevalence Rates'!L75</f>
        <v>185.66945401601549</v>
      </c>
      <c r="M75" s="62">
        <f>'Population 2016'!M75*'Prevalence Rates'!M75</f>
        <v>185.56030089784034</v>
      </c>
      <c r="N75" s="62">
        <f>'Population 2016'!N75*'Prevalence Rates'!N75</f>
        <v>766.62327105071563</v>
      </c>
      <c r="O75" s="62">
        <f>'Population 2016'!O75*'Prevalence Rates'!O75</f>
        <v>714.88073283183678</v>
      </c>
      <c r="P75" s="62">
        <f>'Population 2016'!P75*'Prevalence Rates'!P75</f>
        <v>71.131036156272742</v>
      </c>
      <c r="Q75" s="62">
        <f>'Population 2016'!Q75*'Prevalence Rates'!Q75</f>
        <v>60.176534821645227</v>
      </c>
      <c r="R75" s="62">
        <f>'Population 2016'!R75*'Prevalence Rates'!R75</f>
        <v>90.154452802717785</v>
      </c>
      <c r="S75" s="62">
        <f>'Population 2016'!S75*'Prevalence Rates'!S75</f>
        <v>2480.0570249939333</v>
      </c>
      <c r="T75" s="62">
        <f>'Population 2016'!T75*'Prevalence Rates'!T75</f>
        <v>662.73186119873822</v>
      </c>
      <c r="U75" s="62">
        <f>'Population 2016'!U75*'Prevalence Rates'!U75</f>
        <v>0</v>
      </c>
      <c r="V75" s="62">
        <f>'Population 2016'!V75*'Prevalence Rates'!V75</f>
        <v>480.94200436787179</v>
      </c>
      <c r="W75" s="62">
        <f>'Population 2016'!W75*'Prevalence Rates'!W75</f>
        <v>1154.9006309148265</v>
      </c>
      <c r="X75" s="62">
        <f>'Population 2016'!X75*'Prevalence Rates'!X75</f>
        <v>1154.3375394321765</v>
      </c>
      <c r="Y75" s="62">
        <f>'Population 2016'!Y75*'Prevalence Rates'!Y75</f>
        <v>815.20795923319565</v>
      </c>
      <c r="Z75" s="62">
        <f>'Population 2016'!Z75*'Prevalence Rates'!Z75</f>
        <v>4853.1060422227611</v>
      </c>
      <c r="AA75" s="62">
        <f>'Population 2016'!AA75*'Prevalence Rates'!AA75</f>
        <v>9498.4251395292395</v>
      </c>
      <c r="AB75" s="62">
        <f>'Population 2016'!AB75*'Prevalence Rates'!AB75</f>
        <v>251.00844455229313</v>
      </c>
      <c r="AC75" s="62">
        <f>'Population 2016'!AC75*'Prevalence Rates'!AC75</f>
        <v>6778.3985319097292</v>
      </c>
      <c r="AD75" s="62">
        <f>'Population 2016'!AD75*'Prevalence Rates'!AD75</f>
        <v>340.31062848823098</v>
      </c>
      <c r="AE75" s="62">
        <f>'Population 2016'!AE75*'Prevalence Rates'!AE75</f>
        <v>235.58056297015281</v>
      </c>
      <c r="AF75" s="62">
        <f>'Population 2016'!AF75*'Prevalence Rates'!AF75</f>
        <v>568.48932297985925</v>
      </c>
      <c r="AG75" s="62">
        <f>'Population 2016'!AG75*'Prevalence Rates'!AG75</f>
        <v>235.58056297015281</v>
      </c>
      <c r="AH75" s="62">
        <f>'Population 2016'!AH75*'Prevalence Rates'!AH75</f>
        <v>2745.278888619267</v>
      </c>
      <c r="AI75" s="62">
        <f>'Population 2016'!AI75*'Prevalence Rates'!AI75</f>
        <v>1254.8103858286822</v>
      </c>
      <c r="AJ75" s="62">
        <f>'Population 2016'!AJ75*'Prevalence Rates'!AJ75</f>
        <v>104.30599369085172</v>
      </c>
      <c r="AK75" s="62">
        <f>'Population 2016'!AK75*'Prevalence Rates'!AK75</f>
        <v>9.0548410579956311</v>
      </c>
      <c r="AL75" s="62">
        <f>'Population 2016'!AL75*'Prevalence Rates'!AL75</f>
        <v>1145.7612230041252</v>
      </c>
      <c r="AM75" s="62">
        <f>'Population 2016'!AM75*'Prevalence Rates'!AM75</f>
        <v>1789.2015287551567</v>
      </c>
      <c r="AN75" s="62">
        <f>'Population 2016'!AN75*'Prevalence Rates'!AN75</f>
        <v>0</v>
      </c>
      <c r="AO75" s="62">
        <f>'Population 2016'!AO75*'Prevalence Rates'!AO75</f>
        <v>0</v>
      </c>
      <c r="AP75" s="62">
        <f>'Population 2016'!AP75*'Prevalence Rates'!AP75</f>
        <v>79.750667313758797</v>
      </c>
      <c r="AQ75" s="62">
        <f>'Population 2016'!AQ75*'Prevalence Rates'!AQ75</f>
        <v>746.91919437029833</v>
      </c>
      <c r="AR75" s="62">
        <f>'Population 2016'!AR75*'Prevalence Rates'!AR75</f>
        <v>16267.3</v>
      </c>
      <c r="AS75" s="62">
        <f>'Population 2016'!AS75*'Prevalence Rates'!AS75</f>
        <v>91.16719242902208</v>
      </c>
      <c r="AT75" s="62">
        <f>'Population 2016'!AT75*'Prevalence Rates'!AT75</f>
        <v>0</v>
      </c>
      <c r="AU75" s="62">
        <f>'Population 2016'!AU75*'Prevalence Rates'!AU75</f>
        <v>0</v>
      </c>
      <c r="AV75" s="62">
        <f>'Population 2016'!AV75*'Prevalence Rates'!AV75</f>
        <v>325.4091239990293</v>
      </c>
      <c r="AW75" s="62">
        <f>'Population 2016'!AW75*'Prevalence Rates'!AW75</f>
        <v>990.10458626546949</v>
      </c>
      <c r="AX75" s="62">
        <f>'Population 2016'!AX75*'Prevalence Rates'!AX75</f>
        <v>165.00436787187576</v>
      </c>
      <c r="AY75" s="62">
        <f>'Population 2016'!AY75*'Prevalence Rates'!AY75</f>
        <v>2023.5610288764858</v>
      </c>
      <c r="AZ75" s="62">
        <f>'Population 2016'!AZ75*'Prevalence Rates'!AZ75</f>
        <v>879.86653724824077</v>
      </c>
      <c r="BA75" s="62">
        <f>'Population 2016'!BA75*'Prevalence Rates'!BA75</f>
        <v>481.90730405241447</v>
      </c>
      <c r="BB75" s="62">
        <f>'Population 2016'!BB75*'Prevalence Rates'!BB75</f>
        <v>435.70286338267414</v>
      </c>
      <c r="BC75" s="71">
        <f>'Population 2016'!BC75*'Prevalence Rates'!BC75</f>
        <v>0</v>
      </c>
      <c r="BD75" s="105">
        <v>73</v>
      </c>
    </row>
    <row r="76" spans="2:56" s="59" customFormat="1" x14ac:dyDescent="0.35">
      <c r="B76" s="62" t="s">
        <v>75</v>
      </c>
      <c r="C76" s="70">
        <f>'Population 2016'!C76*'Prevalence Rates'!C76</f>
        <v>136.83123028391165</v>
      </c>
      <c r="D76" s="62">
        <f>'Population 2016'!D76*'Prevalence Rates'!D76</f>
        <v>189.2977432661975</v>
      </c>
      <c r="E76" s="62">
        <f>'Population 2016'!E76*'Prevalence Rates'!E76</f>
        <v>42.489686969182237</v>
      </c>
      <c r="F76" s="62">
        <f>'Population 2016'!F76*'Prevalence Rates'!F76</f>
        <v>85.43108468818248</v>
      </c>
      <c r="G76" s="62">
        <f>'Population 2016'!G76*'Prevalence Rates'!G76</f>
        <v>97.253943217665608</v>
      </c>
      <c r="H76" s="62">
        <f>'Population 2016'!H76*'Prevalence Rates'!H76</f>
        <v>1568.1136617325892</v>
      </c>
      <c r="I76" s="62">
        <f>'Population 2016'!I76*'Prevalence Rates'!I76</f>
        <v>71.880133462751758</v>
      </c>
      <c r="J76" s="62">
        <f>'Population 2016'!J76*'Prevalence Rates'!J76</f>
        <v>270.70055811696193</v>
      </c>
      <c r="K76" s="62">
        <f>'Population 2016'!K76*'Prevalence Rates'!K76</f>
        <v>132.54307206988591</v>
      </c>
      <c r="L76" s="62">
        <f>'Population 2016'!L76*'Prevalence Rates'!L76</f>
        <v>148.33908760009703</v>
      </c>
      <c r="M76" s="62">
        <f>'Population 2016'!M76*'Prevalence Rates'!M76</f>
        <v>148.25188061150206</v>
      </c>
      <c r="N76" s="62">
        <f>'Population 2016'!N76*'Prevalence Rates'!N76</f>
        <v>613.11586993448168</v>
      </c>
      <c r="O76" s="62">
        <f>'Population 2016'!O76*'Prevalence Rates'!O76</f>
        <v>541.72288279543795</v>
      </c>
      <c r="P76" s="62">
        <f>'Population 2016'!P76*'Prevalence Rates'!P76</f>
        <v>46.317884008735739</v>
      </c>
      <c r="Q76" s="62">
        <f>'Population 2016'!Q76*'Prevalence Rates'!Q76</f>
        <v>33.69885950012133</v>
      </c>
      <c r="R76" s="62">
        <f>'Population 2016'!R76*'Prevalence Rates'!R76</f>
        <v>77.747876728949279</v>
      </c>
      <c r="S76" s="62">
        <f>'Population 2016'!S76*'Prevalence Rates'!S76</f>
        <v>1882.1363746663428</v>
      </c>
      <c r="T76" s="62">
        <f>'Population 2016'!T76*'Prevalence Rates'!T76</f>
        <v>524.94976947342877</v>
      </c>
      <c r="U76" s="62">
        <f>'Population 2016'!U76*'Prevalence Rates'!U76</f>
        <v>0</v>
      </c>
      <c r="V76" s="62">
        <f>'Population 2016'!V76*'Prevalence Rates'!V76</f>
        <v>343.66525115263278</v>
      </c>
      <c r="W76" s="62">
        <f>'Population 2016'!W76*'Prevalence Rates'!W76</f>
        <v>834.23591361320064</v>
      </c>
      <c r="X76" s="62">
        <f>'Population 2016'!X76*'Prevalence Rates'!X76</f>
        <v>833.82916767774805</v>
      </c>
      <c r="Y76" s="62">
        <f>'Population 2016'!Y76*'Prevalence Rates'!Y76</f>
        <v>597.22843969910207</v>
      </c>
      <c r="Z76" s="62">
        <f>'Population 2016'!Z76*'Prevalence Rates'!Z76</f>
        <v>3841.68648386314</v>
      </c>
      <c r="AA76" s="62">
        <f>'Population 2016'!AA76*'Prevalence Rates'!AA76</f>
        <v>7444.9728221305504</v>
      </c>
      <c r="AB76" s="62">
        <f>'Population 2016'!AB76*'Prevalence Rates'!AB76</f>
        <v>203.58665372482406</v>
      </c>
      <c r="AC76" s="62">
        <f>'Population 2016'!AC76*'Prevalence Rates'!AC76</f>
        <v>5373.5444794952673</v>
      </c>
      <c r="AD76" s="62">
        <f>'Population 2016'!AD76*'Prevalence Rates'!AD76</f>
        <v>262.92948313516138</v>
      </c>
      <c r="AE76" s="62">
        <f>'Population 2016'!AE76*'Prevalence Rates'!AE76</f>
        <v>176.9076680417374</v>
      </c>
      <c r="AF76" s="62">
        <f>'Population 2016'!AF76*'Prevalence Rates'!AF76</f>
        <v>452.67192429022083</v>
      </c>
      <c r="AG76" s="62">
        <f>'Population 2016'!AG76*'Prevalence Rates'!AG76</f>
        <v>176.9076680417374</v>
      </c>
      <c r="AH76" s="62">
        <f>'Population 2016'!AH76*'Prevalence Rates'!AH76</f>
        <v>2093.4788400873572</v>
      </c>
      <c r="AI76" s="62">
        <f>'Population 2016'!AI76*'Prevalence Rates'!AI76</f>
        <v>987.99165251152624</v>
      </c>
      <c r="AJ76" s="62">
        <f>'Population 2016'!AJ76*'Prevalence Rates'!AJ76</f>
        <v>109.12011647658335</v>
      </c>
      <c r="AK76" s="62">
        <f>'Population 2016'!AK76*'Prevalence Rates'!AK76</f>
        <v>9.0548410579956311</v>
      </c>
      <c r="AL76" s="62">
        <f>'Population 2016'!AL76*'Prevalence Rates'!AL76</f>
        <v>806.05823829167684</v>
      </c>
      <c r="AM76" s="62">
        <f>'Population 2016'!AM76*'Prevalence Rates'!AM76</f>
        <v>1347.1314001455958</v>
      </c>
      <c r="AN76" s="62">
        <f>'Population 2016'!AN76*'Prevalence Rates'!AN76</f>
        <v>0</v>
      </c>
      <c r="AO76" s="62">
        <f>'Population 2016'!AO76*'Prevalence Rates'!AO76</f>
        <v>0</v>
      </c>
      <c r="AP76" s="62">
        <f>'Population 2016'!AP76*'Prevalence Rates'!AP76</f>
        <v>91.503397233681142</v>
      </c>
      <c r="AQ76" s="62">
        <f>'Population 2016'!AQ76*'Prevalence Rates'!AQ76</f>
        <v>613.59645717058959</v>
      </c>
      <c r="AR76" s="62">
        <f>'Population 2016'!AR76*'Prevalence Rates'!AR76</f>
        <v>12559.6</v>
      </c>
      <c r="AS76" s="62">
        <f>'Population 2016'!AS76*'Prevalence Rates'!AS76</f>
        <v>71.881824799805869</v>
      </c>
      <c r="AT76" s="62">
        <f>'Population 2016'!AT76*'Prevalence Rates'!AT76</f>
        <v>0</v>
      </c>
      <c r="AU76" s="62">
        <f>'Population 2016'!AU76*'Prevalence Rates'!AU76</f>
        <v>0</v>
      </c>
      <c r="AV76" s="62">
        <f>'Population 2016'!AV76*'Prevalence Rates'!AV76</f>
        <v>247.89019655423436</v>
      </c>
      <c r="AW76" s="62">
        <f>'Population 2016'!AW76*'Prevalence Rates'!AW76</f>
        <v>770.2596457170589</v>
      </c>
      <c r="AX76" s="62">
        <f>'Population 2016'!AX76*'Prevalence Rates'!AX76</f>
        <v>141.78767289492842</v>
      </c>
      <c r="AY76" s="62">
        <f>'Population 2016'!AY76*'Prevalence Rates'!AY76</f>
        <v>1529.3688425139526</v>
      </c>
      <c r="AZ76" s="62">
        <f>'Population 2016'!AZ76*'Prevalence Rates'!AZ76</f>
        <v>701.49359378791553</v>
      </c>
      <c r="BA76" s="62">
        <f>'Population 2016'!BA76*'Prevalence Rates'!BA76</f>
        <v>365.92283426352827</v>
      </c>
      <c r="BB76" s="62">
        <f>'Population 2016'!BB76*'Prevalence Rates'!BB76</f>
        <v>323.82091725309391</v>
      </c>
      <c r="BC76" s="71">
        <f>'Population 2016'!BC76*'Prevalence Rates'!BC76</f>
        <v>0</v>
      </c>
      <c r="BD76" s="105">
        <v>74</v>
      </c>
    </row>
    <row r="77" spans="2:56" s="59" customFormat="1" x14ac:dyDescent="0.35">
      <c r="B77" s="62" t="s">
        <v>81</v>
      </c>
      <c r="C77" s="70">
        <f>'Population 2016'!C77*'Prevalence Rates'!C77</f>
        <v>104.97634069400628</v>
      </c>
      <c r="D77" s="62">
        <f>'Population 2016'!D77*'Prevalence Rates'!D77</f>
        <v>142.56733802475125</v>
      </c>
      <c r="E77" s="62">
        <f>'Population 2016'!E77*'Prevalence Rates'!E77</f>
        <v>29.742780878427567</v>
      </c>
      <c r="F77" s="62">
        <f>'Population 2016'!F77*'Prevalence Rates'!F77</f>
        <v>52.843969910215968</v>
      </c>
      <c r="G77" s="62">
        <f>'Population 2016'!G77*'Prevalence Rates'!G77</f>
        <v>71.485804416403781</v>
      </c>
      <c r="H77" s="62">
        <f>'Population 2016'!H77*'Prevalence Rates'!H77</f>
        <v>963.18943217665617</v>
      </c>
      <c r="I77" s="62">
        <f>'Population 2016'!I77*'Prevalence Rates'!I77</f>
        <v>51.718632613443333</v>
      </c>
      <c r="J77" s="62">
        <f>'Population 2016'!J77*'Prevalence Rates'!J77</f>
        <v>143.61926716816308</v>
      </c>
      <c r="K77" s="62">
        <f>'Population 2016'!K77*'Prevalence Rates'!K77</f>
        <v>83.312788158214005</v>
      </c>
      <c r="L77" s="62">
        <f>'Population 2016'!L77*'Prevalence Rates'!L77</f>
        <v>99.22018442125696</v>
      </c>
      <c r="M77" s="62">
        <f>'Population 2016'!M77*'Prevalence Rates'!M77</f>
        <v>99.161853918951721</v>
      </c>
      <c r="N77" s="62">
        <f>'Population 2016'!N77*'Prevalence Rates'!N77</f>
        <v>403.8706624605677</v>
      </c>
      <c r="O77" s="62">
        <f>'Population 2016'!O77*'Prevalence Rates'!O77</f>
        <v>368.56503275903901</v>
      </c>
      <c r="P77" s="62">
        <f>'Population 2016'!P77*'Prevalence Rates'!P77</f>
        <v>27.294467362290703</v>
      </c>
      <c r="Q77" s="62">
        <f>'Population 2016'!Q77*'Prevalence Rates'!Q77</f>
        <v>16.849429750060665</v>
      </c>
      <c r="R77" s="62">
        <f>'Population 2016'!R77*'Prevalence Rates'!R77</f>
        <v>36.39262314972094</v>
      </c>
      <c r="S77" s="62">
        <f>'Population 2016'!S77*'Prevalence Rates'!S77</f>
        <v>1133.7403542829409</v>
      </c>
      <c r="T77" s="62">
        <f>'Population 2016'!T77*'Prevalence Rates'!T77</f>
        <v>350.65542344091244</v>
      </c>
      <c r="U77" s="62">
        <f>'Population 2016'!U77*'Prevalence Rates'!U77</f>
        <v>0</v>
      </c>
      <c r="V77" s="62">
        <f>'Population 2016'!V77*'Prevalence Rates'!V77</f>
        <v>205.44176170832318</v>
      </c>
      <c r="W77" s="62">
        <f>'Population 2016'!W77*'Prevalence Rates'!W77</f>
        <v>511.87903421499635</v>
      </c>
      <c r="X77" s="62">
        <f>'Population 2016'!X77*'Prevalence Rates'!X77</f>
        <v>511.62945886920647</v>
      </c>
      <c r="Y77" s="62">
        <f>'Population 2016'!Y77*'Prevalence Rates'!Y77</f>
        <v>338.48852220334862</v>
      </c>
      <c r="Z77" s="62">
        <f>'Population 2016'!Z77*'Prevalence Rates'!Z77</f>
        <v>2239.1652511526327</v>
      </c>
      <c r="AA77" s="62">
        <f>'Population 2016'!AA77*'Prevalence Rates'!AA77</f>
        <v>4380.1710749818003</v>
      </c>
      <c r="AB77" s="62">
        <f>'Population 2016'!AB77*'Prevalence Rates'!AB77</f>
        <v>153.71201164765833</v>
      </c>
      <c r="AC77" s="62">
        <f>'Population 2016'!AC77*'Prevalence Rates'!AC77</f>
        <v>3186.5332564911423</v>
      </c>
      <c r="AD77" s="62">
        <f>'Population 2016'!AD77*'Prevalence Rates'!AD77</f>
        <v>173.06750788643532</v>
      </c>
      <c r="AE77" s="62">
        <f>'Population 2016'!AE77*'Prevalence Rates'!AE77</f>
        <v>108.45595729191942</v>
      </c>
      <c r="AF77" s="62">
        <f>'Population 2016'!AF77*'Prevalence Rates'!AF77</f>
        <v>273.26850279058482</v>
      </c>
      <c r="AG77" s="62">
        <f>'Population 2016'!AG77*'Prevalence Rates'!AG77</f>
        <v>108.45595729191942</v>
      </c>
      <c r="AH77" s="62">
        <f>'Population 2016'!AH77*'Prevalence Rates'!AH77</f>
        <v>1207.5453530696432</v>
      </c>
      <c r="AI77" s="62">
        <f>'Population 2016'!AI77*'Prevalence Rates'!AI77</f>
        <v>579.37782091725308</v>
      </c>
      <c r="AJ77" s="62">
        <f>'Population 2016'!AJ77*'Prevalence Rates'!AJ77</f>
        <v>57.76947342877942</v>
      </c>
      <c r="AK77" s="62">
        <f>'Population 2016'!AK77*'Prevalence Rates'!AK77</f>
        <v>7.2438728463965045</v>
      </c>
      <c r="AL77" s="62">
        <f>'Population 2016'!AL77*'Prevalence Rates'!AL77</f>
        <v>444.75564183450621</v>
      </c>
      <c r="AM77" s="62">
        <f>'Population 2016'!AM77*'Prevalence Rates'!AM77</f>
        <v>813.19073040524154</v>
      </c>
      <c r="AN77" s="62">
        <f>'Population 2016'!AN77*'Prevalence Rates'!AN77</f>
        <v>0</v>
      </c>
      <c r="AO77" s="62">
        <f>'Population 2016'!AO77*'Prevalence Rates'!AO77</f>
        <v>0</v>
      </c>
      <c r="AP77" s="62">
        <f>'Population 2016'!AP77*'Prevalence Rates'!AP77</f>
        <v>43.652996845425868</v>
      </c>
      <c r="AQ77" s="62">
        <f>'Population 2016'!AQ77*'Prevalence Rates'!AQ77</f>
        <v>353.18830380975487</v>
      </c>
      <c r="AR77" s="62">
        <f>'Population 2016'!AR77*'Prevalence Rates'!AR77</f>
        <v>7538.65</v>
      </c>
      <c r="AS77" s="62">
        <f>'Population 2016'!AS77*'Prevalence Rates'!AS77</f>
        <v>51.719849551079832</v>
      </c>
      <c r="AT77" s="62">
        <f>'Population 2016'!AT77*'Prevalence Rates'!AT77</f>
        <v>0</v>
      </c>
      <c r="AU77" s="62">
        <f>'Population 2016'!AU77*'Prevalence Rates'!AU77</f>
        <v>0</v>
      </c>
      <c r="AV77" s="62">
        <f>'Population 2016'!AV77*'Prevalence Rates'!AV77</f>
        <v>164.40827469060903</v>
      </c>
      <c r="AW77" s="62">
        <f>'Population 2016'!AW77*'Prevalence Rates'!AW77</f>
        <v>412.40985197767532</v>
      </c>
      <c r="AX77" s="62">
        <f>'Population 2016'!AX77*'Prevalence Rates'!AX77</f>
        <v>63.845911186605193</v>
      </c>
      <c r="AY77" s="62">
        <f>'Population 2016'!AY77*'Prevalence Rates'!AY77</f>
        <v>951.44309633584055</v>
      </c>
      <c r="AZ77" s="62">
        <f>'Population 2016'!AZ77*'Prevalence Rates'!AZ77</f>
        <v>443.13278330502305</v>
      </c>
      <c r="BA77" s="62">
        <f>'Population 2016'!BA77*'Prevalence Rates'!BA77</f>
        <v>266.27420528997817</v>
      </c>
      <c r="BB77" s="62">
        <f>'Population 2016'!BB77*'Prevalence Rates'!BB77</f>
        <v>143.71827226401359</v>
      </c>
      <c r="BC77" s="71">
        <f>'Population 2016'!BC77*'Prevalence Rates'!BC77</f>
        <v>0</v>
      </c>
      <c r="BD77" s="105">
        <v>75</v>
      </c>
    </row>
    <row r="78" spans="2:56" s="59" customFormat="1" x14ac:dyDescent="0.35">
      <c r="B78" s="62" t="s">
        <v>82</v>
      </c>
      <c r="C78" s="70">
        <f>'Population 2016'!C78*'Prevalence Rates'!C78</f>
        <v>51.402208201892734</v>
      </c>
      <c r="D78" s="62">
        <f>'Population 2016'!D78*'Prevalence Rates'!D78</f>
        <v>70.491628245571462</v>
      </c>
      <c r="E78" s="62">
        <f>'Population 2016'!E78*'Prevalence Rates'!E78</f>
        <v>15.296287308905606</v>
      </c>
      <c r="F78" s="62">
        <f>'Population 2016'!F78*'Prevalence Rates'!F78</f>
        <v>32.587114777966512</v>
      </c>
      <c r="G78" s="62">
        <f>'Population 2016'!G78*'Prevalence Rates'!G78</f>
        <v>45.717665615141954</v>
      </c>
      <c r="H78" s="62">
        <f>'Population 2016'!H78*'Prevalence Rates'!H78</f>
        <v>532.70846881824798</v>
      </c>
      <c r="I78" s="62">
        <f>'Population 2016'!I78*'Prevalence Rates'!I78</f>
        <v>21.03808784275661</v>
      </c>
      <c r="J78" s="62">
        <f>'Population 2016'!J78*'Prevalence Rates'!J78</f>
        <v>87.041980101917019</v>
      </c>
      <c r="K78" s="62">
        <f>'Population 2016'!K78*'Prevalence Rates'!K78</f>
        <v>53.017228827954369</v>
      </c>
      <c r="L78" s="62">
        <f>'Population 2016'!L78*'Prevalence Rates'!L78</f>
        <v>39.295122543072061</v>
      </c>
      <c r="M78" s="62">
        <f>'Population 2016'!M78*'Prevalence Rates'!M78</f>
        <v>39.272021354040284</v>
      </c>
      <c r="N78" s="62">
        <f>'Population 2016'!N78*'Prevalence Rates'!N78</f>
        <v>218.38255277845175</v>
      </c>
      <c r="O78" s="62">
        <f>'Population 2016'!O78*'Prevalence Rates'!O78</f>
        <v>196.37454501334625</v>
      </c>
      <c r="P78" s="62">
        <f>'Population 2016'!P78*'Prevalence Rates'!P78</f>
        <v>4.1355253579228339</v>
      </c>
      <c r="Q78" s="62">
        <f>'Population 2016'!Q78*'Prevalence Rates'!Q78</f>
        <v>4.8141227857316178</v>
      </c>
      <c r="R78" s="62">
        <f>'Population 2016'!R78*'Prevalence Rates'!R78</f>
        <v>21.504731861198739</v>
      </c>
      <c r="S78" s="62">
        <f>'Population 2016'!S78*'Prevalence Rates'!S78</f>
        <v>648.07910701286085</v>
      </c>
      <c r="T78" s="62">
        <f>'Population 2016'!T78*'Prevalence Rates'!T78</f>
        <v>186.69473428779423</v>
      </c>
      <c r="U78" s="62">
        <f>'Population 2016'!U78*'Prevalence Rates'!U78</f>
        <v>0</v>
      </c>
      <c r="V78" s="62">
        <f>'Population 2016'!V78*'Prevalence Rates'!V78</f>
        <v>98.460567823343823</v>
      </c>
      <c r="W78" s="62">
        <f>'Population 2016'!W78*'Prevalence Rates'!W78</f>
        <v>297.82052899781604</v>
      </c>
      <c r="X78" s="62">
        <f>'Population 2016'!X78*'Prevalence Rates'!X78</f>
        <v>297.67532152390197</v>
      </c>
      <c r="Y78" s="62">
        <f>'Population 2016'!Y78*'Prevalence Rates'!Y78</f>
        <v>180.76350400388253</v>
      </c>
      <c r="Z78" s="62">
        <f>'Population 2016'!Z78*'Prevalence Rates'!Z78</f>
        <v>1206.8721184178596</v>
      </c>
      <c r="AA78" s="62">
        <f>'Population 2016'!AA78*'Prevalence Rates'!AA78</f>
        <v>2358.3508857073525</v>
      </c>
      <c r="AB78" s="62">
        <f>'Population 2016'!AB78*'Prevalence Rates'!AB78</f>
        <v>74.403154574132486</v>
      </c>
      <c r="AC78" s="62">
        <f>'Population 2016'!AC78*'Prevalence Rates'!AC78</f>
        <v>1699.7219606891526</v>
      </c>
      <c r="AD78" s="62">
        <f>'Population 2016'!AD78*'Prevalence Rates'!AD78</f>
        <v>100.67869449162824</v>
      </c>
      <c r="AE78" s="62">
        <f>'Population 2016'!AE78*'Prevalence Rates'!AE78</f>
        <v>58.672894928415424</v>
      </c>
      <c r="AF78" s="62">
        <f>'Population 2016'!AF78*'Prevalence Rates'!AF78</f>
        <v>137.0127396263043</v>
      </c>
      <c r="AG78" s="62">
        <f>'Population 2016'!AG78*'Prevalence Rates'!AG78</f>
        <v>58.672894928415424</v>
      </c>
      <c r="AH78" s="62">
        <f>'Population 2016'!AH78*'Prevalence Rates'!AH78</f>
        <v>665.52215481679207</v>
      </c>
      <c r="AI78" s="62">
        <f>'Population 2016'!AI78*'Prevalence Rates'!AI78</f>
        <v>333.9045862654695</v>
      </c>
      <c r="AJ78" s="62">
        <f>'Population 2016'!AJ78*'Prevalence Rates'!AJ78</f>
        <v>30.489444309633583</v>
      </c>
      <c r="AK78" s="62">
        <f>'Population 2016'!AK78*'Prevalence Rates'!AK78</f>
        <v>1.8109682115991261</v>
      </c>
      <c r="AL78" s="62">
        <f>'Population 2016'!AL78*'Prevalence Rates'!AL78</f>
        <v>252.32273719970883</v>
      </c>
      <c r="AM78" s="62">
        <f>'Population 2016'!AM78*'Prevalence Rates'!AM78</f>
        <v>422.05872361077411</v>
      </c>
      <c r="AN78" s="62">
        <f>'Population 2016'!AN78*'Prevalence Rates'!AN78</f>
        <v>0</v>
      </c>
      <c r="AO78" s="62">
        <f>'Population 2016'!AO78*'Prevalence Rates'!AO78</f>
        <v>0</v>
      </c>
      <c r="AP78" s="62">
        <f>'Population 2016'!AP78*'Prevalence Rates'!AP78</f>
        <v>22.665979131278817</v>
      </c>
      <c r="AQ78" s="62">
        <f>'Population 2016'!AQ78*'Prevalence Rates'!AQ78</f>
        <v>164.50934239262313</v>
      </c>
      <c r="AR78" s="62">
        <f>'Population 2016'!AR78*'Prevalence Rates'!AR78</f>
        <v>4101.25</v>
      </c>
      <c r="AS78" s="62">
        <f>'Population 2016'!AS78*'Prevalence Rates'!AS78</f>
        <v>21.038582868235864</v>
      </c>
      <c r="AT78" s="62">
        <f>'Population 2016'!AT78*'Prevalence Rates'!AT78</f>
        <v>0</v>
      </c>
      <c r="AU78" s="62">
        <f>'Population 2016'!AU78*'Prevalence Rates'!AU78</f>
        <v>0</v>
      </c>
      <c r="AV78" s="62">
        <f>'Population 2016'!AV78*'Prevalence Rates'!AV78</f>
        <v>92.000485319097294</v>
      </c>
      <c r="AW78" s="62">
        <f>'Population 2016'!AW78*'Prevalence Rates'!AW78</f>
        <v>250.33438485804416</v>
      </c>
      <c r="AX78" s="62">
        <f>'Population 2016'!AX78*'Prevalence Rates'!AX78</f>
        <v>36.483377820917255</v>
      </c>
      <c r="AY78" s="62">
        <f>'Population 2016'!AY78*'Prevalence Rates'!AY78</f>
        <v>537.70080077651039</v>
      </c>
      <c r="AZ78" s="62">
        <f>'Population 2016'!AZ78*'Prevalence Rates'!AZ78</f>
        <v>242.36323707837903</v>
      </c>
      <c r="BA78" s="62">
        <f>'Population 2016'!BA78*'Prevalence Rates'!BA78</f>
        <v>173.9767046833293</v>
      </c>
      <c r="BB78" s="62">
        <f>'Population 2016'!BB78*'Prevalence Rates'!BB78</f>
        <v>111.8819461295802</v>
      </c>
      <c r="BC78" s="71">
        <f>'Population 2016'!BC78*'Prevalence Rates'!BC78</f>
        <v>0</v>
      </c>
      <c r="BD78" s="105">
        <v>76</v>
      </c>
    </row>
    <row r="79" spans="2:56" s="59" customFormat="1" x14ac:dyDescent="0.35">
      <c r="B79" s="62" t="s">
        <v>76</v>
      </c>
      <c r="C79" s="70">
        <f>'Population 2016'!C79*'Prevalence Rates'!C79</f>
        <v>0</v>
      </c>
      <c r="D79" s="62">
        <f>'Population 2016'!D79*'Prevalence Rates'!D79</f>
        <v>0</v>
      </c>
      <c r="E79" s="62">
        <f>'Population 2016'!E79*'Prevalence Rates'!E79</f>
        <v>0</v>
      </c>
      <c r="F79" s="62">
        <f>'Population 2016'!F79*'Prevalence Rates'!F79</f>
        <v>0</v>
      </c>
      <c r="G79" s="62">
        <f>'Population 2016'!G79*'Prevalence Rates'!G79</f>
        <v>0</v>
      </c>
      <c r="H79" s="62">
        <f>'Population 2016'!H79*'Prevalence Rates'!H79</f>
        <v>0</v>
      </c>
      <c r="I79" s="62">
        <f>'Population 2016'!I79*'Prevalence Rates'!I79</f>
        <v>0</v>
      </c>
      <c r="J79" s="62">
        <f>'Population 2016'!J79*'Prevalence Rates'!J79</f>
        <v>0</v>
      </c>
      <c r="K79" s="62">
        <f>'Population 2016'!K79*'Prevalence Rates'!K79</f>
        <v>0</v>
      </c>
      <c r="L79" s="62">
        <f>'Population 2016'!L79*'Prevalence Rates'!L79</f>
        <v>0</v>
      </c>
      <c r="M79" s="62">
        <f>'Population 2016'!M79*'Prevalence Rates'!M79</f>
        <v>0</v>
      </c>
      <c r="N79" s="62">
        <f>'Population 2016'!N79*'Prevalence Rates'!N79</f>
        <v>0</v>
      </c>
      <c r="O79" s="62">
        <f>'Population 2016'!O79*'Prevalence Rates'!O79</f>
        <v>0</v>
      </c>
      <c r="P79" s="62">
        <f>'Population 2016'!P79*'Prevalence Rates'!P79</f>
        <v>0</v>
      </c>
      <c r="Q79" s="62">
        <f>'Population 2016'!Q79*'Prevalence Rates'!Q79</f>
        <v>0</v>
      </c>
      <c r="R79" s="62">
        <f>'Population 2016'!R79*'Prevalence Rates'!R79</f>
        <v>0</v>
      </c>
      <c r="S79" s="62">
        <f>'Population 2016'!S79*'Prevalence Rates'!S79</f>
        <v>0</v>
      </c>
      <c r="T79" s="62">
        <f>'Population 2016'!T79*'Prevalence Rates'!T79</f>
        <v>0</v>
      </c>
      <c r="U79" s="62">
        <f>'Population 2016'!U79*'Prevalence Rates'!U79</f>
        <v>0</v>
      </c>
      <c r="V79" s="62">
        <f>'Population 2016'!V79*'Prevalence Rates'!V79</f>
        <v>0</v>
      </c>
      <c r="W79" s="62">
        <f>'Population 2016'!W79*'Prevalence Rates'!W79</f>
        <v>0</v>
      </c>
      <c r="X79" s="62">
        <f>'Population 2016'!X79*'Prevalence Rates'!X79</f>
        <v>0</v>
      </c>
      <c r="Y79" s="62">
        <f>'Population 2016'!Y79*'Prevalence Rates'!Y79</f>
        <v>0</v>
      </c>
      <c r="Z79" s="62">
        <f>'Population 2016'!Z79*'Prevalence Rates'!Z79</f>
        <v>0</v>
      </c>
      <c r="AA79" s="62">
        <f>'Population 2016'!AA79*'Prevalence Rates'!AA79</f>
        <v>0</v>
      </c>
      <c r="AB79" s="62">
        <f>'Population 2016'!AB79*'Prevalence Rates'!AB79</f>
        <v>0</v>
      </c>
      <c r="AC79" s="62">
        <f>'Population 2016'!AC79*'Prevalence Rates'!AC79</f>
        <v>0</v>
      </c>
      <c r="AD79" s="62">
        <f>'Population 2016'!AD79*'Prevalence Rates'!AD79</f>
        <v>0</v>
      </c>
      <c r="AE79" s="62">
        <f>'Population 2016'!AE79*'Prevalence Rates'!AE79</f>
        <v>0</v>
      </c>
      <c r="AF79" s="62">
        <f>'Population 2016'!AF79*'Prevalence Rates'!AF79</f>
        <v>0</v>
      </c>
      <c r="AG79" s="62">
        <f>'Population 2016'!AG79*'Prevalence Rates'!AG79</f>
        <v>0</v>
      </c>
      <c r="AH79" s="62">
        <f>'Population 2016'!AH79*'Prevalence Rates'!AH79</f>
        <v>0</v>
      </c>
      <c r="AI79" s="62">
        <f>'Population 2016'!AI79*'Prevalence Rates'!AI79</f>
        <v>0</v>
      </c>
      <c r="AJ79" s="62">
        <f>'Population 2016'!AJ79*'Prevalence Rates'!AJ79</f>
        <v>0</v>
      </c>
      <c r="AK79" s="62">
        <f>'Population 2016'!AK79*'Prevalence Rates'!AK79</f>
        <v>0</v>
      </c>
      <c r="AL79" s="62">
        <f>'Population 2016'!AL79*'Prevalence Rates'!AL79</f>
        <v>0</v>
      </c>
      <c r="AM79" s="62">
        <f>'Population 2016'!AM79*'Prevalence Rates'!AM79</f>
        <v>0</v>
      </c>
      <c r="AN79" s="62">
        <f>'Population 2016'!AN79*'Prevalence Rates'!AN79</f>
        <v>0</v>
      </c>
      <c r="AO79" s="62">
        <f>'Population 2016'!AO79*'Prevalence Rates'!AO79</f>
        <v>0</v>
      </c>
      <c r="AP79" s="62">
        <f>'Population 2016'!AP79*'Prevalence Rates'!AP79</f>
        <v>0</v>
      </c>
      <c r="AQ79" s="62">
        <f>'Population 2016'!AQ79*'Prevalence Rates'!AQ79</f>
        <v>0</v>
      </c>
      <c r="AR79" s="62">
        <f>'Population 2016'!AR79*'Prevalence Rates'!AR79</f>
        <v>0</v>
      </c>
      <c r="AS79" s="62">
        <f>'Population 2016'!AS79*'Prevalence Rates'!AS79</f>
        <v>0</v>
      </c>
      <c r="AT79" s="62">
        <f>'Population 2016'!AT79*'Prevalence Rates'!AT79</f>
        <v>0</v>
      </c>
      <c r="AU79" s="62">
        <f>'Population 2016'!AU79*'Prevalence Rates'!AU79</f>
        <v>0</v>
      </c>
      <c r="AV79" s="62">
        <f>'Population 2016'!AV79*'Prevalence Rates'!AV79</f>
        <v>0</v>
      </c>
      <c r="AW79" s="62">
        <f>'Population 2016'!AW79*'Prevalence Rates'!AW79</f>
        <v>0</v>
      </c>
      <c r="AX79" s="62">
        <f>'Population 2016'!AX79*'Prevalence Rates'!AX79</f>
        <v>0</v>
      </c>
      <c r="AY79" s="62">
        <f>'Population 2016'!AY79*'Prevalence Rates'!AY79</f>
        <v>0</v>
      </c>
      <c r="AZ79" s="62">
        <f>'Population 2016'!AZ79*'Prevalence Rates'!AZ79</f>
        <v>0</v>
      </c>
      <c r="BA79" s="62">
        <f>'Population 2016'!BA79*'Prevalence Rates'!BA79</f>
        <v>0</v>
      </c>
      <c r="BB79" s="62">
        <f>'Population 2016'!BB79*'Prevalence Rates'!BB79</f>
        <v>0</v>
      </c>
      <c r="BC79" s="71">
        <f>'Population 2016'!BC79*'Prevalence Rates'!BC79</f>
        <v>0</v>
      </c>
      <c r="BD79" s="105">
        <v>77</v>
      </c>
    </row>
    <row r="80" spans="2:56" s="59" customFormat="1" x14ac:dyDescent="0.35">
      <c r="B80" s="62" t="s">
        <v>46</v>
      </c>
      <c r="C80" s="70">
        <f>'Population 2016'!C80*'Prevalence Rates'!C80</f>
        <v>0</v>
      </c>
      <c r="D80" s="62">
        <f>'Population 2016'!D80*'Prevalence Rates'!D80</f>
        <v>0</v>
      </c>
      <c r="E80" s="62">
        <f>'Population 2016'!E80*'Prevalence Rates'!E80</f>
        <v>0</v>
      </c>
      <c r="F80" s="62">
        <f>'Population 2016'!F80*'Prevalence Rates'!F80</f>
        <v>0</v>
      </c>
      <c r="G80" s="62">
        <f>'Population 2016'!G80*'Prevalence Rates'!G80</f>
        <v>0</v>
      </c>
      <c r="H80" s="62">
        <f>'Population 2016'!H80*'Prevalence Rates'!H80</f>
        <v>0</v>
      </c>
      <c r="I80" s="62">
        <f>'Population 2016'!I80*'Prevalence Rates'!I80</f>
        <v>0</v>
      </c>
      <c r="J80" s="62">
        <f>'Population 2016'!J80*'Prevalence Rates'!J80</f>
        <v>0</v>
      </c>
      <c r="K80" s="62">
        <f>'Population 2016'!K80*'Prevalence Rates'!K80</f>
        <v>0</v>
      </c>
      <c r="L80" s="62">
        <f>'Population 2016'!L80*'Prevalence Rates'!L80</f>
        <v>0</v>
      </c>
      <c r="M80" s="62">
        <f>'Population 2016'!M80*'Prevalence Rates'!M80</f>
        <v>0</v>
      </c>
      <c r="N80" s="62">
        <f>'Population 2016'!N80*'Prevalence Rates'!N80</f>
        <v>0</v>
      </c>
      <c r="O80" s="62">
        <f>'Population 2016'!O80*'Prevalence Rates'!O80</f>
        <v>0</v>
      </c>
      <c r="P80" s="62">
        <f>'Population 2016'!P80*'Prevalence Rates'!P80</f>
        <v>0</v>
      </c>
      <c r="Q80" s="62">
        <f>'Population 2016'!Q80*'Prevalence Rates'!Q80</f>
        <v>0</v>
      </c>
      <c r="R80" s="62">
        <f>'Population 2016'!R80*'Prevalence Rates'!R80</f>
        <v>0</v>
      </c>
      <c r="S80" s="62">
        <f>'Population 2016'!S80*'Prevalence Rates'!S80</f>
        <v>0</v>
      </c>
      <c r="T80" s="62">
        <f>'Population 2016'!T80*'Prevalence Rates'!T80</f>
        <v>0</v>
      </c>
      <c r="U80" s="62">
        <f>'Population 2016'!U80*'Prevalence Rates'!U80</f>
        <v>0</v>
      </c>
      <c r="V80" s="62">
        <f>'Population 2016'!V80*'Prevalence Rates'!V80</f>
        <v>0</v>
      </c>
      <c r="W80" s="62">
        <f>'Population 2016'!W80*'Prevalence Rates'!W80</f>
        <v>0</v>
      </c>
      <c r="X80" s="62">
        <f>'Population 2016'!X80*'Prevalence Rates'!X80</f>
        <v>0</v>
      </c>
      <c r="Y80" s="62">
        <f>'Population 2016'!Y80*'Prevalence Rates'!Y80</f>
        <v>0</v>
      </c>
      <c r="Z80" s="62">
        <f>'Population 2016'!Z80*'Prevalence Rates'!Z80</f>
        <v>0</v>
      </c>
      <c r="AA80" s="62">
        <f>'Population 2016'!AA80*'Prevalence Rates'!AA80</f>
        <v>0</v>
      </c>
      <c r="AB80" s="62">
        <f>'Population 2016'!AB80*'Prevalence Rates'!AB80</f>
        <v>0</v>
      </c>
      <c r="AC80" s="62">
        <f>'Population 2016'!AC80*'Prevalence Rates'!AC80</f>
        <v>0</v>
      </c>
      <c r="AD80" s="62">
        <f>'Population 2016'!AD80*'Prevalence Rates'!AD80</f>
        <v>0</v>
      </c>
      <c r="AE80" s="62">
        <f>'Population 2016'!AE80*'Prevalence Rates'!AE80</f>
        <v>0</v>
      </c>
      <c r="AF80" s="62">
        <f>'Population 2016'!AF80*'Prevalence Rates'!AF80</f>
        <v>0</v>
      </c>
      <c r="AG80" s="62">
        <f>'Population 2016'!AG80*'Prevalence Rates'!AG80</f>
        <v>0</v>
      </c>
      <c r="AH80" s="62">
        <f>'Population 2016'!AH80*'Prevalence Rates'!AH80</f>
        <v>0</v>
      </c>
      <c r="AI80" s="62">
        <f>'Population 2016'!AI80*'Prevalence Rates'!AI80</f>
        <v>0</v>
      </c>
      <c r="AJ80" s="62">
        <f>'Population 2016'!AJ80*'Prevalence Rates'!AJ80</f>
        <v>0</v>
      </c>
      <c r="AK80" s="62">
        <f>'Population 2016'!AK80*'Prevalence Rates'!AK80</f>
        <v>0</v>
      </c>
      <c r="AL80" s="62">
        <f>'Population 2016'!AL80*'Prevalence Rates'!AL80</f>
        <v>0</v>
      </c>
      <c r="AM80" s="62">
        <f>'Population 2016'!AM80*'Prevalence Rates'!AM80</f>
        <v>0</v>
      </c>
      <c r="AN80" s="62">
        <f>'Population 2016'!AN80*'Prevalence Rates'!AN80</f>
        <v>0</v>
      </c>
      <c r="AO80" s="62">
        <f>'Population 2016'!AO80*'Prevalence Rates'!AO80</f>
        <v>0</v>
      </c>
      <c r="AP80" s="62">
        <f>'Population 2016'!AP80*'Prevalence Rates'!AP80</f>
        <v>0</v>
      </c>
      <c r="AQ80" s="62">
        <f>'Population 2016'!AQ80*'Prevalence Rates'!AQ80</f>
        <v>0</v>
      </c>
      <c r="AR80" s="62">
        <f>'Population 2016'!AR80*'Prevalence Rates'!AR80</f>
        <v>0</v>
      </c>
      <c r="AS80" s="62">
        <f>'Population 2016'!AS80*'Prevalence Rates'!AS80</f>
        <v>0</v>
      </c>
      <c r="AT80" s="62">
        <f>'Population 2016'!AT80*'Prevalence Rates'!AT80</f>
        <v>0</v>
      </c>
      <c r="AU80" s="62">
        <f>'Population 2016'!AU80*'Prevalence Rates'!AU80</f>
        <v>0</v>
      </c>
      <c r="AV80" s="62">
        <f>'Population 2016'!AV80*'Prevalence Rates'!AV80</f>
        <v>0</v>
      </c>
      <c r="AW80" s="62">
        <f>'Population 2016'!AW80*'Prevalence Rates'!AW80</f>
        <v>0</v>
      </c>
      <c r="AX80" s="62">
        <f>'Population 2016'!AX80*'Prevalence Rates'!AX80</f>
        <v>0</v>
      </c>
      <c r="AY80" s="62">
        <f>'Population 2016'!AY80*'Prevalence Rates'!AY80</f>
        <v>0</v>
      </c>
      <c r="AZ80" s="62">
        <f>'Population 2016'!AZ80*'Prevalence Rates'!AZ80</f>
        <v>0</v>
      </c>
      <c r="BA80" s="62">
        <f>'Population 2016'!BA80*'Prevalence Rates'!BA80</f>
        <v>0</v>
      </c>
      <c r="BB80" s="62">
        <f>'Population 2016'!BB80*'Prevalence Rates'!BB80</f>
        <v>0</v>
      </c>
      <c r="BC80" s="71">
        <f>'Population 2016'!BC80*'Prevalence Rates'!BC80</f>
        <v>0</v>
      </c>
      <c r="BD80" s="105">
        <v>78</v>
      </c>
    </row>
    <row r="81" spans="2:56" s="59" customFormat="1" x14ac:dyDescent="0.35">
      <c r="B81" s="62" t="s">
        <v>77</v>
      </c>
      <c r="C81" s="70">
        <f>'Population 2016'!C81*'Prevalence Rates'!C81</f>
        <v>0</v>
      </c>
      <c r="D81" s="62">
        <f>'Population 2016'!D81*'Prevalence Rates'!D81</f>
        <v>0</v>
      </c>
      <c r="E81" s="62">
        <f>'Population 2016'!E81*'Prevalence Rates'!E81</f>
        <v>0</v>
      </c>
      <c r="F81" s="62">
        <f>'Population 2016'!F81*'Prevalence Rates'!F81</f>
        <v>0</v>
      </c>
      <c r="G81" s="62">
        <f>'Population 2016'!G81*'Prevalence Rates'!G81</f>
        <v>0</v>
      </c>
      <c r="H81" s="62">
        <f>'Population 2016'!H81*'Prevalence Rates'!H81</f>
        <v>0</v>
      </c>
      <c r="I81" s="62">
        <f>'Population 2016'!I81*'Prevalence Rates'!I81</f>
        <v>0</v>
      </c>
      <c r="J81" s="62">
        <f>'Population 2016'!J81*'Prevalence Rates'!J81</f>
        <v>0</v>
      </c>
      <c r="K81" s="62">
        <f>'Population 2016'!K81*'Prevalence Rates'!K81</f>
        <v>0</v>
      </c>
      <c r="L81" s="62">
        <f>'Population 2016'!L81*'Prevalence Rates'!L81</f>
        <v>0</v>
      </c>
      <c r="M81" s="62">
        <f>'Population 2016'!M81*'Prevalence Rates'!M81</f>
        <v>0</v>
      </c>
      <c r="N81" s="62">
        <f>'Population 2016'!N81*'Prevalence Rates'!N81</f>
        <v>0</v>
      </c>
      <c r="O81" s="62">
        <f>'Population 2016'!O81*'Prevalence Rates'!O81</f>
        <v>0</v>
      </c>
      <c r="P81" s="62">
        <f>'Population 2016'!P81*'Prevalence Rates'!P81</f>
        <v>0</v>
      </c>
      <c r="Q81" s="62">
        <f>'Population 2016'!Q81*'Prevalence Rates'!Q81</f>
        <v>0</v>
      </c>
      <c r="R81" s="62">
        <f>'Population 2016'!R81*'Prevalence Rates'!R81</f>
        <v>0</v>
      </c>
      <c r="S81" s="62">
        <f>'Population 2016'!S81*'Prevalence Rates'!S81</f>
        <v>0</v>
      </c>
      <c r="T81" s="62">
        <f>'Population 2016'!T81*'Prevalence Rates'!T81</f>
        <v>0</v>
      </c>
      <c r="U81" s="62">
        <f>'Population 2016'!U81*'Prevalence Rates'!U81</f>
        <v>0</v>
      </c>
      <c r="V81" s="62">
        <f>'Population 2016'!V81*'Prevalence Rates'!V81</f>
        <v>0</v>
      </c>
      <c r="W81" s="62">
        <f>'Population 2016'!W81*'Prevalence Rates'!W81</f>
        <v>0</v>
      </c>
      <c r="X81" s="62">
        <f>'Population 2016'!X81*'Prevalence Rates'!X81</f>
        <v>0</v>
      </c>
      <c r="Y81" s="62">
        <f>'Population 2016'!Y81*'Prevalence Rates'!Y81</f>
        <v>0</v>
      </c>
      <c r="Z81" s="62">
        <f>'Population 2016'!Z81*'Prevalence Rates'!Z81</f>
        <v>0</v>
      </c>
      <c r="AA81" s="62">
        <f>'Population 2016'!AA81*'Prevalence Rates'!AA81</f>
        <v>0</v>
      </c>
      <c r="AB81" s="62">
        <f>'Population 2016'!AB81*'Prevalence Rates'!AB81</f>
        <v>0</v>
      </c>
      <c r="AC81" s="62">
        <f>'Population 2016'!AC81*'Prevalence Rates'!AC81</f>
        <v>0</v>
      </c>
      <c r="AD81" s="62">
        <f>'Population 2016'!AD81*'Prevalence Rates'!AD81</f>
        <v>0</v>
      </c>
      <c r="AE81" s="62">
        <f>'Population 2016'!AE81*'Prevalence Rates'!AE81</f>
        <v>0</v>
      </c>
      <c r="AF81" s="62">
        <f>'Population 2016'!AF81*'Prevalence Rates'!AF81</f>
        <v>0</v>
      </c>
      <c r="AG81" s="62">
        <f>'Population 2016'!AG81*'Prevalence Rates'!AG81</f>
        <v>0</v>
      </c>
      <c r="AH81" s="62">
        <f>'Population 2016'!AH81*'Prevalence Rates'!AH81</f>
        <v>0</v>
      </c>
      <c r="AI81" s="62">
        <f>'Population 2016'!AI81*'Prevalence Rates'!AI81</f>
        <v>0</v>
      </c>
      <c r="AJ81" s="62">
        <f>'Population 2016'!AJ81*'Prevalence Rates'!AJ81</f>
        <v>0</v>
      </c>
      <c r="AK81" s="62">
        <f>'Population 2016'!AK81*'Prevalence Rates'!AK81</f>
        <v>0</v>
      </c>
      <c r="AL81" s="62">
        <f>'Population 2016'!AL81*'Prevalence Rates'!AL81</f>
        <v>0</v>
      </c>
      <c r="AM81" s="62">
        <f>'Population 2016'!AM81*'Prevalence Rates'!AM81</f>
        <v>0</v>
      </c>
      <c r="AN81" s="62">
        <f>'Population 2016'!AN81*'Prevalence Rates'!AN81</f>
        <v>0</v>
      </c>
      <c r="AO81" s="62">
        <f>'Population 2016'!AO81*'Prevalence Rates'!AO81</f>
        <v>0</v>
      </c>
      <c r="AP81" s="62">
        <f>'Population 2016'!AP81*'Prevalence Rates'!AP81</f>
        <v>0</v>
      </c>
      <c r="AQ81" s="62">
        <f>'Population 2016'!AQ81*'Prevalence Rates'!AQ81</f>
        <v>0</v>
      </c>
      <c r="AR81" s="62">
        <f>'Population 2016'!AR81*'Prevalence Rates'!AR81</f>
        <v>0</v>
      </c>
      <c r="AS81" s="62">
        <f>'Population 2016'!AS81*'Prevalence Rates'!AS81</f>
        <v>0</v>
      </c>
      <c r="AT81" s="62">
        <f>'Population 2016'!AT81*'Prevalence Rates'!AT81</f>
        <v>0</v>
      </c>
      <c r="AU81" s="62">
        <f>'Population 2016'!AU81*'Prevalence Rates'!AU81</f>
        <v>0</v>
      </c>
      <c r="AV81" s="62">
        <f>'Population 2016'!AV81*'Prevalence Rates'!AV81</f>
        <v>0</v>
      </c>
      <c r="AW81" s="62">
        <f>'Population 2016'!AW81*'Prevalence Rates'!AW81</f>
        <v>0</v>
      </c>
      <c r="AX81" s="62">
        <f>'Population 2016'!AX81*'Prevalence Rates'!AX81</f>
        <v>0</v>
      </c>
      <c r="AY81" s="62">
        <f>'Population 2016'!AY81*'Prevalence Rates'!AY81</f>
        <v>0</v>
      </c>
      <c r="AZ81" s="62">
        <f>'Population 2016'!AZ81*'Prevalence Rates'!AZ81</f>
        <v>0</v>
      </c>
      <c r="BA81" s="62">
        <f>'Population 2016'!BA81*'Prevalence Rates'!BA81</f>
        <v>0</v>
      </c>
      <c r="BB81" s="62">
        <f>'Population 2016'!BB81*'Prevalence Rates'!BB81</f>
        <v>0</v>
      </c>
      <c r="BC81" s="71">
        <f>'Population 2016'!BC81*'Prevalence Rates'!BC81</f>
        <v>0</v>
      </c>
      <c r="BD81" s="105">
        <v>79</v>
      </c>
    </row>
    <row r="82" spans="2:56" s="59" customFormat="1" x14ac:dyDescent="0.35">
      <c r="B82" s="62" t="s">
        <v>47</v>
      </c>
      <c r="C82" s="70">
        <f>'Population 2016'!C82*'Prevalence Rates'!C82</f>
        <v>91.464522292993607</v>
      </c>
      <c r="D82" s="62">
        <f>'Population 2016'!D82*'Prevalence Rates'!D82</f>
        <v>118.45898089171976</v>
      </c>
      <c r="E82" s="62">
        <f>'Population 2016'!E82*'Prevalence Rates'!E82</f>
        <v>23.434777070063685</v>
      </c>
      <c r="F82" s="62">
        <f>'Population 2016'!F82*'Prevalence Rates'!F82</f>
        <v>65.653312101910842</v>
      </c>
      <c r="G82" s="62">
        <f>'Population 2016'!G82*'Prevalence Rates'!G82</f>
        <v>45.395668789808909</v>
      </c>
      <c r="H82" s="62">
        <f>'Population 2016'!H82*'Prevalence Rates'!H82</f>
        <v>768.71956050955407</v>
      </c>
      <c r="I82" s="62">
        <f>'Population 2016'!I82*'Prevalence Rates'!I82</f>
        <v>52.305980254777054</v>
      </c>
      <c r="J82" s="62">
        <f>'Population 2016'!J82*'Prevalence Rates'!J82</f>
        <v>148.83426751592359</v>
      </c>
      <c r="K82" s="62">
        <f>'Population 2016'!K82*'Prevalence Rates'!K82</f>
        <v>87.787261146496789</v>
      </c>
      <c r="L82" s="62">
        <f>'Population 2016'!L82*'Prevalence Rates'!L82</f>
        <v>78.24388662420381</v>
      </c>
      <c r="M82" s="62">
        <f>'Population 2016'!M82*'Prevalence Rates'!M82</f>
        <v>78.144076433121</v>
      </c>
      <c r="N82" s="62">
        <f>'Population 2016'!N82*'Prevalence Rates'!N82</f>
        <v>319.00426751592363</v>
      </c>
      <c r="O82" s="62">
        <f>'Population 2016'!O82*'Prevalence Rates'!O82</f>
        <v>280.98216560509553</v>
      </c>
      <c r="P82" s="62">
        <f>'Population 2016'!P82*'Prevalence Rates'!P82</f>
        <v>31.869044585987254</v>
      </c>
      <c r="Q82" s="62">
        <f>'Population 2016'!Q82*'Prevalence Rates'!Q82</f>
        <v>26.960509554140121</v>
      </c>
      <c r="R82" s="62">
        <f>'Population 2016'!R82*'Prevalence Rates'!R82</f>
        <v>38.195987261146485</v>
      </c>
      <c r="S82" s="62">
        <f>'Population 2016'!S82*'Prevalence Rates'!S82</f>
        <v>1093.7736305732483</v>
      </c>
      <c r="T82" s="62">
        <f>'Population 2016'!T82*'Prevalence Rates'!T82</f>
        <v>304.50222929936297</v>
      </c>
      <c r="U82" s="62">
        <f>'Population 2016'!U82*'Prevalence Rates'!U82</f>
        <v>0</v>
      </c>
      <c r="V82" s="62">
        <f>'Population 2016'!V82*'Prevalence Rates'!V82</f>
        <v>128.85732484076431</v>
      </c>
      <c r="W82" s="62">
        <f>'Population 2016'!W82*'Prevalence Rates'!W82</f>
        <v>430.15989808917197</v>
      </c>
      <c r="X82" s="62">
        <f>'Population 2016'!X82*'Prevalence Rates'!X82</f>
        <v>429.86445859872595</v>
      </c>
      <c r="Y82" s="62">
        <f>'Population 2016'!Y82*'Prevalence Rates'!Y82</f>
        <v>293.23329936305726</v>
      </c>
      <c r="Z82" s="62">
        <f>'Population 2016'!Z82*'Prevalence Rates'!Z82</f>
        <v>1778.4761783439483</v>
      </c>
      <c r="AA82" s="62">
        <f>'Population 2016'!AA82*'Prevalence Rates'!AA82</f>
        <v>3783.9315286624201</v>
      </c>
      <c r="AB82" s="62">
        <f>'Population 2016'!AB82*'Prevalence Rates'!AB82</f>
        <v>125.68234394904458</v>
      </c>
      <c r="AC82" s="62">
        <f>'Population 2016'!AC82*'Prevalence Rates'!AC82</f>
        <v>2520.9714267515919</v>
      </c>
      <c r="AD82" s="62">
        <f>'Population 2016'!AD82*'Prevalence Rates'!AD82</f>
        <v>149.86135031847135</v>
      </c>
      <c r="AE82" s="62">
        <f>'Population 2016'!AE82*'Prevalence Rates'!AE82</f>
        <v>114.40828025477705</v>
      </c>
      <c r="AF82" s="62">
        <f>'Population 2016'!AF82*'Prevalence Rates'!AF82</f>
        <v>200.59910828025471</v>
      </c>
      <c r="AG82" s="62">
        <f>'Population 2016'!AG82*'Prevalence Rates'!AG82</f>
        <v>114.40828025477705</v>
      </c>
      <c r="AH82" s="62">
        <f>'Population 2016'!AH82*'Prevalence Rates'!AH82</f>
        <v>1230.5220382165605</v>
      </c>
      <c r="AI82" s="62">
        <f>'Population 2016'!AI82*'Prevalence Rates'!AI82</f>
        <v>602.5514904458596</v>
      </c>
      <c r="AJ82" s="62">
        <f>'Population 2016'!AJ82*'Prevalence Rates'!AJ82</f>
        <v>63.418471337579604</v>
      </c>
      <c r="AK82" s="62">
        <f>'Population 2016'!AK82*'Prevalence Rates'!AK82</f>
        <v>5.98</v>
      </c>
      <c r="AL82" s="62">
        <f>'Population 2016'!AL82*'Prevalence Rates'!AL82</f>
        <v>387.9630573248408</v>
      </c>
      <c r="AM82" s="62">
        <f>'Population 2016'!AM82*'Prevalence Rates'!AM82</f>
        <v>870.29617834394901</v>
      </c>
      <c r="AN82" s="62">
        <f>'Population 2016'!AN82*'Prevalence Rates'!AN82</f>
        <v>0</v>
      </c>
      <c r="AO82" s="62">
        <f>'Population 2016'!AO82*'Prevalence Rates'!AO82</f>
        <v>0</v>
      </c>
      <c r="AP82" s="62">
        <f>'Population 2016'!AP82*'Prevalence Rates'!AP82</f>
        <v>44.601592356687895</v>
      </c>
      <c r="AQ82" s="62">
        <f>'Population 2016'!AQ82*'Prevalence Rates'!AQ82</f>
        <v>272.37401273885348</v>
      </c>
      <c r="AR82" s="62">
        <f>'Population 2016'!AR82*'Prevalence Rates'!AR82</f>
        <v>6593.34</v>
      </c>
      <c r="AS82" s="62">
        <f>'Population 2016'!AS82*'Prevalence Rates'!AS82</f>
        <v>52.322101910828017</v>
      </c>
      <c r="AT82" s="62">
        <f>'Population 2016'!AT82*'Prevalence Rates'!AT82</f>
        <v>0</v>
      </c>
      <c r="AU82" s="62">
        <f>'Population 2016'!AU82*'Prevalence Rates'!AU82</f>
        <v>0</v>
      </c>
      <c r="AV82" s="62">
        <f>'Population 2016'!AV82*'Prevalence Rates'!AV82</f>
        <v>110.27560509554141</v>
      </c>
      <c r="AW82" s="62">
        <f>'Population 2016'!AW82*'Prevalence Rates'!AW82</f>
        <v>387.75770700636951</v>
      </c>
      <c r="AX82" s="62">
        <f>'Population 2016'!AX82*'Prevalence Rates'!AX82</f>
        <v>83.067515923566859</v>
      </c>
      <c r="AY82" s="62">
        <f>'Population 2016'!AY82*'Prevalence Rates'!AY82</f>
        <v>858.69222929936291</v>
      </c>
      <c r="AZ82" s="62">
        <f>'Population 2016'!AZ82*'Prevalence Rates'!AZ82</f>
        <v>421.80396178343949</v>
      </c>
      <c r="BA82" s="62">
        <f>'Population 2016'!BA82*'Prevalence Rates'!BA82</f>
        <v>211.88757961783435</v>
      </c>
      <c r="BB82" s="62">
        <f>'Population 2016'!BB82*'Prevalence Rates'!BB82</f>
        <v>201.11082802547767</v>
      </c>
      <c r="BC82" s="71">
        <f>'Population 2016'!BC82*'Prevalence Rates'!BC82</f>
        <v>0</v>
      </c>
      <c r="BD82" s="105">
        <v>80</v>
      </c>
    </row>
    <row r="83" spans="2:56" s="59" customFormat="1" x14ac:dyDescent="0.35">
      <c r="B83" s="62" t="s">
        <v>48</v>
      </c>
      <c r="C83" s="70">
        <f>'Population 2016'!C83*'Prevalence Rates'!C83</f>
        <v>149.44866242038213</v>
      </c>
      <c r="D83" s="62">
        <f>'Population 2016'!D83*'Prevalence Rates'!D83</f>
        <v>215.56484076433125</v>
      </c>
      <c r="E83" s="62">
        <f>'Population 2016'!E83*'Prevalence Rates'!E83</f>
        <v>61.088407643312081</v>
      </c>
      <c r="F83" s="62">
        <f>'Population 2016'!F83*'Prevalence Rates'!F83</f>
        <v>92.622929936305752</v>
      </c>
      <c r="G83" s="62">
        <f>'Population 2016'!G83*'Prevalence Rates'!G83</f>
        <v>71.153885350318461</v>
      </c>
      <c r="H83" s="62">
        <f>'Population 2016'!H83*'Prevalence Rates'!H83</f>
        <v>1077.4974649681528</v>
      </c>
      <c r="I83" s="62">
        <f>'Population 2016'!I83*'Prevalence Rates'!I83</f>
        <v>62.353456687898074</v>
      </c>
      <c r="J83" s="62">
        <f>'Population 2016'!J83*'Prevalence Rates'!J83</f>
        <v>190.22477707006371</v>
      </c>
      <c r="K83" s="62">
        <f>'Population 2016'!K83*'Prevalence Rates'!K83</f>
        <v>109.60573248407641</v>
      </c>
      <c r="L83" s="62">
        <f>'Population 2016'!L83*'Prevalence Rates'!L83</f>
        <v>116.8335585987261</v>
      </c>
      <c r="M83" s="62">
        <f>'Population 2016'!M83*'Prevalence Rates'!M83</f>
        <v>116.68452229299361</v>
      </c>
      <c r="N83" s="62">
        <f>'Population 2016'!N83*'Prevalence Rates'!N83</f>
        <v>526.58859872611481</v>
      </c>
      <c r="O83" s="62">
        <f>'Population 2016'!O83*'Prevalence Rates'!O83</f>
        <v>388.29343949044585</v>
      </c>
      <c r="P83" s="62">
        <f>'Population 2016'!P83*'Prevalence Rates'!P83</f>
        <v>39.601974522292984</v>
      </c>
      <c r="Q83" s="62">
        <f>'Population 2016'!Q83*'Prevalence Rates'!Q83</f>
        <v>36.45796178343948</v>
      </c>
      <c r="R83" s="62">
        <f>'Population 2016'!R83*'Prevalence Rates'!R83</f>
        <v>45.460254777070055</v>
      </c>
      <c r="S83" s="62">
        <f>'Population 2016'!S83*'Prevalence Rates'!S83</f>
        <v>1496.4225477707005</v>
      </c>
      <c r="T83" s="62">
        <f>'Population 2016'!T83*'Prevalence Rates'!T83</f>
        <v>445.89999999999992</v>
      </c>
      <c r="U83" s="62">
        <f>'Population 2016'!U83*'Prevalence Rates'!U83</f>
        <v>0</v>
      </c>
      <c r="V83" s="62">
        <f>'Population 2016'!V83*'Prevalence Rates'!V83</f>
        <v>189.1789808917197</v>
      </c>
      <c r="W83" s="62">
        <f>'Population 2016'!W83*'Prevalence Rates'!W83</f>
        <v>554.33722292993627</v>
      </c>
      <c r="X83" s="62">
        <f>'Population 2016'!X83*'Prevalence Rates'!X83</f>
        <v>553.95649681528641</v>
      </c>
      <c r="Y83" s="62">
        <f>'Population 2016'!Y83*'Prevalence Rates'!Y83</f>
        <v>398.1696305732483</v>
      </c>
      <c r="Z83" s="62">
        <f>'Population 2016'!Z83*'Prevalence Rates'!Z83</f>
        <v>2775.6473885350306</v>
      </c>
      <c r="AA83" s="62">
        <f>'Population 2016'!AA83*'Prevalence Rates'!AA83</f>
        <v>5639.7502547770691</v>
      </c>
      <c r="AB83" s="62">
        <f>'Population 2016'!AB83*'Prevalence Rates'!AB83</f>
        <v>224.12066242038216</v>
      </c>
      <c r="AC83" s="62">
        <f>'Population 2016'!AC83*'Prevalence Rates'!AC83</f>
        <v>3868.7383949044583</v>
      </c>
      <c r="AD83" s="62">
        <f>'Population 2016'!AD83*'Prevalence Rates'!AD83</f>
        <v>215.361974522293</v>
      </c>
      <c r="AE83" s="62">
        <f>'Population 2016'!AE83*'Prevalence Rates'!AE83</f>
        <v>157.93923566878979</v>
      </c>
      <c r="AF83" s="62">
        <f>'Population 2016'!AF83*'Prevalence Rates'!AF83</f>
        <v>285.60751592356678</v>
      </c>
      <c r="AG83" s="62">
        <f>'Population 2016'!AG83*'Prevalence Rates'!AG83</f>
        <v>157.93923566878979</v>
      </c>
      <c r="AH83" s="62">
        <f>'Population 2016'!AH83*'Prevalence Rates'!AH83</f>
        <v>1707.4299363057326</v>
      </c>
      <c r="AI83" s="62">
        <f>'Population 2016'!AI83*'Prevalence Rates'!AI83</f>
        <v>865.51333757961754</v>
      </c>
      <c r="AJ83" s="62">
        <f>'Population 2016'!AJ83*'Prevalence Rates'!AJ83</f>
        <v>101.40828025477705</v>
      </c>
      <c r="AK83" s="62">
        <f>'Population 2016'!AK83*'Prevalence Rates'!AK83</f>
        <v>6.24</v>
      </c>
      <c r="AL83" s="62">
        <f>'Population 2016'!AL83*'Prevalence Rates'!AL83</f>
        <v>530.12178343949051</v>
      </c>
      <c r="AM83" s="62">
        <f>'Population 2016'!AM83*'Prevalence Rates'!AM83</f>
        <v>1194.5054140127388</v>
      </c>
      <c r="AN83" s="62">
        <f>'Population 2016'!AN83*'Prevalence Rates'!AN83</f>
        <v>0</v>
      </c>
      <c r="AO83" s="62">
        <f>'Population 2016'!AO83*'Prevalence Rates'!AO83</f>
        <v>0</v>
      </c>
      <c r="AP83" s="62">
        <f>'Population 2016'!AP83*'Prevalence Rates'!AP83</f>
        <v>80.59585987261147</v>
      </c>
      <c r="AQ83" s="62">
        <f>'Population 2016'!AQ83*'Prevalence Rates'!AQ83</f>
        <v>445.28560509554131</v>
      </c>
      <c r="AR83" s="62">
        <f>'Population 2016'!AR83*'Prevalence Rates'!AR83</f>
        <v>9666.8000000000011</v>
      </c>
      <c r="AS83" s="62">
        <f>'Population 2016'!AS83*'Prevalence Rates'!AS83</f>
        <v>62.372675159235662</v>
      </c>
      <c r="AT83" s="62">
        <f>'Population 2016'!AT83*'Prevalence Rates'!AT83</f>
        <v>0</v>
      </c>
      <c r="AU83" s="62">
        <f>'Population 2016'!AU83*'Prevalence Rates'!AU83</f>
        <v>0</v>
      </c>
      <c r="AV83" s="62">
        <f>'Population 2016'!AV83*'Prevalence Rates'!AV83</f>
        <v>171.68197452229299</v>
      </c>
      <c r="AW83" s="62">
        <f>'Population 2016'!AW83*'Prevalence Rates'!AW83</f>
        <v>548.88318471337595</v>
      </c>
      <c r="AX83" s="62">
        <f>'Population 2016'!AX83*'Prevalence Rates'!AX83</f>
        <v>108.55414012738851</v>
      </c>
      <c r="AY83" s="62">
        <f>'Population 2016'!AY83*'Prevalence Rates'!AY83</f>
        <v>1244.8104458598725</v>
      </c>
      <c r="AZ83" s="62">
        <f>'Population 2016'!AZ83*'Prevalence Rates'!AZ83</f>
        <v>687.99610191082809</v>
      </c>
      <c r="BA83" s="62">
        <f>'Population 2016'!BA83*'Prevalence Rates'!BA83</f>
        <v>299.26910828025473</v>
      </c>
      <c r="BB83" s="62">
        <f>'Population 2016'!BB83*'Prevalence Rates'!BB83</f>
        <v>270.2426751592356</v>
      </c>
      <c r="BC83" s="71">
        <f>'Population 2016'!BC83*'Prevalence Rates'!BC83</f>
        <v>0</v>
      </c>
      <c r="BD83" s="105">
        <v>81</v>
      </c>
    </row>
    <row r="84" spans="2:56" s="59" customFormat="1" x14ac:dyDescent="0.35">
      <c r="B84" s="62" t="s">
        <v>49</v>
      </c>
      <c r="C84" s="70">
        <f>'Population 2016'!C84*'Prevalence Rates'!C84</f>
        <v>188.14519108280251</v>
      </c>
      <c r="D84" s="62">
        <f>'Population 2016'!D84*'Prevalence Rates'!D84</f>
        <v>247.27676751592358</v>
      </c>
      <c r="E84" s="62">
        <f>'Population 2016'!E84*'Prevalence Rates'!E84</f>
        <v>51.938312101910803</v>
      </c>
      <c r="F84" s="62">
        <f>'Population 2016'!F84*'Prevalence Rates'!F84</f>
        <v>64.155000000000001</v>
      </c>
      <c r="G84" s="62">
        <f>'Population 2016'!G84*'Prevalence Rates'!G84</f>
        <v>43.036624203821653</v>
      </c>
      <c r="H84" s="62">
        <f>'Population 2016'!H84*'Prevalence Rates'!H84</f>
        <v>778.04459713375797</v>
      </c>
      <c r="I84" s="62">
        <f>'Population 2016'!I84*'Prevalence Rates'!I84</f>
        <v>35.01841050955413</v>
      </c>
      <c r="J84" s="62">
        <f>'Population 2016'!J84*'Prevalence Rates'!J84</f>
        <v>139.13001592356687</v>
      </c>
      <c r="K84" s="62">
        <f>'Population 2016'!K84*'Prevalence Rates'!K84</f>
        <v>66.610509554140108</v>
      </c>
      <c r="L84" s="62">
        <f>'Population 2016'!L84*'Prevalence Rates'!L84</f>
        <v>99.002468789808901</v>
      </c>
      <c r="M84" s="62">
        <f>'Population 2016'!M84*'Prevalence Rates'!M84</f>
        <v>98.876178343949022</v>
      </c>
      <c r="N84" s="62">
        <f>'Population 2016'!N84*'Prevalence Rates'!N84</f>
        <v>554.71600318471337</v>
      </c>
      <c r="O84" s="62">
        <f>'Population 2016'!O84*'Prevalence Rates'!O84</f>
        <v>287.40888535031843</v>
      </c>
      <c r="P84" s="62">
        <f>'Population 2016'!P84*'Prevalence Rates'!P84</f>
        <v>28.646990445859867</v>
      </c>
      <c r="Q84" s="62">
        <f>'Population 2016'!Q84*'Prevalence Rates'!Q84</f>
        <v>24.126592356687894</v>
      </c>
      <c r="R84" s="62">
        <f>'Population 2016'!R84*'Prevalence Rates'!R84</f>
        <v>34.446687898089166</v>
      </c>
      <c r="S84" s="62">
        <f>'Population 2016'!S84*'Prevalence Rates'!S84</f>
        <v>1334.4744267515923</v>
      </c>
      <c r="T84" s="62">
        <f>'Population 2016'!T84*'Prevalence Rates'!T84</f>
        <v>507.41918789808909</v>
      </c>
      <c r="U84" s="62">
        <f>'Population 2016'!U84*'Prevalence Rates'!U84</f>
        <v>0</v>
      </c>
      <c r="V84" s="62">
        <f>'Population 2016'!V84*'Prevalence Rates'!V84</f>
        <v>160.17324840764329</v>
      </c>
      <c r="W84" s="62">
        <f>'Population 2016'!W84*'Prevalence Rates'!W84</f>
        <v>441.43230573248411</v>
      </c>
      <c r="X84" s="62">
        <f>'Population 2016'!X84*'Prevalence Rates'!X84</f>
        <v>441.12912420382145</v>
      </c>
      <c r="Y84" s="62">
        <f>'Population 2016'!Y84*'Prevalence Rates'!Y84</f>
        <v>312.05073726114642</v>
      </c>
      <c r="Z84" s="62">
        <f>'Population 2016'!Z84*'Prevalence Rates'!Z84</f>
        <v>2654.1735668789797</v>
      </c>
      <c r="AA84" s="62">
        <f>'Population 2016'!AA84*'Prevalence Rates'!AA84</f>
        <v>4832.3310191082801</v>
      </c>
      <c r="AB84" s="62">
        <f>'Population 2016'!AB84*'Prevalence Rates'!AB84</f>
        <v>252.32850955414014</v>
      </c>
      <c r="AC84" s="62">
        <f>'Population 2016'!AC84*'Prevalence Rates'!AC84</f>
        <v>3525.2215509554135</v>
      </c>
      <c r="AD84" s="62">
        <f>'Population 2016'!AD84*'Prevalence Rates'!AD84</f>
        <v>157.12503821656051</v>
      </c>
      <c r="AE84" s="62">
        <f>'Population 2016'!AE84*'Prevalence Rates'!AE84</f>
        <v>124.94221337579617</v>
      </c>
      <c r="AF84" s="62">
        <f>'Population 2016'!AF84*'Prevalence Rates'!AF84</f>
        <v>215.95504777070056</v>
      </c>
      <c r="AG84" s="62">
        <f>'Population 2016'!AG84*'Prevalence Rates'!AG84</f>
        <v>124.94221337579617</v>
      </c>
      <c r="AH84" s="62">
        <f>'Population 2016'!AH84*'Prevalence Rates'!AH84</f>
        <v>1223.8535350318471</v>
      </c>
      <c r="AI84" s="62">
        <f>'Population 2016'!AI84*'Prevalence Rates'!AI84</f>
        <v>840.64499999999964</v>
      </c>
      <c r="AJ84" s="62">
        <f>'Population 2016'!AJ84*'Prevalence Rates'!AJ84</f>
        <v>58.593152866242022</v>
      </c>
      <c r="AK84" s="62">
        <f>'Population 2016'!AK84*'Prevalence Rates'!AK84</f>
        <v>2.34</v>
      </c>
      <c r="AL84" s="62">
        <f>'Population 2016'!AL84*'Prevalence Rates'!AL84</f>
        <v>362.54722929936304</v>
      </c>
      <c r="AM84" s="62">
        <f>'Population 2016'!AM84*'Prevalence Rates'!AM84</f>
        <v>854.51608280254777</v>
      </c>
      <c r="AN84" s="62">
        <f>'Population 2016'!AN84*'Prevalence Rates'!AN84</f>
        <v>0</v>
      </c>
      <c r="AO84" s="62">
        <f>'Population 2016'!AO84*'Prevalence Rates'!AO84</f>
        <v>0</v>
      </c>
      <c r="AP84" s="62">
        <f>'Population 2016'!AP84*'Prevalence Rates'!AP84</f>
        <v>86.660111464968153</v>
      </c>
      <c r="AQ84" s="62">
        <f>'Population 2016'!AQ84*'Prevalence Rates'!AQ84</f>
        <v>394.7892993630573</v>
      </c>
      <c r="AR84" s="62">
        <f>'Population 2016'!AR84*'Prevalence Rates'!AR84</f>
        <v>8307</v>
      </c>
      <c r="AS84" s="62">
        <f>'Population 2016'!AS84*'Prevalence Rates'!AS84</f>
        <v>35.029203821656047</v>
      </c>
      <c r="AT84" s="62">
        <f>'Population 2016'!AT84*'Prevalence Rates'!AT84</f>
        <v>0</v>
      </c>
      <c r="AU84" s="62">
        <f>'Population 2016'!AU84*'Prevalence Rates'!AU84</f>
        <v>0</v>
      </c>
      <c r="AV84" s="62">
        <f>'Population 2016'!AV84*'Prevalence Rates'!AV84</f>
        <v>136.24538216560509</v>
      </c>
      <c r="AW84" s="62">
        <f>'Population 2016'!AW84*'Prevalence Rates'!AW84</f>
        <v>394.82345541401276</v>
      </c>
      <c r="AX84" s="62">
        <f>'Population 2016'!AX84*'Prevalence Rates'!AX84</f>
        <v>91.858041401273866</v>
      </c>
      <c r="AY84" s="62">
        <f>'Population 2016'!AY84*'Prevalence Rates'!AY84</f>
        <v>1131.0024840764329</v>
      </c>
      <c r="AZ84" s="62">
        <f>'Population 2016'!AZ84*'Prevalence Rates'!AZ84</f>
        <v>693.8581910828027</v>
      </c>
      <c r="BA84" s="62">
        <f>'Population 2016'!BA84*'Prevalence Rates'!BA84</f>
        <v>221.6106687898089</v>
      </c>
      <c r="BB84" s="62">
        <f>'Population 2016'!BB84*'Prevalence Rates'!BB84</f>
        <v>208.0103503184713</v>
      </c>
      <c r="BC84" s="71">
        <f>'Population 2016'!BC84*'Prevalence Rates'!BC84</f>
        <v>0</v>
      </c>
      <c r="BD84" s="105">
        <v>82</v>
      </c>
    </row>
    <row r="85" spans="2:56" s="59" customFormat="1" x14ac:dyDescent="0.35">
      <c r="B85" s="62" t="s">
        <v>50</v>
      </c>
      <c r="C85" s="70">
        <f>'Population 2016'!C85*'Prevalence Rates'!C85</f>
        <v>157.75810509554137</v>
      </c>
      <c r="D85" s="62">
        <f>'Population 2016'!D85*'Prevalence Rates'!D85</f>
        <v>217.34426751592358</v>
      </c>
      <c r="E85" s="62">
        <f>'Population 2016'!E85*'Prevalence Rates'!E85</f>
        <v>53.913152866242015</v>
      </c>
      <c r="F85" s="62">
        <f>'Population 2016'!F85*'Prevalence Rates'!F85</f>
        <v>52.713343949044592</v>
      </c>
      <c r="G85" s="62">
        <f>'Population 2016'!G85*'Prevalence Rates'!G85</f>
        <v>33.664203821656045</v>
      </c>
      <c r="H85" s="62">
        <f>'Population 2016'!H85*'Prevalence Rates'!H85</f>
        <v>685.91603980891716</v>
      </c>
      <c r="I85" s="62">
        <f>'Population 2016'!I85*'Prevalence Rates'!I85</f>
        <v>38.564578662420367</v>
      </c>
      <c r="J85" s="62">
        <f>'Population 2016'!J85*'Prevalence Rates'!J85</f>
        <v>122.08055732484077</v>
      </c>
      <c r="K85" s="62">
        <f>'Population 2016'!K85*'Prevalence Rates'!K85</f>
        <v>69.883280254777048</v>
      </c>
      <c r="L85" s="62">
        <f>'Population 2016'!L85*'Prevalence Rates'!L85</f>
        <v>69.06220605095541</v>
      </c>
      <c r="M85" s="62">
        <f>'Population 2016'!M85*'Prevalence Rates'!M85</f>
        <v>68.974108280254754</v>
      </c>
      <c r="N85" s="62">
        <f>'Population 2016'!N85*'Prevalence Rates'!N85</f>
        <v>435.19156050955417</v>
      </c>
      <c r="O85" s="62">
        <f>'Population 2016'!O85*'Prevalence Rates'!O85</f>
        <v>250.19369426751589</v>
      </c>
      <c r="P85" s="62">
        <f>'Population 2016'!P85*'Prevalence Rates'!P85</f>
        <v>23.550286624203817</v>
      </c>
      <c r="Q85" s="62">
        <f>'Population 2016'!Q85*'Prevalence Rates'!Q85</f>
        <v>25.275477707006363</v>
      </c>
      <c r="R85" s="62">
        <f>'Population 2016'!R85*'Prevalence Rates'!R85</f>
        <v>32.337707006369421</v>
      </c>
      <c r="S85" s="62">
        <f>'Population 2016'!S85*'Prevalence Rates'!S85</f>
        <v>1208.4944904458598</v>
      </c>
      <c r="T85" s="62">
        <f>'Population 2016'!T85*'Prevalence Rates'!T85</f>
        <v>438.3432324840764</v>
      </c>
      <c r="U85" s="62">
        <f>'Population 2016'!U85*'Prevalence Rates'!U85</f>
        <v>0</v>
      </c>
      <c r="V85" s="62">
        <f>'Population 2016'!V85*'Prevalence Rates'!V85</f>
        <v>147.0821656050955</v>
      </c>
      <c r="W85" s="62">
        <f>'Population 2016'!W85*'Prevalence Rates'!W85</f>
        <v>413.58282802547774</v>
      </c>
      <c r="X85" s="62">
        <f>'Population 2016'!X85*'Prevalence Rates'!X85</f>
        <v>413.29877388535016</v>
      </c>
      <c r="Y85" s="62">
        <f>'Population 2016'!Y85*'Prevalence Rates'!Y85</f>
        <v>280.05496337579609</v>
      </c>
      <c r="Z85" s="62">
        <f>'Population 2016'!Z85*'Prevalence Rates'!Z85</f>
        <v>2324.0944585987249</v>
      </c>
      <c r="AA85" s="62">
        <f>'Population 2016'!AA85*'Prevalence Rates'!AA85</f>
        <v>4389.2251910828018</v>
      </c>
      <c r="AB85" s="62">
        <f>'Population 2016'!AB85*'Prevalence Rates'!AB85</f>
        <v>221.48621656050958</v>
      </c>
      <c r="AC85" s="62">
        <f>'Population 2016'!AC85*'Prevalence Rates'!AC85</f>
        <v>3150.6341273885346</v>
      </c>
      <c r="AD85" s="62">
        <f>'Population 2016'!AD85*'Prevalence Rates'!AD85</f>
        <v>152.15514649681526</v>
      </c>
      <c r="AE85" s="62">
        <f>'Population 2016'!AE85*'Prevalence Rates'!AE85</f>
        <v>129.75573248407642</v>
      </c>
      <c r="AF85" s="62">
        <f>'Population 2016'!AF85*'Prevalence Rates'!AF85</f>
        <v>203.32041401273878</v>
      </c>
      <c r="AG85" s="62">
        <f>'Population 2016'!AG85*'Prevalence Rates'!AG85</f>
        <v>129.75573248407642</v>
      </c>
      <c r="AH85" s="62">
        <f>'Population 2016'!AH85*'Prevalence Rates'!AH85</f>
        <v>1169.9925477707006</v>
      </c>
      <c r="AI85" s="62">
        <f>'Population 2016'!AI85*'Prevalence Rates'!AI85</f>
        <v>742.12354777070038</v>
      </c>
      <c r="AJ85" s="62">
        <f>'Population 2016'!AJ85*'Prevalence Rates'!AJ85</f>
        <v>64.567356687898069</v>
      </c>
      <c r="AK85" s="62">
        <f>'Population 2016'!AK85*'Prevalence Rates'!AK85</f>
        <v>1.7550000000000001</v>
      </c>
      <c r="AL85" s="62">
        <f>'Population 2016'!AL85*'Prevalence Rates'!AL85</f>
        <v>329.20222929936307</v>
      </c>
      <c r="AM85" s="62">
        <f>'Population 2016'!AM85*'Prevalence Rates'!AM85</f>
        <v>805.74124203821657</v>
      </c>
      <c r="AN85" s="62">
        <f>'Population 2016'!AN85*'Prevalence Rates'!AN85</f>
        <v>0</v>
      </c>
      <c r="AO85" s="62">
        <f>'Population 2016'!AO85*'Prevalence Rates'!AO85</f>
        <v>0</v>
      </c>
      <c r="AP85" s="62">
        <f>'Population 2016'!AP85*'Prevalence Rates'!AP85</f>
        <v>60.642515923566876</v>
      </c>
      <c r="AQ85" s="62">
        <f>'Population 2016'!AQ85*'Prevalence Rates'!AQ85</f>
        <v>371.26261146496807</v>
      </c>
      <c r="AR85" s="62">
        <f>'Population 2016'!AR85*'Prevalence Rates'!AR85</f>
        <v>7411.17</v>
      </c>
      <c r="AS85" s="62">
        <f>'Population 2016'!AS85*'Prevalence Rates'!AS85</f>
        <v>38.576464968152862</v>
      </c>
      <c r="AT85" s="62">
        <f>'Population 2016'!AT85*'Prevalence Rates'!AT85</f>
        <v>0</v>
      </c>
      <c r="AU85" s="62">
        <f>'Population 2016'!AU85*'Prevalence Rates'!AU85</f>
        <v>0</v>
      </c>
      <c r="AV85" s="62">
        <f>'Population 2016'!AV85*'Prevalence Rates'!AV85</f>
        <v>114.17746815286624</v>
      </c>
      <c r="AW85" s="62">
        <f>'Population 2016'!AW85*'Prevalence Rates'!AW85</f>
        <v>386.70114649681534</v>
      </c>
      <c r="AX85" s="62">
        <f>'Population 2016'!AX85*'Prevalence Rates'!AX85</f>
        <v>70.088216560509551</v>
      </c>
      <c r="AY85" s="62">
        <f>'Population 2016'!AY85*'Prevalence Rates'!AY85</f>
        <v>953.50031847133744</v>
      </c>
      <c r="AZ85" s="62">
        <f>'Population 2016'!AZ85*'Prevalence Rates'!AZ85</f>
        <v>539.17897452229306</v>
      </c>
      <c r="BA85" s="62">
        <f>'Population 2016'!BA85*'Prevalence Rates'!BA85</f>
        <v>216.68598726114647</v>
      </c>
      <c r="BB85" s="62">
        <f>'Population 2016'!BB85*'Prevalence Rates'!BB85</f>
        <v>181.57356687898084</v>
      </c>
      <c r="BC85" s="71">
        <f>'Population 2016'!BC85*'Prevalence Rates'!BC85</f>
        <v>0</v>
      </c>
      <c r="BD85" s="105">
        <v>83</v>
      </c>
    </row>
    <row r="86" spans="2:56" s="59" customFormat="1" x14ac:dyDescent="0.35">
      <c r="B86" s="62" t="s">
        <v>51</v>
      </c>
      <c r="C86" s="70">
        <f>'Population 2016'!C86*'Prevalence Rates'!C86</f>
        <v>222.74905095541399</v>
      </c>
      <c r="D86" s="62">
        <f>'Population 2016'!D86*'Prevalence Rates'!D86</f>
        <v>291.88171656050957</v>
      </c>
      <c r="E86" s="62">
        <f>'Population 2016'!E86*'Prevalence Rates'!E86</f>
        <v>60.585076433121003</v>
      </c>
      <c r="F86" s="62">
        <f>'Population 2016'!F86*'Prevalence Rates'!F86</f>
        <v>77.518267515923583</v>
      </c>
      <c r="G86" s="62">
        <f>'Population 2016'!G86*'Prevalence Rates'!G86</f>
        <v>42.521656050955407</v>
      </c>
      <c r="H86" s="62">
        <f>'Population 2016'!H86*'Prevalence Rates'!H86</f>
        <v>908.39124267515922</v>
      </c>
      <c r="I86" s="62">
        <f>'Population 2016'!I86*'Prevalence Rates'!I86</f>
        <v>61.424860732484063</v>
      </c>
      <c r="J86" s="62">
        <f>'Population 2016'!J86*'Prevalence Rates'!J86</f>
        <v>156.61499044585989</v>
      </c>
      <c r="K86" s="62">
        <f>'Population 2016'!K86*'Prevalence Rates'!K86</f>
        <v>103.28528662420381</v>
      </c>
      <c r="L86" s="62">
        <f>'Population 2016'!L86*'Prevalence Rates'!L86</f>
        <v>88.154369490445859</v>
      </c>
      <c r="M86" s="62">
        <f>'Population 2016'!M86*'Prevalence Rates'!M86</f>
        <v>88.041917197452207</v>
      </c>
      <c r="N86" s="62">
        <f>'Population 2016'!N86*'Prevalence Rates'!N86</f>
        <v>464.20118789808924</v>
      </c>
      <c r="O86" s="62">
        <f>'Population 2016'!O86*'Prevalence Rates'!O86</f>
        <v>314.98054777070064</v>
      </c>
      <c r="P86" s="62">
        <f>'Population 2016'!P86*'Prevalence Rates'!P86</f>
        <v>35.423668789808914</v>
      </c>
      <c r="Q86" s="62">
        <f>'Population 2016'!Q86*'Prevalence Rates'!Q86</f>
        <v>29.286560509554139</v>
      </c>
      <c r="R86" s="62">
        <f>'Population 2016'!R86*'Prevalence Rates'!R86</f>
        <v>42.977245222929938</v>
      </c>
      <c r="S86" s="62">
        <f>'Population 2016'!S86*'Prevalence Rates'!S86</f>
        <v>1655.4840382165605</v>
      </c>
      <c r="T86" s="62">
        <f>'Population 2016'!T86*'Prevalence Rates'!T86</f>
        <v>590.79331210191083</v>
      </c>
      <c r="U86" s="62">
        <f>'Population 2016'!U86*'Prevalence Rates'!U86</f>
        <v>0</v>
      </c>
      <c r="V86" s="62">
        <f>'Population 2016'!V86*'Prevalence Rates'!V86</f>
        <v>205.71461783439489</v>
      </c>
      <c r="W86" s="62">
        <f>'Population 2016'!W86*'Prevalence Rates'!W86</f>
        <v>568.99645350318485</v>
      </c>
      <c r="X86" s="62">
        <f>'Population 2016'!X86*'Prevalence Rates'!X86</f>
        <v>568.60565923566855</v>
      </c>
      <c r="Y86" s="62">
        <f>'Population 2016'!Y86*'Prevalence Rates'!Y86</f>
        <v>375.53966942675152</v>
      </c>
      <c r="Z86" s="62">
        <f>'Population 2016'!Z86*'Prevalence Rates'!Z86</f>
        <v>2809.5217834394894</v>
      </c>
      <c r="AA86" s="62">
        <f>'Population 2016'!AA86*'Prevalence Rates'!AA86</f>
        <v>5571.1625254777064</v>
      </c>
      <c r="AB86" s="62">
        <f>'Population 2016'!AB86*'Prevalence Rates'!AB86</f>
        <v>302.54213503184718</v>
      </c>
      <c r="AC86" s="62">
        <f>'Population 2016'!AC86*'Prevalence Rates'!AC86</f>
        <v>3828.4963910828028</v>
      </c>
      <c r="AD86" s="62">
        <f>'Population 2016'!AD86*'Prevalence Rates'!AD86</f>
        <v>173.37570191082804</v>
      </c>
      <c r="AE86" s="62">
        <f>'Population 2016'!AE86*'Prevalence Rates'!AE86</f>
        <v>143.29798089171976</v>
      </c>
      <c r="AF86" s="62">
        <f>'Population 2016'!AF86*'Prevalence Rates'!AF86</f>
        <v>239.39416242038212</v>
      </c>
      <c r="AG86" s="62">
        <f>'Population 2016'!AG86*'Prevalence Rates'!AG86</f>
        <v>143.29798089171976</v>
      </c>
      <c r="AH86" s="62">
        <f>'Population 2016'!AH86*'Prevalence Rates'!AH86</f>
        <v>1678.9261719745223</v>
      </c>
      <c r="AI86" s="62">
        <f>'Population 2016'!AI86*'Prevalence Rates'!AI86</f>
        <v>1007.2839133757959</v>
      </c>
      <c r="AJ86" s="62">
        <f>'Population 2016'!AJ86*'Prevalence Rates'!AJ86</f>
        <v>81.048853503184702</v>
      </c>
      <c r="AK86" s="62">
        <f>'Population 2016'!AK86*'Prevalence Rates'!AK86</f>
        <v>7.5140000000000011</v>
      </c>
      <c r="AL86" s="62">
        <f>'Population 2016'!AL86*'Prevalence Rates'!AL86</f>
        <v>435.64264968152867</v>
      </c>
      <c r="AM86" s="62">
        <f>'Population 2016'!AM86*'Prevalence Rates'!AM86</f>
        <v>1124.6978025477706</v>
      </c>
      <c r="AN86" s="62">
        <f>'Population 2016'!AN86*'Prevalence Rates'!AN86</f>
        <v>0</v>
      </c>
      <c r="AO86" s="62">
        <f>'Population 2016'!AO86*'Prevalence Rates'!AO86</f>
        <v>0</v>
      </c>
      <c r="AP86" s="62">
        <f>'Population 2016'!AP86*'Prevalence Rates'!AP86</f>
        <v>88.425716560509557</v>
      </c>
      <c r="AQ86" s="62">
        <f>'Population 2016'!AQ86*'Prevalence Rates'!AQ86</f>
        <v>456.39910828025467</v>
      </c>
      <c r="AR86" s="62">
        <f>'Population 2016'!AR86*'Prevalence Rates'!AR86</f>
        <v>9532.376000000002</v>
      </c>
      <c r="AS86" s="62">
        <f>'Population 2016'!AS86*'Prevalence Rates'!AS86</f>
        <v>61.443792993630566</v>
      </c>
      <c r="AT86" s="62">
        <f>'Population 2016'!AT86*'Prevalence Rates'!AT86</f>
        <v>0</v>
      </c>
      <c r="AU86" s="62">
        <f>'Population 2016'!AU86*'Prevalence Rates'!AU86</f>
        <v>0</v>
      </c>
      <c r="AV86" s="62">
        <f>'Population 2016'!AV86*'Prevalence Rates'!AV86</f>
        <v>165.51968789808919</v>
      </c>
      <c r="AW86" s="62">
        <f>'Population 2016'!AW86*'Prevalence Rates'!AW86</f>
        <v>581.03818152866256</v>
      </c>
      <c r="AX86" s="62">
        <f>'Population 2016'!AX86*'Prevalence Rates'!AX86</f>
        <v>77.381130573248399</v>
      </c>
      <c r="AY86" s="62">
        <f>'Population 2016'!AY86*'Prevalence Rates'!AY86</f>
        <v>1195.4254904458596</v>
      </c>
      <c r="AZ86" s="62">
        <f>'Population 2016'!AZ86*'Prevalence Rates'!AZ86</f>
        <v>620.1987859872612</v>
      </c>
      <c r="BA86" s="62">
        <f>'Population 2016'!BA86*'Prevalence Rates'!BA86</f>
        <v>268.36503184713376</v>
      </c>
      <c r="BB86" s="62">
        <f>'Population 2016'!BB86*'Prevalence Rates'!BB86</f>
        <v>262.41936305732486</v>
      </c>
      <c r="BC86" s="71">
        <f>'Population 2016'!BC86*'Prevalence Rates'!BC86</f>
        <v>0</v>
      </c>
      <c r="BD86" s="105">
        <v>84</v>
      </c>
    </row>
    <row r="87" spans="2:56" s="59" customFormat="1" x14ac:dyDescent="0.35">
      <c r="B87" s="62" t="s">
        <v>52</v>
      </c>
      <c r="C87" s="70">
        <f>'Population 2016'!C87*'Prevalence Rates'!C87</f>
        <v>182.02858280254776</v>
      </c>
      <c r="D87" s="62">
        <f>'Population 2016'!D87*'Prevalence Rates'!D87</f>
        <v>250.62834713375798</v>
      </c>
      <c r="E87" s="62">
        <f>'Population 2016'!E87*'Prevalence Rates'!E87</f>
        <v>62.048484076433105</v>
      </c>
      <c r="F87" s="62">
        <f>'Population 2016'!F87*'Prevalence Rates'!F87</f>
        <v>76.004238853503196</v>
      </c>
      <c r="G87" s="62">
        <f>'Population 2016'!G87*'Prevalence Rates'!G87</f>
        <v>47.340777070063687</v>
      </c>
      <c r="H87" s="62">
        <f>'Population 2016'!H87*'Prevalence Rates'!H87</f>
        <v>991.93580445859868</v>
      </c>
      <c r="I87" s="62">
        <f>'Population 2016'!I87*'Prevalence Rates'!I87</f>
        <v>62.41028630573247</v>
      </c>
      <c r="J87" s="62">
        <f>'Population 2016'!J87*'Prevalence Rates'!J87</f>
        <v>150.89389490445862</v>
      </c>
      <c r="K87" s="62">
        <f>'Population 2016'!K87*'Prevalence Rates'!K87</f>
        <v>100.43210191082801</v>
      </c>
      <c r="L87" s="62">
        <f>'Population 2016'!L87*'Prevalence Rates'!L87</f>
        <v>100.87463085987261</v>
      </c>
      <c r="M87" s="62">
        <f>'Population 2016'!M87*'Prevalence Rates'!M87</f>
        <v>100.74595222929935</v>
      </c>
      <c r="N87" s="62">
        <f>'Population 2016'!N87*'Prevalence Rates'!N87</f>
        <v>392.43622929936316</v>
      </c>
      <c r="O87" s="62">
        <f>'Population 2016'!O87*'Prevalence Rates'!O87</f>
        <v>373.12569108280252</v>
      </c>
      <c r="P87" s="62">
        <f>'Population 2016'!P87*'Prevalence Rates'!P87</f>
        <v>35.423668789808914</v>
      </c>
      <c r="Q87" s="62">
        <f>'Population 2016'!Q87*'Prevalence Rates'!Q87</f>
        <v>45.292006369426751</v>
      </c>
      <c r="R87" s="62">
        <f>'Population 2016'!R87*'Prevalence Rates'!R87</f>
        <v>44.019117834394905</v>
      </c>
      <c r="S87" s="62">
        <f>'Population 2016'!S87*'Prevalence Rates'!S87</f>
        <v>1609.7539299363059</v>
      </c>
      <c r="T87" s="62">
        <f>'Population 2016'!T87*'Prevalence Rates'!T87</f>
        <v>534.41990445859869</v>
      </c>
      <c r="U87" s="62">
        <f>'Population 2016'!U87*'Prevalence Rates'!U87</f>
        <v>0</v>
      </c>
      <c r="V87" s="62">
        <f>'Population 2016'!V87*'Prevalence Rates'!V87</f>
        <v>215.13012738853502</v>
      </c>
      <c r="W87" s="62">
        <f>'Population 2016'!W87*'Prevalence Rates'!W87</f>
        <v>563.36813248407657</v>
      </c>
      <c r="X87" s="62">
        <f>'Population 2016'!X87*'Prevalence Rates'!X87</f>
        <v>562.98120382165587</v>
      </c>
      <c r="Y87" s="62">
        <f>'Population 2016'!Y87*'Prevalence Rates'!Y87</f>
        <v>377.99239585987254</v>
      </c>
      <c r="Z87" s="62">
        <f>'Population 2016'!Z87*'Prevalence Rates'!Z87</f>
        <v>2524.4978343949037</v>
      </c>
      <c r="AA87" s="62">
        <f>'Population 2016'!AA87*'Prevalence Rates'!AA87</f>
        <v>5221.1402675159234</v>
      </c>
      <c r="AB87" s="62">
        <f>'Population 2016'!AB87*'Prevalence Rates'!AB87</f>
        <v>261.97463439490446</v>
      </c>
      <c r="AC87" s="62">
        <f>'Population 2016'!AC87*'Prevalence Rates'!AC87</f>
        <v>3475.1099522292993</v>
      </c>
      <c r="AD87" s="62">
        <f>'Population 2016'!AD87*'Prevalence Rates'!AD87</f>
        <v>198.3055414012739</v>
      </c>
      <c r="AE87" s="62">
        <f>'Population 2016'!AE87*'Prevalence Rates'!AE87</f>
        <v>165.31996496815287</v>
      </c>
      <c r="AF87" s="62">
        <f>'Population 2016'!AF87*'Prevalence Rates'!AF87</f>
        <v>246.0199936305732</v>
      </c>
      <c r="AG87" s="62">
        <f>'Population 2016'!AG87*'Prevalence Rates'!AG87</f>
        <v>165.31996496815287</v>
      </c>
      <c r="AH87" s="62">
        <f>'Population 2016'!AH87*'Prevalence Rates'!AH87</f>
        <v>1701.7332420382165</v>
      </c>
      <c r="AI87" s="62">
        <f>'Population 2016'!AI87*'Prevalence Rates'!AI87</f>
        <v>967.34172038216536</v>
      </c>
      <c r="AJ87" s="62">
        <f>'Population 2016'!AJ87*'Prevalence Rates'!AJ87</f>
        <v>90.924554140127384</v>
      </c>
      <c r="AK87" s="62">
        <f>'Population 2016'!AK87*'Prevalence Rates'!AK87</f>
        <v>8.6700000000000017</v>
      </c>
      <c r="AL87" s="62">
        <f>'Population 2016'!AL87*'Prevalence Rates'!AL87</f>
        <v>469.32311464968154</v>
      </c>
      <c r="AM87" s="62">
        <f>'Population 2016'!AM87*'Prevalence Rates'!AM87</f>
        <v>1133.9108280254777</v>
      </c>
      <c r="AN87" s="62">
        <f>'Population 2016'!AN87*'Prevalence Rates'!AN87</f>
        <v>0</v>
      </c>
      <c r="AO87" s="62">
        <f>'Population 2016'!AO87*'Prevalence Rates'!AO87</f>
        <v>0</v>
      </c>
      <c r="AP87" s="62">
        <f>'Population 2016'!AP87*'Prevalence Rates'!AP87</f>
        <v>73.059936305732492</v>
      </c>
      <c r="AQ87" s="62">
        <f>'Population 2016'!AQ87*'Prevalence Rates'!AQ87</f>
        <v>399.1366114649681</v>
      </c>
      <c r="AR87" s="62">
        <f>'Population 2016'!AR87*'Prevalence Rates'!AR87</f>
        <v>9139.0470000000005</v>
      </c>
      <c r="AS87" s="62">
        <f>'Population 2016'!AS87*'Prevalence Rates'!AS87</f>
        <v>62.429522292993624</v>
      </c>
      <c r="AT87" s="62">
        <f>'Population 2016'!AT87*'Prevalence Rates'!AT87</f>
        <v>0</v>
      </c>
      <c r="AU87" s="62">
        <f>'Population 2016'!AU87*'Prevalence Rates'!AU87</f>
        <v>0</v>
      </c>
      <c r="AV87" s="62">
        <f>'Population 2016'!AV87*'Prevalence Rates'!AV87</f>
        <v>161.53811464968155</v>
      </c>
      <c r="AW87" s="62">
        <f>'Population 2016'!AW87*'Prevalence Rates'!AW87</f>
        <v>593.95666560509574</v>
      </c>
      <c r="AX87" s="62">
        <f>'Population 2016'!AX87*'Prevalence Rates'!AX87</f>
        <v>73.708805732484066</v>
      </c>
      <c r="AY87" s="62">
        <f>'Population 2016'!AY87*'Prevalence Rates'!AY87</f>
        <v>1105.846535031847</v>
      </c>
      <c r="AZ87" s="62">
        <f>'Population 2016'!AZ87*'Prevalence Rates'!AZ87</f>
        <v>532.82598662420389</v>
      </c>
      <c r="BA87" s="62">
        <f>'Population 2016'!BA87*'Prevalence Rates'!BA87</f>
        <v>246.46914012738853</v>
      </c>
      <c r="BB87" s="62">
        <f>'Population 2016'!BB87*'Prevalence Rates'!BB87</f>
        <v>269.40506369426748</v>
      </c>
      <c r="BC87" s="71">
        <f>'Population 2016'!BC87*'Prevalence Rates'!BC87</f>
        <v>0</v>
      </c>
      <c r="BD87" s="105">
        <v>85</v>
      </c>
    </row>
    <row r="88" spans="2:56" s="59" customFormat="1" x14ac:dyDescent="0.35">
      <c r="B88" s="62" t="s">
        <v>53</v>
      </c>
      <c r="C88" s="70">
        <f>'Population 2016'!C88*'Prevalence Rates'!C88</f>
        <v>275.12699999999995</v>
      </c>
      <c r="D88" s="62">
        <f>'Population 2016'!D88*'Prevalence Rates'!D88</f>
        <v>375.3075</v>
      </c>
      <c r="E88" s="62">
        <f>'Population 2016'!E88*'Prevalence Rates'!E88</f>
        <v>90.152999999999963</v>
      </c>
      <c r="F88" s="62">
        <f>'Population 2016'!F88*'Prevalence Rates'!F88</f>
        <v>136.69950000000003</v>
      </c>
      <c r="G88" s="62">
        <f>'Population 2016'!G88*'Prevalence Rates'!G88</f>
        <v>93.785999999999987</v>
      </c>
      <c r="H88" s="62">
        <f>'Population 2016'!H88*'Prevalence Rates'!H88</f>
        <v>1831.0121999999999</v>
      </c>
      <c r="I88" s="62">
        <f>'Population 2016'!I88*'Prevalence Rates'!I88</f>
        <v>134.90441999999996</v>
      </c>
      <c r="J88" s="62">
        <f>'Population 2016'!J88*'Prevalence Rates'!J88</f>
        <v>303.03000000000003</v>
      </c>
      <c r="K88" s="62">
        <f>'Population 2016'!K88*'Prevalence Rates'!K88</f>
        <v>197.62499999999997</v>
      </c>
      <c r="L88" s="62">
        <f>'Population 2016'!L88*'Prevalence Rates'!L88</f>
        <v>195.73868999999999</v>
      </c>
      <c r="M88" s="62">
        <f>'Population 2016'!M88*'Prevalence Rates'!M88</f>
        <v>195.48899999999995</v>
      </c>
      <c r="N88" s="62">
        <f>'Population 2016'!N88*'Prevalence Rates'!N88</f>
        <v>802.43100000000015</v>
      </c>
      <c r="O88" s="62">
        <f>'Population 2016'!O88*'Prevalence Rates'!O88</f>
        <v>693.12</v>
      </c>
      <c r="P88" s="62">
        <f>'Population 2016'!P88*'Prevalence Rates'!P88</f>
        <v>78.532499999999985</v>
      </c>
      <c r="Q88" s="62">
        <f>'Population 2016'!Q88*'Prevalence Rates'!Q88</f>
        <v>52.169999999999995</v>
      </c>
      <c r="R88" s="62">
        <f>'Population 2016'!R88*'Prevalence Rates'!R88</f>
        <v>77.683499999999981</v>
      </c>
      <c r="S88" s="62">
        <f>'Population 2016'!S88*'Prevalence Rates'!S88</f>
        <v>2919.8609999999999</v>
      </c>
      <c r="T88" s="62">
        <f>'Population 2016'!T88*'Prevalence Rates'!T88</f>
        <v>847.08749999999986</v>
      </c>
      <c r="U88" s="62">
        <f>'Population 2016'!U88*'Prevalence Rates'!U88</f>
        <v>0</v>
      </c>
      <c r="V88" s="62">
        <f>'Population 2016'!V88*'Prevalence Rates'!V88</f>
        <v>395.71499999999992</v>
      </c>
      <c r="W88" s="62">
        <f>'Population 2016'!W88*'Prevalence Rates'!W88</f>
        <v>1150.9680000000001</v>
      </c>
      <c r="X88" s="62">
        <f>'Population 2016'!X88*'Prevalence Rates'!X88</f>
        <v>1150.1774999999996</v>
      </c>
      <c r="Y88" s="62">
        <f>'Population 2016'!Y88*'Prevalence Rates'!Y88</f>
        <v>724.40864999999985</v>
      </c>
      <c r="Z88" s="62">
        <f>'Population 2016'!Z88*'Prevalence Rates'!Z88</f>
        <v>4490.6759999999986</v>
      </c>
      <c r="AA88" s="62">
        <f>'Population 2016'!AA88*'Prevalence Rates'!AA88</f>
        <v>9743.2919999999995</v>
      </c>
      <c r="AB88" s="62">
        <f>'Population 2016'!AB88*'Prevalence Rates'!AB88</f>
        <v>397.62240000000003</v>
      </c>
      <c r="AC88" s="62">
        <f>'Population 2016'!AC88*'Prevalence Rates'!AC88</f>
        <v>6458.1245999999992</v>
      </c>
      <c r="AD88" s="62">
        <f>'Population 2016'!AD88*'Prevalence Rates'!AD88</f>
        <v>340.7346</v>
      </c>
      <c r="AE88" s="62">
        <f>'Population 2016'!AE88*'Prevalence Rates'!AE88</f>
        <v>270.4425</v>
      </c>
      <c r="AF88" s="62">
        <f>'Population 2016'!AF88*'Prevalence Rates'!AF88</f>
        <v>524.90099999999984</v>
      </c>
      <c r="AG88" s="62">
        <f>'Population 2016'!AG88*'Prevalence Rates'!AG88</f>
        <v>270.4425</v>
      </c>
      <c r="AH88" s="62">
        <f>'Population 2016'!AH88*'Prevalence Rates'!AH88</f>
        <v>3206.1780000000003</v>
      </c>
      <c r="AI88" s="62">
        <f>'Population 2016'!AI88*'Prevalence Rates'!AI88</f>
        <v>1609.7273999999993</v>
      </c>
      <c r="AJ88" s="62">
        <f>'Population 2016'!AJ88*'Prevalence Rates'!AJ88</f>
        <v>171.49499999999998</v>
      </c>
      <c r="AK88" s="62">
        <f>'Population 2016'!AK88*'Prevalence Rates'!AK88</f>
        <v>18.369</v>
      </c>
      <c r="AL88" s="62">
        <f>'Population 2016'!AL88*'Prevalence Rates'!AL88</f>
        <v>884.41200000000003</v>
      </c>
      <c r="AM88" s="62">
        <f>'Population 2016'!AM88*'Prevalence Rates'!AM88</f>
        <v>2186.9924999999998</v>
      </c>
      <c r="AN88" s="62">
        <f>'Population 2016'!AN88*'Prevalence Rates'!AN88</f>
        <v>0</v>
      </c>
      <c r="AO88" s="62">
        <f>'Population 2016'!AO88*'Prevalence Rates'!AO88</f>
        <v>0</v>
      </c>
      <c r="AP88" s="62">
        <f>'Population 2016'!AP88*'Prevalence Rates'!AP88</f>
        <v>121.43249999999999</v>
      </c>
      <c r="AQ88" s="62">
        <f>'Population 2016'!AQ88*'Prevalence Rates'!AQ88</f>
        <v>837.60599999999988</v>
      </c>
      <c r="AR88" s="62">
        <f>'Population 2016'!AR88*'Prevalence Rates'!AR88</f>
        <v>16898.538</v>
      </c>
      <c r="AS88" s="62">
        <f>'Population 2016'!AS88*'Prevalence Rates'!AS88</f>
        <v>134.946</v>
      </c>
      <c r="AT88" s="62">
        <f>'Population 2016'!AT88*'Prevalence Rates'!AT88</f>
        <v>0</v>
      </c>
      <c r="AU88" s="62">
        <f>'Population 2016'!AU88*'Prevalence Rates'!AU88</f>
        <v>0</v>
      </c>
      <c r="AV88" s="62">
        <f>'Population 2016'!AV88*'Prevalence Rates'!AV88</f>
        <v>278.10000000000002</v>
      </c>
      <c r="AW88" s="62">
        <f>'Population 2016'!AW88*'Prevalence Rates'!AW88</f>
        <v>1077.1035000000002</v>
      </c>
      <c r="AX88" s="62">
        <f>'Population 2016'!AX88*'Prevalence Rates'!AX88</f>
        <v>151.76249999999999</v>
      </c>
      <c r="AY88" s="62">
        <f>'Population 2016'!AY88*'Prevalence Rates'!AY88</f>
        <v>2215.2899999999995</v>
      </c>
      <c r="AZ88" s="62">
        <f>'Population 2016'!AZ88*'Prevalence Rates'!AZ88</f>
        <v>1042.6320000000001</v>
      </c>
      <c r="BA88" s="62">
        <f>'Population 2016'!BA88*'Prevalence Rates'!BA88</f>
        <v>481.74749999999989</v>
      </c>
      <c r="BB88" s="62">
        <f>'Population 2016'!BB88*'Prevalence Rates'!BB88</f>
        <v>507.86999999999995</v>
      </c>
      <c r="BC88" s="71">
        <f>'Population 2016'!BC88*'Prevalence Rates'!BC88</f>
        <v>0</v>
      </c>
      <c r="BD88" s="105">
        <v>86</v>
      </c>
    </row>
    <row r="89" spans="2:56" s="59" customFormat="1" x14ac:dyDescent="0.35">
      <c r="B89" s="62" t="s">
        <v>54</v>
      </c>
      <c r="C89" s="70">
        <f>'Population 2016'!C89*'Prevalence Rates'!C89</f>
        <v>270.29249999999996</v>
      </c>
      <c r="D89" s="62">
        <f>'Population 2016'!D89*'Prevalence Rates'!D89</f>
        <v>355.50600000000003</v>
      </c>
      <c r="E89" s="62">
        <f>'Population 2016'!E89*'Prevalence Rates'!E89</f>
        <v>74.888999999999967</v>
      </c>
      <c r="F89" s="62">
        <f>'Population 2016'!F89*'Prevalence Rates'!F89</f>
        <v>144.10200000000003</v>
      </c>
      <c r="G89" s="62">
        <f>'Population 2016'!G89*'Prevalence Rates'!G89</f>
        <v>121.50599999999997</v>
      </c>
      <c r="H89" s="62">
        <f>'Population 2016'!H89*'Prevalence Rates'!H89</f>
        <v>1971.2339999999999</v>
      </c>
      <c r="I89" s="62">
        <f>'Population 2016'!I89*'Prevalence Rates'!I89</f>
        <v>139.18709999999999</v>
      </c>
      <c r="J89" s="62">
        <f>'Population 2016'!J89*'Prevalence Rates'!J89</f>
        <v>334.49850000000004</v>
      </c>
      <c r="K89" s="62">
        <f>'Population 2016'!K89*'Prevalence Rates'!K89</f>
        <v>211.10999999999996</v>
      </c>
      <c r="L89" s="62">
        <f>'Population 2016'!L89*'Prevalence Rates'!L89</f>
        <v>210.68425499999998</v>
      </c>
      <c r="M89" s="62">
        <f>'Population 2016'!M89*'Prevalence Rates'!M89</f>
        <v>210.41549999999995</v>
      </c>
      <c r="N89" s="62">
        <f>'Population 2016'!N89*'Prevalence Rates'!N89</f>
        <v>821.67750000000012</v>
      </c>
      <c r="O89" s="62">
        <f>'Population 2016'!O89*'Prevalence Rates'!O89</f>
        <v>732.64949999999999</v>
      </c>
      <c r="P89" s="62">
        <f>'Population 2016'!P89*'Prevalence Rates'!P89</f>
        <v>80.230499999999992</v>
      </c>
      <c r="Q89" s="62">
        <f>'Population 2016'!Q89*'Prevalence Rates'!Q89</f>
        <v>79.364999999999995</v>
      </c>
      <c r="R89" s="62">
        <f>'Population 2016'!R89*'Prevalence Rates'!R89</f>
        <v>102.30449999999999</v>
      </c>
      <c r="S89" s="62">
        <f>'Population 2016'!S89*'Prevalence Rates'!S89</f>
        <v>2879.73</v>
      </c>
      <c r="T89" s="62">
        <f>'Population 2016'!T89*'Prevalence Rates'!T89</f>
        <v>878.32499999999982</v>
      </c>
      <c r="U89" s="62">
        <f>'Population 2016'!U89*'Prevalence Rates'!U89</f>
        <v>0</v>
      </c>
      <c r="V89" s="62">
        <f>'Population 2016'!V89*'Prevalence Rates'!V89</f>
        <v>398.96999999999991</v>
      </c>
      <c r="W89" s="62">
        <f>'Population 2016'!W89*'Prevalence Rates'!W89</f>
        <v>1065.3552</v>
      </c>
      <c r="X89" s="62">
        <f>'Population 2016'!X89*'Prevalence Rates'!X89</f>
        <v>1064.6234999999997</v>
      </c>
      <c r="Y89" s="62">
        <f>'Population 2016'!Y89*'Prevalence Rates'!Y89</f>
        <v>763.49384999999984</v>
      </c>
      <c r="Z89" s="62">
        <f>'Population 2016'!Z89*'Prevalence Rates'!Z89</f>
        <v>4599.2219999999979</v>
      </c>
      <c r="AA89" s="62">
        <f>'Population 2016'!AA89*'Prevalence Rates'!AA89</f>
        <v>10050.344999999999</v>
      </c>
      <c r="AB89" s="62">
        <f>'Population 2016'!AB89*'Prevalence Rates'!AB89</f>
        <v>371.08320000000003</v>
      </c>
      <c r="AC89" s="62">
        <f>'Population 2016'!AC89*'Prevalence Rates'!AC89</f>
        <v>6801.4430999999995</v>
      </c>
      <c r="AD89" s="62">
        <f>'Population 2016'!AD89*'Prevalence Rates'!AD89</f>
        <v>376.28550000000001</v>
      </c>
      <c r="AE89" s="62">
        <f>'Population 2016'!AE89*'Prevalence Rates'!AE89</f>
        <v>279.03599999999994</v>
      </c>
      <c r="AF89" s="62">
        <f>'Population 2016'!AF89*'Prevalence Rates'!AF89</f>
        <v>603.30749999999978</v>
      </c>
      <c r="AG89" s="62">
        <f>'Population 2016'!AG89*'Prevalence Rates'!AG89</f>
        <v>279.03599999999994</v>
      </c>
      <c r="AH89" s="62">
        <f>'Population 2016'!AH89*'Prevalence Rates'!AH89</f>
        <v>3148.299</v>
      </c>
      <c r="AI89" s="62">
        <f>'Population 2016'!AI89*'Prevalence Rates'!AI89</f>
        <v>1651.5440999999994</v>
      </c>
      <c r="AJ89" s="62">
        <f>'Population 2016'!AJ89*'Prevalence Rates'!AJ89</f>
        <v>169.27499999999998</v>
      </c>
      <c r="AK89" s="62">
        <f>'Population 2016'!AK89*'Prevalence Rates'!AK89</f>
        <v>11.775</v>
      </c>
      <c r="AL89" s="62">
        <f>'Population 2016'!AL89*'Prevalence Rates'!AL89</f>
        <v>972.13499999999999</v>
      </c>
      <c r="AM89" s="62">
        <f>'Population 2016'!AM89*'Prevalence Rates'!AM89</f>
        <v>2185.8375000000001</v>
      </c>
      <c r="AN89" s="62">
        <f>'Population 2016'!AN89*'Prevalence Rates'!AN89</f>
        <v>0</v>
      </c>
      <c r="AO89" s="62">
        <f>'Population 2016'!AO89*'Prevalence Rates'!AO89</f>
        <v>0</v>
      </c>
      <c r="AP89" s="62">
        <f>'Population 2016'!AP89*'Prevalence Rates'!AP89</f>
        <v>140.33249999999998</v>
      </c>
      <c r="AQ89" s="62">
        <f>'Population 2016'!AQ89*'Prevalence Rates'!AQ89</f>
        <v>831.5999999999998</v>
      </c>
      <c r="AR89" s="62">
        <f>'Population 2016'!AR89*'Prevalence Rates'!AR89</f>
        <v>17390.262000000002</v>
      </c>
      <c r="AS89" s="62">
        <f>'Population 2016'!AS89*'Prevalence Rates'!AS89</f>
        <v>139.22999999999999</v>
      </c>
      <c r="AT89" s="62">
        <f>'Population 2016'!AT89*'Prevalence Rates'!AT89</f>
        <v>0</v>
      </c>
      <c r="AU89" s="62">
        <f>'Population 2016'!AU89*'Prevalence Rates'!AU89</f>
        <v>0</v>
      </c>
      <c r="AV89" s="62">
        <f>'Population 2016'!AV89*'Prevalence Rates'!AV89</f>
        <v>292.93200000000002</v>
      </c>
      <c r="AW89" s="62">
        <f>'Population 2016'!AW89*'Prevalence Rates'!AW89</f>
        <v>1025.9040000000002</v>
      </c>
      <c r="AX89" s="62">
        <f>'Population 2016'!AX89*'Prevalence Rates'!AX89</f>
        <v>173.99249999999998</v>
      </c>
      <c r="AY89" s="62">
        <f>'Population 2016'!AY89*'Prevalence Rates'!AY89</f>
        <v>2168.1659999999997</v>
      </c>
      <c r="AZ89" s="62">
        <f>'Population 2016'!AZ89*'Prevalence Rates'!AZ89</f>
        <v>1088.0058000000001</v>
      </c>
      <c r="BA89" s="62">
        <f>'Population 2016'!BA89*'Prevalence Rates'!BA89</f>
        <v>614.4224999999999</v>
      </c>
      <c r="BB89" s="62">
        <f>'Population 2016'!BB89*'Prevalence Rates'!BB89</f>
        <v>491.53499999999997</v>
      </c>
      <c r="BC89" s="71">
        <f>'Population 2016'!BC89*'Prevalence Rates'!BC89</f>
        <v>0</v>
      </c>
      <c r="BD89" s="105">
        <v>87</v>
      </c>
    </row>
    <row r="90" spans="2:56" s="59" customFormat="1" x14ac:dyDescent="0.35">
      <c r="B90" s="62" t="s">
        <v>55</v>
      </c>
      <c r="C90" s="70">
        <f>'Population 2016'!C90*'Prevalence Rates'!C90</f>
        <v>310.97750955414006</v>
      </c>
      <c r="D90" s="62">
        <f>'Population 2016'!D90*'Prevalence Rates'!D90</f>
        <v>431.35650955414013</v>
      </c>
      <c r="E90" s="62">
        <f>'Population 2016'!E90*'Prevalence Rates'!E90</f>
        <v>109.30085350318467</v>
      </c>
      <c r="F90" s="62">
        <f>'Population 2016'!F90*'Prevalence Rates'!F90</f>
        <v>144.14810191082805</v>
      </c>
      <c r="G90" s="62">
        <f>'Population 2016'!G90*'Prevalence Rates'!G90</f>
        <v>123.89545222929932</v>
      </c>
      <c r="H90" s="62">
        <f>'Population 2016'!H90*'Prevalence Rates'!H90</f>
        <v>2417.2253149681528</v>
      </c>
      <c r="I90" s="62">
        <f>'Population 2016'!I90*'Prevalence Rates'!I90</f>
        <v>132.77785570063691</v>
      </c>
      <c r="J90" s="62">
        <f>'Population 2016'!J90*'Prevalence Rates'!J90</f>
        <v>398.15228662420384</v>
      </c>
      <c r="K90" s="62">
        <f>'Population 2016'!K90*'Prevalence Rates'!K90</f>
        <v>250.57082802547765</v>
      </c>
      <c r="L90" s="62">
        <f>'Population 2016'!L90*'Prevalence Rates'!L90</f>
        <v>236.120683343949</v>
      </c>
      <c r="M90" s="62">
        <f>'Population 2016'!M90*'Prevalence Rates'!M90</f>
        <v>235.81948089171968</v>
      </c>
      <c r="N90" s="62">
        <f>'Population 2016'!N90*'Prevalence Rates'!N90</f>
        <v>997.2314808917198</v>
      </c>
      <c r="O90" s="62">
        <f>'Population 2016'!O90*'Prevalence Rates'!O90</f>
        <v>861.7460891719744</v>
      </c>
      <c r="P90" s="62">
        <f>'Population 2016'!P90*'Prevalence Rates'!P90</f>
        <v>92.460786624203791</v>
      </c>
      <c r="Q90" s="62">
        <f>'Population 2016'!Q90*'Prevalence Rates'!Q90</f>
        <v>78.260891719745203</v>
      </c>
      <c r="R90" s="62">
        <f>'Population 2016'!R90*'Prevalence Rates'!R90</f>
        <v>103.14989490445856</v>
      </c>
      <c r="S90" s="62">
        <f>'Population 2016'!S90*'Prevalence Rates'!S90</f>
        <v>3159.2547133757953</v>
      </c>
      <c r="T90" s="62">
        <f>'Population 2016'!T90*'Prevalence Rates'!T90</f>
        <v>871.70999999999981</v>
      </c>
      <c r="U90" s="62">
        <f>'Population 2016'!U90*'Prevalence Rates'!U90</f>
        <v>0</v>
      </c>
      <c r="V90" s="62">
        <f>'Population 2016'!V90*'Prevalence Rates'!V90</f>
        <v>425.61914012738845</v>
      </c>
      <c r="W90" s="62">
        <f>'Population 2016'!W90*'Prevalence Rates'!W90</f>
        <v>1327.0086012738855</v>
      </c>
      <c r="X90" s="62">
        <f>'Population 2016'!X90*'Prevalence Rates'!X90</f>
        <v>1326.0971942675151</v>
      </c>
      <c r="Y90" s="62">
        <f>'Population 2016'!Y90*'Prevalence Rates'!Y90</f>
        <v>861.71983853503161</v>
      </c>
      <c r="Z90" s="62">
        <f>'Population 2016'!Z90*'Prevalence Rates'!Z90</f>
        <v>5066.6373248407617</v>
      </c>
      <c r="AA90" s="62">
        <f>'Population 2016'!AA90*'Prevalence Rates'!AA90</f>
        <v>11278.950649681527</v>
      </c>
      <c r="AB90" s="62">
        <f>'Population 2016'!AB90*'Prevalence Rates'!AB90</f>
        <v>451.96118216560507</v>
      </c>
      <c r="AC90" s="62">
        <f>'Population 2016'!AC90*'Prevalence Rates'!AC90</f>
        <v>7503.43787197452</v>
      </c>
      <c r="AD90" s="62">
        <f>'Population 2016'!AD90*'Prevalence Rates'!AD90</f>
        <v>434.22443885350316</v>
      </c>
      <c r="AE90" s="62">
        <f>'Population 2016'!AE90*'Prevalence Rates'!AE90</f>
        <v>339.85698726114646</v>
      </c>
      <c r="AF90" s="62">
        <f>'Population 2016'!AF90*'Prevalence Rates'!AF90</f>
        <v>665.00039808917165</v>
      </c>
      <c r="AG90" s="62">
        <f>'Population 2016'!AG90*'Prevalence Rates'!AG90</f>
        <v>339.85698726114646</v>
      </c>
      <c r="AH90" s="62">
        <f>'Population 2016'!AH90*'Prevalence Rates'!AH90</f>
        <v>3680.3204140127386</v>
      </c>
      <c r="AI90" s="62">
        <f>'Population 2016'!AI90*'Prevalence Rates'!AI90</f>
        <v>1671.7161019108273</v>
      </c>
      <c r="AJ90" s="62">
        <f>'Population 2016'!AJ90*'Prevalence Rates'!AJ90</f>
        <v>187.96589171974517</v>
      </c>
      <c r="AK90" s="62">
        <f>'Population 2016'!AK90*'Prevalence Rates'!AK90</f>
        <v>16.010999999999999</v>
      </c>
      <c r="AL90" s="62">
        <f>'Population 2016'!AL90*'Prevalence Rates'!AL90</f>
        <v>1201.3349044585987</v>
      </c>
      <c r="AM90" s="62">
        <f>'Population 2016'!AM90*'Prevalence Rates'!AM90</f>
        <v>2462.640238853503</v>
      </c>
      <c r="AN90" s="62">
        <f>'Population 2016'!AN90*'Prevalence Rates'!AN90</f>
        <v>0</v>
      </c>
      <c r="AO90" s="62">
        <f>'Population 2016'!AO90*'Prevalence Rates'!AO90</f>
        <v>0</v>
      </c>
      <c r="AP90" s="62">
        <f>'Population 2016'!AP90*'Prevalence Rates'!AP90</f>
        <v>138.60902866242034</v>
      </c>
      <c r="AQ90" s="62">
        <f>'Population 2016'!AQ90*'Prevalence Rates'!AQ90</f>
        <v>974.29522292993602</v>
      </c>
      <c r="AR90" s="62">
        <f>'Population 2016'!AR90*'Prevalence Rates'!AR90</f>
        <v>19717.843000000001</v>
      </c>
      <c r="AS90" s="62">
        <f>'Population 2016'!AS90*'Prevalence Rates'!AS90</f>
        <v>132.81878025477704</v>
      </c>
      <c r="AT90" s="62">
        <f>'Population 2016'!AT90*'Prevalence Rates'!AT90</f>
        <v>0</v>
      </c>
      <c r="AU90" s="62">
        <f>'Population 2016'!AU90*'Prevalence Rates'!AU90</f>
        <v>0</v>
      </c>
      <c r="AV90" s="62">
        <f>'Population 2016'!AV90*'Prevalence Rates'!AV90</f>
        <v>382.23004777070059</v>
      </c>
      <c r="AW90" s="62">
        <f>'Population 2016'!AW90*'Prevalence Rates'!AW90</f>
        <v>1275.9735859872612</v>
      </c>
      <c r="AX90" s="62">
        <f>'Population 2016'!AX90*'Prevalence Rates'!AX90</f>
        <v>207.75773885350313</v>
      </c>
      <c r="AY90" s="62">
        <f>'Population 2016'!AY90*'Prevalence Rates'!AY90</f>
        <v>2607.621184713375</v>
      </c>
      <c r="AZ90" s="62">
        <f>'Population 2016'!AZ90*'Prevalence Rates'!AZ90</f>
        <v>1258.0022866242039</v>
      </c>
      <c r="BA90" s="62">
        <f>'Population 2016'!BA90*'Prevalence Rates'!BA90</f>
        <v>635.33151273885335</v>
      </c>
      <c r="BB90" s="62">
        <f>'Population 2016'!BB90*'Prevalence Rates'!BB90</f>
        <v>507.9214968152865</v>
      </c>
      <c r="BC90" s="71">
        <f>'Population 2016'!BC90*'Prevalence Rates'!BC90</f>
        <v>0</v>
      </c>
      <c r="BD90" s="105">
        <v>88</v>
      </c>
    </row>
    <row r="91" spans="2:56" s="59" customFormat="1" x14ac:dyDescent="0.35">
      <c r="B91" s="62" t="s">
        <v>56</v>
      </c>
      <c r="C91" s="70">
        <f>'Population 2016'!C91*'Prevalence Rates'!C91</f>
        <v>279.99042675159228</v>
      </c>
      <c r="D91" s="62">
        <f>'Population 2016'!D91*'Prevalence Rates'!D91</f>
        <v>351.92661464968154</v>
      </c>
      <c r="E91" s="62">
        <f>'Population 2016'!E91*'Prevalence Rates'!E91</f>
        <v>60.655968152866215</v>
      </c>
      <c r="F91" s="62">
        <f>'Population 2016'!F91*'Prevalence Rates'!F91</f>
        <v>121.78029299363058</v>
      </c>
      <c r="G91" s="62">
        <f>'Population 2016'!G91*'Prevalence Rates'!G91</f>
        <v>120.40543949044581</v>
      </c>
      <c r="H91" s="62">
        <f>'Population 2016'!H91*'Prevalence Rates'!H91</f>
        <v>2066.0592133757959</v>
      </c>
      <c r="I91" s="62">
        <f>'Population 2016'!I91*'Prevalence Rates'!I91</f>
        <v>103.79588719745219</v>
      </c>
      <c r="J91" s="62">
        <f>'Population 2016'!J91*'Prevalence Rates'!J91</f>
        <v>310.59791401273884</v>
      </c>
      <c r="K91" s="62">
        <f>'Population 2016'!K91*'Prevalence Rates'!K91</f>
        <v>194.95347133757957</v>
      </c>
      <c r="L91" s="62">
        <f>'Population 2016'!L91*'Prevalence Rates'!L91</f>
        <v>195.45208235668787</v>
      </c>
      <c r="M91" s="62">
        <f>'Population 2016'!M91*'Prevalence Rates'!M91</f>
        <v>195.20275796178339</v>
      </c>
      <c r="N91" s="62">
        <f>'Population 2016'!N91*'Prevalence Rates'!N91</f>
        <v>803.99846496815292</v>
      </c>
      <c r="O91" s="62">
        <f>'Population 2016'!O91*'Prevalence Rates'!O91</f>
        <v>712.44039808917182</v>
      </c>
      <c r="P91" s="62">
        <f>'Population 2016'!P91*'Prevalence Rates'!P91</f>
        <v>85.512866242038186</v>
      </c>
      <c r="Q91" s="62">
        <f>'Population 2016'!Q91*'Prevalence Rates'!Q91</f>
        <v>60.79194267515922</v>
      </c>
      <c r="R91" s="62">
        <f>'Population 2016'!R91*'Prevalence Rates'!R91</f>
        <v>78.03049044585984</v>
      </c>
      <c r="S91" s="62">
        <f>'Population 2016'!S91*'Prevalence Rates'!S91</f>
        <v>2644.0019235668783</v>
      </c>
      <c r="T91" s="62">
        <f>'Population 2016'!T91*'Prevalence Rates'!T91</f>
        <v>744.93264331210173</v>
      </c>
      <c r="U91" s="62">
        <f>'Population 2016'!U91*'Prevalence Rates'!U91</f>
        <v>0</v>
      </c>
      <c r="V91" s="62">
        <f>'Population 2016'!V91*'Prevalence Rates'!V91</f>
        <v>364.73277070063688</v>
      </c>
      <c r="W91" s="62">
        <f>'Population 2016'!W91*'Prevalence Rates'!W91</f>
        <v>1109.7817477707006</v>
      </c>
      <c r="X91" s="62">
        <f>'Population 2016'!X91*'Prevalence Rates'!X91</f>
        <v>1109.0195350318465</v>
      </c>
      <c r="Y91" s="62">
        <f>'Population 2016'!Y91*'Prevalence Rates'!Y91</f>
        <v>703.46759044585974</v>
      </c>
      <c r="Z91" s="62">
        <f>'Population 2016'!Z91*'Prevalence Rates'!Z91</f>
        <v>4083.1487133757942</v>
      </c>
      <c r="AA91" s="62">
        <f>'Population 2016'!AA91*'Prevalence Rates'!AA91</f>
        <v>9158.2806687898064</v>
      </c>
      <c r="AB91" s="62">
        <f>'Population 2016'!AB91*'Prevalence Rates'!AB91</f>
        <v>367.54819872611461</v>
      </c>
      <c r="AC91" s="62">
        <f>'Population 2016'!AC91*'Prevalence Rates'!AC91</f>
        <v>6052.0322235668773</v>
      </c>
      <c r="AD91" s="62">
        <f>'Population 2016'!AD91*'Prevalence Rates'!AD91</f>
        <v>374.93274840764326</v>
      </c>
      <c r="AE91" s="62">
        <f>'Population 2016'!AE91*'Prevalence Rates'!AE91</f>
        <v>278.75910191082801</v>
      </c>
      <c r="AF91" s="62">
        <f>'Population 2016'!AF91*'Prevalence Rates'!AF91</f>
        <v>569.83145222929909</v>
      </c>
      <c r="AG91" s="62">
        <f>'Population 2016'!AG91*'Prevalence Rates'!AG91</f>
        <v>278.75910191082801</v>
      </c>
      <c r="AH91" s="62">
        <f>'Population 2016'!AH91*'Prevalence Rates'!AH91</f>
        <v>3034.5094203821654</v>
      </c>
      <c r="AI91" s="62">
        <f>'Population 2016'!AI91*'Prevalence Rates'!AI91</f>
        <v>1405.761267515923</v>
      </c>
      <c r="AJ91" s="62">
        <f>'Population 2016'!AJ91*'Prevalence Rates'!AJ91</f>
        <v>170.49694267515918</v>
      </c>
      <c r="AK91" s="62">
        <f>'Population 2016'!AK91*'Prevalence Rates'!AK91</f>
        <v>11.86</v>
      </c>
      <c r="AL91" s="62">
        <f>'Population 2016'!AL91*'Prevalence Rates'!AL91</f>
        <v>1017.2593949044585</v>
      </c>
      <c r="AM91" s="62">
        <f>'Population 2016'!AM91*'Prevalence Rates'!AM91</f>
        <v>1979.1280573248405</v>
      </c>
      <c r="AN91" s="62">
        <f>'Population 2016'!AN91*'Prevalence Rates'!AN91</f>
        <v>0</v>
      </c>
      <c r="AO91" s="62">
        <f>'Population 2016'!AO91*'Prevalence Rates'!AO91</f>
        <v>0</v>
      </c>
      <c r="AP91" s="62">
        <f>'Population 2016'!AP91*'Prevalence Rates'!AP91</f>
        <v>115.40837579617832</v>
      </c>
      <c r="AQ91" s="62">
        <f>'Population 2016'!AQ91*'Prevalence Rates'!AQ91</f>
        <v>695.6758726114648</v>
      </c>
      <c r="AR91" s="62">
        <f>'Population 2016'!AR91*'Prevalence Rates'!AR91</f>
        <v>16223.294</v>
      </c>
      <c r="AS91" s="62">
        <f>'Population 2016'!AS91*'Prevalence Rates'!AS91</f>
        <v>103.82787898089171</v>
      </c>
      <c r="AT91" s="62">
        <f>'Population 2016'!AT91*'Prevalence Rates'!AT91</f>
        <v>0</v>
      </c>
      <c r="AU91" s="62">
        <f>'Population 2016'!AU91*'Prevalence Rates'!AU91</f>
        <v>0</v>
      </c>
      <c r="AV91" s="62">
        <f>'Population 2016'!AV91*'Prevalence Rates'!AV91</f>
        <v>355.96996815286622</v>
      </c>
      <c r="AW91" s="62">
        <f>'Population 2016'!AW91*'Prevalence Rates'!AW91</f>
        <v>1094.6383407643311</v>
      </c>
      <c r="AX91" s="62">
        <f>'Population 2016'!AX91*'Prevalence Rates'!AX91</f>
        <v>162.54621019108276</v>
      </c>
      <c r="AY91" s="62">
        <f>'Population 2016'!AY91*'Prevalence Rates'!AY91</f>
        <v>2153.3378598726108</v>
      </c>
      <c r="AZ91" s="62">
        <f>'Population 2016'!AZ91*'Prevalence Rates'!AZ91</f>
        <v>1023.4182853503185</v>
      </c>
      <c r="BA91" s="62">
        <f>'Population 2016'!BA91*'Prevalence Rates'!BA91</f>
        <v>566.21113057324828</v>
      </c>
      <c r="BB91" s="62">
        <f>'Population 2016'!BB91*'Prevalence Rates'!BB91</f>
        <v>404.46754777070055</v>
      </c>
      <c r="BC91" s="71">
        <f>'Population 2016'!BC91*'Prevalence Rates'!BC91</f>
        <v>0</v>
      </c>
      <c r="BD91" s="105">
        <v>89</v>
      </c>
    </row>
    <row r="92" spans="2:56" s="59" customFormat="1" x14ac:dyDescent="0.35">
      <c r="B92" s="62" t="s">
        <v>57</v>
      </c>
      <c r="C92" s="70">
        <f>'Population 2016'!C92*'Prevalence Rates'!C92</f>
        <v>249.63320063694263</v>
      </c>
      <c r="D92" s="62">
        <f>'Population 2016'!D92*'Prevalence Rates'!D92</f>
        <v>333.11455414012738</v>
      </c>
      <c r="E92" s="62">
        <f>'Population 2016'!E92*'Prevalence Rates'!E92</f>
        <v>74.117292993630542</v>
      </c>
      <c r="F92" s="62">
        <f>'Population 2016'!F92*'Prevalence Rates'!F92</f>
        <v>132.09769108280256</v>
      </c>
      <c r="G92" s="62">
        <f>'Population 2016'!G92*'Prevalence Rates'!G92</f>
        <v>103.15547770700636</v>
      </c>
      <c r="H92" s="62">
        <f>'Population 2016'!H92*'Prevalence Rates'!H92</f>
        <v>2059.1234140127385</v>
      </c>
      <c r="I92" s="62">
        <f>'Population 2016'!I92*'Prevalence Rates'!I92</f>
        <v>139.80085987261143</v>
      </c>
      <c r="J92" s="62">
        <f>'Population 2016'!J92*'Prevalence Rates'!J92</f>
        <v>314.51178343949044</v>
      </c>
      <c r="K92" s="62">
        <f>'Population 2016'!K92*'Prevalence Rates'!K92</f>
        <v>204.61480891719742</v>
      </c>
      <c r="L92" s="62">
        <f>'Population 2016'!L92*'Prevalence Rates'!L92</f>
        <v>233.549403343949</v>
      </c>
      <c r="M92" s="62">
        <f>'Population 2016'!M92*'Prevalence Rates'!M92</f>
        <v>233.25148089171967</v>
      </c>
      <c r="N92" s="62">
        <f>'Population 2016'!N92*'Prevalence Rates'!N92</f>
        <v>792.58614649681533</v>
      </c>
      <c r="O92" s="62">
        <f>'Population 2016'!O92*'Prevalence Rates'!O92</f>
        <v>769.98195859872601</v>
      </c>
      <c r="P92" s="62">
        <f>'Population 2016'!P92*'Prevalence Rates'!P92</f>
        <v>70.393996815286613</v>
      </c>
      <c r="Q92" s="62">
        <f>'Population 2016'!Q92*'Prevalence Rates'!Q92</f>
        <v>73.192834394904438</v>
      </c>
      <c r="R92" s="62">
        <f>'Population 2016'!R92*'Prevalence Rates'!R92</f>
        <v>75.382547770700626</v>
      </c>
      <c r="S92" s="62">
        <f>'Population 2016'!S92*'Prevalence Rates'!S92</f>
        <v>2565.8896815286621</v>
      </c>
      <c r="T92" s="62">
        <f>'Population 2016'!T92*'Prevalence Rates'!T92</f>
        <v>630.53168789808899</v>
      </c>
      <c r="U92" s="62">
        <f>'Population 2016'!U92*'Prevalence Rates'!U92</f>
        <v>0</v>
      </c>
      <c r="V92" s="62">
        <f>'Population 2016'!V92*'Prevalence Rates'!V92</f>
        <v>391.01464968152857</v>
      </c>
      <c r="W92" s="62">
        <f>'Population 2016'!W92*'Prevalence Rates'!W92</f>
        <v>1111.6003566878981</v>
      </c>
      <c r="X92" s="62">
        <f>'Population 2016'!X92*'Prevalence Rates'!X92</f>
        <v>1110.8368949044579</v>
      </c>
      <c r="Y92" s="62">
        <f>'Population 2016'!Y92*'Prevalence Rates'!Y92</f>
        <v>733.04552866242022</v>
      </c>
      <c r="Z92" s="62">
        <f>'Population 2016'!Z92*'Prevalence Rates'!Z92</f>
        <v>3772.9192356687886</v>
      </c>
      <c r="AA92" s="62">
        <f>'Population 2016'!AA92*'Prevalence Rates'!AA92</f>
        <v>8726.9322611464959</v>
      </c>
      <c r="AB92" s="62">
        <f>'Population 2016'!AB92*'Prevalence Rates'!AB92</f>
        <v>348.3548025477707</v>
      </c>
      <c r="AC92" s="62">
        <f>'Population 2016'!AC92*'Prevalence Rates'!AC92</f>
        <v>5628.8376401273872</v>
      </c>
      <c r="AD92" s="62">
        <f>'Population 2016'!AD92*'Prevalence Rates'!AD92</f>
        <v>347.84830891719741</v>
      </c>
      <c r="AE92" s="62">
        <f>'Population 2016'!AE92*'Prevalence Rates'!AE92</f>
        <v>267.97939490445856</v>
      </c>
      <c r="AF92" s="62">
        <f>'Population 2016'!AF92*'Prevalence Rates'!AF92</f>
        <v>599.55449044585976</v>
      </c>
      <c r="AG92" s="62">
        <f>'Population 2016'!AG92*'Prevalence Rates'!AG92</f>
        <v>267.97939490445856</v>
      </c>
      <c r="AH92" s="62">
        <f>'Population 2016'!AH92*'Prevalence Rates'!AH92</f>
        <v>3048.6333439490445</v>
      </c>
      <c r="AI92" s="62">
        <f>'Population 2016'!AI92*'Prevalence Rates'!AI92</f>
        <v>1298.6132388535025</v>
      </c>
      <c r="AJ92" s="62">
        <f>'Population 2016'!AJ92*'Prevalence Rates'!AJ92</f>
        <v>147.11035031847129</v>
      </c>
      <c r="AK92" s="62">
        <f>'Population 2016'!AK92*'Prevalence Rates'!AK92</f>
        <v>11.685</v>
      </c>
      <c r="AL92" s="62">
        <f>'Population 2016'!AL92*'Prevalence Rates'!AL92</f>
        <v>998.06273885350322</v>
      </c>
      <c r="AM92" s="62">
        <f>'Population 2016'!AM92*'Prevalence Rates'!AM92</f>
        <v>2011.0793789808915</v>
      </c>
      <c r="AN92" s="62">
        <f>'Population 2016'!AN92*'Prevalence Rates'!AN92</f>
        <v>0</v>
      </c>
      <c r="AO92" s="62">
        <f>'Population 2016'!AO92*'Prevalence Rates'!AO92</f>
        <v>0</v>
      </c>
      <c r="AP92" s="62">
        <f>'Population 2016'!AP92*'Prevalence Rates'!AP92</f>
        <v>99.330334394904455</v>
      </c>
      <c r="AQ92" s="62">
        <f>'Population 2016'!AQ92*'Prevalence Rates'!AQ92</f>
        <v>648.49203821656045</v>
      </c>
      <c r="AR92" s="62">
        <f>'Population 2016'!AR92*'Prevalence Rates'!AR92</f>
        <v>15723.705</v>
      </c>
      <c r="AS92" s="62">
        <f>'Population 2016'!AS92*'Prevalence Rates'!AS92</f>
        <v>139.84394904458597</v>
      </c>
      <c r="AT92" s="62">
        <f>'Population 2016'!AT92*'Prevalence Rates'!AT92</f>
        <v>0</v>
      </c>
      <c r="AU92" s="62">
        <f>'Population 2016'!AU92*'Prevalence Rates'!AU92</f>
        <v>0</v>
      </c>
      <c r="AV92" s="62">
        <f>'Population 2016'!AV92*'Prevalence Rates'!AV92</f>
        <v>317.73367834394901</v>
      </c>
      <c r="AW92" s="62">
        <f>'Population 2016'!AW92*'Prevalence Rates'!AW92</f>
        <v>1080.8918789808918</v>
      </c>
      <c r="AX92" s="62">
        <f>'Population 2016'!AX92*'Prevalence Rates'!AX92</f>
        <v>157.97078025477705</v>
      </c>
      <c r="AY92" s="62">
        <f>'Population 2016'!AY92*'Prevalence Rates'!AY92</f>
        <v>2138.5156050955411</v>
      </c>
      <c r="AZ92" s="62">
        <f>'Population 2016'!AZ92*'Prevalence Rates'!AZ92</f>
        <v>1005.9222038216562</v>
      </c>
      <c r="BA92" s="62">
        <f>'Population 2016'!BA92*'Prevalence Rates'!BA92</f>
        <v>488.05342356687885</v>
      </c>
      <c r="BB92" s="62">
        <f>'Population 2016'!BB92*'Prevalence Rates'!BB92</f>
        <v>445.3265923566878</v>
      </c>
      <c r="BC92" s="71">
        <f>'Population 2016'!BC92*'Prevalence Rates'!BC92</f>
        <v>0</v>
      </c>
      <c r="BD92" s="105">
        <v>90</v>
      </c>
    </row>
    <row r="93" spans="2:56" s="59" customFormat="1" x14ac:dyDescent="0.35">
      <c r="B93" s="62" t="s">
        <v>58</v>
      </c>
      <c r="C93" s="70">
        <f>'Population 2016'!C93*'Prevalence Rates'!C93</f>
        <v>145.18896496815285</v>
      </c>
      <c r="D93" s="62">
        <f>'Population 2016'!D93*'Prevalence Rates'!D93</f>
        <v>192.41273885350319</v>
      </c>
      <c r="E93" s="62">
        <f>'Population 2016'!E93*'Prevalence Rates'!E93</f>
        <v>41.72990445859871</v>
      </c>
      <c r="F93" s="62">
        <f>'Population 2016'!F93*'Prevalence Rates'!F93</f>
        <v>86.991162420382167</v>
      </c>
      <c r="G93" s="62">
        <f>'Population 2016'!G93*'Prevalence Rates'!G93</f>
        <v>94.106751592356673</v>
      </c>
      <c r="H93" s="62">
        <f>'Population 2016'!H93*'Prevalence Rates'!H93</f>
        <v>1527.0947484076432</v>
      </c>
      <c r="I93" s="62">
        <f>'Population 2016'!I93*'Prevalence Rates'!I93</f>
        <v>97.161597611464927</v>
      </c>
      <c r="J93" s="62">
        <f>'Population 2016'!J93*'Prevalence Rates'!J93</f>
        <v>225.73829617834394</v>
      </c>
      <c r="K93" s="62">
        <f>'Population 2016'!K93*'Prevalence Rates'!K93</f>
        <v>148.75557324840761</v>
      </c>
      <c r="L93" s="62">
        <f>'Population 2016'!L93*'Prevalence Rates'!L93</f>
        <v>142.26998694267513</v>
      </c>
      <c r="M93" s="62">
        <f>'Population 2016'!M93*'Prevalence Rates'!M93</f>
        <v>142.08850318471332</v>
      </c>
      <c r="N93" s="62">
        <f>'Population 2016'!N93*'Prevalence Rates'!N93</f>
        <v>563.83160828025473</v>
      </c>
      <c r="O93" s="62">
        <f>'Population 2016'!O93*'Prevalence Rates'!O93</f>
        <v>528.16944267515919</v>
      </c>
      <c r="P93" s="62">
        <f>'Population 2016'!P93*'Prevalence Rates'!P93</f>
        <v>48.776942675159226</v>
      </c>
      <c r="Q93" s="62">
        <f>'Population 2016'!Q93*'Prevalence Rates'!Q93</f>
        <v>46.379617834394892</v>
      </c>
      <c r="R93" s="62">
        <f>'Population 2016'!R93*'Prevalence Rates'!R93</f>
        <v>48.222659235668786</v>
      </c>
      <c r="S93" s="62">
        <f>'Population 2016'!S93*'Prevalence Rates'!S93</f>
        <v>1886.9884394904457</v>
      </c>
      <c r="T93" s="62">
        <f>'Population 2016'!T93*'Prevalence Rates'!T93</f>
        <v>428.99187898089161</v>
      </c>
      <c r="U93" s="62">
        <f>'Population 2016'!U93*'Prevalence Rates'!U93</f>
        <v>0</v>
      </c>
      <c r="V93" s="62">
        <f>'Population 2016'!V93*'Prevalence Rates'!V93</f>
        <v>246.50923566878976</v>
      </c>
      <c r="W93" s="62">
        <f>'Population 2016'!W93*'Prevalence Rates'!W93</f>
        <v>849.81248407643307</v>
      </c>
      <c r="X93" s="62">
        <f>'Population 2016'!X93*'Prevalence Rates'!X93</f>
        <v>849.22882165605051</v>
      </c>
      <c r="Y93" s="62">
        <f>'Population 2016'!Y93*'Prevalence Rates'!Y93</f>
        <v>493.52986146496806</v>
      </c>
      <c r="Z93" s="62">
        <f>'Population 2016'!Z93*'Prevalence Rates'!Z93</f>
        <v>2733.7572611464957</v>
      </c>
      <c r="AA93" s="62">
        <f>'Population 2016'!AA93*'Prevalence Rates'!AA93</f>
        <v>6288.6942515923556</v>
      </c>
      <c r="AB93" s="62">
        <f>'Population 2016'!AB93*'Prevalence Rates'!AB93</f>
        <v>203.66292993630574</v>
      </c>
      <c r="AC93" s="62">
        <f>'Population 2016'!AC93*'Prevalence Rates'!AC93</f>
        <v>4046.1273057324834</v>
      </c>
      <c r="AD93" s="62">
        <f>'Population 2016'!AD93*'Prevalence Rates'!AD93</f>
        <v>252.59695222929935</v>
      </c>
      <c r="AE93" s="62">
        <f>'Population 2016'!AE93*'Prevalence Rates'!AE93</f>
        <v>173.59256369426748</v>
      </c>
      <c r="AF93" s="62">
        <f>'Population 2016'!AF93*'Prevalence Rates'!AF93</f>
        <v>413.18990445859862</v>
      </c>
      <c r="AG93" s="62">
        <f>'Population 2016'!AG93*'Prevalence Rates'!AG93</f>
        <v>173.59256369426748</v>
      </c>
      <c r="AH93" s="62">
        <f>'Population 2016'!AH93*'Prevalence Rates'!AH93</f>
        <v>2208.3004777070064</v>
      </c>
      <c r="AI93" s="62">
        <f>'Population 2016'!AI93*'Prevalence Rates'!AI93</f>
        <v>927.66129936305686</v>
      </c>
      <c r="AJ93" s="62">
        <f>'Population 2016'!AJ93*'Prevalence Rates'!AJ93</f>
        <v>110.15159235668787</v>
      </c>
      <c r="AK93" s="62">
        <f>'Population 2016'!AK93*'Prevalence Rates'!AK93</f>
        <v>9.2249999999999996</v>
      </c>
      <c r="AL93" s="62">
        <f>'Population 2016'!AL93*'Prevalence Rates'!AL93</f>
        <v>765.62799363057331</v>
      </c>
      <c r="AM93" s="62">
        <f>'Population 2016'!AM93*'Prevalence Rates'!AM93</f>
        <v>1416.8796974522293</v>
      </c>
      <c r="AN93" s="62">
        <f>'Population 2016'!AN93*'Prevalence Rates'!AN93</f>
        <v>0</v>
      </c>
      <c r="AO93" s="62">
        <f>'Population 2016'!AO93*'Prevalence Rates'!AO93</f>
        <v>0</v>
      </c>
      <c r="AP93" s="62">
        <f>'Population 2016'!AP93*'Prevalence Rates'!AP93</f>
        <v>73.418073248407637</v>
      </c>
      <c r="AQ93" s="62">
        <f>'Population 2016'!AQ93*'Prevalence Rates'!AQ93</f>
        <v>464.50127388535026</v>
      </c>
      <c r="AR93" s="62">
        <f>'Population 2016'!AR93*'Prevalence Rates'!AR93</f>
        <v>11290.17</v>
      </c>
      <c r="AS93" s="62">
        <f>'Population 2016'!AS93*'Prevalence Rates'!AS93</f>
        <v>97.191544585987245</v>
      </c>
      <c r="AT93" s="62">
        <f>'Population 2016'!AT93*'Prevalence Rates'!AT93</f>
        <v>0</v>
      </c>
      <c r="AU93" s="62">
        <f>'Population 2016'!AU93*'Prevalence Rates'!AU93</f>
        <v>0</v>
      </c>
      <c r="AV93" s="62">
        <f>'Population 2016'!AV93*'Prevalence Rates'!AV93</f>
        <v>249.34528662420379</v>
      </c>
      <c r="AW93" s="62">
        <f>'Population 2016'!AW93*'Prevalence Rates'!AW93</f>
        <v>815.97964968152871</v>
      </c>
      <c r="AX93" s="62">
        <f>'Population 2016'!AX93*'Prevalence Rates'!AX93</f>
        <v>111.64012738853502</v>
      </c>
      <c r="AY93" s="62">
        <f>'Population 2016'!AY93*'Prevalence Rates'!AY93</f>
        <v>1579.9075796178342</v>
      </c>
      <c r="AZ93" s="62">
        <f>'Population 2016'!AZ93*'Prevalence Rates'!AZ93</f>
        <v>711.58281210191092</v>
      </c>
      <c r="BA93" s="62">
        <f>'Population 2016'!BA93*'Prevalence Rates'!BA93</f>
        <v>357.22882165605085</v>
      </c>
      <c r="BB93" s="62">
        <f>'Population 2016'!BB93*'Prevalence Rates'!BB93</f>
        <v>347.72961783439479</v>
      </c>
      <c r="BC93" s="71">
        <f>'Population 2016'!BC93*'Prevalence Rates'!BC93</f>
        <v>0</v>
      </c>
      <c r="BD93" s="105">
        <v>91</v>
      </c>
    </row>
    <row r="94" spans="2:56" s="59" customFormat="1" x14ac:dyDescent="0.35">
      <c r="B94" s="62" t="s">
        <v>59</v>
      </c>
      <c r="C94" s="70">
        <f>'Population 2016'!C94*'Prevalence Rates'!C94</f>
        <v>112.35430254777067</v>
      </c>
      <c r="D94" s="62">
        <f>'Population 2016'!D94*'Prevalence Rates'!D94</f>
        <v>158.60851910828023</v>
      </c>
      <c r="E94" s="62">
        <f>'Population 2016'!E94*'Prevalence Rates'!E94</f>
        <v>42.350713375796161</v>
      </c>
      <c r="F94" s="62">
        <f>'Population 2016'!F94*'Prevalence Rates'!F94</f>
        <v>92.164006369426758</v>
      </c>
      <c r="G94" s="62">
        <f>'Population 2016'!G94*'Prevalence Rates'!G94</f>
        <v>63.650063694267502</v>
      </c>
      <c r="H94" s="62">
        <f>'Population 2016'!H94*'Prevalence Rates'!H94</f>
        <v>1395.9995111464966</v>
      </c>
      <c r="I94" s="62">
        <f>'Population 2016'!I94*'Prevalence Rates'!I94</f>
        <v>59.822265509554114</v>
      </c>
      <c r="J94" s="62">
        <f>'Population 2016'!J94*'Prevalence Rates'!J94</f>
        <v>211.7168280254777</v>
      </c>
      <c r="K94" s="62">
        <f>'Population 2016'!K94*'Prevalence Rates'!K94</f>
        <v>129.55038216560507</v>
      </c>
      <c r="L94" s="62">
        <f>'Population 2016'!L94*'Prevalence Rates'!L94</f>
        <v>135.05668671974519</v>
      </c>
      <c r="M94" s="62">
        <f>'Population 2016'!M94*'Prevalence Rates'!M94</f>
        <v>134.88440445859868</v>
      </c>
      <c r="N94" s="62">
        <f>'Population 2016'!N94*'Prevalence Rates'!N94</f>
        <v>501.61393630573252</v>
      </c>
      <c r="O94" s="62">
        <f>'Population 2016'!O94*'Prevalence Rates'!O94</f>
        <v>526.36444267515913</v>
      </c>
      <c r="P94" s="62">
        <f>'Population 2016'!P94*'Prevalence Rates'!P94</f>
        <v>43.537837579617822</v>
      </c>
      <c r="Q94" s="62">
        <f>'Population 2016'!Q94*'Prevalence Rates'!Q94</f>
        <v>51.824745222929927</v>
      </c>
      <c r="R94" s="62">
        <f>'Population 2016'!R94*'Prevalence Rates'!R94</f>
        <v>65.63166560509552</v>
      </c>
      <c r="S94" s="62">
        <f>'Population 2016'!S94*'Prevalence Rates'!S94</f>
        <v>1608.7071401273884</v>
      </c>
      <c r="T94" s="62">
        <f>'Population 2016'!T94*'Prevalence Rates'!T94</f>
        <v>407.8586783439489</v>
      </c>
      <c r="U94" s="62">
        <f>'Population 2016'!U94*'Prevalence Rates'!U94</f>
        <v>0</v>
      </c>
      <c r="V94" s="62">
        <f>'Population 2016'!V94*'Prevalence Rates'!V94</f>
        <v>249.1353503184713</v>
      </c>
      <c r="W94" s="62">
        <f>'Population 2016'!W94*'Prevalence Rates'!W94</f>
        <v>668.6471337579618</v>
      </c>
      <c r="X94" s="62">
        <f>'Population 2016'!X94*'Prevalence Rates'!X94</f>
        <v>668.18789808917165</v>
      </c>
      <c r="Y94" s="62">
        <f>'Population 2016'!Y94*'Prevalence Rates'!Y94</f>
        <v>480.00827579617817</v>
      </c>
      <c r="Z94" s="62">
        <f>'Population 2016'!Z94*'Prevalence Rates'!Z94</f>
        <v>2403.8874777070055</v>
      </c>
      <c r="AA94" s="62">
        <f>'Population 2016'!AA94*'Prevalence Rates'!AA94</f>
        <v>5595.3365732484062</v>
      </c>
      <c r="AB94" s="62">
        <f>'Population 2016'!AB94*'Prevalence Rates'!AB94</f>
        <v>165.35423184713375</v>
      </c>
      <c r="AC94" s="62">
        <f>'Population 2016'!AC94*'Prevalence Rates'!AC94</f>
        <v>3622.3416573248405</v>
      </c>
      <c r="AD94" s="62">
        <f>'Population 2016'!AD94*'Prevalence Rates'!AD94</f>
        <v>198.60059808917194</v>
      </c>
      <c r="AE94" s="62">
        <f>'Population 2016'!AE94*'Prevalence Rates'!AE94</f>
        <v>147.79811146496814</v>
      </c>
      <c r="AF94" s="62">
        <f>'Population 2016'!AF94*'Prevalence Rates'!AF94</f>
        <v>363.66413375796168</v>
      </c>
      <c r="AG94" s="62">
        <f>'Population 2016'!AG94*'Prevalence Rates'!AG94</f>
        <v>147.79811146496814</v>
      </c>
      <c r="AH94" s="62">
        <f>'Population 2016'!AH94*'Prevalence Rates'!AH94</f>
        <v>1939.4532611464965</v>
      </c>
      <c r="AI94" s="62">
        <f>'Population 2016'!AI94*'Prevalence Rates'!AI94</f>
        <v>864.49736942675122</v>
      </c>
      <c r="AJ94" s="62">
        <f>'Population 2016'!AJ94*'Prevalence Rates'!AJ94</f>
        <v>98.551974522292966</v>
      </c>
      <c r="AK94" s="62">
        <f>'Population 2016'!AK94*'Prevalence Rates'!AK94</f>
        <v>5.0469999999999997</v>
      </c>
      <c r="AL94" s="62">
        <f>'Population 2016'!AL94*'Prevalence Rates'!AL94</f>
        <v>669.06963057324845</v>
      </c>
      <c r="AM94" s="62">
        <f>'Population 2016'!AM94*'Prevalence Rates'!AM94</f>
        <v>1306.5943630573247</v>
      </c>
      <c r="AN94" s="62">
        <f>'Population 2016'!AN94*'Prevalence Rates'!AN94</f>
        <v>0</v>
      </c>
      <c r="AO94" s="62">
        <f>'Population 2016'!AO94*'Prevalence Rates'!AO94</f>
        <v>0</v>
      </c>
      <c r="AP94" s="62">
        <f>'Population 2016'!AP94*'Prevalence Rates'!AP94</f>
        <v>69.436433121019107</v>
      </c>
      <c r="AQ94" s="62">
        <f>'Population 2016'!AQ94*'Prevalence Rates'!AQ94</f>
        <v>480.20436942675144</v>
      </c>
      <c r="AR94" s="62">
        <f>'Population 2016'!AR94*'Prevalence Rates'!AR94</f>
        <v>10031.993999999999</v>
      </c>
      <c r="AS94" s="62">
        <f>'Population 2016'!AS94*'Prevalence Rates'!AS94</f>
        <v>59.840703821656035</v>
      </c>
      <c r="AT94" s="62">
        <f>'Population 2016'!AT94*'Prevalence Rates'!AT94</f>
        <v>0</v>
      </c>
      <c r="AU94" s="62">
        <f>'Population 2016'!AU94*'Prevalence Rates'!AU94</f>
        <v>0</v>
      </c>
      <c r="AV94" s="62">
        <f>'Population 2016'!AV94*'Prevalence Rates'!AV94</f>
        <v>218.53188535031848</v>
      </c>
      <c r="AW94" s="62">
        <f>'Population 2016'!AW94*'Prevalence Rates'!AW94</f>
        <v>665.09264968152877</v>
      </c>
      <c r="AX94" s="62">
        <f>'Population 2016'!AX94*'Prevalence Rates'!AX94</f>
        <v>113.8674840764331</v>
      </c>
      <c r="AY94" s="62">
        <f>'Population 2016'!AY94*'Prevalence Rates'!AY94</f>
        <v>1330.9935541401271</v>
      </c>
      <c r="AZ94" s="62">
        <f>'Population 2016'!AZ94*'Prevalence Rates'!AZ94</f>
        <v>651.71878853503199</v>
      </c>
      <c r="BA94" s="62">
        <f>'Population 2016'!BA94*'Prevalence Rates'!BA94</f>
        <v>280.13375796178337</v>
      </c>
      <c r="BB94" s="62">
        <f>'Population 2016'!BB94*'Prevalence Rates'!BB94</f>
        <v>309.15745222929928</v>
      </c>
      <c r="BC94" s="71">
        <f>'Population 2016'!BC94*'Prevalence Rates'!BC94</f>
        <v>0</v>
      </c>
      <c r="BD94" s="105">
        <v>92</v>
      </c>
    </row>
    <row r="95" spans="2:56" s="59" customFormat="1" x14ac:dyDescent="0.35">
      <c r="B95" s="62" t="s">
        <v>60</v>
      </c>
      <c r="C95" s="70">
        <f>'Population 2016'!C95*'Prevalence Rates'!C95</f>
        <v>80.733630573248391</v>
      </c>
      <c r="D95" s="62">
        <f>'Population 2016'!D95*'Prevalence Rates'!D95</f>
        <v>114.19813375796177</v>
      </c>
      <c r="E95" s="62">
        <f>'Population 2016'!E95*'Prevalence Rates'!E95</f>
        <v>30.667757961783426</v>
      </c>
      <c r="F95" s="62">
        <f>'Population 2016'!F95*'Prevalence Rates'!F95</f>
        <v>52.125544585987264</v>
      </c>
      <c r="G95" s="62">
        <f>'Population 2016'!G95*'Prevalence Rates'!G95</f>
        <v>48.798382165605084</v>
      </c>
      <c r="H95" s="62">
        <f>'Population 2016'!H95*'Prevalence Rates'!H95</f>
        <v>936.36958853503165</v>
      </c>
      <c r="I95" s="62">
        <f>'Population 2016'!I95*'Prevalence Rates'!I95</f>
        <v>45.891052993630552</v>
      </c>
      <c r="J95" s="62">
        <f>'Population 2016'!J95*'Prevalence Rates'!J95</f>
        <v>101.10073248407643</v>
      </c>
      <c r="K95" s="62">
        <f>'Population 2016'!K95*'Prevalence Rates'!K95</f>
        <v>57.657038216560501</v>
      </c>
      <c r="L95" s="62">
        <f>'Population 2016'!L95*'Prevalence Rates'!L95</f>
        <v>85.609703057324822</v>
      </c>
      <c r="M95" s="62">
        <f>'Population 2016'!M95*'Prevalence Rates'!M95</f>
        <v>85.500496815286581</v>
      </c>
      <c r="N95" s="62">
        <f>'Population 2016'!N95*'Prevalence Rates'!N95</f>
        <v>318.79680891719744</v>
      </c>
      <c r="O95" s="62">
        <f>'Population 2016'!O95*'Prevalence Rates'!O95</f>
        <v>349.80440127388528</v>
      </c>
      <c r="P95" s="62">
        <f>'Population 2016'!P95*'Prevalence Rates'!P95</f>
        <v>27.942194267515916</v>
      </c>
      <c r="Q95" s="62">
        <f>'Population 2016'!Q95*'Prevalence Rates'!Q95</f>
        <v>33.133853503184703</v>
      </c>
      <c r="R95" s="62">
        <f>'Population 2016'!R95*'Prevalence Rates'!R95</f>
        <v>31.191286624203812</v>
      </c>
      <c r="S95" s="62">
        <f>'Population 2016'!S95*'Prevalence Rates'!S95</f>
        <v>1111.1758089171974</v>
      </c>
      <c r="T95" s="62">
        <f>'Population 2016'!T95*'Prevalence Rates'!T95</f>
        <v>279.03159235668778</v>
      </c>
      <c r="U95" s="62">
        <f>'Population 2016'!U95*'Prevalence Rates'!U95</f>
        <v>0</v>
      </c>
      <c r="V95" s="62">
        <f>'Population 2016'!V95*'Prevalence Rates'!V95</f>
        <v>182.22471337579614</v>
      </c>
      <c r="W95" s="62">
        <f>'Population 2016'!W95*'Prevalence Rates'!W95</f>
        <v>484.76917197452229</v>
      </c>
      <c r="X95" s="62">
        <f>'Population 2016'!X95*'Prevalence Rates'!X95</f>
        <v>484.43622611464946</v>
      </c>
      <c r="Y95" s="62">
        <f>'Population 2016'!Y95*'Prevalence Rates'!Y95</f>
        <v>289.63672165605084</v>
      </c>
      <c r="Z95" s="62">
        <f>'Population 2016'!Z95*'Prevalence Rates'!Z95</f>
        <v>1642.7410955414007</v>
      </c>
      <c r="AA95" s="62">
        <f>'Population 2016'!AA95*'Prevalence Rates'!AA95</f>
        <v>3700.1903694267507</v>
      </c>
      <c r="AB95" s="62">
        <f>'Population 2016'!AB95*'Prevalence Rates'!AB95</f>
        <v>117.60107006369427</v>
      </c>
      <c r="AC95" s="62">
        <f>'Population 2016'!AC95*'Prevalence Rates'!AC95</f>
        <v>2410.3659152866239</v>
      </c>
      <c r="AD95" s="62">
        <f>'Population 2016'!AD95*'Prevalence Rates'!AD95</f>
        <v>138.52568407643309</v>
      </c>
      <c r="AE95" s="62">
        <f>'Population 2016'!AE95*'Prevalence Rates'!AE95</f>
        <v>98.274136942675142</v>
      </c>
      <c r="AF95" s="62">
        <f>'Population 2016'!AF95*'Prevalence Rates'!AF95</f>
        <v>233.57874203821649</v>
      </c>
      <c r="AG95" s="62">
        <f>'Population 2016'!AG95*'Prevalence Rates'!AG95</f>
        <v>98.274136942675142</v>
      </c>
      <c r="AH95" s="62">
        <f>'Population 2016'!AH95*'Prevalence Rates'!AH95</f>
        <v>1265.6029872611464</v>
      </c>
      <c r="AI95" s="62">
        <f>'Population 2016'!AI95*'Prevalence Rates'!AI95</f>
        <v>570.83223248407614</v>
      </c>
      <c r="AJ95" s="62">
        <f>'Population 2016'!AJ95*'Prevalence Rates'!AJ95</f>
        <v>62.869363057324826</v>
      </c>
      <c r="AK95" s="62">
        <f>'Population 2016'!AK95*'Prevalence Rates'!AK95</f>
        <v>2.1629999999999998</v>
      </c>
      <c r="AL95" s="62">
        <f>'Population 2016'!AL95*'Prevalence Rates'!AL95</f>
        <v>435.83761146496818</v>
      </c>
      <c r="AM95" s="62">
        <f>'Population 2016'!AM95*'Prevalence Rates'!AM95</f>
        <v>857.50780254777055</v>
      </c>
      <c r="AN95" s="62">
        <f>'Population 2016'!AN95*'Prevalence Rates'!AN95</f>
        <v>0</v>
      </c>
      <c r="AO95" s="62">
        <f>'Population 2016'!AO95*'Prevalence Rates'!AO95</f>
        <v>0</v>
      </c>
      <c r="AP95" s="62">
        <f>'Population 2016'!AP95*'Prevalence Rates'!AP95</f>
        <v>46.290955414012736</v>
      </c>
      <c r="AQ95" s="62">
        <f>'Population 2016'!AQ95*'Prevalence Rates'!AQ95</f>
        <v>300.56974522292984</v>
      </c>
      <c r="AR95" s="62">
        <f>'Population 2016'!AR95*'Prevalence Rates'!AR95</f>
        <v>6659.1559999999999</v>
      </c>
      <c r="AS95" s="62">
        <f>'Population 2016'!AS95*'Prevalence Rates'!AS95</f>
        <v>45.905197452229288</v>
      </c>
      <c r="AT95" s="62">
        <f>'Population 2016'!AT95*'Prevalence Rates'!AT95</f>
        <v>0</v>
      </c>
      <c r="AU95" s="62">
        <f>'Population 2016'!AU95*'Prevalence Rates'!AU95</f>
        <v>0</v>
      </c>
      <c r="AV95" s="62">
        <f>'Population 2016'!AV95*'Prevalence Rates'!AV95</f>
        <v>161.06083757961784</v>
      </c>
      <c r="AW95" s="62">
        <f>'Population 2016'!AW95*'Prevalence Rates'!AW95</f>
        <v>429.9662834394905</v>
      </c>
      <c r="AX95" s="62">
        <f>'Population 2016'!AX95*'Prevalence Rates'!AX95</f>
        <v>58.242563694267503</v>
      </c>
      <c r="AY95" s="62">
        <f>'Population 2016'!AY95*'Prevalence Rates'!AY95</f>
        <v>905.24535031847108</v>
      </c>
      <c r="AZ95" s="62">
        <f>'Population 2016'!AZ95*'Prevalence Rates'!AZ95</f>
        <v>410.0951560509555</v>
      </c>
      <c r="BA95" s="62">
        <f>'Population 2016'!BA95*'Prevalence Rates'!BA95</f>
        <v>186.28894904458593</v>
      </c>
      <c r="BB95" s="62">
        <f>'Population 2016'!BB95*'Prevalence Rates'!BB95</f>
        <v>193.98114649681523</v>
      </c>
      <c r="BC95" s="71">
        <f>'Population 2016'!BC95*'Prevalence Rates'!BC95</f>
        <v>0</v>
      </c>
      <c r="BD95" s="105">
        <v>93</v>
      </c>
    </row>
    <row r="96" spans="2:56" s="59" customFormat="1" x14ac:dyDescent="0.35">
      <c r="B96" s="62" t="s">
        <v>80</v>
      </c>
      <c r="C96" s="70">
        <f>'Population 2016'!C96*'Prevalence Rates'!C96</f>
        <v>41.712375796178335</v>
      </c>
      <c r="D96" s="62">
        <f>'Population 2016'!D96*'Prevalence Rates'!D96</f>
        <v>58.508920382165599</v>
      </c>
      <c r="E96" s="62">
        <f>'Population 2016'!E96*'Prevalence Rates'!E96</f>
        <v>15.333878980891713</v>
      </c>
      <c r="F96" s="62">
        <f>'Population 2016'!F96*'Prevalence Rates'!F96</f>
        <v>27.951378980891722</v>
      </c>
      <c r="G96" s="62">
        <f>'Population 2016'!G96*'Prevalence Rates'!G96</f>
        <v>27.581694267515914</v>
      </c>
      <c r="H96" s="62">
        <f>'Population 2016'!H96*'Prevalence Rates'!H96</f>
        <v>439.4093168789808</v>
      </c>
      <c r="I96" s="62">
        <f>'Population 2016'!I96*'Prevalence Rates'!I96</f>
        <v>31.140357388535019</v>
      </c>
      <c r="J96" s="62">
        <f>'Population 2016'!J96*'Prevalence Rates'!J96</f>
        <v>61.849859872611461</v>
      </c>
      <c r="K96" s="62">
        <f>'Population 2016'!K96*'Prevalence Rates'!K96</f>
        <v>39.149840764331202</v>
      </c>
      <c r="L96" s="62">
        <f>'Population 2016'!L96*'Prevalence Rates'!L96</f>
        <v>49.446983662420372</v>
      </c>
      <c r="M96" s="62">
        <f>'Population 2016'!M96*'Prevalence Rates'!M96</f>
        <v>49.383907643312078</v>
      </c>
      <c r="N96" s="62">
        <f>'Population 2016'!N96*'Prevalence Rates'!N96</f>
        <v>169.2191592356688</v>
      </c>
      <c r="O96" s="62">
        <f>'Population 2016'!O96*'Prevalence Rates'!O96</f>
        <v>172.41543949044583</v>
      </c>
      <c r="P96" s="62">
        <f>'Population 2016'!P96*'Prevalence Rates'!P96</f>
        <v>14.945824840764327</v>
      </c>
      <c r="Q96" s="62">
        <f>'Population 2016'!Q96*'Prevalence Rates'!Q96</f>
        <v>8.4958598726114634</v>
      </c>
      <c r="R96" s="62">
        <f>'Population 2016'!R96*'Prevalence Rates'!R96</f>
        <v>15.595643312101906</v>
      </c>
      <c r="S96" s="62">
        <f>'Population 2016'!S96*'Prevalence Rates'!S96</f>
        <v>532.63530573248408</v>
      </c>
      <c r="T96" s="62">
        <f>'Population 2016'!T96*'Prevalence Rates'!T96</f>
        <v>131.63990445859869</v>
      </c>
      <c r="U96" s="62">
        <f>'Population 2016'!U96*'Prevalence Rates'!U96</f>
        <v>0</v>
      </c>
      <c r="V96" s="62">
        <f>'Population 2016'!V96*'Prevalence Rates'!V96</f>
        <v>74.028789808917182</v>
      </c>
      <c r="W96" s="62">
        <f>'Population 2016'!W96*'Prevalence Rates'!W96</f>
        <v>232.02055541401276</v>
      </c>
      <c r="X96" s="62">
        <f>'Population 2016'!X96*'Prevalence Rates'!X96</f>
        <v>231.86120063694258</v>
      </c>
      <c r="Y96" s="62">
        <f>'Population 2016'!Y96*'Prevalence Rates'!Y96</f>
        <v>141.41886878980887</v>
      </c>
      <c r="Z96" s="62">
        <f>'Population 2016'!Z96*'Prevalence Rates'!Z96</f>
        <v>785.81652229299334</v>
      </c>
      <c r="AA96" s="62">
        <f>'Population 2016'!AA96*'Prevalence Rates'!AA96</f>
        <v>1753.9863439490443</v>
      </c>
      <c r="AB96" s="62">
        <f>'Population 2016'!AB96*'Prevalence Rates'!AB96</f>
        <v>62.007836942675155</v>
      </c>
      <c r="AC96" s="62">
        <f>'Population 2016'!AC96*'Prevalence Rates'!AC96</f>
        <v>1156.2034070063694</v>
      </c>
      <c r="AD96" s="62">
        <f>'Population 2016'!AD96*'Prevalence Rates'!AD96</f>
        <v>73.503424203821652</v>
      </c>
      <c r="AE96" s="62">
        <f>'Population 2016'!AE96*'Prevalence Rates'!AE96</f>
        <v>50.297786624203816</v>
      </c>
      <c r="AF96" s="62">
        <f>'Population 2016'!AF96*'Prevalence Rates'!AF96</f>
        <v>101.33723885350315</v>
      </c>
      <c r="AG96" s="62">
        <f>'Population 2016'!AG96*'Prevalence Rates'!AG96</f>
        <v>50.297786624203816</v>
      </c>
      <c r="AH96" s="62">
        <f>'Population 2016'!AH96*'Prevalence Rates'!AH96</f>
        <v>584.43708917197443</v>
      </c>
      <c r="AI96" s="62">
        <f>'Population 2016'!AI96*'Prevalence Rates'!AI96</f>
        <v>266.60834904458585</v>
      </c>
      <c r="AJ96" s="62">
        <f>'Population 2016'!AJ96*'Prevalence Rates'!AJ96</f>
        <v>47.576815286624196</v>
      </c>
      <c r="AK96" s="62">
        <f>'Population 2016'!AK96*'Prevalence Rates'!AK96</f>
        <v>2.8839999999999999</v>
      </c>
      <c r="AL96" s="62">
        <f>'Population 2016'!AL96*'Prevalence Rates'!AL96</f>
        <v>197.1085414012739</v>
      </c>
      <c r="AM96" s="62">
        <f>'Population 2016'!AM96*'Prevalence Rates'!AM96</f>
        <v>370.40800955414005</v>
      </c>
      <c r="AN96" s="62">
        <f>'Population 2016'!AN96*'Prevalence Rates'!AN96</f>
        <v>0</v>
      </c>
      <c r="AO96" s="62">
        <f>'Population 2016'!AO96*'Prevalence Rates'!AO96</f>
        <v>0</v>
      </c>
      <c r="AP96" s="62">
        <f>'Population 2016'!AP96*'Prevalence Rates'!AP96</f>
        <v>23.145477707006368</v>
      </c>
      <c r="AQ96" s="62">
        <f>'Population 2016'!AQ96*'Prevalence Rates'!AQ96</f>
        <v>159.83238216560505</v>
      </c>
      <c r="AR96" s="62">
        <f>'Population 2016'!AR96*'Prevalence Rates'!AR96</f>
        <v>3207.7289999999998</v>
      </c>
      <c r="AS96" s="62">
        <f>'Population 2016'!AS96*'Prevalence Rates'!AS96</f>
        <v>31.149955414012734</v>
      </c>
      <c r="AT96" s="62">
        <f>'Population 2016'!AT96*'Prevalence Rates'!AT96</f>
        <v>0</v>
      </c>
      <c r="AU96" s="62">
        <f>'Population 2016'!AU96*'Prevalence Rates'!AU96</f>
        <v>0</v>
      </c>
      <c r="AV96" s="62">
        <f>'Population 2016'!AV96*'Prevalence Rates'!AV96</f>
        <v>75.209025477707002</v>
      </c>
      <c r="AW96" s="62">
        <f>'Population 2016'!AW96*'Prevalence Rates'!AW96</f>
        <v>219.74426751592358</v>
      </c>
      <c r="AX96" s="62">
        <f>'Population 2016'!AX96*'Prevalence Rates'!AX96</f>
        <v>32.066130573248401</v>
      </c>
      <c r="AY96" s="62">
        <f>'Population 2016'!AY96*'Prevalence Rates'!AY96</f>
        <v>452.62267515923554</v>
      </c>
      <c r="AZ96" s="62">
        <f>'Population 2016'!AZ96*'Prevalence Rates'!AZ96</f>
        <v>216.50068598726116</v>
      </c>
      <c r="BA96" s="62">
        <f>'Population 2016'!BA96*'Prevalence Rates'!BA96</f>
        <v>84.040127388534998</v>
      </c>
      <c r="BB96" s="62">
        <f>'Population 2016'!BB96*'Prevalence Rates'!BB96</f>
        <v>78.804840764331189</v>
      </c>
      <c r="BC96" s="71">
        <f>'Population 2016'!BC96*'Prevalence Rates'!BC96</f>
        <v>0</v>
      </c>
      <c r="BD96" s="105">
        <v>94</v>
      </c>
    </row>
    <row r="97" spans="1:56" s="67" customFormat="1" x14ac:dyDescent="0.35">
      <c r="B97" s="67" t="s">
        <v>79</v>
      </c>
      <c r="C97" s="70">
        <f>'Population 2016'!C97*'Prevalence Rates'!C97</f>
        <v>16.819506369426747</v>
      </c>
      <c r="D97" s="62">
        <f>'Population 2016'!D97*'Prevalence Rates'!D97</f>
        <v>28.197070063694266</v>
      </c>
      <c r="E97" s="62">
        <f>'Population 2016'!E97*'Prevalence Rates'!E97</f>
        <v>10.952770700636938</v>
      </c>
      <c r="F97" s="62">
        <f>'Population 2016'!F97*'Prevalence Rates'!F97</f>
        <v>8.3098694267515931</v>
      </c>
      <c r="G97" s="62">
        <f>'Population 2016'!G97*'Prevalence Rates'!G97</f>
        <v>8.4866751592356664</v>
      </c>
      <c r="H97" s="62">
        <f>'Population 2016'!H97*'Prevalence Rates'!H97</f>
        <v>167.20885509554137</v>
      </c>
      <c r="I97" s="62">
        <f>'Population 2016'!I97*'Prevalence Rates'!I97</f>
        <v>11.472763248407638</v>
      </c>
      <c r="J97" s="62">
        <f>'Population 2016'!J97*'Prevalence Rates'!J97</f>
        <v>26.761958598726114</v>
      </c>
      <c r="K97" s="62">
        <f>'Population 2016'!K97*'Prevalence Rates'!K97</f>
        <v>20.642643312101907</v>
      </c>
      <c r="L97" s="62">
        <f>'Population 2016'!L97*'Prevalence Rates'!L97</f>
        <v>19.18838171974522</v>
      </c>
      <c r="M97" s="62">
        <f>'Population 2016'!M97*'Prevalence Rates'!M97</f>
        <v>19.163904458598719</v>
      </c>
      <c r="N97" s="62">
        <f>'Population 2016'!N97*'Prevalence Rates'!N97</f>
        <v>68.74528343949045</v>
      </c>
      <c r="O97" s="62">
        <f>'Population 2016'!O97*'Prevalence Rates'!O97</f>
        <v>67.142550955413995</v>
      </c>
      <c r="P97" s="62">
        <f>'Population 2016'!P97*'Prevalence Rates'!P97</f>
        <v>5.8483662420382148</v>
      </c>
      <c r="Q97" s="62">
        <f>'Population 2016'!Q97*'Prevalence Rates'!Q97</f>
        <v>5.9471019108280245</v>
      </c>
      <c r="R97" s="62">
        <f>'Population 2016'!R97*'Prevalence Rates'!R97</f>
        <v>7.1480031847133736</v>
      </c>
      <c r="S97" s="62">
        <f>'Population 2016'!S97*'Prevalence Rates'!S97</f>
        <v>250.45335668789807</v>
      </c>
      <c r="T97" s="62">
        <f>'Population 2016'!T97*'Prevalence Rates'!T97</f>
        <v>61.882006369426733</v>
      </c>
      <c r="U97" s="62">
        <f>'Population 2016'!U97*'Prevalence Rates'!U97</f>
        <v>0</v>
      </c>
      <c r="V97" s="62">
        <f>'Population 2016'!V97*'Prevalence Rates'!V97</f>
        <v>37.014394904458591</v>
      </c>
      <c r="W97" s="62">
        <f>'Population 2016'!W97*'Prevalence Rates'!W97</f>
        <v>104.30895286624204</v>
      </c>
      <c r="X97" s="62">
        <f>'Population 2016'!X97*'Prevalence Rates'!X97</f>
        <v>104.23731210191077</v>
      </c>
      <c r="Y97" s="62">
        <f>'Population 2016'!Y97*'Prevalence Rates'!Y97</f>
        <v>65.950145541401255</v>
      </c>
      <c r="Z97" s="62">
        <f>'Population 2016'!Z97*'Prevalence Rates'!Z97</f>
        <v>336.67485350318458</v>
      </c>
      <c r="AA97" s="62">
        <f>'Population 2016'!AA97*'Prevalence Rates'!AA97</f>
        <v>766.61817515923553</v>
      </c>
      <c r="AB97" s="62">
        <f>'Population 2016'!AB97*'Prevalence Rates'!AB97</f>
        <v>29.934817834394902</v>
      </c>
      <c r="AC97" s="62">
        <f>'Population 2016'!AC97*'Prevalence Rates'!AC97</f>
        <v>509.81634458598722</v>
      </c>
      <c r="AD97" s="62">
        <f>'Population 2016'!AD97*'Prevalence Rates'!AD97</f>
        <v>23.323201910828022</v>
      </c>
      <c r="AE97" s="62">
        <f>'Population 2016'!AE97*'Prevalence Rates'!AE97</f>
        <v>16.250054140127386</v>
      </c>
      <c r="AF97" s="62">
        <f>'Population 2016'!AF97*'Prevalence Rates'!AF97</f>
        <v>45.278340764331197</v>
      </c>
      <c r="AG97" s="62">
        <f>'Population 2016'!AG97*'Prevalence Rates'!AG97</f>
        <v>16.250054140127386</v>
      </c>
      <c r="AH97" s="62">
        <f>'Population 2016'!AH97*'Prevalence Rates'!AH97</f>
        <v>250.35691719745219</v>
      </c>
      <c r="AI97" s="62">
        <f>'Population 2016'!AI97*'Prevalence Rates'!AI97</f>
        <v>132.64425286624197</v>
      </c>
      <c r="AJ97" s="62">
        <f>'Population 2016'!AJ97*'Prevalence Rates'!AJ97</f>
        <v>25.487579617834388</v>
      </c>
      <c r="AK97" s="62">
        <f>'Population 2016'!AK97*'Prevalence Rates'!AK97</f>
        <v>1.4419999999999999</v>
      </c>
      <c r="AL97" s="62">
        <f>'Population 2016'!AL97*'Prevalence Rates'!AL97</f>
        <v>72.246955414012746</v>
      </c>
      <c r="AM97" s="62">
        <f>'Population 2016'!AM97*'Prevalence Rates'!AM97</f>
        <v>166.19738853503182</v>
      </c>
      <c r="AN97" s="62">
        <f>'Population 2016'!AN97*'Prevalence Rates'!AN97</f>
        <v>0</v>
      </c>
      <c r="AO97" s="62">
        <f>'Population 2016'!AO97*'Prevalence Rates'!AO97</f>
        <v>0</v>
      </c>
      <c r="AP97" s="62">
        <f>'Population 2016'!AP97*'Prevalence Rates'!AP97</f>
        <v>6.5096656050955408</v>
      </c>
      <c r="AQ97" s="62">
        <f>'Population 2016'!AQ97*'Prevalence Rates'!AQ97</f>
        <v>66.478955414012717</v>
      </c>
      <c r="AR97" s="62">
        <f>'Population 2016'!AR97*'Prevalence Rates'!AR97</f>
        <v>1381.4359999999999</v>
      </c>
      <c r="AS97" s="62">
        <f>'Population 2016'!AS97*'Prevalence Rates'!AS97</f>
        <v>11.476299363057322</v>
      </c>
      <c r="AT97" s="62">
        <f>'Population 2016'!AT97*'Prevalence Rates'!AT97</f>
        <v>0</v>
      </c>
      <c r="AU97" s="62">
        <f>'Population 2016'!AU97*'Prevalence Rates'!AU97</f>
        <v>0</v>
      </c>
      <c r="AV97" s="62">
        <f>'Population 2016'!AV97*'Prevalence Rates'!AV97</f>
        <v>29.7998025477707</v>
      </c>
      <c r="AW97" s="62">
        <f>'Population 2016'!AW97*'Prevalence Rates'!AW97</f>
        <v>87.89770700636943</v>
      </c>
      <c r="AX97" s="62">
        <f>'Population 2016'!AX97*'Prevalence Rates'!AX97</f>
        <v>10.470573248407641</v>
      </c>
      <c r="AY97" s="62">
        <f>'Population 2016'!AY97*'Prevalence Rates'!AY97</f>
        <v>188.82852229299357</v>
      </c>
      <c r="AZ97" s="62">
        <f>'Population 2016'!AZ97*'Prevalence Rates'!AZ97</f>
        <v>82.019031210191088</v>
      </c>
      <c r="BA97" s="62">
        <f>'Population 2016'!BA97*'Prevalence Rates'!BA97</f>
        <v>50.424076433121002</v>
      </c>
      <c r="BB97" s="62">
        <f>'Population 2016'!BB97*'Prevalence Rates'!BB97</f>
        <v>40.917898089171963</v>
      </c>
      <c r="BC97" s="71">
        <f>'Population 2016'!BC97*'Prevalence Rates'!BC97</f>
        <v>0</v>
      </c>
      <c r="BD97" s="105">
        <v>95</v>
      </c>
    </row>
    <row r="98" spans="1:56" s="62" customFormat="1" x14ac:dyDescent="0.35">
      <c r="A98" s="62" t="s">
        <v>134</v>
      </c>
      <c r="B98" s="62" t="s">
        <v>83</v>
      </c>
      <c r="C98" s="70">
        <f>'Population 2016'!C98*'Prevalence Rates'!C98</f>
        <v>0</v>
      </c>
      <c r="D98" s="62">
        <f>'Population 2016'!D98*'Prevalence Rates'!D98</f>
        <v>0</v>
      </c>
      <c r="E98" s="62">
        <f>'Population 2016'!E98*'Prevalence Rates'!E98</f>
        <v>0</v>
      </c>
      <c r="F98" s="62">
        <f>'Population 2016'!F98*'Prevalence Rates'!F98</f>
        <v>0</v>
      </c>
      <c r="G98" s="62">
        <f>'Population 2016'!G98*'Prevalence Rates'!G98</f>
        <v>0</v>
      </c>
      <c r="H98" s="62">
        <f>'Population 2016'!H98*'Prevalence Rates'!H98</f>
        <v>0</v>
      </c>
      <c r="I98" s="62">
        <f>'Population 2016'!I98*'Prevalence Rates'!I98</f>
        <v>0</v>
      </c>
      <c r="J98" s="62">
        <f>'Population 2016'!J98*'Prevalence Rates'!J98</f>
        <v>0</v>
      </c>
      <c r="K98" s="62">
        <f>'Population 2016'!K98*'Prevalence Rates'!K98</f>
        <v>0</v>
      </c>
      <c r="L98" s="62">
        <f>'Population 2016'!L98*'Prevalence Rates'!L98</f>
        <v>0</v>
      </c>
      <c r="M98" s="62">
        <f>'Population 2016'!M98*'Prevalence Rates'!M98</f>
        <v>0</v>
      </c>
      <c r="N98" s="62">
        <f>'Population 2016'!N98*'Prevalence Rates'!N98</f>
        <v>0</v>
      </c>
      <c r="O98" s="62">
        <f>'Population 2016'!O98*'Prevalence Rates'!O98</f>
        <v>0</v>
      </c>
      <c r="P98" s="62">
        <f>'Population 2016'!P98*'Prevalence Rates'!P98</f>
        <v>0</v>
      </c>
      <c r="Q98" s="62">
        <f>'Population 2016'!Q98*'Prevalence Rates'!Q98</f>
        <v>0</v>
      </c>
      <c r="R98" s="62">
        <f>'Population 2016'!R98*'Prevalence Rates'!R98</f>
        <v>0</v>
      </c>
      <c r="S98" s="62">
        <f>'Population 2016'!S98*'Prevalence Rates'!S98</f>
        <v>0</v>
      </c>
      <c r="T98" s="62">
        <f>'Population 2016'!T98*'Prevalence Rates'!T98</f>
        <v>0</v>
      </c>
      <c r="U98" s="62">
        <f>'Population 2016'!U98*'Prevalence Rates'!U98</f>
        <v>0</v>
      </c>
      <c r="V98" s="62">
        <f>'Population 2016'!V98*'Prevalence Rates'!V98</f>
        <v>0</v>
      </c>
      <c r="W98" s="62">
        <f>'Population 2016'!W98*'Prevalence Rates'!W98</f>
        <v>0</v>
      </c>
      <c r="X98" s="62">
        <f>'Population 2016'!X98*'Prevalence Rates'!X98</f>
        <v>0</v>
      </c>
      <c r="Y98" s="62">
        <f>'Population 2016'!Y98*'Prevalence Rates'!Y98</f>
        <v>0</v>
      </c>
      <c r="Z98" s="62">
        <f>'Population 2016'!Z98*'Prevalence Rates'!Z98</f>
        <v>0</v>
      </c>
      <c r="AA98" s="62">
        <f>'Population 2016'!AA98*'Prevalence Rates'!AA98</f>
        <v>0</v>
      </c>
      <c r="AB98" s="62">
        <f>'Population 2016'!AB98*'Prevalence Rates'!AB98</f>
        <v>0</v>
      </c>
      <c r="AC98" s="62">
        <f>'Population 2016'!AC98*'Prevalence Rates'!AC98</f>
        <v>0</v>
      </c>
      <c r="AD98" s="62">
        <f>'Population 2016'!AD98*'Prevalence Rates'!AD98</f>
        <v>0</v>
      </c>
      <c r="AE98" s="62">
        <f>'Population 2016'!AE98*'Prevalence Rates'!AE98</f>
        <v>0</v>
      </c>
      <c r="AF98" s="62">
        <f>'Population 2016'!AF98*'Prevalence Rates'!AF98</f>
        <v>0</v>
      </c>
      <c r="AG98" s="62">
        <f>'Population 2016'!AG98*'Prevalence Rates'!AG98</f>
        <v>0</v>
      </c>
      <c r="AH98" s="62">
        <f>'Population 2016'!AH98*'Prevalence Rates'!AH98</f>
        <v>0</v>
      </c>
      <c r="AI98" s="62">
        <f>'Population 2016'!AI98*'Prevalence Rates'!AI98</f>
        <v>0</v>
      </c>
      <c r="AJ98" s="62">
        <f>'Population 2016'!AJ98*'Prevalence Rates'!AJ98</f>
        <v>0</v>
      </c>
      <c r="AK98" s="62">
        <f>'Population 2016'!AK98*'Prevalence Rates'!AK98</f>
        <v>0</v>
      </c>
      <c r="AL98" s="62">
        <f>'Population 2016'!AL98*'Prevalence Rates'!AL98</f>
        <v>0</v>
      </c>
      <c r="AM98" s="62">
        <f>'Population 2016'!AM98*'Prevalence Rates'!AM98</f>
        <v>0</v>
      </c>
      <c r="AN98" s="62">
        <f>'Population 2016'!AN98*'Prevalence Rates'!AN98</f>
        <v>0</v>
      </c>
      <c r="AO98" s="62">
        <f>'Population 2016'!AO98*'Prevalence Rates'!AO98</f>
        <v>0</v>
      </c>
      <c r="AP98" s="62">
        <f>'Population 2016'!AP98*'Prevalence Rates'!AP98</f>
        <v>0</v>
      </c>
      <c r="AQ98" s="62">
        <f>'Population 2016'!AQ98*'Prevalence Rates'!AQ98</f>
        <v>0</v>
      </c>
      <c r="AR98" s="62">
        <f>'Population 2016'!AR98*'Prevalence Rates'!AR98</f>
        <v>0</v>
      </c>
      <c r="AS98" s="62">
        <f>'Population 2016'!AS98*'Prevalence Rates'!AS98</f>
        <v>0</v>
      </c>
      <c r="AT98" s="62">
        <f>'Population 2016'!AT98*'Prevalence Rates'!AT98</f>
        <v>0</v>
      </c>
      <c r="AU98" s="62">
        <f>'Population 2016'!AU98*'Prevalence Rates'!AU98</f>
        <v>0</v>
      </c>
      <c r="AV98" s="62">
        <f>'Population 2016'!AV98*'Prevalence Rates'!AV98</f>
        <v>0</v>
      </c>
      <c r="AW98" s="62">
        <f>'Population 2016'!AW98*'Prevalence Rates'!AW98</f>
        <v>0</v>
      </c>
      <c r="AX98" s="62">
        <f>'Population 2016'!AX98*'Prevalence Rates'!AX98</f>
        <v>0</v>
      </c>
      <c r="AY98" s="62">
        <f>'Population 2016'!AY98*'Prevalence Rates'!AY98</f>
        <v>0</v>
      </c>
      <c r="AZ98" s="62">
        <f>'Population 2016'!AZ98*'Prevalence Rates'!AZ98</f>
        <v>0</v>
      </c>
      <c r="BA98" s="62">
        <f>'Population 2016'!BA98*'Prevalence Rates'!BA98</f>
        <v>0</v>
      </c>
      <c r="BB98" s="62">
        <f>'Population 2016'!BB98*'Prevalence Rates'!BB98</f>
        <v>0</v>
      </c>
      <c r="BC98" s="71">
        <f>'Population 2016'!BC98*'Prevalence Rates'!BC98</f>
        <v>0</v>
      </c>
      <c r="BD98" s="105">
        <v>96</v>
      </c>
    </row>
    <row r="99" spans="1:56" s="62" customFormat="1" x14ac:dyDescent="0.35">
      <c r="B99" s="62" t="s">
        <v>61</v>
      </c>
      <c r="C99" s="70">
        <f>'Population 2016'!C99*'Prevalence Rates'!C99</f>
        <v>0</v>
      </c>
      <c r="D99" s="62">
        <f>'Population 2016'!D99*'Prevalence Rates'!D99</f>
        <v>0</v>
      </c>
      <c r="E99" s="62">
        <f>'Population 2016'!E99*'Prevalence Rates'!E99</f>
        <v>0</v>
      </c>
      <c r="F99" s="62">
        <f>'Population 2016'!F99*'Prevalence Rates'!F99</f>
        <v>0</v>
      </c>
      <c r="G99" s="62">
        <f>'Population 2016'!G99*'Prevalence Rates'!G99</f>
        <v>0</v>
      </c>
      <c r="H99" s="62">
        <f>'Population 2016'!H99*'Prevalence Rates'!H99</f>
        <v>0</v>
      </c>
      <c r="I99" s="62">
        <f>'Population 2016'!I99*'Prevalence Rates'!I99</f>
        <v>0</v>
      </c>
      <c r="J99" s="62">
        <f>'Population 2016'!J99*'Prevalence Rates'!J99</f>
        <v>0</v>
      </c>
      <c r="K99" s="62">
        <f>'Population 2016'!K99*'Prevalence Rates'!K99</f>
        <v>0</v>
      </c>
      <c r="L99" s="62">
        <f>'Population 2016'!L99*'Prevalence Rates'!L99</f>
        <v>0</v>
      </c>
      <c r="M99" s="62">
        <f>'Population 2016'!M99*'Prevalence Rates'!M99</f>
        <v>0</v>
      </c>
      <c r="N99" s="62">
        <f>'Population 2016'!N99*'Prevalence Rates'!N99</f>
        <v>0</v>
      </c>
      <c r="O99" s="62">
        <f>'Population 2016'!O99*'Prevalence Rates'!O99</f>
        <v>0</v>
      </c>
      <c r="P99" s="62">
        <f>'Population 2016'!P99*'Prevalence Rates'!P99</f>
        <v>0</v>
      </c>
      <c r="Q99" s="62">
        <f>'Population 2016'!Q99*'Prevalence Rates'!Q99</f>
        <v>0</v>
      </c>
      <c r="R99" s="62">
        <f>'Population 2016'!R99*'Prevalence Rates'!R99</f>
        <v>0</v>
      </c>
      <c r="S99" s="62">
        <f>'Population 2016'!S99*'Prevalence Rates'!S99</f>
        <v>0</v>
      </c>
      <c r="T99" s="62">
        <f>'Population 2016'!T99*'Prevalence Rates'!T99</f>
        <v>0</v>
      </c>
      <c r="U99" s="62">
        <f>'Population 2016'!U99*'Prevalence Rates'!U99</f>
        <v>0</v>
      </c>
      <c r="V99" s="62">
        <f>'Population 2016'!V99*'Prevalence Rates'!V99</f>
        <v>0</v>
      </c>
      <c r="W99" s="62">
        <f>'Population 2016'!W99*'Prevalence Rates'!W99</f>
        <v>0</v>
      </c>
      <c r="X99" s="62">
        <f>'Population 2016'!X99*'Prevalence Rates'!X99</f>
        <v>0</v>
      </c>
      <c r="Y99" s="62">
        <f>'Population 2016'!Y99*'Prevalence Rates'!Y99</f>
        <v>0</v>
      </c>
      <c r="Z99" s="62">
        <f>'Population 2016'!Z99*'Prevalence Rates'!Z99</f>
        <v>0</v>
      </c>
      <c r="AA99" s="62">
        <f>'Population 2016'!AA99*'Prevalence Rates'!AA99</f>
        <v>0</v>
      </c>
      <c r="AB99" s="62">
        <f>'Population 2016'!AB99*'Prevalence Rates'!AB99</f>
        <v>0</v>
      </c>
      <c r="AC99" s="62">
        <f>'Population 2016'!AC99*'Prevalence Rates'!AC99</f>
        <v>0</v>
      </c>
      <c r="AD99" s="62">
        <f>'Population 2016'!AD99*'Prevalence Rates'!AD99</f>
        <v>0</v>
      </c>
      <c r="AE99" s="62">
        <f>'Population 2016'!AE99*'Prevalence Rates'!AE99</f>
        <v>0</v>
      </c>
      <c r="AF99" s="62">
        <f>'Population 2016'!AF99*'Prevalence Rates'!AF99</f>
        <v>0</v>
      </c>
      <c r="AG99" s="62">
        <f>'Population 2016'!AG99*'Prevalence Rates'!AG99</f>
        <v>0</v>
      </c>
      <c r="AH99" s="62">
        <f>'Population 2016'!AH99*'Prevalence Rates'!AH99</f>
        <v>0</v>
      </c>
      <c r="AI99" s="62">
        <f>'Population 2016'!AI99*'Prevalence Rates'!AI99</f>
        <v>0</v>
      </c>
      <c r="AJ99" s="62">
        <f>'Population 2016'!AJ99*'Prevalence Rates'!AJ99</f>
        <v>0</v>
      </c>
      <c r="AK99" s="62">
        <f>'Population 2016'!AK99*'Prevalence Rates'!AK99</f>
        <v>0</v>
      </c>
      <c r="AL99" s="62">
        <f>'Population 2016'!AL99*'Prevalence Rates'!AL99</f>
        <v>0</v>
      </c>
      <c r="AM99" s="62">
        <f>'Population 2016'!AM99*'Prevalence Rates'!AM99</f>
        <v>0</v>
      </c>
      <c r="AN99" s="62">
        <f>'Population 2016'!AN99*'Prevalence Rates'!AN99</f>
        <v>0</v>
      </c>
      <c r="AO99" s="62">
        <f>'Population 2016'!AO99*'Prevalence Rates'!AO99</f>
        <v>0</v>
      </c>
      <c r="AP99" s="62">
        <f>'Population 2016'!AP99*'Prevalence Rates'!AP99</f>
        <v>0</v>
      </c>
      <c r="AQ99" s="62">
        <f>'Population 2016'!AQ99*'Prevalence Rates'!AQ99</f>
        <v>0</v>
      </c>
      <c r="AR99" s="62">
        <f>'Population 2016'!AR99*'Prevalence Rates'!AR99</f>
        <v>0</v>
      </c>
      <c r="AS99" s="62">
        <f>'Population 2016'!AS99*'Prevalence Rates'!AS99</f>
        <v>0</v>
      </c>
      <c r="AT99" s="62">
        <f>'Population 2016'!AT99*'Prevalence Rates'!AT99</f>
        <v>0</v>
      </c>
      <c r="AU99" s="62">
        <f>'Population 2016'!AU99*'Prevalence Rates'!AU99</f>
        <v>0</v>
      </c>
      <c r="AV99" s="62">
        <f>'Population 2016'!AV99*'Prevalence Rates'!AV99</f>
        <v>0</v>
      </c>
      <c r="AW99" s="62">
        <f>'Population 2016'!AW99*'Prevalence Rates'!AW99</f>
        <v>0</v>
      </c>
      <c r="AX99" s="62">
        <f>'Population 2016'!AX99*'Prevalence Rates'!AX99</f>
        <v>0</v>
      </c>
      <c r="AY99" s="62">
        <f>'Population 2016'!AY99*'Prevalence Rates'!AY99</f>
        <v>0</v>
      </c>
      <c r="AZ99" s="62">
        <f>'Population 2016'!AZ99*'Prevalence Rates'!AZ99</f>
        <v>0</v>
      </c>
      <c r="BA99" s="62">
        <f>'Population 2016'!BA99*'Prevalence Rates'!BA99</f>
        <v>0</v>
      </c>
      <c r="BB99" s="62">
        <f>'Population 2016'!BB99*'Prevalence Rates'!BB99</f>
        <v>0</v>
      </c>
      <c r="BC99" s="71">
        <f>'Population 2016'!BC99*'Prevalence Rates'!BC99</f>
        <v>0</v>
      </c>
      <c r="BD99" s="105">
        <v>97</v>
      </c>
    </row>
    <row r="100" spans="1:56" s="62" customFormat="1" x14ac:dyDescent="0.35">
      <c r="B100" s="62" t="s">
        <v>78</v>
      </c>
      <c r="C100" s="70">
        <f>'Population 2016'!C100*'Prevalence Rates'!C100</f>
        <v>0</v>
      </c>
      <c r="D100" s="62">
        <f>'Population 2016'!D100*'Prevalence Rates'!D100</f>
        <v>0</v>
      </c>
      <c r="E100" s="62">
        <f>'Population 2016'!E100*'Prevalence Rates'!E100</f>
        <v>0</v>
      </c>
      <c r="F100" s="62">
        <f>'Population 2016'!F100*'Prevalence Rates'!F100</f>
        <v>0</v>
      </c>
      <c r="G100" s="62">
        <f>'Population 2016'!G100*'Prevalence Rates'!G100</f>
        <v>0</v>
      </c>
      <c r="H100" s="62">
        <f>'Population 2016'!H100*'Prevalence Rates'!H100</f>
        <v>0</v>
      </c>
      <c r="I100" s="62">
        <f>'Population 2016'!I100*'Prevalence Rates'!I100</f>
        <v>0</v>
      </c>
      <c r="J100" s="62">
        <f>'Population 2016'!J100*'Prevalence Rates'!J100</f>
        <v>0</v>
      </c>
      <c r="K100" s="62">
        <f>'Population 2016'!K100*'Prevalence Rates'!K100</f>
        <v>0</v>
      </c>
      <c r="L100" s="62">
        <f>'Population 2016'!L100*'Prevalence Rates'!L100</f>
        <v>0</v>
      </c>
      <c r="M100" s="62">
        <f>'Population 2016'!M100*'Prevalence Rates'!M100</f>
        <v>0</v>
      </c>
      <c r="N100" s="62">
        <f>'Population 2016'!N100*'Prevalence Rates'!N100</f>
        <v>0</v>
      </c>
      <c r="O100" s="62">
        <f>'Population 2016'!O100*'Prevalence Rates'!O100</f>
        <v>0</v>
      </c>
      <c r="P100" s="62">
        <f>'Population 2016'!P100*'Prevalence Rates'!P100</f>
        <v>0</v>
      </c>
      <c r="Q100" s="62">
        <f>'Population 2016'!Q100*'Prevalence Rates'!Q100</f>
        <v>0</v>
      </c>
      <c r="R100" s="62">
        <f>'Population 2016'!R100*'Prevalence Rates'!R100</f>
        <v>0</v>
      </c>
      <c r="S100" s="62">
        <f>'Population 2016'!S100*'Prevalence Rates'!S100</f>
        <v>0</v>
      </c>
      <c r="T100" s="62">
        <f>'Population 2016'!T100*'Prevalence Rates'!T100</f>
        <v>0</v>
      </c>
      <c r="U100" s="62">
        <f>'Population 2016'!U100*'Prevalence Rates'!U100</f>
        <v>0</v>
      </c>
      <c r="V100" s="62">
        <f>'Population 2016'!V100*'Prevalence Rates'!V100</f>
        <v>0</v>
      </c>
      <c r="W100" s="62">
        <f>'Population 2016'!W100*'Prevalence Rates'!W100</f>
        <v>0</v>
      </c>
      <c r="X100" s="62">
        <f>'Population 2016'!X100*'Prevalence Rates'!X100</f>
        <v>0</v>
      </c>
      <c r="Y100" s="62">
        <f>'Population 2016'!Y100*'Prevalence Rates'!Y100</f>
        <v>0</v>
      </c>
      <c r="Z100" s="62">
        <f>'Population 2016'!Z100*'Prevalence Rates'!Z100</f>
        <v>0</v>
      </c>
      <c r="AA100" s="62">
        <f>'Population 2016'!AA100*'Prevalence Rates'!AA100</f>
        <v>0</v>
      </c>
      <c r="AB100" s="62">
        <f>'Population 2016'!AB100*'Prevalence Rates'!AB100</f>
        <v>0</v>
      </c>
      <c r="AC100" s="62">
        <f>'Population 2016'!AC100*'Prevalence Rates'!AC100</f>
        <v>0</v>
      </c>
      <c r="AD100" s="62">
        <f>'Population 2016'!AD100*'Prevalence Rates'!AD100</f>
        <v>0</v>
      </c>
      <c r="AE100" s="62">
        <f>'Population 2016'!AE100*'Prevalence Rates'!AE100</f>
        <v>0</v>
      </c>
      <c r="AF100" s="62">
        <f>'Population 2016'!AF100*'Prevalence Rates'!AF100</f>
        <v>0</v>
      </c>
      <c r="AG100" s="62">
        <f>'Population 2016'!AG100*'Prevalence Rates'!AG100</f>
        <v>0</v>
      </c>
      <c r="AH100" s="62">
        <f>'Population 2016'!AH100*'Prevalence Rates'!AH100</f>
        <v>0</v>
      </c>
      <c r="AI100" s="62">
        <f>'Population 2016'!AI100*'Prevalence Rates'!AI100</f>
        <v>0</v>
      </c>
      <c r="AJ100" s="62">
        <f>'Population 2016'!AJ100*'Prevalence Rates'!AJ100</f>
        <v>0</v>
      </c>
      <c r="AK100" s="62">
        <f>'Population 2016'!AK100*'Prevalence Rates'!AK100</f>
        <v>0</v>
      </c>
      <c r="AL100" s="62">
        <f>'Population 2016'!AL100*'Prevalence Rates'!AL100</f>
        <v>0</v>
      </c>
      <c r="AM100" s="62">
        <f>'Population 2016'!AM100*'Prevalence Rates'!AM100</f>
        <v>0</v>
      </c>
      <c r="AN100" s="62">
        <f>'Population 2016'!AN100*'Prevalence Rates'!AN100</f>
        <v>0</v>
      </c>
      <c r="AO100" s="62">
        <f>'Population 2016'!AO100*'Prevalence Rates'!AO100</f>
        <v>0</v>
      </c>
      <c r="AP100" s="62">
        <f>'Population 2016'!AP100*'Prevalence Rates'!AP100</f>
        <v>0</v>
      </c>
      <c r="AQ100" s="62">
        <f>'Population 2016'!AQ100*'Prevalence Rates'!AQ100</f>
        <v>0</v>
      </c>
      <c r="AR100" s="62">
        <f>'Population 2016'!AR100*'Prevalence Rates'!AR100</f>
        <v>0</v>
      </c>
      <c r="AS100" s="62">
        <f>'Population 2016'!AS100*'Prevalence Rates'!AS100</f>
        <v>0</v>
      </c>
      <c r="AT100" s="62">
        <f>'Population 2016'!AT100*'Prevalence Rates'!AT100</f>
        <v>0</v>
      </c>
      <c r="AU100" s="62">
        <f>'Population 2016'!AU100*'Prevalence Rates'!AU100</f>
        <v>0</v>
      </c>
      <c r="AV100" s="62">
        <f>'Population 2016'!AV100*'Prevalence Rates'!AV100</f>
        <v>0</v>
      </c>
      <c r="AW100" s="62">
        <f>'Population 2016'!AW100*'Prevalence Rates'!AW100</f>
        <v>0</v>
      </c>
      <c r="AX100" s="62">
        <f>'Population 2016'!AX100*'Prevalence Rates'!AX100</f>
        <v>0</v>
      </c>
      <c r="AY100" s="62">
        <f>'Population 2016'!AY100*'Prevalence Rates'!AY100</f>
        <v>0</v>
      </c>
      <c r="AZ100" s="62">
        <f>'Population 2016'!AZ100*'Prevalence Rates'!AZ100</f>
        <v>0</v>
      </c>
      <c r="BA100" s="62">
        <f>'Population 2016'!BA100*'Prevalence Rates'!BA100</f>
        <v>0</v>
      </c>
      <c r="BB100" s="62">
        <f>'Population 2016'!BB100*'Prevalence Rates'!BB100</f>
        <v>0</v>
      </c>
      <c r="BC100" s="71">
        <f>'Population 2016'!BC100*'Prevalence Rates'!BC100</f>
        <v>0</v>
      </c>
      <c r="BD100" s="105">
        <v>98</v>
      </c>
    </row>
    <row r="101" spans="1:56" s="62" customFormat="1" x14ac:dyDescent="0.35">
      <c r="B101" s="62" t="s">
        <v>62</v>
      </c>
      <c r="C101" s="70">
        <f>'Population 2016'!C101*'Prevalence Rates'!C101</f>
        <v>146.20968454258676</v>
      </c>
      <c r="D101" s="62">
        <f>'Population 2016'!D101*'Prevalence Rates'!D101</f>
        <v>223.8381752001942</v>
      </c>
      <c r="E101" s="62">
        <f>'Population 2016'!E101*'Prevalence Rates'!E101</f>
        <v>68.540363989322998</v>
      </c>
      <c r="F101" s="62">
        <f>'Population 2016'!F101*'Prevalence Rates'!F101</f>
        <v>71.777653482164538</v>
      </c>
      <c r="G101" s="62">
        <f>'Population 2016'!G101*'Prevalence Rates'!G101</f>
        <v>49.188296529968461</v>
      </c>
      <c r="H101" s="62">
        <f>'Population 2016'!H101*'Prevalence Rates'!H101</f>
        <v>364.78944697888869</v>
      </c>
      <c r="I101" s="62">
        <f>'Population 2016'!I101*'Prevalence Rates'!I101</f>
        <v>66.824804707595263</v>
      </c>
      <c r="J101" s="62">
        <f>'Population 2016'!J101*'Prevalence Rates'!J101</f>
        <v>118.41190973064795</v>
      </c>
      <c r="K101" s="62">
        <f>'Population 2016'!K101*'Prevalence Rates'!K101</f>
        <v>65.593227371997088</v>
      </c>
      <c r="L101" s="62">
        <f>'Population 2016'!L101*'Prevalence Rates'!L101</f>
        <v>182.87950031545742</v>
      </c>
      <c r="M101" s="62">
        <f>'Population 2016'!M101*'Prevalence Rates'!M101</f>
        <v>182.77198738170352</v>
      </c>
      <c r="N101" s="62">
        <f>'Population 2016'!N101*'Prevalence Rates'!N101</f>
        <v>128.53772385343365</v>
      </c>
      <c r="O101" s="62">
        <f>'Population 2016'!O101*'Prevalence Rates'!O101</f>
        <v>140.56343120601795</v>
      </c>
      <c r="P101" s="62">
        <f>'Population 2016'!P101*'Prevalence Rates'!P101</f>
        <v>62.530116476583373</v>
      </c>
      <c r="Q101" s="62">
        <f>'Population 2016'!Q101*'Prevalence Rates'!Q101</f>
        <v>93.269381218150954</v>
      </c>
      <c r="R101" s="62">
        <f>'Population 2016'!R101*'Prevalence Rates'!R101</f>
        <v>37.448398446978899</v>
      </c>
      <c r="S101" s="62">
        <f>'Population 2016'!S101*'Prevalence Rates'!S101</f>
        <v>991.39243387527313</v>
      </c>
      <c r="T101" s="62">
        <f>'Population 2016'!T101*'Prevalence Rates'!T101</f>
        <v>232.99275903906829</v>
      </c>
      <c r="U101" s="62">
        <f>'Population 2016'!U101*'Prevalence Rates'!U101</f>
        <v>20.9118563455472</v>
      </c>
      <c r="V101" s="62">
        <f>'Population 2016'!V101*'Prevalence Rates'!V101</f>
        <v>185.21613443338995</v>
      </c>
      <c r="W101" s="62">
        <f>'Population 2016'!W101*'Prevalence Rates'!W101</f>
        <v>277.41803106042227</v>
      </c>
      <c r="X101" s="62">
        <f>'Population 2016'!X101*'Prevalence Rates'!X101</f>
        <v>277.28277117204567</v>
      </c>
      <c r="Y101" s="62">
        <f>'Population 2016'!Y101*'Prevalence Rates'!Y101</f>
        <v>293.89706381946132</v>
      </c>
      <c r="Z101" s="62">
        <f>'Population 2016'!Z101*'Prevalence Rates'!Z101</f>
        <v>479.73389953894701</v>
      </c>
      <c r="AA101" s="62">
        <f>'Population 2016'!AA101*'Prevalence Rates'!AA101</f>
        <v>1563.5678233438489</v>
      </c>
      <c r="AB101" s="62">
        <f>'Population 2016'!AB101*'Prevalence Rates'!AB101</f>
        <v>278.24375054598408</v>
      </c>
      <c r="AC101" s="62">
        <f>'Population 2016'!AC101*'Prevalence Rates'!AC101</f>
        <v>851.33034166464449</v>
      </c>
      <c r="AD101" s="62">
        <f>'Population 2016'!AD101*'Prevalence Rates'!AD101</f>
        <v>216.92367580684308</v>
      </c>
      <c r="AE101" s="62">
        <f>'Population 2016'!AE101*'Prevalence Rates'!AE101</f>
        <v>179.1594103372968</v>
      </c>
      <c r="AF101" s="62">
        <f>'Population 2016'!AF101*'Prevalence Rates'!AF101</f>
        <v>36.82378791555449</v>
      </c>
      <c r="AG101" s="62">
        <f>'Population 2016'!AG101*'Prevalence Rates'!AG101</f>
        <v>179.1594103372968</v>
      </c>
      <c r="AH101" s="62">
        <f>'Population 2016'!AH101*'Prevalence Rates'!AH101</f>
        <v>706.53510895413751</v>
      </c>
      <c r="AI101" s="62">
        <f>'Population 2016'!AI101*'Prevalence Rates'!AI101</f>
        <v>641.19546129580203</v>
      </c>
      <c r="AJ101" s="62">
        <f>'Population 2016'!AJ101*'Prevalence Rates'!AJ101</f>
        <v>128.41436544528028</v>
      </c>
      <c r="AK101" s="62">
        <f>'Population 2016'!AK101*'Prevalence Rates'!AK101</f>
        <v>52.247498180053398</v>
      </c>
      <c r="AL101" s="62">
        <f>'Population 2016'!AL101*'Prevalence Rates'!AL101</f>
        <v>115.98991506915802</v>
      </c>
      <c r="AM101" s="62">
        <f>'Population 2016'!AM101*'Prevalence Rates'!AM101</f>
        <v>420.65043436059221</v>
      </c>
      <c r="AN101" s="62">
        <f>'Population 2016'!AN101*'Prevalence Rates'!AN101</f>
        <v>8.955316573647174</v>
      </c>
      <c r="AO101" s="62">
        <f>'Population 2016'!AO101*'Prevalence Rates'!AO101</f>
        <v>8.9604246542101471</v>
      </c>
      <c r="AP101" s="62">
        <f>'Population 2016'!AP101*'Prevalence Rates'!AP101</f>
        <v>63.996083474884756</v>
      </c>
      <c r="AQ101" s="62">
        <f>'Population 2016'!AQ101*'Prevalence Rates'!AQ101</f>
        <v>123.96216937636498</v>
      </c>
      <c r="AR101" s="62">
        <f>'Population 2016'!AR101*'Prevalence Rates'!AR101</f>
        <v>4138.6590000000015</v>
      </c>
      <c r="AS101" s="62">
        <f>'Population 2016'!AS101*'Prevalence Rates'!AS101</f>
        <v>66.826377092938628</v>
      </c>
      <c r="AT101" s="62">
        <f>'Population 2016'!AT101*'Prevalence Rates'!AT101</f>
        <v>2.3858992962873096</v>
      </c>
      <c r="AU101" s="62">
        <f>'Population 2016'!AU101*'Prevalence Rates'!AU101</f>
        <v>2.3837709293860723</v>
      </c>
      <c r="AV101" s="62">
        <f>'Population 2016'!AV101*'Prevalence Rates'!AV101</f>
        <v>106.91699102159671</v>
      </c>
      <c r="AW101" s="62">
        <f>'Population 2016'!AW101*'Prevalence Rates'!AW101</f>
        <v>289.94611987381711</v>
      </c>
      <c r="AX101" s="62">
        <f>'Population 2016'!AX101*'Prevalence Rates'!AX101</f>
        <v>55.352307692307704</v>
      </c>
      <c r="AY101" s="62">
        <f>'Population 2016'!AY101*'Prevalence Rates'!AY101</f>
        <v>514.13178354768263</v>
      </c>
      <c r="AZ101" s="62">
        <f>'Population 2016'!AZ101*'Prevalence Rates'!AZ101</f>
        <v>238.68661829653004</v>
      </c>
      <c r="BA101" s="62">
        <f>'Population 2016'!BA101*'Prevalence Rates'!BA101</f>
        <v>99.247920407668062</v>
      </c>
      <c r="BB101" s="62">
        <f>'Population 2016'!BB101*'Prevalence Rates'!BB101</f>
        <v>206.11105071584572</v>
      </c>
      <c r="BC101" s="71">
        <f>'Population 2016'!BC101*'Prevalence Rates'!BC101</f>
        <v>20.935945983984471</v>
      </c>
      <c r="BD101" s="105">
        <v>99</v>
      </c>
    </row>
    <row r="102" spans="1:56" s="62" customFormat="1" x14ac:dyDescent="0.35">
      <c r="B102" s="62" t="s">
        <v>63</v>
      </c>
      <c r="C102" s="70">
        <f>'Population 2016'!C102*'Prevalence Rates'!C102</f>
        <v>334.34602523659305</v>
      </c>
      <c r="D102" s="62">
        <f>'Population 2016'!D102*'Prevalence Rates'!D102</f>
        <v>465.02297500606664</v>
      </c>
      <c r="E102" s="62">
        <f>'Population 2016'!E102*'Prevalence Rates'!E102</f>
        <v>106.47915554477072</v>
      </c>
      <c r="F102" s="62">
        <f>'Population 2016'!F102*'Prevalence Rates'!F102</f>
        <v>139.66039553506434</v>
      </c>
      <c r="G102" s="62">
        <f>'Population 2016'!G102*'Prevalence Rates'!G102</f>
        <v>63.892271293375408</v>
      </c>
      <c r="H102" s="62">
        <f>'Population 2016'!H102*'Prevalence Rates'!H102</f>
        <v>494.15441057995645</v>
      </c>
      <c r="I102" s="62">
        <f>'Population 2016'!I102*'Prevalence Rates'!I102</f>
        <v>102.0831961417132</v>
      </c>
      <c r="J102" s="62">
        <f>'Population 2016'!J102*'Prevalence Rates'!J102</f>
        <v>189.16577529725802</v>
      </c>
      <c r="K102" s="62">
        <f>'Population 2016'!K102*'Prevalence Rates'!K102</f>
        <v>74.963688425139537</v>
      </c>
      <c r="L102" s="62">
        <f>'Population 2016'!L102*'Prevalence Rates'!L102</f>
        <v>228.59937539432178</v>
      </c>
      <c r="M102" s="62">
        <f>'Population 2016'!M102*'Prevalence Rates'!M102</f>
        <v>228.46498422712941</v>
      </c>
      <c r="N102" s="62">
        <f>'Population 2016'!N102*'Prevalence Rates'!N102</f>
        <v>311.9156442611017</v>
      </c>
      <c r="O102" s="62">
        <f>'Population 2016'!O102*'Prevalence Rates'!O102</f>
        <v>182.12131521475371</v>
      </c>
      <c r="P102" s="62">
        <f>'Population 2016'!P102*'Prevalence Rates'!P102</f>
        <v>89.527799077893746</v>
      </c>
      <c r="Q102" s="62">
        <f>'Population 2016'!Q102*'Prevalence Rates'!Q102</f>
        <v>156.96966512982289</v>
      </c>
      <c r="R102" s="62">
        <f>'Population 2016'!R102*'Prevalence Rates'!R102</f>
        <v>47.550757097791809</v>
      </c>
      <c r="S102" s="62">
        <f>'Population 2016'!S102*'Prevalence Rates'!S102</f>
        <v>1690.044940548411</v>
      </c>
      <c r="T102" s="62">
        <f>'Population 2016'!T102*'Prevalence Rates'!T102</f>
        <v>595.39370055811719</v>
      </c>
      <c r="U102" s="62">
        <f>'Population 2016'!U102*'Prevalence Rates'!U102</f>
        <v>25.519553506430483</v>
      </c>
      <c r="V102" s="62">
        <f>'Population 2016'!V102*'Prevalence Rates'!V102</f>
        <v>259.78107983499154</v>
      </c>
      <c r="W102" s="62">
        <f>'Population 2016'!W102*'Prevalence Rates'!W102</f>
        <v>375.23594952681395</v>
      </c>
      <c r="X102" s="62">
        <f>'Population 2016'!X102*'Prevalence Rates'!X102</f>
        <v>375.05299684542592</v>
      </c>
      <c r="Y102" s="62">
        <f>'Population 2016'!Y102*'Prevalence Rates'!Y102</f>
        <v>435.71405969424899</v>
      </c>
      <c r="Z102" s="62">
        <f>'Population 2016'!Z102*'Prevalence Rates'!Z102</f>
        <v>912.71322494540186</v>
      </c>
      <c r="AA102" s="62">
        <f>'Population 2016'!AA102*'Prevalence Rates'!AA102</f>
        <v>2355.8988789128857</v>
      </c>
      <c r="AB102" s="62">
        <f>'Population 2016'!AB102*'Prevalence Rates'!AB102</f>
        <v>575.77172142683833</v>
      </c>
      <c r="AC102" s="62">
        <f>'Population 2016'!AC102*'Prevalence Rates'!AC102</f>
        <v>1385.616109196797</v>
      </c>
      <c r="AD102" s="62">
        <f>'Population 2016'!AD102*'Prevalence Rates'!AD102</f>
        <v>279.12715311817527</v>
      </c>
      <c r="AE102" s="62">
        <f>'Population 2016'!AE102*'Prevalence Rates'!AE102</f>
        <v>229.893161853919</v>
      </c>
      <c r="AF102" s="62">
        <f>'Population 2016'!AF102*'Prevalence Rates'!AF102</f>
        <v>46.069587478767303</v>
      </c>
      <c r="AG102" s="62">
        <f>'Population 2016'!AG102*'Prevalence Rates'!AG102</f>
        <v>229.893161853919</v>
      </c>
      <c r="AH102" s="62">
        <f>'Population 2016'!AH102*'Prevalence Rates'!AH102</f>
        <v>965.52573938364503</v>
      </c>
      <c r="AI102" s="62">
        <f>'Population 2016'!AI102*'Prevalence Rates'!AI102</f>
        <v>1191.364926959476</v>
      </c>
      <c r="AJ102" s="62">
        <f>'Population 2016'!AJ102*'Prevalence Rates'!AJ102</f>
        <v>161.02485561756859</v>
      </c>
      <c r="AK102" s="62">
        <f>'Population 2016'!AK102*'Prevalence Rates'!AK102</f>
        <v>106.02047075952441</v>
      </c>
      <c r="AL102" s="62">
        <f>'Population 2016'!AL102*'Prevalence Rates'!AL102</f>
        <v>157.54779907789376</v>
      </c>
      <c r="AM102" s="62">
        <f>'Population 2016'!AM102*'Prevalence Rates'!AM102</f>
        <v>536.54001213297761</v>
      </c>
      <c r="AN102" s="62">
        <f>'Population 2016'!AN102*'Prevalence Rates'!AN102</f>
        <v>16.083017520019414</v>
      </c>
      <c r="AO102" s="62">
        <f>'Population 2016'!AO102*'Prevalence Rates'!AO102</f>
        <v>16.092191215724345</v>
      </c>
      <c r="AP102" s="62">
        <f>'Population 2016'!AP102*'Prevalence Rates'!AP102</f>
        <v>101.8280223246785</v>
      </c>
      <c r="AQ102" s="62">
        <f>'Population 2016'!AQ102*'Prevalence Rates'!AQ102</f>
        <v>157.62077165736474</v>
      </c>
      <c r="AR102" s="62">
        <f>'Population 2016'!AR102*'Prevalence Rates'!AR102</f>
        <v>6604.9210000000021</v>
      </c>
      <c r="AS102" s="62">
        <f>'Population 2016'!AS102*'Prevalence Rates'!AS102</f>
        <v>102.08559815578745</v>
      </c>
      <c r="AT102" s="62">
        <f>'Population 2016'!AT102*'Prevalence Rates'!AT102</f>
        <v>4.4309558359621457</v>
      </c>
      <c r="AU102" s="62">
        <f>'Population 2016'!AU102*'Prevalence Rates'!AU102</f>
        <v>4.427003154574134</v>
      </c>
      <c r="AV102" s="62">
        <f>'Population 2016'!AV102*'Prevalence Rates'!AV102</f>
        <v>151.76472215481681</v>
      </c>
      <c r="AW102" s="62">
        <f>'Population 2016'!AW102*'Prevalence Rates'!AW102</f>
        <v>430.01915797136627</v>
      </c>
      <c r="AX102" s="62">
        <f>'Population 2016'!AX102*'Prevalence Rates'!AX102</f>
        <v>114.54610046105317</v>
      </c>
      <c r="AY102" s="62">
        <f>'Population 2016'!AY102*'Prevalence Rates'!AY102</f>
        <v>874.05860713419088</v>
      </c>
      <c r="AZ102" s="62">
        <f>'Population 2016'!AZ102*'Prevalence Rates'!AZ102</f>
        <v>496.91286095607876</v>
      </c>
      <c r="BA102" s="62">
        <f>'Population 2016'!BA102*'Prevalence Rates'!BA102</f>
        <v>134.50931327347735</v>
      </c>
      <c r="BB102" s="62">
        <f>'Population 2016'!BB102*'Prevalence Rates'!BB102</f>
        <v>274.8785852948314</v>
      </c>
      <c r="BC102" s="71">
        <f>'Population 2016'!BC102*'Prevalence Rates'!BC102</f>
        <v>25.548951031303083</v>
      </c>
      <c r="BD102" s="105">
        <v>100</v>
      </c>
    </row>
    <row r="103" spans="1:56" s="62" customFormat="1" x14ac:dyDescent="0.35">
      <c r="B103" s="62" t="s">
        <v>64</v>
      </c>
      <c r="C103" s="70">
        <f>'Population 2016'!C103*'Prevalence Rates'!C103</f>
        <v>557.21697160883264</v>
      </c>
      <c r="D103" s="62">
        <f>'Population 2016'!D103*'Prevalence Rates'!D103</f>
        <v>771.95461295801988</v>
      </c>
      <c r="E103" s="62">
        <f>'Population 2016'!E103*'Prevalence Rates'!E103</f>
        <v>174.18772142683818</v>
      </c>
      <c r="F103" s="62">
        <f>'Population 2016'!F103*'Prevalence Rates'!F103</f>
        <v>210.66300412521235</v>
      </c>
      <c r="G103" s="62">
        <f>'Population 2016'!G103*'Prevalence Rates'!G103</f>
        <v>109.65981072555205</v>
      </c>
      <c r="H103" s="62">
        <f>'Population 2016'!H103*'Prevalence Rates'!H103</f>
        <v>777.34611647658335</v>
      </c>
      <c r="I103" s="62">
        <f>'Population 2016'!I103*'Prevalence Rates'!I103</f>
        <v>151.30922785731619</v>
      </c>
      <c r="J103" s="62">
        <f>'Population 2016'!J103*'Prevalence Rates'!J103</f>
        <v>273.39169133705417</v>
      </c>
      <c r="K103" s="62">
        <f>'Population 2016'!K103*'Prevalence Rates'!K103</f>
        <v>126.64880368842513</v>
      </c>
      <c r="L103" s="62">
        <f>'Population 2016'!L103*'Prevalence Rates'!L103</f>
        <v>324.60544993933507</v>
      </c>
      <c r="M103" s="62">
        <f>'Population 2016'!M103*'Prevalence Rates'!M103</f>
        <v>324.41461781121092</v>
      </c>
      <c r="N103" s="62">
        <f>'Population 2016'!N103*'Prevalence Rates'!N103</f>
        <v>421.62291191458371</v>
      </c>
      <c r="O103" s="62">
        <f>'Population 2016'!O103*'Prevalence Rates'!O103</f>
        <v>302.9460033972336</v>
      </c>
      <c r="P103" s="62">
        <f>'Population 2016'!P103*'Prevalence Rates'!P103</f>
        <v>148.88669740354283</v>
      </c>
      <c r="Q103" s="62">
        <f>'Population 2016'!Q103*'Prevalence Rates'!Q103</f>
        <v>229.25985440427081</v>
      </c>
      <c r="R103" s="62">
        <f>'Population 2016'!R103*'Prevalence Rates'!R103</f>
        <v>64.75551565154089</v>
      </c>
      <c r="S103" s="62">
        <f>'Population 2016'!S103*'Prevalence Rates'!S103</f>
        <v>2738.2452220334872</v>
      </c>
      <c r="T103" s="62">
        <f>'Population 2016'!T103*'Prevalence Rates'!T103</f>
        <v>985.92488231011907</v>
      </c>
      <c r="U103" s="62">
        <f>'Population 2016'!U103*'Prevalence Rates'!U103</f>
        <v>40.724756127153597</v>
      </c>
      <c r="V103" s="62">
        <f>'Population 2016'!V103*'Prevalence Rates'!V103</f>
        <v>412.62997330744963</v>
      </c>
      <c r="W103" s="62">
        <f>'Population 2016'!W103*'Prevalence Rates'!W103</f>
        <v>624.07535355496236</v>
      </c>
      <c r="X103" s="62">
        <f>'Population 2016'!X103*'Prevalence Rates'!X103</f>
        <v>623.77107498180055</v>
      </c>
      <c r="Y103" s="62">
        <f>'Population 2016'!Y103*'Prevalence Rates'!Y103</f>
        <v>664.51541276389219</v>
      </c>
      <c r="Z103" s="62">
        <f>'Population 2016'!Z103*'Prevalence Rates'!Z103</f>
        <v>1738.34234409124</v>
      </c>
      <c r="AA103" s="62">
        <f>'Population 2016'!AA103*'Prevalence Rates'!AA103</f>
        <v>3975.6188983256493</v>
      </c>
      <c r="AB103" s="62">
        <f>'Population 2016'!AB103*'Prevalence Rates'!AB103</f>
        <v>921.63144285367639</v>
      </c>
      <c r="AC103" s="62">
        <f>'Population 2016'!AC103*'Prevalence Rates'!AC103</f>
        <v>2489.4166823586502</v>
      </c>
      <c r="AD103" s="62">
        <f>'Population 2016'!AD103*'Prevalence Rates'!AD103</f>
        <v>442.92164911429262</v>
      </c>
      <c r="AE103" s="62">
        <f>'Population 2016'!AE103*'Prevalence Rates'!AE103</f>
        <v>355.94680417374423</v>
      </c>
      <c r="AF103" s="62">
        <f>'Population 2016'!AF103*'Prevalence Rates'!AF103</f>
        <v>83.297689881096829</v>
      </c>
      <c r="AG103" s="62">
        <f>'Population 2016'!AG103*'Prevalence Rates'!AG103</f>
        <v>355.94680417374423</v>
      </c>
      <c r="AH103" s="62">
        <f>'Population 2016'!AH103*'Prevalence Rates'!AH103</f>
        <v>1483.8096937636496</v>
      </c>
      <c r="AI103" s="62">
        <f>'Population 2016'!AI103*'Prevalence Rates'!AI103</f>
        <v>1928.0097452074738</v>
      </c>
      <c r="AJ103" s="62">
        <f>'Population 2016'!AJ103*'Prevalence Rates'!AJ103</f>
        <v>247.56107255520504</v>
      </c>
      <c r="AK103" s="62">
        <f>'Population 2016'!AK103*'Prevalence Rates'!AK103</f>
        <v>138.15556903664159</v>
      </c>
      <c r="AL103" s="62">
        <f>'Population 2016'!AL103*'Prevalence Rates'!AL103</f>
        <v>230.90331472943464</v>
      </c>
      <c r="AM103" s="62">
        <f>'Population 2016'!AM103*'Prevalence Rates'!AM103</f>
        <v>850.37341907304051</v>
      </c>
      <c r="AN103" s="62">
        <f>'Population 2016'!AN103*'Prevalence Rates'!AN103</f>
        <v>26.750575103130309</v>
      </c>
      <c r="AO103" s="62">
        <f>'Population 2016'!AO103*'Prevalence Rates'!AO103</f>
        <v>26.765833535549628</v>
      </c>
      <c r="AP103" s="62">
        <f>'Population 2016'!AP103*'Prevalence Rates'!AP103</f>
        <v>166.12236835719486</v>
      </c>
      <c r="AQ103" s="62">
        <f>'Population 2016'!AQ103*'Prevalence Rates'!AQ103</f>
        <v>258.10401358893466</v>
      </c>
      <c r="AR103" s="62">
        <f>'Population 2016'!AR103*'Prevalence Rates'!AR103</f>
        <v>10639.82</v>
      </c>
      <c r="AS103" s="62">
        <f>'Population 2016'!AS103*'Prevalence Rates'!AS103</f>
        <v>151.31278815821403</v>
      </c>
      <c r="AT103" s="62">
        <f>'Population 2016'!AT103*'Prevalence Rates'!AT103</f>
        <v>5.7372023780635759</v>
      </c>
      <c r="AU103" s="62">
        <f>'Population 2016'!AU103*'Prevalence Rates'!AU103</f>
        <v>5.7320844455229318</v>
      </c>
      <c r="AV103" s="62">
        <f>'Population 2016'!AV103*'Prevalence Rates'!AV103</f>
        <v>238.94069400630914</v>
      </c>
      <c r="AW103" s="62">
        <f>'Population 2016'!AW103*'Prevalence Rates'!AW103</f>
        <v>638.06949769473431</v>
      </c>
      <c r="AX103" s="62">
        <f>'Population 2016'!AX103*'Prevalence Rates'!AX103</f>
        <v>149.51356466876973</v>
      </c>
      <c r="AY103" s="62">
        <f>'Population 2016'!AY103*'Prevalence Rates'!AY103</f>
        <v>1343.1133414219846</v>
      </c>
      <c r="AZ103" s="62">
        <f>'Population 2016'!AZ103*'Prevalence Rates'!AZ103</f>
        <v>718.69569036641599</v>
      </c>
      <c r="BA103" s="62">
        <f>'Population 2016'!BA103*'Prevalence Rates'!BA103</f>
        <v>214.75480708565885</v>
      </c>
      <c r="BB103" s="62">
        <f>'Population 2016'!BB103*'Prevalence Rates'!BB103</f>
        <v>458.13061878184908</v>
      </c>
      <c r="BC103" s="71">
        <f>'Population 2016'!BC103*'Prevalence Rates'!BC103</f>
        <v>40.771669449162822</v>
      </c>
      <c r="BD103" s="105">
        <v>101</v>
      </c>
    </row>
    <row r="104" spans="1:56" s="62" customFormat="1" x14ac:dyDescent="0.35">
      <c r="B104" s="62" t="s">
        <v>65</v>
      </c>
      <c r="C104" s="70">
        <f>'Population 2016'!C104*'Prevalence Rates'!C104</f>
        <v>474.64977917981065</v>
      </c>
      <c r="D104" s="62">
        <f>'Population 2016'!D104*'Prevalence Rates'!D104</f>
        <v>670.15035185634554</v>
      </c>
      <c r="E104" s="62">
        <f>'Population 2016'!E104*'Prevalence Rates'!E104</f>
        <v>161.87670953652028</v>
      </c>
      <c r="F104" s="62">
        <f>'Population 2016'!F104*'Prevalence Rates'!F104</f>
        <v>191.65989808298957</v>
      </c>
      <c r="G104" s="62">
        <f>'Population 2016'!G104*'Prevalence Rates'!G104</f>
        <v>91.212365930599361</v>
      </c>
      <c r="H104" s="62">
        <f>'Population 2016'!H104*'Prevalence Rates'!H104</f>
        <v>738.89798204319334</v>
      </c>
      <c r="I104" s="62">
        <f>'Population 2016'!I104*'Prevalence Rates'!I104</f>
        <v>128.07245357922835</v>
      </c>
      <c r="J104" s="62">
        <f>'Population 2016'!J104*'Prevalence Rates'!J104</f>
        <v>226.97681145353073</v>
      </c>
      <c r="K104" s="62">
        <f>'Population 2016'!K104*'Prevalence Rates'!K104</f>
        <v>117.60246056782334</v>
      </c>
      <c r="L104" s="62">
        <f>'Population 2016'!L104*'Prevalence Rates'!L104</f>
        <v>330.35871817520012</v>
      </c>
      <c r="M104" s="62">
        <f>'Population 2016'!M104*'Prevalence Rates'!M104</f>
        <v>330.16450376122305</v>
      </c>
      <c r="N104" s="62">
        <f>'Population 2016'!N104*'Prevalence Rates'!N104</f>
        <v>311.49962630429496</v>
      </c>
      <c r="O104" s="62">
        <f>'Population 2016'!O104*'Prevalence Rates'!O104</f>
        <v>288.03724338752721</v>
      </c>
      <c r="P104" s="62">
        <f>'Population 2016'!P104*'Prevalence Rates'!P104</f>
        <v>131.55057510313031</v>
      </c>
      <c r="Q104" s="62">
        <f>'Population 2016'!Q104*'Prevalence Rates'!Q104</f>
        <v>235.69001213297742</v>
      </c>
      <c r="R104" s="62">
        <f>'Population 2016'!R104*'Prevalence Rates'!R104</f>
        <v>62.715971851492355</v>
      </c>
      <c r="S104" s="62">
        <f>'Population 2016'!S104*'Prevalence Rates'!S104</f>
        <v>2564.7428585294829</v>
      </c>
      <c r="T104" s="62">
        <f>'Population 2016'!T104*'Prevalence Rates'!T104</f>
        <v>827.30203348701787</v>
      </c>
      <c r="U104" s="62">
        <f>'Population 2016'!U104*'Prevalence Rates'!U104</f>
        <v>38.909002669255031</v>
      </c>
      <c r="V104" s="62">
        <f>'Population 2016'!V104*'Prevalence Rates'!V104</f>
        <v>439.18536762921616</v>
      </c>
      <c r="W104" s="62">
        <f>'Population 2016'!W104*'Prevalence Rates'!W104</f>
        <v>618.33792865809266</v>
      </c>
      <c r="X104" s="62">
        <f>'Population 2016'!X104*'Prevalence Rates'!X104</f>
        <v>618.03644746420775</v>
      </c>
      <c r="Y104" s="62">
        <f>'Population 2016'!Y104*'Prevalence Rates'!Y104</f>
        <v>642.11908565882061</v>
      </c>
      <c r="Z104" s="62">
        <f>'Population 2016'!Z104*'Prevalence Rates'!Z104</f>
        <v>1444.1343363261344</v>
      </c>
      <c r="AA104" s="62">
        <f>'Population 2016'!AA104*'Prevalence Rates'!AA104</f>
        <v>3771.4076680417375</v>
      </c>
      <c r="AB104" s="62">
        <f>'Population 2016'!AB104*'Prevalence Rates'!AB104</f>
        <v>825.61241640378557</v>
      </c>
      <c r="AC104" s="62">
        <f>'Population 2016'!AC104*'Prevalence Rates'!AC104</f>
        <v>2195.0581247270075</v>
      </c>
      <c r="AD104" s="62">
        <f>'Population 2016'!AD104*'Prevalence Rates'!AD104</f>
        <v>440.61342975006067</v>
      </c>
      <c r="AE104" s="62">
        <f>'Population 2016'!AE104*'Prevalence Rates'!AE104</f>
        <v>373.20981315214749</v>
      </c>
      <c r="AF104" s="62">
        <f>'Population 2016'!AF104*'Prevalence Rates'!AF104</f>
        <v>88.430880854161614</v>
      </c>
      <c r="AG104" s="62">
        <f>'Population 2016'!AG104*'Prevalence Rates'!AG104</f>
        <v>373.20981315214749</v>
      </c>
      <c r="AH104" s="62">
        <f>'Population 2016'!AH104*'Prevalence Rates'!AH104</f>
        <v>1567.8737384130065</v>
      </c>
      <c r="AI104" s="62">
        <f>'Population 2016'!AI104*'Prevalence Rates'!AI104</f>
        <v>1787.2568095122542</v>
      </c>
      <c r="AJ104" s="62">
        <f>'Population 2016'!AJ104*'Prevalence Rates'!AJ104</f>
        <v>262.15258432419313</v>
      </c>
      <c r="AK104" s="62">
        <f>'Population 2016'!AK104*'Prevalence Rates'!AK104</f>
        <v>148.20324678476098</v>
      </c>
      <c r="AL104" s="62">
        <f>'Population 2016'!AL104*'Prevalence Rates'!AL104</f>
        <v>237.86370298471249</v>
      </c>
      <c r="AM104" s="62">
        <f>'Population 2016'!AM104*'Prevalence Rates'!AM104</f>
        <v>897.75657364717301</v>
      </c>
      <c r="AN104" s="62">
        <f>'Population 2016'!AN104*'Prevalence Rates'!AN104</f>
        <v>16.585356563940792</v>
      </c>
      <c r="AO104" s="62">
        <f>'Population 2016'!AO104*'Prevalence Rates'!AO104</f>
        <v>16.594816792040767</v>
      </c>
      <c r="AP104" s="62">
        <f>'Population 2016'!AP104*'Prevalence Rates'!AP104</f>
        <v>179.57776267896142</v>
      </c>
      <c r="AQ104" s="62">
        <f>'Population 2016'!AQ104*'Prevalence Rates'!AQ104</f>
        <v>247.77024023295311</v>
      </c>
      <c r="AR104" s="62">
        <f>'Population 2016'!AR104*'Prevalence Rates'!AR104</f>
        <v>9982.7240000000002</v>
      </c>
      <c r="AS104" s="62">
        <f>'Population 2016'!AS104*'Prevalence Rates'!AS104</f>
        <v>128.07546711963116</v>
      </c>
      <c r="AT104" s="62">
        <f>'Population 2016'!AT104*'Prevalence Rates'!AT104</f>
        <v>3.9910973064790096</v>
      </c>
      <c r="AU104" s="62">
        <f>'Population 2016'!AU104*'Prevalence Rates'!AU104</f>
        <v>3.9875370055811699</v>
      </c>
      <c r="AV104" s="62">
        <f>'Population 2016'!AV104*'Prevalence Rates'!AV104</f>
        <v>211.10804173744236</v>
      </c>
      <c r="AW104" s="62">
        <f>'Population 2016'!AW104*'Prevalence Rates'!AW104</f>
        <v>674.91924775539917</v>
      </c>
      <c r="AX104" s="62">
        <f>'Population 2016'!AX104*'Prevalence Rates'!AX104</f>
        <v>113.22138315942733</v>
      </c>
      <c r="AY104" s="62">
        <f>'Population 2016'!AY104*'Prevalence Rates'!AY104</f>
        <v>1234.0549672409607</v>
      </c>
      <c r="AZ104" s="62">
        <f>'Population 2016'!AZ104*'Prevalence Rates'!AZ104</f>
        <v>617.85639796165981</v>
      </c>
      <c r="BA104" s="62">
        <f>'Population 2016'!BA104*'Prevalence Rates'!BA104</f>
        <v>222.55949526813882</v>
      </c>
      <c r="BB104" s="62">
        <f>'Population 2016'!BB104*'Prevalence Rates'!BB104</f>
        <v>475.79416161125937</v>
      </c>
      <c r="BC104" s="71">
        <f>'Population 2016'!BC104*'Prevalence Rates'!BC104</f>
        <v>38.953824314486774</v>
      </c>
      <c r="BD104" s="105">
        <v>102</v>
      </c>
    </row>
    <row r="105" spans="1:56" s="62" customFormat="1" x14ac:dyDescent="0.35">
      <c r="B105" s="62" t="s">
        <v>66</v>
      </c>
      <c r="C105" s="70">
        <f>'Population 2016'!C105*'Prevalence Rates'!C105</f>
        <v>421.17444794952661</v>
      </c>
      <c r="D105" s="62">
        <f>'Population 2016'!D105*'Prevalence Rates'!D105</f>
        <v>639.57478281970373</v>
      </c>
      <c r="E105" s="62">
        <f>'Population 2016'!E105*'Prevalence Rates'!E105</f>
        <v>191.84043678718754</v>
      </c>
      <c r="F105" s="62">
        <f>'Population 2016'!F105*'Prevalence Rates'!F105</f>
        <v>182.390444066974</v>
      </c>
      <c r="G105" s="62">
        <f>'Population 2016'!G105*'Prevalence Rates'!G105</f>
        <v>113.44141955835958</v>
      </c>
      <c r="H105" s="62">
        <f>'Population 2016'!H105*'Prevalence Rates'!H105</f>
        <v>883.26550788643522</v>
      </c>
      <c r="I105" s="62">
        <f>'Population 2016'!I105*'Prevalence Rates'!I105</f>
        <v>145.93110883280755</v>
      </c>
      <c r="J105" s="62">
        <f>'Population 2016'!J105*'Prevalence Rates'!J105</f>
        <v>270.06361562727488</v>
      </c>
      <c r="K105" s="62">
        <f>'Population 2016'!K105*'Prevalence Rates'!K105</f>
        <v>140.98239019655418</v>
      </c>
      <c r="L105" s="62">
        <f>'Population 2016'!L105*'Prevalence Rates'!L105</f>
        <v>382.79805920892971</v>
      </c>
      <c r="M105" s="62">
        <f>'Population 2016'!M105*'Prevalence Rates'!M105</f>
        <v>382.57301625818974</v>
      </c>
      <c r="N105" s="62">
        <f>'Population 2016'!N105*'Prevalence Rates'!N105</f>
        <v>288.18327105071575</v>
      </c>
      <c r="O105" s="62">
        <f>'Population 2016'!O105*'Prevalence Rates'!O105</f>
        <v>339.78315942732337</v>
      </c>
      <c r="P105" s="62">
        <f>'Population 2016'!P105*'Prevalence Rates'!P105</f>
        <v>174.91618053870417</v>
      </c>
      <c r="Q105" s="62">
        <f>'Population 2016'!Q105*'Prevalence Rates'!Q105</f>
        <v>263.91681873331709</v>
      </c>
      <c r="R105" s="62">
        <f>'Population 2016'!R105*'Prevalence Rates'!R105</f>
        <v>81.405627274933252</v>
      </c>
      <c r="S105" s="62">
        <f>'Population 2016'!S105*'Prevalence Rates'!S105</f>
        <v>2535.5020237806352</v>
      </c>
      <c r="T105" s="62">
        <f>'Population 2016'!T105*'Prevalence Rates'!T105</f>
        <v>663.42239262314968</v>
      </c>
      <c r="U105" s="62">
        <f>'Population 2016'!U105*'Prevalence Rates'!U105</f>
        <v>47.109594758553733</v>
      </c>
      <c r="V105" s="62">
        <f>'Population 2016'!V105*'Prevalence Rates'!V105</f>
        <v>508.16011404998773</v>
      </c>
      <c r="W105" s="62">
        <f>'Population 2016'!W105*'Prevalence Rates'!W105</f>
        <v>691.88028876486283</v>
      </c>
      <c r="X105" s="62">
        <f>'Population 2016'!X105*'Prevalence Rates'!X105</f>
        <v>691.54295074011145</v>
      </c>
      <c r="Y105" s="62">
        <f>'Population 2016'!Y105*'Prevalence Rates'!Y105</f>
        <v>750.53861684057244</v>
      </c>
      <c r="Z105" s="62">
        <f>'Population 2016'!Z105*'Prevalence Rates'!Z105</f>
        <v>1279.9374423683569</v>
      </c>
      <c r="AA105" s="62">
        <f>'Population 2016'!AA105*'Prevalence Rates'!AA105</f>
        <v>3816.4069546226633</v>
      </c>
      <c r="AB105" s="62">
        <f>'Population 2016'!AB105*'Prevalence Rates'!AB105</f>
        <v>791.55529822858523</v>
      </c>
      <c r="AC105" s="62">
        <f>'Population 2016'!AC105*'Prevalence Rates'!AC105</f>
        <v>2133.2935950012125</v>
      </c>
      <c r="AD105" s="62">
        <f>'Population 2016'!AD105*'Prevalence Rates'!AD105</f>
        <v>494.70583596214499</v>
      </c>
      <c r="AE105" s="62">
        <f>'Population 2016'!AE105*'Prevalence Rates'!AE105</f>
        <v>407.2296335840814</v>
      </c>
      <c r="AF105" s="62">
        <f>'Population 2016'!AF105*'Prevalence Rates'!AF105</f>
        <v>68.687153603494295</v>
      </c>
      <c r="AG105" s="62">
        <f>'Population 2016'!AG105*'Prevalence Rates'!AG105</f>
        <v>407.2296335840814</v>
      </c>
      <c r="AH105" s="62">
        <f>'Population 2016'!AH105*'Prevalence Rates'!AH105</f>
        <v>1671.257701528755</v>
      </c>
      <c r="AI105" s="62">
        <f>'Population 2016'!AI105*'Prevalence Rates'!AI105</f>
        <v>1677.4638155787425</v>
      </c>
      <c r="AJ105" s="62">
        <f>'Population 2016'!AJ105*'Prevalence Rates'!AJ105</f>
        <v>300.90627274933257</v>
      </c>
      <c r="AK105" s="62">
        <f>'Population 2016'!AK105*'Prevalence Rates'!AK105</f>
        <v>145.44098762436298</v>
      </c>
      <c r="AL105" s="62">
        <f>'Population 2016'!AL105*'Prevalence Rates'!AL105</f>
        <v>276.60208687211838</v>
      </c>
      <c r="AM105" s="62">
        <f>'Population 2016'!AM105*'Prevalence Rates'!AM105</f>
        <v>980.12544285367608</v>
      </c>
      <c r="AN105" s="62">
        <f>'Population 2016'!AN105*'Prevalence Rates'!AN105</f>
        <v>22.54501713176413</v>
      </c>
      <c r="AO105" s="62">
        <f>'Population 2016'!AO105*'Prevalence Rates'!AO105</f>
        <v>22.557876728949282</v>
      </c>
      <c r="AP105" s="62">
        <f>'Population 2016'!AP105*'Prevalence Rates'!AP105</f>
        <v>162.17582140257218</v>
      </c>
      <c r="AQ105" s="62">
        <f>'Population 2016'!AQ105*'Prevalence Rates'!AQ105</f>
        <v>272.71402086872109</v>
      </c>
      <c r="AR105" s="62">
        <f>'Population 2016'!AR105*'Prevalence Rates'!AR105</f>
        <v>10267.353999999998</v>
      </c>
      <c r="AS105" s="62">
        <f>'Population 2016'!AS105*'Prevalence Rates'!AS105</f>
        <v>145.93454258675075</v>
      </c>
      <c r="AT105" s="62">
        <f>'Population 2016'!AT105*'Prevalence Rates'!AT105</f>
        <v>10.067238291676775</v>
      </c>
      <c r="AU105" s="62">
        <f>'Population 2016'!AU105*'Prevalence Rates'!AU105</f>
        <v>10.058257704440667</v>
      </c>
      <c r="AV105" s="62">
        <f>'Population 2016'!AV105*'Prevalence Rates'!AV105</f>
        <v>263.0572482407182</v>
      </c>
      <c r="AW105" s="62">
        <f>'Population 2016'!AW105*'Prevalence Rates'!AW105</f>
        <v>698.98325406454728</v>
      </c>
      <c r="AX105" s="62">
        <f>'Population 2016'!AX105*'Prevalence Rates'!AX105</f>
        <v>133.78961902450857</v>
      </c>
      <c r="AY105" s="62">
        <f>'Population 2016'!AY105*'Prevalence Rates'!AY105</f>
        <v>1258.80513952924</v>
      </c>
      <c r="AZ105" s="62">
        <f>'Population 2016'!AZ105*'Prevalence Rates'!AZ105</f>
        <v>572.44587430235379</v>
      </c>
      <c r="BA105" s="62">
        <f>'Population 2016'!BA105*'Prevalence Rates'!BA105</f>
        <v>241.17178354768257</v>
      </c>
      <c r="BB105" s="62">
        <f>'Population 2016'!BB105*'Prevalence Rates'!BB105</f>
        <v>485.23697646202368</v>
      </c>
      <c r="BC105" s="71">
        <f>'Population 2016'!BC105*'Prevalence Rates'!BC105</f>
        <v>47.163863164280507</v>
      </c>
      <c r="BD105" s="105">
        <v>103</v>
      </c>
    </row>
    <row r="106" spans="1:56" s="62" customFormat="1" x14ac:dyDescent="0.35">
      <c r="B106" s="62" t="s">
        <v>67</v>
      </c>
      <c r="C106" s="70">
        <f>'Population 2016'!C106*'Prevalence Rates'!C106</f>
        <v>379.58678233438468</v>
      </c>
      <c r="D106" s="62">
        <f>'Population 2016'!D106*'Prevalence Rates'!D106</f>
        <v>592.33840330016972</v>
      </c>
      <c r="E106" s="62">
        <f>'Population 2016'!E106*'Prevalence Rates'!E106</f>
        <v>189.97488958990533</v>
      </c>
      <c r="F106" s="62">
        <f>'Population 2016'!F106*'Prevalence Rates'!F106</f>
        <v>201.72512011647655</v>
      </c>
      <c r="G106" s="62">
        <f>'Population 2016'!G106*'Prevalence Rates'!G106</f>
        <v>133.51416403785484</v>
      </c>
      <c r="H106" s="62">
        <f>'Population 2016'!H106*'Prevalence Rates'!H106</f>
        <v>966.30756418345049</v>
      </c>
      <c r="I106" s="62">
        <f>'Population 2016'!I106*'Prevalence Rates'!I106</f>
        <v>158.43948958990535</v>
      </c>
      <c r="J106" s="62">
        <f>'Population 2016'!J106*'Prevalence Rates'!J106</f>
        <v>288.21647658335354</v>
      </c>
      <c r="K106" s="62">
        <f>'Population 2016'!K106*'Prevalence Rates'!K106</f>
        <v>160.0340645474399</v>
      </c>
      <c r="L106" s="62">
        <f>'Population 2016'!L106*'Prevalence Rates'!L106</f>
        <v>430.24345246299424</v>
      </c>
      <c r="M106" s="62">
        <f>'Population 2016'!M106*'Prevalence Rates'!M106</f>
        <v>429.99051686483858</v>
      </c>
      <c r="N106" s="62">
        <f>'Population 2016'!N106*'Prevalence Rates'!N106</f>
        <v>256.42293375394314</v>
      </c>
      <c r="O106" s="62">
        <f>'Population 2016'!O106*'Prevalence Rates'!O106</f>
        <v>362.78931084688168</v>
      </c>
      <c r="P106" s="62">
        <f>'Population 2016'!P106*'Prevalence Rates'!P106</f>
        <v>166.4427323465178</v>
      </c>
      <c r="Q106" s="62">
        <f>'Population 2016'!Q106*'Prevalence Rates'!Q106</f>
        <v>256.28407425382181</v>
      </c>
      <c r="R106" s="62">
        <f>'Population 2016'!R106*'Prevalence Rates'!R106</f>
        <v>80.497757825770421</v>
      </c>
      <c r="S106" s="62">
        <f>'Population 2016'!S106*'Prevalence Rates'!S106</f>
        <v>2521.8107789371506</v>
      </c>
      <c r="T106" s="62">
        <f>'Population 2016'!T106*'Prevalence Rates'!T106</f>
        <v>584.7796165979131</v>
      </c>
      <c r="U106" s="62">
        <f>'Population 2016'!U106*'Prevalence Rates'!U106</f>
        <v>61.581169619024493</v>
      </c>
      <c r="V106" s="62">
        <f>'Population 2016'!V106*'Prevalence Rates'!V106</f>
        <v>531.71491142926459</v>
      </c>
      <c r="W106" s="62">
        <f>'Population 2016'!W106*'Prevalence Rates'!W106</f>
        <v>739.86303809754895</v>
      </c>
      <c r="X106" s="62">
        <f>'Population 2016'!X106*'Prevalence Rates'!X106</f>
        <v>739.50230526571204</v>
      </c>
      <c r="Y106" s="62">
        <f>'Population 2016'!Y106*'Prevalence Rates'!Y106</f>
        <v>791.06446008250396</v>
      </c>
      <c r="Z106" s="62">
        <f>'Population 2016'!Z106*'Prevalence Rates'!Z106</f>
        <v>1122.679058480951</v>
      </c>
      <c r="AA106" s="62">
        <f>'Population 2016'!AA106*'Prevalence Rates'!AA106</f>
        <v>3810.6201358893463</v>
      </c>
      <c r="AB106" s="62">
        <f>'Population 2016'!AB106*'Prevalence Rates'!AB106</f>
        <v>748.17830720698851</v>
      </c>
      <c r="AC106" s="62">
        <f>'Population 2016'!AC106*'Prevalence Rates'!AC106</f>
        <v>2049.8523176413482</v>
      </c>
      <c r="AD106" s="62">
        <f>'Population 2016'!AD106*'Prevalence Rates'!AD106</f>
        <v>549.80845522931315</v>
      </c>
      <c r="AE106" s="62">
        <f>'Population 2016'!AE106*'Prevalence Rates'!AE106</f>
        <v>444.6349114292646</v>
      </c>
      <c r="AF106" s="62">
        <f>'Population 2016'!AF106*'Prevalence Rates'!AF106</f>
        <v>80.596619752487243</v>
      </c>
      <c r="AG106" s="62">
        <f>'Population 2016'!AG106*'Prevalence Rates'!AG106</f>
        <v>444.6349114292646</v>
      </c>
      <c r="AH106" s="62">
        <f>'Population 2016'!AH106*'Prevalence Rates'!AH106</f>
        <v>1745.940264984227</v>
      </c>
      <c r="AI106" s="62">
        <f>'Population 2016'!AI106*'Prevalence Rates'!AI106</f>
        <v>1610.2425353069639</v>
      </c>
      <c r="AJ106" s="62">
        <f>'Population 2016'!AJ106*'Prevalence Rates'!AJ106</f>
        <v>285.05364959961167</v>
      </c>
      <c r="AK106" s="62">
        <f>'Population 2016'!AK106*'Prevalence Rates'!AK106</f>
        <v>151.40439941761704</v>
      </c>
      <c r="AL106" s="62">
        <f>'Population 2016'!AL106*'Prevalence Rates'!AL106</f>
        <v>329.04871633098759</v>
      </c>
      <c r="AM106" s="62">
        <f>'Population 2016'!AM106*'Prevalence Rates'!AM106</f>
        <v>1020.3954525600581</v>
      </c>
      <c r="AN106" s="62">
        <f>'Population 2016'!AN106*'Prevalence Rates'!AN106</f>
        <v>33.341222518806106</v>
      </c>
      <c r="AO106" s="62">
        <f>'Population 2016'!AO106*'Prevalence Rates'!AO106</f>
        <v>33.36024023295316</v>
      </c>
      <c r="AP106" s="62">
        <f>'Population 2016'!AP106*'Prevalence Rates'!AP106</f>
        <v>141.28954137345303</v>
      </c>
      <c r="AQ106" s="62">
        <f>'Population 2016'!AQ106*'Prevalence Rates'!AQ106</f>
        <v>317.215471972822</v>
      </c>
      <c r="AR106" s="62">
        <f>'Population 2016'!AR106*'Prevalence Rates'!AR106</f>
        <v>10400.461999999998</v>
      </c>
      <c r="AS106" s="62">
        <f>'Population 2016'!AS106*'Prevalence Rates'!AS106</f>
        <v>158.44321766561509</v>
      </c>
      <c r="AT106" s="62">
        <f>'Population 2016'!AT106*'Prevalence Rates'!AT106</f>
        <v>4.1453334142198486</v>
      </c>
      <c r="AU106" s="62">
        <f>'Population 2016'!AU106*'Prevalence Rates'!AU106</f>
        <v>4.1416355253579216</v>
      </c>
      <c r="AV106" s="62">
        <f>'Population 2016'!AV106*'Prevalence Rates'!AV106</f>
        <v>272.71930356709527</v>
      </c>
      <c r="AW106" s="62">
        <f>'Population 2016'!AW106*'Prevalence Rates'!AW106</f>
        <v>733.33060422227595</v>
      </c>
      <c r="AX106" s="62">
        <f>'Population 2016'!AX106*'Prevalence Rates'!AX106</f>
        <v>134.39637466634309</v>
      </c>
      <c r="AY106" s="62">
        <f>'Population 2016'!AY106*'Prevalence Rates'!AY106</f>
        <v>1274.4238146081045</v>
      </c>
      <c r="AZ106" s="62">
        <f>'Population 2016'!AZ106*'Prevalence Rates'!AZ106</f>
        <v>542.30174083960196</v>
      </c>
      <c r="BA106" s="62">
        <f>'Population 2016'!BA106*'Prevalence Rates'!BA106</f>
        <v>249.83842756612466</v>
      </c>
      <c r="BB106" s="62">
        <f>'Population 2016'!BB106*'Prevalence Rates'!BB106</f>
        <v>535.49128609560773</v>
      </c>
      <c r="BC106" s="71">
        <f>'Population 2016'!BC106*'Prevalence Rates'!BC106</f>
        <v>61.65210871147778</v>
      </c>
      <c r="BD106" s="105">
        <v>104</v>
      </c>
    </row>
    <row r="107" spans="1:56" s="62" customFormat="1" x14ac:dyDescent="0.35">
      <c r="B107" s="62" t="s">
        <v>68</v>
      </c>
      <c r="C107" s="70">
        <f>'Population 2016'!C107*'Prevalence Rates'!C107</f>
        <v>400.63230283911668</v>
      </c>
      <c r="D107" s="62">
        <f>'Population 2016'!D107*'Prevalence Rates'!D107</f>
        <v>639.01476340694012</v>
      </c>
      <c r="E107" s="62">
        <f>'Population 2016'!E107*'Prevalence Rates'!E107</f>
        <v>215.35173016258193</v>
      </c>
      <c r="F107" s="62">
        <f>'Population 2016'!F107*'Prevalence Rates'!F107</f>
        <v>216.35979131278819</v>
      </c>
      <c r="G107" s="62">
        <f>'Population 2016'!G107*'Prevalence Rates'!G107</f>
        <v>159.67444794952681</v>
      </c>
      <c r="H107" s="62">
        <f>'Population 2016'!H107*'Prevalence Rates'!H107</f>
        <v>1242.7488342635286</v>
      </c>
      <c r="I107" s="62">
        <f>'Population 2016'!I107*'Prevalence Rates'!I107</f>
        <v>215.0175079834992</v>
      </c>
      <c r="J107" s="62">
        <f>'Population 2016'!J107*'Prevalence Rates'!J107</f>
        <v>334.40504731861211</v>
      </c>
      <c r="K107" s="62">
        <f>'Population 2016'!K107*'Prevalence Rates'!K107</f>
        <v>190.60584809512255</v>
      </c>
      <c r="L107" s="62">
        <f>'Population 2016'!L107*'Prevalence Rates'!L107</f>
        <v>568.30455404028146</v>
      </c>
      <c r="M107" s="62">
        <f>'Population 2016'!M107*'Prevalence Rates'!M107</f>
        <v>567.9704537733561</v>
      </c>
      <c r="N107" s="62">
        <f>'Population 2016'!N107*'Prevalence Rates'!N107</f>
        <v>269.69788400873574</v>
      </c>
      <c r="O107" s="62">
        <f>'Population 2016'!O107*'Prevalence Rates'!O107</f>
        <v>474.56745450133462</v>
      </c>
      <c r="P107" s="62">
        <f>'Population 2016'!P107*'Prevalence Rates'!P107</f>
        <v>230.37892744479498</v>
      </c>
      <c r="Q107" s="62">
        <f>'Population 2016'!Q107*'Prevalence Rates'!Q107</f>
        <v>324.26043193399664</v>
      </c>
      <c r="R107" s="62">
        <f>'Population 2016'!R107*'Prevalence Rates'!R107</f>
        <v>117.63380247512741</v>
      </c>
      <c r="S107" s="62">
        <f>'Population 2016'!S107*'Prevalence Rates'!S107</f>
        <v>2858.1909051201169</v>
      </c>
      <c r="T107" s="62">
        <f>'Population 2016'!T107*'Prevalence Rates'!T107</f>
        <v>552.24683329289019</v>
      </c>
      <c r="U107" s="62">
        <f>'Population 2016'!U107*'Prevalence Rates'!U107</f>
        <v>72.434108226158699</v>
      </c>
      <c r="V107" s="62">
        <f>'Population 2016'!V107*'Prevalence Rates'!V107</f>
        <v>614.83501091967969</v>
      </c>
      <c r="W107" s="62">
        <f>'Population 2016'!W107*'Prevalence Rates'!W107</f>
        <v>854.83052171802967</v>
      </c>
      <c r="X107" s="62">
        <f>'Population 2016'!X107*'Prevalence Rates'!X107</f>
        <v>854.41373453045389</v>
      </c>
      <c r="Y107" s="62">
        <f>'Population 2016'!Y107*'Prevalence Rates'!Y107</f>
        <v>915.88092987139044</v>
      </c>
      <c r="Z107" s="62">
        <f>'Population 2016'!Z107*'Prevalence Rates'!Z107</f>
        <v>1277.5632128124244</v>
      </c>
      <c r="AA107" s="62">
        <f>'Population 2016'!AA107*'Prevalence Rates'!AA107</f>
        <v>4627.6955787430243</v>
      </c>
      <c r="AB107" s="62">
        <f>'Population 2016'!AB107*'Prevalence Rates'!AB107</f>
        <v>819.12534627517607</v>
      </c>
      <c r="AC107" s="62">
        <f>'Population 2016'!AC107*'Prevalence Rates'!AC107</f>
        <v>2462.5552482407179</v>
      </c>
      <c r="AD107" s="62">
        <f>'Population 2016'!AD107*'Prevalence Rates'!AD107</f>
        <v>655.92977044406712</v>
      </c>
      <c r="AE107" s="62">
        <f>'Population 2016'!AE107*'Prevalence Rates'!AE107</f>
        <v>530.03900994904154</v>
      </c>
      <c r="AF107" s="62">
        <f>'Population 2016'!AF107*'Prevalence Rates'!AF107</f>
        <v>111.85440427080809</v>
      </c>
      <c r="AG107" s="62">
        <f>'Population 2016'!AG107*'Prevalence Rates'!AG107</f>
        <v>530.03900994904154</v>
      </c>
      <c r="AH107" s="62">
        <f>'Population 2016'!AH107*'Prevalence Rates'!AH107</f>
        <v>2146.1333870419803</v>
      </c>
      <c r="AI107" s="62">
        <f>'Population 2016'!AI107*'Prevalence Rates'!AI107</f>
        <v>1779.5383489444309</v>
      </c>
      <c r="AJ107" s="62">
        <f>'Population 2016'!AJ107*'Prevalence Rates'!AJ107</f>
        <v>360.42110167435095</v>
      </c>
      <c r="AK107" s="62">
        <f>'Population 2016'!AK107*'Prevalence Rates'!AK107</f>
        <v>176.61414219849556</v>
      </c>
      <c r="AL107" s="62">
        <f>'Population 2016'!AL107*'Prevalence Rates'!AL107</f>
        <v>413.46508129094889</v>
      </c>
      <c r="AM107" s="62">
        <f>'Population 2016'!AM107*'Prevalence Rates'!AM107</f>
        <v>1212.3615433147297</v>
      </c>
      <c r="AN107" s="62">
        <f>'Population 2016'!AN107*'Prevalence Rates'!AN107</f>
        <v>30.456857073525846</v>
      </c>
      <c r="AO107" s="62">
        <f>'Population 2016'!AO107*'Prevalence Rates'!AO107</f>
        <v>30.474229555933036</v>
      </c>
      <c r="AP107" s="62">
        <f>'Population 2016'!AP107*'Prevalence Rates'!AP107</f>
        <v>180.7964911429265</v>
      </c>
      <c r="AQ107" s="62">
        <f>'Population 2016'!AQ107*'Prevalence Rates'!AQ107</f>
        <v>364.91813637466629</v>
      </c>
      <c r="AR107" s="62">
        <f>'Population 2016'!AR107*'Prevalence Rates'!AR107</f>
        <v>12299.380000000003</v>
      </c>
      <c r="AS107" s="62">
        <f>'Population 2016'!AS107*'Prevalence Rates'!AS107</f>
        <v>215.02256733802477</v>
      </c>
      <c r="AT107" s="62">
        <f>'Population 2016'!AT107*'Prevalence Rates'!AT107</f>
        <v>6.8758837660761953</v>
      </c>
      <c r="AU107" s="62">
        <f>'Population 2016'!AU107*'Prevalence Rates'!AU107</f>
        <v>6.869750060664888</v>
      </c>
      <c r="AV107" s="62">
        <f>'Population 2016'!AV107*'Prevalence Rates'!AV107</f>
        <v>352.13336083474883</v>
      </c>
      <c r="AW107" s="62">
        <f>'Population 2016'!AW107*'Prevalence Rates'!AW107</f>
        <v>938.39901965542356</v>
      </c>
      <c r="AX107" s="62">
        <f>'Population 2016'!AX107*'Prevalence Rates'!AX107</f>
        <v>151.62062606163553</v>
      </c>
      <c r="AY107" s="62">
        <f>'Population 2016'!AY107*'Prevalence Rates'!AY107</f>
        <v>1450.1725406454743</v>
      </c>
      <c r="AZ107" s="62">
        <f>'Population 2016'!AZ107*'Prevalence Rates'!AZ107</f>
        <v>604.85695801989823</v>
      </c>
      <c r="BA107" s="62">
        <f>'Population 2016'!BA107*'Prevalence Rates'!BA107</f>
        <v>311.3880320310605</v>
      </c>
      <c r="BB107" s="62">
        <f>'Population 2016'!BB107*'Prevalence Rates'!BB107</f>
        <v>617.94148507643786</v>
      </c>
      <c r="BC107" s="71">
        <f>'Population 2016'!BC107*'Prevalence Rates'!BC107</f>
        <v>72.517549478281978</v>
      </c>
      <c r="BD107" s="105">
        <v>105</v>
      </c>
    </row>
    <row r="108" spans="1:56" s="62" customFormat="1" x14ac:dyDescent="0.35">
      <c r="B108" s="62" t="s">
        <v>69</v>
      </c>
      <c r="C108" s="70">
        <f>'Population 2016'!C108*'Prevalence Rates'!C108</f>
        <v>417.7487697160883</v>
      </c>
      <c r="D108" s="62">
        <f>'Population 2016'!D108*'Prevalence Rates'!D108</f>
        <v>671.49216209657857</v>
      </c>
      <c r="E108" s="62">
        <f>'Population 2016'!E108*'Prevalence Rates'!E108</f>
        <v>230.10614899296291</v>
      </c>
      <c r="F108" s="62">
        <f>'Population 2016'!F108*'Prevalence Rates'!F108</f>
        <v>201.71890317884012</v>
      </c>
      <c r="G108" s="62">
        <f>'Population 2016'!G108*'Prevalence Rates'!G108</f>
        <v>177.17722397476342</v>
      </c>
      <c r="H108" s="62">
        <f>'Population 2016'!H108*'Prevalence Rates'!H108</f>
        <v>1283.9774685755888</v>
      </c>
      <c r="I108" s="62">
        <f>'Population 2016'!I108*'Prevalence Rates'!I108</f>
        <v>230.88476384372728</v>
      </c>
      <c r="J108" s="62">
        <f>'Population 2016'!J108*'Prevalence Rates'!J108</f>
        <v>350.48221305508383</v>
      </c>
      <c r="K108" s="62">
        <f>'Population 2016'!K108*'Prevalence Rates'!K108</f>
        <v>196.55135161368602</v>
      </c>
      <c r="L108" s="62">
        <f>'Population 2016'!L108*'Prevalence Rates'!L108</f>
        <v>615.11891385586023</v>
      </c>
      <c r="M108" s="62">
        <f>'Population 2016'!M108*'Prevalence Rates'!M108</f>
        <v>614.75729191943719</v>
      </c>
      <c r="N108" s="62">
        <f>'Population 2016'!N108*'Prevalence Rates'!N108</f>
        <v>321.67970395535065</v>
      </c>
      <c r="O108" s="62">
        <f>'Population 2016'!O108*'Prevalence Rates'!O108</f>
        <v>448.12318369327835</v>
      </c>
      <c r="P108" s="62">
        <f>'Population 2016'!P108*'Prevalence Rates'!P108</f>
        <v>226.10133462751762</v>
      </c>
      <c r="Q108" s="62">
        <f>'Population 2016'!Q108*'Prevalence Rates'!Q108</f>
        <v>329.5956127153604</v>
      </c>
      <c r="R108" s="62">
        <f>'Population 2016'!R108*'Prevalence Rates'!R108</f>
        <v>110.91187090512014</v>
      </c>
      <c r="S108" s="62">
        <f>'Population 2016'!S108*'Prevalence Rates'!S108</f>
        <v>2882.6022907061397</v>
      </c>
      <c r="T108" s="62">
        <f>'Population 2016'!T108*'Prevalence Rates'!T108</f>
        <v>524.25275418587739</v>
      </c>
      <c r="U108" s="62">
        <f>'Population 2016'!U108*'Prevalence Rates'!U108</f>
        <v>83.936520262072321</v>
      </c>
      <c r="V108" s="62">
        <f>'Population 2016'!V108*'Prevalence Rates'!V108</f>
        <v>612.73659791312798</v>
      </c>
      <c r="W108" s="62">
        <f>'Population 2016'!W108*'Prevalence Rates'!W108</f>
        <v>921.09160786216944</v>
      </c>
      <c r="X108" s="62">
        <f>'Population 2016'!X108*'Prevalence Rates'!X108</f>
        <v>920.64251395292422</v>
      </c>
      <c r="Y108" s="62">
        <f>'Population 2016'!Y108*'Prevalence Rates'!Y108</f>
        <v>930.28363212812417</v>
      </c>
      <c r="Z108" s="62">
        <f>'Population 2016'!Z108*'Prevalence Rates'!Z108</f>
        <v>1309.107983499151</v>
      </c>
      <c r="AA108" s="62">
        <f>'Population 2016'!AA108*'Prevalence Rates'!AA108</f>
        <v>4800.05346275176</v>
      </c>
      <c r="AB108" s="62">
        <f>'Population 2016'!AB108*'Prevalence Rates'!AB108</f>
        <v>848.1209337539434</v>
      </c>
      <c r="AC108" s="62">
        <f>'Population 2016'!AC108*'Prevalence Rates'!AC108</f>
        <v>2542.5232991992234</v>
      </c>
      <c r="AD108" s="62">
        <f>'Population 2016'!AD108*'Prevalence Rates'!AD108</f>
        <v>716.48186265469565</v>
      </c>
      <c r="AE108" s="62">
        <f>'Population 2016'!AE108*'Prevalence Rates'!AE108</f>
        <v>576.01513224945404</v>
      </c>
      <c r="AF108" s="62">
        <f>'Population 2016'!AF108*'Prevalence Rates'!AF108</f>
        <v>134.2252851249697</v>
      </c>
      <c r="AG108" s="62">
        <f>'Population 2016'!AG108*'Prevalence Rates'!AG108</f>
        <v>576.01513224945404</v>
      </c>
      <c r="AH108" s="62">
        <f>'Population 2016'!AH108*'Prevalence Rates'!AH108</f>
        <v>2237.3773220092216</v>
      </c>
      <c r="AI108" s="62">
        <f>'Population 2016'!AI108*'Prevalence Rates'!AI108</f>
        <v>1729.4105081290948</v>
      </c>
      <c r="AJ108" s="62">
        <f>'Population 2016'!AJ108*'Prevalence Rates'!AJ108</f>
        <v>357.75351128366907</v>
      </c>
      <c r="AK108" s="62">
        <f>'Population 2016'!AK108*'Prevalence Rates'!AK108</f>
        <v>171.59669497694736</v>
      </c>
      <c r="AL108" s="62">
        <f>'Population 2016'!AL108*'Prevalence Rates'!AL108</f>
        <v>431.23682601310372</v>
      </c>
      <c r="AM108" s="62">
        <f>'Population 2016'!AM108*'Prevalence Rates'!AM108</f>
        <v>1251.0038874059696</v>
      </c>
      <c r="AN108" s="62">
        <f>'Population 2016'!AN108*'Prevalence Rates'!AN108</f>
        <v>39.113016452317403</v>
      </c>
      <c r="AO108" s="62">
        <f>'Population 2016'!AO108*'Prevalence Rates'!AO108</f>
        <v>39.135326377092952</v>
      </c>
      <c r="AP108" s="62">
        <f>'Population 2016'!AP108*'Prevalence Rates'!AP108</f>
        <v>174.28409609318129</v>
      </c>
      <c r="AQ108" s="62">
        <f>'Population 2016'!AQ108*'Prevalence Rates'!AQ108</f>
        <v>378.74297500606644</v>
      </c>
      <c r="AR108" s="62">
        <f>'Population 2016'!AR108*'Prevalence Rates'!AR108</f>
        <v>12722.652000000002</v>
      </c>
      <c r="AS108" s="62">
        <f>'Population 2016'!AS108*'Prevalence Rates'!AS108</f>
        <v>230.89019655423445</v>
      </c>
      <c r="AT108" s="62">
        <f>'Population 2016'!AT108*'Prevalence Rates'!AT108</f>
        <v>5.9790293618053871</v>
      </c>
      <c r="AU108" s="62">
        <f>'Population 2016'!AU108*'Prevalence Rates'!AU108</f>
        <v>5.9736957049259898</v>
      </c>
      <c r="AV108" s="62">
        <f>'Population 2016'!AV108*'Prevalence Rates'!AV108</f>
        <v>397.44810968211596</v>
      </c>
      <c r="AW108" s="62">
        <f>'Population 2016'!AW108*'Prevalence Rates'!AW108</f>
        <v>989.67603494297521</v>
      </c>
      <c r="AX108" s="62">
        <f>'Population 2016'!AX108*'Prevalence Rates'!AX108</f>
        <v>161.7286677990779</v>
      </c>
      <c r="AY108" s="62">
        <f>'Population 2016'!AY108*'Prevalence Rates'!AY108</f>
        <v>1541.1494879883523</v>
      </c>
      <c r="AZ108" s="62">
        <f>'Population 2016'!AZ108*'Prevalence Rates'!AZ108</f>
        <v>630.85960203834043</v>
      </c>
      <c r="BA108" s="62">
        <f>'Population 2016'!BA108*'Prevalence Rates'!BA108</f>
        <v>329.79371997088094</v>
      </c>
      <c r="BB108" s="62">
        <f>'Population 2016'!BB108*'Prevalence Rates'!BB108</f>
        <v>592.06791555447717</v>
      </c>
      <c r="BC108" s="71">
        <f>'Population 2016'!BC108*'Prevalence Rates'!BC108</f>
        <v>84.033211841785985</v>
      </c>
      <c r="BD108" s="105">
        <v>106</v>
      </c>
    </row>
    <row r="109" spans="1:56" s="62" customFormat="1" x14ac:dyDescent="0.35">
      <c r="B109" s="62" t="s">
        <v>70</v>
      </c>
      <c r="C109" s="70">
        <f>'Population 2016'!C109*'Prevalence Rates'!C109</f>
        <v>475.93249211356459</v>
      </c>
      <c r="D109" s="62">
        <f>'Population 2016'!D109*'Prevalence Rates'!D109</f>
        <v>765.65928658092696</v>
      </c>
      <c r="E109" s="62">
        <f>'Population 2016'!E109*'Prevalence Rates'!E109</f>
        <v>262.84420286338269</v>
      </c>
      <c r="F109" s="62">
        <f>'Population 2016'!F109*'Prevalence Rates'!F109</f>
        <v>279.49486532395053</v>
      </c>
      <c r="G109" s="62">
        <f>'Population 2016'!G109*'Prevalence Rates'!G109</f>
        <v>230.76321766561514</v>
      </c>
      <c r="H109" s="62">
        <f>'Population 2016'!H109*'Prevalence Rates'!H109</f>
        <v>1545.3488706624605</v>
      </c>
      <c r="I109" s="62">
        <f>'Population 2016'!I109*'Prevalence Rates'!I109</f>
        <v>287.29984018442127</v>
      </c>
      <c r="J109" s="62">
        <f>'Population 2016'!J109*'Prevalence Rates'!J109</f>
        <v>385.31129337539437</v>
      </c>
      <c r="K109" s="62">
        <f>'Population 2016'!K109*'Prevalence Rates'!K109</f>
        <v>210.89050715845667</v>
      </c>
      <c r="L109" s="62">
        <f>'Population 2016'!L109*'Prevalence Rates'!L109</f>
        <v>735.00833273477303</v>
      </c>
      <c r="M109" s="62">
        <f>'Population 2016'!M109*'Prevalence Rates'!M109</f>
        <v>734.57622907061409</v>
      </c>
      <c r="N109" s="62">
        <f>'Population 2016'!N109*'Prevalence Rates'!N109</f>
        <v>388.92841543314722</v>
      </c>
      <c r="O109" s="62">
        <f>'Population 2016'!O109*'Prevalence Rates'!O109</f>
        <v>543.51648628973544</v>
      </c>
      <c r="P109" s="62">
        <f>'Population 2016'!P109*'Prevalence Rates'!P109</f>
        <v>273.82043193399664</v>
      </c>
      <c r="Q109" s="62">
        <f>'Population 2016'!Q109*'Prevalence Rates'!Q109</f>
        <v>399.5778548895899</v>
      </c>
      <c r="R109" s="62">
        <f>'Population 2016'!R109*'Prevalence Rates'!R109</f>
        <v>112.65754913855861</v>
      </c>
      <c r="S109" s="62">
        <f>'Population 2016'!S109*'Prevalence Rates'!S109</f>
        <v>3418.2271681630673</v>
      </c>
      <c r="T109" s="62">
        <f>'Population 2016'!T109*'Prevalence Rates'!T109</f>
        <v>609.59822373210397</v>
      </c>
      <c r="U109" s="62">
        <f>'Population 2016'!U109*'Prevalence Rates'!U109</f>
        <v>91.938112108711465</v>
      </c>
      <c r="V109" s="62">
        <f>'Population 2016'!V109*'Prevalence Rates'!V109</f>
        <v>685.05833535549618</v>
      </c>
      <c r="W109" s="62">
        <f>'Population 2016'!W109*'Prevalence Rates'!W109</f>
        <v>1064.3898665372483</v>
      </c>
      <c r="X109" s="62">
        <f>'Population 2016'!X109*'Prevalence Rates'!X109</f>
        <v>1063.8709051201165</v>
      </c>
      <c r="Y109" s="62">
        <f>'Population 2016'!Y109*'Prevalence Rates'!Y109</f>
        <v>1033.4293307449645</v>
      </c>
      <c r="Z109" s="62">
        <f>'Population 2016'!Z109*'Prevalence Rates'!Z109</f>
        <v>1500.0911429264743</v>
      </c>
      <c r="AA109" s="62">
        <f>'Population 2016'!AA109*'Prevalence Rates'!AA109</f>
        <v>5576.3906527541858</v>
      </c>
      <c r="AB109" s="62">
        <f>'Population 2016'!AB109*'Prevalence Rates'!AB109</f>
        <v>987.20625673380255</v>
      </c>
      <c r="AC109" s="62">
        <f>'Population 2016'!AC109*'Prevalence Rates'!AC109</f>
        <v>2923.0815928172769</v>
      </c>
      <c r="AD109" s="62">
        <f>'Population 2016'!AD109*'Prevalence Rates'!AD109</f>
        <v>888.94637515166232</v>
      </c>
      <c r="AE109" s="62">
        <f>'Population 2016'!AE109*'Prevalence Rates'!AE109</f>
        <v>702.97030817762675</v>
      </c>
      <c r="AF109" s="62">
        <f>'Population 2016'!AF109*'Prevalence Rates'!AF109</f>
        <v>156.80633826741084</v>
      </c>
      <c r="AG109" s="62">
        <f>'Population 2016'!AG109*'Prevalence Rates'!AG109</f>
        <v>702.97030817762675</v>
      </c>
      <c r="AH109" s="62">
        <f>'Population 2016'!AH109*'Prevalence Rates'!AH109</f>
        <v>2628.7539907789374</v>
      </c>
      <c r="AI109" s="62">
        <f>'Population 2016'!AI109*'Prevalence Rates'!AI109</f>
        <v>2064.1007522446007</v>
      </c>
      <c r="AJ109" s="62">
        <f>'Population 2016'!AJ109*'Prevalence Rates'!AJ109</f>
        <v>448.90845425867508</v>
      </c>
      <c r="AK109" s="62">
        <f>'Population 2016'!AK109*'Prevalence Rates'!AK109</f>
        <v>217.97452560058238</v>
      </c>
      <c r="AL109" s="62">
        <f>'Population 2016'!AL109*'Prevalence Rates'!AL109</f>
        <v>492.19393351128377</v>
      </c>
      <c r="AM109" s="62">
        <f>'Population 2016'!AM109*'Prevalence Rates'!AM109</f>
        <v>1449.3158408153363</v>
      </c>
      <c r="AN109" s="62">
        <f>'Population 2016'!AN109*'Prevalence Rates'!AN109</f>
        <v>44.738805338510076</v>
      </c>
      <c r="AO109" s="62">
        <f>'Population 2016'!AO109*'Prevalence Rates'!AO109</f>
        <v>44.764324193157009</v>
      </c>
      <c r="AP109" s="62">
        <f>'Population 2016'!AP109*'Prevalence Rates'!AP109</f>
        <v>202.08572191215725</v>
      </c>
      <c r="AQ109" s="62">
        <f>'Population 2016'!AQ109*'Prevalence Rates'!AQ109</f>
        <v>427.36472700800772</v>
      </c>
      <c r="AR109" s="62">
        <f>'Population 2016'!AR109*'Prevalence Rates'!AR109</f>
        <v>14984.550000000001</v>
      </c>
      <c r="AS109" s="62">
        <f>'Population 2016'!AS109*'Prevalence Rates'!AS109</f>
        <v>287.30660033972339</v>
      </c>
      <c r="AT109" s="62">
        <f>'Population 2016'!AT109*'Prevalence Rates'!AT109</f>
        <v>5.358276631885464</v>
      </c>
      <c r="AU109" s="62">
        <f>'Population 2016'!AU109*'Prevalence Rates'!AU109</f>
        <v>5.3534967240960931</v>
      </c>
      <c r="AV109" s="62">
        <f>'Population 2016'!AV109*'Prevalence Rates'!AV109</f>
        <v>497.95713661732583</v>
      </c>
      <c r="AW109" s="62">
        <f>'Population 2016'!AW109*'Prevalence Rates'!AW109</f>
        <v>1180.8986556661005</v>
      </c>
      <c r="AX109" s="62">
        <f>'Population 2016'!AX109*'Prevalence Rates'!AX109</f>
        <v>182.34860470759526</v>
      </c>
      <c r="AY109" s="62">
        <f>'Population 2016'!AY109*'Prevalence Rates'!AY109</f>
        <v>1840.2840087357436</v>
      </c>
      <c r="AZ109" s="62">
        <f>'Population 2016'!AZ109*'Prevalence Rates'!AZ109</f>
        <v>786.85476340694015</v>
      </c>
      <c r="BA109" s="62">
        <f>'Population 2016'!BA109*'Prevalence Rates'!BA109</f>
        <v>390.15753457898569</v>
      </c>
      <c r="BB109" s="62">
        <f>'Population 2016'!BB109*'Prevalence Rates'!BB109</f>
        <v>696.05017228827967</v>
      </c>
      <c r="BC109" s="71">
        <f>'Population 2016'!BC109*'Prevalence Rates'!BC109</f>
        <v>92.044021208444548</v>
      </c>
      <c r="BD109" s="105">
        <v>107</v>
      </c>
    </row>
    <row r="110" spans="1:56" s="62" customFormat="1" x14ac:dyDescent="0.35">
      <c r="B110" s="62" t="s">
        <v>71</v>
      </c>
      <c r="C110" s="70">
        <f>'Population 2016'!C110*'Prevalence Rates'!C110</f>
        <v>425.25766561514189</v>
      </c>
      <c r="D110" s="62">
        <f>'Population 2016'!D110*'Prevalence Rates'!D110</f>
        <v>693.73825770444068</v>
      </c>
      <c r="E110" s="62">
        <f>'Population 2016'!E110*'Prevalence Rates'!E110</f>
        <v>245.16049502547929</v>
      </c>
      <c r="F110" s="62">
        <f>'Population 2016'!F110*'Prevalence Rates'!F110</f>
        <v>234.50910458626552</v>
      </c>
      <c r="G110" s="62">
        <f>'Population 2016'!G110*'Prevalence Rates'!G110</f>
        <v>206.78271293375394</v>
      </c>
      <c r="H110" s="62">
        <f>'Population 2016'!H110*'Prevalence Rates'!H110</f>
        <v>1359.9424906576073</v>
      </c>
      <c r="I110" s="62">
        <f>'Population 2016'!I110*'Prevalence Rates'!I110</f>
        <v>260.76709881096821</v>
      </c>
      <c r="J110" s="62">
        <f>'Population 2016'!J110*'Prevalence Rates'!J110</f>
        <v>327.67926231497216</v>
      </c>
      <c r="K110" s="62">
        <f>'Population 2016'!K110*'Prevalence Rates'!K110</f>
        <v>187.1597282213055</v>
      </c>
      <c r="L110" s="62">
        <f>'Population 2016'!L110*'Prevalence Rates'!L110</f>
        <v>722.92854976947331</v>
      </c>
      <c r="M110" s="62">
        <f>'Population 2016'!M110*'Prevalence Rates'!M110</f>
        <v>722.50354768260138</v>
      </c>
      <c r="N110" s="62">
        <f>'Population 2016'!N110*'Prevalence Rates'!N110</f>
        <v>334.91057995632121</v>
      </c>
      <c r="O110" s="62">
        <f>'Population 2016'!O110*'Prevalence Rates'!O110</f>
        <v>475.80567823343841</v>
      </c>
      <c r="P110" s="62">
        <f>'Population 2016'!P110*'Prevalence Rates'!P110</f>
        <v>206.53884008735747</v>
      </c>
      <c r="Q110" s="62">
        <f>'Population 2016'!Q110*'Prevalence Rates'!Q110</f>
        <v>334.68914341179328</v>
      </c>
      <c r="R110" s="62">
        <f>'Population 2016'!R110*'Prevalence Rates'!R110</f>
        <v>98.184183450618789</v>
      </c>
      <c r="S110" s="62">
        <f>'Population 2016'!S110*'Prevalence Rates'!S110</f>
        <v>2937.76254307207</v>
      </c>
      <c r="T110" s="62">
        <f>'Population 2016'!T110*'Prevalence Rates'!T110</f>
        <v>500.4504925988839</v>
      </c>
      <c r="U110" s="62">
        <f>'Population 2016'!U110*'Prevalence Rates'!U110</f>
        <v>98.704120359136127</v>
      </c>
      <c r="V110" s="62">
        <f>'Population 2016'!V110*'Prevalence Rates'!V110</f>
        <v>638.4922785731618</v>
      </c>
      <c r="W110" s="62">
        <f>'Population 2016'!W110*'Prevalence Rates'!W110</f>
        <v>970.35542344091243</v>
      </c>
      <c r="X110" s="62">
        <f>'Population 2016'!X110*'Prevalence Rates'!X110</f>
        <v>969.88231011890309</v>
      </c>
      <c r="Y110" s="62">
        <f>'Population 2016'!Y110*'Prevalence Rates'!Y110</f>
        <v>931.17598252851235</v>
      </c>
      <c r="Z110" s="62">
        <f>'Population 2016'!Z110*'Prevalence Rates'!Z110</f>
        <v>1180.1494782819705</v>
      </c>
      <c r="AA110" s="62">
        <f>'Population 2016'!AA110*'Prevalence Rates'!AA110</f>
        <v>4736.9608056297011</v>
      </c>
      <c r="AB110" s="62">
        <f>'Population 2016'!AB110*'Prevalence Rates'!AB110</f>
        <v>904.84239747634069</v>
      </c>
      <c r="AC110" s="62">
        <f>'Population 2016'!AC110*'Prevalence Rates'!AC110</f>
        <v>2331.1343979616595</v>
      </c>
      <c r="AD110" s="62">
        <f>'Population 2016'!AD110*'Prevalence Rates'!AD110</f>
        <v>803.16049211356471</v>
      </c>
      <c r="AE110" s="62">
        <f>'Population 2016'!AE110*'Prevalence Rates'!AE110</f>
        <v>636.96173258917736</v>
      </c>
      <c r="AF110" s="62">
        <f>'Population 2016'!AF110*'Prevalence Rates'!AF110</f>
        <v>113.84569764620238</v>
      </c>
      <c r="AG110" s="62">
        <f>'Population 2016'!AG110*'Prevalence Rates'!AG110</f>
        <v>636.96173258917736</v>
      </c>
      <c r="AH110" s="62">
        <f>'Population 2016'!AH110*'Prevalence Rates'!AH110</f>
        <v>2379.3042601310362</v>
      </c>
      <c r="AI110" s="62">
        <f>'Population 2016'!AI110*'Prevalence Rates'!AI110</f>
        <v>1711.8515933025963</v>
      </c>
      <c r="AJ110" s="62">
        <f>'Population 2016'!AJ110*'Prevalence Rates'!AJ110</f>
        <v>367.70269837418101</v>
      </c>
      <c r="AK110" s="62">
        <f>'Population 2016'!AK110*'Prevalence Rates'!AK110</f>
        <v>208.98147051686485</v>
      </c>
      <c r="AL110" s="62">
        <f>'Population 2016'!AL110*'Prevalence Rates'!AL110</f>
        <v>428.580189274448</v>
      </c>
      <c r="AM110" s="62">
        <f>'Population 2016'!AM110*'Prevalence Rates'!AM110</f>
        <v>1315.9564134918712</v>
      </c>
      <c r="AN110" s="62">
        <f>'Population 2016'!AN110*'Prevalence Rates'!AN110</f>
        <v>42.686566561514198</v>
      </c>
      <c r="AO110" s="62">
        <f>'Population 2016'!AO110*'Prevalence Rates'!AO110</f>
        <v>42.710914826498431</v>
      </c>
      <c r="AP110" s="62">
        <f>'Population 2016'!AP110*'Prevalence Rates'!AP110</f>
        <v>197.71844697888864</v>
      </c>
      <c r="AQ110" s="62">
        <f>'Population 2016'!AQ110*'Prevalence Rates'!AQ110</f>
        <v>346.9803348701771</v>
      </c>
      <c r="AR110" s="62">
        <f>'Population 2016'!AR110*'Prevalence Rates'!AR110</f>
        <v>13122.888000000001</v>
      </c>
      <c r="AS110" s="62">
        <f>'Population 2016'!AS110*'Prevalence Rates'!AS110</f>
        <v>260.77323465178353</v>
      </c>
      <c r="AT110" s="62">
        <f>'Population 2016'!AT110*'Prevalence Rates'!AT110</f>
        <v>11.482021354040281</v>
      </c>
      <c r="AU110" s="62">
        <f>'Population 2016'!AU110*'Prevalence Rates'!AU110</f>
        <v>11.471778694491629</v>
      </c>
      <c r="AV110" s="62">
        <f>'Population 2016'!AV110*'Prevalence Rates'!AV110</f>
        <v>444.37437029847121</v>
      </c>
      <c r="AW110" s="62">
        <f>'Population 2016'!AW110*'Prevalence Rates'!AW110</f>
        <v>1065.1614802232468</v>
      </c>
      <c r="AX110" s="62">
        <f>'Population 2016'!AX110*'Prevalence Rates'!AX110</f>
        <v>148.23176898810968</v>
      </c>
      <c r="AY110" s="62">
        <f>'Population 2016'!AY110*'Prevalence Rates'!AY110</f>
        <v>1654.3143800048529</v>
      </c>
      <c r="AZ110" s="62">
        <f>'Population 2016'!AZ110*'Prevalence Rates'!AZ110</f>
        <v>694.55064693035683</v>
      </c>
      <c r="BA110" s="62">
        <f>'Population 2016'!BA110*'Prevalence Rates'!BA110</f>
        <v>334.14481921863626</v>
      </c>
      <c r="BB110" s="62">
        <f>'Population 2016'!BB110*'Prevalence Rates'!BB110</f>
        <v>585.49090512011662</v>
      </c>
      <c r="BC110" s="71">
        <f>'Population 2016'!BC110*'Prevalence Rates'!BC110</f>
        <v>98.817823635040043</v>
      </c>
      <c r="BD110" s="105">
        <v>108</v>
      </c>
    </row>
    <row r="111" spans="1:56" s="62" customFormat="1" x14ac:dyDescent="0.35">
      <c r="B111" s="62" t="s">
        <v>72</v>
      </c>
      <c r="C111" s="70">
        <f>'Population 2016'!C111*'Prevalence Rates'!C111</f>
        <v>489.38564668769703</v>
      </c>
      <c r="D111" s="62">
        <f>'Population 2016'!D111*'Prevalence Rates'!D111</f>
        <v>841.14170347003142</v>
      </c>
      <c r="E111" s="62">
        <f>'Population 2016'!E111*'Prevalence Rates'!E111</f>
        <v>328.03937879155546</v>
      </c>
      <c r="F111" s="62">
        <f>'Population 2016'!F111*'Prevalence Rates'!F111</f>
        <v>304.51493084202866</v>
      </c>
      <c r="G111" s="62">
        <f>'Population 2016'!G111*'Prevalence Rates'!G111</f>
        <v>275.92249211356466</v>
      </c>
      <c r="H111" s="62">
        <f>'Population 2016'!H111*'Prevalence Rates'!H111</f>
        <v>1702.8178471244842</v>
      </c>
      <c r="I111" s="62">
        <f>'Population 2016'!I111*'Prevalence Rates'!I111</f>
        <v>344.93801320067945</v>
      </c>
      <c r="J111" s="62">
        <f>'Population 2016'!J111*'Prevalence Rates'!J111</f>
        <v>413.11659791312792</v>
      </c>
      <c r="K111" s="62">
        <f>'Population 2016'!K111*'Prevalence Rates'!K111</f>
        <v>249.99516864838628</v>
      </c>
      <c r="L111" s="62">
        <f>'Population 2016'!L111*'Prevalence Rates'!L111</f>
        <v>869.77557845183185</v>
      </c>
      <c r="M111" s="62">
        <f>'Population 2016'!M111*'Prevalence Rates'!M111</f>
        <v>869.26424654210143</v>
      </c>
      <c r="N111" s="62">
        <f>'Population 2016'!N111*'Prevalence Rates'!N111</f>
        <v>420.00721426838135</v>
      </c>
      <c r="O111" s="62">
        <f>'Population 2016'!O111*'Prevalence Rates'!O111</f>
        <v>582.67417374423667</v>
      </c>
      <c r="P111" s="62">
        <f>'Population 2016'!P111*'Prevalence Rates'!P111</f>
        <v>248.8584008735744</v>
      </c>
      <c r="Q111" s="62">
        <f>'Population 2016'!Q111*'Prevalence Rates'!Q111</f>
        <v>396.0437223974763</v>
      </c>
      <c r="R111" s="62">
        <f>'Population 2016'!R111*'Prevalence Rates'!R111</f>
        <v>117.52968454258675</v>
      </c>
      <c r="S111" s="62">
        <f>'Population 2016'!S111*'Prevalence Rates'!S111</f>
        <v>3676.6036350400386</v>
      </c>
      <c r="T111" s="62">
        <f>'Population 2016'!T111*'Prevalence Rates'!T111</f>
        <v>597.26348459111875</v>
      </c>
      <c r="U111" s="62">
        <f>'Population 2016'!U111*'Prevalence Rates'!U111</f>
        <v>114.25584081533606</v>
      </c>
      <c r="V111" s="62">
        <f>'Population 2016'!V111*'Prevalence Rates'!V111</f>
        <v>773.95018442125684</v>
      </c>
      <c r="W111" s="62">
        <f>'Population 2016'!W111*'Prevalence Rates'!W111</f>
        <v>1215.8901344333899</v>
      </c>
      <c r="X111" s="62">
        <f>'Population 2016'!X111*'Prevalence Rates'!X111</f>
        <v>1215.2973064790099</v>
      </c>
      <c r="Y111" s="62">
        <f>'Population 2016'!Y111*'Prevalence Rates'!Y111</f>
        <v>1144.9335171074979</v>
      </c>
      <c r="Z111" s="62">
        <f>'Population 2016'!Z111*'Prevalence Rates'!Z111</f>
        <v>1249.4240718272265</v>
      </c>
      <c r="AA111" s="62">
        <f>'Population 2016'!AA111*'Prevalence Rates'!AA111</f>
        <v>5538.190206260615</v>
      </c>
      <c r="AB111" s="62">
        <f>'Population 2016'!AB111*'Prevalence Rates'!AB111</f>
        <v>1081.3813161853918</v>
      </c>
      <c r="AC111" s="62">
        <f>'Population 2016'!AC111*'Prevalence Rates'!AC111</f>
        <v>2728.0097289492837</v>
      </c>
      <c r="AD111" s="62">
        <f>'Population 2016'!AD111*'Prevalence Rates'!AD111</f>
        <v>1013.358224217423</v>
      </c>
      <c r="AE111" s="62">
        <f>'Population 2016'!AE111*'Prevalence Rates'!AE111</f>
        <v>787.59733074496467</v>
      </c>
      <c r="AF111" s="62">
        <f>'Population 2016'!AF111*'Prevalence Rates'!AF111</f>
        <v>156.77427808784276</v>
      </c>
      <c r="AG111" s="62">
        <f>'Population 2016'!AG111*'Prevalence Rates'!AG111</f>
        <v>787.59733074496467</v>
      </c>
      <c r="AH111" s="62">
        <f>'Population 2016'!AH111*'Prevalence Rates'!AH111</f>
        <v>2779.2683440912401</v>
      </c>
      <c r="AI111" s="62">
        <f>'Population 2016'!AI111*'Prevalence Rates'!AI111</f>
        <v>2124.8681582140252</v>
      </c>
      <c r="AJ111" s="62">
        <f>'Population 2016'!AJ111*'Prevalence Rates'!AJ111</f>
        <v>480.51458626546952</v>
      </c>
      <c r="AK111" s="62">
        <f>'Population 2016'!AK111*'Prevalence Rates'!AK111</f>
        <v>235.97661489929624</v>
      </c>
      <c r="AL111" s="62">
        <f>'Population 2016'!AL111*'Prevalence Rates'!AL111</f>
        <v>551.26829410337291</v>
      </c>
      <c r="AM111" s="62">
        <f>'Population 2016'!AM111*'Prevalence Rates'!AM111</f>
        <v>1536.3879252608592</v>
      </c>
      <c r="AN111" s="62">
        <f>'Population 2016'!AN111*'Prevalence Rates'!AN111</f>
        <v>59.413844115505945</v>
      </c>
      <c r="AO111" s="62">
        <f>'Population 2016'!AO111*'Prevalence Rates'!AO111</f>
        <v>59.447733559815582</v>
      </c>
      <c r="AP111" s="62">
        <f>'Population 2016'!AP111*'Prevalence Rates'!AP111</f>
        <v>222.15622421742296</v>
      </c>
      <c r="AQ111" s="62">
        <f>'Population 2016'!AQ111*'Prevalence Rates'!AQ111</f>
        <v>473.65482164523166</v>
      </c>
      <c r="AR111" s="62">
        <f>'Population 2016'!AR111*'Prevalence Rates'!AR111</f>
        <v>15931.619999999999</v>
      </c>
      <c r="AS111" s="62">
        <f>'Population 2016'!AS111*'Prevalence Rates'!AS111</f>
        <v>344.946129580199</v>
      </c>
      <c r="AT111" s="62">
        <f>'Population 2016'!AT111*'Prevalence Rates'!AT111</f>
        <v>11.639113685998542</v>
      </c>
      <c r="AU111" s="62">
        <f>'Population 2016'!AU111*'Prevalence Rates'!AU111</f>
        <v>11.628730890560544</v>
      </c>
      <c r="AV111" s="62">
        <f>'Population 2016'!AV111*'Prevalence Rates'!AV111</f>
        <v>555.24698131521473</v>
      </c>
      <c r="AW111" s="62">
        <f>'Population 2016'!AW111*'Prevalence Rates'!AW111</f>
        <v>1244.9066658578015</v>
      </c>
      <c r="AX111" s="62">
        <f>'Population 2016'!AX111*'Prevalence Rates'!AX111</f>
        <v>174.58759524387284</v>
      </c>
      <c r="AY111" s="62">
        <f>'Population 2016'!AY111*'Prevalence Rates'!AY111</f>
        <v>2058.147721426838</v>
      </c>
      <c r="AZ111" s="62">
        <f>'Population 2016'!AZ111*'Prevalence Rates'!AZ111</f>
        <v>855.90781849065763</v>
      </c>
      <c r="BA111" s="62">
        <f>'Population 2016'!BA111*'Prevalence Rates'!BA111</f>
        <v>398.47151662217908</v>
      </c>
      <c r="BB111" s="62">
        <f>'Population 2016'!BB111*'Prevalence Rates'!BB111</f>
        <v>753.01846881824804</v>
      </c>
      <c r="BC111" s="71">
        <f>'Population 2016'!BC111*'Prevalence Rates'!BC111</f>
        <v>114.38745906333413</v>
      </c>
      <c r="BD111" s="105">
        <v>109</v>
      </c>
    </row>
    <row r="112" spans="1:56" s="62" customFormat="1" x14ac:dyDescent="0.35">
      <c r="B112" s="62" t="s">
        <v>73</v>
      </c>
      <c r="C112" s="70">
        <f>'Population 2016'!C112*'Prevalence Rates'!C112</f>
        <v>337.36372239747624</v>
      </c>
      <c r="D112" s="62">
        <f>'Population 2016'!D112*'Prevalence Rates'!D112</f>
        <v>607.38997330744962</v>
      </c>
      <c r="E112" s="62">
        <f>'Population 2016'!E112*'Prevalence Rates'!E112</f>
        <v>255.68494054841057</v>
      </c>
      <c r="F112" s="62">
        <f>'Population 2016'!F112*'Prevalence Rates'!F112</f>
        <v>245.74000242659551</v>
      </c>
      <c r="G112" s="62">
        <f>'Population 2016'!G112*'Prevalence Rates'!G112</f>
        <v>227.62410094637221</v>
      </c>
      <c r="H112" s="62">
        <f>'Population 2016'!H112*'Prevalence Rates'!H112</f>
        <v>1371.5345270565394</v>
      </c>
      <c r="I112" s="62">
        <f>'Population 2016'!I112*'Prevalence Rates'!I112</f>
        <v>275.84955149235623</v>
      </c>
      <c r="J112" s="62">
        <f>'Population 2016'!J112*'Prevalence Rates'!J112</f>
        <v>336.50224702742054</v>
      </c>
      <c r="K112" s="62">
        <f>'Population 2016'!K112*'Prevalence Rates'!K112</f>
        <v>192.26207959233193</v>
      </c>
      <c r="L112" s="62">
        <f>'Population 2016'!L112*'Prevalence Rates'!L112</f>
        <v>707.57571424411537</v>
      </c>
      <c r="M112" s="62">
        <f>'Population 2016'!M112*'Prevalence Rates'!M112</f>
        <v>707.15973792768739</v>
      </c>
      <c r="N112" s="62">
        <f>'Population 2016'!N112*'Prevalence Rates'!N112</f>
        <v>337.47763649599602</v>
      </c>
      <c r="O112" s="62">
        <f>'Population 2016'!O112*'Prevalence Rates'!O112</f>
        <v>475.26623149720928</v>
      </c>
      <c r="P112" s="62">
        <f>'Population 2016'!P112*'Prevalence Rates'!P112</f>
        <v>222.68782334384858</v>
      </c>
      <c r="Q112" s="62">
        <f>'Population 2016'!Q112*'Prevalence Rates'!Q112</f>
        <v>320.34305751031303</v>
      </c>
      <c r="R112" s="62">
        <f>'Population 2016'!R112*'Prevalence Rates'!R112</f>
        <v>69.470987624363019</v>
      </c>
      <c r="S112" s="62">
        <f>'Population 2016'!S112*'Prevalence Rates'!S112</f>
        <v>2864.5171463237079</v>
      </c>
      <c r="T112" s="62">
        <f>'Population 2016'!T112*'Prevalence Rates'!T112</f>
        <v>450.226488716331</v>
      </c>
      <c r="U112" s="62">
        <f>'Population 2016'!U112*'Prevalence Rates'!U112</f>
        <v>83.755340936665846</v>
      </c>
      <c r="V112" s="62">
        <f>'Population 2016'!V112*'Prevalence Rates'!V112</f>
        <v>631.79606891531171</v>
      </c>
      <c r="W112" s="62">
        <f>'Population 2016'!W112*'Prevalence Rates'!W112</f>
        <v>935.52475515651531</v>
      </c>
      <c r="X112" s="62">
        <f>'Population 2016'!X112*'Prevalence Rates'!X112</f>
        <v>935.068624120359</v>
      </c>
      <c r="Y112" s="62">
        <f>'Population 2016'!Y112*'Prevalence Rates'!Y112</f>
        <v>933.89056248483348</v>
      </c>
      <c r="Z112" s="62">
        <f>'Population 2016'!Z112*'Prevalence Rates'!Z112</f>
        <v>954.12550351856351</v>
      </c>
      <c r="AA112" s="62">
        <f>'Population 2016'!AA112*'Prevalence Rates'!AA112</f>
        <v>4450.3675224460076</v>
      </c>
      <c r="AB112" s="62">
        <f>'Population 2016'!AB112*'Prevalence Rates'!AB112</f>
        <v>793.51469352099002</v>
      </c>
      <c r="AC112" s="62">
        <f>'Population 2016'!AC112*'Prevalence Rates'!AC112</f>
        <v>2115.0659686969179</v>
      </c>
      <c r="AD112" s="62">
        <f>'Population 2016'!AD112*'Prevalence Rates'!AD112</f>
        <v>766.83980878427565</v>
      </c>
      <c r="AE112" s="62">
        <f>'Population 2016'!AE112*'Prevalence Rates'!AE112</f>
        <v>575.86661975248717</v>
      </c>
      <c r="AF112" s="62">
        <f>'Population 2016'!AF112*'Prevalence Rates'!AF112</f>
        <v>119.32264498908032</v>
      </c>
      <c r="AG112" s="62">
        <f>'Population 2016'!AG112*'Prevalence Rates'!AG112</f>
        <v>575.86661975248717</v>
      </c>
      <c r="AH112" s="62">
        <f>'Population 2016'!AH112*'Prevalence Rates'!AH112</f>
        <v>2307.5870842028635</v>
      </c>
      <c r="AI112" s="62">
        <f>'Population 2016'!AI112*'Prevalence Rates'!AI112</f>
        <v>1659.9847221548166</v>
      </c>
      <c r="AJ112" s="62">
        <f>'Population 2016'!AJ112*'Prevalence Rates'!AJ112</f>
        <v>348.96160155302107</v>
      </c>
      <c r="AK112" s="62">
        <f>'Population 2016'!AK112*'Prevalence Rates'!AK112</f>
        <v>184.40556661004607</v>
      </c>
      <c r="AL112" s="62">
        <f>'Population 2016'!AL112*'Prevalence Rates'!AL112</f>
        <v>421.92358165493812</v>
      </c>
      <c r="AM112" s="62">
        <f>'Population 2016'!AM112*'Prevalence Rates'!AM112</f>
        <v>1300.9061247270081</v>
      </c>
      <c r="AN112" s="62">
        <f>'Population 2016'!AN112*'Prevalence Rates'!AN112</f>
        <v>51.425428099975733</v>
      </c>
      <c r="AO112" s="62">
        <f>'Population 2016'!AO112*'Prevalence Rates'!AO112</f>
        <v>51.454760980344581</v>
      </c>
      <c r="AP112" s="62">
        <f>'Population 2016'!AP112*'Prevalence Rates'!AP112</f>
        <v>178.20792768745451</v>
      </c>
      <c r="AQ112" s="62">
        <f>'Population 2016'!AQ112*'Prevalence Rates'!AQ112</f>
        <v>383.49893229798585</v>
      </c>
      <c r="AR112" s="62">
        <f>'Population 2016'!AR112*'Prevalence Rates'!AR112</f>
        <v>12598.596</v>
      </c>
      <c r="AS112" s="62">
        <f>'Population 2016'!AS112*'Prevalence Rates'!AS112</f>
        <v>275.85604222276146</v>
      </c>
      <c r="AT112" s="62">
        <f>'Population 2016'!AT112*'Prevalence Rates'!AT112</f>
        <v>8.8457264013588919</v>
      </c>
      <c r="AU112" s="62">
        <f>'Population 2016'!AU112*'Prevalence Rates'!AU112</f>
        <v>8.8378354768260134</v>
      </c>
      <c r="AV112" s="62">
        <f>'Population 2016'!AV112*'Prevalence Rates'!AV112</f>
        <v>461.15393593787911</v>
      </c>
      <c r="AW112" s="62">
        <f>'Population 2016'!AW112*'Prevalence Rates'!AW112</f>
        <v>1011.3424193157</v>
      </c>
      <c r="AX112" s="62">
        <f>'Population 2016'!AX112*'Prevalence Rates'!AX112</f>
        <v>152.16787672894927</v>
      </c>
      <c r="AY112" s="62">
        <f>'Population 2016'!AY112*'Prevalence Rates'!AY112</f>
        <v>1614.2149866537245</v>
      </c>
      <c r="AZ112" s="62">
        <f>'Population 2016'!AZ112*'Prevalence Rates'!AZ112</f>
        <v>688.40757874302358</v>
      </c>
      <c r="BA112" s="62">
        <f>'Population 2016'!BA112*'Prevalence Rates'!BA112</f>
        <v>298.85363746663432</v>
      </c>
      <c r="BB112" s="62">
        <f>'Population 2016'!BB112*'Prevalence Rates'!BB112</f>
        <v>627.42817520019423</v>
      </c>
      <c r="BC112" s="71">
        <f>'Population 2016'!BC112*'Prevalence Rates'!BC112</f>
        <v>83.851823804901713</v>
      </c>
      <c r="BD112" s="105">
        <v>110</v>
      </c>
    </row>
    <row r="113" spans="2:56" s="62" customFormat="1" x14ac:dyDescent="0.35">
      <c r="B113" s="62" t="s">
        <v>74</v>
      </c>
      <c r="C113" s="70">
        <f>'Population 2016'!C113*'Prevalence Rates'!C113</f>
        <v>497.16113564668751</v>
      </c>
      <c r="D113" s="62">
        <f>'Population 2016'!D113*'Prevalence Rates'!D113</f>
        <v>830.73708323222513</v>
      </c>
      <c r="E113" s="62">
        <f>'Population 2016'!E113*'Prevalence Rates'!E113</f>
        <v>307.74930356709535</v>
      </c>
      <c r="F113" s="62">
        <f>'Population 2016'!F113*'Prevalence Rates'!F113</f>
        <v>321.21051686483861</v>
      </c>
      <c r="G113" s="62">
        <f>'Population 2016'!G113*'Prevalence Rates'!G113</f>
        <v>312.38611987381699</v>
      </c>
      <c r="H113" s="62">
        <f>'Population 2016'!H113*'Prevalence Rates'!H113</f>
        <v>1654.9667682601309</v>
      </c>
      <c r="I113" s="62">
        <f>'Population 2016'!I113*'Prevalence Rates'!I113</f>
        <v>330.92912176656148</v>
      </c>
      <c r="J113" s="62">
        <f>'Population 2016'!J113*'Prevalence Rates'!J113</f>
        <v>396.99744722154816</v>
      </c>
      <c r="K113" s="62">
        <f>'Population 2016'!K113*'Prevalence Rates'!K113</f>
        <v>194.06978888619264</v>
      </c>
      <c r="L113" s="62">
        <f>'Population 2016'!L113*'Prevalence Rates'!L113</f>
        <v>823.12417782091711</v>
      </c>
      <c r="M113" s="62">
        <f>'Population 2016'!M113*'Prevalence Rates'!M113</f>
        <v>822.64027177869445</v>
      </c>
      <c r="N113" s="62">
        <f>'Population 2016'!N113*'Prevalence Rates'!N113</f>
        <v>481.52949769473412</v>
      </c>
      <c r="O113" s="62">
        <f>'Population 2016'!O113*'Prevalence Rates'!O113</f>
        <v>603.15607862169361</v>
      </c>
      <c r="P113" s="62">
        <f>'Population 2016'!P113*'Prevalence Rates'!P113</f>
        <v>268.44911429264738</v>
      </c>
      <c r="Q113" s="62">
        <f>'Population 2016'!Q113*'Prevalence Rates'!Q113</f>
        <v>420.0916816306721</v>
      </c>
      <c r="R113" s="62">
        <f>'Population 2016'!R113*'Prevalence Rates'!R113</f>
        <v>111.61831594273234</v>
      </c>
      <c r="S113" s="62">
        <f>'Population 2016'!S113*'Prevalence Rates'!S113</f>
        <v>3563.3017228827953</v>
      </c>
      <c r="T113" s="62">
        <f>'Population 2016'!T113*'Prevalence Rates'!T113</f>
        <v>640.19071099247753</v>
      </c>
      <c r="U113" s="62">
        <f>'Population 2016'!U113*'Prevalence Rates'!U113</f>
        <v>119.31698131521475</v>
      </c>
      <c r="V113" s="62">
        <f>'Population 2016'!V113*'Prevalence Rates'!V113</f>
        <v>777.89640378548881</v>
      </c>
      <c r="W113" s="62">
        <f>'Population 2016'!W113*'Prevalence Rates'!W113</f>
        <v>1140.3460461053141</v>
      </c>
      <c r="X113" s="62">
        <f>'Population 2016'!X113*'Prevalence Rates'!X113</f>
        <v>1139.7900509585052</v>
      </c>
      <c r="Y113" s="62">
        <f>'Population 2016'!Y113*'Prevalence Rates'!Y113</f>
        <v>1132.2175239019653</v>
      </c>
      <c r="Z113" s="62">
        <f>'Population 2016'!Z113*'Prevalence Rates'!Z113</f>
        <v>1389.8116961902451</v>
      </c>
      <c r="AA113" s="62">
        <f>'Population 2016'!AA113*'Prevalence Rates'!AA113</f>
        <v>5862.0597816064046</v>
      </c>
      <c r="AB113" s="62">
        <f>'Population 2016'!AB113*'Prevalence Rates'!AB113</f>
        <v>1072.6520514438243</v>
      </c>
      <c r="AC113" s="62">
        <f>'Population 2016'!AC113*'Prevalence Rates'!AC113</f>
        <v>2943.0908983256486</v>
      </c>
      <c r="AD113" s="62">
        <f>'Population 2016'!AD113*'Prevalence Rates'!AD113</f>
        <v>1046.1108585294833</v>
      </c>
      <c r="AE113" s="62">
        <f>'Population 2016'!AE113*'Prevalence Rates'!AE113</f>
        <v>783.59376850279045</v>
      </c>
      <c r="AF113" s="62">
        <f>'Population 2016'!AF113*'Prevalence Rates'!AF113</f>
        <v>130.60248483377822</v>
      </c>
      <c r="AG113" s="62">
        <f>'Population 2016'!AG113*'Prevalence Rates'!AG113</f>
        <v>783.59376850279045</v>
      </c>
      <c r="AH113" s="62">
        <f>'Population 2016'!AH113*'Prevalence Rates'!AH113</f>
        <v>2888.3197388983253</v>
      </c>
      <c r="AI113" s="62">
        <f>'Population 2016'!AI113*'Prevalence Rates'!AI113</f>
        <v>2096.6302159669981</v>
      </c>
      <c r="AJ113" s="62">
        <f>'Population 2016'!AJ113*'Prevalence Rates'!AJ113</f>
        <v>411.86802717786941</v>
      </c>
      <c r="AK113" s="62">
        <f>'Population 2016'!AK113*'Prevalence Rates'!AK113</f>
        <v>238.20410579956319</v>
      </c>
      <c r="AL113" s="62">
        <f>'Population 2016'!AL113*'Prevalence Rates'!AL113</f>
        <v>476.30955593302599</v>
      </c>
      <c r="AM113" s="62">
        <f>'Population 2016'!AM113*'Prevalence Rates'!AM113</f>
        <v>1608.2106770201408</v>
      </c>
      <c r="AN113" s="62">
        <f>'Population 2016'!AN113*'Prevalence Rates'!AN113</f>
        <v>46.699152826983735</v>
      </c>
      <c r="AO113" s="62">
        <f>'Population 2016'!AO113*'Prevalence Rates'!AO113</f>
        <v>46.725789856830872</v>
      </c>
      <c r="AP113" s="62">
        <f>'Population 2016'!AP113*'Prevalence Rates'!AP113</f>
        <v>202.19831108954139</v>
      </c>
      <c r="AQ113" s="62">
        <f>'Population 2016'!AQ113*'Prevalence Rates'!AQ113</f>
        <v>536.07022567338015</v>
      </c>
      <c r="AR113" s="62">
        <f>'Population 2016'!AR113*'Prevalence Rates'!AR113</f>
        <v>16093.242</v>
      </c>
      <c r="AS113" s="62">
        <f>'Population 2016'!AS113*'Prevalence Rates'!AS113</f>
        <v>330.93690851735016</v>
      </c>
      <c r="AT113" s="62">
        <f>'Population 2016'!AT113*'Prevalence Rates'!AT113</f>
        <v>6.9120626061635519</v>
      </c>
      <c r="AU113" s="62">
        <f>'Population 2016'!AU113*'Prevalence Rates'!AU113</f>
        <v>6.9058966270322744</v>
      </c>
      <c r="AV113" s="62">
        <f>'Population 2016'!AV113*'Prevalence Rates'!AV113</f>
        <v>558.78569279301132</v>
      </c>
      <c r="AW113" s="62">
        <f>'Population 2016'!AW113*'Prevalence Rates'!AW113</f>
        <v>1283.5753991749573</v>
      </c>
      <c r="AX113" s="62">
        <f>'Population 2016'!AX113*'Prevalence Rates'!AX113</f>
        <v>208.21278330502304</v>
      </c>
      <c r="AY113" s="62">
        <f>'Population 2016'!AY113*'Prevalence Rates'!AY113</f>
        <v>2036.1683863140013</v>
      </c>
      <c r="AZ113" s="62">
        <f>'Population 2016'!AZ113*'Prevalence Rates'!AZ113</f>
        <v>905.91058675078864</v>
      </c>
      <c r="BA113" s="62">
        <f>'Population 2016'!BA113*'Prevalence Rates'!BA113</f>
        <v>424.16298956563941</v>
      </c>
      <c r="BB113" s="62">
        <f>'Population 2016'!BB113*'Prevalence Rates'!BB113</f>
        <v>713.20647415675808</v>
      </c>
      <c r="BC113" s="71">
        <f>'Population 2016'!BC113*'Prevalence Rates'!BC113</f>
        <v>119.45442979859256</v>
      </c>
      <c r="BD113" s="105">
        <v>111</v>
      </c>
    </row>
    <row r="114" spans="2:56" s="62" customFormat="1" x14ac:dyDescent="0.35">
      <c r="B114" s="62" t="s">
        <v>75</v>
      </c>
      <c r="C114" s="70">
        <f>'Population 2016'!C114*'Prevalence Rates'!C114</f>
        <v>440.8904100946371</v>
      </c>
      <c r="D114" s="62">
        <f>'Population 2016'!D114*'Prevalence Rates'!D114</f>
        <v>710.99729191943698</v>
      </c>
      <c r="E114" s="62">
        <f>'Population 2016'!E114*'Prevalence Rates'!E114</f>
        <v>245.32845425867507</v>
      </c>
      <c r="F114" s="62">
        <f>'Population 2016'!F114*'Prevalence Rates'!F114</f>
        <v>248.24231982528511</v>
      </c>
      <c r="G114" s="62">
        <f>'Population 2016'!G114*'Prevalence Rates'!G114</f>
        <v>237.12946372239742</v>
      </c>
      <c r="H114" s="62">
        <f>'Population 2016'!H114*'Prevalence Rates'!H114</f>
        <v>1297.6990148022323</v>
      </c>
      <c r="I114" s="62">
        <f>'Population 2016'!I114*'Prevalence Rates'!I114</f>
        <v>262.04794710021838</v>
      </c>
      <c r="J114" s="62">
        <f>'Population 2016'!J114*'Prevalence Rates'!J114</f>
        <v>265.40840572676535</v>
      </c>
      <c r="K114" s="62">
        <f>'Population 2016'!K114*'Prevalence Rates'!K114</f>
        <v>130.18848337782089</v>
      </c>
      <c r="L114" s="62">
        <f>'Population 2016'!L114*'Prevalence Rates'!L114</f>
        <v>685.51728163067207</v>
      </c>
      <c r="M114" s="62">
        <f>'Population 2016'!M114*'Prevalence Rates'!M114</f>
        <v>685.11427323465182</v>
      </c>
      <c r="N114" s="62">
        <f>'Population 2016'!N114*'Prevalence Rates'!N114</f>
        <v>391.77926716816296</v>
      </c>
      <c r="O114" s="62">
        <f>'Population 2016'!O114*'Prevalence Rates'!O114</f>
        <v>446.99649114292635</v>
      </c>
      <c r="P114" s="62">
        <f>'Population 2016'!P114*'Prevalence Rates'!P114</f>
        <v>247.25576316428049</v>
      </c>
      <c r="Q114" s="62">
        <f>'Population 2016'!Q114*'Prevalence Rates'!Q114</f>
        <v>331.00209172530936</v>
      </c>
      <c r="R114" s="62">
        <f>'Population 2016'!R114*'Prevalence Rates'!R114</f>
        <v>106.67320067944672</v>
      </c>
      <c r="S114" s="62">
        <f>'Population 2016'!S114*'Prevalence Rates'!S114</f>
        <v>2741.1582528512495</v>
      </c>
      <c r="T114" s="62">
        <f>'Population 2016'!T114*'Prevalence Rates'!T114</f>
        <v>479.55462266440185</v>
      </c>
      <c r="U114" s="62">
        <f>'Population 2016'!U114*'Prevalence Rates'!U114</f>
        <v>109.97288036884251</v>
      </c>
      <c r="V114" s="62">
        <f>'Population 2016'!V114*'Prevalence Rates'!V114</f>
        <v>560.37651540888123</v>
      </c>
      <c r="W114" s="62">
        <f>'Population 2016'!W114*'Prevalence Rates'!W114</f>
        <v>908.37451201164754</v>
      </c>
      <c r="X114" s="62">
        <f>'Population 2016'!X114*'Prevalence Rates'!X114</f>
        <v>907.93161853918946</v>
      </c>
      <c r="Y114" s="62">
        <f>'Population 2016'!Y114*'Prevalence Rates'!Y114</f>
        <v>794.67139043921361</v>
      </c>
      <c r="Z114" s="62">
        <f>'Population 2016'!Z114*'Prevalence Rates'!Z114</f>
        <v>1252.0461053142442</v>
      </c>
      <c r="AA114" s="62">
        <f>'Population 2016'!AA114*'Prevalence Rates'!AA114</f>
        <v>4732.5757243387516</v>
      </c>
      <c r="AB114" s="62">
        <f>'Population 2016'!AB114*'Prevalence Rates'!AB114</f>
        <v>888.28998010191708</v>
      </c>
      <c r="AC114" s="62">
        <f>'Population 2016'!AC114*'Prevalence Rates'!AC114</f>
        <v>2514.7144309633577</v>
      </c>
      <c r="AD114" s="62">
        <f>'Population 2016'!AD114*'Prevalence Rates'!AD114</f>
        <v>766.10564231982528</v>
      </c>
      <c r="AE114" s="62">
        <f>'Population 2016'!AE114*'Prevalence Rates'!AE114</f>
        <v>564.91643775782575</v>
      </c>
      <c r="AF114" s="62">
        <f>'Population 2016'!AF114*'Prevalence Rates'!AF114</f>
        <v>100.86132492113565</v>
      </c>
      <c r="AG114" s="62">
        <f>'Population 2016'!AG114*'Prevalence Rates'!AG114</f>
        <v>564.91643775782575</v>
      </c>
      <c r="AH114" s="62">
        <f>'Population 2016'!AH114*'Prevalence Rates'!AH114</f>
        <v>2198.2874807085659</v>
      </c>
      <c r="AI114" s="62">
        <f>'Population 2016'!AI114*'Prevalence Rates'!AI114</f>
        <v>1578.3328085416158</v>
      </c>
      <c r="AJ114" s="62">
        <f>'Population 2016'!AJ114*'Prevalence Rates'!AJ114</f>
        <v>324.14904634797375</v>
      </c>
      <c r="AK114" s="62">
        <f>'Population 2016'!AK114*'Prevalence Rates'!AK114</f>
        <v>170.91917981072552</v>
      </c>
      <c r="AL114" s="62">
        <f>'Population 2016'!AL114*'Prevalence Rates'!AL114</f>
        <v>400.83797136617324</v>
      </c>
      <c r="AM114" s="62">
        <f>'Population 2016'!AM114*'Prevalence Rates'!AM114</f>
        <v>1187.900543557389</v>
      </c>
      <c r="AN114" s="62">
        <f>'Population 2016'!AN114*'Prevalence Rates'!AN114</f>
        <v>44.475383644746415</v>
      </c>
      <c r="AO114" s="62">
        <f>'Population 2016'!AO114*'Prevalence Rates'!AO114</f>
        <v>44.500752244600832</v>
      </c>
      <c r="AP114" s="62">
        <f>'Population 2016'!AP114*'Prevalence Rates'!AP114</f>
        <v>169.21560786216938</v>
      </c>
      <c r="AQ114" s="62">
        <f>'Population 2016'!AQ114*'Prevalence Rates'!AQ114</f>
        <v>446.83617568551313</v>
      </c>
      <c r="AR114" s="62">
        <f>'Population 2016'!AR114*'Prevalence Rates'!AR114</f>
        <v>12683.22</v>
      </c>
      <c r="AS114" s="62">
        <f>'Population 2016'!AS114*'Prevalence Rates'!AS114</f>
        <v>262.05411307934963</v>
      </c>
      <c r="AT114" s="62">
        <f>'Population 2016'!AT114*'Prevalence Rates'!AT114</f>
        <v>10.368093909245328</v>
      </c>
      <c r="AU114" s="62">
        <f>'Population 2016'!AU114*'Prevalence Rates'!AU114</f>
        <v>10.358844940548412</v>
      </c>
      <c r="AV114" s="62">
        <f>'Population 2016'!AV114*'Prevalence Rates'!AV114</f>
        <v>437.27890803203098</v>
      </c>
      <c r="AW114" s="62">
        <f>'Population 2016'!AW114*'Prevalence Rates'!AW114</f>
        <v>1008.7682795437998</v>
      </c>
      <c r="AX114" s="62">
        <f>'Population 2016'!AX114*'Prevalence Rates'!AX114</f>
        <v>138.8085222033487</v>
      </c>
      <c r="AY114" s="62">
        <f>'Population 2016'!AY114*'Prevalence Rates'!AY114</f>
        <v>1630.1967968939575</v>
      </c>
      <c r="AZ114" s="62">
        <f>'Population 2016'!AZ114*'Prevalence Rates'!AZ114</f>
        <v>729.64744091239993</v>
      </c>
      <c r="BA114" s="62">
        <f>'Population 2016'!BA114*'Prevalence Rates'!BA114</f>
        <v>301.37896627032273</v>
      </c>
      <c r="BB114" s="62">
        <f>'Population 2016'!BB114*'Prevalence Rates'!BB114</f>
        <v>507.32443096335845</v>
      </c>
      <c r="BC114" s="71">
        <f>'Population 2016'!BC114*'Prevalence Rates'!BC114</f>
        <v>110.09956481436542</v>
      </c>
      <c r="BD114" s="105">
        <v>112</v>
      </c>
    </row>
    <row r="115" spans="2:56" s="62" customFormat="1" x14ac:dyDescent="0.35">
      <c r="B115" s="62" t="s">
        <v>81</v>
      </c>
      <c r="C115" s="70">
        <f>'Population 2016'!C115*'Prevalence Rates'!C115</f>
        <v>247.96220820189268</v>
      </c>
      <c r="D115" s="62">
        <f>'Population 2016'!D115*'Prevalence Rates'!D115</f>
        <v>397.10314972094147</v>
      </c>
      <c r="E115" s="62">
        <f>'Population 2016'!E115*'Prevalence Rates'!E115</f>
        <v>135.00323222518807</v>
      </c>
      <c r="F115" s="62">
        <f>'Population 2016'!F115*'Prevalence Rates'!F115</f>
        <v>184.30111623392381</v>
      </c>
      <c r="G115" s="62">
        <f>'Population 2016'!G115*'Prevalence Rates'!G115</f>
        <v>132.76410094637222</v>
      </c>
      <c r="H115" s="62">
        <f>'Population 2016'!H115*'Prevalence Rates'!H115</f>
        <v>712.93340936665857</v>
      </c>
      <c r="I115" s="62">
        <f>'Population 2016'!I115*'Prevalence Rates'!I115</f>
        <v>159.47489352099004</v>
      </c>
      <c r="J115" s="62">
        <f>'Population 2016'!J115*'Prevalence Rates'!J115</f>
        <v>154.63570977917982</v>
      </c>
      <c r="K115" s="62">
        <f>'Population 2016'!K115*'Prevalence Rates'!K115</f>
        <v>82.479660276631876</v>
      </c>
      <c r="L115" s="62">
        <f>'Population 2016'!L115*'Prevalence Rates'!L115</f>
        <v>381.77523028391158</v>
      </c>
      <c r="M115" s="62">
        <f>'Population 2016'!M115*'Prevalence Rates'!M115</f>
        <v>381.55078864353311</v>
      </c>
      <c r="N115" s="62">
        <f>'Population 2016'!N115*'Prevalence Rates'!N115</f>
        <v>214.62011647658329</v>
      </c>
      <c r="O115" s="62">
        <f>'Population 2016'!O115*'Prevalence Rates'!O115</f>
        <v>238.78370783790336</v>
      </c>
      <c r="P115" s="62">
        <f>'Population 2016'!P115*'Prevalence Rates'!P115</f>
        <v>143.40834263528268</v>
      </c>
      <c r="Q115" s="62">
        <f>'Population 2016'!Q115*'Prevalence Rates'!Q115</f>
        <v>186.40283426352823</v>
      </c>
      <c r="R115" s="62">
        <f>'Population 2016'!R115*'Prevalence Rates'!R115</f>
        <v>47.331817520019406</v>
      </c>
      <c r="S115" s="62">
        <f>'Population 2016'!S115*'Prevalence Rates'!S115</f>
        <v>1718.4090560543557</v>
      </c>
      <c r="T115" s="62">
        <f>'Population 2016'!T115*'Prevalence Rates'!T115</f>
        <v>327.15628245571463</v>
      </c>
      <c r="U115" s="62">
        <f>'Population 2016'!U115*'Prevalence Rates'!U115</f>
        <v>45.282950740111616</v>
      </c>
      <c r="V115" s="62">
        <f>'Population 2016'!V115*'Prevalence Rates'!V115</f>
        <v>350.13424411550591</v>
      </c>
      <c r="W115" s="62">
        <f>'Population 2016'!W115*'Prevalence Rates'!W115</f>
        <v>584.62607813637464</v>
      </c>
      <c r="X115" s="62">
        <f>'Population 2016'!X115*'Prevalence Rates'!X115</f>
        <v>584.34103372967718</v>
      </c>
      <c r="Y115" s="62">
        <f>'Population 2016'!Y115*'Prevalence Rates'!Y115</f>
        <v>485.12796311574851</v>
      </c>
      <c r="Z115" s="62">
        <f>'Population 2016'!Z115*'Prevalence Rates'!Z115</f>
        <v>777.97039553506431</v>
      </c>
      <c r="AA115" s="62">
        <f>'Population 2016'!AA115*'Prevalence Rates'!AA115</f>
        <v>2756.5414899296284</v>
      </c>
      <c r="AB115" s="62">
        <f>'Population 2016'!AB115*'Prevalence Rates'!AB115</f>
        <v>508.39237854889592</v>
      </c>
      <c r="AC115" s="62">
        <f>'Population 2016'!AC115*'Prevalence Rates'!AC115</f>
        <v>1460.8931036156268</v>
      </c>
      <c r="AD115" s="62">
        <f>'Population 2016'!AD115*'Prevalence Rates'!AD115</f>
        <v>480.41504100946378</v>
      </c>
      <c r="AE115" s="62">
        <f>'Population 2016'!AE115*'Prevalence Rates'!AE115</f>
        <v>371.2958844940548</v>
      </c>
      <c r="AF115" s="62">
        <f>'Population 2016'!AF115*'Prevalence Rates'!AF115</f>
        <v>51.723756369813152</v>
      </c>
      <c r="AG115" s="62">
        <f>'Population 2016'!AG115*'Prevalence Rates'!AG115</f>
        <v>371.2958844940548</v>
      </c>
      <c r="AH115" s="62">
        <f>'Population 2016'!AH115*'Prevalence Rates'!AH115</f>
        <v>1284.1046163552535</v>
      </c>
      <c r="AI115" s="62">
        <f>'Population 2016'!AI115*'Prevalence Rates'!AI115</f>
        <v>979.94673137587949</v>
      </c>
      <c r="AJ115" s="62">
        <f>'Population 2016'!AJ115*'Prevalence Rates'!AJ115</f>
        <v>210.38849308420282</v>
      </c>
      <c r="AK115" s="62">
        <f>'Population 2016'!AK115*'Prevalence Rates'!AK115</f>
        <v>109.04798349915067</v>
      </c>
      <c r="AL115" s="62">
        <f>'Population 2016'!AL115*'Prevalence Rates'!AL115</f>
        <v>204.61185149235621</v>
      </c>
      <c r="AM115" s="62">
        <f>'Population 2016'!AM115*'Prevalence Rates'!AM115</f>
        <v>654.16105799563218</v>
      </c>
      <c r="AN115" s="62">
        <f>'Population 2016'!AN115*'Prevalence Rates'!AN115</f>
        <v>21.496435428294102</v>
      </c>
      <c r="AO115" s="62">
        <f>'Population 2016'!AO115*'Prevalence Rates'!AO115</f>
        <v>21.508696918223734</v>
      </c>
      <c r="AP115" s="62">
        <f>'Population 2016'!AP115*'Prevalence Rates'!AP115</f>
        <v>146.27111866051931</v>
      </c>
      <c r="AQ115" s="62">
        <f>'Population 2016'!AQ115*'Prevalence Rates'!AQ115</f>
        <v>235.07178840087352</v>
      </c>
      <c r="AR115" s="62">
        <f>'Population 2016'!AR115*'Prevalence Rates'!AR115</f>
        <v>7558.3859999999995</v>
      </c>
      <c r="AS115" s="62">
        <f>'Population 2016'!AS115*'Prevalence Rates'!AS115</f>
        <v>159.47864595971851</v>
      </c>
      <c r="AT115" s="62">
        <f>'Population 2016'!AT115*'Prevalence Rates'!AT115</f>
        <v>3.456031303081776</v>
      </c>
      <c r="AU115" s="62">
        <f>'Population 2016'!AU115*'Prevalence Rates'!AU115</f>
        <v>3.4529483135161372</v>
      </c>
      <c r="AV115" s="62">
        <f>'Population 2016'!AV115*'Prevalence Rates'!AV115</f>
        <v>259.74803688425135</v>
      </c>
      <c r="AW115" s="62">
        <f>'Population 2016'!AW115*'Prevalence Rates'!AW115</f>
        <v>624.31243387527286</v>
      </c>
      <c r="AX115" s="62">
        <f>'Population 2016'!AX115*'Prevalence Rates'!AX115</f>
        <v>75.069915069157972</v>
      </c>
      <c r="AY115" s="62">
        <f>'Population 2016'!AY115*'Prevalence Rates'!AY115</f>
        <v>1074.878146081048</v>
      </c>
      <c r="AZ115" s="62">
        <f>'Population 2016'!AZ115*'Prevalence Rates'!AZ115</f>
        <v>494.62991312788159</v>
      </c>
      <c r="BA115" s="62">
        <f>'Population 2016'!BA115*'Prevalence Rates'!BA115</f>
        <v>179.29257947100217</v>
      </c>
      <c r="BB115" s="62">
        <f>'Population 2016'!BB115*'Prevalence Rates'!BB115</f>
        <v>287.45794710021841</v>
      </c>
      <c r="BC115" s="71">
        <f>'Population 2016'!BC115*'Prevalence Rates'!BC115</f>
        <v>45.335114923562237</v>
      </c>
      <c r="BD115" s="105">
        <v>113</v>
      </c>
    </row>
    <row r="116" spans="2:56" s="62" customFormat="1" x14ac:dyDescent="0.35">
      <c r="B116" s="62" t="s">
        <v>82</v>
      </c>
      <c r="C116" s="70">
        <f>'Population 2016'!C116*'Prevalence Rates'!C116</f>
        <v>120.58012618296526</v>
      </c>
      <c r="D116" s="62">
        <f>'Population 2016'!D116*'Prevalence Rates'!D116</f>
        <v>209.03726280029116</v>
      </c>
      <c r="E116" s="62">
        <f>'Population 2016'!E116*'Prevalence Rates'!E116</f>
        <v>82.743916525115267</v>
      </c>
      <c r="F116" s="62">
        <f>'Population 2016'!F116*'Prevalence Rates'!F116</f>
        <v>121.1121620965785</v>
      </c>
      <c r="G116" s="62">
        <f>'Population 2016'!G116*'Prevalence Rates'!G116</f>
        <v>73.836719242902191</v>
      </c>
      <c r="H116" s="62">
        <f>'Population 2016'!H116*'Prevalence Rates'!H116</f>
        <v>496.65024023295314</v>
      </c>
      <c r="I116" s="62">
        <f>'Population 2016'!I116*'Prevalence Rates'!I116</f>
        <v>110.06013778209172</v>
      </c>
      <c r="J116" s="62">
        <f>'Population 2016'!J116*'Prevalence Rates'!J116</f>
        <v>93.673554962387769</v>
      </c>
      <c r="K116" s="62">
        <f>'Population 2016'!K116*'Prevalence Rates'!K116</f>
        <v>49.326071341907294</v>
      </c>
      <c r="L116" s="62">
        <f>'Population 2016'!L116*'Prevalence Rates'!L116</f>
        <v>231.58233749090022</v>
      </c>
      <c r="M116" s="62">
        <f>'Population 2016'!M116*'Prevalence Rates'!M116</f>
        <v>231.44619267168162</v>
      </c>
      <c r="N116" s="62">
        <f>'Population 2016'!N116*'Prevalence Rates'!N116</f>
        <v>128.77206988594997</v>
      </c>
      <c r="O116" s="62">
        <f>'Population 2016'!O116*'Prevalence Rates'!O116</f>
        <v>152.02838146081044</v>
      </c>
      <c r="P116" s="62">
        <f>'Population 2016'!P116*'Prevalence Rates'!P116</f>
        <v>98.195860228099974</v>
      </c>
      <c r="Q116" s="62">
        <f>'Population 2016'!Q116*'Prevalence Rates'!Q116</f>
        <v>100.73976704683328</v>
      </c>
      <c r="R116" s="62">
        <f>'Population 2016'!R116*'Prevalence Rates'!R116</f>
        <v>24.72557631642805</v>
      </c>
      <c r="S116" s="62">
        <f>'Population 2016'!S116*'Prevalence Rates'!S116</f>
        <v>990.10826498422705</v>
      </c>
      <c r="T116" s="62">
        <f>'Population 2016'!T116*'Prevalence Rates'!T116</f>
        <v>197.70595486532395</v>
      </c>
      <c r="U116" s="62">
        <f>'Population 2016'!U116*'Prevalence Rates'!U116</f>
        <v>40.970288764862893</v>
      </c>
      <c r="V116" s="62">
        <f>'Population 2016'!V116*'Prevalence Rates'!V116</f>
        <v>223.18025721912153</v>
      </c>
      <c r="W116" s="62">
        <f>'Population 2016'!W116*'Prevalence Rates'!W116</f>
        <v>348.3186275175928</v>
      </c>
      <c r="X116" s="62">
        <f>'Population 2016'!X116*'Prevalence Rates'!X116</f>
        <v>348.14879883523417</v>
      </c>
      <c r="Y116" s="62">
        <f>'Population 2016'!Y116*'Prevalence Rates'!Y116</f>
        <v>304.24561805387037</v>
      </c>
      <c r="Z116" s="62">
        <f>'Population 2016'!Z116*'Prevalence Rates'!Z116</f>
        <v>456.24722154816794</v>
      </c>
      <c r="AA116" s="62">
        <f>'Population 2016'!AA116*'Prevalence Rates'!AA116</f>
        <v>1423.675253579228</v>
      </c>
      <c r="AB116" s="62">
        <f>'Population 2016'!AB116*'Prevalence Rates'!AB116</f>
        <v>260.48125988837666</v>
      </c>
      <c r="AC116" s="62">
        <f>'Population 2016'!AC116*'Prevalence Rates'!AC116</f>
        <v>785.99092501819928</v>
      </c>
      <c r="AD116" s="62">
        <f>'Population 2016'!AD116*'Prevalence Rates'!AD116</f>
        <v>267.2130997330745</v>
      </c>
      <c r="AE116" s="62">
        <f>'Population 2016'!AE116*'Prevalence Rates'!AE116</f>
        <v>206.52859014802232</v>
      </c>
      <c r="AF116" s="62">
        <f>'Population 2016'!AF116*'Prevalence Rates'!AF116</f>
        <v>16.810220820189276</v>
      </c>
      <c r="AG116" s="62">
        <f>'Population 2016'!AG116*'Prevalence Rates'!AG116</f>
        <v>206.52859014802232</v>
      </c>
      <c r="AH116" s="62">
        <f>'Population 2016'!AH116*'Prevalence Rates'!AH116</f>
        <v>632.89582916767768</v>
      </c>
      <c r="AI116" s="62">
        <f>'Population 2016'!AI116*'Prevalence Rates'!AI116</f>
        <v>538.48235670953648</v>
      </c>
      <c r="AJ116" s="62">
        <f>'Population 2016'!AJ116*'Prevalence Rates'!AJ116</f>
        <v>95.257330744964804</v>
      </c>
      <c r="AK116" s="62">
        <f>'Population 2016'!AK116*'Prevalence Rates'!AK116</f>
        <v>49.496957049259883</v>
      </c>
      <c r="AL116" s="62">
        <f>'Population 2016'!AL116*'Prevalence Rates'!AL116</f>
        <v>129.14026692550351</v>
      </c>
      <c r="AM116" s="62">
        <f>'Population 2016'!AM116*'Prevalence Rates'!AM116</f>
        <v>279.68881339480708</v>
      </c>
      <c r="AN116" s="62">
        <f>'Population 2016'!AN116*'Prevalence Rates'!AN116</f>
        <v>8.8950767289492827</v>
      </c>
      <c r="AO116" s="62">
        <f>'Population 2016'!AO116*'Prevalence Rates'!AO116</f>
        <v>8.9001504489201668</v>
      </c>
      <c r="AP116" s="62">
        <f>'Population 2016'!AP116*'Prevalence Rates'!AP116</f>
        <v>68.833467604950258</v>
      </c>
      <c r="AQ116" s="62">
        <f>'Population 2016'!AQ116*'Prevalence Rates'!AQ116</f>
        <v>111.87552535792281</v>
      </c>
      <c r="AR116" s="62">
        <f>'Population 2016'!AR116*'Prevalence Rates'!AR116</f>
        <v>4277.5919999999996</v>
      </c>
      <c r="AS116" s="62">
        <f>'Population 2016'!AS116*'Prevalence Rates'!AS116</f>
        <v>110.06272749332686</v>
      </c>
      <c r="AT116" s="62">
        <f>'Population 2016'!AT116*'Prevalence Rates'!AT116</f>
        <v>0.69120626061635515</v>
      </c>
      <c r="AU116" s="62">
        <f>'Population 2016'!AU116*'Prevalence Rates'!AU116</f>
        <v>0.69058966270322741</v>
      </c>
      <c r="AV116" s="62">
        <f>'Population 2016'!AV116*'Prevalence Rates'!AV116</f>
        <v>205.17912157243384</v>
      </c>
      <c r="AW116" s="62">
        <f>'Population 2016'!AW116*'Prevalence Rates'!AW116</f>
        <v>345.39348701771411</v>
      </c>
      <c r="AX116" s="62">
        <f>'Population 2016'!AX116*'Prevalence Rates'!AX116</f>
        <v>46.03343848580441</v>
      </c>
      <c r="AY116" s="62">
        <f>'Population 2016'!AY116*'Prevalence Rates'!AY116</f>
        <v>633.84856102887636</v>
      </c>
      <c r="AZ116" s="62">
        <f>'Population 2016'!AZ116*'Prevalence Rates'!AZ116</f>
        <v>288.30638582868238</v>
      </c>
      <c r="BA116" s="62">
        <f>'Population 2016'!BA116*'Prevalence Rates'!BA116</f>
        <v>71.158922591603982</v>
      </c>
      <c r="BB116" s="62">
        <f>'Population 2016'!BB116*'Prevalence Rates'!BB116</f>
        <v>159.26724096093182</v>
      </c>
      <c r="BC116" s="71">
        <f>'Population 2016'!BC116*'Prevalence Rates'!BC116</f>
        <v>41.017484930842024</v>
      </c>
      <c r="BD116" s="105">
        <v>114</v>
      </c>
    </row>
    <row r="117" spans="2:56" s="62" customFormat="1" x14ac:dyDescent="0.35">
      <c r="B117" s="62" t="s">
        <v>76</v>
      </c>
      <c r="C117" s="70">
        <f>'Population 2016'!C117*'Prevalence Rates'!C117</f>
        <v>0</v>
      </c>
      <c r="D117" s="62">
        <f>'Population 2016'!D117*'Prevalence Rates'!D117</f>
        <v>0</v>
      </c>
      <c r="E117" s="62">
        <f>'Population 2016'!E117*'Prevalence Rates'!E117</f>
        <v>0</v>
      </c>
      <c r="F117" s="62">
        <f>'Population 2016'!F117*'Prevalence Rates'!F117</f>
        <v>0</v>
      </c>
      <c r="G117" s="62">
        <f>'Population 2016'!G117*'Prevalence Rates'!G117</f>
        <v>0</v>
      </c>
      <c r="H117" s="62">
        <f>'Population 2016'!H117*'Prevalence Rates'!H117</f>
        <v>0</v>
      </c>
      <c r="I117" s="62">
        <f>'Population 2016'!I117*'Prevalence Rates'!I117</f>
        <v>0</v>
      </c>
      <c r="J117" s="62">
        <f>'Population 2016'!J117*'Prevalence Rates'!J117</f>
        <v>0</v>
      </c>
      <c r="K117" s="62">
        <f>'Population 2016'!K117*'Prevalence Rates'!K117</f>
        <v>0</v>
      </c>
      <c r="L117" s="62">
        <f>'Population 2016'!L117*'Prevalence Rates'!L117</f>
        <v>0</v>
      </c>
      <c r="M117" s="62">
        <f>'Population 2016'!M117*'Prevalence Rates'!M117</f>
        <v>0</v>
      </c>
      <c r="N117" s="62">
        <f>'Population 2016'!N117*'Prevalence Rates'!N117</f>
        <v>0</v>
      </c>
      <c r="O117" s="62">
        <f>'Population 2016'!O117*'Prevalence Rates'!O117</f>
        <v>0</v>
      </c>
      <c r="P117" s="62">
        <f>'Population 2016'!P117*'Prevalence Rates'!P117</f>
        <v>0</v>
      </c>
      <c r="Q117" s="62">
        <f>'Population 2016'!Q117*'Prevalence Rates'!Q117</f>
        <v>0</v>
      </c>
      <c r="R117" s="62">
        <f>'Population 2016'!R117*'Prevalence Rates'!R117</f>
        <v>0</v>
      </c>
      <c r="S117" s="62">
        <f>'Population 2016'!S117*'Prevalence Rates'!S117</f>
        <v>0</v>
      </c>
      <c r="T117" s="62">
        <f>'Population 2016'!T117*'Prevalence Rates'!T117</f>
        <v>0</v>
      </c>
      <c r="U117" s="62">
        <f>'Population 2016'!U117*'Prevalence Rates'!U117</f>
        <v>0</v>
      </c>
      <c r="V117" s="62">
        <f>'Population 2016'!V117*'Prevalence Rates'!V117</f>
        <v>0</v>
      </c>
      <c r="W117" s="62">
        <f>'Population 2016'!W117*'Prevalence Rates'!W117</f>
        <v>0</v>
      </c>
      <c r="X117" s="62">
        <f>'Population 2016'!X117*'Prevalence Rates'!X117</f>
        <v>0</v>
      </c>
      <c r="Y117" s="62">
        <f>'Population 2016'!Y117*'Prevalence Rates'!Y117</f>
        <v>0</v>
      </c>
      <c r="Z117" s="62">
        <f>'Population 2016'!Z117*'Prevalence Rates'!Z117</f>
        <v>0</v>
      </c>
      <c r="AA117" s="62">
        <f>'Population 2016'!AA117*'Prevalence Rates'!AA117</f>
        <v>0</v>
      </c>
      <c r="AB117" s="62">
        <f>'Population 2016'!AB117*'Prevalence Rates'!AB117</f>
        <v>0</v>
      </c>
      <c r="AC117" s="62">
        <f>'Population 2016'!AC117*'Prevalence Rates'!AC117</f>
        <v>0</v>
      </c>
      <c r="AD117" s="62">
        <f>'Population 2016'!AD117*'Prevalence Rates'!AD117</f>
        <v>0</v>
      </c>
      <c r="AE117" s="62">
        <f>'Population 2016'!AE117*'Prevalence Rates'!AE117</f>
        <v>0</v>
      </c>
      <c r="AF117" s="62">
        <f>'Population 2016'!AF117*'Prevalence Rates'!AF117</f>
        <v>0</v>
      </c>
      <c r="AG117" s="62">
        <f>'Population 2016'!AG117*'Prevalence Rates'!AG117</f>
        <v>0</v>
      </c>
      <c r="AH117" s="62">
        <f>'Population 2016'!AH117*'Prevalence Rates'!AH117</f>
        <v>0</v>
      </c>
      <c r="AI117" s="62">
        <f>'Population 2016'!AI117*'Prevalence Rates'!AI117</f>
        <v>0</v>
      </c>
      <c r="AJ117" s="62">
        <f>'Population 2016'!AJ117*'Prevalence Rates'!AJ117</f>
        <v>0</v>
      </c>
      <c r="AK117" s="62">
        <f>'Population 2016'!AK117*'Prevalence Rates'!AK117</f>
        <v>0</v>
      </c>
      <c r="AL117" s="62">
        <f>'Population 2016'!AL117*'Prevalence Rates'!AL117</f>
        <v>0</v>
      </c>
      <c r="AM117" s="62">
        <f>'Population 2016'!AM117*'Prevalence Rates'!AM117</f>
        <v>0</v>
      </c>
      <c r="AN117" s="62">
        <f>'Population 2016'!AN117*'Prevalence Rates'!AN117</f>
        <v>0</v>
      </c>
      <c r="AO117" s="62">
        <f>'Population 2016'!AO117*'Prevalence Rates'!AO117</f>
        <v>0</v>
      </c>
      <c r="AP117" s="62">
        <f>'Population 2016'!AP117*'Prevalence Rates'!AP117</f>
        <v>0</v>
      </c>
      <c r="AQ117" s="62">
        <f>'Population 2016'!AQ117*'Prevalence Rates'!AQ117</f>
        <v>0</v>
      </c>
      <c r="AR117" s="62">
        <f>'Population 2016'!AR117*'Prevalence Rates'!AR117</f>
        <v>0</v>
      </c>
      <c r="AS117" s="62">
        <f>'Population 2016'!AS117*'Prevalence Rates'!AS117</f>
        <v>0</v>
      </c>
      <c r="AT117" s="62">
        <f>'Population 2016'!AT117*'Prevalence Rates'!AT117</f>
        <v>0</v>
      </c>
      <c r="AU117" s="62">
        <f>'Population 2016'!AU117*'Prevalence Rates'!AU117</f>
        <v>0</v>
      </c>
      <c r="AV117" s="62">
        <f>'Population 2016'!AV117*'Prevalence Rates'!AV117</f>
        <v>0</v>
      </c>
      <c r="AW117" s="62">
        <f>'Population 2016'!AW117*'Prevalence Rates'!AW117</f>
        <v>0</v>
      </c>
      <c r="AX117" s="62">
        <f>'Population 2016'!AX117*'Prevalence Rates'!AX117</f>
        <v>0</v>
      </c>
      <c r="AY117" s="62">
        <f>'Population 2016'!AY117*'Prevalence Rates'!AY117</f>
        <v>0</v>
      </c>
      <c r="AZ117" s="62">
        <f>'Population 2016'!AZ117*'Prevalence Rates'!AZ117</f>
        <v>0</v>
      </c>
      <c r="BA117" s="62">
        <f>'Population 2016'!BA117*'Prevalence Rates'!BA117</f>
        <v>0</v>
      </c>
      <c r="BB117" s="62">
        <f>'Population 2016'!BB117*'Prevalence Rates'!BB117</f>
        <v>0</v>
      </c>
      <c r="BC117" s="71">
        <f>'Population 2016'!BC117*'Prevalence Rates'!BC117</f>
        <v>0</v>
      </c>
      <c r="BD117" s="105">
        <v>115</v>
      </c>
    </row>
    <row r="118" spans="2:56" s="62" customFormat="1" x14ac:dyDescent="0.35">
      <c r="B118" s="62" t="s">
        <v>46</v>
      </c>
      <c r="C118" s="70">
        <f>'Population 2016'!C118*'Prevalence Rates'!C118</f>
        <v>0</v>
      </c>
      <c r="D118" s="62">
        <f>'Population 2016'!D118*'Prevalence Rates'!D118</f>
        <v>0</v>
      </c>
      <c r="E118" s="62">
        <f>'Population 2016'!E118*'Prevalence Rates'!E118</f>
        <v>0</v>
      </c>
      <c r="F118" s="62">
        <f>'Population 2016'!F118*'Prevalence Rates'!F118</f>
        <v>0</v>
      </c>
      <c r="G118" s="62">
        <f>'Population 2016'!G118*'Prevalence Rates'!G118</f>
        <v>0</v>
      </c>
      <c r="H118" s="62">
        <f>'Population 2016'!H118*'Prevalence Rates'!H118</f>
        <v>0</v>
      </c>
      <c r="I118" s="62">
        <f>'Population 2016'!I118*'Prevalence Rates'!I118</f>
        <v>0</v>
      </c>
      <c r="J118" s="62">
        <f>'Population 2016'!J118*'Prevalence Rates'!J118</f>
        <v>0</v>
      </c>
      <c r="K118" s="62">
        <f>'Population 2016'!K118*'Prevalence Rates'!K118</f>
        <v>0</v>
      </c>
      <c r="L118" s="62">
        <f>'Population 2016'!L118*'Prevalence Rates'!L118</f>
        <v>0</v>
      </c>
      <c r="M118" s="62">
        <f>'Population 2016'!M118*'Prevalence Rates'!M118</f>
        <v>0</v>
      </c>
      <c r="N118" s="62">
        <f>'Population 2016'!N118*'Prevalence Rates'!N118</f>
        <v>0</v>
      </c>
      <c r="O118" s="62">
        <f>'Population 2016'!O118*'Prevalence Rates'!O118</f>
        <v>0</v>
      </c>
      <c r="P118" s="62">
        <f>'Population 2016'!P118*'Prevalence Rates'!P118</f>
        <v>0</v>
      </c>
      <c r="Q118" s="62">
        <f>'Population 2016'!Q118*'Prevalence Rates'!Q118</f>
        <v>0</v>
      </c>
      <c r="R118" s="62">
        <f>'Population 2016'!R118*'Prevalence Rates'!R118</f>
        <v>0</v>
      </c>
      <c r="S118" s="62">
        <f>'Population 2016'!S118*'Prevalence Rates'!S118</f>
        <v>0</v>
      </c>
      <c r="T118" s="62">
        <f>'Population 2016'!T118*'Prevalence Rates'!T118</f>
        <v>0</v>
      </c>
      <c r="U118" s="62">
        <f>'Population 2016'!U118*'Prevalence Rates'!U118</f>
        <v>0</v>
      </c>
      <c r="V118" s="62">
        <f>'Population 2016'!V118*'Prevalence Rates'!V118</f>
        <v>0</v>
      </c>
      <c r="W118" s="62">
        <f>'Population 2016'!W118*'Prevalence Rates'!W118</f>
        <v>0</v>
      </c>
      <c r="X118" s="62">
        <f>'Population 2016'!X118*'Prevalence Rates'!X118</f>
        <v>0</v>
      </c>
      <c r="Y118" s="62">
        <f>'Population 2016'!Y118*'Prevalence Rates'!Y118</f>
        <v>0</v>
      </c>
      <c r="Z118" s="62">
        <f>'Population 2016'!Z118*'Prevalence Rates'!Z118</f>
        <v>0</v>
      </c>
      <c r="AA118" s="62">
        <f>'Population 2016'!AA118*'Prevalence Rates'!AA118</f>
        <v>0</v>
      </c>
      <c r="AB118" s="62">
        <f>'Population 2016'!AB118*'Prevalence Rates'!AB118</f>
        <v>0</v>
      </c>
      <c r="AC118" s="62">
        <f>'Population 2016'!AC118*'Prevalence Rates'!AC118</f>
        <v>0</v>
      </c>
      <c r="AD118" s="62">
        <f>'Population 2016'!AD118*'Prevalence Rates'!AD118</f>
        <v>0</v>
      </c>
      <c r="AE118" s="62">
        <f>'Population 2016'!AE118*'Prevalence Rates'!AE118</f>
        <v>0</v>
      </c>
      <c r="AF118" s="62">
        <f>'Population 2016'!AF118*'Prevalence Rates'!AF118</f>
        <v>0</v>
      </c>
      <c r="AG118" s="62">
        <f>'Population 2016'!AG118*'Prevalence Rates'!AG118</f>
        <v>0</v>
      </c>
      <c r="AH118" s="62">
        <f>'Population 2016'!AH118*'Prevalence Rates'!AH118</f>
        <v>0</v>
      </c>
      <c r="AI118" s="62">
        <f>'Population 2016'!AI118*'Prevalence Rates'!AI118</f>
        <v>0</v>
      </c>
      <c r="AJ118" s="62">
        <f>'Population 2016'!AJ118*'Prevalence Rates'!AJ118</f>
        <v>0</v>
      </c>
      <c r="AK118" s="62">
        <f>'Population 2016'!AK118*'Prevalence Rates'!AK118</f>
        <v>0</v>
      </c>
      <c r="AL118" s="62">
        <f>'Population 2016'!AL118*'Prevalence Rates'!AL118</f>
        <v>0</v>
      </c>
      <c r="AM118" s="62">
        <f>'Population 2016'!AM118*'Prevalence Rates'!AM118</f>
        <v>0</v>
      </c>
      <c r="AN118" s="62">
        <f>'Population 2016'!AN118*'Prevalence Rates'!AN118</f>
        <v>0</v>
      </c>
      <c r="AO118" s="62">
        <f>'Population 2016'!AO118*'Prevalence Rates'!AO118</f>
        <v>0</v>
      </c>
      <c r="AP118" s="62">
        <f>'Population 2016'!AP118*'Prevalence Rates'!AP118</f>
        <v>0</v>
      </c>
      <c r="AQ118" s="62">
        <f>'Population 2016'!AQ118*'Prevalence Rates'!AQ118</f>
        <v>0</v>
      </c>
      <c r="AR118" s="62">
        <f>'Population 2016'!AR118*'Prevalence Rates'!AR118</f>
        <v>0</v>
      </c>
      <c r="AS118" s="62">
        <f>'Population 2016'!AS118*'Prevalence Rates'!AS118</f>
        <v>0</v>
      </c>
      <c r="AT118" s="62">
        <f>'Population 2016'!AT118*'Prevalence Rates'!AT118</f>
        <v>0</v>
      </c>
      <c r="AU118" s="62">
        <f>'Population 2016'!AU118*'Prevalence Rates'!AU118</f>
        <v>0</v>
      </c>
      <c r="AV118" s="62">
        <f>'Population 2016'!AV118*'Prevalence Rates'!AV118</f>
        <v>0</v>
      </c>
      <c r="AW118" s="62">
        <f>'Population 2016'!AW118*'Prevalence Rates'!AW118</f>
        <v>0</v>
      </c>
      <c r="AX118" s="62">
        <f>'Population 2016'!AX118*'Prevalence Rates'!AX118</f>
        <v>0</v>
      </c>
      <c r="AY118" s="62">
        <f>'Population 2016'!AY118*'Prevalence Rates'!AY118</f>
        <v>0</v>
      </c>
      <c r="AZ118" s="62">
        <f>'Population 2016'!AZ118*'Prevalence Rates'!AZ118</f>
        <v>0</v>
      </c>
      <c r="BA118" s="62">
        <f>'Population 2016'!BA118*'Prevalence Rates'!BA118</f>
        <v>0</v>
      </c>
      <c r="BB118" s="62">
        <f>'Population 2016'!BB118*'Prevalence Rates'!BB118</f>
        <v>0</v>
      </c>
      <c r="BC118" s="71">
        <f>'Population 2016'!BC118*'Prevalence Rates'!BC118</f>
        <v>0</v>
      </c>
      <c r="BD118" s="105">
        <v>116</v>
      </c>
    </row>
    <row r="119" spans="2:56" s="62" customFormat="1" x14ac:dyDescent="0.35">
      <c r="B119" s="62" t="s">
        <v>77</v>
      </c>
      <c r="C119" s="70">
        <f>'Population 2016'!C119*'Prevalence Rates'!C119</f>
        <v>0</v>
      </c>
      <c r="D119" s="62">
        <f>'Population 2016'!D119*'Prevalence Rates'!D119</f>
        <v>0</v>
      </c>
      <c r="E119" s="62">
        <f>'Population 2016'!E119*'Prevalence Rates'!E119</f>
        <v>0</v>
      </c>
      <c r="F119" s="62">
        <f>'Population 2016'!F119*'Prevalence Rates'!F119</f>
        <v>0</v>
      </c>
      <c r="G119" s="62">
        <f>'Population 2016'!G119*'Prevalence Rates'!G119</f>
        <v>0</v>
      </c>
      <c r="H119" s="62">
        <f>'Population 2016'!H119*'Prevalence Rates'!H119</f>
        <v>0</v>
      </c>
      <c r="I119" s="62">
        <f>'Population 2016'!I119*'Prevalence Rates'!I119</f>
        <v>0</v>
      </c>
      <c r="J119" s="62">
        <f>'Population 2016'!J119*'Prevalence Rates'!J119</f>
        <v>0</v>
      </c>
      <c r="K119" s="62">
        <f>'Population 2016'!K119*'Prevalence Rates'!K119</f>
        <v>0</v>
      </c>
      <c r="L119" s="62">
        <f>'Population 2016'!L119*'Prevalence Rates'!L119</f>
        <v>0</v>
      </c>
      <c r="M119" s="62">
        <f>'Population 2016'!M119*'Prevalence Rates'!M119</f>
        <v>0</v>
      </c>
      <c r="N119" s="62">
        <f>'Population 2016'!N119*'Prevalence Rates'!N119</f>
        <v>0</v>
      </c>
      <c r="O119" s="62">
        <f>'Population 2016'!O119*'Prevalence Rates'!O119</f>
        <v>0</v>
      </c>
      <c r="P119" s="62">
        <f>'Population 2016'!P119*'Prevalence Rates'!P119</f>
        <v>0</v>
      </c>
      <c r="Q119" s="62">
        <f>'Population 2016'!Q119*'Prevalence Rates'!Q119</f>
        <v>0</v>
      </c>
      <c r="R119" s="62">
        <f>'Population 2016'!R119*'Prevalence Rates'!R119</f>
        <v>0</v>
      </c>
      <c r="S119" s="62">
        <f>'Population 2016'!S119*'Prevalence Rates'!S119</f>
        <v>0</v>
      </c>
      <c r="T119" s="62">
        <f>'Population 2016'!T119*'Prevalence Rates'!T119</f>
        <v>0</v>
      </c>
      <c r="U119" s="62">
        <f>'Population 2016'!U119*'Prevalence Rates'!U119</f>
        <v>0</v>
      </c>
      <c r="V119" s="62">
        <f>'Population 2016'!V119*'Prevalence Rates'!V119</f>
        <v>0</v>
      </c>
      <c r="W119" s="62">
        <f>'Population 2016'!W119*'Prevalence Rates'!W119</f>
        <v>0</v>
      </c>
      <c r="X119" s="62">
        <f>'Population 2016'!X119*'Prevalence Rates'!X119</f>
        <v>0</v>
      </c>
      <c r="Y119" s="62">
        <f>'Population 2016'!Y119*'Prevalence Rates'!Y119</f>
        <v>0</v>
      </c>
      <c r="Z119" s="62">
        <f>'Population 2016'!Z119*'Prevalence Rates'!Z119</f>
        <v>0</v>
      </c>
      <c r="AA119" s="62">
        <f>'Population 2016'!AA119*'Prevalence Rates'!AA119</f>
        <v>0</v>
      </c>
      <c r="AB119" s="62">
        <f>'Population 2016'!AB119*'Prevalence Rates'!AB119</f>
        <v>0</v>
      </c>
      <c r="AC119" s="62">
        <f>'Population 2016'!AC119*'Prevalence Rates'!AC119</f>
        <v>0</v>
      </c>
      <c r="AD119" s="62">
        <f>'Population 2016'!AD119*'Prevalence Rates'!AD119</f>
        <v>0</v>
      </c>
      <c r="AE119" s="62">
        <f>'Population 2016'!AE119*'Prevalence Rates'!AE119</f>
        <v>0</v>
      </c>
      <c r="AF119" s="62">
        <f>'Population 2016'!AF119*'Prevalence Rates'!AF119</f>
        <v>0</v>
      </c>
      <c r="AG119" s="62">
        <f>'Population 2016'!AG119*'Prevalence Rates'!AG119</f>
        <v>0</v>
      </c>
      <c r="AH119" s="62">
        <f>'Population 2016'!AH119*'Prevalence Rates'!AH119</f>
        <v>0</v>
      </c>
      <c r="AI119" s="62">
        <f>'Population 2016'!AI119*'Prevalence Rates'!AI119</f>
        <v>0</v>
      </c>
      <c r="AJ119" s="62">
        <f>'Population 2016'!AJ119*'Prevalence Rates'!AJ119</f>
        <v>0</v>
      </c>
      <c r="AK119" s="62">
        <f>'Population 2016'!AK119*'Prevalence Rates'!AK119</f>
        <v>0</v>
      </c>
      <c r="AL119" s="62">
        <f>'Population 2016'!AL119*'Prevalence Rates'!AL119</f>
        <v>0</v>
      </c>
      <c r="AM119" s="62">
        <f>'Population 2016'!AM119*'Prevalence Rates'!AM119</f>
        <v>0</v>
      </c>
      <c r="AN119" s="62">
        <f>'Population 2016'!AN119*'Prevalence Rates'!AN119</f>
        <v>0</v>
      </c>
      <c r="AO119" s="62">
        <f>'Population 2016'!AO119*'Prevalence Rates'!AO119</f>
        <v>0</v>
      </c>
      <c r="AP119" s="62">
        <f>'Population 2016'!AP119*'Prevalence Rates'!AP119</f>
        <v>0</v>
      </c>
      <c r="AQ119" s="62">
        <f>'Population 2016'!AQ119*'Prevalence Rates'!AQ119</f>
        <v>0</v>
      </c>
      <c r="AR119" s="62">
        <f>'Population 2016'!AR119*'Prevalence Rates'!AR119</f>
        <v>0</v>
      </c>
      <c r="AS119" s="62">
        <f>'Population 2016'!AS119*'Prevalence Rates'!AS119</f>
        <v>0</v>
      </c>
      <c r="AT119" s="62">
        <f>'Population 2016'!AT119*'Prevalence Rates'!AT119</f>
        <v>0</v>
      </c>
      <c r="AU119" s="62">
        <f>'Population 2016'!AU119*'Prevalence Rates'!AU119</f>
        <v>0</v>
      </c>
      <c r="AV119" s="62">
        <f>'Population 2016'!AV119*'Prevalence Rates'!AV119</f>
        <v>0</v>
      </c>
      <c r="AW119" s="62">
        <f>'Population 2016'!AW119*'Prevalence Rates'!AW119</f>
        <v>0</v>
      </c>
      <c r="AX119" s="62">
        <f>'Population 2016'!AX119*'Prevalence Rates'!AX119</f>
        <v>0</v>
      </c>
      <c r="AY119" s="62">
        <f>'Population 2016'!AY119*'Prevalence Rates'!AY119</f>
        <v>0</v>
      </c>
      <c r="AZ119" s="62">
        <f>'Population 2016'!AZ119*'Prevalence Rates'!AZ119</f>
        <v>0</v>
      </c>
      <c r="BA119" s="62">
        <f>'Population 2016'!BA119*'Prevalence Rates'!BA119</f>
        <v>0</v>
      </c>
      <c r="BB119" s="62">
        <f>'Population 2016'!BB119*'Prevalence Rates'!BB119</f>
        <v>0</v>
      </c>
      <c r="BC119" s="71">
        <f>'Population 2016'!BC119*'Prevalence Rates'!BC119</f>
        <v>0</v>
      </c>
      <c r="BD119" s="105">
        <v>117</v>
      </c>
    </row>
    <row r="120" spans="2:56" s="62" customFormat="1" x14ac:dyDescent="0.35">
      <c r="B120" s="62" t="s">
        <v>47</v>
      </c>
      <c r="C120" s="70">
        <f>'Population 2016'!C120*'Prevalence Rates'!C120</f>
        <v>260.66735668789806</v>
      </c>
      <c r="D120" s="62">
        <f>'Population 2016'!D120*'Prevalence Rates'!D120</f>
        <v>398.61114649681537</v>
      </c>
      <c r="E120" s="62">
        <f>'Population 2016'!E120*'Prevalence Rates'!E120</f>
        <v>129.98503184713371</v>
      </c>
      <c r="F120" s="62">
        <f>'Population 2016'!F120*'Prevalence Rates'!F120</f>
        <v>123.40643312101915</v>
      </c>
      <c r="G120" s="62">
        <f>'Population 2016'!G120*'Prevalence Rates'!G120</f>
        <v>90.053707006369422</v>
      </c>
      <c r="H120" s="62">
        <f>'Population 2016'!H120*'Prevalence Rates'!H120</f>
        <v>661.93629554140136</v>
      </c>
      <c r="I120" s="62">
        <f>'Population 2016'!I120*'Prevalence Rates'!I120</f>
        <v>125.28657547770698</v>
      </c>
      <c r="J120" s="62">
        <f>'Population 2016'!J120*'Prevalence Rates'!J120</f>
        <v>154.69228662420386</v>
      </c>
      <c r="K120" s="62">
        <f>'Population 2016'!K120*'Prevalence Rates'!K120</f>
        <v>91.234777070063686</v>
      </c>
      <c r="L120" s="62">
        <f>'Population 2016'!L120*'Prevalence Rates'!L120</f>
        <v>279.45064101910828</v>
      </c>
      <c r="M120" s="62">
        <f>'Population 2016'!M120*'Prevalence Rates'!M120</f>
        <v>279.0941656050955</v>
      </c>
      <c r="N120" s="62">
        <f>'Population 2016'!N120*'Prevalence Rates'!N120</f>
        <v>178.46468789808924</v>
      </c>
      <c r="O120" s="62">
        <f>'Population 2016'!O120*'Prevalence Rates'!O120</f>
        <v>252.41717834394905</v>
      </c>
      <c r="P120" s="62">
        <f>'Population 2016'!P120*'Prevalence Rates'!P120</f>
        <v>114.04539490445858</v>
      </c>
      <c r="Q120" s="62">
        <f>'Population 2016'!Q120*'Prevalence Rates'!Q120</f>
        <v>216.36280254777068</v>
      </c>
      <c r="R120" s="62">
        <f>'Population 2016'!R120*'Prevalence Rates'!R120</f>
        <v>59.336267515923559</v>
      </c>
      <c r="S120" s="62">
        <f>'Population 2016'!S120*'Prevalence Rates'!S120</f>
        <v>1677.3580127388536</v>
      </c>
      <c r="T120" s="62">
        <f>'Population 2016'!T120*'Prevalence Rates'!T120</f>
        <v>357.46124203821654</v>
      </c>
      <c r="U120" s="62">
        <f>'Population 2016'!U120*'Prevalence Rates'!U120</f>
        <v>40.664203821656052</v>
      </c>
      <c r="V120" s="62">
        <f>'Population 2016'!V120*'Prevalence Rates'!V120</f>
        <v>326.17923566878977</v>
      </c>
      <c r="W120" s="62">
        <f>'Population 2016'!W120*'Prevalence Rates'!W120</f>
        <v>457.91663694267527</v>
      </c>
      <c r="X120" s="62">
        <f>'Population 2016'!X120*'Prevalence Rates'!X120</f>
        <v>457.60213375796161</v>
      </c>
      <c r="Y120" s="62">
        <f>'Population 2016'!Y120*'Prevalence Rates'!Y120</f>
        <v>488.40469108280246</v>
      </c>
      <c r="Z120" s="62">
        <f>'Population 2016'!Z120*'Prevalence Rates'!Z120</f>
        <v>707.83798726114628</v>
      </c>
      <c r="AA120" s="62">
        <f>'Population 2016'!AA120*'Prevalence Rates'!AA120</f>
        <v>2688.0587197452228</v>
      </c>
      <c r="AB120" s="62">
        <f>'Population 2016'!AB120*'Prevalence Rates'!AB120</f>
        <v>506.31973503184724</v>
      </c>
      <c r="AC120" s="62">
        <f>'Population 2016'!AC120*'Prevalence Rates'!AC120</f>
        <v>1343.8536420382165</v>
      </c>
      <c r="AD120" s="62">
        <f>'Population 2016'!AD120*'Prevalence Rates'!AD120</f>
        <v>390.17669044585989</v>
      </c>
      <c r="AE120" s="62">
        <f>'Population 2016'!AE120*'Prevalence Rates'!AE120</f>
        <v>328.6587133757962</v>
      </c>
      <c r="AF120" s="62">
        <f>'Population 2016'!AF120*'Prevalence Rates'!AF120</f>
        <v>64.121140127388529</v>
      </c>
      <c r="AG120" s="62">
        <f>'Population 2016'!AG120*'Prevalence Rates'!AG120</f>
        <v>328.6587133757962</v>
      </c>
      <c r="AH120" s="62">
        <f>'Population 2016'!AH120*'Prevalence Rates'!AH120</f>
        <v>1382.3136305732487</v>
      </c>
      <c r="AI120" s="62">
        <f>'Population 2016'!AI120*'Prevalence Rates'!AI120</f>
        <v>1086.8699159235664</v>
      </c>
      <c r="AJ120" s="62">
        <f>'Population 2016'!AJ120*'Prevalence Rates'!AJ120</f>
        <v>255.15152866242036</v>
      </c>
      <c r="AK120" s="62">
        <f>'Population 2016'!AK120*'Prevalence Rates'!AK120</f>
        <v>104.49200000000002</v>
      </c>
      <c r="AL120" s="62">
        <f>'Population 2016'!AL120*'Prevalence Rates'!AL120</f>
        <v>218.08054777070066</v>
      </c>
      <c r="AM120" s="62">
        <f>'Population 2016'!AM120*'Prevalence Rates'!AM120</f>
        <v>818.70372611464973</v>
      </c>
      <c r="AN120" s="62">
        <f>'Population 2016'!AN120*'Prevalence Rates'!AN120</f>
        <v>21.676800191082805</v>
      </c>
      <c r="AO120" s="62">
        <f>'Population 2016'!AO120*'Prevalence Rates'!AO120</f>
        <v>21.651668789808916</v>
      </c>
      <c r="AP120" s="62">
        <f>'Population 2016'!AP120*'Prevalence Rates'!AP120</f>
        <v>115.12547770700638</v>
      </c>
      <c r="AQ120" s="62">
        <f>'Population 2016'!AQ120*'Prevalence Rates'!AQ120</f>
        <v>214.76624203821655</v>
      </c>
      <c r="AR120" s="62">
        <f>'Population 2016'!AR120*'Prevalence Rates'!AR120</f>
        <v>7155.286000000001</v>
      </c>
      <c r="AS120" s="62">
        <f>'Population 2016'!AS120*'Prevalence Rates'!AS120</f>
        <v>125.32519108280256</v>
      </c>
      <c r="AT120" s="62">
        <f>'Population 2016'!AT120*'Prevalence Rates'!AT120</f>
        <v>2.3286700636942679</v>
      </c>
      <c r="AU120" s="62">
        <f>'Population 2016'!AU120*'Prevalence Rates'!AU120</f>
        <v>2.3313630573248405</v>
      </c>
      <c r="AV120" s="62">
        <f>'Population 2016'!AV120*'Prevalence Rates'!AV120</f>
        <v>190.79667515923569</v>
      </c>
      <c r="AW120" s="62">
        <f>'Population 2016'!AW120*'Prevalence Rates'!AW120</f>
        <v>567.28968789808926</v>
      </c>
      <c r="AX120" s="62">
        <f>'Population 2016'!AX120*'Prevalence Rates'!AX120</f>
        <v>86.344108280254773</v>
      </c>
      <c r="AY120" s="62">
        <f>'Population 2016'!AY120*'Prevalence Rates'!AY120</f>
        <v>879.50478980891717</v>
      </c>
      <c r="AZ120" s="62">
        <f>'Population 2016'!AZ120*'Prevalence Rates'!AZ120</f>
        <v>412.87554904458614</v>
      </c>
      <c r="BA120" s="62">
        <f>'Population 2016'!BA120*'Prevalence Rates'!BA120</f>
        <v>171.01952229299363</v>
      </c>
      <c r="BB120" s="62">
        <f>'Population 2016'!BB120*'Prevalence Rates'!BB120</f>
        <v>345.95350318471333</v>
      </c>
      <c r="BC120" s="71">
        <f>'Population 2016'!BC120*'Prevalence Rates'!BC120</f>
        <v>40.657471337579608</v>
      </c>
      <c r="BD120" s="105">
        <v>118</v>
      </c>
    </row>
    <row r="121" spans="2:56" s="62" customFormat="1" x14ac:dyDescent="0.35">
      <c r="B121" s="62" t="s">
        <v>48</v>
      </c>
      <c r="C121" s="70">
        <f>'Population 2016'!C121*'Prevalence Rates'!C121</f>
        <v>627.57427388535029</v>
      </c>
      <c r="D121" s="62">
        <f>'Population 2016'!D121*'Prevalence Rates'!D121</f>
        <v>838.26447770700645</v>
      </c>
      <c r="E121" s="62">
        <f>'Population 2016'!E121*'Prevalence Rates'!E121</f>
        <v>187.17844585987254</v>
      </c>
      <c r="F121" s="62">
        <f>'Population 2016'!F121*'Prevalence Rates'!F121</f>
        <v>192.38746496815293</v>
      </c>
      <c r="G121" s="62">
        <f>'Population 2016'!G121*'Prevalence Rates'!G121</f>
        <v>117.89926114649681</v>
      </c>
      <c r="H121" s="62">
        <f>'Population 2016'!H121*'Prevalence Rates'!H121</f>
        <v>849.89753694267529</v>
      </c>
      <c r="I121" s="62">
        <f>'Population 2016'!I121*'Prevalence Rates'!I121</f>
        <v>185.35548152866238</v>
      </c>
      <c r="J121" s="62">
        <f>'Population 2016'!J121*'Prevalence Rates'!J121</f>
        <v>257.07317197452232</v>
      </c>
      <c r="K121" s="62">
        <f>'Population 2016'!K121*'Prevalence Rates'!K121</f>
        <v>121.05006369426751</v>
      </c>
      <c r="L121" s="62">
        <f>'Population 2016'!L121*'Prevalence Rates'!L121</f>
        <v>377.13471464968154</v>
      </c>
      <c r="M121" s="62">
        <f>'Population 2016'!M121*'Prevalence Rates'!M121</f>
        <v>376.65363057324834</v>
      </c>
      <c r="N121" s="62">
        <f>'Population 2016'!N121*'Prevalence Rates'!N121</f>
        <v>531.28051592356701</v>
      </c>
      <c r="O121" s="62">
        <f>'Population 2016'!O121*'Prevalence Rates'!O121</f>
        <v>339.56533757961785</v>
      </c>
      <c r="P121" s="62">
        <f>'Population 2016'!P121*'Prevalence Rates'!P121</f>
        <v>167.66578343949041</v>
      </c>
      <c r="Q121" s="62">
        <f>'Population 2016'!Q121*'Prevalence Rates'!Q121</f>
        <v>303.5484713375796</v>
      </c>
      <c r="R121" s="62">
        <f>'Population 2016'!R121*'Prevalence Rates'!R121</f>
        <v>80.294490445859864</v>
      </c>
      <c r="S121" s="62">
        <f>'Population 2016'!S121*'Prevalence Rates'!S121</f>
        <v>2480.1259490445864</v>
      </c>
      <c r="T121" s="62">
        <f>'Population 2016'!T121*'Prevalence Rates'!T121</f>
        <v>690.18060509554141</v>
      </c>
      <c r="U121" s="62">
        <f>'Population 2016'!U121*'Prevalence Rates'!U121</f>
        <v>45.311541401273892</v>
      </c>
      <c r="V121" s="62">
        <f>'Population 2016'!V121*'Prevalence Rates'!V121</f>
        <v>392.07101910828021</v>
      </c>
      <c r="W121" s="62">
        <f>'Population 2016'!W121*'Prevalence Rates'!W121</f>
        <v>568.54481528662427</v>
      </c>
      <c r="X121" s="62">
        <f>'Population 2016'!X121*'Prevalence Rates'!X121</f>
        <v>568.15433121019089</v>
      </c>
      <c r="Y121" s="62">
        <f>'Population 2016'!Y121*'Prevalence Rates'!Y121</f>
        <v>668.38822738853492</v>
      </c>
      <c r="Z121" s="62">
        <f>'Population 2016'!Z121*'Prevalence Rates'!Z121</f>
        <v>1334.5283821656049</v>
      </c>
      <c r="AA121" s="62">
        <f>'Population 2016'!AA121*'Prevalence Rates'!AA121</f>
        <v>4007.0850764331208</v>
      </c>
      <c r="AB121" s="62">
        <f>'Population 2016'!AB121*'Prevalence Rates'!AB121</f>
        <v>992.63745222929958</v>
      </c>
      <c r="AC121" s="62">
        <f>'Population 2016'!AC121*'Prevalence Rates'!AC121</f>
        <v>2226.7777643312102</v>
      </c>
      <c r="AD121" s="62">
        <f>'Population 2016'!AD121*'Prevalence Rates'!AD121</f>
        <v>505.03902420382167</v>
      </c>
      <c r="AE121" s="62">
        <f>'Population 2016'!AE121*'Prevalence Rates'!AE121</f>
        <v>423.95029299363063</v>
      </c>
      <c r="AF121" s="62">
        <f>'Population 2016'!AF121*'Prevalence Rates'!AF121</f>
        <v>96.934305732484063</v>
      </c>
      <c r="AG121" s="62">
        <f>'Population 2016'!AG121*'Prevalence Rates'!AG121</f>
        <v>423.95029299363063</v>
      </c>
      <c r="AH121" s="62">
        <f>'Population 2016'!AH121*'Prevalence Rates'!AH121</f>
        <v>1806.5409171974525</v>
      </c>
      <c r="AI121" s="62">
        <f>'Population 2016'!AI121*'Prevalence Rates'!AI121</f>
        <v>1714.0590917197446</v>
      </c>
      <c r="AJ121" s="62">
        <f>'Population 2016'!AJ121*'Prevalence Rates'!AJ121</f>
        <v>315.29184713375793</v>
      </c>
      <c r="AK121" s="62">
        <f>'Population 2016'!AK121*'Prevalence Rates'!AK121</f>
        <v>146.77200000000002</v>
      </c>
      <c r="AL121" s="62">
        <f>'Population 2016'!AL121*'Prevalence Rates'!AL121</f>
        <v>273.66970700636944</v>
      </c>
      <c r="AM121" s="62">
        <f>'Population 2016'!AM121*'Prevalence Rates'!AM121</f>
        <v>1048.6517197452231</v>
      </c>
      <c r="AN121" s="62">
        <f>'Population 2016'!AN121*'Prevalence Rates'!AN121</f>
        <v>29.441624140127388</v>
      </c>
      <c r="AO121" s="62">
        <f>'Population 2016'!AO121*'Prevalence Rates'!AO121</f>
        <v>29.407490445859871</v>
      </c>
      <c r="AP121" s="62">
        <f>'Population 2016'!AP121*'Prevalence Rates'!AP121</f>
        <v>202.68143312101913</v>
      </c>
      <c r="AQ121" s="62">
        <f>'Population 2016'!AQ121*'Prevalence Rates'!AQ121</f>
        <v>289.1197961783439</v>
      </c>
      <c r="AR121" s="62">
        <f>'Population 2016'!AR121*'Prevalence Rates'!AR121</f>
        <v>10861.128000000002</v>
      </c>
      <c r="AS121" s="62">
        <f>'Population 2016'!AS121*'Prevalence Rates'!AS121</f>
        <v>185.41261146496817</v>
      </c>
      <c r="AT121" s="62">
        <f>'Population 2016'!AT121*'Prevalence Rates'!AT121</f>
        <v>12.225517834394907</v>
      </c>
      <c r="AU121" s="62">
        <f>'Population 2016'!AU121*'Prevalence Rates'!AU121</f>
        <v>12.239656050955412</v>
      </c>
      <c r="AV121" s="62">
        <f>'Population 2016'!AV121*'Prevalence Rates'!AV121</f>
        <v>237.45567515923568</v>
      </c>
      <c r="AW121" s="62">
        <f>'Population 2016'!AW121*'Prevalence Rates'!AW121</f>
        <v>759.04526114649696</v>
      </c>
      <c r="AX121" s="62">
        <f>'Population 2016'!AX121*'Prevalence Rates'!AX121</f>
        <v>171.59178343949046</v>
      </c>
      <c r="AY121" s="62">
        <f>'Population 2016'!AY121*'Prevalence Rates'!AY121</f>
        <v>1476.9992866242037</v>
      </c>
      <c r="AZ121" s="62">
        <f>'Population 2016'!AZ121*'Prevalence Rates'!AZ121</f>
        <v>914.88764840764361</v>
      </c>
      <c r="BA121" s="62">
        <f>'Population 2016'!BA121*'Prevalence Rates'!BA121</f>
        <v>244.94219745222929</v>
      </c>
      <c r="BB121" s="62">
        <f>'Population 2016'!BB121*'Prevalence Rates'!BB121</f>
        <v>486.55662420382163</v>
      </c>
      <c r="BC121" s="71">
        <f>'Population 2016'!BC121*'Prevalence Rates'!BC121</f>
        <v>45.304039490445845</v>
      </c>
      <c r="BD121" s="105">
        <v>119</v>
      </c>
    </row>
    <row r="122" spans="2:56" s="62" customFormat="1" x14ac:dyDescent="0.35">
      <c r="B122" s="62" t="s">
        <v>49</v>
      </c>
      <c r="C122" s="70">
        <f>'Population 2016'!C122*'Prevalence Rates'!C122</f>
        <v>860.96557006369403</v>
      </c>
      <c r="D122" s="62">
        <f>'Population 2016'!D122*'Prevalence Rates'!D122</f>
        <v>1146.0349108280257</v>
      </c>
      <c r="E122" s="62">
        <f>'Population 2016'!E122*'Prevalence Rates'!E122</f>
        <v>252.67125477706995</v>
      </c>
      <c r="F122" s="62">
        <f>'Population 2016'!F122*'Prevalence Rates'!F122</f>
        <v>258.50284394904463</v>
      </c>
      <c r="G122" s="62">
        <f>'Population 2016'!G122*'Prevalence Rates'!G122</f>
        <v>123.8944713375796</v>
      </c>
      <c r="H122" s="62">
        <f>'Population 2016'!H122*'Prevalence Rates'!H122</f>
        <v>954.8287385350319</v>
      </c>
      <c r="I122" s="62">
        <f>'Population 2016'!I122*'Prevalence Rates'!I122</f>
        <v>224.01780713375788</v>
      </c>
      <c r="J122" s="62">
        <f>'Population 2016'!J122*'Prevalence Rates'!J122</f>
        <v>297.95475477707009</v>
      </c>
      <c r="K122" s="62">
        <f>'Population 2016'!K122*'Prevalence Rates'!K122</f>
        <v>132.5783121019108</v>
      </c>
      <c r="L122" s="62">
        <f>'Population 2016'!L122*'Prevalence Rates'!L122</f>
        <v>352.70243665605091</v>
      </c>
      <c r="M122" s="62">
        <f>'Population 2016'!M122*'Prevalence Rates'!M122</f>
        <v>352.25251910828018</v>
      </c>
      <c r="N122" s="62">
        <f>'Population 2016'!N122*'Prevalence Rates'!N122</f>
        <v>565.36135350318477</v>
      </c>
      <c r="O122" s="62">
        <f>'Population 2016'!O122*'Prevalence Rates'!O122</f>
        <v>375.00312101910828</v>
      </c>
      <c r="P122" s="62">
        <f>'Population 2016'!P122*'Prevalence Rates'!P122</f>
        <v>181.39038216560508</v>
      </c>
      <c r="Q122" s="62">
        <f>'Population 2016'!Q122*'Prevalence Rates'!Q122</f>
        <v>347.55254777070058</v>
      </c>
      <c r="R122" s="62">
        <f>'Population 2016'!R122*'Prevalence Rates'!R122</f>
        <v>80.687445859872611</v>
      </c>
      <c r="S122" s="62">
        <f>'Population 2016'!S122*'Prevalence Rates'!S122</f>
        <v>3351.3237898089169</v>
      </c>
      <c r="T122" s="62">
        <f>'Population 2016'!T122*'Prevalence Rates'!T122</f>
        <v>1165.5718949044583</v>
      </c>
      <c r="U122" s="62">
        <f>'Population 2016'!U122*'Prevalence Rates'!U122</f>
        <v>59.071777070063696</v>
      </c>
      <c r="V122" s="62">
        <f>'Population 2016'!V122*'Prevalence Rates'!V122</f>
        <v>456.65863057324833</v>
      </c>
      <c r="W122" s="62">
        <f>'Population 2016'!W122*'Prevalence Rates'!W122</f>
        <v>694.130843312102</v>
      </c>
      <c r="X122" s="62">
        <f>'Population 2016'!X122*'Prevalence Rates'!X122</f>
        <v>693.65410509554124</v>
      </c>
      <c r="Y122" s="62">
        <f>'Population 2016'!Y122*'Prevalence Rates'!Y122</f>
        <v>776.81740700636919</v>
      </c>
      <c r="Z122" s="62">
        <f>'Population 2016'!Z122*'Prevalence Rates'!Z122</f>
        <v>2108.8803439490439</v>
      </c>
      <c r="AA122" s="62">
        <f>'Population 2016'!AA122*'Prevalence Rates'!AA122</f>
        <v>5227.1626910828027</v>
      </c>
      <c r="AB122" s="62">
        <f>'Population 2016'!AB122*'Prevalence Rates'!AB122</f>
        <v>1341.2146751592359</v>
      </c>
      <c r="AC122" s="62">
        <f>'Population 2016'!AC122*'Prevalence Rates'!AC122</f>
        <v>3116.7559891719743</v>
      </c>
      <c r="AD122" s="62">
        <f>'Population 2016'!AD122*'Prevalence Rates'!AD122</f>
        <v>562.9456146496816</v>
      </c>
      <c r="AE122" s="62">
        <f>'Population 2016'!AE122*'Prevalence Rates'!AE122</f>
        <v>480.790601910828</v>
      </c>
      <c r="AF122" s="62">
        <f>'Population 2016'!AF122*'Prevalence Rates'!AF122</f>
        <v>110.68636942675157</v>
      </c>
      <c r="AG122" s="62">
        <f>'Population 2016'!AG122*'Prevalence Rates'!AG122</f>
        <v>480.790601910828</v>
      </c>
      <c r="AH122" s="62">
        <f>'Population 2016'!AH122*'Prevalence Rates'!AH122</f>
        <v>2115.6302675159236</v>
      </c>
      <c r="AI122" s="62">
        <f>'Population 2016'!AI122*'Prevalence Rates'!AI122</f>
        <v>2410.6178407643301</v>
      </c>
      <c r="AJ122" s="62">
        <f>'Population 2016'!AJ122*'Prevalence Rates'!AJ122</f>
        <v>381.08114649681522</v>
      </c>
      <c r="AK122" s="62">
        <f>'Population 2016'!AK122*'Prevalence Rates'!AK122</f>
        <v>184.60400000000001</v>
      </c>
      <c r="AL122" s="62">
        <f>'Population 2016'!AL122*'Prevalence Rates'!AL122</f>
        <v>293.28351592356688</v>
      </c>
      <c r="AM122" s="62">
        <f>'Population 2016'!AM122*'Prevalence Rates'!AM122</f>
        <v>1232.1373248407642</v>
      </c>
      <c r="AN122" s="62">
        <f>'Population 2016'!AN122*'Prevalence Rates'!AN122</f>
        <v>38.661281273885344</v>
      </c>
      <c r="AO122" s="62">
        <f>'Population 2016'!AO122*'Prevalence Rates'!AO122</f>
        <v>38.616458598726112</v>
      </c>
      <c r="AP122" s="62">
        <f>'Population 2016'!AP122*'Prevalence Rates'!AP122</f>
        <v>262.81934713375796</v>
      </c>
      <c r="AQ122" s="62">
        <f>'Population 2016'!AQ122*'Prevalence Rates'!AQ122</f>
        <v>345.81533757961779</v>
      </c>
      <c r="AR122" s="62">
        <f>'Population 2016'!AR122*'Prevalence Rates'!AR122</f>
        <v>13745.017000000002</v>
      </c>
      <c r="AS122" s="62">
        <f>'Population 2016'!AS122*'Prevalence Rates'!AS122</f>
        <v>224.0868535031847</v>
      </c>
      <c r="AT122" s="62">
        <f>'Population 2016'!AT122*'Prevalence Rates'!AT122</f>
        <v>15.385029617834395</v>
      </c>
      <c r="AU122" s="62">
        <f>'Population 2016'!AU122*'Prevalence Rates'!AU122</f>
        <v>15.402821656050952</v>
      </c>
      <c r="AV122" s="62">
        <f>'Population 2016'!AV122*'Prevalence Rates'!AV122</f>
        <v>285.13122611464973</v>
      </c>
      <c r="AW122" s="62">
        <f>'Population 2016'!AW122*'Prevalence Rates'!AW122</f>
        <v>885.5440000000001</v>
      </c>
      <c r="AX122" s="62">
        <f>'Population 2016'!AX122*'Prevalence Rates'!AX122</f>
        <v>205.9787579617834</v>
      </c>
      <c r="AY122" s="62">
        <f>'Population 2016'!AY122*'Prevalence Rates'!AY122</f>
        <v>1762.4328917197449</v>
      </c>
      <c r="AZ122" s="62">
        <f>'Population 2016'!AZ122*'Prevalence Rates'!AZ122</f>
        <v>1074.3272503184714</v>
      </c>
      <c r="BA122" s="62">
        <f>'Population 2016'!BA122*'Prevalence Rates'!BA122</f>
        <v>284.4736942675159</v>
      </c>
      <c r="BB122" s="62">
        <f>'Population 2016'!BB122*'Prevalence Rates'!BB122</f>
        <v>548.11633757961772</v>
      </c>
      <c r="BC122" s="71">
        <f>'Population 2016'!BC122*'Prevalence Rates'!BC122</f>
        <v>59.06199697452228</v>
      </c>
      <c r="BD122" s="105">
        <v>120</v>
      </c>
    </row>
    <row r="123" spans="2:56" s="62" customFormat="1" x14ac:dyDescent="0.35">
      <c r="B123" s="62" t="s">
        <v>50</v>
      </c>
      <c r="C123" s="70">
        <f>'Population 2016'!C123*'Prevalence Rates'!C123</f>
        <v>684.17459554140112</v>
      </c>
      <c r="D123" s="62">
        <f>'Population 2016'!D123*'Prevalence Rates'!D123</f>
        <v>933.99470382165612</v>
      </c>
      <c r="E123" s="62">
        <f>'Population 2016'!E123*'Prevalence Rates'!E123</f>
        <v>224.90904458598717</v>
      </c>
      <c r="F123" s="62">
        <f>'Population 2016'!F123*'Prevalence Rates'!F123</f>
        <v>261.41145541401278</v>
      </c>
      <c r="G123" s="62">
        <f>'Population 2016'!G123*'Prevalence Rates'!G123</f>
        <v>131.72296815286623</v>
      </c>
      <c r="H123" s="62">
        <f>'Population 2016'!H123*'Prevalence Rates'!H123</f>
        <v>909.16464363057332</v>
      </c>
      <c r="I123" s="62">
        <f>'Population 2016'!I123*'Prevalence Rates'!I123</f>
        <v>190.49401557324836</v>
      </c>
      <c r="J123" s="62">
        <f>'Population 2016'!J123*'Prevalence Rates'!J123</f>
        <v>236.13128980891724</v>
      </c>
      <c r="K123" s="62">
        <f>'Population 2016'!K123*'Prevalence Rates'!K123</f>
        <v>125.72671974522291</v>
      </c>
      <c r="L123" s="62">
        <f>'Population 2016'!L123*'Prevalence Rates'!L123</f>
        <v>354.12319168789804</v>
      </c>
      <c r="M123" s="62">
        <f>'Population 2016'!M123*'Prevalence Rates'!M123</f>
        <v>353.67146178343938</v>
      </c>
      <c r="N123" s="62">
        <f>'Population 2016'!N123*'Prevalence Rates'!N123</f>
        <v>434.83741401273892</v>
      </c>
      <c r="O123" s="62">
        <f>'Population 2016'!O123*'Prevalence Rates'!O123</f>
        <v>383.38085031847135</v>
      </c>
      <c r="P123" s="62">
        <f>'Population 2016'!P123*'Prevalence Rates'!P123</f>
        <v>158.87295541401272</v>
      </c>
      <c r="Q123" s="62">
        <f>'Population 2016'!Q123*'Prevalence Rates'!Q123</f>
        <v>339.78372611464965</v>
      </c>
      <c r="R123" s="62">
        <f>'Population 2016'!R123*'Prevalence Rates'!R123</f>
        <v>68.803248407643309</v>
      </c>
      <c r="S123" s="62">
        <f>'Population 2016'!S123*'Prevalence Rates'!S123</f>
        <v>3192.7735222929932</v>
      </c>
      <c r="T123" s="62">
        <f>'Population 2016'!T123*'Prevalence Rates'!T123</f>
        <v>1052.9405573248405</v>
      </c>
      <c r="U123" s="62">
        <f>'Population 2016'!U123*'Prevalence Rates'!U123</f>
        <v>48.725872611464972</v>
      </c>
      <c r="V123" s="62">
        <f>'Population 2016'!V123*'Prevalence Rates'!V123</f>
        <v>457.34378980891711</v>
      </c>
      <c r="W123" s="62">
        <f>'Population 2016'!W123*'Prevalence Rates'!W123</f>
        <v>678.04065222929944</v>
      </c>
      <c r="X123" s="62">
        <f>'Population 2016'!X123*'Prevalence Rates'!X123</f>
        <v>677.5749649681527</v>
      </c>
      <c r="Y123" s="62">
        <f>'Population 2016'!Y123*'Prevalence Rates'!Y123</f>
        <v>706.79258598726096</v>
      </c>
      <c r="Z123" s="62">
        <f>'Population 2016'!Z123*'Prevalence Rates'!Z123</f>
        <v>1956.624700636942</v>
      </c>
      <c r="AA123" s="62">
        <f>'Population 2016'!AA123*'Prevalence Rates'!AA123</f>
        <v>5037.4454140127391</v>
      </c>
      <c r="AB123" s="62">
        <f>'Population 2016'!AB123*'Prevalence Rates'!AB123</f>
        <v>1114.1343388535033</v>
      </c>
      <c r="AC123" s="62">
        <f>'Population 2016'!AC123*'Prevalence Rates'!AC123</f>
        <v>2946.0691203821657</v>
      </c>
      <c r="AD123" s="62">
        <f>'Population 2016'!AD123*'Prevalence Rates'!AD123</f>
        <v>556.82294331210187</v>
      </c>
      <c r="AE123" s="62">
        <f>'Population 2016'!AE123*'Prevalence Rates'!AE123</f>
        <v>465.52149681528658</v>
      </c>
      <c r="AF123" s="62">
        <f>'Population 2016'!AF123*'Prevalence Rates'!AF123</f>
        <v>110.34047452229298</v>
      </c>
      <c r="AG123" s="62">
        <f>'Population 2016'!AG123*'Prevalence Rates'!AG123</f>
        <v>465.52149681528658</v>
      </c>
      <c r="AH123" s="62">
        <f>'Population 2016'!AH123*'Prevalence Rates'!AH123</f>
        <v>2104.2853566878985</v>
      </c>
      <c r="AI123" s="62">
        <f>'Population 2016'!AI123*'Prevalence Rates'!AI123</f>
        <v>2298.5034668789799</v>
      </c>
      <c r="AJ123" s="62">
        <f>'Population 2016'!AJ123*'Prevalence Rates'!AJ123</f>
        <v>368.81458598726113</v>
      </c>
      <c r="AK123" s="62">
        <f>'Population 2016'!AK123*'Prevalence Rates'!AK123</f>
        <v>171.76500000000001</v>
      </c>
      <c r="AL123" s="62">
        <f>'Population 2016'!AL123*'Prevalence Rates'!AL123</f>
        <v>266.07164331210191</v>
      </c>
      <c r="AM123" s="62">
        <f>'Population 2016'!AM123*'Prevalence Rates'!AM123</f>
        <v>1260.64326433121</v>
      </c>
      <c r="AN123" s="62">
        <f>'Population 2016'!AN123*'Prevalence Rates'!AN123</f>
        <v>26.393759331210187</v>
      </c>
      <c r="AO123" s="62">
        <f>'Population 2016'!AO123*'Prevalence Rates'!AO123</f>
        <v>26.363159235668785</v>
      </c>
      <c r="AP123" s="62">
        <f>'Population 2016'!AP123*'Prevalence Rates'!AP123</f>
        <v>261.77503184713379</v>
      </c>
      <c r="AQ123" s="62">
        <f>'Population 2016'!AQ123*'Prevalence Rates'!AQ123</f>
        <v>371.68341401273881</v>
      </c>
      <c r="AR123" s="62">
        <f>'Population 2016'!AR123*'Prevalence Rates'!AR123</f>
        <v>12889.662</v>
      </c>
      <c r="AS123" s="62">
        <f>'Population 2016'!AS123*'Prevalence Rates'!AS123</f>
        <v>190.55272929936305</v>
      </c>
      <c r="AT123" s="62">
        <f>'Population 2016'!AT123*'Prevalence Rates'!AT123</f>
        <v>8.0269719745222936</v>
      </c>
      <c r="AU123" s="62">
        <f>'Population 2016'!AU123*'Prevalence Rates'!AU123</f>
        <v>8.036254777070063</v>
      </c>
      <c r="AV123" s="62">
        <f>'Population 2016'!AV123*'Prevalence Rates'!AV123</f>
        <v>260.88653503184719</v>
      </c>
      <c r="AW123" s="62">
        <f>'Population 2016'!AW123*'Prevalence Rates'!AW123</f>
        <v>851.70155414012754</v>
      </c>
      <c r="AX123" s="62">
        <f>'Population 2016'!AX123*'Prevalence Rates'!AX123</f>
        <v>144.24812101910825</v>
      </c>
      <c r="AY123" s="62">
        <f>'Population 2016'!AY123*'Prevalence Rates'!AY123</f>
        <v>1624.9236433121018</v>
      </c>
      <c r="AZ123" s="62">
        <f>'Population 2016'!AZ123*'Prevalence Rates'!AZ123</f>
        <v>948.4378605095543</v>
      </c>
      <c r="BA123" s="62">
        <f>'Population 2016'!BA123*'Prevalence Rates'!BA123</f>
        <v>276.04734076433118</v>
      </c>
      <c r="BB123" s="62">
        <f>'Population 2016'!BB123*'Prevalence Rates'!BB123</f>
        <v>588.96066878980878</v>
      </c>
      <c r="BC123" s="71">
        <f>'Population 2016'!BC123*'Prevalence Rates'!BC123</f>
        <v>48.71780541401273</v>
      </c>
      <c r="BD123" s="105">
        <v>121</v>
      </c>
    </row>
    <row r="124" spans="2:56" s="62" customFormat="1" x14ac:dyDescent="0.35">
      <c r="B124" s="62" t="s">
        <v>51</v>
      </c>
      <c r="C124" s="70">
        <f>'Population 2016'!C124*'Prevalence Rates'!C124</f>
        <v>528.60372611464959</v>
      </c>
      <c r="D124" s="62">
        <f>'Population 2016'!D124*'Prevalence Rates'!D124</f>
        <v>764.00469745222927</v>
      </c>
      <c r="E124" s="62">
        <f>'Population 2016'!E124*'Prevalence Rates'!E124</f>
        <v>217.67302547770689</v>
      </c>
      <c r="F124" s="62">
        <f>'Population 2016'!F124*'Prevalence Rates'!F124</f>
        <v>221.94926751592357</v>
      </c>
      <c r="G124" s="62">
        <f>'Population 2016'!G124*'Prevalence Rates'!G124</f>
        <v>127.57968152866239</v>
      </c>
      <c r="H124" s="62">
        <f>'Population 2016'!H124*'Prevalence Rates'!H124</f>
        <v>800.46998885350308</v>
      </c>
      <c r="I124" s="62">
        <f>'Population 2016'!I124*'Prevalence Rates'!I124</f>
        <v>185.08269936305726</v>
      </c>
      <c r="J124" s="62">
        <f>'Population 2016'!J124*'Prevalence Rates'!J124</f>
        <v>207.45157643312103</v>
      </c>
      <c r="K124" s="62">
        <f>'Population 2016'!K124*'Prevalence Rates'!K124</f>
        <v>130.79235668789806</v>
      </c>
      <c r="L124" s="62">
        <f>'Population 2016'!L124*'Prevalence Rates'!L124</f>
        <v>331.95306687898085</v>
      </c>
      <c r="M124" s="62">
        <f>'Population 2016'!M124*'Prevalence Rates'!M124</f>
        <v>331.5296178343948</v>
      </c>
      <c r="N124" s="62">
        <f>'Population 2016'!N124*'Prevalence Rates'!N124</f>
        <v>295.32988853503184</v>
      </c>
      <c r="O124" s="62">
        <f>'Population 2016'!O124*'Prevalence Rates'!O124</f>
        <v>336.35082802547765</v>
      </c>
      <c r="P124" s="62">
        <f>'Population 2016'!P124*'Prevalence Rates'!P124</f>
        <v>137.43525477707001</v>
      </c>
      <c r="Q124" s="62">
        <f>'Population 2016'!Q124*'Prevalence Rates'!Q124</f>
        <v>324.40987261146489</v>
      </c>
      <c r="R124" s="62">
        <f>'Population 2016'!R124*'Prevalence Rates'!R124</f>
        <v>61.876958598726098</v>
      </c>
      <c r="S124" s="62">
        <f>'Population 2016'!S124*'Prevalence Rates'!S124</f>
        <v>2782.8644904458592</v>
      </c>
      <c r="T124" s="62">
        <f>'Population 2016'!T124*'Prevalence Rates'!T124</f>
        <v>802.44912420382138</v>
      </c>
      <c r="U124" s="62">
        <f>'Population 2016'!U124*'Prevalence Rates'!U124</f>
        <v>47.117770700636939</v>
      </c>
      <c r="V124" s="62">
        <f>'Population 2016'!V124*'Prevalence Rates'!V124</f>
        <v>454.70780254777054</v>
      </c>
      <c r="W124" s="62">
        <f>'Population 2016'!W124*'Prevalence Rates'!W124</f>
        <v>660.69477707006365</v>
      </c>
      <c r="X124" s="62">
        <f>'Population 2016'!X124*'Prevalence Rates'!X124</f>
        <v>660.24100318471301</v>
      </c>
      <c r="Y124" s="62">
        <f>'Population 2016'!Y124*'Prevalence Rates'!Y124</f>
        <v>671.48690445859847</v>
      </c>
      <c r="Z124" s="62">
        <f>'Population 2016'!Z124*'Prevalence Rates'!Z124</f>
        <v>1520.7248407643306</v>
      </c>
      <c r="AA124" s="62">
        <f>'Population 2016'!AA124*'Prevalence Rates'!AA124</f>
        <v>4285.1735828025467</v>
      </c>
      <c r="AB124" s="62">
        <f>'Population 2016'!AB124*'Prevalence Rates'!AB124</f>
        <v>931.39276433121006</v>
      </c>
      <c r="AC124" s="62">
        <f>'Population 2016'!AC124*'Prevalence Rates'!AC124</f>
        <v>2394.6610414012735</v>
      </c>
      <c r="AD124" s="62">
        <f>'Population 2016'!AD124*'Prevalence Rates'!AD124</f>
        <v>526.55855732484065</v>
      </c>
      <c r="AE124" s="62">
        <f>'Population 2016'!AE124*'Prevalence Rates'!AE124</f>
        <v>436.91942675159231</v>
      </c>
      <c r="AF124" s="62">
        <f>'Population 2016'!AF124*'Prevalence Rates'!AF124</f>
        <v>105.5776910828025</v>
      </c>
      <c r="AG124" s="62">
        <f>'Population 2016'!AG124*'Prevalence Rates'!AG124</f>
        <v>436.91942675159231</v>
      </c>
      <c r="AH124" s="62">
        <f>'Population 2016'!AH124*'Prevalence Rates'!AH124</f>
        <v>1916.7408917197452</v>
      </c>
      <c r="AI124" s="62">
        <f>'Population 2016'!AI124*'Prevalence Rates'!AI124</f>
        <v>1919.2736751592347</v>
      </c>
      <c r="AJ124" s="62">
        <f>'Population 2016'!AJ124*'Prevalence Rates'!AJ124</f>
        <v>360.18439490445849</v>
      </c>
      <c r="AK124" s="62">
        <f>'Population 2016'!AK124*'Prevalence Rates'!AK124</f>
        <v>160.76999999999998</v>
      </c>
      <c r="AL124" s="62">
        <f>'Population 2016'!AL124*'Prevalence Rates'!AL124</f>
        <v>226.58589171974521</v>
      </c>
      <c r="AM124" s="62">
        <f>'Population 2016'!AM124*'Prevalence Rates'!AM124</f>
        <v>1121.3983280254774</v>
      </c>
      <c r="AN124" s="62">
        <f>'Population 2016'!AN124*'Prevalence Rates'!AN124</f>
        <v>26.61123439490445</v>
      </c>
      <c r="AO124" s="62">
        <f>'Population 2016'!AO124*'Prevalence Rates'!AO124</f>
        <v>26.580382165605087</v>
      </c>
      <c r="AP124" s="62">
        <f>'Population 2016'!AP124*'Prevalence Rates'!AP124</f>
        <v>234.65493630573243</v>
      </c>
      <c r="AQ124" s="62">
        <f>'Population 2016'!AQ124*'Prevalence Rates'!AQ124</f>
        <v>293.06101910828016</v>
      </c>
      <c r="AR124" s="62">
        <f>'Population 2016'!AR124*'Prevalence Rates'!AR124</f>
        <v>11157.644999999999</v>
      </c>
      <c r="AS124" s="62">
        <f>'Population 2016'!AS124*'Prevalence Rates'!AS124</f>
        <v>185.13974522292992</v>
      </c>
      <c r="AT124" s="62">
        <f>'Population 2016'!AT124*'Prevalence Rates'!AT124</f>
        <v>10.97347213375796</v>
      </c>
      <c r="AU124" s="62">
        <f>'Population 2016'!AU124*'Prevalence Rates'!AU124</f>
        <v>10.986162420382163</v>
      </c>
      <c r="AV124" s="62">
        <f>'Population 2016'!AV124*'Prevalence Rates'!AV124</f>
        <v>237.65445859872608</v>
      </c>
      <c r="AW124" s="62">
        <f>'Population 2016'!AW124*'Prevalence Rates'!AW124</f>
        <v>798.07399681528659</v>
      </c>
      <c r="AX124" s="62">
        <f>'Population 2016'!AX124*'Prevalence Rates'!AX124</f>
        <v>108.0322452229299</v>
      </c>
      <c r="AY124" s="62">
        <f>'Population 2016'!AY124*'Prevalence Rates'!AY124</f>
        <v>1412.513503184713</v>
      </c>
      <c r="AZ124" s="62">
        <f>'Population 2016'!AZ124*'Prevalence Rates'!AZ124</f>
        <v>745.67926433121022</v>
      </c>
      <c r="BA124" s="62">
        <f>'Population 2016'!BA124*'Prevalence Rates'!BA124</f>
        <v>269.76472929936295</v>
      </c>
      <c r="BB124" s="62">
        <f>'Population 2016'!BB124*'Prevalence Rates'!BB124</f>
        <v>512.32499999999982</v>
      </c>
      <c r="BC124" s="71">
        <f>'Population 2016'!BC124*'Prevalence Rates'!BC124</f>
        <v>47.109969745222905</v>
      </c>
      <c r="BD124" s="105">
        <v>122</v>
      </c>
    </row>
    <row r="125" spans="2:56" s="62" customFormat="1" x14ac:dyDescent="0.35">
      <c r="B125" s="62" t="s">
        <v>52</v>
      </c>
      <c r="C125" s="70">
        <f>'Population 2016'!C125*'Prevalence Rates'!C125</f>
        <v>460.0333280254776</v>
      </c>
      <c r="D125" s="62">
        <f>'Population 2016'!D125*'Prevalence Rates'!D125</f>
        <v>679.34015923566869</v>
      </c>
      <c r="E125" s="62">
        <f>'Population 2016'!E125*'Prevalence Rates'!E125</f>
        <v>204.39601910828014</v>
      </c>
      <c r="F125" s="62">
        <f>'Population 2016'!F125*'Prevalence Rates'!F125</f>
        <v>209.65891719745224</v>
      </c>
      <c r="G125" s="62">
        <f>'Population 2016'!G125*'Prevalence Rates'!G125</f>
        <v>121.82675159235666</v>
      </c>
      <c r="H125" s="62">
        <f>'Population 2016'!H125*'Prevalence Rates'!H125</f>
        <v>933.69558439490436</v>
      </c>
      <c r="I125" s="62">
        <f>'Population 2016'!I125*'Prevalence Rates'!I125</f>
        <v>201.55192261146487</v>
      </c>
      <c r="J125" s="62">
        <f>'Population 2016'!J125*'Prevalence Rates'!J125</f>
        <v>223.38749999999999</v>
      </c>
      <c r="K125" s="62">
        <f>'Population 2016'!K125*'Prevalence Rates'!K125</f>
        <v>142.03232484076429</v>
      </c>
      <c r="L125" s="62">
        <f>'Population 2016'!L125*'Prevalence Rates'!L125</f>
        <v>396.22483089171971</v>
      </c>
      <c r="M125" s="62">
        <f>'Population 2016'!M125*'Prevalence Rates'!M125</f>
        <v>395.71939490445845</v>
      </c>
      <c r="N125" s="62">
        <f>'Population 2016'!N125*'Prevalence Rates'!N125</f>
        <v>277.25584394904462</v>
      </c>
      <c r="O125" s="62">
        <f>'Population 2016'!O125*'Prevalence Rates'!O125</f>
        <v>374.42828025477695</v>
      </c>
      <c r="P125" s="62">
        <f>'Population 2016'!P125*'Prevalence Rates'!P125</f>
        <v>154.22598726114646</v>
      </c>
      <c r="Q125" s="62">
        <f>'Population 2016'!Q125*'Prevalence Rates'!Q125</f>
        <v>334.16656050955402</v>
      </c>
      <c r="R125" s="62">
        <f>'Population 2016'!R125*'Prevalence Rates'!R125</f>
        <v>82.398964968152839</v>
      </c>
      <c r="S125" s="62">
        <f>'Population 2016'!S125*'Prevalence Rates'!S125</f>
        <v>2766.0671656050949</v>
      </c>
      <c r="T125" s="62">
        <f>'Population 2016'!T125*'Prevalence Rates'!T125</f>
        <v>686.96751592356657</v>
      </c>
      <c r="U125" s="62">
        <f>'Population 2016'!U125*'Prevalence Rates'!U125</f>
        <v>66.031242038216547</v>
      </c>
      <c r="V125" s="62">
        <f>'Population 2016'!V125*'Prevalence Rates'!V125</f>
        <v>492.51496815286612</v>
      </c>
      <c r="W125" s="62">
        <f>'Population 2016'!W125*'Prevalence Rates'!W125</f>
        <v>724.68458598726102</v>
      </c>
      <c r="X125" s="62">
        <f>'Population 2016'!X125*'Prevalence Rates'!X125</f>
        <v>724.18686305732444</v>
      </c>
      <c r="Y125" s="62">
        <f>'Population 2016'!Y125*'Prevalence Rates'!Y125</f>
        <v>725.81748248407621</v>
      </c>
      <c r="Z125" s="62">
        <f>'Population 2016'!Z125*'Prevalence Rates'!Z125</f>
        <v>1173.1801910828019</v>
      </c>
      <c r="AA125" s="62">
        <f>'Population 2016'!AA125*'Prevalence Rates'!AA125</f>
        <v>4117.3882165605082</v>
      </c>
      <c r="AB125" s="62">
        <f>'Population 2016'!AB125*'Prevalence Rates'!AB125</f>
        <v>824.30476433121009</v>
      </c>
      <c r="AC125" s="62">
        <f>'Population 2016'!AC125*'Prevalence Rates'!AC125</f>
        <v>2077.4941910828024</v>
      </c>
      <c r="AD125" s="62">
        <f>'Population 2016'!AD125*'Prevalence Rates'!AD125</f>
        <v>517.42748407643307</v>
      </c>
      <c r="AE125" s="62">
        <f>'Population 2016'!AE125*'Prevalence Rates'!AE125</f>
        <v>433.21671974522286</v>
      </c>
      <c r="AF125" s="62">
        <f>'Population 2016'!AF125*'Prevalence Rates'!AF125</f>
        <v>89.758232484076402</v>
      </c>
      <c r="AG125" s="62">
        <f>'Population 2016'!AG125*'Prevalence Rates'!AG125</f>
        <v>433.21671974522286</v>
      </c>
      <c r="AH125" s="62">
        <f>'Population 2016'!AH125*'Prevalence Rates'!AH125</f>
        <v>2095.657452229299</v>
      </c>
      <c r="AI125" s="62">
        <f>'Population 2016'!AI125*'Prevalence Rates'!AI125</f>
        <v>1826.4361528662412</v>
      </c>
      <c r="AJ125" s="62">
        <f>'Population 2016'!AJ125*'Prevalence Rates'!AJ125</f>
        <v>358.96480891719733</v>
      </c>
      <c r="AK125" s="62">
        <f>'Population 2016'!AK125*'Prevalence Rates'!AK125</f>
        <v>139.035</v>
      </c>
      <c r="AL125" s="62">
        <f>'Population 2016'!AL125*'Prevalence Rates'!AL125</f>
        <v>279.19289808917193</v>
      </c>
      <c r="AM125" s="62">
        <f>'Population 2016'!AM125*'Prevalence Rates'!AM125</f>
        <v>1240.2640127388534</v>
      </c>
      <c r="AN125" s="62">
        <f>'Population 2016'!AN125*'Prevalence Rates'!AN125</f>
        <v>37.699248726114639</v>
      </c>
      <c r="AO125" s="62">
        <f>'Population 2016'!AO125*'Prevalence Rates'!AO125</f>
        <v>37.655541401273872</v>
      </c>
      <c r="AP125" s="62">
        <f>'Population 2016'!AP125*'Prevalence Rates'!AP125</f>
        <v>174.77985668789805</v>
      </c>
      <c r="AQ125" s="62">
        <f>'Population 2016'!AQ125*'Prevalence Rates'!AQ125</f>
        <v>310.65821656050946</v>
      </c>
      <c r="AR125" s="62">
        <f>'Population 2016'!AR125*'Prevalence Rates'!AR125</f>
        <v>11044.83</v>
      </c>
      <c r="AS125" s="62">
        <f>'Population 2016'!AS125*'Prevalence Rates'!AS125</f>
        <v>201.61404458598722</v>
      </c>
      <c r="AT125" s="62">
        <f>'Population 2016'!AT125*'Prevalence Rates'!AT125</f>
        <v>9.6433542993630557</v>
      </c>
      <c r="AU125" s="62">
        <f>'Population 2016'!AU125*'Prevalence Rates'!AU125</f>
        <v>9.6545063694267483</v>
      </c>
      <c r="AV125" s="62">
        <f>'Population 2016'!AV125*'Prevalence Rates'!AV125</f>
        <v>279.07423566878975</v>
      </c>
      <c r="AW125" s="62">
        <f>'Population 2016'!AW125*'Prevalence Rates'!AW125</f>
        <v>860.81235668789805</v>
      </c>
      <c r="AX125" s="62">
        <f>'Population 2016'!AX125*'Prevalence Rates'!AX125</f>
        <v>115.23439490445855</v>
      </c>
      <c r="AY125" s="62">
        <f>'Population 2016'!AY125*'Prevalence Rates'!AY125</f>
        <v>1393.2242675159232</v>
      </c>
      <c r="AZ125" s="62">
        <f>'Population 2016'!AZ125*'Prevalence Rates'!AZ125</f>
        <v>654.81175796178343</v>
      </c>
      <c r="BA125" s="62">
        <f>'Population 2016'!BA125*'Prevalence Rates'!BA125</f>
        <v>252.33893312101901</v>
      </c>
      <c r="BB125" s="62">
        <f>'Population 2016'!BB125*'Prevalence Rates'!BB125</f>
        <v>553.65907643312084</v>
      </c>
      <c r="BC125" s="71">
        <f>'Population 2016'!BC125*'Prevalence Rates'!BC125</f>
        <v>66.020309713375767</v>
      </c>
      <c r="BD125" s="105">
        <v>123</v>
      </c>
    </row>
    <row r="126" spans="2:56" s="62" customFormat="1" x14ac:dyDescent="0.35">
      <c r="B126" s="62" t="s">
        <v>53</v>
      </c>
      <c r="C126" s="70">
        <f>'Population 2016'!C126*'Prevalence Rates'!C126</f>
        <v>522.33595222929921</v>
      </c>
      <c r="D126" s="62">
        <f>'Population 2016'!D126*'Prevalence Rates'!D126</f>
        <v>772.05611464968149</v>
      </c>
      <c r="E126" s="62">
        <f>'Population 2016'!E126*'Prevalence Rates'!E126</f>
        <v>232.81549681528651</v>
      </c>
      <c r="F126" s="62">
        <f>'Population 2016'!F126*'Prevalence Rates'!F126</f>
        <v>257.4938407643312</v>
      </c>
      <c r="G126" s="62">
        <f>'Population 2016'!G126*'Prevalence Rates'!G126</f>
        <v>180.25062420382162</v>
      </c>
      <c r="H126" s="62">
        <f>'Population 2016'!H126*'Prevalence Rates'!H126</f>
        <v>1282.0431410828025</v>
      </c>
      <c r="I126" s="62">
        <f>'Population 2016'!I126*'Prevalence Rates'!I126</f>
        <v>256.67437872611453</v>
      </c>
      <c r="J126" s="62">
        <f>'Population 2016'!J126*'Prevalence Rates'!J126</f>
        <v>294.32215605095541</v>
      </c>
      <c r="K126" s="62">
        <f>'Population 2016'!K126*'Prevalence Rates'!K126</f>
        <v>194.1715605095541</v>
      </c>
      <c r="L126" s="62">
        <f>'Population 2016'!L126*'Prevalence Rates'!L126</f>
        <v>510.28341334394901</v>
      </c>
      <c r="M126" s="62">
        <f>'Population 2016'!M126*'Prevalence Rates'!M126</f>
        <v>509.63248089171958</v>
      </c>
      <c r="N126" s="62">
        <f>'Population 2016'!N126*'Prevalence Rates'!N126</f>
        <v>352.60417834394906</v>
      </c>
      <c r="O126" s="62">
        <f>'Population 2016'!O126*'Prevalence Rates'!O126</f>
        <v>500.17009872611459</v>
      </c>
      <c r="P126" s="62">
        <f>'Population 2016'!P126*'Prevalence Rates'!P126</f>
        <v>188.23465605095538</v>
      </c>
      <c r="Q126" s="62">
        <f>'Population 2016'!Q126*'Prevalence Rates'!Q126</f>
        <v>406.9811464968152</v>
      </c>
      <c r="R126" s="62">
        <f>'Population 2016'!R126*'Prevalence Rates'!R126</f>
        <v>94.449898089171953</v>
      </c>
      <c r="S126" s="62">
        <f>'Population 2016'!S126*'Prevalence Rates'!S126</f>
        <v>3172.6972547770697</v>
      </c>
      <c r="T126" s="62">
        <f>'Population 2016'!T126*'Prevalence Rates'!T126</f>
        <v>674.00670382165583</v>
      </c>
      <c r="U126" s="62">
        <f>'Population 2016'!U126*'Prevalence Rates'!U126</f>
        <v>83.401050955414007</v>
      </c>
      <c r="V126" s="62">
        <f>'Population 2016'!V126*'Prevalence Rates'!V126</f>
        <v>622.95191082802535</v>
      </c>
      <c r="W126" s="62">
        <f>'Population 2016'!W126*'Prevalence Rates'!W126</f>
        <v>888.02552866242036</v>
      </c>
      <c r="X126" s="62">
        <f>'Population 2016'!X126*'Prevalence Rates'!X126</f>
        <v>887.4156210191079</v>
      </c>
      <c r="Y126" s="62">
        <f>'Population 2016'!Y126*'Prevalence Rates'!Y126</f>
        <v>931.50136719745194</v>
      </c>
      <c r="Z126" s="62">
        <f>'Population 2016'!Z126*'Prevalence Rates'!Z126</f>
        <v>1325.7206369426747</v>
      </c>
      <c r="AA126" s="62">
        <f>'Population 2016'!AA126*'Prevalence Rates'!AA126</f>
        <v>5043.2522675159225</v>
      </c>
      <c r="AB126" s="62">
        <f>'Population 2016'!AB126*'Prevalence Rates'!AB126</f>
        <v>971.01621401273883</v>
      </c>
      <c r="AC126" s="62">
        <f>'Population 2016'!AC126*'Prevalence Rates'!AC126</f>
        <v>2461.7092299363053</v>
      </c>
      <c r="AD126" s="62">
        <f>'Population 2016'!AD126*'Prevalence Rates'!AD126</f>
        <v>697.38461656050947</v>
      </c>
      <c r="AE126" s="62">
        <f>'Population 2016'!AE126*'Prevalence Rates'!AE126</f>
        <v>566.32098726114634</v>
      </c>
      <c r="AF126" s="62">
        <f>'Population 2016'!AF126*'Prevalence Rates'!AF126</f>
        <v>117.33612420382161</v>
      </c>
      <c r="AG126" s="62">
        <f>'Population 2016'!AG126*'Prevalence Rates'!AG126</f>
        <v>566.32098726114634</v>
      </c>
      <c r="AH126" s="62">
        <f>'Population 2016'!AH126*'Prevalence Rates'!AH126</f>
        <v>2661.1927452229297</v>
      </c>
      <c r="AI126" s="62">
        <f>'Population 2016'!AI126*'Prevalence Rates'!AI126</f>
        <v>2018.3388076433112</v>
      </c>
      <c r="AJ126" s="62">
        <f>'Population 2016'!AJ126*'Prevalence Rates'!AJ126</f>
        <v>445.67914012738845</v>
      </c>
      <c r="AK126" s="62">
        <f>'Population 2016'!AK126*'Prevalence Rates'!AK126</f>
        <v>192.61799999999999</v>
      </c>
      <c r="AL126" s="62">
        <f>'Population 2016'!AL126*'Prevalence Rates'!AL126</f>
        <v>398.68922292993631</v>
      </c>
      <c r="AM126" s="62">
        <f>'Population 2016'!AM126*'Prevalence Rates'!AM126</f>
        <v>1500.2787898089171</v>
      </c>
      <c r="AN126" s="62">
        <f>'Population 2016'!AN126*'Prevalence Rates'!AN126</f>
        <v>41.507740605095535</v>
      </c>
      <c r="AO126" s="62">
        <f>'Population 2016'!AO126*'Prevalence Rates'!AO126</f>
        <v>41.459617834394898</v>
      </c>
      <c r="AP126" s="62">
        <f>'Population 2016'!AP126*'Prevalence Rates'!AP126</f>
        <v>226.1770222929936</v>
      </c>
      <c r="AQ126" s="62">
        <f>'Population 2016'!AQ126*'Prevalence Rates'!AQ126</f>
        <v>384.0279363057324</v>
      </c>
      <c r="AR126" s="62">
        <f>'Population 2016'!AR126*'Prevalence Rates'!AR126</f>
        <v>13537.871999999999</v>
      </c>
      <c r="AS126" s="62">
        <f>'Population 2016'!AS126*'Prevalence Rates'!AS126</f>
        <v>256.75349044585982</v>
      </c>
      <c r="AT126" s="62">
        <f>'Population 2016'!AT126*'Prevalence Rates'!AT126</f>
        <v>4.6236052547770701</v>
      </c>
      <c r="AU126" s="62">
        <f>'Population 2016'!AU126*'Prevalence Rates'!AU126</f>
        <v>4.6289522292993617</v>
      </c>
      <c r="AV126" s="62">
        <f>'Population 2016'!AV126*'Prevalence Rates'!AV126</f>
        <v>381.28041401273885</v>
      </c>
      <c r="AW126" s="62">
        <f>'Population 2016'!AW126*'Prevalence Rates'!AW126</f>
        <v>1154.9923280254779</v>
      </c>
      <c r="AX126" s="62">
        <f>'Population 2016'!AX126*'Prevalence Rates'!AX126</f>
        <v>145.35544585987256</v>
      </c>
      <c r="AY126" s="62">
        <f>'Population 2016'!AY126*'Prevalence Rates'!AY126</f>
        <v>1731.5642292993628</v>
      </c>
      <c r="AZ126" s="62">
        <f>'Population 2016'!AZ126*'Prevalence Rates'!AZ126</f>
        <v>827.8059038216561</v>
      </c>
      <c r="BA126" s="62">
        <f>'Population 2016'!BA126*'Prevalence Rates'!BA126</f>
        <v>332.25864649681523</v>
      </c>
      <c r="BB126" s="62">
        <f>'Population 2016'!BB126*'Prevalence Rates'!BB126</f>
        <v>649.18146496815268</v>
      </c>
      <c r="BC126" s="71">
        <f>'Population 2016'!BC126*'Prevalence Rates'!BC126</f>
        <v>83.387242834394868</v>
      </c>
      <c r="BD126" s="105">
        <v>124</v>
      </c>
    </row>
    <row r="127" spans="2:56" s="62" customFormat="1" x14ac:dyDescent="0.35">
      <c r="B127" s="62" t="s">
        <v>54</v>
      </c>
      <c r="C127" s="70">
        <f>'Population 2016'!C127*'Prevalence Rates'!C127</f>
        <v>484.80489171974511</v>
      </c>
      <c r="D127" s="62">
        <f>'Population 2016'!D127*'Prevalence Rates'!D127</f>
        <v>744.99807324840765</v>
      </c>
      <c r="E127" s="62">
        <f>'Population 2016'!E127*'Prevalence Rates'!E127</f>
        <v>245.52131847133745</v>
      </c>
      <c r="F127" s="62">
        <f>'Population 2016'!F127*'Prevalence Rates'!F127</f>
        <v>257.88046815286623</v>
      </c>
      <c r="G127" s="62">
        <f>'Population 2016'!G127*'Prevalence Rates'!G127</f>
        <v>185.31791082802545</v>
      </c>
      <c r="H127" s="62">
        <f>'Population 2016'!H127*'Prevalence Rates'!H127</f>
        <v>1355.678031210191</v>
      </c>
      <c r="I127" s="62">
        <f>'Population 2016'!I127*'Prevalence Rates'!I127</f>
        <v>290.64598767515912</v>
      </c>
      <c r="J127" s="62">
        <f>'Population 2016'!J127*'Prevalence Rates'!J127</f>
        <v>297.36581847133755</v>
      </c>
      <c r="K127" s="62">
        <f>'Population 2016'!K127*'Prevalence Rates'!K127</f>
        <v>181.42108280254772</v>
      </c>
      <c r="L127" s="62">
        <f>'Population 2016'!L127*'Prevalence Rates'!L127</f>
        <v>597.5339451592356</v>
      </c>
      <c r="M127" s="62">
        <f>'Population 2016'!M127*'Prevalence Rates'!M127</f>
        <v>596.77171337579603</v>
      </c>
      <c r="N127" s="62">
        <f>'Population 2016'!N127*'Prevalence Rates'!N127</f>
        <v>327.86002547770704</v>
      </c>
      <c r="O127" s="62">
        <f>'Population 2016'!O127*'Prevalence Rates'!O127</f>
        <v>523.50288535031837</v>
      </c>
      <c r="P127" s="62">
        <f>'Population 2016'!P127*'Prevalence Rates'!P127</f>
        <v>241.44586624203816</v>
      </c>
      <c r="Q127" s="62">
        <f>'Population 2016'!Q127*'Prevalence Rates'!Q127</f>
        <v>440.02662420382154</v>
      </c>
      <c r="R127" s="62">
        <f>'Population 2016'!R127*'Prevalence Rates'!R127</f>
        <v>113.73896178343946</v>
      </c>
      <c r="S127" s="62">
        <f>'Population 2016'!S127*'Prevalence Rates'!S127</f>
        <v>3260.7989426751592</v>
      </c>
      <c r="T127" s="62">
        <f>'Population 2016'!T127*'Prevalence Rates'!T127</f>
        <v>648.95818471337566</v>
      </c>
      <c r="U127" s="62">
        <f>'Population 2016'!U127*'Prevalence Rates'!U127</f>
        <v>91.918605095541395</v>
      </c>
      <c r="V127" s="62">
        <f>'Population 2016'!V127*'Prevalence Rates'!V127</f>
        <v>605.46554140127375</v>
      </c>
      <c r="W127" s="62">
        <f>'Population 2016'!W127*'Prevalence Rates'!W127</f>
        <v>926.0104356687898</v>
      </c>
      <c r="X127" s="62">
        <f>'Population 2016'!X127*'Prevalence Rates'!X127</f>
        <v>925.37443949044541</v>
      </c>
      <c r="Y127" s="62">
        <f>'Population 2016'!Y127*'Prevalence Rates'!Y127</f>
        <v>918.27871050955389</v>
      </c>
      <c r="Z127" s="62">
        <f>'Population 2016'!Z127*'Prevalence Rates'!Z127</f>
        <v>1281.5299490445855</v>
      </c>
      <c r="AA127" s="62">
        <f>'Population 2016'!AA127*'Prevalence Rates'!AA127</f>
        <v>5198.5002038216553</v>
      </c>
      <c r="AB127" s="62">
        <f>'Population 2016'!AB127*'Prevalence Rates'!AB127</f>
        <v>937.45742675159238</v>
      </c>
      <c r="AC127" s="62">
        <f>'Population 2016'!AC127*'Prevalence Rates'!AC127</f>
        <v>2574.0542178343944</v>
      </c>
      <c r="AD127" s="62">
        <f>'Population 2016'!AD127*'Prevalence Rates'!AD127</f>
        <v>768.64227707006364</v>
      </c>
      <c r="AE127" s="62">
        <f>'Population 2016'!AE127*'Prevalence Rates'!AE127</f>
        <v>638.79423248407636</v>
      </c>
      <c r="AF127" s="62">
        <f>'Population 2016'!AF127*'Prevalence Rates'!AF127</f>
        <v>154.11860828025473</v>
      </c>
      <c r="AG127" s="62">
        <f>'Population 2016'!AG127*'Prevalence Rates'!AG127</f>
        <v>638.79423248407636</v>
      </c>
      <c r="AH127" s="62">
        <f>'Population 2016'!AH127*'Prevalence Rates'!AH127</f>
        <v>2701.5453630573247</v>
      </c>
      <c r="AI127" s="62">
        <f>'Population 2016'!AI127*'Prevalence Rates'!AI127</f>
        <v>2039.6164757961774</v>
      </c>
      <c r="AJ127" s="62">
        <f>'Population 2016'!AJ127*'Prevalence Rates'!AJ127</f>
        <v>483.50751592356676</v>
      </c>
      <c r="AK127" s="62">
        <f>'Population 2016'!AK127*'Prevalence Rates'!AK127</f>
        <v>186.345</v>
      </c>
      <c r="AL127" s="62">
        <f>'Population 2016'!AL127*'Prevalence Rates'!AL127</f>
        <v>404.31588535031847</v>
      </c>
      <c r="AM127" s="62">
        <f>'Population 2016'!AM127*'Prevalence Rates'!AM127</f>
        <v>1528.329840764331</v>
      </c>
      <c r="AN127" s="62">
        <f>'Population 2016'!AN127*'Prevalence Rates'!AN127</f>
        <v>47.042106019108267</v>
      </c>
      <c r="AO127" s="62">
        <f>'Population 2016'!AO127*'Prevalence Rates'!AO127</f>
        <v>46.987566878980886</v>
      </c>
      <c r="AP127" s="62">
        <f>'Population 2016'!AP127*'Prevalence Rates'!AP127</f>
        <v>222.84544585987257</v>
      </c>
      <c r="AQ127" s="62">
        <f>'Population 2016'!AQ127*'Prevalence Rates'!AQ127</f>
        <v>405.38292993630569</v>
      </c>
      <c r="AR127" s="62">
        <f>'Population 2016'!AR127*'Prevalence Rates'!AR127</f>
        <v>13955.210999999999</v>
      </c>
      <c r="AS127" s="62">
        <f>'Population 2016'!AS127*'Prevalence Rates'!AS127</f>
        <v>290.73557006369424</v>
      </c>
      <c r="AT127" s="62">
        <f>'Population 2016'!AT127*'Prevalence Rates'!AT127</f>
        <v>12.803829936305732</v>
      </c>
      <c r="AU127" s="62">
        <f>'Population 2016'!AU127*'Prevalence Rates'!AU127</f>
        <v>12.818636942675155</v>
      </c>
      <c r="AV127" s="62">
        <f>'Population 2016'!AV127*'Prevalence Rates'!AV127</f>
        <v>423.40282165605095</v>
      </c>
      <c r="AW127" s="62">
        <f>'Population 2016'!AW127*'Prevalence Rates'!AW127</f>
        <v>1168.1129808917199</v>
      </c>
      <c r="AX127" s="62">
        <f>'Population 2016'!AX127*'Prevalence Rates'!AX127</f>
        <v>160.42686305732479</v>
      </c>
      <c r="AY127" s="62">
        <f>'Population 2016'!AY127*'Prevalence Rates'!AY127</f>
        <v>1745.6802420382162</v>
      </c>
      <c r="AZ127" s="62">
        <f>'Population 2016'!AZ127*'Prevalence Rates'!AZ127</f>
        <v>800.57793439490456</v>
      </c>
      <c r="BA127" s="62">
        <f>'Population 2016'!BA127*'Prevalence Rates'!BA127</f>
        <v>349.82140127388527</v>
      </c>
      <c r="BB127" s="62">
        <f>'Population 2016'!BB127*'Prevalence Rates'!BB127</f>
        <v>644.14003184713363</v>
      </c>
      <c r="BC127" s="71">
        <f>'Population 2016'!BC127*'Prevalence Rates'!BC127</f>
        <v>91.903386783439458</v>
      </c>
      <c r="BD127" s="105">
        <v>125</v>
      </c>
    </row>
    <row r="128" spans="2:56" s="62" customFormat="1" x14ac:dyDescent="0.35">
      <c r="B128" s="62" t="s">
        <v>55</v>
      </c>
      <c r="C128" s="70">
        <f>'Population 2016'!C128*'Prevalence Rates'!C128</f>
        <v>673.32613057324829</v>
      </c>
      <c r="D128" s="62">
        <f>'Population 2016'!D128*'Prevalence Rates'!D128</f>
        <v>1035.0710318471338</v>
      </c>
      <c r="E128" s="62">
        <f>'Population 2016'!E128*'Prevalence Rates'!E128</f>
        <v>341.38110191082791</v>
      </c>
      <c r="F128" s="62">
        <f>'Population 2016'!F128*'Prevalence Rates'!F128</f>
        <v>307.33524522292998</v>
      </c>
      <c r="G128" s="62">
        <f>'Population 2016'!G128*'Prevalence Rates'!G128</f>
        <v>276.98616560509549</v>
      </c>
      <c r="H128" s="62">
        <f>'Population 2016'!H128*'Prevalence Rates'!H128</f>
        <v>1770.2468312101912</v>
      </c>
      <c r="I128" s="62">
        <f>'Population 2016'!I128*'Prevalence Rates'!I128</f>
        <v>397.34245856687892</v>
      </c>
      <c r="J128" s="62">
        <f>'Population 2016'!J128*'Prevalence Rates'!J128</f>
        <v>391.49499681528664</v>
      </c>
      <c r="K128" s="62">
        <f>'Population 2016'!K128*'Prevalence Rates'!K128</f>
        <v>230.43464968152861</v>
      </c>
      <c r="L128" s="62">
        <f>'Population 2016'!L128*'Prevalence Rates'!L128</f>
        <v>815.94125254777066</v>
      </c>
      <c r="M128" s="62">
        <f>'Population 2016'!M128*'Prevalence Rates'!M128</f>
        <v>814.90041401273857</v>
      </c>
      <c r="N128" s="62">
        <f>'Population 2016'!N128*'Prevalence Rates'!N128</f>
        <v>430.16016560509559</v>
      </c>
      <c r="O128" s="62">
        <f>'Population 2016'!O128*'Prevalence Rates'!O128</f>
        <v>680.44591082802549</v>
      </c>
      <c r="P128" s="62">
        <f>'Population 2016'!P128*'Prevalence Rates'!P128</f>
        <v>292.06861783439484</v>
      </c>
      <c r="Q128" s="62">
        <f>'Population 2016'!Q128*'Prevalence Rates'!Q128</f>
        <v>583.22133757961774</v>
      </c>
      <c r="R128" s="62">
        <f>'Population 2016'!R128*'Prevalence Rates'!R128</f>
        <v>132.41696178343946</v>
      </c>
      <c r="S128" s="62">
        <f>'Population 2016'!S128*'Prevalence Rates'!S128</f>
        <v>4203.9921401273887</v>
      </c>
      <c r="T128" s="62">
        <f>'Population 2016'!T128*'Prevalence Rates'!T128</f>
        <v>787.41517515923545</v>
      </c>
      <c r="U128" s="62">
        <f>'Population 2016'!U128*'Prevalence Rates'!U128</f>
        <v>128.77991719745222</v>
      </c>
      <c r="V128" s="62">
        <f>'Population 2016'!V128*'Prevalence Rates'!V128</f>
        <v>780.28875796178329</v>
      </c>
      <c r="W128" s="62">
        <f>'Population 2016'!W128*'Prevalence Rates'!W128</f>
        <v>1218.5532942675159</v>
      </c>
      <c r="X128" s="62">
        <f>'Population 2016'!X128*'Prevalence Rates'!X128</f>
        <v>1217.7163757961778</v>
      </c>
      <c r="Y128" s="62">
        <f>'Population 2016'!Y128*'Prevalence Rates'!Y128</f>
        <v>1192.8756267515921</v>
      </c>
      <c r="Z128" s="62">
        <f>'Population 2016'!Z128*'Prevalence Rates'!Z128</f>
        <v>1624.8629426751584</v>
      </c>
      <c r="AA128" s="62">
        <f>'Population 2016'!AA128*'Prevalence Rates'!AA128</f>
        <v>6760.965563694268</v>
      </c>
      <c r="AB128" s="62">
        <f>'Population 2016'!AB128*'Prevalence Rates'!AB128</f>
        <v>1287.0518522292994</v>
      </c>
      <c r="AC128" s="62">
        <f>'Population 2016'!AC128*'Prevalence Rates'!AC128</f>
        <v>3302.1401445859869</v>
      </c>
      <c r="AD128" s="62">
        <f>'Population 2016'!AD128*'Prevalence Rates'!AD128</f>
        <v>1067.900336942675</v>
      </c>
      <c r="AE128" s="62">
        <f>'Population 2016'!AE128*'Prevalence Rates'!AE128</f>
        <v>866.14258917197446</v>
      </c>
      <c r="AF128" s="62">
        <f>'Population 2016'!AF128*'Prevalence Rates'!AF128</f>
        <v>197.86883121019102</v>
      </c>
      <c r="AG128" s="62">
        <f>'Population 2016'!AG128*'Prevalence Rates'!AG128</f>
        <v>866.14258917197446</v>
      </c>
      <c r="AH128" s="62">
        <f>'Population 2016'!AH128*'Prevalence Rates'!AH128</f>
        <v>3565.3324203821653</v>
      </c>
      <c r="AI128" s="62">
        <f>'Population 2016'!AI128*'Prevalence Rates'!AI128</f>
        <v>2586.9889968152856</v>
      </c>
      <c r="AJ128" s="62">
        <f>'Population 2016'!AJ128*'Prevalence Rates'!AJ128</f>
        <v>643.99914012738839</v>
      </c>
      <c r="AK128" s="62">
        <f>'Population 2016'!AK128*'Prevalence Rates'!AK128</f>
        <v>243.30700000000002</v>
      </c>
      <c r="AL128" s="62">
        <f>'Population 2016'!AL128*'Prevalence Rates'!AL128</f>
        <v>518.65715923566881</v>
      </c>
      <c r="AM128" s="62">
        <f>'Population 2016'!AM128*'Prevalence Rates'!AM128</f>
        <v>1943.2470382165602</v>
      </c>
      <c r="AN128" s="62">
        <f>'Population 2016'!AN128*'Prevalence Rates'!AN128</f>
        <v>61.396531528662415</v>
      </c>
      <c r="AO128" s="62">
        <f>'Population 2016'!AO128*'Prevalence Rates'!AO128</f>
        <v>61.325350318471322</v>
      </c>
      <c r="AP128" s="62">
        <f>'Population 2016'!AP128*'Prevalence Rates'!AP128</f>
        <v>269.16950636942676</v>
      </c>
      <c r="AQ128" s="62">
        <f>'Population 2016'!AQ128*'Prevalence Rates'!AQ128</f>
        <v>539.15203821656041</v>
      </c>
      <c r="AR128" s="62">
        <f>'Population 2016'!AR128*'Prevalence Rates'!AR128</f>
        <v>18253.756000000001</v>
      </c>
      <c r="AS128" s="62">
        <f>'Population 2016'!AS128*'Prevalence Rates'!AS128</f>
        <v>397.46492675159237</v>
      </c>
      <c r="AT128" s="62">
        <f>'Population 2016'!AT128*'Prevalence Rates'!AT128</f>
        <v>13.056359554140126</v>
      </c>
      <c r="AU128" s="62">
        <f>'Population 2016'!AU128*'Prevalence Rates'!AU128</f>
        <v>13.07145859872611</v>
      </c>
      <c r="AV128" s="62">
        <f>'Population 2016'!AV128*'Prevalence Rates'!AV128</f>
        <v>563.97420382165615</v>
      </c>
      <c r="AW128" s="62">
        <f>'Population 2016'!AW128*'Prevalence Rates'!AW128</f>
        <v>1602.7088280254779</v>
      </c>
      <c r="AX128" s="62">
        <f>'Population 2016'!AX128*'Prevalence Rates'!AX128</f>
        <v>218.94444267515919</v>
      </c>
      <c r="AY128" s="62">
        <f>'Population 2016'!AY128*'Prevalence Rates'!AY128</f>
        <v>2242.4636433121018</v>
      </c>
      <c r="AZ128" s="62">
        <f>'Population 2016'!AZ128*'Prevalence Rates'!AZ128</f>
        <v>996.33584331210204</v>
      </c>
      <c r="BA128" s="62">
        <f>'Population 2016'!BA128*'Prevalence Rates'!BA128</f>
        <v>481.77566878980883</v>
      </c>
      <c r="BB128" s="62">
        <f>'Population 2016'!BB128*'Prevalence Rates'!BB128</f>
        <v>815.29863057324826</v>
      </c>
      <c r="BC128" s="71">
        <f>'Population 2016'!BC128*'Prevalence Rates'!BC128</f>
        <v>128.75859601910824</v>
      </c>
      <c r="BD128" s="105">
        <v>126</v>
      </c>
    </row>
    <row r="129" spans="1:56" s="62" customFormat="1" x14ac:dyDescent="0.35">
      <c r="B129" s="62" t="s">
        <v>56</v>
      </c>
      <c r="C129" s="70">
        <f>'Population 2016'!C129*'Prevalence Rates'!C129</f>
        <v>550.81480573248393</v>
      </c>
      <c r="D129" s="62">
        <f>'Population 2016'!D129*'Prevalence Rates'!D129</f>
        <v>854.23923248407641</v>
      </c>
      <c r="E129" s="62">
        <f>'Population 2016'!E129*'Prevalence Rates'!E129</f>
        <v>287.0344968152865</v>
      </c>
      <c r="F129" s="62">
        <f>'Population 2016'!F129*'Prevalence Rates'!F129</f>
        <v>305.69757961783444</v>
      </c>
      <c r="G129" s="62">
        <f>'Population 2016'!G129*'Prevalence Rates'!G129</f>
        <v>258.07751592356686</v>
      </c>
      <c r="H129" s="62">
        <f>'Population 2016'!H129*'Prevalence Rates'!H129</f>
        <v>1554.4453127388535</v>
      </c>
      <c r="I129" s="62">
        <f>'Population 2016'!I129*'Prevalence Rates'!I129</f>
        <v>380.16968464968147</v>
      </c>
      <c r="J129" s="62">
        <f>'Population 2016'!J129*'Prevalence Rates'!J129</f>
        <v>329.18240127388538</v>
      </c>
      <c r="K129" s="62">
        <f>'Population 2016'!K129*'Prevalence Rates'!K129</f>
        <v>211.91757961783435</v>
      </c>
      <c r="L129" s="62">
        <f>'Population 2016'!L129*'Prevalence Rates'!L129</f>
        <v>738.08019184713373</v>
      </c>
      <c r="M129" s="62">
        <f>'Population 2016'!M129*'Prevalence Rates'!M129</f>
        <v>737.13867515923539</v>
      </c>
      <c r="N129" s="62">
        <f>'Population 2016'!N129*'Prevalence Rates'!N129</f>
        <v>357.55699044585992</v>
      </c>
      <c r="O129" s="62">
        <f>'Population 2016'!O129*'Prevalence Rates'!O129</f>
        <v>570.83182484076428</v>
      </c>
      <c r="P129" s="62">
        <f>'Population 2016'!P129*'Prevalence Rates'!P129</f>
        <v>231.02533757961777</v>
      </c>
      <c r="Q129" s="62">
        <f>'Population 2016'!Q129*'Prevalence Rates'!Q129</f>
        <v>459.82398089171966</v>
      </c>
      <c r="R129" s="62">
        <f>'Population 2016'!R129*'Prevalence Rates'!R129</f>
        <v>120.67786942675157</v>
      </c>
      <c r="S129" s="62">
        <f>'Population 2016'!S129*'Prevalence Rates'!S129</f>
        <v>3578.612942675159</v>
      </c>
      <c r="T129" s="62">
        <f>'Population 2016'!T129*'Prevalence Rates'!T129</f>
        <v>623.59054140127375</v>
      </c>
      <c r="U129" s="62">
        <f>'Population 2016'!U129*'Prevalence Rates'!U129</f>
        <v>129.78209554140128</v>
      </c>
      <c r="V129" s="62">
        <f>'Population 2016'!V129*'Prevalence Rates'!V129</f>
        <v>642.43945859872599</v>
      </c>
      <c r="W129" s="62">
        <f>'Population 2016'!W129*'Prevalence Rates'!W129</f>
        <v>1096.7945987261146</v>
      </c>
      <c r="X129" s="62">
        <f>'Population 2016'!X129*'Prevalence Rates'!X129</f>
        <v>1096.0413057324836</v>
      </c>
      <c r="Y129" s="62">
        <f>'Population 2016'!Y129*'Prevalence Rates'!Y129</f>
        <v>989.96885828025461</v>
      </c>
      <c r="Z129" s="62">
        <f>'Population 2016'!Z129*'Prevalence Rates'!Z129</f>
        <v>1293.4936687898082</v>
      </c>
      <c r="AA129" s="62">
        <f>'Population 2016'!AA129*'Prevalence Rates'!AA129</f>
        <v>5682.3362770700642</v>
      </c>
      <c r="AB129" s="62">
        <f>'Population 2016'!AB129*'Prevalence Rates'!AB129</f>
        <v>1056.3198675159235</v>
      </c>
      <c r="AC129" s="62">
        <f>'Population 2016'!AC129*'Prevalence Rates'!AC129</f>
        <v>2688.8338777070062</v>
      </c>
      <c r="AD129" s="62">
        <f>'Population 2016'!AD129*'Prevalence Rates'!AD129</f>
        <v>959.62923630573232</v>
      </c>
      <c r="AE129" s="62">
        <f>'Population 2016'!AE129*'Prevalence Rates'!AE129</f>
        <v>768.28916560509549</v>
      </c>
      <c r="AF129" s="62">
        <f>'Population 2016'!AF129*'Prevalence Rates'!AF129</f>
        <v>149.05079936305728</v>
      </c>
      <c r="AG129" s="62">
        <f>'Population 2016'!AG129*'Prevalence Rates'!AG129</f>
        <v>768.28916560509549</v>
      </c>
      <c r="AH129" s="62">
        <f>'Population 2016'!AH129*'Prevalence Rates'!AH129</f>
        <v>3094.8495095541398</v>
      </c>
      <c r="AI129" s="62">
        <f>'Population 2016'!AI129*'Prevalence Rates'!AI129</f>
        <v>2109.6478012738844</v>
      </c>
      <c r="AJ129" s="62">
        <f>'Population 2016'!AJ129*'Prevalence Rates'!AJ129</f>
        <v>565.41773885350301</v>
      </c>
      <c r="AK129" s="62">
        <f>'Population 2016'!AK129*'Prevalence Rates'!AK129</f>
        <v>194.85400000000001</v>
      </c>
      <c r="AL129" s="62">
        <f>'Population 2016'!AL129*'Prevalence Rates'!AL129</f>
        <v>480.63743312101917</v>
      </c>
      <c r="AM129" s="62">
        <f>'Population 2016'!AM129*'Prevalence Rates'!AM129</f>
        <v>1742.6620382165602</v>
      </c>
      <c r="AN129" s="62">
        <f>'Population 2016'!AN129*'Prevalence Rates'!AN129</f>
        <v>60.83838124203821</v>
      </c>
      <c r="AO129" s="62">
        <f>'Population 2016'!AO129*'Prevalence Rates'!AO129</f>
        <v>60.767847133757947</v>
      </c>
      <c r="AP129" s="62">
        <f>'Population 2016'!AP129*'Prevalence Rates'!AP129</f>
        <v>246.6951592356688</v>
      </c>
      <c r="AQ129" s="62">
        <f>'Population 2016'!AQ129*'Prevalence Rates'!AQ129</f>
        <v>471.69415286624201</v>
      </c>
      <c r="AR129" s="62">
        <f>'Population 2016'!AR129*'Prevalence Rates'!AR129</f>
        <v>15619.58</v>
      </c>
      <c r="AS129" s="62">
        <f>'Population 2016'!AS129*'Prevalence Rates'!AS129</f>
        <v>380.28685987261144</v>
      </c>
      <c r="AT129" s="62">
        <f>'Population 2016'!AT129*'Prevalence Rates'!AT129</f>
        <v>10.545521178343948</v>
      </c>
      <c r="AU129" s="62">
        <f>'Population 2016'!AU129*'Prevalence Rates'!AU129</f>
        <v>10.557716560509551</v>
      </c>
      <c r="AV129" s="62">
        <f>'Population 2016'!AV129*'Prevalence Rates'!AV129</f>
        <v>495.27189171974527</v>
      </c>
      <c r="AW129" s="62">
        <f>'Population 2016'!AW129*'Prevalence Rates'!AW129</f>
        <v>1344.9415891719748</v>
      </c>
      <c r="AX129" s="62">
        <f>'Population 2016'!AX129*'Prevalence Rates'!AX129</f>
        <v>167.40028662420377</v>
      </c>
      <c r="AY129" s="62">
        <f>'Population 2016'!AY129*'Prevalence Rates'!AY129</f>
        <v>2022.2034267515921</v>
      </c>
      <c r="AZ129" s="62">
        <f>'Population 2016'!AZ129*'Prevalence Rates'!AZ129</f>
        <v>900.76021847133779</v>
      </c>
      <c r="BA129" s="62">
        <f>'Population 2016'!BA129*'Prevalence Rates'!BA129</f>
        <v>393.72003184713373</v>
      </c>
      <c r="BB129" s="62">
        <f>'Population 2016'!BB129*'Prevalence Rates'!BB129</f>
        <v>668.00828025477699</v>
      </c>
      <c r="BC129" s="71">
        <f>'Population 2016'!BC129*'Prevalence Rates'!BC129</f>
        <v>129.7606084394904</v>
      </c>
      <c r="BD129" s="105">
        <v>127</v>
      </c>
    </row>
    <row r="130" spans="1:56" s="62" customFormat="1" x14ac:dyDescent="0.35">
      <c r="B130" s="62" t="s">
        <v>57</v>
      </c>
      <c r="C130" s="70">
        <f>'Population 2016'!C130*'Prevalence Rates'!C130</f>
        <v>567.33011464968138</v>
      </c>
      <c r="D130" s="62">
        <f>'Population 2016'!D130*'Prevalence Rates'!D130</f>
        <v>960.06917197452231</v>
      </c>
      <c r="E130" s="62">
        <f>'Population 2016'!E130*'Prevalence Rates'!E130</f>
        <v>378.73192356687878</v>
      </c>
      <c r="F130" s="62">
        <f>'Population 2016'!F130*'Prevalence Rates'!F130</f>
        <v>368.42132484076433</v>
      </c>
      <c r="G130" s="62">
        <f>'Population 2016'!G130*'Prevalence Rates'!G130</f>
        <v>315.49008917197443</v>
      </c>
      <c r="H130" s="62">
        <f>'Population 2016'!H130*'Prevalence Rates'!H130</f>
        <v>1871.0478343949042</v>
      </c>
      <c r="I130" s="62">
        <f>'Population 2016'!I130*'Prevalence Rates'!I130</f>
        <v>441.75707808917178</v>
      </c>
      <c r="J130" s="62">
        <f>'Population 2016'!J130*'Prevalence Rates'!J130</f>
        <v>388.00509554140126</v>
      </c>
      <c r="K130" s="62">
        <f>'Population 2016'!K130*'Prevalence Rates'!K130</f>
        <v>234.52585987261142</v>
      </c>
      <c r="L130" s="62">
        <f>'Population 2016'!L130*'Prevalence Rates'!L130</f>
        <v>925.08349031847115</v>
      </c>
      <c r="M130" s="62">
        <f>'Population 2016'!M130*'Prevalence Rates'!M130</f>
        <v>923.90342675159195</v>
      </c>
      <c r="N130" s="62">
        <f>'Population 2016'!N130*'Prevalence Rates'!N130</f>
        <v>448.51291719745223</v>
      </c>
      <c r="O130" s="62">
        <f>'Population 2016'!O130*'Prevalence Rates'!O130</f>
        <v>648.29621656050949</v>
      </c>
      <c r="P130" s="62">
        <f>'Population 2016'!P130*'Prevalence Rates'!P130</f>
        <v>234.7674267515923</v>
      </c>
      <c r="Q130" s="62">
        <f>'Population 2016'!Q130*'Prevalence Rates'!Q130</f>
        <v>530.0426751592355</v>
      </c>
      <c r="R130" s="62">
        <f>'Population 2016'!R130*'Prevalence Rates'!R130</f>
        <v>107.0497070063694</v>
      </c>
      <c r="S130" s="62">
        <f>'Population 2016'!S130*'Prevalence Rates'!S130</f>
        <v>4049.2788535031841</v>
      </c>
      <c r="T130" s="62">
        <f>'Population 2016'!T130*'Prevalence Rates'!T130</f>
        <v>650.5639490445858</v>
      </c>
      <c r="U130" s="62">
        <f>'Population 2016'!U130*'Prevalence Rates'!U130</f>
        <v>144.20980891719745</v>
      </c>
      <c r="V130" s="62">
        <f>'Population 2016'!V130*'Prevalence Rates'!V130</f>
        <v>811.55235668789794</v>
      </c>
      <c r="W130" s="62">
        <f>'Population 2016'!W130*'Prevalence Rates'!W130</f>
        <v>1282.0107821656052</v>
      </c>
      <c r="X130" s="62">
        <f>'Population 2016'!X130*'Prevalence Rates'!X130</f>
        <v>1281.1302802547764</v>
      </c>
      <c r="Y130" s="62">
        <f>'Population 2016'!Y130*'Prevalence Rates'!Y130</f>
        <v>1218.7475999999995</v>
      </c>
      <c r="Z130" s="62">
        <f>'Population 2016'!Z130*'Prevalence Rates'!Z130</f>
        <v>1211.894216560509</v>
      </c>
      <c r="AA130" s="62">
        <f>'Population 2016'!AA130*'Prevalence Rates'!AA130</f>
        <v>5799.5095414012731</v>
      </c>
      <c r="AB130" s="62">
        <f>'Population 2016'!AB130*'Prevalence Rates'!AB130</f>
        <v>1193.9051617834396</v>
      </c>
      <c r="AC130" s="62">
        <f>'Population 2016'!AC130*'Prevalence Rates'!AC130</f>
        <v>2629.3386267515921</v>
      </c>
      <c r="AD130" s="62">
        <f>'Population 2016'!AD130*'Prevalence Rates'!AD130</f>
        <v>1154.5087872611464</v>
      </c>
      <c r="AE130" s="62">
        <f>'Population 2016'!AE130*'Prevalence Rates'!AE130</f>
        <v>918.83801273885342</v>
      </c>
      <c r="AF130" s="62">
        <f>'Population 2016'!AF130*'Prevalence Rates'!AF130</f>
        <v>158.84052229299357</v>
      </c>
      <c r="AG130" s="62">
        <f>'Population 2016'!AG130*'Prevalence Rates'!AG130</f>
        <v>918.83801273885342</v>
      </c>
      <c r="AH130" s="62">
        <f>'Population 2016'!AH130*'Prevalence Rates'!AH130</f>
        <v>3289.3319235668787</v>
      </c>
      <c r="AI130" s="62">
        <f>'Population 2016'!AI130*'Prevalence Rates'!AI130</f>
        <v>2337.3528076433108</v>
      </c>
      <c r="AJ130" s="62">
        <f>'Population 2016'!AJ130*'Prevalence Rates'!AJ130</f>
        <v>610.41515923566863</v>
      </c>
      <c r="AK130" s="62">
        <f>'Population 2016'!AK130*'Prevalence Rates'!AK130</f>
        <v>225.79199999999997</v>
      </c>
      <c r="AL130" s="62">
        <f>'Population 2016'!AL130*'Prevalence Rates'!AL130</f>
        <v>565.50244585987252</v>
      </c>
      <c r="AM130" s="62">
        <f>'Population 2016'!AM130*'Prevalence Rates'!AM130</f>
        <v>1846.3668152866239</v>
      </c>
      <c r="AN130" s="62">
        <f>'Population 2016'!AN130*'Prevalence Rates'!AN130</f>
        <v>76.22126025477705</v>
      </c>
      <c r="AO130" s="62">
        <f>'Population 2016'!AO130*'Prevalence Rates'!AO130</f>
        <v>76.132891719745203</v>
      </c>
      <c r="AP130" s="62">
        <f>'Population 2016'!AP130*'Prevalence Rates'!AP130</f>
        <v>256.00471337579614</v>
      </c>
      <c r="AQ130" s="62">
        <f>'Population 2016'!AQ130*'Prevalence Rates'!AQ130</f>
        <v>485.63556687898074</v>
      </c>
      <c r="AR130" s="62">
        <f>'Population 2016'!AR130*'Prevalence Rates'!AR130</f>
        <v>17479.475999999999</v>
      </c>
      <c r="AS130" s="62">
        <f>'Population 2016'!AS130*'Prevalence Rates'!AS130</f>
        <v>441.89323566878971</v>
      </c>
      <c r="AT130" s="62">
        <f>'Population 2016'!AT130*'Prevalence Rates'!AT130</f>
        <v>13.035154777070062</v>
      </c>
      <c r="AU130" s="62">
        <f>'Population 2016'!AU130*'Prevalence Rates'!AU130</f>
        <v>13.050229299363053</v>
      </c>
      <c r="AV130" s="62">
        <f>'Population 2016'!AV130*'Prevalence Rates'!AV130</f>
        <v>641.12973248407638</v>
      </c>
      <c r="AW130" s="62">
        <f>'Population 2016'!AW130*'Prevalence Rates'!AW130</f>
        <v>1434.2687006369426</v>
      </c>
      <c r="AX130" s="62">
        <f>'Population 2016'!AX130*'Prevalence Rates'!AX130</f>
        <v>211.34292993630567</v>
      </c>
      <c r="AY130" s="62">
        <f>'Population 2016'!AY130*'Prevalence Rates'!AY130</f>
        <v>2371.0781656050949</v>
      </c>
      <c r="AZ130" s="62">
        <f>'Population 2016'!AZ130*'Prevalence Rates'!AZ130</f>
        <v>1060.5872101910829</v>
      </c>
      <c r="BA130" s="62">
        <f>'Population 2016'!BA130*'Prevalence Rates'!BA130</f>
        <v>401.51598726114639</v>
      </c>
      <c r="BB130" s="62">
        <f>'Population 2016'!BB130*'Prevalence Rates'!BB130</f>
        <v>790.373121019108</v>
      </c>
      <c r="BC130" s="71">
        <f>'Population 2016'!BC130*'Prevalence Rates'!BC130</f>
        <v>144.18593312101905</v>
      </c>
      <c r="BD130" s="105">
        <v>128</v>
      </c>
    </row>
    <row r="131" spans="1:56" s="62" customFormat="1" x14ac:dyDescent="0.35">
      <c r="B131" s="62" t="s">
        <v>58</v>
      </c>
      <c r="C131" s="70">
        <f>'Population 2016'!C131*'Prevalence Rates'!C131</f>
        <v>368.70970700636934</v>
      </c>
      <c r="D131" s="62">
        <f>'Population 2016'!D131*'Prevalence Rates'!D131</f>
        <v>634.10556687898088</v>
      </c>
      <c r="E131" s="62">
        <f>'Population 2016'!E131*'Prevalence Rates'!E131</f>
        <v>256.65638216560495</v>
      </c>
      <c r="F131" s="62">
        <f>'Population 2016'!F131*'Prevalence Rates'!F131</f>
        <v>250.13220382165605</v>
      </c>
      <c r="G131" s="62">
        <f>'Population 2016'!G131*'Prevalence Rates'!G131</f>
        <v>249.73895541401265</v>
      </c>
      <c r="H131" s="62">
        <f>'Population 2016'!H131*'Prevalence Rates'!H131</f>
        <v>1382.0383834394902</v>
      </c>
      <c r="I131" s="62">
        <f>'Population 2016'!I131*'Prevalence Rates'!I131</f>
        <v>316.78192891719732</v>
      </c>
      <c r="J131" s="62">
        <f>'Population 2016'!J131*'Prevalence Rates'!J131</f>
        <v>257.53838216560507</v>
      </c>
      <c r="K131" s="62">
        <f>'Population 2016'!K131*'Prevalence Rates'!K131</f>
        <v>166.60624203821652</v>
      </c>
      <c r="L131" s="62">
        <f>'Population 2016'!L131*'Prevalence Rates'!L131</f>
        <v>698.77809515923548</v>
      </c>
      <c r="M131" s="62">
        <f>'Population 2016'!M131*'Prevalence Rates'!M131</f>
        <v>697.88671337579592</v>
      </c>
      <c r="N131" s="62">
        <f>'Population 2016'!N131*'Prevalence Rates'!N131</f>
        <v>306.8124076433121</v>
      </c>
      <c r="O131" s="62">
        <f>'Population 2016'!O131*'Prevalence Rates'!O131</f>
        <v>488.08119745222922</v>
      </c>
      <c r="P131" s="62">
        <f>'Population 2016'!P131*'Prevalence Rates'!P131</f>
        <v>169.0537452229299</v>
      </c>
      <c r="Q131" s="62">
        <f>'Population 2016'!Q131*'Prevalence Rates'!Q131</f>
        <v>378.30496815286614</v>
      </c>
      <c r="R131" s="62">
        <f>'Population 2016'!R131*'Prevalence Rates'!R131</f>
        <v>64.123834394904449</v>
      </c>
      <c r="S131" s="62">
        <f>'Population 2016'!S131*'Prevalence Rates'!S131</f>
        <v>2983.4183694267513</v>
      </c>
      <c r="T131" s="62">
        <f>'Population 2016'!T131*'Prevalence Rates'!T131</f>
        <v>473.01229299363047</v>
      </c>
      <c r="U131" s="62">
        <f>'Population 2016'!U131*'Prevalence Rates'!U131</f>
        <v>92.181171974522286</v>
      </c>
      <c r="V131" s="62">
        <f>'Population 2016'!V131*'Prevalence Rates'!V131</f>
        <v>568.89936305732476</v>
      </c>
      <c r="W131" s="62">
        <f>'Population 2016'!W131*'Prevalence Rates'!W131</f>
        <v>922.6551439490446</v>
      </c>
      <c r="X131" s="62">
        <f>'Population 2016'!X131*'Prevalence Rates'!X131</f>
        <v>922.0214522292988</v>
      </c>
      <c r="Y131" s="62">
        <f>'Population 2016'!Y131*'Prevalence Rates'!Y131</f>
        <v>837.81966496815255</v>
      </c>
      <c r="Z131" s="62">
        <f>'Population 2016'!Z131*'Prevalence Rates'!Z131</f>
        <v>897.08575796178297</v>
      </c>
      <c r="AA131" s="62">
        <f>'Population 2016'!AA131*'Prevalence Rates'!AA131</f>
        <v>4527.058815286623</v>
      </c>
      <c r="AB131" s="62">
        <f>'Population 2016'!AB131*'Prevalence Rates'!AB131</f>
        <v>814.34329681528664</v>
      </c>
      <c r="AC131" s="62">
        <f>'Population 2016'!AC131*'Prevalence Rates'!AC131</f>
        <v>2021.1327745222927</v>
      </c>
      <c r="AD131" s="62">
        <f>'Population 2016'!AD131*'Prevalence Rates'!AD131</f>
        <v>869.1958318471336</v>
      </c>
      <c r="AE131" s="62">
        <f>'Population 2016'!AE131*'Prevalence Rates'!AE131</f>
        <v>678.40031847133753</v>
      </c>
      <c r="AF131" s="62">
        <f>'Population 2016'!AF131*'Prevalence Rates'!AF131</f>
        <v>126.60351592356683</v>
      </c>
      <c r="AG131" s="62">
        <f>'Population 2016'!AG131*'Prevalence Rates'!AG131</f>
        <v>678.40031847133753</v>
      </c>
      <c r="AH131" s="62">
        <f>'Population 2016'!AH131*'Prevalence Rates'!AH131</f>
        <v>2603.2258089171974</v>
      </c>
      <c r="AI131" s="62">
        <f>'Population 2016'!AI131*'Prevalence Rates'!AI131</f>
        <v>1750.7273044585977</v>
      </c>
      <c r="AJ131" s="62">
        <f>'Population 2016'!AJ131*'Prevalence Rates'!AJ131</f>
        <v>471.1490445859871</v>
      </c>
      <c r="AK131" s="62">
        <f>'Population 2016'!AK131*'Prevalence Rates'!AK131</f>
        <v>175.22399999999999</v>
      </c>
      <c r="AL131" s="62">
        <f>'Population 2016'!AL131*'Prevalence Rates'!AL131</f>
        <v>390.66420382165603</v>
      </c>
      <c r="AM131" s="62">
        <f>'Population 2016'!AM131*'Prevalence Rates'!AM131</f>
        <v>1445.5156050955413</v>
      </c>
      <c r="AN131" s="62">
        <f>'Population 2016'!AN131*'Prevalence Rates'!AN131</f>
        <v>61.732921528662402</v>
      </c>
      <c r="AO131" s="62">
        <f>'Population 2016'!AO131*'Prevalence Rates'!AO131</f>
        <v>61.661350318471328</v>
      </c>
      <c r="AP131" s="62">
        <f>'Population 2016'!AP131*'Prevalence Rates'!AP131</f>
        <v>171.6529299363057</v>
      </c>
      <c r="AQ131" s="62">
        <f>'Population 2016'!AQ131*'Prevalence Rates'!AQ131</f>
        <v>406.0420891719744</v>
      </c>
      <c r="AR131" s="62">
        <f>'Population 2016'!AR131*'Prevalence Rates'!AR131</f>
        <v>12966.575999999999</v>
      </c>
      <c r="AS131" s="62">
        <f>'Population 2016'!AS131*'Prevalence Rates'!AS131</f>
        <v>316.87956687898082</v>
      </c>
      <c r="AT131" s="62">
        <f>'Population 2016'!AT131*'Prevalence Rates'!AT131</f>
        <v>13.601900636942673</v>
      </c>
      <c r="AU131" s="62">
        <f>'Population 2016'!AU131*'Prevalence Rates'!AU131</f>
        <v>13.617630573248402</v>
      </c>
      <c r="AV131" s="62">
        <f>'Population 2016'!AV131*'Prevalence Rates'!AV131</f>
        <v>490.10549044585986</v>
      </c>
      <c r="AW131" s="62">
        <f>'Population 2016'!AW131*'Prevalence Rates'!AW131</f>
        <v>1148.1317961783438</v>
      </c>
      <c r="AX131" s="62">
        <f>'Population 2016'!AX131*'Prevalence Rates'!AX131</f>
        <v>130.22140127388531</v>
      </c>
      <c r="AY131" s="62">
        <f>'Population 2016'!AY131*'Prevalence Rates'!AY131</f>
        <v>1665.1186242038211</v>
      </c>
      <c r="AZ131" s="62">
        <f>'Population 2016'!AZ131*'Prevalence Rates'!AZ131</f>
        <v>720.11461146496822</v>
      </c>
      <c r="BA131" s="62">
        <f>'Population 2016'!BA131*'Prevalence Rates'!BA131</f>
        <v>336.97643312101906</v>
      </c>
      <c r="BB131" s="62">
        <f>'Population 2016'!BB131*'Prevalence Rates'!BB131</f>
        <v>615.48993630573227</v>
      </c>
      <c r="BC131" s="71">
        <f>'Population 2016'!BC131*'Prevalence Rates'!BC131</f>
        <v>92.165910191082759</v>
      </c>
      <c r="BD131" s="105">
        <v>129</v>
      </c>
    </row>
    <row r="132" spans="1:56" s="62" customFormat="1" x14ac:dyDescent="0.35">
      <c r="B132" s="62" t="s">
        <v>59</v>
      </c>
      <c r="C132" s="70">
        <f>'Population 2016'!C132*'Prevalence Rates'!C132</f>
        <v>433.72771337579604</v>
      </c>
      <c r="D132" s="62">
        <f>'Population 2016'!D132*'Prevalence Rates'!D132</f>
        <v>719.95606369426753</v>
      </c>
      <c r="E132" s="62">
        <f>'Population 2016'!E132*'Prevalence Rates'!E132</f>
        <v>275.01733757961767</v>
      </c>
      <c r="F132" s="62">
        <f>'Population 2016'!F132*'Prevalence Rates'!F132</f>
        <v>264.45627707006372</v>
      </c>
      <c r="G132" s="62">
        <f>'Population 2016'!G132*'Prevalence Rates'!G132</f>
        <v>262.28357961783433</v>
      </c>
      <c r="H132" s="62">
        <f>'Population 2016'!H132*'Prevalence Rates'!H132</f>
        <v>1503.2336570063692</v>
      </c>
      <c r="I132" s="62">
        <f>'Population 2016'!I132*'Prevalence Rates'!I132</f>
        <v>331.37350159235655</v>
      </c>
      <c r="J132" s="62">
        <f>'Population 2016'!J132*'Prevalence Rates'!J132</f>
        <v>290.64006687898092</v>
      </c>
      <c r="K132" s="62">
        <f>'Population 2016'!K132*'Prevalence Rates'!K132</f>
        <v>175.99114649681525</v>
      </c>
      <c r="L132" s="62">
        <f>'Population 2016'!L132*'Prevalence Rates'!L132</f>
        <v>783.59246200636926</v>
      </c>
      <c r="M132" s="62">
        <f>'Population 2016'!M132*'Prevalence Rates'!M132</f>
        <v>782.59288853503165</v>
      </c>
      <c r="N132" s="62">
        <f>'Population 2016'!N132*'Prevalence Rates'!N132</f>
        <v>389.26567515923568</v>
      </c>
      <c r="O132" s="62">
        <f>'Population 2016'!O132*'Prevalence Rates'!O132</f>
        <v>550.66871019108271</v>
      </c>
      <c r="P132" s="62">
        <f>'Population 2016'!P132*'Prevalence Rates'!P132</f>
        <v>211.71464331210186</v>
      </c>
      <c r="Q132" s="62">
        <f>'Population 2016'!Q132*'Prevalence Rates'!Q132</f>
        <v>454.46251592356674</v>
      </c>
      <c r="R132" s="62">
        <f>'Population 2016'!R132*'Prevalence Rates'!R132</f>
        <v>73.574592356687887</v>
      </c>
      <c r="S132" s="62">
        <f>'Population 2016'!S132*'Prevalence Rates'!S132</f>
        <v>3143.1689808917195</v>
      </c>
      <c r="T132" s="62">
        <f>'Population 2016'!T132*'Prevalence Rates'!T132</f>
        <v>487.46417197452217</v>
      </c>
      <c r="U132" s="62">
        <f>'Population 2016'!U132*'Prevalence Rates'!U132</f>
        <v>116.1690127388535</v>
      </c>
      <c r="V132" s="62">
        <f>'Population 2016'!V132*'Prevalence Rates'!V132</f>
        <v>596.23168789808904</v>
      </c>
      <c r="W132" s="62">
        <f>'Population 2016'!W132*'Prevalence Rates'!W132</f>
        <v>985.72869299363049</v>
      </c>
      <c r="X132" s="62">
        <f>'Population 2016'!X132*'Prevalence Rates'!X132</f>
        <v>985.0516815286619</v>
      </c>
      <c r="Y132" s="62">
        <f>'Population 2016'!Y132*'Prevalence Rates'!Y132</f>
        <v>901.76972101910803</v>
      </c>
      <c r="Z132" s="62">
        <f>'Population 2016'!Z132*'Prevalence Rates'!Z132</f>
        <v>948.12378343949001</v>
      </c>
      <c r="AA132" s="62">
        <f>'Population 2016'!AA132*'Prevalence Rates'!AA132</f>
        <v>4818.0242484076425</v>
      </c>
      <c r="AB132" s="62">
        <f>'Population 2016'!AB132*'Prevalence Rates'!AB132</f>
        <v>898.38360254777069</v>
      </c>
      <c r="AC132" s="62">
        <f>'Population 2016'!AC132*'Prevalence Rates'!AC132</f>
        <v>2214.780930573248</v>
      </c>
      <c r="AD132" s="62">
        <f>'Population 2016'!AD132*'Prevalence Rates'!AD132</f>
        <v>870.44467643312089</v>
      </c>
      <c r="AE132" s="62">
        <f>'Population 2016'!AE132*'Prevalence Rates'!AE132</f>
        <v>666.0418630573248</v>
      </c>
      <c r="AF132" s="62">
        <f>'Population 2016'!AF132*'Prevalence Rates'!AF132</f>
        <v>126.21276433121014</v>
      </c>
      <c r="AG132" s="62">
        <f>'Population 2016'!AG132*'Prevalence Rates'!AG132</f>
        <v>666.0418630573248</v>
      </c>
      <c r="AH132" s="62">
        <f>'Population 2016'!AH132*'Prevalence Rates'!AH132</f>
        <v>2698.0763885350316</v>
      </c>
      <c r="AI132" s="62">
        <f>'Population 2016'!AI132*'Prevalence Rates'!AI132</f>
        <v>1832.8907541401263</v>
      </c>
      <c r="AJ132" s="62">
        <f>'Population 2016'!AJ132*'Prevalence Rates'!AJ132</f>
        <v>463.29656050955401</v>
      </c>
      <c r="AK132" s="62">
        <f>'Population 2016'!AK132*'Prevalence Rates'!AK132</f>
        <v>172.43099999999998</v>
      </c>
      <c r="AL132" s="62">
        <f>'Population 2016'!AL132*'Prevalence Rates'!AL132</f>
        <v>424.60715923566875</v>
      </c>
      <c r="AM132" s="62">
        <f>'Population 2016'!AM132*'Prevalence Rates'!AM132</f>
        <v>1520.795366242038</v>
      </c>
      <c r="AN132" s="62">
        <f>'Population 2016'!AN132*'Prevalence Rates'!AN132</f>
        <v>72.284211687898079</v>
      </c>
      <c r="AO132" s="62">
        <f>'Population 2016'!AO132*'Prevalence Rates'!AO132</f>
        <v>72.20040764331209</v>
      </c>
      <c r="AP132" s="62">
        <f>'Population 2016'!AP132*'Prevalence Rates'!AP132</f>
        <v>193.03581210191078</v>
      </c>
      <c r="AQ132" s="62">
        <f>'Population 2016'!AQ132*'Prevalence Rates'!AQ132</f>
        <v>481.26177070063676</v>
      </c>
      <c r="AR132" s="62">
        <f>'Population 2016'!AR132*'Prevalence Rates'!AR132</f>
        <v>13906.934999999999</v>
      </c>
      <c r="AS132" s="62">
        <f>'Population 2016'!AS132*'Prevalence Rates'!AS132</f>
        <v>331.47563694267512</v>
      </c>
      <c r="AT132" s="62">
        <f>'Population 2016'!AT132*'Prevalence Rates'!AT132</f>
        <v>6.4231197452229294</v>
      </c>
      <c r="AU132" s="62">
        <f>'Population 2016'!AU132*'Prevalence Rates'!AU132</f>
        <v>6.4305477707006355</v>
      </c>
      <c r="AV132" s="62">
        <f>'Population 2016'!AV132*'Prevalence Rates'!AV132</f>
        <v>516.43347133757959</v>
      </c>
      <c r="AW132" s="62">
        <f>'Population 2016'!AW132*'Prevalence Rates'!AW132</f>
        <v>1171.2298343949046</v>
      </c>
      <c r="AX132" s="62">
        <f>'Population 2016'!AX132*'Prevalence Rates'!AX132</f>
        <v>158.01797770700634</v>
      </c>
      <c r="AY132" s="62">
        <f>'Population 2016'!AY132*'Prevalence Rates'!AY132</f>
        <v>1843.33880254777</v>
      </c>
      <c r="AZ132" s="62">
        <f>'Population 2016'!AZ132*'Prevalence Rates'!AZ132</f>
        <v>836.61850955414013</v>
      </c>
      <c r="BA132" s="62">
        <f>'Population 2016'!BA132*'Prevalence Rates'!BA132</f>
        <v>347.11428343949035</v>
      </c>
      <c r="BB132" s="62">
        <f>'Population 2016'!BB132*'Prevalence Rates'!BB132</f>
        <v>629.44557324840753</v>
      </c>
      <c r="BC132" s="71">
        <f>'Population 2016'!BC132*'Prevalence Rates'!BC132</f>
        <v>116.14977945859869</v>
      </c>
      <c r="BD132" s="105">
        <v>130</v>
      </c>
    </row>
    <row r="133" spans="1:56" s="62" customFormat="1" x14ac:dyDescent="0.35">
      <c r="B133" s="62" t="s">
        <v>60</v>
      </c>
      <c r="C133" s="70">
        <f>'Population 2016'!C133*'Prevalence Rates'!C133</f>
        <v>350.55770382165593</v>
      </c>
      <c r="D133" s="62">
        <f>'Population 2016'!D133*'Prevalence Rates'!D133</f>
        <v>585.57512420382159</v>
      </c>
      <c r="E133" s="62">
        <f>'Population 2016'!E133*'Prevalence Rates'!E133</f>
        <v>226.08787261146486</v>
      </c>
      <c r="F133" s="62">
        <f>'Population 2016'!F133*'Prevalence Rates'!F133</f>
        <v>198.12400955414014</v>
      </c>
      <c r="G133" s="62">
        <f>'Population 2016'!G133*'Prevalence Rates'!G133</f>
        <v>172.40447133757957</v>
      </c>
      <c r="H133" s="62">
        <f>'Population 2016'!H133*'Prevalence Rates'!H133</f>
        <v>933.56830222929921</v>
      </c>
      <c r="I133" s="62">
        <f>'Population 2016'!I133*'Prevalence Rates'!I133</f>
        <v>209.23869671974512</v>
      </c>
      <c r="J133" s="62">
        <f>'Population 2016'!J133*'Prevalence Rates'!J133</f>
        <v>186.20202866242039</v>
      </c>
      <c r="K133" s="62">
        <f>'Population 2016'!K133*'Prevalence Rates'!K133</f>
        <v>104.44334394904456</v>
      </c>
      <c r="L133" s="62">
        <f>'Population 2016'!L133*'Prevalence Rates'!L133</f>
        <v>497.09946175159229</v>
      </c>
      <c r="M133" s="62">
        <f>'Population 2016'!M133*'Prevalence Rates'!M133</f>
        <v>496.4653471337578</v>
      </c>
      <c r="N133" s="62">
        <f>'Population 2016'!N133*'Prevalence Rates'!N133</f>
        <v>259.21951910828028</v>
      </c>
      <c r="O133" s="62">
        <f>'Population 2016'!O133*'Prevalence Rates'!O133</f>
        <v>341.89344267515918</v>
      </c>
      <c r="P133" s="62">
        <f>'Population 2016'!P133*'Prevalence Rates'!P133</f>
        <v>151.65375159235666</v>
      </c>
      <c r="Q133" s="62">
        <f>'Population 2016'!Q133*'Prevalence Rates'!Q133</f>
        <v>318.02560509554132</v>
      </c>
      <c r="R133" s="62">
        <f>'Population 2016'!R133*'Prevalence Rates'!R133</f>
        <v>61.562414012738842</v>
      </c>
      <c r="S133" s="62">
        <f>'Population 2016'!S133*'Prevalence Rates'!S133</f>
        <v>2137.0429299363054</v>
      </c>
      <c r="T133" s="62">
        <f>'Population 2016'!T133*'Prevalence Rates'!T133</f>
        <v>354.87391719745216</v>
      </c>
      <c r="U133" s="62">
        <f>'Population 2016'!U133*'Prevalence Rates'!U133</f>
        <v>71.303738853503177</v>
      </c>
      <c r="V133" s="62">
        <f>'Population 2016'!V133*'Prevalence Rates'!V133</f>
        <v>431.75398089171966</v>
      </c>
      <c r="W133" s="62">
        <f>'Population 2016'!W133*'Prevalence Rates'!W133</f>
        <v>678.26786242038213</v>
      </c>
      <c r="X133" s="62">
        <f>'Population 2016'!X133*'Prevalence Rates'!X133</f>
        <v>677.80201910827986</v>
      </c>
      <c r="Y133" s="62">
        <f>'Population 2016'!Y133*'Prevalence Rates'!Y133</f>
        <v>625.26890063694248</v>
      </c>
      <c r="Z133" s="62">
        <f>'Population 2016'!Z133*'Prevalence Rates'!Z133</f>
        <v>670.64458598726083</v>
      </c>
      <c r="AA133" s="62">
        <f>'Population 2016'!AA133*'Prevalence Rates'!AA133</f>
        <v>3302.5240031847129</v>
      </c>
      <c r="AB133" s="62">
        <f>'Population 2016'!AB133*'Prevalence Rates'!AB133</f>
        <v>713.93087388535025</v>
      </c>
      <c r="AC133" s="62">
        <f>'Population 2016'!AC133*'Prevalence Rates'!AC133</f>
        <v>1543.9856617834391</v>
      </c>
      <c r="AD133" s="62">
        <f>'Population 2016'!AD133*'Prevalence Rates'!AD133</f>
        <v>569.13690382165589</v>
      </c>
      <c r="AE133" s="62">
        <f>'Population 2016'!AE133*'Prevalence Rates'!AE133</f>
        <v>434.49173885350314</v>
      </c>
      <c r="AF133" s="62">
        <f>'Population 2016'!AF133*'Prevalence Rates'!AF133</f>
        <v>88.847143312101878</v>
      </c>
      <c r="AG133" s="62">
        <f>'Population 2016'!AG133*'Prevalence Rates'!AG133</f>
        <v>434.49173885350314</v>
      </c>
      <c r="AH133" s="62">
        <f>'Population 2016'!AH133*'Prevalence Rates'!AH133</f>
        <v>1820.0041910828024</v>
      </c>
      <c r="AI133" s="62">
        <f>'Population 2016'!AI133*'Prevalence Rates'!AI133</f>
        <v>1251.1537968152859</v>
      </c>
      <c r="AJ133" s="62">
        <f>'Population 2016'!AJ133*'Prevalence Rates'!AJ133</f>
        <v>288.57878980891712</v>
      </c>
      <c r="AK133" s="62">
        <f>'Population 2016'!AK133*'Prevalence Rates'!AK133</f>
        <v>123.28399999999999</v>
      </c>
      <c r="AL133" s="62">
        <f>'Population 2016'!AL133*'Prevalence Rates'!AL133</f>
        <v>264.92583439490443</v>
      </c>
      <c r="AM133" s="62">
        <f>'Population 2016'!AM133*'Prevalence Rates'!AM133</f>
        <v>1023.3962101910826</v>
      </c>
      <c r="AN133" s="62">
        <f>'Population 2016'!AN133*'Prevalence Rates'!AN133</f>
        <v>31.233918630573243</v>
      </c>
      <c r="AO133" s="62">
        <f>'Population 2016'!AO133*'Prevalence Rates'!AO133</f>
        <v>31.19770700636942</v>
      </c>
      <c r="AP133" s="62">
        <f>'Population 2016'!AP133*'Prevalence Rates'!AP133</f>
        <v>125.3479299363057</v>
      </c>
      <c r="AQ133" s="62">
        <f>'Population 2016'!AQ133*'Prevalence Rates'!AQ133</f>
        <v>337.45519745222919</v>
      </c>
      <c r="AR133" s="62">
        <f>'Population 2016'!AR133*'Prevalence Rates'!AR133</f>
        <v>9440.3889999999992</v>
      </c>
      <c r="AS133" s="62">
        <f>'Population 2016'!AS133*'Prevalence Rates'!AS133</f>
        <v>209.30318789808913</v>
      </c>
      <c r="AT133" s="62">
        <f>'Population 2016'!AT133*'Prevalence Rates'!AT133</f>
        <v>4.8173398089171968</v>
      </c>
      <c r="AU133" s="62">
        <f>'Population 2016'!AU133*'Prevalence Rates'!AU133</f>
        <v>4.8229108280254769</v>
      </c>
      <c r="AV133" s="62">
        <f>'Population 2016'!AV133*'Prevalence Rates'!AV133</f>
        <v>319.69691082802547</v>
      </c>
      <c r="AW133" s="62">
        <f>'Population 2016'!AW133*'Prevalence Rates'!AW133</f>
        <v>792.10341401273899</v>
      </c>
      <c r="AX133" s="62">
        <f>'Population 2016'!AX133*'Prevalence Rates'!AX133</f>
        <v>108.87363057324838</v>
      </c>
      <c r="AY133" s="62">
        <f>'Population 2016'!AY133*'Prevalence Rates'!AY133</f>
        <v>1268.1125095541397</v>
      </c>
      <c r="AZ133" s="62">
        <f>'Population 2016'!AZ133*'Prevalence Rates'!AZ133</f>
        <v>575.38864840764336</v>
      </c>
      <c r="BA133" s="62">
        <f>'Population 2016'!BA133*'Prevalence Rates'!BA133</f>
        <v>214.41791401273881</v>
      </c>
      <c r="BB133" s="62">
        <f>'Population 2016'!BB133*'Prevalence Rates'!BB133</f>
        <v>417.58767515923557</v>
      </c>
      <c r="BC133" s="71">
        <f>'Population 2016'!BC133*'Prevalence Rates'!BC133</f>
        <v>71.291933598726089</v>
      </c>
      <c r="BD133" s="105">
        <v>131</v>
      </c>
    </row>
    <row r="134" spans="1:56" s="62" customFormat="1" x14ac:dyDescent="0.35">
      <c r="B134" s="62" t="s">
        <v>80</v>
      </c>
      <c r="C134" s="70">
        <f>'Population 2016'!C134*'Prevalence Rates'!C134</f>
        <v>179.55394585987256</v>
      </c>
      <c r="D134" s="62">
        <f>'Population 2016'!D134*'Prevalence Rates'!D134</f>
        <v>272.01959872611462</v>
      </c>
      <c r="E134" s="62">
        <f>'Population 2016'!E134*'Prevalence Rates'!E134</f>
        <v>86.891980891719697</v>
      </c>
      <c r="F134" s="62">
        <f>'Population 2016'!F134*'Prevalence Rates'!F134</f>
        <v>106.48074522292994</v>
      </c>
      <c r="G134" s="62">
        <f>'Population 2016'!G134*'Prevalence Rates'!G134</f>
        <v>84.97661146496813</v>
      </c>
      <c r="H134" s="62">
        <f>'Population 2016'!H134*'Prevalence Rates'!H134</f>
        <v>494.18918789808913</v>
      </c>
      <c r="I134" s="62">
        <f>'Population 2016'!I134*'Prevalence Rates'!I134</f>
        <v>142.96399640127382</v>
      </c>
      <c r="J134" s="62">
        <f>'Population 2016'!J134*'Prevalence Rates'!J134</f>
        <v>87.260729299363064</v>
      </c>
      <c r="K134" s="62">
        <f>'Population 2016'!K134*'Prevalence Rates'!K134</f>
        <v>50.988089171974508</v>
      </c>
      <c r="L134" s="62">
        <f>'Population 2016'!L134*'Prevalence Rates'!L134</f>
        <v>242.15479783439486</v>
      </c>
      <c r="M134" s="62">
        <f>'Population 2016'!M134*'Prevalence Rates'!M134</f>
        <v>241.8458980891719</v>
      </c>
      <c r="N134" s="62">
        <f>'Population 2016'!N134*'Prevalence Rates'!N134</f>
        <v>126.55498407643313</v>
      </c>
      <c r="O134" s="62">
        <f>'Population 2016'!O134*'Prevalence Rates'!O134</f>
        <v>182.91778025477703</v>
      </c>
      <c r="P134" s="62">
        <f>'Population 2016'!P134*'Prevalence Rates'!P134</f>
        <v>86.337531847133747</v>
      </c>
      <c r="Q134" s="62">
        <f>'Population 2016'!Q134*'Prevalence Rates'!Q134</f>
        <v>147.23407643312098</v>
      </c>
      <c r="R134" s="62">
        <f>'Population 2016'!R134*'Prevalence Rates'!R134</f>
        <v>24.024356687898084</v>
      </c>
      <c r="S134" s="62">
        <f>'Population 2016'!S134*'Prevalence Rates'!S134</f>
        <v>1067.7415222929935</v>
      </c>
      <c r="T134" s="62">
        <f>'Population 2016'!T134*'Prevalence Rates'!T134</f>
        <v>176.78700636942671</v>
      </c>
      <c r="U134" s="62">
        <f>'Population 2016'!U134*'Prevalence Rates'!U134</f>
        <v>39.257114649681526</v>
      </c>
      <c r="V134" s="62">
        <f>'Population 2016'!V134*'Prevalence Rates'!V134</f>
        <v>208.06429936305727</v>
      </c>
      <c r="W134" s="62">
        <f>'Population 2016'!W134*'Prevalence Rates'!W134</f>
        <v>332.18129936305729</v>
      </c>
      <c r="X134" s="62">
        <f>'Population 2016'!X134*'Prevalence Rates'!X134</f>
        <v>331.95315286624185</v>
      </c>
      <c r="Y134" s="62">
        <f>'Population 2016'!Y134*'Prevalence Rates'!Y134</f>
        <v>298.49520382165599</v>
      </c>
      <c r="Z134" s="62">
        <f>'Population 2016'!Z134*'Prevalence Rates'!Z134</f>
        <v>331.96907006369412</v>
      </c>
      <c r="AA134" s="62">
        <f>'Population 2016'!AA134*'Prevalence Rates'!AA134</f>
        <v>1562.3445573248405</v>
      </c>
      <c r="AB134" s="62">
        <f>'Population 2016'!AB134*'Prevalence Rates'!AB134</f>
        <v>334.32057070063695</v>
      </c>
      <c r="AC134" s="62">
        <f>'Population 2016'!AC134*'Prevalence Rates'!AC134</f>
        <v>738.53567770700624</v>
      </c>
      <c r="AD134" s="62">
        <f>'Population 2016'!AD134*'Prevalence Rates'!AD134</f>
        <v>297.22501146496808</v>
      </c>
      <c r="AE134" s="62">
        <f>'Population 2016'!AE134*'Prevalence Rates'!AE134</f>
        <v>232.44414012738849</v>
      </c>
      <c r="AF134" s="62">
        <f>'Population 2016'!AF134*'Prevalence Rates'!AF134</f>
        <v>40.687009554140111</v>
      </c>
      <c r="AG134" s="62">
        <f>'Population 2016'!AG134*'Prevalence Rates'!AG134</f>
        <v>232.44414012738849</v>
      </c>
      <c r="AH134" s="62">
        <f>'Population 2016'!AH134*'Prevalence Rates'!AH134</f>
        <v>851.77698726114647</v>
      </c>
      <c r="AI134" s="62">
        <f>'Population 2016'!AI134*'Prevalence Rates'!AI134</f>
        <v>600.79780127388506</v>
      </c>
      <c r="AJ134" s="62">
        <f>'Population 2016'!AJ134*'Prevalence Rates'!AJ134</f>
        <v>154.10499999999996</v>
      </c>
      <c r="AK134" s="62">
        <f>'Population 2016'!AK134*'Prevalence Rates'!AK134</f>
        <v>59.975999999999999</v>
      </c>
      <c r="AL134" s="62">
        <f>'Population 2016'!AL134*'Prevalence Rates'!AL134</f>
        <v>123.39011464968152</v>
      </c>
      <c r="AM134" s="62">
        <f>'Population 2016'!AM134*'Prevalence Rates'!AM134</f>
        <v>456.54501592356678</v>
      </c>
      <c r="AN134" s="62">
        <f>'Population 2016'!AN134*'Prevalence Rates'!AN134</f>
        <v>14.278362802547768</v>
      </c>
      <c r="AO134" s="62">
        <f>'Population 2016'!AO134*'Prevalence Rates'!AO134</f>
        <v>14.261808917197449</v>
      </c>
      <c r="AP134" s="62">
        <f>'Population 2016'!AP134*'Prevalence Rates'!AP134</f>
        <v>67.687882165605089</v>
      </c>
      <c r="AQ134" s="62">
        <f>'Population 2016'!AQ134*'Prevalence Rates'!AQ134</f>
        <v>142.17240764331206</v>
      </c>
      <c r="AR134" s="62">
        <f>'Population 2016'!AR134*'Prevalence Rates'!AR134</f>
        <v>4638.1440000000002</v>
      </c>
      <c r="AS134" s="62">
        <f>'Population 2016'!AS134*'Prevalence Rates'!AS134</f>
        <v>143.00806050955413</v>
      </c>
      <c r="AT134" s="62">
        <f>'Population 2016'!AT134*'Prevalence Rates'!AT134</f>
        <v>0.80288996815286617</v>
      </c>
      <c r="AU134" s="62">
        <f>'Population 2016'!AU134*'Prevalence Rates'!AU134</f>
        <v>0.80381847133757944</v>
      </c>
      <c r="AV134" s="62">
        <f>'Population 2016'!AV134*'Prevalence Rates'!AV134</f>
        <v>182.80105414012738</v>
      </c>
      <c r="AW134" s="62">
        <f>'Population 2016'!AW134*'Prevalence Rates'!AW134</f>
        <v>389.28159235668795</v>
      </c>
      <c r="AX134" s="62">
        <f>'Population 2016'!AX134*'Prevalence Rates'!AX134</f>
        <v>49.144347133757947</v>
      </c>
      <c r="AY134" s="62">
        <f>'Population 2016'!AY134*'Prevalence Rates'!AY134</f>
        <v>635.69042038216537</v>
      </c>
      <c r="AZ134" s="62">
        <f>'Population 2016'!AZ134*'Prevalence Rates'!AZ134</f>
        <v>297.08494012738856</v>
      </c>
      <c r="BA134" s="62">
        <f>'Population 2016'!BA134*'Prevalence Rates'!BA134</f>
        <v>103.56789808917195</v>
      </c>
      <c r="BB134" s="62">
        <f>'Population 2016'!BB134*'Prevalence Rates'!BB134</f>
        <v>182.96818471337576</v>
      </c>
      <c r="BC134" s="71">
        <f>'Population 2016'!BC134*'Prevalence Rates'!BC134</f>
        <v>39.250615127388521</v>
      </c>
      <c r="BD134" s="105">
        <v>132</v>
      </c>
    </row>
    <row r="135" spans="1:56" s="67" customFormat="1" x14ac:dyDescent="0.35">
      <c r="B135" s="67" t="s">
        <v>79</v>
      </c>
      <c r="C135" s="70">
        <f>'Population 2016'!C135*'Prevalence Rates'!C135</f>
        <v>72.287952229299336</v>
      </c>
      <c r="D135" s="62">
        <f>'Population 2016'!D135*'Prevalence Rates'!D135</f>
        <v>121.35006050955414</v>
      </c>
      <c r="E135" s="62">
        <f>'Population 2016'!E135*'Prevalence Rates'!E135</f>
        <v>47.242242038216538</v>
      </c>
      <c r="F135" s="62">
        <f>'Population 2016'!F135*'Prevalence Rates'!F135</f>
        <v>59.349923566878985</v>
      </c>
      <c r="G135" s="62">
        <f>'Population 2016'!G135*'Prevalence Rates'!G135</f>
        <v>28.597898089171967</v>
      </c>
      <c r="H135" s="62">
        <f>'Population 2016'!H135*'Prevalence Rates'!H135</f>
        <v>192.28452038216557</v>
      </c>
      <c r="I135" s="62">
        <f>'Population 2016'!I135*'Prevalence Rates'!I135</f>
        <v>53.019760254777047</v>
      </c>
      <c r="J135" s="62">
        <f>'Population 2016'!J135*'Prevalence Rates'!J135</f>
        <v>25.42241719745223</v>
      </c>
      <c r="K135" s="62">
        <f>'Population 2016'!K135*'Prevalence Rates'!K135</f>
        <v>16.447770700636937</v>
      </c>
      <c r="L135" s="62">
        <f>'Population 2016'!L135*'Prevalence Rates'!L135</f>
        <v>105.72955961783438</v>
      </c>
      <c r="M135" s="62">
        <f>'Population 2016'!M135*'Prevalence Rates'!M135</f>
        <v>105.59468789808913</v>
      </c>
      <c r="N135" s="62">
        <f>'Population 2016'!N135*'Prevalence Rates'!N135</f>
        <v>58.477130573248409</v>
      </c>
      <c r="O135" s="62">
        <f>'Population 2016'!O135*'Prevalence Rates'!O135</f>
        <v>67.037929936305716</v>
      </c>
      <c r="P135" s="62">
        <f>'Population 2016'!P135*'Prevalence Rates'!P135</f>
        <v>48.048713375796169</v>
      </c>
      <c r="Q135" s="62">
        <f>'Population 2016'!Q135*'Prevalence Rates'!Q135</f>
        <v>65.764554140127373</v>
      </c>
      <c r="R135" s="62">
        <f>'Population 2016'!R135*'Prevalence Rates'!R135</f>
        <v>12.762939490445858</v>
      </c>
      <c r="S135" s="62">
        <f>'Population 2016'!S135*'Prevalence Rates'!S135</f>
        <v>466.40571974522288</v>
      </c>
      <c r="T135" s="62">
        <f>'Population 2016'!T135*'Prevalence Rates'!T135</f>
        <v>94.243073248407626</v>
      </c>
      <c r="U135" s="62">
        <f>'Population 2016'!U135*'Prevalence Rates'!U135</f>
        <v>7.2104904458598718</v>
      </c>
      <c r="V135" s="62">
        <f>'Population 2016'!V135*'Prevalence Rates'!V135</f>
        <v>76.482133757961762</v>
      </c>
      <c r="W135" s="62">
        <f>'Population 2016'!W135*'Prevalence Rates'!W135</f>
        <v>148.32281273885349</v>
      </c>
      <c r="X135" s="62">
        <f>'Population 2016'!X135*'Prevalence Rates'!X135</f>
        <v>148.22094267515916</v>
      </c>
      <c r="Y135" s="62">
        <f>'Population 2016'!Y135*'Prevalence Rates'!Y135</f>
        <v>102.11678025477704</v>
      </c>
      <c r="Z135" s="62">
        <f>'Population 2016'!Z135*'Prevalence Rates'!Z135</f>
        <v>137.48214012738848</v>
      </c>
      <c r="AA135" s="62">
        <f>'Population 2016'!AA135*'Prevalence Rates'!AA135</f>
        <v>595.09626114649666</v>
      </c>
      <c r="AB135" s="62">
        <f>'Population 2016'!AB135*'Prevalence Rates'!AB135</f>
        <v>148.22094267515922</v>
      </c>
      <c r="AC135" s="62">
        <f>'Population 2016'!AC135*'Prevalence Rates'!AC135</f>
        <v>308.96235286624199</v>
      </c>
      <c r="AD135" s="62">
        <f>'Population 2016'!AD135*'Prevalence Rates'!AD135</f>
        <v>139.63043121019106</v>
      </c>
      <c r="AE135" s="62">
        <f>'Population 2016'!AE135*'Prevalence Rates'!AE135</f>
        <v>121.58616560509553</v>
      </c>
      <c r="AF135" s="62">
        <f>'Population 2016'!AF135*'Prevalence Rates'!AF135</f>
        <v>14.946248407643306</v>
      </c>
      <c r="AG135" s="62">
        <f>'Population 2016'!AG135*'Prevalence Rates'!AG135</f>
        <v>121.58616560509553</v>
      </c>
      <c r="AH135" s="62">
        <f>'Population 2016'!AH135*'Prevalence Rates'!AH135</f>
        <v>293.00377070063689</v>
      </c>
      <c r="AI135" s="62">
        <f>'Population 2016'!AI135*'Prevalence Rates'!AI135</f>
        <v>266.85181528662406</v>
      </c>
      <c r="AJ135" s="62">
        <f>'Population 2016'!AJ135*'Prevalence Rates'!AJ135</f>
        <v>62.819872611464952</v>
      </c>
      <c r="AK135" s="62">
        <f>'Population 2016'!AK135*'Prevalence Rates'!AK135</f>
        <v>25.823</v>
      </c>
      <c r="AL135" s="62">
        <f>'Population 2016'!AL135*'Prevalence Rates'!AL135</f>
        <v>50.80769426751592</v>
      </c>
      <c r="AM135" s="62">
        <f>'Population 2016'!AM135*'Prevalence Rates'!AM135</f>
        <v>151.16031847133755</v>
      </c>
      <c r="AN135" s="62">
        <f>'Population 2016'!AN135*'Prevalence Rates'!AN135</f>
        <v>8.0315790764331201</v>
      </c>
      <c r="AO135" s="62">
        <f>'Population 2016'!AO135*'Prevalence Rates'!AO135</f>
        <v>8.0222675159235646</v>
      </c>
      <c r="AP135" s="62">
        <f>'Population 2016'!AP135*'Prevalence Rates'!AP135</f>
        <v>25.069585987261142</v>
      </c>
      <c r="AQ135" s="62">
        <f>'Population 2016'!AQ135*'Prevalence Rates'!AQ135</f>
        <v>59.647044585987238</v>
      </c>
      <c r="AR135" s="62">
        <f>'Population 2016'!AR135*'Prevalence Rates'!AR135</f>
        <v>1904.2379999999998</v>
      </c>
      <c r="AS135" s="62">
        <f>'Population 2016'!AS135*'Prevalence Rates'!AS135</f>
        <v>53.036101910828016</v>
      </c>
      <c r="AT135" s="62">
        <f>'Population 2016'!AT135*'Prevalence Rates'!AT135</f>
        <v>0</v>
      </c>
      <c r="AU135" s="62">
        <f>'Population 2016'!AU135*'Prevalence Rates'!AU135</f>
        <v>0</v>
      </c>
      <c r="AV135" s="62">
        <f>'Population 2016'!AV135*'Prevalence Rates'!AV135</f>
        <v>72.136738853503175</v>
      </c>
      <c r="AW135" s="62">
        <f>'Population 2016'!AW135*'Prevalence Rates'!AW135</f>
        <v>138.78735031847134</v>
      </c>
      <c r="AX135" s="62">
        <f>'Population 2016'!AX135*'Prevalence Rates'!AX135</f>
        <v>12.853136942675157</v>
      </c>
      <c r="AY135" s="62">
        <f>'Population 2016'!AY135*'Prevalence Rates'!AY135</f>
        <v>291.69856050955406</v>
      </c>
      <c r="AZ135" s="62">
        <f>'Population 2016'!AZ135*'Prevalence Rates'!AZ135</f>
        <v>140.8592388535032</v>
      </c>
      <c r="BA135" s="62">
        <f>'Population 2016'!BA135*'Prevalence Rates'!BA135</f>
        <v>30.746719745222922</v>
      </c>
      <c r="BB135" s="62">
        <f>'Population 2016'!BB135*'Prevalence Rates'!BB135</f>
        <v>64.78299363057323</v>
      </c>
      <c r="BC135" s="71">
        <f>'Population 2016'!BC135*'Prevalence Rates'!BC135</f>
        <v>7.2092966560509524</v>
      </c>
      <c r="BD135" s="105">
        <v>133</v>
      </c>
    </row>
    <row r="136" spans="1:56" s="59" customFormat="1" x14ac:dyDescent="0.35">
      <c r="A136" s="59" t="s">
        <v>135</v>
      </c>
      <c r="B136" s="62" t="s">
        <v>83</v>
      </c>
      <c r="C136" s="70">
        <f>'Population 2016'!C136*'Prevalence Rates'!C136</f>
        <v>0</v>
      </c>
      <c r="D136" s="62">
        <f>'Population 2016'!D136*'Prevalence Rates'!D136</f>
        <v>0</v>
      </c>
      <c r="E136" s="62">
        <f>'Population 2016'!E136*'Prevalence Rates'!E136</f>
        <v>0</v>
      </c>
      <c r="F136" s="62">
        <f>'Population 2016'!F136*'Prevalence Rates'!F136</f>
        <v>0</v>
      </c>
      <c r="G136" s="62">
        <f>'Population 2016'!G136*'Prevalence Rates'!G136</f>
        <v>0</v>
      </c>
      <c r="H136" s="62">
        <f>'Population 2016'!H136*'Prevalence Rates'!H136</f>
        <v>0</v>
      </c>
      <c r="I136" s="62">
        <f>'Population 2016'!I136*'Prevalence Rates'!I136</f>
        <v>0</v>
      </c>
      <c r="J136" s="62">
        <f>'Population 2016'!J136*'Prevalence Rates'!J136</f>
        <v>0</v>
      </c>
      <c r="K136" s="62">
        <f>'Population 2016'!K136*'Prevalence Rates'!K136</f>
        <v>0</v>
      </c>
      <c r="L136" s="62">
        <f>'Population 2016'!L136*'Prevalence Rates'!L136</f>
        <v>0</v>
      </c>
      <c r="M136" s="62">
        <f>'Population 2016'!M136*'Prevalence Rates'!M136</f>
        <v>0</v>
      </c>
      <c r="N136" s="62">
        <f>'Population 2016'!N136*'Prevalence Rates'!N136</f>
        <v>0</v>
      </c>
      <c r="O136" s="62">
        <f>'Population 2016'!O136*'Prevalence Rates'!O136</f>
        <v>0</v>
      </c>
      <c r="P136" s="62">
        <f>'Population 2016'!P136*'Prevalence Rates'!P136</f>
        <v>0</v>
      </c>
      <c r="Q136" s="62">
        <f>'Population 2016'!Q136*'Prevalence Rates'!Q136</f>
        <v>0</v>
      </c>
      <c r="R136" s="62">
        <f>'Population 2016'!R136*'Prevalence Rates'!R136</f>
        <v>0</v>
      </c>
      <c r="S136" s="62">
        <f>'Population 2016'!S136*'Prevalence Rates'!S136</f>
        <v>0</v>
      </c>
      <c r="T136" s="62">
        <f>'Population 2016'!T136*'Prevalence Rates'!T136</f>
        <v>0</v>
      </c>
      <c r="U136" s="62">
        <f>'Population 2016'!U136*'Prevalence Rates'!U136</f>
        <v>0</v>
      </c>
      <c r="V136" s="62">
        <f>'Population 2016'!V136*'Prevalence Rates'!V136</f>
        <v>0</v>
      </c>
      <c r="W136" s="62">
        <f>'Population 2016'!W136*'Prevalence Rates'!W136</f>
        <v>0</v>
      </c>
      <c r="X136" s="62">
        <f>'Population 2016'!X136*'Prevalence Rates'!X136</f>
        <v>0</v>
      </c>
      <c r="Y136" s="62">
        <f>'Population 2016'!Y136*'Prevalence Rates'!Y136</f>
        <v>0</v>
      </c>
      <c r="Z136" s="62">
        <f>'Population 2016'!Z136*'Prevalence Rates'!Z136</f>
        <v>0</v>
      </c>
      <c r="AA136" s="62">
        <f>'Population 2016'!AA136*'Prevalence Rates'!AA136</f>
        <v>0</v>
      </c>
      <c r="AB136" s="62">
        <f>'Population 2016'!AB136*'Prevalence Rates'!AB136</f>
        <v>0</v>
      </c>
      <c r="AC136" s="62">
        <f>'Population 2016'!AC136*'Prevalence Rates'!AC136</f>
        <v>0</v>
      </c>
      <c r="AD136" s="62">
        <f>'Population 2016'!AD136*'Prevalence Rates'!AD136</f>
        <v>0</v>
      </c>
      <c r="AE136" s="62">
        <f>'Population 2016'!AE136*'Prevalence Rates'!AE136</f>
        <v>0</v>
      </c>
      <c r="AF136" s="62">
        <f>'Population 2016'!AF136*'Prevalence Rates'!AF136</f>
        <v>0</v>
      </c>
      <c r="AG136" s="62">
        <f>'Population 2016'!AG136*'Prevalence Rates'!AG136</f>
        <v>0</v>
      </c>
      <c r="AH136" s="62">
        <f>'Population 2016'!AH136*'Prevalence Rates'!AH136</f>
        <v>0</v>
      </c>
      <c r="AI136" s="62">
        <f>'Population 2016'!AI136*'Prevalence Rates'!AI136</f>
        <v>0</v>
      </c>
      <c r="AJ136" s="62">
        <f>'Population 2016'!AJ136*'Prevalence Rates'!AJ136</f>
        <v>0</v>
      </c>
      <c r="AK136" s="62">
        <f>'Population 2016'!AK136*'Prevalence Rates'!AK136</f>
        <v>0</v>
      </c>
      <c r="AL136" s="62">
        <f>'Population 2016'!AL136*'Prevalence Rates'!AL136</f>
        <v>0</v>
      </c>
      <c r="AM136" s="62">
        <f>'Population 2016'!AM136*'Prevalence Rates'!AM136</f>
        <v>0</v>
      </c>
      <c r="AN136" s="62">
        <f>'Population 2016'!AN136*'Prevalence Rates'!AN136</f>
        <v>0</v>
      </c>
      <c r="AO136" s="62">
        <f>'Population 2016'!AO136*'Prevalence Rates'!AO136</f>
        <v>0</v>
      </c>
      <c r="AP136" s="62">
        <f>'Population 2016'!AP136*'Prevalence Rates'!AP136</f>
        <v>0</v>
      </c>
      <c r="AQ136" s="62">
        <f>'Population 2016'!AQ136*'Prevalence Rates'!AQ136</f>
        <v>0</v>
      </c>
      <c r="AR136" s="62">
        <f>'Population 2016'!AR136*'Prevalence Rates'!AR136</f>
        <v>0</v>
      </c>
      <c r="AS136" s="62">
        <f>'Population 2016'!AS136*'Prevalence Rates'!AS136</f>
        <v>0</v>
      </c>
      <c r="AT136" s="62">
        <f>'Population 2016'!AT136*'Prevalence Rates'!AT136</f>
        <v>0</v>
      </c>
      <c r="AU136" s="62">
        <f>'Population 2016'!AU136*'Prevalence Rates'!AU136</f>
        <v>0</v>
      </c>
      <c r="AV136" s="62">
        <f>'Population 2016'!AV136*'Prevalence Rates'!AV136</f>
        <v>0</v>
      </c>
      <c r="AW136" s="62">
        <f>'Population 2016'!AW136*'Prevalence Rates'!AW136</f>
        <v>0</v>
      </c>
      <c r="AX136" s="62">
        <f>'Population 2016'!AX136*'Prevalence Rates'!AX136</f>
        <v>0</v>
      </c>
      <c r="AY136" s="62">
        <f>'Population 2016'!AY136*'Prevalence Rates'!AY136</f>
        <v>0</v>
      </c>
      <c r="AZ136" s="62">
        <f>'Population 2016'!AZ136*'Prevalence Rates'!AZ136</f>
        <v>0</v>
      </c>
      <c r="BA136" s="62">
        <f>'Population 2016'!BA136*'Prevalence Rates'!BA136</f>
        <v>0</v>
      </c>
      <c r="BB136" s="62">
        <f>'Population 2016'!BB136*'Prevalence Rates'!BB136</f>
        <v>0</v>
      </c>
      <c r="BC136" s="71">
        <f>'Population 2016'!BC136*'Prevalence Rates'!BC136</f>
        <v>0</v>
      </c>
      <c r="BD136" s="105">
        <v>134</v>
      </c>
    </row>
    <row r="137" spans="1:56" s="59" customFormat="1" x14ac:dyDescent="0.35">
      <c r="B137" s="62" t="s">
        <v>61</v>
      </c>
      <c r="C137" s="70">
        <f>'Population 2016'!C137*'Prevalence Rates'!C137</f>
        <v>0</v>
      </c>
      <c r="D137" s="62">
        <f>'Population 2016'!D137*'Prevalence Rates'!D137</f>
        <v>0</v>
      </c>
      <c r="E137" s="62">
        <f>'Population 2016'!E137*'Prevalence Rates'!E137</f>
        <v>0</v>
      </c>
      <c r="F137" s="62">
        <f>'Population 2016'!F137*'Prevalence Rates'!F137</f>
        <v>0</v>
      </c>
      <c r="G137" s="62">
        <f>'Population 2016'!G137*'Prevalence Rates'!G137</f>
        <v>0</v>
      </c>
      <c r="H137" s="62">
        <f>'Population 2016'!H137*'Prevalence Rates'!H137</f>
        <v>0</v>
      </c>
      <c r="I137" s="62">
        <f>'Population 2016'!I137*'Prevalence Rates'!I137</f>
        <v>0</v>
      </c>
      <c r="J137" s="62">
        <f>'Population 2016'!J137*'Prevalence Rates'!J137</f>
        <v>0</v>
      </c>
      <c r="K137" s="62">
        <f>'Population 2016'!K137*'Prevalence Rates'!K137</f>
        <v>0</v>
      </c>
      <c r="L137" s="62">
        <f>'Population 2016'!L137*'Prevalence Rates'!L137</f>
        <v>0</v>
      </c>
      <c r="M137" s="62">
        <f>'Population 2016'!M137*'Prevalence Rates'!M137</f>
        <v>0</v>
      </c>
      <c r="N137" s="62">
        <f>'Population 2016'!N137*'Prevalence Rates'!N137</f>
        <v>0</v>
      </c>
      <c r="O137" s="62">
        <f>'Population 2016'!O137*'Prevalence Rates'!O137</f>
        <v>0</v>
      </c>
      <c r="P137" s="62">
        <f>'Population 2016'!P137*'Prevalence Rates'!P137</f>
        <v>0</v>
      </c>
      <c r="Q137" s="62">
        <f>'Population 2016'!Q137*'Prevalence Rates'!Q137</f>
        <v>0</v>
      </c>
      <c r="R137" s="62">
        <f>'Population 2016'!R137*'Prevalence Rates'!R137</f>
        <v>0</v>
      </c>
      <c r="S137" s="62">
        <f>'Population 2016'!S137*'Prevalence Rates'!S137</f>
        <v>0</v>
      </c>
      <c r="T137" s="62">
        <f>'Population 2016'!T137*'Prevalence Rates'!T137</f>
        <v>0</v>
      </c>
      <c r="U137" s="62">
        <f>'Population 2016'!U137*'Prevalence Rates'!U137</f>
        <v>0</v>
      </c>
      <c r="V137" s="62">
        <f>'Population 2016'!V137*'Prevalence Rates'!V137</f>
        <v>0</v>
      </c>
      <c r="W137" s="62">
        <f>'Population 2016'!W137*'Prevalence Rates'!W137</f>
        <v>0</v>
      </c>
      <c r="X137" s="62">
        <f>'Population 2016'!X137*'Prevalence Rates'!X137</f>
        <v>0</v>
      </c>
      <c r="Y137" s="62">
        <f>'Population 2016'!Y137*'Prevalence Rates'!Y137</f>
        <v>0</v>
      </c>
      <c r="Z137" s="62">
        <f>'Population 2016'!Z137*'Prevalence Rates'!Z137</f>
        <v>0</v>
      </c>
      <c r="AA137" s="62">
        <f>'Population 2016'!AA137*'Prevalence Rates'!AA137</f>
        <v>0</v>
      </c>
      <c r="AB137" s="62">
        <f>'Population 2016'!AB137*'Prevalence Rates'!AB137</f>
        <v>0</v>
      </c>
      <c r="AC137" s="62">
        <f>'Population 2016'!AC137*'Prevalence Rates'!AC137</f>
        <v>0</v>
      </c>
      <c r="AD137" s="62">
        <f>'Population 2016'!AD137*'Prevalence Rates'!AD137</f>
        <v>0</v>
      </c>
      <c r="AE137" s="62">
        <f>'Population 2016'!AE137*'Prevalence Rates'!AE137</f>
        <v>0</v>
      </c>
      <c r="AF137" s="62">
        <f>'Population 2016'!AF137*'Prevalence Rates'!AF137</f>
        <v>0</v>
      </c>
      <c r="AG137" s="62">
        <f>'Population 2016'!AG137*'Prevalence Rates'!AG137</f>
        <v>0</v>
      </c>
      <c r="AH137" s="62">
        <f>'Population 2016'!AH137*'Prevalence Rates'!AH137</f>
        <v>0</v>
      </c>
      <c r="AI137" s="62">
        <f>'Population 2016'!AI137*'Prevalence Rates'!AI137</f>
        <v>0</v>
      </c>
      <c r="AJ137" s="62">
        <f>'Population 2016'!AJ137*'Prevalence Rates'!AJ137</f>
        <v>0</v>
      </c>
      <c r="AK137" s="62">
        <f>'Population 2016'!AK137*'Prevalence Rates'!AK137</f>
        <v>0</v>
      </c>
      <c r="AL137" s="62">
        <f>'Population 2016'!AL137*'Prevalence Rates'!AL137</f>
        <v>0</v>
      </c>
      <c r="AM137" s="62">
        <f>'Population 2016'!AM137*'Prevalence Rates'!AM137</f>
        <v>0</v>
      </c>
      <c r="AN137" s="62">
        <f>'Population 2016'!AN137*'Prevalence Rates'!AN137</f>
        <v>0</v>
      </c>
      <c r="AO137" s="62">
        <f>'Population 2016'!AO137*'Prevalence Rates'!AO137</f>
        <v>0</v>
      </c>
      <c r="AP137" s="62">
        <f>'Population 2016'!AP137*'Prevalence Rates'!AP137</f>
        <v>0</v>
      </c>
      <c r="AQ137" s="62">
        <f>'Population 2016'!AQ137*'Prevalence Rates'!AQ137</f>
        <v>0</v>
      </c>
      <c r="AR137" s="62">
        <f>'Population 2016'!AR137*'Prevalence Rates'!AR137</f>
        <v>0</v>
      </c>
      <c r="AS137" s="62">
        <f>'Population 2016'!AS137*'Prevalence Rates'!AS137</f>
        <v>0</v>
      </c>
      <c r="AT137" s="62">
        <f>'Population 2016'!AT137*'Prevalence Rates'!AT137</f>
        <v>0</v>
      </c>
      <c r="AU137" s="62">
        <f>'Population 2016'!AU137*'Prevalence Rates'!AU137</f>
        <v>0</v>
      </c>
      <c r="AV137" s="62">
        <f>'Population 2016'!AV137*'Prevalence Rates'!AV137</f>
        <v>0</v>
      </c>
      <c r="AW137" s="62">
        <f>'Population 2016'!AW137*'Prevalence Rates'!AW137</f>
        <v>0</v>
      </c>
      <c r="AX137" s="62">
        <f>'Population 2016'!AX137*'Prevalence Rates'!AX137</f>
        <v>0</v>
      </c>
      <c r="AY137" s="62">
        <f>'Population 2016'!AY137*'Prevalence Rates'!AY137</f>
        <v>0</v>
      </c>
      <c r="AZ137" s="62">
        <f>'Population 2016'!AZ137*'Prevalence Rates'!AZ137</f>
        <v>0</v>
      </c>
      <c r="BA137" s="62">
        <f>'Population 2016'!BA137*'Prevalence Rates'!BA137</f>
        <v>0</v>
      </c>
      <c r="BB137" s="62">
        <f>'Population 2016'!BB137*'Prevalence Rates'!BB137</f>
        <v>0</v>
      </c>
      <c r="BC137" s="71">
        <f>'Population 2016'!BC137*'Prevalence Rates'!BC137</f>
        <v>0</v>
      </c>
      <c r="BD137" s="105">
        <v>135</v>
      </c>
    </row>
    <row r="138" spans="1:56" s="59" customFormat="1" x14ac:dyDescent="0.35">
      <c r="B138" s="62" t="s">
        <v>78</v>
      </c>
      <c r="C138" s="70">
        <f>'Population 2016'!C138*'Prevalence Rates'!C138</f>
        <v>0</v>
      </c>
      <c r="D138" s="62">
        <f>'Population 2016'!D138*'Prevalence Rates'!D138</f>
        <v>0</v>
      </c>
      <c r="E138" s="62">
        <f>'Population 2016'!E138*'Prevalence Rates'!E138</f>
        <v>0</v>
      </c>
      <c r="F138" s="62">
        <f>'Population 2016'!F138*'Prevalence Rates'!F138</f>
        <v>0</v>
      </c>
      <c r="G138" s="62">
        <f>'Population 2016'!G138*'Prevalence Rates'!G138</f>
        <v>0</v>
      </c>
      <c r="H138" s="62">
        <f>'Population 2016'!H138*'Prevalence Rates'!H138</f>
        <v>0</v>
      </c>
      <c r="I138" s="62">
        <f>'Population 2016'!I138*'Prevalence Rates'!I138</f>
        <v>0</v>
      </c>
      <c r="J138" s="62">
        <f>'Population 2016'!J138*'Prevalence Rates'!J138</f>
        <v>0</v>
      </c>
      <c r="K138" s="62">
        <f>'Population 2016'!K138*'Prevalence Rates'!K138</f>
        <v>0</v>
      </c>
      <c r="L138" s="62">
        <f>'Population 2016'!L138*'Prevalence Rates'!L138</f>
        <v>0</v>
      </c>
      <c r="M138" s="62">
        <f>'Population 2016'!M138*'Prevalence Rates'!M138</f>
        <v>0</v>
      </c>
      <c r="N138" s="62">
        <f>'Population 2016'!N138*'Prevalence Rates'!N138</f>
        <v>0</v>
      </c>
      <c r="O138" s="62">
        <f>'Population 2016'!O138*'Prevalence Rates'!O138</f>
        <v>0</v>
      </c>
      <c r="P138" s="62">
        <f>'Population 2016'!P138*'Prevalence Rates'!P138</f>
        <v>0</v>
      </c>
      <c r="Q138" s="62">
        <f>'Population 2016'!Q138*'Prevalence Rates'!Q138</f>
        <v>0</v>
      </c>
      <c r="R138" s="62">
        <f>'Population 2016'!R138*'Prevalence Rates'!R138</f>
        <v>0</v>
      </c>
      <c r="S138" s="62">
        <f>'Population 2016'!S138*'Prevalence Rates'!S138</f>
        <v>0</v>
      </c>
      <c r="T138" s="62">
        <f>'Population 2016'!T138*'Prevalence Rates'!T138</f>
        <v>0</v>
      </c>
      <c r="U138" s="62">
        <f>'Population 2016'!U138*'Prevalence Rates'!U138</f>
        <v>0</v>
      </c>
      <c r="V138" s="62">
        <f>'Population 2016'!V138*'Prevalence Rates'!V138</f>
        <v>0</v>
      </c>
      <c r="W138" s="62">
        <f>'Population 2016'!W138*'Prevalence Rates'!W138</f>
        <v>0</v>
      </c>
      <c r="X138" s="62">
        <f>'Population 2016'!X138*'Prevalence Rates'!X138</f>
        <v>0</v>
      </c>
      <c r="Y138" s="62">
        <f>'Population 2016'!Y138*'Prevalence Rates'!Y138</f>
        <v>0</v>
      </c>
      <c r="Z138" s="62">
        <f>'Population 2016'!Z138*'Prevalence Rates'!Z138</f>
        <v>0</v>
      </c>
      <c r="AA138" s="62">
        <f>'Population 2016'!AA138*'Prevalence Rates'!AA138</f>
        <v>0</v>
      </c>
      <c r="AB138" s="62">
        <f>'Population 2016'!AB138*'Prevalence Rates'!AB138</f>
        <v>0</v>
      </c>
      <c r="AC138" s="62">
        <f>'Population 2016'!AC138*'Prevalence Rates'!AC138</f>
        <v>0</v>
      </c>
      <c r="AD138" s="62">
        <f>'Population 2016'!AD138*'Prevalence Rates'!AD138</f>
        <v>0</v>
      </c>
      <c r="AE138" s="62">
        <f>'Population 2016'!AE138*'Prevalence Rates'!AE138</f>
        <v>0</v>
      </c>
      <c r="AF138" s="62">
        <f>'Population 2016'!AF138*'Prevalence Rates'!AF138</f>
        <v>0</v>
      </c>
      <c r="AG138" s="62">
        <f>'Population 2016'!AG138*'Prevalence Rates'!AG138</f>
        <v>0</v>
      </c>
      <c r="AH138" s="62">
        <f>'Population 2016'!AH138*'Prevalence Rates'!AH138</f>
        <v>0</v>
      </c>
      <c r="AI138" s="62">
        <f>'Population 2016'!AI138*'Prevalence Rates'!AI138</f>
        <v>0</v>
      </c>
      <c r="AJ138" s="62">
        <f>'Population 2016'!AJ138*'Prevalence Rates'!AJ138</f>
        <v>0</v>
      </c>
      <c r="AK138" s="62">
        <f>'Population 2016'!AK138*'Prevalence Rates'!AK138</f>
        <v>0</v>
      </c>
      <c r="AL138" s="62">
        <f>'Population 2016'!AL138*'Prevalence Rates'!AL138</f>
        <v>0</v>
      </c>
      <c r="AM138" s="62">
        <f>'Population 2016'!AM138*'Prevalence Rates'!AM138</f>
        <v>0</v>
      </c>
      <c r="AN138" s="62">
        <f>'Population 2016'!AN138*'Prevalence Rates'!AN138</f>
        <v>0</v>
      </c>
      <c r="AO138" s="62">
        <f>'Population 2016'!AO138*'Prevalence Rates'!AO138</f>
        <v>0</v>
      </c>
      <c r="AP138" s="62">
        <f>'Population 2016'!AP138*'Prevalence Rates'!AP138</f>
        <v>0</v>
      </c>
      <c r="AQ138" s="62">
        <f>'Population 2016'!AQ138*'Prevalence Rates'!AQ138</f>
        <v>0</v>
      </c>
      <c r="AR138" s="62">
        <f>'Population 2016'!AR138*'Prevalence Rates'!AR138</f>
        <v>0</v>
      </c>
      <c r="AS138" s="62">
        <f>'Population 2016'!AS138*'Prevalence Rates'!AS138</f>
        <v>0</v>
      </c>
      <c r="AT138" s="62">
        <f>'Population 2016'!AT138*'Prevalence Rates'!AT138</f>
        <v>0</v>
      </c>
      <c r="AU138" s="62">
        <f>'Population 2016'!AU138*'Prevalence Rates'!AU138</f>
        <v>0</v>
      </c>
      <c r="AV138" s="62">
        <f>'Population 2016'!AV138*'Prevalence Rates'!AV138</f>
        <v>0</v>
      </c>
      <c r="AW138" s="62">
        <f>'Population 2016'!AW138*'Prevalence Rates'!AW138</f>
        <v>0</v>
      </c>
      <c r="AX138" s="62">
        <f>'Population 2016'!AX138*'Prevalence Rates'!AX138</f>
        <v>0</v>
      </c>
      <c r="AY138" s="62">
        <f>'Population 2016'!AY138*'Prevalence Rates'!AY138</f>
        <v>0</v>
      </c>
      <c r="AZ138" s="62">
        <f>'Population 2016'!AZ138*'Prevalence Rates'!AZ138</f>
        <v>0</v>
      </c>
      <c r="BA138" s="62">
        <f>'Population 2016'!BA138*'Prevalence Rates'!BA138</f>
        <v>0</v>
      </c>
      <c r="BB138" s="62">
        <f>'Population 2016'!BB138*'Prevalence Rates'!BB138</f>
        <v>0</v>
      </c>
      <c r="BC138" s="71">
        <f>'Population 2016'!BC138*'Prevalence Rates'!BC138</f>
        <v>0</v>
      </c>
      <c r="BD138" s="105">
        <v>136</v>
      </c>
    </row>
    <row r="139" spans="1:56" s="59" customFormat="1" x14ac:dyDescent="0.35">
      <c r="B139" s="62" t="s">
        <v>62</v>
      </c>
      <c r="C139" s="70">
        <f>'Population 2016'!C139*'Prevalence Rates'!C139</f>
        <v>68.361955835962149</v>
      </c>
      <c r="D139" s="62">
        <f>'Population 2016'!D139*'Prevalence Rates'!D139</f>
        <v>189.58940063091489</v>
      </c>
      <c r="E139" s="62">
        <f>'Population 2016'!E139*'Prevalence Rates'!E139</f>
        <v>123.17110410094641</v>
      </c>
      <c r="F139" s="62">
        <f>'Population 2016'!F139*'Prevalence Rates'!F139</f>
        <v>94.92331230283915</v>
      </c>
      <c r="G139" s="62">
        <f>'Population 2016'!G139*'Prevalence Rates'!G139</f>
        <v>87.070883280757116</v>
      </c>
      <c r="H139" s="62">
        <f>'Population 2016'!H139*'Prevalence Rates'!H139</f>
        <v>173.37409779179816</v>
      </c>
      <c r="I139" s="62">
        <f>'Population 2016'!I139*'Prevalence Rates'!I139</f>
        <v>93.873185488959024</v>
      </c>
      <c r="J139" s="62">
        <f>'Population 2016'!J139*'Prevalence Rates'!J139</f>
        <v>62.421388012618323</v>
      </c>
      <c r="K139" s="62">
        <f>'Population 2016'!K139*'Prevalence Rates'!K139</f>
        <v>22.805205047318616</v>
      </c>
      <c r="L139" s="62">
        <f>'Population 2016'!L139*'Prevalence Rates'!L139</f>
        <v>144.41650977917985</v>
      </c>
      <c r="M139" s="62">
        <f>'Population 2016'!M139*'Prevalence Rates'!M139</f>
        <v>144.33160883280763</v>
      </c>
      <c r="N139" s="62">
        <f>'Population 2016'!N139*'Prevalence Rates'!N139</f>
        <v>59.867886435331229</v>
      </c>
      <c r="O139" s="62">
        <f>'Population 2016'!O139*'Prevalence Rates'!O139</f>
        <v>55.525457413249214</v>
      </c>
      <c r="P139" s="62">
        <f>'Population 2016'!P139*'Prevalence Rates'!P139</f>
        <v>18.671167192429028</v>
      </c>
      <c r="Q139" s="62">
        <f>'Population 2016'!Q139*'Prevalence Rates'!Q139</f>
        <v>50.140504731861213</v>
      </c>
      <c r="R139" s="62">
        <f>'Population 2016'!R139*'Prevalence Rates'!R139</f>
        <v>26.299022082018933</v>
      </c>
      <c r="S139" s="62">
        <f>'Population 2016'!S139*'Prevalence Rates'!S139</f>
        <v>615.01854889589924</v>
      </c>
      <c r="T139" s="62">
        <f>'Population 2016'!T139*'Prevalence Rates'!T139</f>
        <v>136.17085173501582</v>
      </c>
      <c r="U139" s="62">
        <f>'Population 2016'!U139*'Prevalence Rates'!U139</f>
        <v>41.58511041009465</v>
      </c>
      <c r="V139" s="62">
        <f>'Population 2016'!V139*'Prevalence Rates'!V139</f>
        <v>77.928643533123036</v>
      </c>
      <c r="W139" s="62">
        <f>'Population 2016'!W139*'Prevalence Rates'!W139</f>
        <v>187.85089589905368</v>
      </c>
      <c r="X139" s="62">
        <f>'Population 2016'!X139*'Prevalence Rates'!X139</f>
        <v>187.75930599369087</v>
      </c>
      <c r="Y139" s="62">
        <f>'Population 2016'!Y139*'Prevalence Rates'!Y139</f>
        <v>136.48270031545741</v>
      </c>
      <c r="Z139" s="62">
        <f>'Population 2016'!Z139*'Prevalence Rates'!Z139</f>
        <v>308.99810725552055</v>
      </c>
      <c r="AA139" s="62">
        <f>'Population 2016'!AA139*'Prevalence Rates'!AA139</f>
        <v>805.26094637223991</v>
      </c>
      <c r="AB139" s="62">
        <f>'Population 2016'!AB139*'Prevalence Rates'!AB139</f>
        <v>259.86083280757106</v>
      </c>
      <c r="AC139" s="62">
        <f>'Population 2016'!AC139*'Prevalence Rates'!AC139</f>
        <v>483.98686750788647</v>
      </c>
      <c r="AD139" s="62">
        <f>'Population 2016'!AD139*'Prevalence Rates'!AD139</f>
        <v>252.42405047318618</v>
      </c>
      <c r="AE139" s="62">
        <f>'Population 2016'!AE139*'Prevalence Rates'!AE139</f>
        <v>176.57403785488961</v>
      </c>
      <c r="AF139" s="62">
        <f>'Population 2016'!AF139*'Prevalence Rates'!AF139</f>
        <v>28.757981072555214</v>
      </c>
      <c r="AG139" s="62">
        <f>'Population 2016'!AG139*'Prevalence Rates'!AG139</f>
        <v>176.57403785488961</v>
      </c>
      <c r="AH139" s="62">
        <f>'Population 2016'!AH139*'Prevalence Rates'!AH139</f>
        <v>320.03483280757109</v>
      </c>
      <c r="AI139" s="62">
        <f>'Population 2016'!AI139*'Prevalence Rates'!AI139</f>
        <v>337.99162145110415</v>
      </c>
      <c r="AJ139" s="62">
        <f>'Population 2016'!AJ139*'Prevalence Rates'!AJ139</f>
        <v>52.791104100946384</v>
      </c>
      <c r="AK139" s="62">
        <f>'Population 2016'!AK139*'Prevalence Rates'!AK139</f>
        <v>71.04321766561516</v>
      </c>
      <c r="AL139" s="62">
        <f>'Population 2016'!AL139*'Prevalence Rates'!AL139</f>
        <v>55.002776025236614</v>
      </c>
      <c r="AM139" s="62">
        <f>'Population 2016'!AM139*'Prevalence Rates'!AM139</f>
        <v>175.41227129337545</v>
      </c>
      <c r="AN139" s="62">
        <f>'Population 2016'!AN139*'Prevalence Rates'!AN139</f>
        <v>14.693417034700319</v>
      </c>
      <c r="AO139" s="62">
        <f>'Population 2016'!AO139*'Prevalence Rates'!AO139</f>
        <v>14.701798107255527</v>
      </c>
      <c r="AP139" s="62">
        <f>'Population 2016'!AP139*'Prevalence Rates'!AP139</f>
        <v>76.379905362776057</v>
      </c>
      <c r="AQ139" s="62">
        <f>'Population 2016'!AQ139*'Prevalence Rates'!AQ139</f>
        <v>71.044921135646689</v>
      </c>
      <c r="AR139" s="62">
        <f>'Population 2016'!AR139*'Prevalence Rates'!AR139</f>
        <v>2675.0880000000006</v>
      </c>
      <c r="AS139" s="62">
        <f>'Population 2016'!AS139*'Prevalence Rates'!AS139</f>
        <v>93.875394321766578</v>
      </c>
      <c r="AT139" s="62">
        <f>'Population 2016'!AT139*'Prevalence Rates'!AT139</f>
        <v>16.597518927444796</v>
      </c>
      <c r="AU139" s="62">
        <f>'Population 2016'!AU139*'Prevalence Rates'!AU139</f>
        <v>16.582712933753946</v>
      </c>
      <c r="AV139" s="62">
        <f>'Population 2016'!AV139*'Prevalence Rates'!AV139</f>
        <v>60.855615141955845</v>
      </c>
      <c r="AW139" s="62">
        <f>'Population 2016'!AW139*'Prevalence Rates'!AW139</f>
        <v>144.6785488958991</v>
      </c>
      <c r="AX139" s="62">
        <f>'Population 2016'!AX139*'Prevalence Rates'!AX139</f>
        <v>39.489842271293384</v>
      </c>
      <c r="AY139" s="62">
        <f>'Population 2016'!AY139*'Prevalence Rates'!AY139</f>
        <v>399.21785488958994</v>
      </c>
      <c r="AZ139" s="62">
        <f>'Population 2016'!AZ139*'Prevalence Rates'!AZ139</f>
        <v>211.39381703470039</v>
      </c>
      <c r="BA139" s="62">
        <f>'Population 2016'!BA139*'Prevalence Rates'!BA139</f>
        <v>27.882397476340703</v>
      </c>
      <c r="BB139" s="62">
        <f>'Population 2016'!BB139*'Prevalence Rates'!BB139</f>
        <v>106.79990536277607</v>
      </c>
      <c r="BC139" s="71">
        <f>'Population 2016'!BC139*'Prevalence Rates'!BC139</f>
        <v>41.633014826498432</v>
      </c>
      <c r="BD139" s="105">
        <v>137</v>
      </c>
    </row>
    <row r="140" spans="1:56" s="59" customFormat="1" x14ac:dyDescent="0.35">
      <c r="B140" s="62" t="s">
        <v>63</v>
      </c>
      <c r="C140" s="70">
        <f>'Population 2016'!C140*'Prevalence Rates'!C140</f>
        <v>203.98968454258676</v>
      </c>
      <c r="D140" s="62">
        <f>'Population 2016'!D140*'Prevalence Rates'!D140</f>
        <v>366.96832807570991</v>
      </c>
      <c r="E140" s="62">
        <f>'Population 2016'!E140*'Prevalence Rates'!E140</f>
        <v>154.28555205047323</v>
      </c>
      <c r="F140" s="62">
        <f>'Population 2016'!F140*'Prevalence Rates'!F140</f>
        <v>108.13741324921139</v>
      </c>
      <c r="G140" s="62">
        <f>'Population 2016'!G140*'Prevalence Rates'!G140</f>
        <v>77.688738170347023</v>
      </c>
      <c r="H140" s="62">
        <f>'Population 2016'!H140*'Prevalence Rates'!H140</f>
        <v>198.28936277602529</v>
      </c>
      <c r="I140" s="62">
        <f>'Population 2016'!I140*'Prevalence Rates'!I140</f>
        <v>113.9026826498423</v>
      </c>
      <c r="J140" s="62">
        <f>'Population 2016'!J140*'Prevalence Rates'!J140</f>
        <v>108.78813880126188</v>
      </c>
      <c r="K140" s="62">
        <f>'Population 2016'!K140*'Prevalence Rates'!K140</f>
        <v>33.360757097791804</v>
      </c>
      <c r="L140" s="62">
        <f>'Population 2016'!L140*'Prevalence Rates'!L140</f>
        <v>170.10858548895902</v>
      </c>
      <c r="M140" s="62">
        <f>'Population 2016'!M140*'Prevalence Rates'!M140</f>
        <v>170.00858044164045</v>
      </c>
      <c r="N140" s="62">
        <f>'Population 2016'!N140*'Prevalence Rates'!N140</f>
        <v>107.66157728706625</v>
      </c>
      <c r="O140" s="62">
        <f>'Population 2016'!O140*'Prevalence Rates'!O140</f>
        <v>66.044668769716097</v>
      </c>
      <c r="P140" s="62">
        <f>'Population 2016'!P140*'Prevalence Rates'!P140</f>
        <v>24.591293375394329</v>
      </c>
      <c r="Q140" s="62">
        <f>'Population 2016'!Q140*'Prevalence Rates'!Q140</f>
        <v>69.246908517350178</v>
      </c>
      <c r="R140" s="62">
        <f>'Population 2016'!R140*'Prevalence Rates'!R140</f>
        <v>29.372933753943226</v>
      </c>
      <c r="S140" s="62">
        <f>'Population 2016'!S140*'Prevalence Rates'!S140</f>
        <v>1093.5976656151422</v>
      </c>
      <c r="T140" s="62">
        <f>'Population 2016'!T140*'Prevalence Rates'!T140</f>
        <v>434.02088328075729</v>
      </c>
      <c r="U140" s="62">
        <f>'Population 2016'!U140*'Prevalence Rates'!U140</f>
        <v>42.280126182965311</v>
      </c>
      <c r="V140" s="62">
        <f>'Population 2016'!V140*'Prevalence Rates'!V140</f>
        <v>101.6460567823344</v>
      </c>
      <c r="W140" s="62">
        <f>'Population 2016'!W140*'Prevalence Rates'!W140</f>
        <v>261.91981703470037</v>
      </c>
      <c r="X140" s="62">
        <f>'Population 2016'!X140*'Prevalence Rates'!X140</f>
        <v>261.7921135646688</v>
      </c>
      <c r="Y140" s="62">
        <f>'Population 2016'!Y140*'Prevalence Rates'!Y140</f>
        <v>205.88275078864353</v>
      </c>
      <c r="Z140" s="62">
        <f>'Population 2016'!Z140*'Prevalence Rates'!Z140</f>
        <v>689.69526813880145</v>
      </c>
      <c r="AA140" s="62">
        <f>'Population 2016'!AA140*'Prevalence Rates'!AA140</f>
        <v>1295.9403785488962</v>
      </c>
      <c r="AB140" s="62">
        <f>'Population 2016'!AB140*'Prevalence Rates'!AB140</f>
        <v>456.47273186119889</v>
      </c>
      <c r="AC140" s="62">
        <f>'Population 2016'!AC140*'Prevalence Rates'!AC140</f>
        <v>900.04145110410104</v>
      </c>
      <c r="AD140" s="62">
        <f>'Population 2016'!AD140*'Prevalence Rates'!AD140</f>
        <v>266.74029652996853</v>
      </c>
      <c r="AE140" s="62">
        <f>'Population 2016'!AE140*'Prevalence Rates'!AE140</f>
        <v>201.90378548895902</v>
      </c>
      <c r="AF140" s="62">
        <f>'Population 2016'!AF140*'Prevalence Rates'!AF140</f>
        <v>33.238391167192439</v>
      </c>
      <c r="AG140" s="62">
        <f>'Population 2016'!AG140*'Prevalence Rates'!AG140</f>
        <v>201.90378548895902</v>
      </c>
      <c r="AH140" s="62">
        <f>'Population 2016'!AH140*'Prevalence Rates'!AH140</f>
        <v>398.42034700315469</v>
      </c>
      <c r="AI140" s="62">
        <f>'Population 2016'!AI140*'Prevalence Rates'!AI140</f>
        <v>712.0804542586751</v>
      </c>
      <c r="AJ140" s="62">
        <f>'Population 2016'!AJ140*'Prevalence Rates'!AJ140</f>
        <v>56.987886435331241</v>
      </c>
      <c r="AK140" s="62">
        <f>'Population 2016'!AK140*'Prevalence Rates'!AK140</f>
        <v>85.999684542586763</v>
      </c>
      <c r="AL140" s="62">
        <f>'Population 2016'!AL140*'Prevalence Rates'!AL140</f>
        <v>64.192429022082038</v>
      </c>
      <c r="AM140" s="62">
        <f>'Population 2016'!AM140*'Prevalence Rates'!AM140</f>
        <v>214.2258359621452</v>
      </c>
      <c r="AN140" s="62">
        <f>'Population 2016'!AN140*'Prevalence Rates'!AN140</f>
        <v>20.188516088328083</v>
      </c>
      <c r="AO140" s="62">
        <f>'Population 2016'!AO140*'Prevalence Rates'!AO140</f>
        <v>20.200031545741332</v>
      </c>
      <c r="AP140" s="62">
        <f>'Population 2016'!AP140*'Prevalence Rates'!AP140</f>
        <v>103.30353312302843</v>
      </c>
      <c r="AQ140" s="62">
        <f>'Population 2016'!AQ140*'Prevalence Rates'!AQ140</f>
        <v>93.581829652996859</v>
      </c>
      <c r="AR140" s="62">
        <f>'Population 2016'!AR140*'Prevalence Rates'!AR140</f>
        <v>4084.4700000000012</v>
      </c>
      <c r="AS140" s="62">
        <f>'Population 2016'!AS140*'Prevalence Rates'!AS140</f>
        <v>113.90536277602526</v>
      </c>
      <c r="AT140" s="62">
        <f>'Population 2016'!AT140*'Prevalence Rates'!AT140</f>
        <v>19.270944794952683</v>
      </c>
      <c r="AU140" s="62">
        <f>'Population 2016'!AU140*'Prevalence Rates'!AU140</f>
        <v>19.253753943217671</v>
      </c>
      <c r="AV140" s="62">
        <f>'Population 2016'!AV140*'Prevalence Rates'!AV140</f>
        <v>66.249369085173512</v>
      </c>
      <c r="AW140" s="62">
        <f>'Population 2016'!AW140*'Prevalence Rates'!AW140</f>
        <v>183.7748895899054</v>
      </c>
      <c r="AX140" s="62">
        <f>'Population 2016'!AX140*'Prevalence Rates'!AX140</f>
        <v>74.414384858044187</v>
      </c>
      <c r="AY140" s="62">
        <f>'Population 2016'!AY140*'Prevalence Rates'!AY140</f>
        <v>552.66757097791799</v>
      </c>
      <c r="AZ140" s="62">
        <f>'Population 2016'!AZ140*'Prevalence Rates'!AZ140</f>
        <v>290.88670031545752</v>
      </c>
      <c r="BA140" s="62">
        <f>'Population 2016'!BA140*'Prevalence Rates'!BA140</f>
        <v>44.297034700315471</v>
      </c>
      <c r="BB140" s="62">
        <f>'Population 2016'!BB140*'Prevalence Rates'!BB140</f>
        <v>133.46858044164043</v>
      </c>
      <c r="BC140" s="71">
        <f>'Population 2016'!BC140*'Prevalence Rates'!BC140</f>
        <v>42.328831230283917</v>
      </c>
      <c r="BD140" s="105">
        <v>138</v>
      </c>
    </row>
    <row r="141" spans="1:56" s="59" customFormat="1" x14ac:dyDescent="0.35">
      <c r="B141" s="62" t="s">
        <v>64</v>
      </c>
      <c r="C141" s="70">
        <f>'Population 2016'!C141*'Prevalence Rates'!C141</f>
        <v>195.99700315457412</v>
      </c>
      <c r="D141" s="62">
        <f>'Population 2016'!D141*'Prevalence Rates'!D141</f>
        <v>366.37476340694008</v>
      </c>
      <c r="E141" s="62">
        <f>'Population 2016'!E141*'Prevalence Rates'!E141</f>
        <v>163.03042950740112</v>
      </c>
      <c r="F141" s="62">
        <f>'Population 2016'!F141*'Prevalence Rates'!F141</f>
        <v>96.637114777966531</v>
      </c>
      <c r="G141" s="62">
        <f>'Population 2016'!G141*'Prevalence Rates'!G141</f>
        <v>81.871293375394316</v>
      </c>
      <c r="H141" s="62">
        <f>'Population 2016'!H141*'Prevalence Rates'!H141</f>
        <v>199.08710143169134</v>
      </c>
      <c r="I141" s="62">
        <f>'Population 2016'!I141*'Prevalence Rates'!I141</f>
        <v>91.201142077165741</v>
      </c>
      <c r="J141" s="62">
        <f>'Population 2016'!J141*'Prevalence Rates'!J141</f>
        <v>99.27393836447466</v>
      </c>
      <c r="K141" s="62">
        <f>'Population 2016'!K141*'Prevalence Rates'!K141</f>
        <v>33.943278330502295</v>
      </c>
      <c r="L141" s="62">
        <f>'Population 2016'!L141*'Prevalence Rates'!L141</f>
        <v>173.97915505945159</v>
      </c>
      <c r="M141" s="62">
        <f>'Population 2016'!M141*'Prevalence Rates'!M141</f>
        <v>173.87687454501338</v>
      </c>
      <c r="N141" s="62">
        <f>'Population 2016'!N141*'Prevalence Rates'!N141</f>
        <v>118.30712205775295</v>
      </c>
      <c r="O141" s="62">
        <f>'Population 2016'!O141*'Prevalence Rates'!O141</f>
        <v>70.019958747876714</v>
      </c>
      <c r="P141" s="62">
        <f>'Population 2016'!P141*'Prevalence Rates'!P141</f>
        <v>22.38049017228828</v>
      </c>
      <c r="Q141" s="62">
        <f>'Population 2016'!Q141*'Prevalence Rates'!Q141</f>
        <v>64.155265712205775</v>
      </c>
      <c r="R141" s="62">
        <f>'Population 2016'!R141*'Prevalence Rates'!R141</f>
        <v>29.766051929143412</v>
      </c>
      <c r="S141" s="62">
        <f>'Population 2016'!S141*'Prevalence Rates'!S141</f>
        <v>1202.6555447706867</v>
      </c>
      <c r="T141" s="62">
        <f>'Population 2016'!T141*'Prevalence Rates'!T141</f>
        <v>525.11997088085423</v>
      </c>
      <c r="U141" s="62">
        <f>'Population 2016'!U141*'Prevalence Rates'!U141</f>
        <v>47.02247027420529</v>
      </c>
      <c r="V141" s="62">
        <f>'Population 2016'!V141*'Prevalence Rates'!V141</f>
        <v>101.06130793496722</v>
      </c>
      <c r="W141" s="62">
        <f>'Population 2016'!W141*'Prevalence Rates'!W141</f>
        <v>284.22848580441644</v>
      </c>
      <c r="X141" s="62">
        <f>'Population 2016'!X141*'Prevalence Rates'!X141</f>
        <v>284.08990536277599</v>
      </c>
      <c r="Y141" s="62">
        <f>'Population 2016'!Y141*'Prevalence Rates'!Y141</f>
        <v>195.64991021596697</v>
      </c>
      <c r="Z141" s="62">
        <f>'Population 2016'!Z141*'Prevalence Rates'!Z141</f>
        <v>638.88206745935452</v>
      </c>
      <c r="AA141" s="62">
        <f>'Population 2016'!AA141*'Prevalence Rates'!AA141</f>
        <v>1259.6409609318125</v>
      </c>
      <c r="AB141" s="62">
        <f>'Population 2016'!AB141*'Prevalence Rates'!AB141</f>
        <v>458.95732589177391</v>
      </c>
      <c r="AC141" s="62">
        <f>'Population 2016'!AC141*'Prevalence Rates'!AC141</f>
        <v>845.605911186605</v>
      </c>
      <c r="AD141" s="62">
        <f>'Population 2016'!AD141*'Prevalence Rates'!AD141</f>
        <v>282.44362776025235</v>
      </c>
      <c r="AE141" s="62">
        <f>'Population 2016'!AE141*'Prevalence Rates'!AE141</f>
        <v>214.20835962145108</v>
      </c>
      <c r="AF141" s="62">
        <f>'Population 2016'!AF141*'Prevalence Rates'!AF141</f>
        <v>31.441239990293621</v>
      </c>
      <c r="AG141" s="62">
        <f>'Population 2016'!AG141*'Prevalence Rates'!AG141</f>
        <v>214.20835962145108</v>
      </c>
      <c r="AH141" s="62">
        <f>'Population 2016'!AH141*'Prevalence Rates'!AH141</f>
        <v>415.39640863867999</v>
      </c>
      <c r="AI141" s="62">
        <f>'Population 2016'!AI141*'Prevalence Rates'!AI141</f>
        <v>816.14693520990033</v>
      </c>
      <c r="AJ141" s="62">
        <f>'Population 2016'!AJ141*'Prevalence Rates'!AJ141</f>
        <v>63.069728221305503</v>
      </c>
      <c r="AK141" s="62">
        <f>'Population 2016'!AK141*'Prevalence Rates'!AK141</f>
        <v>89.429871390439217</v>
      </c>
      <c r="AL141" s="62">
        <f>'Population 2016'!AL141*'Prevalence Rates'!AL141</f>
        <v>57.11768988109683</v>
      </c>
      <c r="AM141" s="62">
        <f>'Population 2016'!AM141*'Prevalence Rates'!AM141</f>
        <v>232.10019412763893</v>
      </c>
      <c r="AN141" s="62">
        <f>'Population 2016'!AN141*'Prevalence Rates'!AN141</f>
        <v>21.604662945886922</v>
      </c>
      <c r="AO141" s="62">
        <f>'Population 2016'!AO141*'Prevalence Rates'!AO141</f>
        <v>21.616986168405731</v>
      </c>
      <c r="AP141" s="62">
        <f>'Population 2016'!AP141*'Prevalence Rates'!AP141</f>
        <v>105.39927202135405</v>
      </c>
      <c r="AQ141" s="62">
        <f>'Population 2016'!AQ141*'Prevalence Rates'!AQ141</f>
        <v>93.142465421014307</v>
      </c>
      <c r="AR141" s="62">
        <f>'Population 2016'!AR141*'Prevalence Rates'!AR141</f>
        <v>4189.68</v>
      </c>
      <c r="AS141" s="62">
        <f>'Population 2016'!AS141*'Prevalence Rates'!AS141</f>
        <v>91.203288036884246</v>
      </c>
      <c r="AT141" s="62">
        <f>'Population 2016'!AT141*'Prevalence Rates'!AT141</f>
        <v>22.99260495025479</v>
      </c>
      <c r="AU141" s="62">
        <f>'Population 2016'!AU141*'Prevalence Rates'!AU141</f>
        <v>22.97209415190488</v>
      </c>
      <c r="AV141" s="62">
        <f>'Population 2016'!AV141*'Prevalence Rates'!AV141</f>
        <v>69.611696190245084</v>
      </c>
      <c r="AW141" s="62">
        <f>'Population 2016'!AW141*'Prevalence Rates'!AW141</f>
        <v>183.89005095850521</v>
      </c>
      <c r="AX141" s="62">
        <f>'Population 2016'!AX141*'Prevalence Rates'!AX141</f>
        <v>64.840912399902933</v>
      </c>
      <c r="AY141" s="62">
        <f>'Population 2016'!AY141*'Prevalence Rates'!AY141</f>
        <v>575.20706139286574</v>
      </c>
      <c r="AZ141" s="62">
        <f>'Population 2016'!AZ141*'Prevalence Rates'!AZ141</f>
        <v>291.7580975491386</v>
      </c>
      <c r="BA141" s="62">
        <f>'Population 2016'!BA141*'Prevalence Rates'!BA141</f>
        <v>42.324241688910462</v>
      </c>
      <c r="BB141" s="62">
        <f>'Population 2016'!BB141*'Prevalence Rates'!BB141</f>
        <v>136.2327226401359</v>
      </c>
      <c r="BC141" s="71">
        <f>'Population 2016'!BC141*'Prevalence Rates'!BC141</f>
        <v>47.076638315942731</v>
      </c>
      <c r="BD141" s="105">
        <v>139</v>
      </c>
    </row>
    <row r="142" spans="1:56" s="59" customFormat="1" x14ac:dyDescent="0.35">
      <c r="B142" s="62" t="s">
        <v>65</v>
      </c>
      <c r="C142" s="70">
        <f>'Population 2016'!C142*'Prevalence Rates'!C142</f>
        <v>154.76025236593057</v>
      </c>
      <c r="D142" s="62">
        <f>'Population 2016'!D142*'Prevalence Rates'!D142</f>
        <v>334.5487017714147</v>
      </c>
      <c r="E142" s="62">
        <f>'Population 2016'!E142*'Prevalence Rates'!E142</f>
        <v>177.28696918223733</v>
      </c>
      <c r="F142" s="62">
        <f>'Population 2016'!F142*'Prevalence Rates'!F142</f>
        <v>119.27712933753945</v>
      </c>
      <c r="G142" s="62">
        <f>'Population 2016'!G142*'Prevalence Rates'!G142</f>
        <v>92.779968454258679</v>
      </c>
      <c r="H142" s="62">
        <f>'Population 2016'!H142*'Prevalence Rates'!H142</f>
        <v>213.67920892987141</v>
      </c>
      <c r="I142" s="62">
        <f>'Population 2016'!I142*'Prevalence Rates'!I142</f>
        <v>112.43001650084932</v>
      </c>
      <c r="J142" s="62">
        <f>'Population 2016'!J142*'Prevalence Rates'!J142</f>
        <v>81.256248483377831</v>
      </c>
      <c r="K142" s="62">
        <f>'Population 2016'!K142*'Prevalence Rates'!K142</f>
        <v>35.096068915311811</v>
      </c>
      <c r="L142" s="62">
        <f>'Population 2016'!L142*'Prevalence Rates'!L142</f>
        <v>166.66910652754186</v>
      </c>
      <c r="M142" s="62">
        <f>'Population 2016'!M142*'Prevalence Rates'!M142</f>
        <v>166.57112351371029</v>
      </c>
      <c r="N142" s="62">
        <f>'Population 2016'!N142*'Prevalence Rates'!N142</f>
        <v>76.151710749817994</v>
      </c>
      <c r="O142" s="62">
        <f>'Population 2016'!O142*'Prevalence Rates'!O142</f>
        <v>72.637527299199206</v>
      </c>
      <c r="P142" s="62">
        <f>'Population 2016'!P142*'Prevalence Rates'!P142</f>
        <v>18.016294588692066</v>
      </c>
      <c r="Q142" s="62">
        <f>'Population 2016'!Q142*'Prevalence Rates'!Q142</f>
        <v>65.892125697646193</v>
      </c>
      <c r="R142" s="62">
        <f>'Population 2016'!R142*'Prevalence Rates'!R142</f>
        <v>31.444588692065036</v>
      </c>
      <c r="S142" s="62">
        <f>'Population 2016'!S142*'Prevalence Rates'!S142</f>
        <v>1086.8602280999758</v>
      </c>
      <c r="T142" s="62">
        <f>'Population 2016'!T142*'Prevalence Rates'!T142</f>
        <v>402.3682843969911</v>
      </c>
      <c r="U142" s="62">
        <f>'Population 2016'!U142*'Prevalence Rates'!U142</f>
        <v>51.576704683329289</v>
      </c>
      <c r="V142" s="62">
        <f>'Population 2016'!V142*'Prevalence Rates'!V142</f>
        <v>117.58463965057022</v>
      </c>
      <c r="W142" s="62">
        <f>'Population 2016'!W142*'Prevalence Rates'!W142</f>
        <v>271.52233923804903</v>
      </c>
      <c r="X142" s="62">
        <f>'Population 2016'!X142*'Prevalence Rates'!X142</f>
        <v>271.38995389468573</v>
      </c>
      <c r="Y142" s="62">
        <f>'Population 2016'!Y142*'Prevalence Rates'!Y142</f>
        <v>192.77270565396745</v>
      </c>
      <c r="Z142" s="62">
        <f>'Population 2016'!Z142*'Prevalence Rates'!Z142</f>
        <v>507.30599369085172</v>
      </c>
      <c r="AA142" s="62">
        <f>'Population 2016'!AA142*'Prevalence Rates'!AA142</f>
        <v>1187.9569764620237</v>
      </c>
      <c r="AB142" s="62">
        <f>'Population 2016'!AB142*'Prevalence Rates'!AB142</f>
        <v>438.93532637709302</v>
      </c>
      <c r="AC142" s="62">
        <f>'Population 2016'!AC142*'Prevalence Rates'!AC142</f>
        <v>725.56265469546213</v>
      </c>
      <c r="AD142" s="62">
        <f>'Population 2016'!AD142*'Prevalence Rates'!AD142</f>
        <v>308.89809269594758</v>
      </c>
      <c r="AE142" s="62">
        <f>'Population 2016'!AE142*'Prevalence Rates'!AE142</f>
        <v>230.80619995146807</v>
      </c>
      <c r="AF142" s="62">
        <f>'Population 2016'!AF142*'Prevalence Rates'!AF142</f>
        <v>27.549490414947833</v>
      </c>
      <c r="AG142" s="62">
        <f>'Population 2016'!AG142*'Prevalence Rates'!AG142</f>
        <v>230.80619995146807</v>
      </c>
      <c r="AH142" s="62">
        <f>'Population 2016'!AH142*'Prevalence Rates'!AH142</f>
        <v>460.99718757583116</v>
      </c>
      <c r="AI142" s="62">
        <f>'Population 2016'!AI142*'Prevalence Rates'!AI142</f>
        <v>698.25789856830852</v>
      </c>
      <c r="AJ142" s="62">
        <f>'Population 2016'!AJ142*'Prevalence Rates'!AJ142</f>
        <v>66.760555690366417</v>
      </c>
      <c r="AK142" s="62">
        <f>'Population 2016'!AK142*'Prevalence Rates'!AK142</f>
        <v>103.64064547439942</v>
      </c>
      <c r="AL142" s="62">
        <f>'Population 2016'!AL142*'Prevalence Rates'!AL142</f>
        <v>61.766804173744248</v>
      </c>
      <c r="AM142" s="62">
        <f>'Population 2016'!AM142*'Prevalence Rates'!AM142</f>
        <v>264.95849308420287</v>
      </c>
      <c r="AN142" s="62">
        <f>'Population 2016'!AN142*'Prevalence Rates'!AN142</f>
        <v>23.835579228342635</v>
      </c>
      <c r="AO142" s="62">
        <f>'Population 2016'!AO142*'Prevalence Rates'!AO142</f>
        <v>23.849174957534583</v>
      </c>
      <c r="AP142" s="62">
        <f>'Population 2016'!AP142*'Prevalence Rates'!AP142</f>
        <v>112.78176413491872</v>
      </c>
      <c r="AQ142" s="62">
        <f>'Population 2016'!AQ142*'Prevalence Rates'!AQ142</f>
        <v>102.636034942975</v>
      </c>
      <c r="AR142" s="62">
        <f>'Population 2016'!AR142*'Prevalence Rates'!AR142</f>
        <v>4001.4250000000002</v>
      </c>
      <c r="AS142" s="62">
        <f>'Population 2016'!AS142*'Prevalence Rates'!AS142</f>
        <v>112.43266197524872</v>
      </c>
      <c r="AT142" s="62">
        <f>'Population 2016'!AT142*'Prevalence Rates'!AT142</f>
        <v>20.583855860228098</v>
      </c>
      <c r="AU142" s="62">
        <f>'Population 2016'!AU142*'Prevalence Rates'!AU142</f>
        <v>20.565493812181511</v>
      </c>
      <c r="AV142" s="62">
        <f>'Population 2016'!AV142*'Prevalence Rates'!AV142</f>
        <v>76.526765348216443</v>
      </c>
      <c r="AW142" s="62">
        <f>'Population 2016'!AW142*'Prevalence Rates'!AW142</f>
        <v>197.56782334384857</v>
      </c>
      <c r="AX142" s="62">
        <f>'Population 2016'!AX142*'Prevalence Rates'!AX142</f>
        <v>46.667507886435331</v>
      </c>
      <c r="AY142" s="62">
        <f>'Population 2016'!AY142*'Prevalence Rates'!AY142</f>
        <v>553.32720213540392</v>
      </c>
      <c r="AZ142" s="62">
        <f>'Population 2016'!AZ142*'Prevalence Rates'!AZ142</f>
        <v>282.45127396263047</v>
      </c>
      <c r="BA142" s="62">
        <f>'Population 2016'!BA142*'Prevalence Rates'!BA142</f>
        <v>42.434748847367146</v>
      </c>
      <c r="BB142" s="62">
        <f>'Population 2016'!BB142*'Prevalence Rates'!BB142</f>
        <v>151.4927566124727</v>
      </c>
      <c r="BC142" s="71">
        <f>'Population 2016'!BC142*'Prevalence Rates'!BC142</f>
        <v>51.636119024508609</v>
      </c>
      <c r="BD142" s="105">
        <v>140</v>
      </c>
    </row>
    <row r="143" spans="1:56" s="59" customFormat="1" x14ac:dyDescent="0.35">
      <c r="B143" s="62" t="s">
        <v>66</v>
      </c>
      <c r="C143" s="70">
        <f>'Population 2016'!C143*'Prevalence Rates'!C143</f>
        <v>191.47684542586745</v>
      </c>
      <c r="D143" s="62">
        <f>'Population 2016'!D143*'Prevalence Rates'!D143</f>
        <v>528.37132734773104</v>
      </c>
      <c r="E143" s="62">
        <f>'Population 2016'!E143*'Prevalence Rates'!E143</f>
        <v>342.14495510798349</v>
      </c>
      <c r="F143" s="62">
        <f>'Population 2016'!F143*'Prevalence Rates'!F143</f>
        <v>253.7256588206746</v>
      </c>
      <c r="G143" s="62">
        <f>'Population 2016'!G143*'Prevalence Rates'!G143</f>
        <v>188.18271293375389</v>
      </c>
      <c r="H143" s="62">
        <f>'Population 2016'!H143*'Prevalence Rates'!H143</f>
        <v>430.68619073040514</v>
      </c>
      <c r="I143" s="62">
        <f>'Population 2016'!I143*'Prevalence Rates'!I143</f>
        <v>211.85354457655907</v>
      </c>
      <c r="J143" s="62">
        <f>'Population 2016'!J143*'Prevalence Rates'!J143</f>
        <v>163.43411793254066</v>
      </c>
      <c r="K143" s="62">
        <f>'Population 2016'!K143*'Prevalence Rates'!K143</f>
        <v>60.185692793011391</v>
      </c>
      <c r="L143" s="62">
        <f>'Population 2016'!L143*'Prevalence Rates'!L143</f>
        <v>324.90594205289966</v>
      </c>
      <c r="M143" s="62">
        <f>'Population 2016'!M143*'Prevalence Rates'!M143</f>
        <v>324.71493326862412</v>
      </c>
      <c r="N143" s="62">
        <f>'Population 2016'!N143*'Prevalence Rates'!N143</f>
        <v>117.89110410094634</v>
      </c>
      <c r="O143" s="62">
        <f>'Population 2016'!O143*'Prevalence Rates'!O143</f>
        <v>141.41698616840569</v>
      </c>
      <c r="P143" s="62">
        <f>'Population 2016'!P143*'Prevalence Rates'!P143</f>
        <v>43.262460567823339</v>
      </c>
      <c r="Q143" s="62">
        <f>'Population 2016'!Q143*'Prevalence Rates'!Q143</f>
        <v>133.22093666585778</v>
      </c>
      <c r="R143" s="62">
        <f>'Population 2016'!R143*'Prevalence Rates'!R143</f>
        <v>65.448337782091713</v>
      </c>
      <c r="S143" s="62">
        <f>'Population 2016'!S143*'Prevalence Rates'!S143</f>
        <v>1862.8822712933752</v>
      </c>
      <c r="T143" s="62">
        <f>'Population 2016'!T143*'Prevalence Rates'!T143</f>
        <v>544.76121329774321</v>
      </c>
      <c r="U143" s="62">
        <f>'Population 2016'!U143*'Prevalence Rates'!U143</f>
        <v>123.47519534093664</v>
      </c>
      <c r="V143" s="62">
        <f>'Population 2016'!V143*'Prevalence Rates'!V143</f>
        <v>237.18749818005335</v>
      </c>
      <c r="W143" s="62">
        <f>'Population 2016'!W143*'Prevalence Rates'!W143</f>
        <v>555.11676195098266</v>
      </c>
      <c r="X143" s="62">
        <f>'Population 2016'!X143*'Prevalence Rates'!X143</f>
        <v>554.84610531424403</v>
      </c>
      <c r="Y143" s="62">
        <f>'Population 2016'!Y143*'Prevalence Rates'!Y143</f>
        <v>388.37257752972567</v>
      </c>
      <c r="Z143" s="62">
        <f>'Population 2016'!Z143*'Prevalence Rates'!Z143</f>
        <v>762.48599854404256</v>
      </c>
      <c r="AA143" s="62">
        <f>'Population 2016'!AA143*'Prevalence Rates'!AA143</f>
        <v>2170.9439650570248</v>
      </c>
      <c r="AB143" s="62">
        <f>'Population 2016'!AB143*'Prevalence Rates'!AB143</f>
        <v>700.92677311332193</v>
      </c>
      <c r="AC143" s="62">
        <f>'Population 2016'!AC143*'Prevalence Rates'!AC143</f>
        <v>1233.9616714389706</v>
      </c>
      <c r="AD143" s="62">
        <f>'Population 2016'!AD143*'Prevalence Rates'!AD143</f>
        <v>647.01796845425861</v>
      </c>
      <c r="AE143" s="62">
        <f>'Population 2016'!AE143*'Prevalence Rates'!AE143</f>
        <v>490.02848823101181</v>
      </c>
      <c r="AF143" s="62">
        <f>'Population 2016'!AF143*'Prevalence Rates'!AF143</f>
        <v>75.736830866294582</v>
      </c>
      <c r="AG143" s="62">
        <f>'Population 2016'!AG143*'Prevalence Rates'!AG143</f>
        <v>490.02848823101181</v>
      </c>
      <c r="AH143" s="62">
        <f>'Population 2016'!AH143*'Prevalence Rates'!AH143</f>
        <v>931.00051637951947</v>
      </c>
      <c r="AI143" s="62">
        <f>'Population 2016'!AI143*'Prevalence Rates'!AI143</f>
        <v>1099.3182936180535</v>
      </c>
      <c r="AJ143" s="62">
        <f>'Population 2016'!AJ143*'Prevalence Rates'!AJ143</f>
        <v>133.22093666585778</v>
      </c>
      <c r="AK143" s="62">
        <f>'Population 2016'!AK143*'Prevalence Rates'!AK143</f>
        <v>172.20390196554231</v>
      </c>
      <c r="AL143" s="62">
        <f>'Population 2016'!AL143*'Prevalence Rates'!AL143</f>
        <v>131.4134239262315</v>
      </c>
      <c r="AM143" s="62">
        <f>'Population 2016'!AM143*'Prevalence Rates'!AM143</f>
        <v>541.16831836932784</v>
      </c>
      <c r="AN143" s="62">
        <f>'Population 2016'!AN143*'Prevalence Rates'!AN143</f>
        <v>33.056359524387283</v>
      </c>
      <c r="AO143" s="62">
        <f>'Population 2016'!AO143*'Prevalence Rates'!AO143</f>
        <v>33.075214753700557</v>
      </c>
      <c r="AP143" s="62">
        <f>'Population 2016'!AP143*'Prevalence Rates'!AP143</f>
        <v>206.03819461295802</v>
      </c>
      <c r="AQ143" s="62">
        <f>'Population 2016'!AQ143*'Prevalence Rates'!AQ143</f>
        <v>194.49434603251632</v>
      </c>
      <c r="AR143" s="62">
        <f>'Population 2016'!AR143*'Prevalence Rates'!AR143</f>
        <v>7286.195999999999</v>
      </c>
      <c r="AS143" s="62">
        <f>'Population 2016'!AS143*'Prevalence Rates'!AS143</f>
        <v>211.85852948313513</v>
      </c>
      <c r="AT143" s="62">
        <f>'Population 2016'!AT143*'Prevalence Rates'!AT143</f>
        <v>41.243877699587472</v>
      </c>
      <c r="AU143" s="62">
        <f>'Population 2016'!AU143*'Prevalence Rates'!AU143</f>
        <v>41.207085658820667</v>
      </c>
      <c r="AV143" s="62">
        <f>'Population 2016'!AV143*'Prevalence Rates'!AV143</f>
        <v>152.63662217908271</v>
      </c>
      <c r="AW143" s="62">
        <f>'Population 2016'!AW143*'Prevalence Rates'!AW143</f>
        <v>393.63666100461052</v>
      </c>
      <c r="AX143" s="62">
        <f>'Population 2016'!AX143*'Prevalence Rates'!AX143</f>
        <v>102.97677262800289</v>
      </c>
      <c r="AY143" s="62">
        <f>'Population 2016'!AY143*'Prevalence Rates'!AY143</f>
        <v>1082.4981897597668</v>
      </c>
      <c r="AZ143" s="62">
        <f>'Population 2016'!AZ143*'Prevalence Rates'!AZ143</f>
        <v>529.95255520504736</v>
      </c>
      <c r="BA143" s="62">
        <f>'Population 2016'!BA143*'Prevalence Rates'!BA143</f>
        <v>82.159669983013828</v>
      </c>
      <c r="BB143" s="62">
        <f>'Population 2016'!BB143*'Prevalence Rates'!BB143</f>
        <v>290.34729434603253</v>
      </c>
      <c r="BC143" s="71">
        <f>'Population 2016'!BC143*'Prevalence Rates'!BC143</f>
        <v>123.61743392380488</v>
      </c>
      <c r="BD143" s="105">
        <v>141</v>
      </c>
    </row>
    <row r="144" spans="1:56" s="59" customFormat="1" x14ac:dyDescent="0.35">
      <c r="B144" s="62" t="s">
        <v>67</v>
      </c>
      <c r="C144" s="70">
        <f>'Population 2016'!C144*'Prevalence Rates'!C144</f>
        <v>168.75596214511035</v>
      </c>
      <c r="D144" s="62">
        <f>'Population 2016'!D144*'Prevalence Rates'!D144</f>
        <v>529.00868721184179</v>
      </c>
      <c r="E144" s="62">
        <f>'Population 2016'!E144*'Prevalence Rates'!E144</f>
        <v>369.49831594273235</v>
      </c>
      <c r="F144" s="62">
        <f>'Population 2016'!F144*'Prevalence Rates'!F144</f>
        <v>294.83205047318614</v>
      </c>
      <c r="G144" s="62">
        <f>'Population 2016'!G144*'Prevalence Rates'!G144</f>
        <v>233.66763406940058</v>
      </c>
      <c r="H144" s="62">
        <f>'Population 2016'!H144*'Prevalence Rates'!H144</f>
        <v>500.87395195340929</v>
      </c>
      <c r="I144" s="62">
        <f>'Population 2016'!I144*'Prevalence Rates'!I144</f>
        <v>282.39301557874302</v>
      </c>
      <c r="J144" s="62">
        <f>'Population 2016'!J144*'Prevalence Rates'!J144</f>
        <v>180.4779616597913</v>
      </c>
      <c r="K144" s="62">
        <f>'Population 2016'!K144*'Prevalence Rates'!K144</f>
        <v>74.406784760980329</v>
      </c>
      <c r="L144" s="62">
        <f>'Population 2016'!L144*'Prevalence Rates'!L144</f>
        <v>413.1812791070127</v>
      </c>
      <c r="M144" s="62">
        <f>'Population 2016'!M144*'Prevalence Rates'!M144</f>
        <v>412.93837418102402</v>
      </c>
      <c r="N144" s="62">
        <f>'Population 2016'!N144*'Prevalence Rates'!N144</f>
        <v>103.43044892016498</v>
      </c>
      <c r="O144" s="62">
        <f>'Population 2016'!O144*'Prevalence Rates'!O144</f>
        <v>170.73830623635035</v>
      </c>
      <c r="P144" s="62">
        <f>'Population 2016'!P144*'Prevalence Rates'!P144</f>
        <v>47.255918466391648</v>
      </c>
      <c r="Q144" s="62">
        <f>'Population 2016'!Q144*'Prevalence Rates'!Q144</f>
        <v>146.9949915069158</v>
      </c>
      <c r="R144" s="62">
        <f>'Population 2016'!R144*'Prevalence Rates'!R144</f>
        <v>68.998078136374659</v>
      </c>
      <c r="S144" s="62">
        <f>'Population 2016'!S144*'Prevalence Rates'!S144</f>
        <v>1842.3805289978159</v>
      </c>
      <c r="T144" s="62">
        <f>'Population 2016'!T144*'Prevalence Rates'!T144</f>
        <v>433.70236350400387</v>
      </c>
      <c r="U144" s="62">
        <f>'Population 2016'!U144*'Prevalence Rates'!U144</f>
        <v>129.56994904149477</v>
      </c>
      <c r="V144" s="62">
        <f>'Population 2016'!V144*'Prevalence Rates'!V144</f>
        <v>253.94807085658815</v>
      </c>
      <c r="W144" s="62">
        <f>'Population 2016'!W144*'Prevalence Rates'!W144</f>
        <v>552.39337636495986</v>
      </c>
      <c r="X144" s="62">
        <f>'Population 2016'!X144*'Prevalence Rates'!X144</f>
        <v>552.12404756127137</v>
      </c>
      <c r="Y144" s="62">
        <f>'Population 2016'!Y144*'Prevalence Rates'!Y144</f>
        <v>421.41039165251141</v>
      </c>
      <c r="Z144" s="62">
        <f>'Population 2016'!Z144*'Prevalence Rates'!Z144</f>
        <v>638.28934724581404</v>
      </c>
      <c r="AA144" s="62">
        <f>'Population 2016'!AA144*'Prevalence Rates'!AA144</f>
        <v>2138.6543848580436</v>
      </c>
      <c r="AB144" s="62">
        <f>'Population 2016'!AB144*'Prevalence Rates'!AB144</f>
        <v>732.2886406212084</v>
      </c>
      <c r="AC144" s="62">
        <f>'Population 2016'!AC144*'Prevalence Rates'!AC144</f>
        <v>1165.6206493569518</v>
      </c>
      <c r="AD144" s="62">
        <f>'Population 2016'!AD144*'Prevalence Rates'!AD144</f>
        <v>725.35646687697158</v>
      </c>
      <c r="AE144" s="62">
        <f>'Population 2016'!AE144*'Prevalence Rates'!AE144</f>
        <v>525.08162096578485</v>
      </c>
      <c r="AF144" s="62">
        <f>'Population 2016'!AF144*'Prevalence Rates'!AF144</f>
        <v>84.264838631400139</v>
      </c>
      <c r="AG144" s="62">
        <f>'Population 2016'!AG144*'Prevalence Rates'!AG144</f>
        <v>525.08162096578485</v>
      </c>
      <c r="AH144" s="62">
        <f>'Population 2016'!AH144*'Prevalence Rates'!AH144</f>
        <v>965.27753069643279</v>
      </c>
      <c r="AI144" s="62">
        <f>'Population 2016'!AI144*'Prevalence Rates'!AI144</f>
        <v>1020.7955583596212</v>
      </c>
      <c r="AJ144" s="62">
        <f>'Population 2016'!AJ144*'Prevalence Rates'!AJ144</f>
        <v>141.82972094151904</v>
      </c>
      <c r="AK144" s="62">
        <f>'Population 2016'!AK144*'Prevalence Rates'!AK144</f>
        <v>206.20749332686239</v>
      </c>
      <c r="AL144" s="62">
        <f>'Population 2016'!AL144*'Prevalence Rates'!AL144</f>
        <v>154.32518320795924</v>
      </c>
      <c r="AM144" s="62">
        <f>'Population 2016'!AM144*'Prevalence Rates'!AM144</f>
        <v>559.2235282698374</v>
      </c>
      <c r="AN144" s="62">
        <f>'Population 2016'!AN144*'Prevalence Rates'!AN144</f>
        <v>44.928714001455951</v>
      </c>
      <c r="AO144" s="62">
        <f>'Population 2016'!AO144*'Prevalence Rates'!AO144</f>
        <v>44.954341179325411</v>
      </c>
      <c r="AP144" s="62">
        <f>'Population 2016'!AP144*'Prevalence Rates'!AP144</f>
        <v>232.83441883038097</v>
      </c>
      <c r="AQ144" s="62">
        <f>'Population 2016'!AQ144*'Prevalence Rates'!AQ144</f>
        <v>214.7803154574132</v>
      </c>
      <c r="AR144" s="62">
        <f>'Population 2016'!AR144*'Prevalence Rates'!AR144</f>
        <v>7590.347999999999</v>
      </c>
      <c r="AS144" s="62">
        <f>'Population 2016'!AS144*'Prevalence Rates'!AS144</f>
        <v>282.39966027663183</v>
      </c>
      <c r="AT144" s="62">
        <f>'Population 2016'!AT144*'Prevalence Rates'!AT144</f>
        <v>42.980462023780625</v>
      </c>
      <c r="AU144" s="62">
        <f>'Population 2016'!AU144*'Prevalence Rates'!AU144</f>
        <v>42.942120844455225</v>
      </c>
      <c r="AV144" s="62">
        <f>'Population 2016'!AV144*'Prevalence Rates'!AV144</f>
        <v>170.68795923319578</v>
      </c>
      <c r="AW144" s="62">
        <f>'Population 2016'!AW144*'Prevalence Rates'!AW144</f>
        <v>409.77813152147536</v>
      </c>
      <c r="AX144" s="62">
        <f>'Population 2016'!AX144*'Prevalence Rates'!AX144</f>
        <v>106.75777723853432</v>
      </c>
      <c r="AY144" s="62">
        <f>'Population 2016'!AY144*'Prevalence Rates'!AY144</f>
        <v>1131.3823635040035</v>
      </c>
      <c r="AZ144" s="62">
        <f>'Population 2016'!AZ144*'Prevalence Rates'!AZ144</f>
        <v>580.15858675078869</v>
      </c>
      <c r="BA144" s="62">
        <f>'Population 2016'!BA144*'Prevalence Rates'!BA144</f>
        <v>88.513351128366892</v>
      </c>
      <c r="BB144" s="62">
        <f>'Population 2016'!BB144*'Prevalence Rates'!BB144</f>
        <v>317.91808784275662</v>
      </c>
      <c r="BC144" s="71">
        <f>'Population 2016'!BC144*'Prevalence Rates'!BC144</f>
        <v>129.7192085416161</v>
      </c>
      <c r="BD144" s="105">
        <v>142</v>
      </c>
    </row>
    <row r="145" spans="2:56" s="59" customFormat="1" x14ac:dyDescent="0.35">
      <c r="B145" s="62" t="s">
        <v>68</v>
      </c>
      <c r="C145" s="70">
        <f>'Population 2016'!C145*'Prevalence Rates'!C145</f>
        <v>197.43643533123029</v>
      </c>
      <c r="D145" s="62">
        <f>'Population 2016'!D145*'Prevalence Rates'!D145</f>
        <v>718.70897355010936</v>
      </c>
      <c r="E145" s="62">
        <f>'Population 2016'!E145*'Prevalence Rates'!E145</f>
        <v>539.36608590148035</v>
      </c>
      <c r="F145" s="62">
        <f>'Population 2016'!F145*'Prevalence Rates'!F145</f>
        <v>379.73573161853932</v>
      </c>
      <c r="G145" s="62">
        <f>'Population 2016'!G145*'Prevalence Rates'!G145</f>
        <v>327.74529968454266</v>
      </c>
      <c r="H145" s="62">
        <f>'Population 2016'!H145*'Prevalence Rates'!H145</f>
        <v>727.00803494297509</v>
      </c>
      <c r="I145" s="62">
        <f>'Population 2016'!I145*'Prevalence Rates'!I145</f>
        <v>414.00688061150214</v>
      </c>
      <c r="J145" s="62">
        <f>'Population 2016'!J145*'Prevalence Rates'!J145</f>
        <v>249.30871147779672</v>
      </c>
      <c r="K145" s="62">
        <f>'Population 2016'!K145*'Prevalence Rates'!K145</f>
        <v>113.37110652754187</v>
      </c>
      <c r="L145" s="62">
        <f>'Population 2016'!L145*'Prevalence Rates'!L145</f>
        <v>647.16524202863388</v>
      </c>
      <c r="M145" s="62">
        <f>'Population 2016'!M145*'Prevalence Rates'!M145</f>
        <v>646.78478039310869</v>
      </c>
      <c r="N145" s="62">
        <f>'Population 2016'!N145*'Prevalence Rates'!N145</f>
        <v>149.23327347731134</v>
      </c>
      <c r="O145" s="62">
        <f>'Population 2016'!O145*'Prevalence Rates'!O145</f>
        <v>255.85253093909247</v>
      </c>
      <c r="P145" s="62">
        <f>'Population 2016'!P145*'Prevalence Rates'!P145</f>
        <v>78.127371997088105</v>
      </c>
      <c r="Q145" s="62">
        <f>'Population 2016'!Q145*'Prevalence Rates'!Q145</f>
        <v>230.30197039553511</v>
      </c>
      <c r="R145" s="62">
        <f>'Population 2016'!R145*'Prevalence Rates'!R145</f>
        <v>89.972489686969197</v>
      </c>
      <c r="S145" s="62">
        <f>'Population 2016'!S145*'Prevalence Rates'!S145</f>
        <v>2452.4075855374917</v>
      </c>
      <c r="T145" s="62">
        <f>'Population 2016'!T145*'Prevalence Rates'!T145</f>
        <v>439.5621548167922</v>
      </c>
      <c r="U145" s="62">
        <f>'Population 2016'!U145*'Prevalence Rates'!U145</f>
        <v>181.80404756127155</v>
      </c>
      <c r="V145" s="62">
        <f>'Population 2016'!V145*'Prevalence Rates'!V145</f>
        <v>325.68951468090273</v>
      </c>
      <c r="W145" s="62">
        <f>'Population 2016'!W145*'Prevalence Rates'!W145</f>
        <v>780.63618150934246</v>
      </c>
      <c r="X145" s="62">
        <f>'Population 2016'!X145*'Prevalence Rates'!X145</f>
        <v>780.25556903664176</v>
      </c>
      <c r="Y145" s="62">
        <f>'Population 2016'!Y145*'Prevalence Rates'!Y145</f>
        <v>558.6269876243631</v>
      </c>
      <c r="Z145" s="62">
        <f>'Population 2016'!Z145*'Prevalence Rates'!Z145</f>
        <v>790.41193884979396</v>
      </c>
      <c r="AA145" s="62">
        <f>'Population 2016'!AA145*'Prevalence Rates'!AA145</f>
        <v>2911.8965882067464</v>
      </c>
      <c r="AB145" s="62">
        <f>'Population 2016'!AB145*'Prevalence Rates'!AB145</f>
        <v>991.05001892744508</v>
      </c>
      <c r="AC145" s="62">
        <f>'Population 2016'!AC145*'Prevalence Rates'!AC145</f>
        <v>1587.1334595971853</v>
      </c>
      <c r="AD145" s="62">
        <f>'Population 2016'!AD145*'Prevalence Rates'!AD145</f>
        <v>1060.0179291434119</v>
      </c>
      <c r="AE145" s="62">
        <f>'Population 2016'!AE145*'Prevalence Rates'!AE145</f>
        <v>782.02602038340206</v>
      </c>
      <c r="AF145" s="62">
        <f>'Population 2016'!AF145*'Prevalence Rates'!AF145</f>
        <v>112.7903834020869</v>
      </c>
      <c r="AG145" s="62">
        <f>'Population 2016'!AG145*'Prevalence Rates'!AG145</f>
        <v>782.02602038340206</v>
      </c>
      <c r="AH145" s="62">
        <f>'Population 2016'!AH145*'Prevalence Rates'!AH145</f>
        <v>1314.2054690609079</v>
      </c>
      <c r="AI145" s="62">
        <f>'Population 2016'!AI145*'Prevalence Rates'!AI145</f>
        <v>1284.7918427566126</v>
      </c>
      <c r="AJ145" s="62">
        <f>'Population 2016'!AJ145*'Prevalence Rates'!AJ145</f>
        <v>212.45479009949045</v>
      </c>
      <c r="AK145" s="62">
        <f>'Population 2016'!AK145*'Prevalence Rates'!AK145</f>
        <v>275.90633341421989</v>
      </c>
      <c r="AL145" s="62">
        <f>'Population 2016'!AL145*'Prevalence Rates'!AL145</f>
        <v>222.57533608347495</v>
      </c>
      <c r="AM145" s="62">
        <f>'Population 2016'!AM145*'Prevalence Rates'!AM145</f>
        <v>693.46260131036172</v>
      </c>
      <c r="AN145" s="62">
        <f>'Population 2016'!AN145*'Prevalence Rates'!AN145</f>
        <v>68.755104100946383</v>
      </c>
      <c r="AO145" s="62">
        <f>'Population 2016'!AO145*'Prevalence Rates'!AO145</f>
        <v>68.794321766561538</v>
      </c>
      <c r="AP145" s="62">
        <f>'Population 2016'!AP145*'Prevalence Rates'!AP145</f>
        <v>350.18295801989819</v>
      </c>
      <c r="AQ145" s="62">
        <f>'Population 2016'!AQ145*'Prevalence Rates'!AQ145</f>
        <v>327.13189517107497</v>
      </c>
      <c r="AR145" s="62">
        <f>'Population 2016'!AR145*'Prevalence Rates'!AR145</f>
        <v>10486.392000000003</v>
      </c>
      <c r="AS145" s="62">
        <f>'Population 2016'!AS145*'Prevalence Rates'!AS145</f>
        <v>414.01662217908279</v>
      </c>
      <c r="AT145" s="62">
        <f>'Population 2016'!AT145*'Prevalence Rates'!AT145</f>
        <v>69.044460082504258</v>
      </c>
      <c r="AU145" s="62">
        <f>'Population 2016'!AU145*'Prevalence Rates'!AU145</f>
        <v>68.982868235865098</v>
      </c>
      <c r="AV145" s="62">
        <f>'Population 2016'!AV145*'Prevalence Rates'!AV145</f>
        <v>241.9151759281728</v>
      </c>
      <c r="AW145" s="62">
        <f>'Population 2016'!AW145*'Prevalence Rates'!AW145</f>
        <v>617.80581654938135</v>
      </c>
      <c r="AX145" s="62">
        <f>'Population 2016'!AX145*'Prevalence Rates'!AX145</f>
        <v>138.20079107012862</v>
      </c>
      <c r="AY145" s="62">
        <f>'Population 2016'!AY145*'Prevalence Rates'!AY145</f>
        <v>1587.8780296044649</v>
      </c>
      <c r="AZ145" s="62">
        <f>'Population 2016'!AZ145*'Prevalence Rates'!AZ145</f>
        <v>809.17608347488499</v>
      </c>
      <c r="BA145" s="62">
        <f>'Population 2016'!BA145*'Prevalence Rates'!BA145</f>
        <v>144.35117689881102</v>
      </c>
      <c r="BB145" s="62">
        <f>'Population 2016'!BB145*'Prevalence Rates'!BB145</f>
        <v>450.66754185877227</v>
      </c>
      <c r="BC145" s="71">
        <f>'Population 2016'!BC145*'Prevalence Rates'!BC145</f>
        <v>182.01347869449165</v>
      </c>
      <c r="BD145" s="105">
        <v>143</v>
      </c>
    </row>
    <row r="146" spans="2:56" s="59" customFormat="1" x14ac:dyDescent="0.35">
      <c r="B146" s="62" t="s">
        <v>69</v>
      </c>
      <c r="C146" s="70">
        <f>'Population 2016'!C146*'Prevalence Rates'!C146</f>
        <v>219.71697160883281</v>
      </c>
      <c r="D146" s="62">
        <f>'Population 2016'!D146*'Prevalence Rates'!D146</f>
        <v>741.87756369813167</v>
      </c>
      <c r="E146" s="62">
        <f>'Population 2016'!E146*'Prevalence Rates'!E146</f>
        <v>538.07140014559582</v>
      </c>
      <c r="F146" s="62">
        <f>'Population 2016'!F146*'Prevalence Rates'!F146</f>
        <v>426.16278573161867</v>
      </c>
      <c r="G146" s="62">
        <f>'Population 2016'!G146*'Prevalence Rates'!G146</f>
        <v>408.28858044164048</v>
      </c>
      <c r="H146" s="62">
        <f>'Population 2016'!H146*'Prevalence Rates'!H146</f>
        <v>807.31041616112611</v>
      </c>
      <c r="I146" s="62">
        <f>'Population 2016'!I146*'Prevalence Rates'!I146</f>
        <v>425.49223278330516</v>
      </c>
      <c r="J146" s="62">
        <f>'Population 2016'!J146*'Prevalence Rates'!J146</f>
        <v>264.42636738655671</v>
      </c>
      <c r="K146" s="62">
        <f>'Population 2016'!K146*'Prevalence Rates'!K146</f>
        <v>116.83281970395535</v>
      </c>
      <c r="L146" s="62">
        <f>'Population 2016'!L146*'Prevalence Rates'!L146</f>
        <v>700.44711671924301</v>
      </c>
      <c r="M146" s="62">
        <f>'Population 2016'!M146*'Prevalence Rates'!M146</f>
        <v>700.0353312302841</v>
      </c>
      <c r="N146" s="62">
        <f>'Population 2016'!N146*'Prevalence Rates'!N146</f>
        <v>183.7573889832565</v>
      </c>
      <c r="O146" s="62">
        <f>'Population 2016'!O146*'Prevalence Rates'!O146</f>
        <v>272.94866779907795</v>
      </c>
      <c r="P146" s="62">
        <f>'Population 2016'!P146*'Prevalence Rates'!P146</f>
        <v>67.038325649114313</v>
      </c>
      <c r="Q146" s="62">
        <f>'Population 2016'!Q146*'Prevalence Rates'!Q146</f>
        <v>207.56515166221794</v>
      </c>
      <c r="R146" s="62">
        <f>'Population 2016'!R146*'Prevalence Rates'!R146</f>
        <v>101.8176073768503</v>
      </c>
      <c r="S146" s="62">
        <f>'Population 2016'!S146*'Prevalence Rates'!S146</f>
        <v>2492.1934045134681</v>
      </c>
      <c r="T146" s="62">
        <f>'Population 2016'!T146*'Prevalence Rates'!T146</f>
        <v>434.52419315700092</v>
      </c>
      <c r="U146" s="62">
        <f>'Population 2016'!U146*'Prevalence Rates'!U146</f>
        <v>184.36827954380004</v>
      </c>
      <c r="V146" s="62">
        <f>'Population 2016'!V146*'Prevalence Rates'!V146</f>
        <v>345.01741324921136</v>
      </c>
      <c r="W146" s="62">
        <f>'Population 2016'!W146*'Prevalence Rates'!W146</f>
        <v>843.28300849308425</v>
      </c>
      <c r="X146" s="62">
        <f>'Population 2016'!X146*'Prevalence Rates'!X146</f>
        <v>842.87185149235643</v>
      </c>
      <c r="Y146" s="62">
        <f>'Population 2016'!Y146*'Prevalence Rates'!Y146</f>
        <v>592.10680708565894</v>
      </c>
      <c r="Z146" s="62">
        <f>'Population 2016'!Z146*'Prevalence Rates'!Z146</f>
        <v>827.12822130550865</v>
      </c>
      <c r="AA146" s="62">
        <f>'Population 2016'!AA146*'Prevalence Rates'!AA146</f>
        <v>2936.7960349429754</v>
      </c>
      <c r="AB146" s="62">
        <f>'Population 2016'!AB146*'Prevalence Rates'!AB146</f>
        <v>1038.3852385343366</v>
      </c>
      <c r="AC146" s="62">
        <f>'Population 2016'!AC146*'Prevalence Rates'!AC146</f>
        <v>1622.4211883038099</v>
      </c>
      <c r="AD146" s="62">
        <f>'Population 2016'!AD146*'Prevalence Rates'!AD146</f>
        <v>1201.4888701771417</v>
      </c>
      <c r="AE146" s="62">
        <f>'Population 2016'!AE146*'Prevalence Rates'!AE146</f>
        <v>847.03684299927204</v>
      </c>
      <c r="AF146" s="62">
        <f>'Population 2016'!AF146*'Prevalence Rates'!AF146</f>
        <v>125.93772870662465</v>
      </c>
      <c r="AG146" s="62">
        <f>'Population 2016'!AG146*'Prevalence Rates'!AG146</f>
        <v>847.03684299927204</v>
      </c>
      <c r="AH146" s="62">
        <f>'Population 2016'!AH146*'Prevalence Rates'!AH146</f>
        <v>1304.5364290220823</v>
      </c>
      <c r="AI146" s="62">
        <f>'Population 2016'!AI146*'Prevalence Rates'!AI146</f>
        <v>1256.4525542344093</v>
      </c>
      <c r="AJ146" s="62">
        <f>'Population 2016'!AJ146*'Prevalence Rates'!AJ146</f>
        <v>213.92168163067223</v>
      </c>
      <c r="AK146" s="62">
        <f>'Population 2016'!AK146*'Prevalence Rates'!AK146</f>
        <v>301.84152875515656</v>
      </c>
      <c r="AL146" s="62">
        <f>'Population 2016'!AL146*'Prevalence Rates'!AL146</f>
        <v>238.72999757340457</v>
      </c>
      <c r="AM146" s="62">
        <f>'Population 2016'!AM146*'Prevalence Rates'!AM146</f>
        <v>672.95251637951969</v>
      </c>
      <c r="AN146" s="62">
        <f>'Population 2016'!AN146*'Prevalence Rates'!AN146</f>
        <v>75.1017290948799</v>
      </c>
      <c r="AO146" s="62">
        <f>'Population 2016'!AO146*'Prevalence Rates'!AO146</f>
        <v>75.14456685270568</v>
      </c>
      <c r="AP146" s="62">
        <f>'Population 2016'!AP146*'Prevalence Rates'!AP146</f>
        <v>382.92468090269364</v>
      </c>
      <c r="AQ146" s="62">
        <f>'Population 2016'!AQ146*'Prevalence Rates'!AQ146</f>
        <v>315.72860470759525</v>
      </c>
      <c r="AR146" s="62">
        <f>'Population 2016'!AR146*'Prevalence Rates'!AR146</f>
        <v>11017.083000000002</v>
      </c>
      <c r="AS146" s="62">
        <f>'Population 2016'!AS146*'Prevalence Rates'!AS146</f>
        <v>425.50224460082507</v>
      </c>
      <c r="AT146" s="62">
        <f>'Population 2016'!AT146*'Prevalence Rates'!AT146</f>
        <v>69.537634797379283</v>
      </c>
      <c r="AU146" s="62">
        <f>'Population 2016'!AU146*'Prevalence Rates'!AU146</f>
        <v>69.475603008978425</v>
      </c>
      <c r="AV146" s="62">
        <f>'Population 2016'!AV146*'Prevalence Rates'!AV146</f>
        <v>285.78176898810972</v>
      </c>
      <c r="AW146" s="62">
        <f>'Population 2016'!AW146*'Prevalence Rates'!AW146</f>
        <v>626.85164765833554</v>
      </c>
      <c r="AX146" s="62">
        <f>'Population 2016'!AX146*'Prevalence Rates'!AX146</f>
        <v>149.57014316913373</v>
      </c>
      <c r="AY146" s="62">
        <f>'Population 2016'!AY146*'Prevalence Rates'!AY146</f>
        <v>1754.9704246542101</v>
      </c>
      <c r="AZ146" s="62">
        <f>'Population 2016'!AZ146*'Prevalence Rates'!AZ146</f>
        <v>912.76037126910978</v>
      </c>
      <c r="BA146" s="62">
        <f>'Population 2016'!BA146*'Prevalence Rates'!BA146</f>
        <v>142.11124484348463</v>
      </c>
      <c r="BB146" s="62">
        <f>'Population 2016'!BB146*'Prevalence Rates'!BB146</f>
        <v>447.61874545013359</v>
      </c>
      <c r="BC146" s="71">
        <f>'Population 2016'!BC146*'Prevalence Rates'!BC146</f>
        <v>184.58066457170591</v>
      </c>
      <c r="BD146" s="105">
        <v>144</v>
      </c>
    </row>
    <row r="147" spans="2:56" s="59" customFormat="1" x14ac:dyDescent="0.35">
      <c r="B147" s="62" t="s">
        <v>70</v>
      </c>
      <c r="C147" s="70">
        <f>'Population 2016'!C147*'Prevalence Rates'!C147</f>
        <v>320.24384858044158</v>
      </c>
      <c r="D147" s="62">
        <f>'Population 2016'!D147*'Prevalence Rates'!D147</f>
        <v>1070.3918466391651</v>
      </c>
      <c r="E147" s="62">
        <f>'Population 2016'!E147*'Prevalence Rates'!E147</f>
        <v>772.54248968696913</v>
      </c>
      <c r="F147" s="62">
        <f>'Population 2016'!F147*'Prevalence Rates'!F147</f>
        <v>663.06748362048052</v>
      </c>
      <c r="G147" s="62">
        <f>'Population 2016'!G147*'Prevalence Rates'!G147</f>
        <v>603.47807570977909</v>
      </c>
      <c r="H147" s="62">
        <f>'Population 2016'!H147*'Prevalence Rates'!H147</f>
        <v>1144.7494540160155</v>
      </c>
      <c r="I147" s="62">
        <f>'Population 2016'!I147*'Prevalence Rates'!I147</f>
        <v>671.92971244843477</v>
      </c>
      <c r="J147" s="62">
        <f>'Population 2016'!J147*'Prevalence Rates'!J147</f>
        <v>381.6227614656637</v>
      </c>
      <c r="K147" s="62">
        <f>'Population 2016'!K147*'Prevalence Rates'!K147</f>
        <v>178.42079592331956</v>
      </c>
      <c r="L147" s="62">
        <f>'Population 2016'!L147*'Prevalence Rates'!L147</f>
        <v>1042.2395598155786</v>
      </c>
      <c r="M147" s="62">
        <f>'Population 2016'!M147*'Prevalence Rates'!M147</f>
        <v>1041.6268381460811</v>
      </c>
      <c r="N147" s="62">
        <f>'Population 2016'!N147*'Prevalence Rates'!N147</f>
        <v>284.62293132734766</v>
      </c>
      <c r="O147" s="62">
        <f>'Population 2016'!O147*'Prevalence Rates'!O147</f>
        <v>381.61873331715594</v>
      </c>
      <c r="P147" s="62">
        <f>'Population 2016'!P147*'Prevalence Rates'!P147</f>
        <v>112.6663067216695</v>
      </c>
      <c r="Q147" s="62">
        <f>'Population 2016'!Q147*'Prevalence Rates'!Q147</f>
        <v>327.4925018199466</v>
      </c>
      <c r="R147" s="62">
        <f>'Population 2016'!R147*'Prevalence Rates'!R147</f>
        <v>159.50964571705896</v>
      </c>
      <c r="S147" s="62">
        <f>'Population 2016'!S147*'Prevalence Rates'!S147</f>
        <v>3635.6638437272504</v>
      </c>
      <c r="T147" s="62">
        <f>'Population 2016'!T147*'Prevalence Rates'!T147</f>
        <v>612.49407910701291</v>
      </c>
      <c r="U147" s="62">
        <f>'Population 2016'!U147*'Prevalence Rates'!U147</f>
        <v>280.62499393351123</v>
      </c>
      <c r="V147" s="62">
        <f>'Population 2016'!V147*'Prevalence Rates'!V147</f>
        <v>494.58614413977182</v>
      </c>
      <c r="W147" s="62">
        <f>'Population 2016'!W147*'Prevalence Rates'!W147</f>
        <v>1233.8897621936421</v>
      </c>
      <c r="X147" s="62">
        <f>'Population 2016'!X147*'Prevalence Rates'!X147</f>
        <v>1233.2881582140255</v>
      </c>
      <c r="Y147" s="62">
        <f>'Population 2016'!Y147*'Prevalence Rates'!Y147</f>
        <v>851.40235865081263</v>
      </c>
      <c r="Z147" s="62">
        <f>'Population 2016'!Z147*'Prevalence Rates'!Z147</f>
        <v>1183.5707352584325</v>
      </c>
      <c r="AA147" s="62">
        <f>'Population 2016'!AA147*'Prevalence Rates'!AA147</f>
        <v>4370.2007522446002</v>
      </c>
      <c r="AB147" s="62">
        <f>'Population 2016'!AB147*'Prevalence Rates'!AB147</f>
        <v>1486.5817617083233</v>
      </c>
      <c r="AC147" s="62">
        <f>'Population 2016'!AC147*'Prevalence Rates'!AC147</f>
        <v>2399.9952511526321</v>
      </c>
      <c r="AD147" s="62">
        <f>'Population 2016'!AD147*'Prevalence Rates'!AD147</f>
        <v>1830.9181679204078</v>
      </c>
      <c r="AE147" s="62">
        <f>'Population 2016'!AE147*'Prevalence Rates'!AE147</f>
        <v>1310.7796651298227</v>
      </c>
      <c r="AF147" s="62">
        <f>'Population 2016'!AF147*'Prevalence Rates'!AF147</f>
        <v>211.03167920407668</v>
      </c>
      <c r="AG147" s="62">
        <f>'Population 2016'!AG147*'Prevalence Rates'!AG147</f>
        <v>1310.7796651298227</v>
      </c>
      <c r="AH147" s="62">
        <f>'Population 2016'!AH147*'Prevalence Rates'!AH147</f>
        <v>1955.0318684785245</v>
      </c>
      <c r="AI147" s="62">
        <f>'Population 2016'!AI147*'Prevalence Rates'!AI147</f>
        <v>1785.0756224217419</v>
      </c>
      <c r="AJ147" s="62">
        <f>'Population 2016'!AJ147*'Prevalence Rates'!AJ147</f>
        <v>299.28740596942487</v>
      </c>
      <c r="AK147" s="62">
        <f>'Population 2016'!AK147*'Prevalence Rates'!AK147</f>
        <v>422.63736957049258</v>
      </c>
      <c r="AL147" s="62">
        <f>'Population 2016'!AL147*'Prevalence Rates'!AL147</f>
        <v>366.22314972094154</v>
      </c>
      <c r="AM147" s="62">
        <f>'Population 2016'!AM147*'Prevalence Rates'!AM147</f>
        <v>952.1576316428052</v>
      </c>
      <c r="AN147" s="62">
        <f>'Population 2016'!AN147*'Prevalence Rates'!AN147</f>
        <v>103.38790973064791</v>
      </c>
      <c r="AO147" s="62">
        <f>'Population 2016'!AO147*'Prevalence Rates'!AO147</f>
        <v>103.44688182479982</v>
      </c>
      <c r="AP147" s="62">
        <f>'Population 2016'!AP147*'Prevalence Rates'!AP147</f>
        <v>562.33355981557872</v>
      </c>
      <c r="AQ147" s="62">
        <f>'Population 2016'!AQ147*'Prevalence Rates'!AQ147</f>
        <v>446.13355981557862</v>
      </c>
      <c r="AR147" s="62">
        <f>'Population 2016'!AR147*'Prevalence Rates'!AR147</f>
        <v>16248.494999999999</v>
      </c>
      <c r="AS147" s="62">
        <f>'Population 2016'!AS147*'Prevalence Rates'!AS147</f>
        <v>671.94552293132733</v>
      </c>
      <c r="AT147" s="62">
        <f>'Population 2016'!AT147*'Prevalence Rates'!AT147</f>
        <v>103.5190863867993</v>
      </c>
      <c r="AU147" s="62">
        <f>'Population 2016'!AU147*'Prevalence Rates'!AU147</f>
        <v>103.42674108226159</v>
      </c>
      <c r="AV147" s="62">
        <f>'Population 2016'!AV147*'Prevalence Rates'!AV147</f>
        <v>385.96107740839597</v>
      </c>
      <c r="AW147" s="62">
        <f>'Population 2016'!AW147*'Prevalence Rates'!AW147</f>
        <v>989.1370419801018</v>
      </c>
      <c r="AX147" s="62">
        <f>'Population 2016'!AX147*'Prevalence Rates'!AX147</f>
        <v>207.27240960931812</v>
      </c>
      <c r="AY147" s="62">
        <f>'Population 2016'!AY147*'Prevalence Rates'!AY147</f>
        <v>2620.8362776025233</v>
      </c>
      <c r="AZ147" s="62">
        <f>'Population 2016'!AZ147*'Prevalence Rates'!AZ147</f>
        <v>1387.1590002426594</v>
      </c>
      <c r="BA147" s="62">
        <f>'Population 2016'!BA147*'Prevalence Rates'!BA147</f>
        <v>217.73753943217665</v>
      </c>
      <c r="BB147" s="62">
        <f>'Population 2016'!BB147*'Prevalence Rates'!BB147</f>
        <v>610.6421378306236</v>
      </c>
      <c r="BC147" s="71">
        <f>'Population 2016'!BC147*'Prevalence Rates'!BC147</f>
        <v>280.94826292162094</v>
      </c>
      <c r="BD147" s="105">
        <v>145</v>
      </c>
    </row>
    <row r="148" spans="2:56" s="59" customFormat="1" x14ac:dyDescent="0.35">
      <c r="B148" s="62" t="s">
        <v>71</v>
      </c>
      <c r="C148" s="70">
        <f>'Population 2016'!C148*'Prevalence Rates'!C148</f>
        <v>297.26829652996838</v>
      </c>
      <c r="D148" s="62">
        <f>'Population 2016'!D148*'Prevalence Rates'!D148</f>
        <v>1021.667362290706</v>
      </c>
      <c r="E148" s="62">
        <f>'Population 2016'!E148*'Prevalence Rates'!E148</f>
        <v>747.23363261344332</v>
      </c>
      <c r="F148" s="62">
        <f>'Population 2016'!F148*'Prevalence Rates'!F148</f>
        <v>585.66661004610535</v>
      </c>
      <c r="G148" s="62">
        <f>'Population 2016'!G148*'Prevalence Rates'!G148</f>
        <v>597.7963722397476</v>
      </c>
      <c r="H148" s="62">
        <f>'Population 2016'!H148*'Prevalence Rates'!H148</f>
        <v>1052.2536981315216</v>
      </c>
      <c r="I148" s="62">
        <f>'Population 2016'!I148*'Prevalence Rates'!I148</f>
        <v>605.59270262072312</v>
      </c>
      <c r="J148" s="62">
        <f>'Population 2016'!J148*'Prevalence Rates'!J148</f>
        <v>353.99973307449648</v>
      </c>
      <c r="K148" s="62">
        <f>'Population 2016'!K148*'Prevalence Rates'!K148</f>
        <v>150.68699344819217</v>
      </c>
      <c r="L148" s="62">
        <f>'Population 2016'!L148*'Prevalence Rates'!L148</f>
        <v>1022.0950308177624</v>
      </c>
      <c r="M148" s="62">
        <f>'Population 2016'!M148*'Prevalence Rates'!M148</f>
        <v>1021.4941519048775</v>
      </c>
      <c r="N148" s="62">
        <f>'Population 2016'!N148*'Prevalence Rates'!N148</f>
        <v>234.65777723853427</v>
      </c>
      <c r="O148" s="62">
        <f>'Population 2016'!O148*'Prevalence Rates'!O148</f>
        <v>314.55207473914095</v>
      </c>
      <c r="P148" s="62">
        <f>'Population 2016'!P148*'Prevalence Rates'!P148</f>
        <v>96.917253093909252</v>
      </c>
      <c r="Q148" s="62">
        <f>'Population 2016'!Q148*'Prevalence Rates'!Q148</f>
        <v>285.57659548653237</v>
      </c>
      <c r="R148" s="62">
        <f>'Population 2016'!R148*'Prevalence Rates'!R148</f>
        <v>138.51090754671196</v>
      </c>
      <c r="S148" s="62">
        <f>'Population 2016'!S148*'Prevalence Rates'!S148</f>
        <v>3115.561392865809</v>
      </c>
      <c r="T148" s="62">
        <f>'Population 2016'!T148*'Prevalence Rates'!T148</f>
        <v>499.81669497694742</v>
      </c>
      <c r="U148" s="62">
        <f>'Population 2016'!U148*'Prevalence Rates'!U148</f>
        <v>284.73370541130788</v>
      </c>
      <c r="V148" s="62">
        <f>'Population 2016'!V148*'Prevalence Rates'!V148</f>
        <v>448.36314001455952</v>
      </c>
      <c r="W148" s="62">
        <f>'Population 2016'!W148*'Prevalence Rates'!W148</f>
        <v>1066.1765906333412</v>
      </c>
      <c r="X148" s="62">
        <f>'Population 2016'!X148*'Prevalence Rates'!X148</f>
        <v>1065.6567580684298</v>
      </c>
      <c r="Y148" s="62">
        <f>'Population 2016'!Y148*'Prevalence Rates'!Y148</f>
        <v>780.01953894685732</v>
      </c>
      <c r="Z148" s="62">
        <f>'Population 2016'!Z148*'Prevalence Rates'!Z148</f>
        <v>871.81218150934239</v>
      </c>
      <c r="AA148" s="62">
        <f>'Population 2016'!AA148*'Prevalence Rates'!AA148</f>
        <v>3558.965882067459</v>
      </c>
      <c r="AB148" s="62">
        <f>'Population 2016'!AB148*'Prevalence Rates'!AB148</f>
        <v>1399.5584469788887</v>
      </c>
      <c r="AC148" s="62">
        <f>'Population 2016'!AC148*'Prevalence Rates'!AC148</f>
        <v>1901.1198337782087</v>
      </c>
      <c r="AD148" s="62">
        <f>'Population 2016'!AD148*'Prevalence Rates'!AD148</f>
        <v>1721.6399369085175</v>
      </c>
      <c r="AE148" s="62">
        <f>'Population 2016'!AE148*'Prevalence Rates'!AE148</f>
        <v>1200.1012496966753</v>
      </c>
      <c r="AF148" s="62">
        <f>'Population 2016'!AF148*'Prevalence Rates'!AF148</f>
        <v>146.72430235379761</v>
      </c>
      <c r="AG148" s="62">
        <f>'Population 2016'!AG148*'Prevalence Rates'!AG148</f>
        <v>1200.1012496966753</v>
      </c>
      <c r="AH148" s="62">
        <f>'Population 2016'!AH148*'Prevalence Rates'!AH148</f>
        <v>1643.4996966755641</v>
      </c>
      <c r="AI148" s="62">
        <f>'Population 2016'!AI148*'Prevalence Rates'!AI148</f>
        <v>1495.8755059451587</v>
      </c>
      <c r="AJ148" s="62">
        <f>'Population 2016'!AJ148*'Prevalence Rates'!AJ148</f>
        <v>254.23760009706379</v>
      </c>
      <c r="AK148" s="62">
        <f>'Population 2016'!AK148*'Prevalence Rates'!AK148</f>
        <v>381.96515408881334</v>
      </c>
      <c r="AL148" s="62">
        <f>'Population 2016'!AL148*'Prevalence Rates'!AL148</f>
        <v>365.26445037612234</v>
      </c>
      <c r="AM148" s="62">
        <f>'Population 2016'!AM148*'Prevalence Rates'!AM148</f>
        <v>806.04762193642318</v>
      </c>
      <c r="AN148" s="62">
        <f>'Population 2016'!AN148*'Prevalence Rates'!AN148</f>
        <v>93.642328075709784</v>
      </c>
      <c r="AO148" s="62">
        <f>'Population 2016'!AO148*'Prevalence Rates'!AO148</f>
        <v>93.695741324921144</v>
      </c>
      <c r="AP148" s="62">
        <f>'Population 2016'!AP148*'Prevalence Rates'!AP148</f>
        <v>506.1821766561514</v>
      </c>
      <c r="AQ148" s="62">
        <f>'Population 2016'!AQ148*'Prevalence Rates'!AQ148</f>
        <v>387.13125454986647</v>
      </c>
      <c r="AR148" s="62">
        <f>'Population 2016'!AR148*'Prevalence Rates'!AR148</f>
        <v>14352.775</v>
      </c>
      <c r="AS148" s="62">
        <f>'Population 2016'!AS148*'Prevalence Rates'!AS148</f>
        <v>605.60695219606885</v>
      </c>
      <c r="AT148" s="62">
        <f>'Population 2016'!AT148*'Prevalence Rates'!AT148</f>
        <v>103.12397537005579</v>
      </c>
      <c r="AU148" s="62">
        <f>'Population 2016'!AU148*'Prevalence Rates'!AU148</f>
        <v>103.0319825285125</v>
      </c>
      <c r="AV148" s="62">
        <f>'Population 2016'!AV148*'Prevalence Rates'!AV148</f>
        <v>361.83851007037123</v>
      </c>
      <c r="AW148" s="62">
        <f>'Population 2016'!AW148*'Prevalence Rates'!AW148</f>
        <v>826.56600339723366</v>
      </c>
      <c r="AX148" s="62">
        <f>'Population 2016'!AX148*'Prevalence Rates'!AX148</f>
        <v>205.24826498422712</v>
      </c>
      <c r="AY148" s="62">
        <f>'Population 2016'!AY148*'Prevalence Rates'!AY148</f>
        <v>2286.1676292162092</v>
      </c>
      <c r="AZ148" s="62">
        <f>'Population 2016'!AZ148*'Prevalence Rates'!AZ148</f>
        <v>1219.6220601795681</v>
      </c>
      <c r="BA148" s="62">
        <f>'Population 2016'!BA148*'Prevalence Rates'!BA148</f>
        <v>196.20305751031302</v>
      </c>
      <c r="BB148" s="62">
        <f>'Population 2016'!BB148*'Prevalence Rates'!BB148</f>
        <v>512.9393957777238</v>
      </c>
      <c r="BC148" s="71">
        <f>'Population 2016'!BC148*'Prevalence Rates'!BC148</f>
        <v>285.06170747391405</v>
      </c>
      <c r="BD148" s="105">
        <v>146</v>
      </c>
    </row>
    <row r="149" spans="2:56" s="59" customFormat="1" x14ac:dyDescent="0.35">
      <c r="B149" s="62" t="s">
        <v>72</v>
      </c>
      <c r="C149" s="70">
        <f>'Population 2016'!C149*'Prevalence Rates'!C149</f>
        <v>327.99463722397468</v>
      </c>
      <c r="D149" s="62">
        <f>'Population 2016'!D149*'Prevalence Rates'!D149</f>
        <v>1176.8234894443096</v>
      </c>
      <c r="E149" s="62">
        <f>'Population 2016'!E149*'Prevalence Rates'!E149</f>
        <v>877.63698131521483</v>
      </c>
      <c r="F149" s="62">
        <f>'Population 2016'!F149*'Prevalence Rates'!F149</f>
        <v>725.15914826498431</v>
      </c>
      <c r="G149" s="62">
        <f>'Population 2016'!G149*'Prevalence Rates'!G149</f>
        <v>737.99558359621449</v>
      </c>
      <c r="H149" s="62">
        <f>'Population 2016'!H149*'Prevalence Rates'!H149</f>
        <v>1324.9964620237806</v>
      </c>
      <c r="I149" s="62">
        <f>'Population 2016'!I149*'Prevalence Rates'!I149</f>
        <v>757.75789189517104</v>
      </c>
      <c r="J149" s="62">
        <f>'Population 2016'!J149*'Prevalence Rates'!J149</f>
        <v>408.74401844212571</v>
      </c>
      <c r="K149" s="62">
        <f>'Population 2016'!K149*'Prevalence Rates'!K149</f>
        <v>193.93056297015283</v>
      </c>
      <c r="L149" s="62">
        <f>'Population 2016'!L149*'Prevalence Rates'!L149</f>
        <v>1287.5451409851973</v>
      </c>
      <c r="M149" s="62">
        <f>'Population 2016'!M149*'Prevalence Rates'!M149</f>
        <v>1286.7882067459354</v>
      </c>
      <c r="N149" s="62">
        <f>'Population 2016'!N149*'Prevalence Rates'!N149</f>
        <v>285.70866294588683</v>
      </c>
      <c r="O149" s="62">
        <f>'Population 2016'!O149*'Prevalence Rates'!O149</f>
        <v>425.01346760495016</v>
      </c>
      <c r="P149" s="62">
        <f>'Population 2016'!P149*'Prevalence Rates'!P149</f>
        <v>99.578585294831356</v>
      </c>
      <c r="Q149" s="62">
        <f>'Population 2016'!Q149*'Prevalence Rates'!Q149</f>
        <v>338.32427808784274</v>
      </c>
      <c r="R149" s="62">
        <f>'Population 2016'!R149*'Prevalence Rates'!R149</f>
        <v>154.32321038582867</v>
      </c>
      <c r="S149" s="62">
        <f>'Population 2016'!S149*'Prevalence Rates'!S149</f>
        <v>3814.159572919194</v>
      </c>
      <c r="T149" s="62">
        <f>'Population 2016'!T149*'Prevalence Rates'!T149</f>
        <v>558.96573647173022</v>
      </c>
      <c r="U149" s="62">
        <f>'Population 2016'!U149*'Prevalence Rates'!U149</f>
        <v>339.48352341664639</v>
      </c>
      <c r="V149" s="62">
        <f>'Population 2016'!V149*'Prevalence Rates'!V149</f>
        <v>548.83969910215956</v>
      </c>
      <c r="W149" s="62">
        <f>'Population 2016'!W149*'Prevalence Rates'!W149</f>
        <v>1362.8424678476097</v>
      </c>
      <c r="X149" s="62">
        <f>'Population 2016'!X149*'Prevalence Rates'!X149</f>
        <v>1362.1779907789371</v>
      </c>
      <c r="Y149" s="62">
        <f>'Population 2016'!Y149*'Prevalence Rates'!Y149</f>
        <v>929.79054598398432</v>
      </c>
      <c r="Z149" s="62">
        <f>'Population 2016'!Z149*'Prevalence Rates'!Z149</f>
        <v>865.11477796651297</v>
      </c>
      <c r="AA149" s="62">
        <f>'Population 2016'!AA149*'Prevalence Rates'!AA149</f>
        <v>3892.0490900266923</v>
      </c>
      <c r="AB149" s="62">
        <f>'Population 2016'!AB149*'Prevalence Rates'!AB149</f>
        <v>1630.9633195826254</v>
      </c>
      <c r="AC149" s="62">
        <f>'Population 2016'!AC149*'Prevalence Rates'!AC149</f>
        <v>2062.6919364231976</v>
      </c>
      <c r="AD149" s="62">
        <f>'Population 2016'!AD149*'Prevalence Rates'!AD149</f>
        <v>2061.4121766561511</v>
      </c>
      <c r="AE149" s="62">
        <f>'Population 2016'!AE149*'Prevalence Rates'!AE149</f>
        <v>1413.1800776510554</v>
      </c>
      <c r="AF149" s="62">
        <f>'Population 2016'!AF149*'Prevalence Rates'!AF149</f>
        <v>170.6091361320068</v>
      </c>
      <c r="AG149" s="62">
        <f>'Population 2016'!AG149*'Prevalence Rates'!AG149</f>
        <v>1413.1800776510554</v>
      </c>
      <c r="AH149" s="62">
        <f>'Population 2016'!AH149*'Prevalence Rates'!AH149</f>
        <v>1813.0585173501577</v>
      </c>
      <c r="AI149" s="62">
        <f>'Population 2016'!AI149*'Prevalence Rates'!AI149</f>
        <v>1765.1561465663672</v>
      </c>
      <c r="AJ149" s="62">
        <f>'Population 2016'!AJ149*'Prevalence Rates'!AJ149</f>
        <v>329.6258189759767</v>
      </c>
      <c r="AK149" s="62">
        <f>'Population 2016'!AK149*'Prevalence Rates'!AK149</f>
        <v>460.85945158942002</v>
      </c>
      <c r="AL149" s="62">
        <f>'Population 2016'!AL149*'Prevalence Rates'!AL149</f>
        <v>439.19980587236108</v>
      </c>
      <c r="AM149" s="62">
        <f>'Population 2016'!AM149*'Prevalence Rates'!AM149</f>
        <v>931.10820189274455</v>
      </c>
      <c r="AN149" s="62">
        <f>'Population 2016'!AN149*'Prevalence Rates'!AN149</f>
        <v>112.40857122057753</v>
      </c>
      <c r="AO149" s="62">
        <f>'Population 2016'!AO149*'Prevalence Rates'!AO149</f>
        <v>112.47268866779909</v>
      </c>
      <c r="AP149" s="62">
        <f>'Population 2016'!AP149*'Prevalence Rates'!AP149</f>
        <v>619.34417617083227</v>
      </c>
      <c r="AQ149" s="62">
        <f>'Population 2016'!AQ149*'Prevalence Rates'!AQ149</f>
        <v>463.55219606891518</v>
      </c>
      <c r="AR149" s="62">
        <f>'Population 2016'!AR149*'Prevalence Rates'!AR149</f>
        <v>17004.584999999999</v>
      </c>
      <c r="AS149" s="62">
        <f>'Population 2016'!AS149*'Prevalence Rates'!AS149</f>
        <v>757.77572191215722</v>
      </c>
      <c r="AT149" s="62">
        <f>'Population 2016'!AT149*'Prevalence Rates'!AT149</f>
        <v>108.05096214511039</v>
      </c>
      <c r="AU149" s="62">
        <f>'Population 2016'!AU149*'Prevalence Rates'!AU149</f>
        <v>107.95457413249211</v>
      </c>
      <c r="AV149" s="62">
        <f>'Population 2016'!AV149*'Prevalence Rates'!AV149</f>
        <v>448.14659063334136</v>
      </c>
      <c r="AW149" s="62">
        <f>'Population 2016'!AW149*'Prevalence Rates'!AW149</f>
        <v>874.88186119873808</v>
      </c>
      <c r="AX149" s="62">
        <f>'Population 2016'!AX149*'Prevalence Rates'!AX149</f>
        <v>219.52458141227856</v>
      </c>
      <c r="AY149" s="62">
        <f>'Population 2016'!AY149*'Prevalence Rates'!AY149</f>
        <v>2860.5537733559813</v>
      </c>
      <c r="AZ149" s="62">
        <f>'Population 2016'!AZ149*'Prevalence Rates'!AZ149</f>
        <v>1498.8220626061634</v>
      </c>
      <c r="BA149" s="62">
        <f>'Population 2016'!BA149*'Prevalence Rates'!BA149</f>
        <v>226.03518563455472</v>
      </c>
      <c r="BB149" s="62">
        <f>'Population 2016'!BB149*'Prevalence Rates'!BB149</f>
        <v>610.87756612472697</v>
      </c>
      <c r="BC149" s="71">
        <f>'Population 2016'!BC149*'Prevalence Rates'!BC149</f>
        <v>339.87459512254304</v>
      </c>
      <c r="BD149" s="105">
        <v>147</v>
      </c>
    </row>
    <row r="150" spans="2:56" s="59" customFormat="1" x14ac:dyDescent="0.35">
      <c r="B150" s="62" t="s">
        <v>73</v>
      </c>
      <c r="C150" s="70">
        <f>'Population 2016'!C150*'Prevalence Rates'!C150</f>
        <v>247.44179810725547</v>
      </c>
      <c r="D150" s="62">
        <f>'Population 2016'!D150*'Prevalence Rates'!D150</f>
        <v>875.38675078864355</v>
      </c>
      <c r="E150" s="62">
        <f>'Population 2016'!E150*'Prevalence Rates'!E150</f>
        <v>648.77253093909246</v>
      </c>
      <c r="F150" s="62">
        <f>'Population 2016'!F150*'Prevalence Rates'!F150</f>
        <v>545.25133462751762</v>
      </c>
      <c r="G150" s="62">
        <f>'Population 2016'!G150*'Prevalence Rates'!G150</f>
        <v>550.17665615141948</v>
      </c>
      <c r="H150" s="62">
        <f>'Population 2016'!H150*'Prevalence Rates'!H150</f>
        <v>1068.6663710264497</v>
      </c>
      <c r="I150" s="62">
        <f>'Population 2016'!I150*'Prevalence Rates'!I150</f>
        <v>571.69456794467362</v>
      </c>
      <c r="J150" s="62">
        <f>'Population 2016'!J150*'Prevalence Rates'!J150</f>
        <v>326.29990293618056</v>
      </c>
      <c r="K150" s="62">
        <f>'Population 2016'!K150*'Prevalence Rates'!K150</f>
        <v>150.71483863140011</v>
      </c>
      <c r="L150" s="62">
        <f>'Population 2016'!L150*'Prevalence Rates'!L150</f>
        <v>1047.6368604707593</v>
      </c>
      <c r="M150" s="62">
        <f>'Population 2016'!M150*'Prevalence Rates'!M150</f>
        <v>1047.0209657850037</v>
      </c>
      <c r="N150" s="62">
        <f>'Population 2016'!N150*'Prevalence Rates'!N150</f>
        <v>216.36696190245078</v>
      </c>
      <c r="O150" s="62">
        <f>'Population 2016'!O150*'Prevalence Rates'!O150</f>
        <v>335.5950497452074</v>
      </c>
      <c r="P150" s="62">
        <f>'Population 2016'!P150*'Prevalence Rates'!P150</f>
        <v>76.453700558116964</v>
      </c>
      <c r="Q150" s="62">
        <f>'Population 2016'!Q150*'Prevalence Rates'!Q150</f>
        <v>269.65223246784757</v>
      </c>
      <c r="R150" s="62">
        <f>'Population 2016'!R150*'Prevalence Rates'!R150</f>
        <v>123.17540645474399</v>
      </c>
      <c r="S150" s="62">
        <f>'Population 2016'!S150*'Prevalence Rates'!S150</f>
        <v>2916.9507643775778</v>
      </c>
      <c r="T150" s="62">
        <f>'Population 2016'!T150*'Prevalence Rates'!T150</f>
        <v>419.02776025236597</v>
      </c>
      <c r="U150" s="62">
        <f>'Population 2016'!U150*'Prevalence Rates'!U150</f>
        <v>276.1004610531424</v>
      </c>
      <c r="V150" s="62">
        <f>'Population 2016'!V150*'Prevalence Rates'!V150</f>
        <v>393.80328803688417</v>
      </c>
      <c r="W150" s="62">
        <f>'Population 2016'!W150*'Prevalence Rates'!W150</f>
        <v>1037.4596044649356</v>
      </c>
      <c r="X150" s="62">
        <f>'Population 2016'!X150*'Prevalence Rates'!X150</f>
        <v>1036.9537733559814</v>
      </c>
      <c r="Y150" s="62">
        <f>'Population 2016'!Y150*'Prevalence Rates'!Y150</f>
        <v>700.75568066003382</v>
      </c>
      <c r="Z150" s="62">
        <f>'Population 2016'!Z150*'Prevalence Rates'!Z150</f>
        <v>672.38582868235858</v>
      </c>
      <c r="AA150" s="62">
        <f>'Population 2016'!AA150*'Prevalence Rates'!AA150</f>
        <v>3088.3707837903421</v>
      </c>
      <c r="AB150" s="62">
        <f>'Population 2016'!AB150*'Prevalence Rates'!AB150</f>
        <v>1255.879077893715</v>
      </c>
      <c r="AC150" s="62">
        <f>'Population 2016'!AC150*'Prevalence Rates'!AC150</f>
        <v>1596.5784554719723</v>
      </c>
      <c r="AD150" s="62">
        <f>'Population 2016'!AD150*'Prevalence Rates'!AD150</f>
        <v>1611.3387672894928</v>
      </c>
      <c r="AE150" s="62">
        <f>'Population 2016'!AE150*'Prevalence Rates'!AE150</f>
        <v>1133.1817277359862</v>
      </c>
      <c r="AF150" s="62">
        <f>'Population 2016'!AF150*'Prevalence Rates'!AF150</f>
        <v>142.10229313273476</v>
      </c>
      <c r="AG150" s="62">
        <f>'Population 2016'!AG150*'Prevalence Rates'!AG150</f>
        <v>1133.1817277359862</v>
      </c>
      <c r="AH150" s="62">
        <f>'Population 2016'!AH150*'Prevalence Rates'!AH150</f>
        <v>1477.3613127881581</v>
      </c>
      <c r="AI150" s="62">
        <f>'Population 2016'!AI150*'Prevalence Rates'!AI150</f>
        <v>1361.0580538704196</v>
      </c>
      <c r="AJ150" s="62">
        <f>'Population 2016'!AJ150*'Prevalence Rates'!AJ150</f>
        <v>249.50843241931568</v>
      </c>
      <c r="AK150" s="62">
        <f>'Population 2016'!AK150*'Prevalence Rates'!AK150</f>
        <v>390.07722640135887</v>
      </c>
      <c r="AL150" s="62">
        <f>'Population 2016'!AL150*'Prevalence Rates'!AL150</f>
        <v>365.81310361562726</v>
      </c>
      <c r="AM150" s="62">
        <f>'Population 2016'!AM150*'Prevalence Rates'!AM150</f>
        <v>729.73140014559579</v>
      </c>
      <c r="AN150" s="62">
        <f>'Population 2016'!AN150*'Prevalence Rates'!AN150</f>
        <v>113.3989551079835</v>
      </c>
      <c r="AO150" s="62">
        <f>'Population 2016'!AO150*'Prevalence Rates'!AO150</f>
        <v>113.46363746663432</v>
      </c>
      <c r="AP150" s="62">
        <f>'Population 2016'!AP150*'Prevalence Rates'!AP150</f>
        <v>535.99855617568551</v>
      </c>
      <c r="AQ150" s="62">
        <f>'Population 2016'!AQ150*'Prevalence Rates'!AQ150</f>
        <v>353.6698616840572</v>
      </c>
      <c r="AR150" s="62">
        <f>'Population 2016'!AR150*'Prevalence Rates'!AR150</f>
        <v>13365.63</v>
      </c>
      <c r="AS150" s="62">
        <f>'Population 2016'!AS150*'Prevalence Rates'!AS150</f>
        <v>571.70801989808297</v>
      </c>
      <c r="AT150" s="62">
        <f>'Population 2016'!AT150*'Prevalence Rates'!AT150</f>
        <v>99.739349672409602</v>
      </c>
      <c r="AU150" s="62">
        <f>'Population 2016'!AU150*'Prevalence Rates'!AU150</f>
        <v>99.650376122300415</v>
      </c>
      <c r="AV150" s="62">
        <f>'Population 2016'!AV150*'Prevalence Rates'!AV150</f>
        <v>357.7395777723853</v>
      </c>
      <c r="AW150" s="62">
        <f>'Population 2016'!AW150*'Prevalence Rates'!AW150</f>
        <v>738.45339723368113</v>
      </c>
      <c r="AX150" s="62">
        <f>'Population 2016'!AX150*'Prevalence Rates'!AX150</f>
        <v>178.83683571948555</v>
      </c>
      <c r="AY150" s="62">
        <f>'Population 2016'!AY150*'Prevalence Rates'!AY150</f>
        <v>2233.3585052171798</v>
      </c>
      <c r="AZ150" s="62">
        <f>'Population 2016'!AZ150*'Prevalence Rates'!AZ150</f>
        <v>1195.3151589420042</v>
      </c>
      <c r="BA150" s="62">
        <f>'Population 2016'!BA150*'Prevalence Rates'!BA150</f>
        <v>164.05027905848095</v>
      </c>
      <c r="BB150" s="62">
        <f>'Population 2016'!BB150*'Prevalence Rates'!BB150</f>
        <v>482.16249696675567</v>
      </c>
      <c r="BC150" s="71">
        <f>'Population 2016'!BC150*'Prevalence Rates'!BC150</f>
        <v>276.41851795680657</v>
      </c>
      <c r="BD150" s="105">
        <v>148</v>
      </c>
    </row>
    <row r="151" spans="2:56" s="59" customFormat="1" x14ac:dyDescent="0.35">
      <c r="B151" s="62" t="s">
        <v>74</v>
      </c>
      <c r="C151" s="70">
        <f>'Population 2016'!C151*'Prevalence Rates'!C151</f>
        <v>290.61283911671916</v>
      </c>
      <c r="D151" s="62">
        <f>'Population 2016'!D151*'Prevalence Rates'!D151</f>
        <v>918.73560786216922</v>
      </c>
      <c r="E151" s="62">
        <f>'Population 2016'!E151*'Prevalence Rates'!E151</f>
        <v>644.60854161611269</v>
      </c>
      <c r="F151" s="62">
        <f>'Population 2016'!F151*'Prevalence Rates'!F151</f>
        <v>522.95428779422468</v>
      </c>
      <c r="G151" s="62">
        <f>'Population 2016'!G151*'Prevalence Rates'!G151</f>
        <v>575.62012618296524</v>
      </c>
      <c r="H151" s="62">
        <f>'Population 2016'!H151*'Prevalence Rates'!H151</f>
        <v>1006.8752780878427</v>
      </c>
      <c r="I151" s="62">
        <f>'Population 2016'!I151*'Prevalence Rates'!I151</f>
        <v>586.03140604222278</v>
      </c>
      <c r="J151" s="62">
        <f>'Population 2016'!J151*'Prevalence Rates'!J151</f>
        <v>339.28861441397726</v>
      </c>
      <c r="K151" s="62">
        <f>'Population 2016'!K151*'Prevalence Rates'!K151</f>
        <v>149.12654938121813</v>
      </c>
      <c r="L151" s="62">
        <f>'Population 2016'!L151*'Prevalence Rates'!L151</f>
        <v>1014.0152601795678</v>
      </c>
      <c r="M151" s="62">
        <f>'Population 2016'!M151*'Prevalence Rates'!M151</f>
        <v>1013.4191312788158</v>
      </c>
      <c r="N151" s="62">
        <f>'Population 2016'!N151*'Prevalence Rates'!N151</f>
        <v>265.3055083717544</v>
      </c>
      <c r="O151" s="62">
        <f>'Population 2016'!O151*'Prevalence Rates'!O151</f>
        <v>304.04879640863862</v>
      </c>
      <c r="P151" s="62">
        <f>'Population 2016'!P151*'Prevalence Rates'!P151</f>
        <v>71.445336083474885</v>
      </c>
      <c r="Q151" s="62">
        <f>'Population 2016'!Q151*'Prevalence Rates'!Q151</f>
        <v>291.78964571705893</v>
      </c>
      <c r="R151" s="62">
        <f>'Population 2016'!R151*'Prevalence Rates'!R151</f>
        <v>154.2979107012861</v>
      </c>
      <c r="S151" s="62">
        <f>'Population 2016'!S151*'Prevalence Rates'!S151</f>
        <v>2961.8545256005818</v>
      </c>
      <c r="T151" s="62">
        <f>'Population 2016'!T151*'Prevalence Rates'!T151</f>
        <v>446.06060664887167</v>
      </c>
      <c r="U151" s="62">
        <f>'Population 2016'!U151*'Prevalence Rates'!U151</f>
        <v>310.92847367143895</v>
      </c>
      <c r="V151" s="62">
        <f>'Population 2016'!V151*'Prevalence Rates'!V151</f>
        <v>415.08034942975002</v>
      </c>
      <c r="W151" s="62">
        <f>'Population 2016'!W151*'Prevalence Rates'!W151</f>
        <v>1037.3083052657121</v>
      </c>
      <c r="X151" s="62">
        <f>'Population 2016'!X151*'Prevalence Rates'!X151</f>
        <v>1036.8025479252608</v>
      </c>
      <c r="Y151" s="62">
        <f>'Population 2016'!Y151*'Prevalence Rates'!Y151</f>
        <v>733.89252899781593</v>
      </c>
      <c r="Z151" s="62">
        <f>'Population 2016'!Z151*'Prevalence Rates'!Z151</f>
        <v>714.88755156515401</v>
      </c>
      <c r="AA151" s="62">
        <f>'Population 2016'!AA151*'Prevalence Rates'!AA151</f>
        <v>3274.5227566124722</v>
      </c>
      <c r="AB151" s="62">
        <f>'Population 2016'!AB151*'Prevalence Rates'!AB151</f>
        <v>1309.840843484591</v>
      </c>
      <c r="AC151" s="62">
        <f>'Population 2016'!AC151*'Prevalence Rates'!AC151</f>
        <v>1705.2021963115744</v>
      </c>
      <c r="AD151" s="62">
        <f>'Population 2016'!AD151*'Prevalence Rates'!AD151</f>
        <v>1563.689405969425</v>
      </c>
      <c r="AE151" s="62">
        <f>'Population 2016'!AE151*'Prevalence Rates'!AE151</f>
        <v>1055.0610167435086</v>
      </c>
      <c r="AF151" s="62">
        <f>'Population 2016'!AF151*'Prevalence Rates'!AF151</f>
        <v>162.64485319097309</v>
      </c>
      <c r="AG151" s="62">
        <f>'Population 2016'!AG151*'Prevalence Rates'!AG151</f>
        <v>1055.0610167435086</v>
      </c>
      <c r="AH151" s="62">
        <f>'Population 2016'!AH151*'Prevalence Rates'!AH151</f>
        <v>1554.4815680660033</v>
      </c>
      <c r="AI151" s="62">
        <f>'Population 2016'!AI151*'Prevalence Rates'!AI151</f>
        <v>1391.7220286338265</v>
      </c>
      <c r="AJ151" s="62">
        <f>'Population 2016'!AJ151*'Prevalence Rates'!AJ151</f>
        <v>250.43821887891286</v>
      </c>
      <c r="AK151" s="62">
        <f>'Population 2016'!AK151*'Prevalence Rates'!AK151</f>
        <v>400.28043436059204</v>
      </c>
      <c r="AL151" s="62">
        <f>'Population 2016'!AL151*'Prevalence Rates'!AL151</f>
        <v>368.45125940305752</v>
      </c>
      <c r="AM151" s="62">
        <f>'Population 2016'!AM151*'Prevalence Rates'!AM151</f>
        <v>717.71278573161862</v>
      </c>
      <c r="AN151" s="62">
        <f>'Population 2016'!AN151*'Prevalence Rates'!AN151</f>
        <v>116.54367920407667</v>
      </c>
      <c r="AO151" s="62">
        <f>'Population 2016'!AO151*'Prevalence Rates'!AO151</f>
        <v>116.61015530211115</v>
      </c>
      <c r="AP151" s="62">
        <f>'Population 2016'!AP151*'Prevalence Rates'!AP151</f>
        <v>518.56896141713173</v>
      </c>
      <c r="AQ151" s="62">
        <f>'Population 2016'!AQ151*'Prevalence Rates'!AQ151</f>
        <v>361.63895656394072</v>
      </c>
      <c r="AR151" s="62">
        <f>'Population 2016'!AR151*'Prevalence Rates'!AR151</f>
        <v>13591.276</v>
      </c>
      <c r="AS151" s="62">
        <f>'Population 2016'!AS151*'Prevalence Rates'!AS151</f>
        <v>586.04519534093663</v>
      </c>
      <c r="AT151" s="62">
        <f>'Population 2016'!AT151*'Prevalence Rates'!AT151</f>
        <v>98.688259160397948</v>
      </c>
      <c r="AU151" s="62">
        <f>'Population 2016'!AU151*'Prevalence Rates'!AU151</f>
        <v>98.600223246784751</v>
      </c>
      <c r="AV151" s="62">
        <f>'Population 2016'!AV151*'Prevalence Rates'!AV151</f>
        <v>327.10582140257213</v>
      </c>
      <c r="AW151" s="62">
        <f>'Population 2016'!AW151*'Prevalence Rates'!AW151</f>
        <v>821.2043921378305</v>
      </c>
      <c r="AX151" s="62">
        <f>'Population 2016'!AX151*'Prevalence Rates'!AX151</f>
        <v>192.60101917010434</v>
      </c>
      <c r="AY151" s="62">
        <f>'Population 2016'!AY151*'Prevalence Rates'!AY151</f>
        <v>2239.3521669497691</v>
      </c>
      <c r="AZ151" s="62">
        <f>'Population 2016'!AZ151*'Prevalence Rates'!AZ151</f>
        <v>1201.2982513952925</v>
      </c>
      <c r="BA151" s="62">
        <f>'Population 2016'!BA151*'Prevalence Rates'!BA151</f>
        <v>170.75373938364473</v>
      </c>
      <c r="BB151" s="62">
        <f>'Population 2016'!BB151*'Prevalence Rates'!BB151</f>
        <v>456.90639165251156</v>
      </c>
      <c r="BC151" s="71">
        <f>'Population 2016'!BC151*'Prevalence Rates'!BC151</f>
        <v>311.286651079835</v>
      </c>
      <c r="BD151" s="105">
        <v>149</v>
      </c>
    </row>
    <row r="152" spans="2:56" s="59" customFormat="1" x14ac:dyDescent="0.35">
      <c r="B152" s="62" t="s">
        <v>75</v>
      </c>
      <c r="C152" s="70">
        <f>'Population 2016'!C152*'Prevalence Rates'!C152</f>
        <v>263.28577287066241</v>
      </c>
      <c r="D152" s="62">
        <f>'Population 2016'!D152*'Prevalence Rates'!D152</f>
        <v>677.84060179568053</v>
      </c>
      <c r="E152" s="62">
        <f>'Population 2016'!E152*'Prevalence Rates'!E152</f>
        <v>418.2244892016501</v>
      </c>
      <c r="F152" s="62">
        <f>'Population 2016'!F152*'Prevalence Rates'!F152</f>
        <v>398.92845425867506</v>
      </c>
      <c r="G152" s="62">
        <f>'Population 2016'!G152*'Prevalence Rates'!G152</f>
        <v>407.8817665615141</v>
      </c>
      <c r="H152" s="62">
        <f>'Population 2016'!H152*'Prevalence Rates'!H152</f>
        <v>735.92439189517108</v>
      </c>
      <c r="I152" s="62">
        <f>'Population 2016'!I152*'Prevalence Rates'!I152</f>
        <v>432.68333996602763</v>
      </c>
      <c r="J152" s="62">
        <f>'Population 2016'!J152*'Prevalence Rates'!J152</f>
        <v>243.88343605920898</v>
      </c>
      <c r="K152" s="62">
        <f>'Population 2016'!K152*'Prevalence Rates'!K152</f>
        <v>101.7084299927202</v>
      </c>
      <c r="L152" s="62">
        <f>'Population 2016'!L152*'Prevalence Rates'!L152</f>
        <v>749.45853618053854</v>
      </c>
      <c r="M152" s="62">
        <f>'Population 2016'!M152*'Prevalence Rates'!M152</f>
        <v>749.01793739383652</v>
      </c>
      <c r="N152" s="62">
        <f>'Population 2016'!N152*'Prevalence Rates'!N152</f>
        <v>263.31571705896624</v>
      </c>
      <c r="O152" s="62">
        <f>'Population 2016'!O152*'Prevalence Rates'!O152</f>
        <v>223.29680660033969</v>
      </c>
      <c r="P152" s="62">
        <f>'Population 2016'!P152*'Prevalence Rates'!P152</f>
        <v>46.829716088328077</v>
      </c>
      <c r="Q152" s="62">
        <f>'Population 2016'!Q152*'Prevalence Rates'!Q152</f>
        <v>227.14164037854889</v>
      </c>
      <c r="R152" s="62">
        <f>'Population 2016'!R152*'Prevalence Rates'!R152</f>
        <v>150.0952438728464</v>
      </c>
      <c r="S152" s="62">
        <f>'Population 2016'!S152*'Prevalence Rates'!S152</f>
        <v>2181.0807765105556</v>
      </c>
      <c r="T152" s="62">
        <f>'Population 2016'!T152*'Prevalence Rates'!T152</f>
        <v>353.54803688425142</v>
      </c>
      <c r="U152" s="62">
        <f>'Population 2016'!U152*'Prevalence Rates'!U152</f>
        <v>232.7382091725309</v>
      </c>
      <c r="V152" s="62">
        <f>'Population 2016'!V152*'Prevalence Rates'!V152</f>
        <v>287.94481193884974</v>
      </c>
      <c r="W152" s="62">
        <f>'Population 2016'!W152*'Prevalence Rates'!W152</f>
        <v>751.11193448192182</v>
      </c>
      <c r="X152" s="62">
        <f>'Population 2016'!X152*'Prevalence Rates'!X152</f>
        <v>750.74571705896619</v>
      </c>
      <c r="Y152" s="62">
        <f>'Population 2016'!Y152*'Prevalence Rates'!Y152</f>
        <v>517.77693763649597</v>
      </c>
      <c r="Z152" s="62">
        <f>'Population 2016'!Z152*'Prevalence Rates'!Z152</f>
        <v>645.32720213540392</v>
      </c>
      <c r="AA152" s="62">
        <f>'Population 2016'!AA152*'Prevalence Rates'!AA152</f>
        <v>2625.8687551565149</v>
      </c>
      <c r="AB152" s="62">
        <f>'Population 2016'!AB152*'Prevalence Rates'!AB152</f>
        <v>1001.2240611502062</v>
      </c>
      <c r="AC152" s="62">
        <f>'Population 2016'!AC152*'Prevalence Rates'!AC152</f>
        <v>1408.3922577044405</v>
      </c>
      <c r="AD152" s="62">
        <f>'Population 2016'!AD152*'Prevalence Rates'!AD152</f>
        <v>1134.8676685270566</v>
      </c>
      <c r="AE152" s="62">
        <f>'Population 2016'!AE152*'Prevalence Rates'!AE152</f>
        <v>776.29260131036142</v>
      </c>
      <c r="AF152" s="62">
        <f>'Population 2016'!AF152*'Prevalence Rates'!AF152</f>
        <v>118.68678476098036</v>
      </c>
      <c r="AG152" s="62">
        <f>'Population 2016'!AG152*'Prevalence Rates'!AG152</f>
        <v>776.29260131036142</v>
      </c>
      <c r="AH152" s="62">
        <f>'Population 2016'!AH152*'Prevalence Rates'!AH152</f>
        <v>1207.1044295074009</v>
      </c>
      <c r="AI152" s="62">
        <f>'Population 2016'!AI152*'Prevalence Rates'!AI152</f>
        <v>1035.3526503275903</v>
      </c>
      <c r="AJ152" s="62">
        <f>'Population 2016'!AJ152*'Prevalence Rates'!AJ152</f>
        <v>172.97709536520262</v>
      </c>
      <c r="AK152" s="62">
        <f>'Population 2016'!AK152*'Prevalence Rates'!AK152</f>
        <v>333.89566610046103</v>
      </c>
      <c r="AL152" s="62">
        <f>'Population 2016'!AL152*'Prevalence Rates'!AL152</f>
        <v>255.8491337054113</v>
      </c>
      <c r="AM152" s="62">
        <f>'Population 2016'!AM152*'Prevalence Rates'!AM152</f>
        <v>550.66463965057028</v>
      </c>
      <c r="AN152" s="62">
        <f>'Population 2016'!AN152*'Prevalence Rates'!AN152</f>
        <v>66.776378354768255</v>
      </c>
      <c r="AO152" s="62">
        <f>'Population 2016'!AO152*'Prevalence Rates'!AO152</f>
        <v>66.814467362290713</v>
      </c>
      <c r="AP152" s="62">
        <f>'Population 2016'!AP152*'Prevalence Rates'!AP152</f>
        <v>408.88339966027667</v>
      </c>
      <c r="AQ152" s="62">
        <f>'Population 2016'!AQ152*'Prevalence Rates'!AQ152</f>
        <v>256.93910215966991</v>
      </c>
      <c r="AR152" s="62">
        <f>'Population 2016'!AR152*'Prevalence Rates'!AR152</f>
        <v>10302.048999999999</v>
      </c>
      <c r="AS152" s="62">
        <f>'Population 2016'!AS152*'Prevalence Rates'!AS152</f>
        <v>432.69352099005096</v>
      </c>
      <c r="AT152" s="62">
        <f>'Population 2016'!AT152*'Prevalence Rates'!AT152</f>
        <v>72.841334142198491</v>
      </c>
      <c r="AU152" s="62">
        <f>'Population 2016'!AU152*'Prevalence Rates'!AU152</f>
        <v>72.776355253579226</v>
      </c>
      <c r="AV152" s="62">
        <f>'Population 2016'!AV152*'Prevalence Rates'!AV152</f>
        <v>249.81238534336325</v>
      </c>
      <c r="AW152" s="62">
        <f>'Population 2016'!AW152*'Prevalence Rates'!AW152</f>
        <v>643.56798107255509</v>
      </c>
      <c r="AX152" s="62">
        <f>'Population 2016'!AX152*'Prevalence Rates'!AX152</f>
        <v>143.24700800776512</v>
      </c>
      <c r="AY152" s="62">
        <f>'Population 2016'!AY152*'Prevalence Rates'!AY152</f>
        <v>1737.0174472215479</v>
      </c>
      <c r="AZ152" s="62">
        <f>'Population 2016'!AZ152*'Prevalence Rates'!AZ152</f>
        <v>982.40533656879404</v>
      </c>
      <c r="BA152" s="62">
        <f>'Population 2016'!BA152*'Prevalence Rates'!BA152</f>
        <v>144.07346760495025</v>
      </c>
      <c r="BB152" s="62">
        <f>'Population 2016'!BB152*'Prevalence Rates'!BB152</f>
        <v>314.94848095122546</v>
      </c>
      <c r="BC152" s="71">
        <f>'Population 2016'!BC152*'Prevalence Rates'!BC152</f>
        <v>233.0063144625091</v>
      </c>
      <c r="BD152" s="105">
        <v>150</v>
      </c>
    </row>
    <row r="153" spans="2:56" s="59" customFormat="1" x14ac:dyDescent="0.35">
      <c r="B153" s="62" t="s">
        <v>81</v>
      </c>
      <c r="C153" s="70">
        <f>'Population 2016'!C153*'Prevalence Rates'!C153</f>
        <v>173.94728706624602</v>
      </c>
      <c r="D153" s="62">
        <f>'Population 2016'!D153*'Prevalence Rates'!D153</f>
        <v>471.44130065518073</v>
      </c>
      <c r="E153" s="62">
        <f>'Population 2016'!E153*'Prevalence Rates'!E153</f>
        <v>301.63978645959719</v>
      </c>
      <c r="F153" s="62">
        <f>'Population 2016'!F153*'Prevalence Rates'!F153</f>
        <v>260.837835476826</v>
      </c>
      <c r="G153" s="62">
        <f>'Population 2016'!G153*'Prevalence Rates'!G153</f>
        <v>245.57378548895895</v>
      </c>
      <c r="H153" s="62">
        <f>'Population 2016'!H153*'Prevalence Rates'!H153</f>
        <v>415.27648386314002</v>
      </c>
      <c r="I153" s="62">
        <f>'Population 2016'!I153*'Prevalence Rates'!I153</f>
        <v>252.61071465663673</v>
      </c>
      <c r="J153" s="62">
        <f>'Population 2016'!J153*'Prevalence Rates'!J153</f>
        <v>153.53283669012379</v>
      </c>
      <c r="K153" s="62">
        <f>'Population 2016'!K153*'Prevalence Rates'!K153</f>
        <v>74.219665129822857</v>
      </c>
      <c r="L153" s="62">
        <f>'Population 2016'!L153*'Prevalence Rates'!L153</f>
        <v>511.28617549138545</v>
      </c>
      <c r="M153" s="62">
        <f>'Population 2016'!M153*'Prevalence Rates'!M153</f>
        <v>510.98559572919197</v>
      </c>
      <c r="N153" s="62">
        <f>'Population 2016'!N153*'Prevalence Rates'!N153</f>
        <v>147.24455714632367</v>
      </c>
      <c r="O153" s="62">
        <f>'Population 2016'!O153*'Prevalence Rates'!O153</f>
        <v>101.11553506430477</v>
      </c>
      <c r="P153" s="62">
        <f>'Population 2016'!P153*'Prevalence Rates'!P153</f>
        <v>30.019048774569278</v>
      </c>
      <c r="Q153" s="62">
        <f>'Population 2016'!Q153*'Prevalence Rates'!Q153</f>
        <v>175.88916767774811</v>
      </c>
      <c r="R153" s="62">
        <f>'Population 2016'!R153*'Prevalence Rates'!R153</f>
        <v>92.458670225673373</v>
      </c>
      <c r="S153" s="62">
        <f>'Population 2016'!S153*'Prevalence Rates'!S153</f>
        <v>1390.4823392380488</v>
      </c>
      <c r="T153" s="62">
        <f>'Population 2016'!T153*'Prevalence Rates'!T153</f>
        <v>245.53336083474886</v>
      </c>
      <c r="U153" s="62">
        <f>'Population 2016'!U153*'Prevalence Rates'!U153</f>
        <v>149.66105314244115</v>
      </c>
      <c r="V153" s="62">
        <f>'Population 2016'!V153*'Prevalence Rates'!V153</f>
        <v>151.18820674593545</v>
      </c>
      <c r="W153" s="62">
        <f>'Population 2016'!W153*'Prevalence Rates'!W153</f>
        <v>500.53657122057746</v>
      </c>
      <c r="X153" s="62">
        <f>'Population 2016'!X153*'Prevalence Rates'!X153</f>
        <v>500.29252608590144</v>
      </c>
      <c r="Y153" s="62">
        <f>'Population 2016'!Y153*'Prevalence Rates'!Y153</f>
        <v>297.80213928658088</v>
      </c>
      <c r="Z153" s="62">
        <f>'Population 2016'!Z153*'Prevalence Rates'!Z153</f>
        <v>389.12472700800771</v>
      </c>
      <c r="AA153" s="62">
        <f>'Population 2016'!AA153*'Prevalence Rates'!AA153</f>
        <v>1576.669313273477</v>
      </c>
      <c r="AB153" s="62">
        <f>'Population 2016'!AB153*'Prevalence Rates'!AB153</f>
        <v>645.72126765348219</v>
      </c>
      <c r="AC153" s="62">
        <f>'Population 2016'!AC153*'Prevalence Rates'!AC153</f>
        <v>864.56402596457156</v>
      </c>
      <c r="AD153" s="62">
        <f>'Population 2016'!AD153*'Prevalence Rates'!AD153</f>
        <v>736.24464498908037</v>
      </c>
      <c r="AE153" s="62">
        <f>'Population 2016'!AE153*'Prevalence Rates'!AE153</f>
        <v>523.98137345304531</v>
      </c>
      <c r="AF153" s="62">
        <f>'Population 2016'!AF153*'Prevalence Rates'!AF153</f>
        <v>96.15827469060909</v>
      </c>
      <c r="AG153" s="62">
        <f>'Population 2016'!AG153*'Prevalence Rates'!AG153</f>
        <v>523.98137345304531</v>
      </c>
      <c r="AH153" s="62">
        <f>'Population 2016'!AH153*'Prevalence Rates'!AH153</f>
        <v>706.58253093909241</v>
      </c>
      <c r="AI153" s="62">
        <f>'Population 2016'!AI153*'Prevalence Rates'!AI153</f>
        <v>660.72210822615864</v>
      </c>
      <c r="AJ153" s="62">
        <f>'Population 2016'!AJ153*'Prevalence Rates'!AJ153</f>
        <v>90.27424168891045</v>
      </c>
      <c r="AK153" s="62">
        <f>'Population 2016'!AK153*'Prevalence Rates'!AK153</f>
        <v>176.14968211599125</v>
      </c>
      <c r="AL153" s="62">
        <f>'Population 2016'!AL153*'Prevalence Rates'!AL153</f>
        <v>161.7764717301626</v>
      </c>
      <c r="AM153" s="62">
        <f>'Population 2016'!AM153*'Prevalence Rates'!AM153</f>
        <v>291.17878427566126</v>
      </c>
      <c r="AN153" s="62">
        <f>'Population 2016'!AN153*'Prevalence Rates'!AN153</f>
        <v>49.137335015772869</v>
      </c>
      <c r="AO153" s="62">
        <f>'Population 2016'!AO153*'Prevalence Rates'!AO153</f>
        <v>49.165362776025241</v>
      </c>
      <c r="AP153" s="62">
        <f>'Population 2016'!AP153*'Prevalence Rates'!AP153</f>
        <v>279.08881824799806</v>
      </c>
      <c r="AQ153" s="62">
        <f>'Population 2016'!AQ153*'Prevalence Rates'!AQ153</f>
        <v>146.5797961659791</v>
      </c>
      <c r="AR153" s="62">
        <f>'Population 2016'!AR153*'Prevalence Rates'!AR153</f>
        <v>6453.2029999999995</v>
      </c>
      <c r="AS153" s="62">
        <f>'Population 2016'!AS153*'Prevalence Rates'!AS153</f>
        <v>252.61665857801503</v>
      </c>
      <c r="AT153" s="62">
        <f>'Population 2016'!AT153*'Prevalence Rates'!AT153</f>
        <v>42.882398325649106</v>
      </c>
      <c r="AU153" s="62">
        <f>'Population 2016'!AU153*'Prevalence Rates'!AU153</f>
        <v>42.844144625090991</v>
      </c>
      <c r="AV153" s="62">
        <f>'Population 2016'!AV153*'Prevalence Rates'!AV153</f>
        <v>147.78504974520746</v>
      </c>
      <c r="AW153" s="62">
        <f>'Population 2016'!AW153*'Prevalence Rates'!AW153</f>
        <v>404.19563698131515</v>
      </c>
      <c r="AX153" s="62">
        <f>'Population 2016'!AX153*'Prevalence Rates'!AX153</f>
        <v>81.253554962387767</v>
      </c>
      <c r="AY153" s="62">
        <f>'Population 2016'!AY153*'Prevalence Rates'!AY153</f>
        <v>1133.9774278087841</v>
      </c>
      <c r="AZ153" s="62">
        <f>'Population 2016'!AZ153*'Prevalence Rates'!AZ153</f>
        <v>631.71217859742785</v>
      </c>
      <c r="BA153" s="62">
        <f>'Population 2016'!BA153*'Prevalence Rates'!BA153</f>
        <v>79.447920407668036</v>
      </c>
      <c r="BB153" s="62">
        <f>'Population 2016'!BB153*'Prevalence Rates'!BB153</f>
        <v>162.42626061635528</v>
      </c>
      <c r="BC153" s="71">
        <f>'Population 2016'!BC153*'Prevalence Rates'!BC153</f>
        <v>149.83345680660034</v>
      </c>
      <c r="BD153" s="105">
        <v>151</v>
      </c>
    </row>
    <row r="154" spans="2:56" s="59" customFormat="1" x14ac:dyDescent="0.35">
      <c r="B154" s="62" t="s">
        <v>82</v>
      </c>
      <c r="C154" s="70">
        <f>'Population 2016'!C154*'Prevalence Rates'!C154</f>
        <v>99.848895899053602</v>
      </c>
      <c r="D154" s="62">
        <f>'Population 2016'!D154*'Prevalence Rates'!D154</f>
        <v>263.8921426838146</v>
      </c>
      <c r="E154" s="62">
        <f>'Population 2016'!E154*'Prevalence Rates'!E154</f>
        <v>165.93272506673139</v>
      </c>
      <c r="F154" s="62">
        <f>'Population 2016'!F154*'Prevalence Rates'!F154</f>
        <v>175.1705071584567</v>
      </c>
      <c r="G154" s="62">
        <f>'Population 2016'!G154*'Prevalence Rates'!G154</f>
        <v>163.5147318611987</v>
      </c>
      <c r="H154" s="62">
        <f>'Population 2016'!H154*'Prevalence Rates'!H154</f>
        <v>247.12354695462264</v>
      </c>
      <c r="I154" s="62">
        <f>'Population 2016'!I154*'Prevalence Rates'!I154</f>
        <v>147.62137481193884</v>
      </c>
      <c r="J154" s="62">
        <f>'Population 2016'!J154*'Prevalence Rates'!J154</f>
        <v>89.718776995874805</v>
      </c>
      <c r="K154" s="62">
        <f>'Population 2016'!K154*'Prevalence Rates'!K154</f>
        <v>30.924860470759523</v>
      </c>
      <c r="L154" s="62">
        <f>'Population 2016'!L154*'Prevalence Rates'!L154</f>
        <v>294.50654181024015</v>
      </c>
      <c r="M154" s="62">
        <f>'Population 2016'!M154*'Prevalence Rates'!M154</f>
        <v>294.3334045134676</v>
      </c>
      <c r="N154" s="62">
        <f>'Population 2016'!N154*'Prevalence Rates'!N154</f>
        <v>87.550817762678946</v>
      </c>
      <c r="O154" s="62">
        <f>'Population 2016'!O154*'Prevalence Rates'!O154</f>
        <v>68.112547925260841</v>
      </c>
      <c r="P154" s="62">
        <f>'Population 2016'!P154*'Prevalence Rates'!P154</f>
        <v>28.217905848095121</v>
      </c>
      <c r="Q154" s="62">
        <f>'Population 2016'!Q154*'Prevalence Rates'!Q154</f>
        <v>100.17528755156515</v>
      </c>
      <c r="R154" s="62">
        <f>'Population 2016'!R154*'Prevalence Rates'!R154</f>
        <v>49.231239990293616</v>
      </c>
      <c r="S154" s="62">
        <f>'Population 2016'!S154*'Prevalence Rates'!S154</f>
        <v>812.55950497452068</v>
      </c>
      <c r="T154" s="62">
        <f>'Population 2016'!T154*'Prevalence Rates'!T154</f>
        <v>145.01970395535065</v>
      </c>
      <c r="U154" s="62">
        <f>'Population 2016'!U154*'Prevalence Rates'!U154</f>
        <v>105.06816792040766</v>
      </c>
      <c r="V154" s="62">
        <f>'Population 2016'!V154*'Prevalence Rates'!V154</f>
        <v>71.470788643533112</v>
      </c>
      <c r="W154" s="62">
        <f>'Population 2016'!W154*'Prevalence Rates'!W154</f>
        <v>276.98404125212323</v>
      </c>
      <c r="X154" s="62">
        <f>'Population 2016'!X154*'Prevalence Rates'!X154</f>
        <v>276.84899296287307</v>
      </c>
      <c r="Y154" s="62">
        <f>'Population 2016'!Y154*'Prevalence Rates'!Y154</f>
        <v>158.22748653239503</v>
      </c>
      <c r="Z154" s="62">
        <f>'Population 2016'!Z154*'Prevalence Rates'!Z154</f>
        <v>263.7783547682601</v>
      </c>
      <c r="AA154" s="62">
        <f>'Population 2016'!AA154*'Prevalence Rates'!AA154</f>
        <v>996.89892259160376</v>
      </c>
      <c r="AB154" s="62">
        <f>'Population 2016'!AB154*'Prevalence Rates'!AB154</f>
        <v>373.30760786216933</v>
      </c>
      <c r="AC154" s="62">
        <f>'Population 2016'!AC154*'Prevalence Rates'!AC154</f>
        <v>634.35849623877687</v>
      </c>
      <c r="AD154" s="62">
        <f>'Population 2016'!AD154*'Prevalence Rates'!AD154</f>
        <v>402.24686920650328</v>
      </c>
      <c r="AE154" s="62">
        <f>'Population 2016'!AE154*'Prevalence Rates'!AE154</f>
        <v>254.89241688910457</v>
      </c>
      <c r="AF154" s="62">
        <f>'Population 2016'!AF154*'Prevalence Rates'!AF154</f>
        <v>84.069805872361087</v>
      </c>
      <c r="AG154" s="62">
        <f>'Population 2016'!AG154*'Prevalence Rates'!AG154</f>
        <v>254.89241688910457</v>
      </c>
      <c r="AH154" s="62">
        <f>'Population 2016'!AH154*'Prevalence Rates'!AH154</f>
        <v>362.31809075467118</v>
      </c>
      <c r="AI154" s="62">
        <f>'Population 2016'!AI154*'Prevalence Rates'!AI154</f>
        <v>400.08549769473427</v>
      </c>
      <c r="AJ154" s="62">
        <f>'Population 2016'!AJ154*'Prevalence Rates'!AJ154</f>
        <v>63.483176413491861</v>
      </c>
      <c r="AK154" s="62">
        <f>'Population 2016'!AK154*'Prevalence Rates'!AK154</f>
        <v>111.73673865566609</v>
      </c>
      <c r="AL154" s="62">
        <f>'Population 2016'!AL154*'Prevalence Rates'!AL154</f>
        <v>106.18808056297016</v>
      </c>
      <c r="AM154" s="62">
        <f>'Population 2016'!AM154*'Prevalence Rates'!AM154</f>
        <v>131.39360106770204</v>
      </c>
      <c r="AN154" s="62">
        <f>'Population 2016'!AN154*'Prevalence Rates'!AN154</f>
        <v>42.207710846881824</v>
      </c>
      <c r="AO154" s="62">
        <f>'Population 2016'!AO154*'Prevalence Rates'!AO154</f>
        <v>42.231785974278097</v>
      </c>
      <c r="AP154" s="62">
        <f>'Population 2016'!AP154*'Prevalence Rates'!AP154</f>
        <v>175.49689881096822</v>
      </c>
      <c r="AQ154" s="62">
        <f>'Population 2016'!AQ154*'Prevalence Rates'!AQ154</f>
        <v>137.52467362290705</v>
      </c>
      <c r="AR154" s="62">
        <f>'Population 2016'!AR154*'Prevalence Rates'!AR154</f>
        <v>3873.5259999999998</v>
      </c>
      <c r="AS154" s="62">
        <f>'Population 2016'!AS154*'Prevalence Rates'!AS154</f>
        <v>147.62484833778208</v>
      </c>
      <c r="AT154" s="62">
        <f>'Population 2016'!AT154*'Prevalence Rates'!AT154</f>
        <v>34.658376728949278</v>
      </c>
      <c r="AU154" s="62">
        <f>'Population 2016'!AU154*'Prevalence Rates'!AU154</f>
        <v>34.627459354525598</v>
      </c>
      <c r="AV154" s="62">
        <f>'Population 2016'!AV154*'Prevalence Rates'!AV154</f>
        <v>72.346656151419552</v>
      </c>
      <c r="AW154" s="62">
        <f>'Population 2016'!AW154*'Prevalence Rates'!AW154</f>
        <v>223.06473914098518</v>
      </c>
      <c r="AX154" s="62">
        <f>'Population 2016'!AX154*'Prevalence Rates'!AX154</f>
        <v>58.382183935937881</v>
      </c>
      <c r="AY154" s="62">
        <f>'Population 2016'!AY154*'Prevalence Rates'!AY154</f>
        <v>682.29330259645701</v>
      </c>
      <c r="AZ154" s="62">
        <f>'Population 2016'!AZ154*'Prevalence Rates'!AZ154</f>
        <v>402.94876098034462</v>
      </c>
      <c r="BA154" s="62">
        <f>'Population 2016'!BA154*'Prevalence Rates'!BA154</f>
        <v>43.281329774326615</v>
      </c>
      <c r="BB154" s="62">
        <f>'Population 2016'!BB154*'Prevalence Rates'!BB154</f>
        <v>100.36094151904878</v>
      </c>
      <c r="BC154" s="71">
        <f>'Population 2016'!BC154*'Prevalence Rates'!BC154</f>
        <v>105.18920232953165</v>
      </c>
      <c r="BD154" s="105">
        <v>152</v>
      </c>
    </row>
    <row r="155" spans="2:56" s="59" customFormat="1" x14ac:dyDescent="0.35">
      <c r="B155" s="62" t="s">
        <v>76</v>
      </c>
      <c r="C155" s="70">
        <f>'Population 2016'!C155*'Prevalence Rates'!C155</f>
        <v>0</v>
      </c>
      <c r="D155" s="62">
        <f>'Population 2016'!D155*'Prevalence Rates'!D155</f>
        <v>0</v>
      </c>
      <c r="E155" s="62">
        <f>'Population 2016'!E155*'Prevalence Rates'!E155</f>
        <v>0</v>
      </c>
      <c r="F155" s="62">
        <f>'Population 2016'!F155*'Prevalence Rates'!F155</f>
        <v>0</v>
      </c>
      <c r="G155" s="62">
        <f>'Population 2016'!G155*'Prevalence Rates'!G155</f>
        <v>0</v>
      </c>
      <c r="H155" s="62">
        <f>'Population 2016'!H155*'Prevalence Rates'!H155</f>
        <v>0</v>
      </c>
      <c r="I155" s="62">
        <f>'Population 2016'!I155*'Prevalence Rates'!I155</f>
        <v>0</v>
      </c>
      <c r="J155" s="62">
        <f>'Population 2016'!J155*'Prevalence Rates'!J155</f>
        <v>0</v>
      </c>
      <c r="K155" s="62">
        <f>'Population 2016'!K155*'Prevalence Rates'!K155</f>
        <v>0</v>
      </c>
      <c r="L155" s="62">
        <f>'Population 2016'!L155*'Prevalence Rates'!L155</f>
        <v>0</v>
      </c>
      <c r="M155" s="62">
        <f>'Population 2016'!M155*'Prevalence Rates'!M155</f>
        <v>0</v>
      </c>
      <c r="N155" s="62">
        <f>'Population 2016'!N155*'Prevalence Rates'!N155</f>
        <v>0</v>
      </c>
      <c r="O155" s="62">
        <f>'Population 2016'!O155*'Prevalence Rates'!O155</f>
        <v>0</v>
      </c>
      <c r="P155" s="62">
        <f>'Population 2016'!P155*'Prevalence Rates'!P155</f>
        <v>0</v>
      </c>
      <c r="Q155" s="62">
        <f>'Population 2016'!Q155*'Prevalence Rates'!Q155</f>
        <v>0</v>
      </c>
      <c r="R155" s="62">
        <f>'Population 2016'!R155*'Prevalence Rates'!R155</f>
        <v>0</v>
      </c>
      <c r="S155" s="62">
        <f>'Population 2016'!S155*'Prevalence Rates'!S155</f>
        <v>0</v>
      </c>
      <c r="T155" s="62">
        <f>'Population 2016'!T155*'Prevalence Rates'!T155</f>
        <v>0</v>
      </c>
      <c r="U155" s="62">
        <f>'Population 2016'!U155*'Prevalence Rates'!U155</f>
        <v>0</v>
      </c>
      <c r="V155" s="62">
        <f>'Population 2016'!V155*'Prevalence Rates'!V155</f>
        <v>0</v>
      </c>
      <c r="W155" s="62">
        <f>'Population 2016'!W155*'Prevalence Rates'!W155</f>
        <v>0</v>
      </c>
      <c r="X155" s="62">
        <f>'Population 2016'!X155*'Prevalence Rates'!X155</f>
        <v>0</v>
      </c>
      <c r="Y155" s="62">
        <f>'Population 2016'!Y155*'Prevalence Rates'!Y155</f>
        <v>0</v>
      </c>
      <c r="Z155" s="62">
        <f>'Population 2016'!Z155*'Prevalence Rates'!Z155</f>
        <v>0</v>
      </c>
      <c r="AA155" s="62">
        <f>'Population 2016'!AA155*'Prevalence Rates'!AA155</f>
        <v>0</v>
      </c>
      <c r="AB155" s="62">
        <f>'Population 2016'!AB155*'Prevalence Rates'!AB155</f>
        <v>0</v>
      </c>
      <c r="AC155" s="62">
        <f>'Population 2016'!AC155*'Prevalence Rates'!AC155</f>
        <v>0</v>
      </c>
      <c r="AD155" s="62">
        <f>'Population 2016'!AD155*'Prevalence Rates'!AD155</f>
        <v>0</v>
      </c>
      <c r="AE155" s="62">
        <f>'Population 2016'!AE155*'Prevalence Rates'!AE155</f>
        <v>0</v>
      </c>
      <c r="AF155" s="62">
        <f>'Population 2016'!AF155*'Prevalence Rates'!AF155</f>
        <v>0</v>
      </c>
      <c r="AG155" s="62">
        <f>'Population 2016'!AG155*'Prevalence Rates'!AG155</f>
        <v>0</v>
      </c>
      <c r="AH155" s="62">
        <f>'Population 2016'!AH155*'Prevalence Rates'!AH155</f>
        <v>0</v>
      </c>
      <c r="AI155" s="62">
        <f>'Population 2016'!AI155*'Prevalence Rates'!AI155</f>
        <v>0</v>
      </c>
      <c r="AJ155" s="62">
        <f>'Population 2016'!AJ155*'Prevalence Rates'!AJ155</f>
        <v>0</v>
      </c>
      <c r="AK155" s="62">
        <f>'Population 2016'!AK155*'Prevalence Rates'!AK155</f>
        <v>0</v>
      </c>
      <c r="AL155" s="62">
        <f>'Population 2016'!AL155*'Prevalence Rates'!AL155</f>
        <v>0</v>
      </c>
      <c r="AM155" s="62">
        <f>'Population 2016'!AM155*'Prevalence Rates'!AM155</f>
        <v>0</v>
      </c>
      <c r="AN155" s="62">
        <f>'Population 2016'!AN155*'Prevalence Rates'!AN155</f>
        <v>0</v>
      </c>
      <c r="AO155" s="62">
        <f>'Population 2016'!AO155*'Prevalence Rates'!AO155</f>
        <v>0</v>
      </c>
      <c r="AP155" s="62">
        <f>'Population 2016'!AP155*'Prevalence Rates'!AP155</f>
        <v>0</v>
      </c>
      <c r="AQ155" s="62">
        <f>'Population 2016'!AQ155*'Prevalence Rates'!AQ155</f>
        <v>0</v>
      </c>
      <c r="AR155" s="62">
        <f>'Population 2016'!AR155*'Prevalence Rates'!AR155</f>
        <v>0</v>
      </c>
      <c r="AS155" s="62">
        <f>'Population 2016'!AS155*'Prevalence Rates'!AS155</f>
        <v>0</v>
      </c>
      <c r="AT155" s="62">
        <f>'Population 2016'!AT155*'Prevalence Rates'!AT155</f>
        <v>0</v>
      </c>
      <c r="AU155" s="62">
        <f>'Population 2016'!AU155*'Prevalence Rates'!AU155</f>
        <v>0</v>
      </c>
      <c r="AV155" s="62">
        <f>'Population 2016'!AV155*'Prevalence Rates'!AV155</f>
        <v>0</v>
      </c>
      <c r="AW155" s="62">
        <f>'Population 2016'!AW155*'Prevalence Rates'!AW155</f>
        <v>0</v>
      </c>
      <c r="AX155" s="62">
        <f>'Population 2016'!AX155*'Prevalence Rates'!AX155</f>
        <v>0</v>
      </c>
      <c r="AY155" s="62">
        <f>'Population 2016'!AY155*'Prevalence Rates'!AY155</f>
        <v>0</v>
      </c>
      <c r="AZ155" s="62">
        <f>'Population 2016'!AZ155*'Prevalence Rates'!AZ155</f>
        <v>0</v>
      </c>
      <c r="BA155" s="62">
        <f>'Population 2016'!BA155*'Prevalence Rates'!BA155</f>
        <v>0</v>
      </c>
      <c r="BB155" s="62">
        <f>'Population 2016'!BB155*'Prevalence Rates'!BB155</f>
        <v>0</v>
      </c>
      <c r="BC155" s="71">
        <f>'Population 2016'!BC155*'Prevalence Rates'!BC155</f>
        <v>0</v>
      </c>
      <c r="BD155" s="105">
        <v>153</v>
      </c>
    </row>
    <row r="156" spans="2:56" s="59" customFormat="1" x14ac:dyDescent="0.35">
      <c r="B156" s="62" t="s">
        <v>46</v>
      </c>
      <c r="C156" s="70">
        <f>'Population 2016'!C156*'Prevalence Rates'!C156</f>
        <v>0</v>
      </c>
      <c r="D156" s="62">
        <f>'Population 2016'!D156*'Prevalence Rates'!D156</f>
        <v>0</v>
      </c>
      <c r="E156" s="62">
        <f>'Population 2016'!E156*'Prevalence Rates'!E156</f>
        <v>0</v>
      </c>
      <c r="F156" s="62">
        <f>'Population 2016'!F156*'Prevalence Rates'!F156</f>
        <v>0</v>
      </c>
      <c r="G156" s="62">
        <f>'Population 2016'!G156*'Prevalence Rates'!G156</f>
        <v>0</v>
      </c>
      <c r="H156" s="62">
        <f>'Population 2016'!H156*'Prevalence Rates'!H156</f>
        <v>0</v>
      </c>
      <c r="I156" s="62">
        <f>'Population 2016'!I156*'Prevalence Rates'!I156</f>
        <v>0</v>
      </c>
      <c r="J156" s="62">
        <f>'Population 2016'!J156*'Prevalence Rates'!J156</f>
        <v>0</v>
      </c>
      <c r="K156" s="62">
        <f>'Population 2016'!K156*'Prevalence Rates'!K156</f>
        <v>0</v>
      </c>
      <c r="L156" s="62">
        <f>'Population 2016'!L156*'Prevalence Rates'!L156</f>
        <v>0</v>
      </c>
      <c r="M156" s="62">
        <f>'Population 2016'!M156*'Prevalence Rates'!M156</f>
        <v>0</v>
      </c>
      <c r="N156" s="62">
        <f>'Population 2016'!N156*'Prevalence Rates'!N156</f>
        <v>0</v>
      </c>
      <c r="O156" s="62">
        <f>'Population 2016'!O156*'Prevalence Rates'!O156</f>
        <v>0</v>
      </c>
      <c r="P156" s="62">
        <f>'Population 2016'!P156*'Prevalence Rates'!P156</f>
        <v>0</v>
      </c>
      <c r="Q156" s="62">
        <f>'Population 2016'!Q156*'Prevalence Rates'!Q156</f>
        <v>0</v>
      </c>
      <c r="R156" s="62">
        <f>'Population 2016'!R156*'Prevalence Rates'!R156</f>
        <v>0</v>
      </c>
      <c r="S156" s="62">
        <f>'Population 2016'!S156*'Prevalence Rates'!S156</f>
        <v>0</v>
      </c>
      <c r="T156" s="62">
        <f>'Population 2016'!T156*'Prevalence Rates'!T156</f>
        <v>0</v>
      </c>
      <c r="U156" s="62">
        <f>'Population 2016'!U156*'Prevalence Rates'!U156</f>
        <v>0</v>
      </c>
      <c r="V156" s="62">
        <f>'Population 2016'!V156*'Prevalence Rates'!V156</f>
        <v>0</v>
      </c>
      <c r="W156" s="62">
        <f>'Population 2016'!W156*'Prevalence Rates'!W156</f>
        <v>0</v>
      </c>
      <c r="X156" s="62">
        <f>'Population 2016'!X156*'Prevalence Rates'!X156</f>
        <v>0</v>
      </c>
      <c r="Y156" s="62">
        <f>'Population 2016'!Y156*'Prevalence Rates'!Y156</f>
        <v>0</v>
      </c>
      <c r="Z156" s="62">
        <f>'Population 2016'!Z156*'Prevalence Rates'!Z156</f>
        <v>0</v>
      </c>
      <c r="AA156" s="62">
        <f>'Population 2016'!AA156*'Prevalence Rates'!AA156</f>
        <v>0</v>
      </c>
      <c r="AB156" s="62">
        <f>'Population 2016'!AB156*'Prevalence Rates'!AB156</f>
        <v>0</v>
      </c>
      <c r="AC156" s="62">
        <f>'Population 2016'!AC156*'Prevalence Rates'!AC156</f>
        <v>0</v>
      </c>
      <c r="AD156" s="62">
        <f>'Population 2016'!AD156*'Prevalence Rates'!AD156</f>
        <v>0</v>
      </c>
      <c r="AE156" s="62">
        <f>'Population 2016'!AE156*'Prevalence Rates'!AE156</f>
        <v>0</v>
      </c>
      <c r="AF156" s="62">
        <f>'Population 2016'!AF156*'Prevalence Rates'!AF156</f>
        <v>0</v>
      </c>
      <c r="AG156" s="62">
        <f>'Population 2016'!AG156*'Prevalence Rates'!AG156</f>
        <v>0</v>
      </c>
      <c r="AH156" s="62">
        <f>'Population 2016'!AH156*'Prevalence Rates'!AH156</f>
        <v>0</v>
      </c>
      <c r="AI156" s="62">
        <f>'Population 2016'!AI156*'Prevalence Rates'!AI156</f>
        <v>0</v>
      </c>
      <c r="AJ156" s="62">
        <f>'Population 2016'!AJ156*'Prevalence Rates'!AJ156</f>
        <v>0</v>
      </c>
      <c r="AK156" s="62">
        <f>'Population 2016'!AK156*'Prevalence Rates'!AK156</f>
        <v>0</v>
      </c>
      <c r="AL156" s="62">
        <f>'Population 2016'!AL156*'Prevalence Rates'!AL156</f>
        <v>0</v>
      </c>
      <c r="AM156" s="62">
        <f>'Population 2016'!AM156*'Prevalence Rates'!AM156</f>
        <v>0</v>
      </c>
      <c r="AN156" s="62">
        <f>'Population 2016'!AN156*'Prevalence Rates'!AN156</f>
        <v>0</v>
      </c>
      <c r="AO156" s="62">
        <f>'Population 2016'!AO156*'Prevalence Rates'!AO156</f>
        <v>0</v>
      </c>
      <c r="AP156" s="62">
        <f>'Population 2016'!AP156*'Prevalence Rates'!AP156</f>
        <v>0</v>
      </c>
      <c r="AQ156" s="62">
        <f>'Population 2016'!AQ156*'Prevalence Rates'!AQ156</f>
        <v>0</v>
      </c>
      <c r="AR156" s="62">
        <f>'Population 2016'!AR156*'Prevalence Rates'!AR156</f>
        <v>0</v>
      </c>
      <c r="AS156" s="62">
        <f>'Population 2016'!AS156*'Prevalence Rates'!AS156</f>
        <v>0</v>
      </c>
      <c r="AT156" s="62">
        <f>'Population 2016'!AT156*'Prevalence Rates'!AT156</f>
        <v>0</v>
      </c>
      <c r="AU156" s="62">
        <f>'Population 2016'!AU156*'Prevalence Rates'!AU156</f>
        <v>0</v>
      </c>
      <c r="AV156" s="62">
        <f>'Population 2016'!AV156*'Prevalence Rates'!AV156</f>
        <v>0</v>
      </c>
      <c r="AW156" s="62">
        <f>'Population 2016'!AW156*'Prevalence Rates'!AW156</f>
        <v>0</v>
      </c>
      <c r="AX156" s="62">
        <f>'Population 2016'!AX156*'Prevalence Rates'!AX156</f>
        <v>0</v>
      </c>
      <c r="AY156" s="62">
        <f>'Population 2016'!AY156*'Prevalence Rates'!AY156</f>
        <v>0</v>
      </c>
      <c r="AZ156" s="62">
        <f>'Population 2016'!AZ156*'Prevalence Rates'!AZ156</f>
        <v>0</v>
      </c>
      <c r="BA156" s="62">
        <f>'Population 2016'!BA156*'Prevalence Rates'!BA156</f>
        <v>0</v>
      </c>
      <c r="BB156" s="62">
        <f>'Population 2016'!BB156*'Prevalence Rates'!BB156</f>
        <v>0</v>
      </c>
      <c r="BC156" s="71">
        <f>'Population 2016'!BC156*'Prevalence Rates'!BC156</f>
        <v>0</v>
      </c>
      <c r="BD156" s="105">
        <v>154</v>
      </c>
    </row>
    <row r="157" spans="2:56" s="59" customFormat="1" x14ac:dyDescent="0.35">
      <c r="B157" s="62" t="s">
        <v>77</v>
      </c>
      <c r="C157" s="70">
        <f>'Population 2016'!C157*'Prevalence Rates'!C157</f>
        <v>0</v>
      </c>
      <c r="D157" s="62">
        <f>'Population 2016'!D157*'Prevalence Rates'!D157</f>
        <v>0</v>
      </c>
      <c r="E157" s="62">
        <f>'Population 2016'!E157*'Prevalence Rates'!E157</f>
        <v>0</v>
      </c>
      <c r="F157" s="62">
        <f>'Population 2016'!F157*'Prevalence Rates'!F157</f>
        <v>0</v>
      </c>
      <c r="G157" s="62">
        <f>'Population 2016'!G157*'Prevalence Rates'!G157</f>
        <v>0</v>
      </c>
      <c r="H157" s="62">
        <f>'Population 2016'!H157*'Prevalence Rates'!H157</f>
        <v>0</v>
      </c>
      <c r="I157" s="62">
        <f>'Population 2016'!I157*'Prevalence Rates'!I157</f>
        <v>0</v>
      </c>
      <c r="J157" s="62">
        <f>'Population 2016'!J157*'Prevalence Rates'!J157</f>
        <v>0</v>
      </c>
      <c r="K157" s="62">
        <f>'Population 2016'!K157*'Prevalence Rates'!K157</f>
        <v>0</v>
      </c>
      <c r="L157" s="62">
        <f>'Population 2016'!L157*'Prevalence Rates'!L157</f>
        <v>0</v>
      </c>
      <c r="M157" s="62">
        <f>'Population 2016'!M157*'Prevalence Rates'!M157</f>
        <v>0</v>
      </c>
      <c r="N157" s="62">
        <f>'Population 2016'!N157*'Prevalence Rates'!N157</f>
        <v>0</v>
      </c>
      <c r="O157" s="62">
        <f>'Population 2016'!O157*'Prevalence Rates'!O157</f>
        <v>0</v>
      </c>
      <c r="P157" s="62">
        <f>'Population 2016'!P157*'Prevalence Rates'!P157</f>
        <v>0</v>
      </c>
      <c r="Q157" s="62">
        <f>'Population 2016'!Q157*'Prevalence Rates'!Q157</f>
        <v>0</v>
      </c>
      <c r="R157" s="62">
        <f>'Population 2016'!R157*'Prevalence Rates'!R157</f>
        <v>0</v>
      </c>
      <c r="S157" s="62">
        <f>'Population 2016'!S157*'Prevalence Rates'!S157</f>
        <v>0</v>
      </c>
      <c r="T157" s="62">
        <f>'Population 2016'!T157*'Prevalence Rates'!T157</f>
        <v>0</v>
      </c>
      <c r="U157" s="62">
        <f>'Population 2016'!U157*'Prevalence Rates'!U157</f>
        <v>0</v>
      </c>
      <c r="V157" s="62">
        <f>'Population 2016'!V157*'Prevalence Rates'!V157</f>
        <v>0</v>
      </c>
      <c r="W157" s="62">
        <f>'Population 2016'!W157*'Prevalence Rates'!W157</f>
        <v>0</v>
      </c>
      <c r="X157" s="62">
        <f>'Population 2016'!X157*'Prevalence Rates'!X157</f>
        <v>0</v>
      </c>
      <c r="Y157" s="62">
        <f>'Population 2016'!Y157*'Prevalence Rates'!Y157</f>
        <v>0</v>
      </c>
      <c r="Z157" s="62">
        <f>'Population 2016'!Z157*'Prevalence Rates'!Z157</f>
        <v>0</v>
      </c>
      <c r="AA157" s="62">
        <f>'Population 2016'!AA157*'Prevalence Rates'!AA157</f>
        <v>0</v>
      </c>
      <c r="AB157" s="62">
        <f>'Population 2016'!AB157*'Prevalence Rates'!AB157</f>
        <v>0</v>
      </c>
      <c r="AC157" s="62">
        <f>'Population 2016'!AC157*'Prevalence Rates'!AC157</f>
        <v>0</v>
      </c>
      <c r="AD157" s="62">
        <f>'Population 2016'!AD157*'Prevalence Rates'!AD157</f>
        <v>0</v>
      </c>
      <c r="AE157" s="62">
        <f>'Population 2016'!AE157*'Prevalence Rates'!AE157</f>
        <v>0</v>
      </c>
      <c r="AF157" s="62">
        <f>'Population 2016'!AF157*'Prevalence Rates'!AF157</f>
        <v>0</v>
      </c>
      <c r="AG157" s="62">
        <f>'Population 2016'!AG157*'Prevalence Rates'!AG157</f>
        <v>0</v>
      </c>
      <c r="AH157" s="62">
        <f>'Population 2016'!AH157*'Prevalence Rates'!AH157</f>
        <v>0</v>
      </c>
      <c r="AI157" s="62">
        <f>'Population 2016'!AI157*'Prevalence Rates'!AI157</f>
        <v>0</v>
      </c>
      <c r="AJ157" s="62">
        <f>'Population 2016'!AJ157*'Prevalence Rates'!AJ157</f>
        <v>0</v>
      </c>
      <c r="AK157" s="62">
        <f>'Population 2016'!AK157*'Prevalence Rates'!AK157</f>
        <v>0</v>
      </c>
      <c r="AL157" s="62">
        <f>'Population 2016'!AL157*'Prevalence Rates'!AL157</f>
        <v>0</v>
      </c>
      <c r="AM157" s="62">
        <f>'Population 2016'!AM157*'Prevalence Rates'!AM157</f>
        <v>0</v>
      </c>
      <c r="AN157" s="62">
        <f>'Population 2016'!AN157*'Prevalence Rates'!AN157</f>
        <v>0</v>
      </c>
      <c r="AO157" s="62">
        <f>'Population 2016'!AO157*'Prevalence Rates'!AO157</f>
        <v>0</v>
      </c>
      <c r="AP157" s="62">
        <f>'Population 2016'!AP157*'Prevalence Rates'!AP157</f>
        <v>0</v>
      </c>
      <c r="AQ157" s="62">
        <f>'Population 2016'!AQ157*'Prevalence Rates'!AQ157</f>
        <v>0</v>
      </c>
      <c r="AR157" s="62">
        <f>'Population 2016'!AR157*'Prevalence Rates'!AR157</f>
        <v>0</v>
      </c>
      <c r="AS157" s="62">
        <f>'Population 2016'!AS157*'Prevalence Rates'!AS157</f>
        <v>0</v>
      </c>
      <c r="AT157" s="62">
        <f>'Population 2016'!AT157*'Prevalence Rates'!AT157</f>
        <v>0</v>
      </c>
      <c r="AU157" s="62">
        <f>'Population 2016'!AU157*'Prevalence Rates'!AU157</f>
        <v>0</v>
      </c>
      <c r="AV157" s="62">
        <f>'Population 2016'!AV157*'Prevalence Rates'!AV157</f>
        <v>0</v>
      </c>
      <c r="AW157" s="62">
        <f>'Population 2016'!AW157*'Prevalence Rates'!AW157</f>
        <v>0</v>
      </c>
      <c r="AX157" s="62">
        <f>'Population 2016'!AX157*'Prevalence Rates'!AX157</f>
        <v>0</v>
      </c>
      <c r="AY157" s="62">
        <f>'Population 2016'!AY157*'Prevalence Rates'!AY157</f>
        <v>0</v>
      </c>
      <c r="AZ157" s="62">
        <f>'Population 2016'!AZ157*'Prevalence Rates'!AZ157</f>
        <v>0</v>
      </c>
      <c r="BA157" s="62">
        <f>'Population 2016'!BA157*'Prevalence Rates'!BA157</f>
        <v>0</v>
      </c>
      <c r="BB157" s="62">
        <f>'Population 2016'!BB157*'Prevalence Rates'!BB157</f>
        <v>0</v>
      </c>
      <c r="BC157" s="71">
        <f>'Population 2016'!BC157*'Prevalence Rates'!BC157</f>
        <v>0</v>
      </c>
      <c r="BD157" s="105">
        <v>155</v>
      </c>
    </row>
    <row r="158" spans="2:56" s="59" customFormat="1" x14ac:dyDescent="0.35">
      <c r="B158" s="62" t="s">
        <v>47</v>
      </c>
      <c r="C158" s="70">
        <f>'Population 2016'!C158*'Prevalence Rates'!C158</f>
        <v>200.4278630573248</v>
      </c>
      <c r="D158" s="62">
        <f>'Population 2016'!D158*'Prevalence Rates'!D158</f>
        <v>627.97827707006377</v>
      </c>
      <c r="E158" s="62">
        <f>'Population 2016'!E158*'Prevalence Rates'!E158</f>
        <v>432.94991082802528</v>
      </c>
      <c r="F158" s="62">
        <f>'Population 2016'!F158*'Prevalence Rates'!F158</f>
        <v>336.30820063694273</v>
      </c>
      <c r="G158" s="62">
        <f>'Population 2016'!G158*'Prevalence Rates'!G158</f>
        <v>277.40108280254776</v>
      </c>
      <c r="H158" s="62">
        <f>'Population 2016'!H158*'Prevalence Rates'!H158</f>
        <v>540.483221656051</v>
      </c>
      <c r="I158" s="62">
        <f>'Population 2016'!I158*'Prevalence Rates'!I158</f>
        <v>313.15165292993623</v>
      </c>
      <c r="J158" s="62">
        <f>'Population 2016'!J158*'Prevalence Rates'!J158</f>
        <v>146.54450955414015</v>
      </c>
      <c r="K158" s="62">
        <f>'Population 2016'!K158*'Prevalence Rates'!K158</f>
        <v>74.339777070063676</v>
      </c>
      <c r="L158" s="62">
        <f>'Population 2016'!L158*'Prevalence Rates'!L158</f>
        <v>429.06801961783435</v>
      </c>
      <c r="M158" s="62">
        <f>'Population 2016'!M158*'Prevalence Rates'!M158</f>
        <v>428.52068789808908</v>
      </c>
      <c r="N158" s="62">
        <f>'Population 2016'!N158*'Prevalence Rates'!N158</f>
        <v>141.43123248407645</v>
      </c>
      <c r="O158" s="62">
        <f>'Population 2016'!O158*'Prevalence Rates'!O158</f>
        <v>185.50686305732484</v>
      </c>
      <c r="P158" s="62">
        <f>'Population 2016'!P158*'Prevalence Rates'!P158</f>
        <v>50.038726114649677</v>
      </c>
      <c r="Q158" s="62">
        <f>'Population 2016'!Q158*'Prevalence Rates'!Q158</f>
        <v>210.98484076433118</v>
      </c>
      <c r="R158" s="62">
        <f>'Population 2016'!R158*'Prevalence Rates'!R158</f>
        <v>76.934541401273876</v>
      </c>
      <c r="S158" s="62">
        <f>'Population 2016'!S158*'Prevalence Rates'!S158</f>
        <v>1810.0072547770699</v>
      </c>
      <c r="T158" s="62">
        <f>'Population 2016'!T158*'Prevalence Rates'!T158</f>
        <v>354.9511624203821</v>
      </c>
      <c r="U158" s="62">
        <f>'Population 2016'!U158*'Prevalence Rates'!U158</f>
        <v>127.15450318471338</v>
      </c>
      <c r="V158" s="62">
        <f>'Population 2016'!V158*'Prevalence Rates'!V158</f>
        <v>214.45484076433115</v>
      </c>
      <c r="W158" s="62">
        <f>'Population 2016'!W158*'Prevalence Rates'!W158</f>
        <v>532.9071286624204</v>
      </c>
      <c r="X158" s="62">
        <f>'Population 2016'!X158*'Prevalence Rates'!X158</f>
        <v>532.54112101910812</v>
      </c>
      <c r="Y158" s="62">
        <f>'Population 2016'!Y158*'Prevalence Rates'!Y158</f>
        <v>372.37498280254766</v>
      </c>
      <c r="Z158" s="62">
        <f>'Population 2016'!Z158*'Prevalence Rates'!Z158</f>
        <v>717.27773248407618</v>
      </c>
      <c r="AA158" s="62">
        <f>'Population 2016'!AA158*'Prevalence Rates'!AA158</f>
        <v>2397.3036496815284</v>
      </c>
      <c r="AB158" s="62">
        <f>'Population 2016'!AB158*'Prevalence Rates'!AB158</f>
        <v>825.99614777070076</v>
      </c>
      <c r="AC158" s="62">
        <f>'Population 2016'!AC158*'Prevalence Rates'!AC158</f>
        <v>1296.6695999999999</v>
      </c>
      <c r="AD158" s="62">
        <f>'Population 2016'!AD158*'Prevalence Rates'!AD158</f>
        <v>852.07176114649678</v>
      </c>
      <c r="AE158" s="62">
        <f>'Population 2016'!AE158*'Prevalence Rates'!AE158</f>
        <v>629.3850636942675</v>
      </c>
      <c r="AF158" s="62">
        <f>'Population 2016'!AF158*'Prevalence Rates'!AF158</f>
        <v>89.932675159235657</v>
      </c>
      <c r="AG158" s="62">
        <f>'Population 2016'!AG158*'Prevalence Rates'!AG158</f>
        <v>629.3850636942675</v>
      </c>
      <c r="AH158" s="62">
        <f>'Population 2016'!AH158*'Prevalence Rates'!AH158</f>
        <v>1121.1901528662422</v>
      </c>
      <c r="AI158" s="62">
        <f>'Population 2016'!AI158*'Prevalence Rates'!AI158</f>
        <v>991.24351528662385</v>
      </c>
      <c r="AJ158" s="62">
        <f>'Population 2016'!AJ158*'Prevalence Rates'!AJ158</f>
        <v>168.46076433121016</v>
      </c>
      <c r="AK158" s="62">
        <f>'Population 2016'!AK158*'Prevalence Rates'!AK158</f>
        <v>193.27900000000002</v>
      </c>
      <c r="AL158" s="62">
        <f>'Population 2016'!AL158*'Prevalence Rates'!AL158</f>
        <v>144.75204458598728</v>
      </c>
      <c r="AM158" s="62">
        <f>'Population 2016'!AM158*'Prevalence Rates'!AM158</f>
        <v>632.66167197452228</v>
      </c>
      <c r="AN158" s="62">
        <f>'Population 2016'!AN158*'Prevalence Rates'!AN158</f>
        <v>55.761463375796168</v>
      </c>
      <c r="AO158" s="62">
        <f>'Population 2016'!AO158*'Prevalence Rates'!AO158</f>
        <v>55.696815286624194</v>
      </c>
      <c r="AP158" s="62">
        <f>'Population 2016'!AP158*'Prevalence Rates'!AP158</f>
        <v>280.92081210191083</v>
      </c>
      <c r="AQ158" s="62">
        <f>'Population 2016'!AQ158*'Prevalence Rates'!AQ158</f>
        <v>267.19</v>
      </c>
      <c r="AR158" s="62">
        <f>'Population 2016'!AR158*'Prevalence Rates'!AR158</f>
        <v>8233.2690000000002</v>
      </c>
      <c r="AS158" s="62">
        <f>'Population 2016'!AS158*'Prevalence Rates'!AS158</f>
        <v>313.24817197452228</v>
      </c>
      <c r="AT158" s="62">
        <f>'Population 2016'!AT158*'Prevalence Rates'!AT158</f>
        <v>55.85434665605095</v>
      </c>
      <c r="AU158" s="62">
        <f>'Population 2016'!AU158*'Prevalence Rates'!AU158</f>
        <v>55.918939490445851</v>
      </c>
      <c r="AV158" s="62">
        <f>'Population 2016'!AV158*'Prevalence Rates'!AV158</f>
        <v>203.51881528662423</v>
      </c>
      <c r="AW158" s="62">
        <f>'Population 2016'!AW158*'Prevalence Rates'!AW158</f>
        <v>486.13263375796186</v>
      </c>
      <c r="AX158" s="62">
        <f>'Population 2016'!AX158*'Prevalence Rates'!AX158</f>
        <v>92.910907643312086</v>
      </c>
      <c r="AY158" s="62">
        <f>'Population 2016'!AY158*'Prevalence Rates'!AY158</f>
        <v>1285.5753248407641</v>
      </c>
      <c r="AZ158" s="62">
        <f>'Population 2016'!AZ158*'Prevalence Rates'!AZ158</f>
        <v>754.26947961783446</v>
      </c>
      <c r="BA158" s="62">
        <f>'Population 2016'!BA158*'Prevalence Rates'!BA158</f>
        <v>88.645238853503173</v>
      </c>
      <c r="BB158" s="62">
        <f>'Population 2016'!BB158*'Prevalence Rates'!BB158</f>
        <v>321.64910828025472</v>
      </c>
      <c r="BC158" s="71">
        <f>'Population 2016'!BC158*'Prevalence Rates'!BC158</f>
        <v>127.13345111464966</v>
      </c>
      <c r="BD158" s="105">
        <v>156</v>
      </c>
    </row>
    <row r="159" spans="2:56" s="59" customFormat="1" x14ac:dyDescent="0.35">
      <c r="B159" s="62" t="s">
        <v>48</v>
      </c>
      <c r="C159" s="70">
        <f>'Population 2016'!C159*'Prevalence Rates'!C159</f>
        <v>654.06184713375785</v>
      </c>
      <c r="D159" s="62">
        <f>'Population 2016'!D159*'Prevalence Rates'!D159</f>
        <v>1199.2994108280257</v>
      </c>
      <c r="E159" s="62">
        <f>'Population 2016'!E159*'Prevalence Rates'!E159</f>
        <v>532.40187898089152</v>
      </c>
      <c r="F159" s="62">
        <f>'Population 2016'!F159*'Prevalence Rates'!F159</f>
        <v>357.39563375796183</v>
      </c>
      <c r="G159" s="62">
        <f>'Population 2016'!G159*'Prevalence Rates'!G159</f>
        <v>279.78366878980887</v>
      </c>
      <c r="H159" s="62">
        <f>'Population 2016'!H159*'Prevalence Rates'!H159</f>
        <v>675.22973121019118</v>
      </c>
      <c r="I159" s="62">
        <f>'Population 2016'!I159*'Prevalence Rates'!I159</f>
        <v>369.94489980891711</v>
      </c>
      <c r="J159" s="62">
        <f>'Population 2016'!J159*'Prevalence Rates'!J159</f>
        <v>266.47058280254782</v>
      </c>
      <c r="K159" s="62">
        <f>'Population 2016'!K159*'Prevalence Rates'!K159</f>
        <v>100.37582802547769</v>
      </c>
      <c r="L159" s="62">
        <f>'Population 2016'!L159*'Prevalence Rates'!L159</f>
        <v>490.87086350318464</v>
      </c>
      <c r="M159" s="62">
        <f>'Population 2016'!M159*'Prevalence Rates'!M159</f>
        <v>490.2446942675158</v>
      </c>
      <c r="N159" s="62">
        <f>'Population 2016'!N159*'Prevalence Rates'!N159</f>
        <v>277.0452420382166</v>
      </c>
      <c r="O159" s="62">
        <f>'Population 2016'!O159*'Prevalence Rates'!O159</f>
        <v>250.93293949044585</v>
      </c>
      <c r="P159" s="62">
        <f>'Population 2016'!P159*'Prevalence Rates'!P159</f>
        <v>69.115990445859865</v>
      </c>
      <c r="Q159" s="62">
        <f>'Population 2016'!Q159*'Prevalence Rates'!Q159</f>
        <v>259.64219745222925</v>
      </c>
      <c r="R159" s="62">
        <f>'Population 2016'!R159*'Prevalence Rates'!R159</f>
        <v>101.95390445859871</v>
      </c>
      <c r="S159" s="62">
        <f>'Population 2016'!S159*'Prevalence Rates'!S159</f>
        <v>3043.3204012738852</v>
      </c>
      <c r="T159" s="62">
        <f>'Population 2016'!T159*'Prevalence Rates'!T159</f>
        <v>995.00039808917177</v>
      </c>
      <c r="U159" s="62">
        <f>'Population 2016'!U159*'Prevalence Rates'!U159</f>
        <v>149.18126751592357</v>
      </c>
      <c r="V159" s="62">
        <f>'Population 2016'!V159*'Prevalence Rates'!V159</f>
        <v>284.3410828025477</v>
      </c>
      <c r="W159" s="62">
        <f>'Population 2016'!W159*'Prevalence Rates'!W159</f>
        <v>737.89616305732488</v>
      </c>
      <c r="X159" s="62">
        <f>'Population 2016'!X159*'Prevalence Rates'!X159</f>
        <v>737.38936624203802</v>
      </c>
      <c r="Y159" s="62">
        <f>'Population 2016'!Y159*'Prevalence Rates'!Y159</f>
        <v>576.23228885350306</v>
      </c>
      <c r="Z159" s="62">
        <f>'Population 2016'!Z159*'Prevalence Rates'!Z159</f>
        <v>1653.1610445859867</v>
      </c>
      <c r="AA159" s="62">
        <f>'Population 2016'!AA159*'Prevalence Rates'!AA159</f>
        <v>3777.7226942675156</v>
      </c>
      <c r="AB159" s="62">
        <f>'Population 2016'!AB159*'Prevalence Rates'!AB159</f>
        <v>1444.1211719745224</v>
      </c>
      <c r="AC159" s="62">
        <f>'Population 2016'!AC159*'Prevalence Rates'!AC159</f>
        <v>2382.0453745222931</v>
      </c>
      <c r="AD159" s="62">
        <f>'Population 2016'!AD159*'Prevalence Rates'!AD159</f>
        <v>883.70556305732487</v>
      </c>
      <c r="AE159" s="62">
        <f>'Population 2016'!AE159*'Prevalence Rates'!AE159</f>
        <v>661.41294267515923</v>
      </c>
      <c r="AF159" s="62">
        <f>'Population 2016'!AF159*'Prevalence Rates'!AF159</f>
        <v>133.51543312101907</v>
      </c>
      <c r="AG159" s="62">
        <f>'Population 2016'!AG159*'Prevalence Rates'!AG159</f>
        <v>661.41294267515923</v>
      </c>
      <c r="AH159" s="62">
        <f>'Population 2016'!AH159*'Prevalence Rates'!AH159</f>
        <v>1381.7318980891721</v>
      </c>
      <c r="AI159" s="62">
        <f>'Population 2016'!AI159*'Prevalence Rates'!AI159</f>
        <v>1948.8209579617826</v>
      </c>
      <c r="AJ159" s="62">
        <f>'Population 2016'!AJ159*'Prevalence Rates'!AJ159</f>
        <v>244.9223248407643</v>
      </c>
      <c r="AK159" s="62">
        <f>'Population 2016'!AK159*'Prevalence Rates'!AK159</f>
        <v>234.22500000000002</v>
      </c>
      <c r="AL159" s="62">
        <f>'Population 2016'!AL159*'Prevalence Rates'!AL159</f>
        <v>199.55373248407645</v>
      </c>
      <c r="AM159" s="62">
        <f>'Population 2016'!AM159*'Prevalence Rates'!AM159</f>
        <v>742.85627388535033</v>
      </c>
      <c r="AN159" s="62">
        <f>'Population 2016'!AN159*'Prevalence Rates'!AN159</f>
        <v>66.913756050955399</v>
      </c>
      <c r="AO159" s="62">
        <f>'Population 2016'!AO159*'Prevalence Rates'!AO159</f>
        <v>66.83617834394903</v>
      </c>
      <c r="AP159" s="62">
        <f>'Population 2016'!AP159*'Prevalence Rates'!AP159</f>
        <v>372.47245222929939</v>
      </c>
      <c r="AQ159" s="62">
        <f>'Population 2016'!AQ159*'Prevalence Rates'!AQ159</f>
        <v>294.07918471337575</v>
      </c>
      <c r="AR159" s="62">
        <f>'Population 2016'!AR159*'Prevalence Rates'!AR159</f>
        <v>12230.709000000001</v>
      </c>
      <c r="AS159" s="62">
        <f>'Population 2016'!AS159*'Prevalence Rates'!AS159</f>
        <v>370.058923566879</v>
      </c>
      <c r="AT159" s="62">
        <f>'Population 2016'!AT159*'Prevalence Rates'!AT159</f>
        <v>76.590690923566882</v>
      </c>
      <c r="AU159" s="62">
        <f>'Population 2016'!AU159*'Prevalence Rates'!AU159</f>
        <v>76.679264331210177</v>
      </c>
      <c r="AV159" s="62">
        <f>'Population 2016'!AV159*'Prevalence Rates'!AV159</f>
        <v>220.9340159235669</v>
      </c>
      <c r="AW159" s="62">
        <f>'Population 2016'!AW159*'Prevalence Rates'!AW159</f>
        <v>629.61050318471348</v>
      </c>
      <c r="AX159" s="62">
        <f>'Population 2016'!AX159*'Prevalence Rates'!AX159</f>
        <v>200.93952229299359</v>
      </c>
      <c r="AY159" s="62">
        <f>'Population 2016'!AY159*'Prevalence Rates'!AY159</f>
        <v>1738.6070318471336</v>
      </c>
      <c r="AZ159" s="62">
        <f>'Population 2016'!AZ159*'Prevalence Rates'!AZ159</f>
        <v>1001.069582802548</v>
      </c>
      <c r="BA159" s="62">
        <f>'Population 2016'!BA159*'Prevalence Rates'!BA159</f>
        <v>131.78816878980891</v>
      </c>
      <c r="BB159" s="62">
        <f>'Population 2016'!BB159*'Prevalence Rates'!BB159</f>
        <v>447.46423566878974</v>
      </c>
      <c r="BC159" s="71">
        <f>'Population 2016'!BC159*'Prevalence Rates'!BC159</f>
        <v>149.15656863057322</v>
      </c>
      <c r="BD159" s="105">
        <v>157</v>
      </c>
    </row>
    <row r="160" spans="2:56" s="59" customFormat="1" x14ac:dyDescent="0.35">
      <c r="B160" s="62" t="s">
        <v>49</v>
      </c>
      <c r="C160" s="70">
        <f>'Population 2016'!C160*'Prevalence Rates'!C160</f>
        <v>683.08564331210187</v>
      </c>
      <c r="D160" s="62">
        <f>'Population 2016'!D160*'Prevalence Rates'!D160</f>
        <v>1102.2786114649682</v>
      </c>
      <c r="E160" s="62">
        <f>'Population 2016'!E160*'Prevalence Rates'!E160</f>
        <v>400.40453503184699</v>
      </c>
      <c r="F160" s="62">
        <f>'Population 2016'!F160*'Prevalence Rates'!F160</f>
        <v>267.39946496815293</v>
      </c>
      <c r="G160" s="62">
        <f>'Population 2016'!G160*'Prevalence Rates'!G160</f>
        <v>212.23750318471335</v>
      </c>
      <c r="H160" s="62">
        <f>'Population 2016'!H160*'Prevalence Rates'!H160</f>
        <v>504.26605222929942</v>
      </c>
      <c r="I160" s="62">
        <f>'Population 2016'!I160*'Prevalence Rates'!I160</f>
        <v>288.07615235668783</v>
      </c>
      <c r="J160" s="62">
        <f>'Population 2016'!J160*'Prevalence Rates'!J160</f>
        <v>188.5882929936306</v>
      </c>
      <c r="K160" s="62">
        <f>'Population 2016'!K160*'Prevalence Rates'!K160</f>
        <v>65.727898089171973</v>
      </c>
      <c r="L160" s="62">
        <f>'Population 2016'!L160*'Prevalence Rates'!L160</f>
        <v>393.04143885350317</v>
      </c>
      <c r="M160" s="62">
        <f>'Population 2016'!M160*'Prevalence Rates'!M160</f>
        <v>392.54006369426742</v>
      </c>
      <c r="N160" s="62">
        <f>'Population 2016'!N160*'Prevalence Rates'!N160</f>
        <v>274.7422420382166</v>
      </c>
      <c r="O160" s="62">
        <f>'Population 2016'!O160*'Prevalence Rates'!O160</f>
        <v>210.82399999999998</v>
      </c>
      <c r="P160" s="62">
        <f>'Population 2016'!P160*'Prevalence Rates'!P160</f>
        <v>54.739770700636939</v>
      </c>
      <c r="Q160" s="62">
        <f>'Population 2016'!Q160*'Prevalence Rates'!Q160</f>
        <v>205.41363057324841</v>
      </c>
      <c r="R160" s="62">
        <f>'Population 2016'!R160*'Prevalence Rates'!R160</f>
        <v>66.319337579617823</v>
      </c>
      <c r="S160" s="62">
        <f>'Population 2016'!S160*'Prevalence Rates'!S160</f>
        <v>2894.225885350319</v>
      </c>
      <c r="T160" s="62">
        <f>'Population 2016'!T160*'Prevalence Rates'!T160</f>
        <v>1153.9812101910827</v>
      </c>
      <c r="U160" s="62">
        <f>'Population 2016'!U160*'Prevalence Rates'!U160</f>
        <v>115.42555414012742</v>
      </c>
      <c r="V160" s="62">
        <f>'Population 2016'!V160*'Prevalence Rates'!V160</f>
        <v>222.84063694267513</v>
      </c>
      <c r="W160" s="62">
        <f>'Population 2016'!W160*'Prevalence Rates'!W160</f>
        <v>618.5013808917198</v>
      </c>
      <c r="X160" s="62">
        <f>'Population 2016'!X160*'Prevalence Rates'!X160</f>
        <v>618.07658598726084</v>
      </c>
      <c r="Y160" s="62">
        <f>'Population 2016'!Y160*'Prevalence Rates'!Y160</f>
        <v>428.45104203821654</v>
      </c>
      <c r="Z160" s="62">
        <f>'Population 2016'!Z160*'Prevalence Rates'!Z160</f>
        <v>1431.3914394904455</v>
      </c>
      <c r="AA160" s="62">
        <f>'Population 2016'!AA160*'Prevalence Rates'!AA160</f>
        <v>3150.6679108280255</v>
      </c>
      <c r="AB160" s="62">
        <f>'Population 2016'!AB160*'Prevalence Rates'!AB160</f>
        <v>1312.7903388535033</v>
      </c>
      <c r="AC160" s="62">
        <f>'Population 2016'!AC160*'Prevalence Rates'!AC160</f>
        <v>2040.3959388535031</v>
      </c>
      <c r="AD160" s="62">
        <f>'Population 2016'!AD160*'Prevalence Rates'!AD160</f>
        <v>721.88314394904467</v>
      </c>
      <c r="AE160" s="62">
        <f>'Population 2016'!AE160*'Prevalence Rates'!AE160</f>
        <v>558.1449808917198</v>
      </c>
      <c r="AF160" s="62">
        <f>'Population 2016'!AF160*'Prevalence Rates'!AF160</f>
        <v>105.94950318471336</v>
      </c>
      <c r="AG160" s="62">
        <f>'Population 2016'!AG160*'Prevalence Rates'!AG160</f>
        <v>558.1449808917198</v>
      </c>
      <c r="AH160" s="62">
        <f>'Population 2016'!AH160*'Prevalence Rates'!AH160</f>
        <v>1091.2895541401276</v>
      </c>
      <c r="AI160" s="62">
        <f>'Population 2016'!AI160*'Prevalence Rates'!AI160</f>
        <v>1986.8383031847127</v>
      </c>
      <c r="AJ160" s="62">
        <f>'Population 2016'!AJ160*'Prevalence Rates'!AJ160</f>
        <v>195.43541401273885</v>
      </c>
      <c r="AK160" s="62">
        <f>'Population 2016'!AK160*'Prevalence Rates'!AK160</f>
        <v>200.60400000000001</v>
      </c>
      <c r="AL160" s="62">
        <f>'Population 2016'!AL160*'Prevalence Rates'!AL160</f>
        <v>134.21212738853504</v>
      </c>
      <c r="AM160" s="62">
        <f>'Population 2016'!AM160*'Prevalence Rates'!AM160</f>
        <v>592.17414012738857</v>
      </c>
      <c r="AN160" s="62">
        <f>'Population 2016'!AN160*'Prevalence Rates'!AN160</f>
        <v>63.502718598726112</v>
      </c>
      <c r="AO160" s="62">
        <f>'Population 2016'!AO160*'Prevalence Rates'!AO160</f>
        <v>63.429095541401274</v>
      </c>
      <c r="AP160" s="62">
        <f>'Population 2016'!AP160*'Prevalence Rates'!AP160</f>
        <v>252.79853503184714</v>
      </c>
      <c r="AQ160" s="62">
        <f>'Population 2016'!AQ160*'Prevalence Rates'!AQ160</f>
        <v>262.36107006369423</v>
      </c>
      <c r="AR160" s="62">
        <f>'Population 2016'!AR160*'Prevalence Rates'!AR160</f>
        <v>10494.480000000001</v>
      </c>
      <c r="AS160" s="62">
        <f>'Population 2016'!AS160*'Prevalence Rates'!AS160</f>
        <v>288.16494267515924</v>
      </c>
      <c r="AT160" s="62">
        <f>'Population 2016'!AT160*'Prevalence Rates'!AT160</f>
        <v>56.851935031847141</v>
      </c>
      <c r="AU160" s="62">
        <f>'Population 2016'!AU160*'Prevalence Rates'!AU160</f>
        <v>56.917681528662413</v>
      </c>
      <c r="AV160" s="62">
        <f>'Population 2016'!AV160*'Prevalence Rates'!AV160</f>
        <v>158.33002547770704</v>
      </c>
      <c r="AW160" s="62">
        <f>'Population 2016'!AW160*'Prevalence Rates'!AW160</f>
        <v>492.73512101910842</v>
      </c>
      <c r="AX160" s="62">
        <f>'Population 2016'!AX160*'Prevalence Rates'!AX160</f>
        <v>147.09267515923565</v>
      </c>
      <c r="AY160" s="62">
        <f>'Population 2016'!AY160*'Prevalence Rates'!AY160</f>
        <v>1408.9018598726113</v>
      </c>
      <c r="AZ160" s="62">
        <f>'Population 2016'!AZ160*'Prevalence Rates'!AZ160</f>
        <v>788.53298089171994</v>
      </c>
      <c r="BA160" s="62">
        <f>'Population 2016'!BA160*'Prevalence Rates'!BA160</f>
        <v>123.37929936305731</v>
      </c>
      <c r="BB160" s="62">
        <f>'Population 2016'!BB160*'Prevalence Rates'!BB160</f>
        <v>369.48229299363055</v>
      </c>
      <c r="BC160" s="71">
        <f>'Population 2016'!BC160*'Prevalence Rates'!BC160</f>
        <v>115.40644394904456</v>
      </c>
      <c r="BD160" s="105">
        <v>158</v>
      </c>
    </row>
    <row r="161" spans="1:56" s="59" customFormat="1" x14ac:dyDescent="0.35">
      <c r="B161" s="62" t="s">
        <v>50</v>
      </c>
      <c r="C161" s="70">
        <f>'Population 2016'!C161*'Prevalence Rates'!C161</f>
        <v>517.96801273885353</v>
      </c>
      <c r="D161" s="62">
        <f>'Population 2016'!D161*'Prevalence Rates'!D161</f>
        <v>952.39612738853521</v>
      </c>
      <c r="E161" s="62">
        <f>'Population 2016'!E161*'Prevalence Rates'!E161</f>
        <v>424.35783439490427</v>
      </c>
      <c r="F161" s="62">
        <f>'Population 2016'!F161*'Prevalence Rates'!F161</f>
        <v>298.91221656050959</v>
      </c>
      <c r="G161" s="62">
        <f>'Population 2016'!G161*'Prevalence Rates'!G161</f>
        <v>201.06710828025476</v>
      </c>
      <c r="H161" s="62">
        <f>'Population 2016'!H161*'Prevalence Rates'!H161</f>
        <v>469.61941528662425</v>
      </c>
      <c r="I161" s="62">
        <f>'Population 2016'!I161*'Prevalence Rates'!I161</f>
        <v>293.71819681528655</v>
      </c>
      <c r="J161" s="62">
        <f>'Population 2016'!J161*'Prevalence Rates'!J161</f>
        <v>157.75904458598728</v>
      </c>
      <c r="K161" s="62">
        <f>'Population 2016'!K161*'Prevalence Rates'!K161</f>
        <v>63.421656050955406</v>
      </c>
      <c r="L161" s="62">
        <f>'Population 2016'!L161*'Prevalence Rates'!L161</f>
        <v>368.53239095541397</v>
      </c>
      <c r="M161" s="62">
        <f>'Population 2016'!M161*'Prevalence Rates'!M161</f>
        <v>368.06228025477697</v>
      </c>
      <c r="N161" s="62">
        <f>'Population 2016'!N161*'Prevalence Rates'!N161</f>
        <v>225.17849681528668</v>
      </c>
      <c r="O161" s="62">
        <f>'Population 2016'!O161*'Prevalence Rates'!O161</f>
        <v>178.59612738853502</v>
      </c>
      <c r="P161" s="62">
        <f>'Population 2016'!P161*'Prevalence Rates'!P161</f>
        <v>47.10778343949044</v>
      </c>
      <c r="Q161" s="62">
        <f>'Population 2016'!Q161*'Prevalence Rates'!Q161</f>
        <v>180.64012738853503</v>
      </c>
      <c r="R161" s="62">
        <f>'Population 2016'!R161*'Prevalence Rates'!R161</f>
        <v>66.845681528662411</v>
      </c>
      <c r="S161" s="62">
        <f>'Population 2016'!S161*'Prevalence Rates'!S161</f>
        <v>2725.5372993630576</v>
      </c>
      <c r="T161" s="62">
        <f>'Population 2016'!T161*'Prevalence Rates'!T161</f>
        <v>1021.3815923566879</v>
      </c>
      <c r="U161" s="62">
        <f>'Population 2016'!U161*'Prevalence Rates'!U161</f>
        <v>126.0975031847134</v>
      </c>
      <c r="V161" s="62">
        <f>'Population 2016'!V161*'Prevalence Rates'!V161</f>
        <v>223.41719745222929</v>
      </c>
      <c r="W161" s="62">
        <f>'Population 2016'!W161*'Prevalence Rates'!W161</f>
        <v>613.35622929936312</v>
      </c>
      <c r="X161" s="62">
        <f>'Population 2016'!X161*'Prevalence Rates'!X161</f>
        <v>612.93496815286596</v>
      </c>
      <c r="Y161" s="62">
        <f>'Population 2016'!Y161*'Prevalence Rates'!Y161</f>
        <v>393.75642038216557</v>
      </c>
      <c r="Z161" s="62">
        <f>'Population 2016'!Z161*'Prevalence Rates'!Z161</f>
        <v>1320.0185477707003</v>
      </c>
      <c r="AA161" s="62">
        <f>'Population 2016'!AA161*'Prevalence Rates'!AA161</f>
        <v>3106.8790700636941</v>
      </c>
      <c r="AB161" s="62">
        <f>'Population 2016'!AB161*'Prevalence Rates'!AB161</f>
        <v>1191.5564025477709</v>
      </c>
      <c r="AC161" s="62">
        <f>'Population 2016'!AC161*'Prevalence Rates'!AC161</f>
        <v>1904.2923210191082</v>
      </c>
      <c r="AD161" s="62">
        <f>'Population 2016'!AD161*'Prevalence Rates'!AD161</f>
        <v>759.37984968152875</v>
      </c>
      <c r="AE161" s="62">
        <f>'Population 2016'!AE161*'Prevalence Rates'!AE161</f>
        <v>611.4210318471338</v>
      </c>
      <c r="AF161" s="62">
        <f>'Population 2016'!AF161*'Prevalence Rates'!AF161</f>
        <v>94.015630573248387</v>
      </c>
      <c r="AG161" s="62">
        <f>'Population 2016'!AG161*'Prevalence Rates'!AG161</f>
        <v>611.4210318471338</v>
      </c>
      <c r="AH161" s="62">
        <f>'Population 2016'!AH161*'Prevalence Rates'!AH161</f>
        <v>1198.6079235668792</v>
      </c>
      <c r="AI161" s="62">
        <f>'Population 2016'!AI161*'Prevalence Rates'!AI161</f>
        <v>1822.4711312101906</v>
      </c>
      <c r="AJ161" s="62">
        <f>'Population 2016'!AJ161*'Prevalence Rates'!AJ161</f>
        <v>195.09133757961783</v>
      </c>
      <c r="AK161" s="62">
        <f>'Population 2016'!AK161*'Prevalence Rates'!AK161</f>
        <v>231.26400000000004</v>
      </c>
      <c r="AL161" s="62">
        <f>'Population 2016'!AL161*'Prevalence Rates'!AL161</f>
        <v>125.30705732484077</v>
      </c>
      <c r="AM161" s="62">
        <f>'Population 2016'!AM161*'Prevalence Rates'!AM161</f>
        <v>689.91509554140134</v>
      </c>
      <c r="AN161" s="62">
        <f>'Population 2016'!AN161*'Prevalence Rates'!AN161</f>
        <v>54.743722929936304</v>
      </c>
      <c r="AO161" s="62">
        <f>'Population 2016'!AO161*'Prevalence Rates'!AO161</f>
        <v>54.680254777070061</v>
      </c>
      <c r="AP161" s="62">
        <f>'Population 2016'!AP161*'Prevalence Rates'!AP161</f>
        <v>282.09152866242039</v>
      </c>
      <c r="AQ161" s="62">
        <f>'Population 2016'!AQ161*'Prevalence Rates'!AQ161</f>
        <v>272.09936305732481</v>
      </c>
      <c r="AR161" s="62">
        <f>'Population 2016'!AR161*'Prevalence Rates'!AR161</f>
        <v>10115.756000000001</v>
      </c>
      <c r="AS161" s="62">
        <f>'Population 2016'!AS161*'Prevalence Rates'!AS161</f>
        <v>293.80872611464969</v>
      </c>
      <c r="AT161" s="62">
        <f>'Population 2016'!AT161*'Prevalence Rates'!AT161</f>
        <v>62.480839490445867</v>
      </c>
      <c r="AU161" s="62">
        <f>'Population 2016'!AU161*'Prevalence Rates'!AU161</f>
        <v>62.553095541401269</v>
      </c>
      <c r="AV161" s="62">
        <f>'Population 2016'!AV161*'Prevalence Rates'!AV161</f>
        <v>162.35292993630577</v>
      </c>
      <c r="AW161" s="62">
        <f>'Population 2016'!AW161*'Prevalence Rates'!AW161</f>
        <v>508.45755414012751</v>
      </c>
      <c r="AX161" s="62">
        <f>'Population 2016'!AX161*'Prevalence Rates'!AX161</f>
        <v>115.2888535031847</v>
      </c>
      <c r="AY161" s="62">
        <f>'Population 2016'!AY161*'Prevalence Rates'!AY161</f>
        <v>1415.2031082802546</v>
      </c>
      <c r="AZ161" s="62">
        <f>'Population 2016'!AZ161*'Prevalence Rates'!AZ161</f>
        <v>800.80237452229312</v>
      </c>
      <c r="BA161" s="62">
        <f>'Population 2016'!BA161*'Prevalence Rates'!BA161</f>
        <v>107.21235668789808</v>
      </c>
      <c r="BB161" s="62">
        <f>'Population 2016'!BB161*'Prevalence Rates'!BB161</f>
        <v>381.75745222929936</v>
      </c>
      <c r="BC161" s="71">
        <f>'Population 2016'!BC161*'Prevalence Rates'!BC161</f>
        <v>126.07662611464966</v>
      </c>
      <c r="BD161" s="105">
        <v>159</v>
      </c>
    </row>
    <row r="162" spans="1:56" s="59" customFormat="1" x14ac:dyDescent="0.35">
      <c r="B162" s="62" t="s">
        <v>51</v>
      </c>
      <c r="C162" s="70">
        <f>'Population 2016'!C162*'Prevalence Rates'!C162</f>
        <v>415.32656687898077</v>
      </c>
      <c r="D162" s="62">
        <f>'Population 2016'!D162*'Prevalence Rates'!D162</f>
        <v>893.08059872611454</v>
      </c>
      <c r="E162" s="62">
        <f>'Population 2016'!E162*'Prevalence Rates'!E162</f>
        <v>474.31624203821627</v>
      </c>
      <c r="F162" s="62">
        <f>'Population 2016'!F162*'Prevalence Rates'!F162</f>
        <v>327.26174840764332</v>
      </c>
      <c r="G162" s="62">
        <f>'Population 2016'!G162*'Prevalence Rates'!G162</f>
        <v>249.66048407643302</v>
      </c>
      <c r="H162" s="62">
        <f>'Population 2016'!H162*'Prevalence Rates'!H162</f>
        <v>555.36229108280247</v>
      </c>
      <c r="I162" s="62">
        <f>'Population 2016'!I162*'Prevalence Rates'!I162</f>
        <v>306.54464156050943</v>
      </c>
      <c r="J162" s="62">
        <f>'Population 2016'!J162*'Prevalence Rates'!J162</f>
        <v>171.04392993630574</v>
      </c>
      <c r="K162" s="62">
        <f>'Population 2016'!K162*'Prevalence Rates'!K162</f>
        <v>70.792547770700608</v>
      </c>
      <c r="L162" s="62">
        <f>'Population 2016'!L162*'Prevalence Rates'!L162</f>
        <v>378.23201248407628</v>
      </c>
      <c r="M162" s="62">
        <f>'Population 2016'!M162*'Prevalence Rates'!M162</f>
        <v>377.74952866242018</v>
      </c>
      <c r="N162" s="62">
        <f>'Population 2016'!N162*'Prevalence Rates'!N162</f>
        <v>178.69100636942676</v>
      </c>
      <c r="O162" s="62">
        <f>'Population 2016'!O162*'Prevalence Rates'!O162</f>
        <v>222.0655859872611</v>
      </c>
      <c r="P162" s="62">
        <f>'Population 2016'!P162*'Prevalence Rates'!P162</f>
        <v>45.995611464968135</v>
      </c>
      <c r="Q162" s="62">
        <f>'Population 2016'!Q162*'Prevalence Rates'!Q162</f>
        <v>205.52675159235662</v>
      </c>
      <c r="R162" s="62">
        <f>'Population 2016'!R162*'Prevalence Rates'!R162</f>
        <v>76.562315286624184</v>
      </c>
      <c r="S162" s="62">
        <f>'Population 2016'!S162*'Prevalence Rates'!S162</f>
        <v>2677.0816050955405</v>
      </c>
      <c r="T162" s="62">
        <f>'Population 2016'!T162*'Prevalence Rates'!T162</f>
        <v>861.41219745222907</v>
      </c>
      <c r="U162" s="62">
        <f>'Population 2016'!U162*'Prevalence Rates'!U162</f>
        <v>153.77474522292994</v>
      </c>
      <c r="V162" s="62">
        <f>'Population 2016'!V162*'Prevalence Rates'!V162</f>
        <v>298.47668789808904</v>
      </c>
      <c r="W162" s="62">
        <f>'Population 2016'!W162*'Prevalence Rates'!W162</f>
        <v>668.58778089171972</v>
      </c>
      <c r="X162" s="62">
        <f>'Population 2016'!X162*'Prevalence Rates'!X162</f>
        <v>668.12858598726064</v>
      </c>
      <c r="Y162" s="62">
        <f>'Population 2016'!Y162*'Prevalence Rates'!Y162</f>
        <v>480.6381955414011</v>
      </c>
      <c r="Z162" s="62">
        <f>'Population 2016'!Z162*'Prevalence Rates'!Z162</f>
        <v>1119.4974267515918</v>
      </c>
      <c r="AA162" s="62">
        <f>'Population 2016'!AA162*'Prevalence Rates'!AA162</f>
        <v>3094.2916528662413</v>
      </c>
      <c r="AB162" s="62">
        <f>'Population 2016'!AB162*'Prevalence Rates'!AB162</f>
        <v>1133.8229910828024</v>
      </c>
      <c r="AC162" s="62">
        <f>'Population 2016'!AC162*'Prevalence Rates'!AC162</f>
        <v>1721.7494426751589</v>
      </c>
      <c r="AD162" s="62">
        <f>'Population 2016'!AD162*'Prevalence Rates'!AD162</f>
        <v>877.04375159235644</v>
      </c>
      <c r="AE162" s="62">
        <f>'Population 2016'!AE162*'Prevalence Rates'!AE162</f>
        <v>687.07860509554121</v>
      </c>
      <c r="AF162" s="62">
        <f>'Population 2016'!AF162*'Prevalence Rates'!AF162</f>
        <v>111.72405414012732</v>
      </c>
      <c r="AG162" s="62">
        <f>'Population 2016'!AG162*'Prevalence Rates'!AG162</f>
        <v>687.07860509554121</v>
      </c>
      <c r="AH162" s="62">
        <f>'Population 2016'!AH162*'Prevalence Rates'!AH162</f>
        <v>1392.4962038216559</v>
      </c>
      <c r="AI162" s="62">
        <f>'Population 2016'!AI162*'Prevalence Rates'!AI162</f>
        <v>1710.263398089171</v>
      </c>
      <c r="AJ162" s="62">
        <f>'Population 2016'!AJ162*'Prevalence Rates'!AJ162</f>
        <v>223.03458598726107</v>
      </c>
      <c r="AK162" s="62">
        <f>'Population 2016'!AK162*'Prevalence Rates'!AK162</f>
        <v>233.52899999999997</v>
      </c>
      <c r="AL162" s="62">
        <f>'Population 2016'!AL162*'Prevalence Rates'!AL162</f>
        <v>146.70166242038215</v>
      </c>
      <c r="AM162" s="62">
        <f>'Population 2016'!AM162*'Prevalence Rates'!AM162</f>
        <v>836.42598726114625</v>
      </c>
      <c r="AN162" s="62">
        <f>'Population 2016'!AN162*'Prevalence Rates'!AN162</f>
        <v>56.057143757961761</v>
      </c>
      <c r="AO162" s="62">
        <f>'Population 2016'!AO162*'Prevalence Rates'!AO162</f>
        <v>55.992152866242016</v>
      </c>
      <c r="AP162" s="62">
        <f>'Population 2016'!AP162*'Prevalence Rates'!AP162</f>
        <v>305.2349999999999</v>
      </c>
      <c r="AQ162" s="62">
        <f>'Population 2016'!AQ162*'Prevalence Rates'!AQ162</f>
        <v>263.28408917197441</v>
      </c>
      <c r="AR162" s="62">
        <f>'Population 2016'!AR162*'Prevalence Rates'!AR162</f>
        <v>10338.260999999999</v>
      </c>
      <c r="AS162" s="62">
        <f>'Population 2016'!AS162*'Prevalence Rates'!AS162</f>
        <v>306.63912420382155</v>
      </c>
      <c r="AT162" s="62">
        <f>'Population 2016'!AT162*'Prevalence Rates'!AT162</f>
        <v>70.048053343949022</v>
      </c>
      <c r="AU162" s="62">
        <f>'Population 2016'!AU162*'Prevalence Rates'!AU162</f>
        <v>70.129060509554108</v>
      </c>
      <c r="AV162" s="62">
        <f>'Population 2016'!AV162*'Prevalence Rates'!AV162</f>
        <v>184.03902229299359</v>
      </c>
      <c r="AW162" s="62">
        <f>'Population 2016'!AW162*'Prevalence Rates'!AW162</f>
        <v>561.78135031847137</v>
      </c>
      <c r="AX162" s="62">
        <f>'Population 2016'!AX162*'Prevalence Rates'!AX162</f>
        <v>123.13089171974518</v>
      </c>
      <c r="AY162" s="62">
        <f>'Population 2016'!AY162*'Prevalence Rates'!AY162</f>
        <v>1479.2700509554134</v>
      </c>
      <c r="AZ162" s="62">
        <f>'Population 2016'!AZ162*'Prevalence Rates'!AZ162</f>
        <v>806.70443248407639</v>
      </c>
      <c r="BA162" s="62">
        <f>'Population 2016'!BA162*'Prevalence Rates'!BA162</f>
        <v>104.16235668789804</v>
      </c>
      <c r="BB162" s="62">
        <f>'Population 2016'!BB162*'Prevalence Rates'!BB162</f>
        <v>421.26812101910809</v>
      </c>
      <c r="BC162" s="71">
        <f>'Population 2016'!BC162*'Prevalence Rates'!BC162</f>
        <v>153.74928582802539</v>
      </c>
      <c r="BD162" s="105">
        <v>160</v>
      </c>
    </row>
    <row r="163" spans="1:56" s="59" customFormat="1" x14ac:dyDescent="0.35">
      <c r="B163" s="62" t="s">
        <v>52</v>
      </c>
      <c r="C163" s="70">
        <f>'Population 2016'!C163*'Prevalence Rates'!C163</f>
        <v>320.38616878980878</v>
      </c>
      <c r="D163" s="62">
        <f>'Population 2016'!D163*'Prevalence Rates'!D163</f>
        <v>840.34210509554134</v>
      </c>
      <c r="E163" s="62">
        <f>'Population 2016'!E163*'Prevalence Rates'!E163</f>
        <v>522.72921019108253</v>
      </c>
      <c r="F163" s="62">
        <f>'Population 2016'!F163*'Prevalence Rates'!F163</f>
        <v>384.4564076433121</v>
      </c>
      <c r="G163" s="62">
        <f>'Population 2016'!G163*'Prevalence Rates'!G163</f>
        <v>298.7688280254776</v>
      </c>
      <c r="H163" s="62">
        <f>'Population 2016'!H163*'Prevalence Rates'!H163</f>
        <v>620.16617197452217</v>
      </c>
      <c r="I163" s="62">
        <f>'Population 2016'!I163*'Prevalence Rates'!I163</f>
        <v>403.09702566878963</v>
      </c>
      <c r="J163" s="62">
        <f>'Population 2016'!J163*'Prevalence Rates'!J163</f>
        <v>191.02569745222931</v>
      </c>
      <c r="K163" s="62">
        <f>'Population 2016'!K163*'Prevalence Rates'!K163</f>
        <v>93.114522292993598</v>
      </c>
      <c r="L163" s="62">
        <f>'Population 2016'!L163*'Prevalence Rates'!L163</f>
        <v>451.96080512738837</v>
      </c>
      <c r="M163" s="62">
        <f>'Population 2016'!M163*'Prevalence Rates'!M163</f>
        <v>451.3842707006367</v>
      </c>
      <c r="N163" s="62">
        <f>'Population 2016'!N163*'Prevalence Rates'!N163</f>
        <v>161.76950955414011</v>
      </c>
      <c r="O163" s="62">
        <f>'Population 2016'!O163*'Prevalence Rates'!O163</f>
        <v>226.15040445859867</v>
      </c>
      <c r="P163" s="62">
        <f>'Population 2016'!P163*'Prevalence Rates'!P163</f>
        <v>54.728955414012717</v>
      </c>
      <c r="Q163" s="62">
        <f>'Population 2016'!Q163*'Prevalence Rates'!Q163</f>
        <v>266.80417197452221</v>
      </c>
      <c r="R163" s="62">
        <f>'Population 2016'!R163*'Prevalence Rates'!R163</f>
        <v>77.144538216560477</v>
      </c>
      <c r="S163" s="62">
        <f>'Population 2016'!S163*'Prevalence Rates'!S163</f>
        <v>2627.7860445859865</v>
      </c>
      <c r="T163" s="62">
        <f>'Population 2016'!T163*'Prevalence Rates'!T163</f>
        <v>643.91695859872596</v>
      </c>
      <c r="U163" s="62">
        <f>'Population 2016'!U163*'Prevalence Rates'!U163</f>
        <v>174.58870063694266</v>
      </c>
      <c r="V163" s="62">
        <f>'Population 2016'!V163*'Prevalence Rates'!V163</f>
        <v>304.21662420382154</v>
      </c>
      <c r="W163" s="62">
        <f>'Population 2016'!W163*'Prevalence Rates'!W163</f>
        <v>714.41839490445852</v>
      </c>
      <c r="X163" s="62">
        <f>'Population 2016'!X163*'Prevalence Rates'!X163</f>
        <v>713.92772292993584</v>
      </c>
      <c r="Y163" s="62">
        <f>'Population 2016'!Y163*'Prevalence Rates'!Y163</f>
        <v>508.96478121019089</v>
      </c>
      <c r="Z163" s="62">
        <f>'Population 2016'!Z163*'Prevalence Rates'!Z163</f>
        <v>812.31825477706968</v>
      </c>
      <c r="AA163" s="62">
        <f>'Population 2016'!AA163*'Prevalence Rates'!AA163</f>
        <v>2853.4488630573242</v>
      </c>
      <c r="AB163" s="62">
        <f>'Population 2016'!AB163*'Prevalence Rates'!AB163</f>
        <v>1106.6827617834394</v>
      </c>
      <c r="AC163" s="62">
        <f>'Population 2016'!AC163*'Prevalence Rates'!AC163</f>
        <v>1458.1215745222928</v>
      </c>
      <c r="AD163" s="62">
        <f>'Population 2016'!AD163*'Prevalence Rates'!AD163</f>
        <v>915.03842675159206</v>
      </c>
      <c r="AE163" s="62">
        <f>'Population 2016'!AE163*'Prevalence Rates'!AE163</f>
        <v>674.94553184713357</v>
      </c>
      <c r="AF163" s="62">
        <f>'Population 2016'!AF163*'Prevalence Rates'!AF163</f>
        <v>112.36799681528656</v>
      </c>
      <c r="AG163" s="62">
        <f>'Population 2016'!AG163*'Prevalence Rates'!AG163</f>
        <v>674.94553184713357</v>
      </c>
      <c r="AH163" s="62">
        <f>'Population 2016'!AH163*'Prevalence Rates'!AH163</f>
        <v>1431.4598789808915</v>
      </c>
      <c r="AI163" s="62">
        <f>'Population 2016'!AI163*'Prevalence Rates'!AI163</f>
        <v>1539.0892394904449</v>
      </c>
      <c r="AJ163" s="62">
        <f>'Population 2016'!AJ163*'Prevalence Rates'!AJ163</f>
        <v>243.58726114649673</v>
      </c>
      <c r="AK163" s="62">
        <f>'Population 2016'!AK163*'Prevalence Rates'!AK163</f>
        <v>260.01499999999999</v>
      </c>
      <c r="AL163" s="62">
        <f>'Population 2016'!AL163*'Prevalence Rates'!AL163</f>
        <v>181.17831210191079</v>
      </c>
      <c r="AM163" s="62">
        <f>'Population 2016'!AM163*'Prevalence Rates'!AM163</f>
        <v>832.06960191082771</v>
      </c>
      <c r="AN163" s="62">
        <f>'Population 2016'!AN163*'Prevalence Rates'!AN163</f>
        <v>57.441270764331186</v>
      </c>
      <c r="AO163" s="62">
        <f>'Population 2016'!AO163*'Prevalence Rates'!AO163</f>
        <v>57.37467515923565</v>
      </c>
      <c r="AP163" s="62">
        <f>'Population 2016'!AP163*'Prevalence Rates'!AP163</f>
        <v>299.07845541401264</v>
      </c>
      <c r="AQ163" s="62">
        <f>'Population 2016'!AQ163*'Prevalence Rates'!AQ163</f>
        <v>268.35333757961774</v>
      </c>
      <c r="AR163" s="62">
        <f>'Population 2016'!AR163*'Prevalence Rates'!AR163</f>
        <v>10281.412999999999</v>
      </c>
      <c r="AS163" s="62">
        <f>'Population 2016'!AS163*'Prevalence Rates'!AS163</f>
        <v>403.22126751592344</v>
      </c>
      <c r="AT163" s="62">
        <f>'Population 2016'!AT163*'Prevalence Rates'!AT163</f>
        <v>68.491429936305707</v>
      </c>
      <c r="AU163" s="62">
        <f>'Population 2016'!AU163*'Prevalence Rates'!AU163</f>
        <v>68.570636942675137</v>
      </c>
      <c r="AV163" s="62">
        <f>'Population 2016'!AV163*'Prevalence Rates'!AV163</f>
        <v>208.51398726114647</v>
      </c>
      <c r="AW163" s="62">
        <f>'Population 2016'!AW163*'Prevalence Rates'!AW163</f>
        <v>600.50226114649683</v>
      </c>
      <c r="AX163" s="62">
        <f>'Population 2016'!AX163*'Prevalence Rates'!AX163</f>
        <v>124.59673566878976</v>
      </c>
      <c r="AY163" s="62">
        <f>'Population 2016'!AY163*'Prevalence Rates'!AY163</f>
        <v>1559.4275414012734</v>
      </c>
      <c r="AZ163" s="62">
        <f>'Population 2016'!AZ163*'Prevalence Rates'!AZ163</f>
        <v>839.80678917197451</v>
      </c>
      <c r="BA163" s="62">
        <f>'Population 2016'!BA163*'Prevalence Rates'!BA163</f>
        <v>126.7517834394904</v>
      </c>
      <c r="BB163" s="62">
        <f>'Population 2016'!BB163*'Prevalence Rates'!BB163</f>
        <v>444.69076433121</v>
      </c>
      <c r="BC163" s="71">
        <f>'Population 2016'!BC163*'Prevalence Rates'!BC163</f>
        <v>174.55979522292984</v>
      </c>
      <c r="BD163" s="105">
        <v>161</v>
      </c>
    </row>
    <row r="164" spans="1:56" s="59" customFormat="1" x14ac:dyDescent="0.35">
      <c r="B164" s="62" t="s">
        <v>53</v>
      </c>
      <c r="C164" s="70">
        <f>'Population 2016'!C164*'Prevalence Rates'!C164</f>
        <v>326.66234076433113</v>
      </c>
      <c r="D164" s="62">
        <f>'Population 2016'!D164*'Prevalence Rates'!D164</f>
        <v>1000.6097929936307</v>
      </c>
      <c r="E164" s="62">
        <f>'Population 2016'!E164*'Prevalence Rates'!E164</f>
        <v>681.92770700636913</v>
      </c>
      <c r="F164" s="62">
        <f>'Population 2016'!F164*'Prevalence Rates'!F164</f>
        <v>480.17235668789812</v>
      </c>
      <c r="G164" s="62">
        <f>'Population 2016'!G164*'Prevalence Rates'!G164</f>
        <v>411.07700636942667</v>
      </c>
      <c r="H164" s="62">
        <f>'Population 2016'!H164*'Prevalence Rates'!H164</f>
        <v>829.66398726114653</v>
      </c>
      <c r="I164" s="62">
        <f>'Population 2016'!I164*'Prevalence Rates'!I164</f>
        <v>517.45071926751575</v>
      </c>
      <c r="J164" s="62">
        <f>'Population 2016'!J164*'Prevalence Rates'!J164</f>
        <v>243.7157006369427</v>
      </c>
      <c r="K164" s="62">
        <f>'Population 2016'!K164*'Prevalence Rates'!K164</f>
        <v>122.37101910828024</v>
      </c>
      <c r="L164" s="62">
        <f>'Population 2016'!L164*'Prevalence Rates'!L164</f>
        <v>646.71991114649677</v>
      </c>
      <c r="M164" s="62">
        <f>'Population 2016'!M164*'Prevalence Rates'!M164</f>
        <v>645.89493630573224</v>
      </c>
      <c r="N164" s="62">
        <f>'Population 2016'!N164*'Prevalence Rates'!N164</f>
        <v>175.85259554140129</v>
      </c>
      <c r="O164" s="62">
        <f>'Population 2016'!O164*'Prevalence Rates'!O164</f>
        <v>307.34436305732481</v>
      </c>
      <c r="P164" s="62">
        <f>'Population 2016'!P164*'Prevalence Rates'!P164</f>
        <v>71.254713375796172</v>
      </c>
      <c r="Q164" s="62">
        <f>'Population 2016'!Q164*'Prevalence Rates'!Q164</f>
        <v>316.58566878980889</v>
      </c>
      <c r="R164" s="62">
        <f>'Population 2016'!R164*'Prevalence Rates'!R164</f>
        <v>92.087659235668781</v>
      </c>
      <c r="S164" s="62">
        <f>'Population 2016'!S164*'Prevalence Rates'!S164</f>
        <v>2977.2836942675158</v>
      </c>
      <c r="T164" s="62">
        <f>'Population 2016'!T164*'Prevalence Rates'!T164</f>
        <v>585.50318471337573</v>
      </c>
      <c r="U164" s="62">
        <f>'Population 2016'!U164*'Prevalence Rates'!U164</f>
        <v>243.25907643312107</v>
      </c>
      <c r="V164" s="62">
        <f>'Population 2016'!V164*'Prevalence Rates'!V164</f>
        <v>383.64968152866237</v>
      </c>
      <c r="W164" s="62">
        <f>'Population 2016'!W164*'Prevalence Rates'!W164</f>
        <v>884.49217834394904</v>
      </c>
      <c r="X164" s="62">
        <f>'Population 2016'!X164*'Prevalence Rates'!X164</f>
        <v>883.88469745222892</v>
      </c>
      <c r="Y164" s="62">
        <f>'Population 2016'!Y164*'Prevalence Rates'!Y164</f>
        <v>645.0736528662419</v>
      </c>
      <c r="Z164" s="62">
        <f>'Population 2016'!Z164*'Prevalence Rates'!Z164</f>
        <v>877.22203821656012</v>
      </c>
      <c r="AA164" s="62">
        <f>'Population 2016'!AA164*'Prevalence Rates'!AA164</f>
        <v>3416.8271656050952</v>
      </c>
      <c r="AB164" s="62">
        <f>'Population 2016'!AB164*'Prevalence Rates'!AB164</f>
        <v>1335.2340382165607</v>
      </c>
      <c r="AC164" s="62">
        <f>'Population 2016'!AC164*'Prevalence Rates'!AC164</f>
        <v>1705.9810987261144</v>
      </c>
      <c r="AD164" s="62">
        <f>'Population 2016'!AD164*'Prevalence Rates'!AD164</f>
        <v>1247.5359458598725</v>
      </c>
      <c r="AE164" s="62">
        <f>'Population 2016'!AE164*'Prevalence Rates'!AE164</f>
        <v>916.10337579617828</v>
      </c>
      <c r="AF164" s="62">
        <f>'Population 2016'!AF164*'Prevalence Rates'!AF164</f>
        <v>134.24111464968149</v>
      </c>
      <c r="AG164" s="62">
        <f>'Population 2016'!AG164*'Prevalence Rates'!AG164</f>
        <v>916.10337579617828</v>
      </c>
      <c r="AH164" s="62">
        <f>'Population 2016'!AH164*'Prevalence Rates'!AH164</f>
        <v>1759.5885668789808</v>
      </c>
      <c r="AI164" s="62">
        <f>'Population 2016'!AI164*'Prevalence Rates'!AI164</f>
        <v>1620.7987070063689</v>
      </c>
      <c r="AJ164" s="62">
        <f>'Population 2016'!AJ164*'Prevalence Rates'!AJ164</f>
        <v>293.29570063694263</v>
      </c>
      <c r="AK164" s="62">
        <f>'Population 2016'!AK164*'Prevalence Rates'!AK164</f>
        <v>327.29500000000002</v>
      </c>
      <c r="AL164" s="62">
        <f>'Population 2016'!AL164*'Prevalence Rates'!AL164</f>
        <v>245.92414012738857</v>
      </c>
      <c r="AM164" s="62">
        <f>'Population 2016'!AM164*'Prevalence Rates'!AM164</f>
        <v>965.66950636942659</v>
      </c>
      <c r="AN164" s="62">
        <f>'Population 2016'!AN164*'Prevalence Rates'!AN164</f>
        <v>77.519682802547749</v>
      </c>
      <c r="AO164" s="62">
        <f>'Population 2016'!AO164*'Prevalence Rates'!AO164</f>
        <v>77.429808917197448</v>
      </c>
      <c r="AP164" s="62">
        <f>'Population 2016'!AP164*'Prevalence Rates'!AP164</f>
        <v>405.63272292993628</v>
      </c>
      <c r="AQ164" s="62">
        <f>'Population 2016'!AQ164*'Prevalence Rates'!AQ164</f>
        <v>360.14420382165599</v>
      </c>
      <c r="AR164" s="62">
        <f>'Population 2016'!AR164*'Prevalence Rates'!AR164</f>
        <v>12613.085000000001</v>
      </c>
      <c r="AS164" s="62">
        <f>'Population 2016'!AS164*'Prevalence Rates'!AS164</f>
        <v>517.61020700636936</v>
      </c>
      <c r="AT164" s="62">
        <f>'Population 2016'!AT164*'Prevalence Rates'!AT164</f>
        <v>84.920312898089179</v>
      </c>
      <c r="AU164" s="62">
        <f>'Population 2016'!AU164*'Prevalence Rates'!AU164</f>
        <v>85.018519108280245</v>
      </c>
      <c r="AV164" s="62">
        <f>'Population 2016'!AV164*'Prevalence Rates'!AV164</f>
        <v>271.64445859872615</v>
      </c>
      <c r="AW164" s="62">
        <f>'Population 2016'!AW164*'Prevalence Rates'!AW164</f>
        <v>785.49178343949063</v>
      </c>
      <c r="AX164" s="62">
        <f>'Population 2016'!AX164*'Prevalence Rates'!AX164</f>
        <v>155.67898089171973</v>
      </c>
      <c r="AY164" s="62">
        <f>'Population 2016'!AY164*'Prevalence Rates'!AY164</f>
        <v>1946.2902547770698</v>
      </c>
      <c r="AZ164" s="62">
        <f>'Population 2016'!AZ164*'Prevalence Rates'!AZ164</f>
        <v>1056.0574140127392</v>
      </c>
      <c r="BA164" s="62">
        <f>'Population 2016'!BA164*'Prevalence Rates'!BA164</f>
        <v>160.74665605095541</v>
      </c>
      <c r="BB164" s="62">
        <f>'Population 2016'!BB164*'Prevalence Rates'!BB164</f>
        <v>528.4571656050955</v>
      </c>
      <c r="BC164" s="71">
        <f>'Population 2016'!BC164*'Prevalence Rates'!BC164</f>
        <v>243.21880175159228</v>
      </c>
      <c r="BD164" s="105">
        <v>162</v>
      </c>
    </row>
    <row r="165" spans="1:56" s="59" customFormat="1" x14ac:dyDescent="0.35">
      <c r="B165" s="62" t="s">
        <v>54</v>
      </c>
      <c r="C165" s="70">
        <f>'Population 2016'!C165*'Prevalence Rates'!C165</f>
        <v>333.85203821656046</v>
      </c>
      <c r="D165" s="62">
        <f>'Population 2016'!D165*'Prevalence Rates'!D165</f>
        <v>1001.9199203821657</v>
      </c>
      <c r="E165" s="62">
        <f>'Population 2016'!E165*'Prevalence Rates'!E165</f>
        <v>675.48162420382141</v>
      </c>
      <c r="F165" s="62">
        <f>'Population 2016'!F165*'Prevalence Rates'!F165</f>
        <v>558.79707006369426</v>
      </c>
      <c r="G165" s="62">
        <f>'Population 2016'!G165*'Prevalence Rates'!G165</f>
        <v>459.70961783439481</v>
      </c>
      <c r="H165" s="62">
        <f>'Population 2016'!H165*'Prevalence Rates'!H165</f>
        <v>927.95170700636947</v>
      </c>
      <c r="I165" s="62">
        <f>'Population 2016'!I165*'Prevalence Rates'!I165</f>
        <v>594.36392404458581</v>
      </c>
      <c r="J165" s="62">
        <f>'Population 2016'!J165*'Prevalence Rates'!J165</f>
        <v>261.40028662420383</v>
      </c>
      <c r="K165" s="62">
        <f>'Population 2016'!K165*'Prevalence Rates'!K165</f>
        <v>125.67834394904457</v>
      </c>
      <c r="L165" s="62">
        <f>'Population 2016'!L165*'Prevalence Rates'!L165</f>
        <v>752.3348277070063</v>
      </c>
      <c r="M165" s="62">
        <f>'Population 2016'!M165*'Prevalence Rates'!M165</f>
        <v>751.37512738853479</v>
      </c>
      <c r="N165" s="62">
        <f>'Population 2016'!N165*'Prevalence Rates'!N165</f>
        <v>225.34404458598729</v>
      </c>
      <c r="O165" s="62">
        <f>'Population 2016'!O165*'Prevalence Rates'!O165</f>
        <v>348.55469745222928</v>
      </c>
      <c r="P165" s="62">
        <f>'Population 2016'!P165*'Prevalence Rates'!P165</f>
        <v>73.066273885350313</v>
      </c>
      <c r="Q165" s="62">
        <f>'Population 2016'!Q165*'Prevalence Rates'!Q165</f>
        <v>323.29633757961778</v>
      </c>
      <c r="R165" s="62">
        <f>'Population 2016'!R165*'Prevalence Rates'!R165</f>
        <v>117.14757961783438</v>
      </c>
      <c r="S165" s="62">
        <f>'Population 2016'!S165*'Prevalence Rates'!S165</f>
        <v>3080.7922929936303</v>
      </c>
      <c r="T165" s="62">
        <f>'Population 2016'!T165*'Prevalence Rates'!T165</f>
        <v>575.30915605095538</v>
      </c>
      <c r="U165" s="62">
        <f>'Population 2016'!U165*'Prevalence Rates'!U165</f>
        <v>231.98216560509559</v>
      </c>
      <c r="V165" s="62">
        <f>'Population 2016'!V165*'Prevalence Rates'!V165</f>
        <v>397.871178343949</v>
      </c>
      <c r="W165" s="62">
        <f>'Population 2016'!W165*'Prevalence Rates'!W165</f>
        <v>921.77319745222928</v>
      </c>
      <c r="X165" s="62">
        <f>'Population 2016'!X165*'Prevalence Rates'!X165</f>
        <v>921.14011146496784</v>
      </c>
      <c r="Y165" s="62">
        <f>'Population 2016'!Y165*'Prevalence Rates'!Y165</f>
        <v>678.87525955414003</v>
      </c>
      <c r="Z165" s="62">
        <f>'Population 2016'!Z165*'Prevalence Rates'!Z165</f>
        <v>880.25624203821621</v>
      </c>
      <c r="AA165" s="62">
        <f>'Population 2016'!AA165*'Prevalence Rates'!AA165</f>
        <v>3570.329713375796</v>
      </c>
      <c r="AB165" s="62">
        <f>'Population 2016'!AB165*'Prevalence Rates'!AB165</f>
        <v>1344.5064968152867</v>
      </c>
      <c r="AC165" s="62">
        <f>'Population 2016'!AC165*'Prevalence Rates'!AC165</f>
        <v>1838.2070923566878</v>
      </c>
      <c r="AD165" s="62">
        <f>'Population 2016'!AD165*'Prevalence Rates'!AD165</f>
        <v>1445.5523121019107</v>
      </c>
      <c r="AE165" s="62">
        <f>'Population 2016'!AE165*'Prevalence Rates'!AE165</f>
        <v>1079.6932643312102</v>
      </c>
      <c r="AF165" s="62">
        <f>'Population 2016'!AF165*'Prevalence Rates'!AF165</f>
        <v>159.95396496815283</v>
      </c>
      <c r="AG165" s="62">
        <f>'Population 2016'!AG165*'Prevalence Rates'!AG165</f>
        <v>1079.6932643312102</v>
      </c>
      <c r="AH165" s="62">
        <f>'Population 2016'!AH165*'Prevalence Rates'!AH165</f>
        <v>1775.4509235668791</v>
      </c>
      <c r="AI165" s="62">
        <f>'Population 2016'!AI165*'Prevalence Rates'!AI165</f>
        <v>1623.2516751592352</v>
      </c>
      <c r="AJ165" s="62">
        <f>'Population 2016'!AJ165*'Prevalence Rates'!AJ165</f>
        <v>295.66417197452228</v>
      </c>
      <c r="AK165" s="62">
        <f>'Population 2016'!AK165*'Prevalence Rates'!AK165</f>
        <v>335.33500000000004</v>
      </c>
      <c r="AL165" s="62">
        <f>'Population 2016'!AL165*'Prevalence Rates'!AL165</f>
        <v>275.84369426751596</v>
      </c>
      <c r="AM165" s="62">
        <f>'Population 2016'!AM165*'Prevalence Rates'!AM165</f>
        <v>952.93630573248402</v>
      </c>
      <c r="AN165" s="62">
        <f>'Population 2016'!AN165*'Prevalence Rates'!AN165</f>
        <v>101.92402738853501</v>
      </c>
      <c r="AO165" s="62">
        <f>'Population 2016'!AO165*'Prevalence Rates'!AO165</f>
        <v>101.80585987261145</v>
      </c>
      <c r="AP165" s="62">
        <f>'Population 2016'!AP165*'Prevalence Rates'!AP165</f>
        <v>476.87890127388533</v>
      </c>
      <c r="AQ165" s="62">
        <f>'Population 2016'!AQ165*'Prevalence Rates'!AQ165</f>
        <v>416.33458598726111</v>
      </c>
      <c r="AR165" s="62">
        <f>'Population 2016'!AR165*'Prevalence Rates'!AR165</f>
        <v>13529.310000000001</v>
      </c>
      <c r="AS165" s="62">
        <f>'Population 2016'!AS165*'Prevalence Rates'!AS165</f>
        <v>594.54711783439484</v>
      </c>
      <c r="AT165" s="62">
        <f>'Population 2016'!AT165*'Prevalence Rates'!AT165</f>
        <v>96.867277070063693</v>
      </c>
      <c r="AU165" s="62">
        <f>'Population 2016'!AU165*'Prevalence Rates'!AU165</f>
        <v>96.979299363057308</v>
      </c>
      <c r="AV165" s="62">
        <f>'Population 2016'!AV165*'Prevalence Rates'!AV165</f>
        <v>299.00670382165606</v>
      </c>
      <c r="AW165" s="62">
        <f>'Population 2016'!AW165*'Prevalence Rates'!AW165</f>
        <v>810.33619426751602</v>
      </c>
      <c r="AX165" s="62">
        <f>'Population 2016'!AX165*'Prevalence Rates'!AX165</f>
        <v>172.0982484076433</v>
      </c>
      <c r="AY165" s="62">
        <f>'Population 2016'!AY165*'Prevalence Rates'!AY165</f>
        <v>2175.3235668789807</v>
      </c>
      <c r="AZ165" s="62">
        <f>'Population 2016'!AZ165*'Prevalence Rates'!AZ165</f>
        <v>1254.1540095541404</v>
      </c>
      <c r="BA165" s="62">
        <f>'Population 2016'!BA165*'Prevalence Rates'!BA165</f>
        <v>177.66735668789806</v>
      </c>
      <c r="BB165" s="62">
        <f>'Population 2016'!BB165*'Prevalence Rates'!BB165</f>
        <v>536.90684713375788</v>
      </c>
      <c r="BC165" s="71">
        <f>'Population 2016'!BC165*'Prevalence Rates'!BC165</f>
        <v>231.94375796178338</v>
      </c>
      <c r="BD165" s="105">
        <v>163</v>
      </c>
    </row>
    <row r="166" spans="1:56" s="59" customFormat="1" x14ac:dyDescent="0.35">
      <c r="B166" s="62" t="s">
        <v>55</v>
      </c>
      <c r="C166" s="70">
        <f>'Population 2016'!C166*'Prevalence Rates'!C166</f>
        <v>383.51087261146489</v>
      </c>
      <c r="D166" s="62">
        <f>'Population 2016'!D166*'Prevalence Rates'!D166</f>
        <v>1184.2906305732483</v>
      </c>
      <c r="E166" s="62">
        <f>'Population 2016'!E166*'Prevalence Rates'!E166</f>
        <v>810.49085350318433</v>
      </c>
      <c r="F166" s="62">
        <f>'Population 2016'!F166*'Prevalence Rates'!F166</f>
        <v>671.18514649681538</v>
      </c>
      <c r="G166" s="62">
        <f>'Population 2016'!G166*'Prevalence Rates'!G166</f>
        <v>601.52399999999989</v>
      </c>
      <c r="H166" s="62">
        <f>'Population 2016'!H166*'Prevalence Rates'!H166</f>
        <v>1052.8457140127389</v>
      </c>
      <c r="I166" s="62">
        <f>'Population 2016'!I166*'Prevalence Rates'!I166</f>
        <v>754.72005668789791</v>
      </c>
      <c r="J166" s="62">
        <f>'Population 2016'!J166*'Prevalence Rates'!J166</f>
        <v>317.88703184713376</v>
      </c>
      <c r="K166" s="62">
        <f>'Population 2016'!K166*'Prevalence Rates'!K166</f>
        <v>161.10522292993628</v>
      </c>
      <c r="L166" s="62">
        <f>'Population 2016'!L166*'Prevalence Rates'!L166</f>
        <v>935.57333006369413</v>
      </c>
      <c r="M166" s="62">
        <f>'Population 2016'!M166*'Prevalence Rates'!M166</f>
        <v>934.3798853503182</v>
      </c>
      <c r="N166" s="62">
        <f>'Population 2016'!N166*'Prevalence Rates'!N166</f>
        <v>271.02056050955417</v>
      </c>
      <c r="O166" s="62">
        <f>'Population 2016'!O166*'Prevalence Rates'!O166</f>
        <v>355.75975159235662</v>
      </c>
      <c r="P166" s="62">
        <f>'Population 2016'!P166*'Prevalence Rates'!P166</f>
        <v>90.356312101910802</v>
      </c>
      <c r="Q166" s="62">
        <f>'Population 2016'!Q166*'Prevalence Rates'!Q166</f>
        <v>429.0656687898088</v>
      </c>
      <c r="R166" s="62">
        <f>'Population 2016'!R166*'Prevalence Rates'!R166</f>
        <v>148.63808917197449</v>
      </c>
      <c r="S166" s="62">
        <f>'Population 2016'!S166*'Prevalence Rates'!S166</f>
        <v>3735.6370318471336</v>
      </c>
      <c r="T166" s="62">
        <f>'Population 2016'!T166*'Prevalence Rates'!T166</f>
        <v>627.82108280254761</v>
      </c>
      <c r="U166" s="62">
        <f>'Population 2016'!U166*'Prevalence Rates'!U166</f>
        <v>295.94653503184713</v>
      </c>
      <c r="V166" s="62">
        <f>'Population 2016'!V166*'Prevalence Rates'!V166</f>
        <v>437.89770700636933</v>
      </c>
      <c r="W166" s="62">
        <f>'Population 2016'!W166*'Prevalence Rates'!W166</f>
        <v>1169.6261299363057</v>
      </c>
      <c r="X166" s="62">
        <f>'Population 2016'!X166*'Prevalence Rates'!X166</f>
        <v>1168.8228152866236</v>
      </c>
      <c r="Y166" s="62">
        <f>'Population 2016'!Y166*'Prevalence Rates'!Y166</f>
        <v>781.68514012738831</v>
      </c>
      <c r="Z166" s="62">
        <f>'Population 2016'!Z166*'Prevalence Rates'!Z166</f>
        <v>1011.9829554140123</v>
      </c>
      <c r="AA166" s="62">
        <f>'Population 2016'!AA166*'Prevalence Rates'!AA166</f>
        <v>4192.456585987261</v>
      </c>
      <c r="AB166" s="62">
        <f>'Population 2016'!AB166*'Prevalence Rates'!AB166</f>
        <v>1610.1278369426752</v>
      </c>
      <c r="AC166" s="62">
        <f>'Population 2016'!AC166*'Prevalence Rates'!AC166</f>
        <v>2178.2866356687896</v>
      </c>
      <c r="AD166" s="62">
        <f>'Population 2016'!AD166*'Prevalence Rates'!AD166</f>
        <v>1863.3859108280253</v>
      </c>
      <c r="AE166" s="62">
        <f>'Population 2016'!AE166*'Prevalence Rates'!AE166</f>
        <v>1381.9983630573247</v>
      </c>
      <c r="AF166" s="62">
        <f>'Population 2016'!AF166*'Prevalence Rates'!AF166</f>
        <v>221.0677133757961</v>
      </c>
      <c r="AG166" s="62">
        <f>'Population 2016'!AG166*'Prevalence Rates'!AG166</f>
        <v>1381.9983630573247</v>
      </c>
      <c r="AH166" s="62">
        <f>'Population 2016'!AH166*'Prevalence Rates'!AH166</f>
        <v>2062.3431210191084</v>
      </c>
      <c r="AI166" s="62">
        <f>'Population 2016'!AI166*'Prevalence Rates'!AI166</f>
        <v>1889.6440165605086</v>
      </c>
      <c r="AJ166" s="62">
        <f>'Population 2016'!AJ166*'Prevalence Rates'!AJ166</f>
        <v>353.88968152866232</v>
      </c>
      <c r="AK166" s="62">
        <f>'Population 2016'!AK166*'Prevalence Rates'!AK166</f>
        <v>417.50799999999998</v>
      </c>
      <c r="AL166" s="62">
        <f>'Population 2016'!AL166*'Prevalence Rates'!AL166</f>
        <v>341.28985987261149</v>
      </c>
      <c r="AM166" s="62">
        <f>'Population 2016'!AM166*'Prevalence Rates'!AM166</f>
        <v>1021.1646815286624</v>
      </c>
      <c r="AN166" s="62">
        <f>'Population 2016'!AN166*'Prevalence Rates'!AN166</f>
        <v>140.878846433121</v>
      </c>
      <c r="AO166" s="62">
        <f>'Population 2016'!AO166*'Prevalence Rates'!AO166</f>
        <v>140.71551592356684</v>
      </c>
      <c r="AP166" s="62">
        <f>'Population 2016'!AP166*'Prevalence Rates'!AP166</f>
        <v>576.44598726114646</v>
      </c>
      <c r="AQ166" s="62">
        <f>'Population 2016'!AQ166*'Prevalence Rates'!AQ166</f>
        <v>466.57487898089164</v>
      </c>
      <c r="AR166" s="62">
        <f>'Population 2016'!AR166*'Prevalence Rates'!AR166</f>
        <v>16294.53</v>
      </c>
      <c r="AS166" s="62">
        <f>'Population 2016'!AS166*'Prevalence Rates'!AS166</f>
        <v>754.95267515923558</v>
      </c>
      <c r="AT166" s="62">
        <f>'Population 2016'!AT166*'Prevalence Rates'!AT166</f>
        <v>112.94435350318471</v>
      </c>
      <c r="AU166" s="62">
        <f>'Population 2016'!AU166*'Prevalence Rates'!AU166</f>
        <v>113.07496815286622</v>
      </c>
      <c r="AV166" s="62">
        <f>'Population 2016'!AV166*'Prevalence Rates'!AV166</f>
        <v>347.65058598726114</v>
      </c>
      <c r="AW166" s="62">
        <f>'Population 2016'!AW166*'Prevalence Rates'!AW166</f>
        <v>1012.3312611464969</v>
      </c>
      <c r="AX166" s="62">
        <f>'Population 2016'!AX166*'Prevalence Rates'!AX166</f>
        <v>201.68560509554135</v>
      </c>
      <c r="AY166" s="62">
        <f>'Population 2016'!AY166*'Prevalence Rates'!AY166</f>
        <v>2682.8055541401268</v>
      </c>
      <c r="AZ166" s="62">
        <f>'Population 2016'!AZ166*'Prevalence Rates'!AZ166</f>
        <v>1510.475908280255</v>
      </c>
      <c r="BA166" s="62">
        <f>'Population 2016'!BA166*'Prevalence Rates'!BA166</f>
        <v>221.74082802547767</v>
      </c>
      <c r="BB166" s="62">
        <f>'Population 2016'!BB166*'Prevalence Rates'!BB166</f>
        <v>625.78929936305713</v>
      </c>
      <c r="BC166" s="71">
        <f>'Population 2016'!BC166*'Prevalence Rates'!BC166</f>
        <v>295.8975372611464</v>
      </c>
      <c r="BD166" s="105">
        <v>164</v>
      </c>
    </row>
    <row r="167" spans="1:56" s="59" customFormat="1" x14ac:dyDescent="0.35">
      <c r="B167" s="62" t="s">
        <v>56</v>
      </c>
      <c r="C167" s="70">
        <f>'Population 2016'!C167*'Prevalence Rates'!C167</f>
        <v>344.22834394904447</v>
      </c>
      <c r="D167" s="62">
        <f>'Population 2016'!D167*'Prevalence Rates'!D167</f>
        <v>1092.2121401273885</v>
      </c>
      <c r="E167" s="62">
        <f>'Population 2016'!E167*'Prevalence Rates'!E167</f>
        <v>757.74741401273855</v>
      </c>
      <c r="F167" s="62">
        <f>'Population 2016'!F167*'Prevalence Rates'!F167</f>
        <v>571.14400000000012</v>
      </c>
      <c r="G167" s="62">
        <f>'Population 2016'!G167*'Prevalence Rates'!G167</f>
        <v>583.21859872611446</v>
      </c>
      <c r="H167" s="62">
        <f>'Population 2016'!H167*'Prevalence Rates'!H167</f>
        <v>1014.4582757961783</v>
      </c>
      <c r="I167" s="62">
        <f>'Population 2016'!I167*'Prevalence Rates'!I167</f>
        <v>665.92946178343925</v>
      </c>
      <c r="J167" s="62">
        <f>'Population 2016'!J167*'Prevalence Rates'!J167</f>
        <v>278.50913375796176</v>
      </c>
      <c r="K167" s="62">
        <f>'Population 2016'!K167*'Prevalence Rates'!K167</f>
        <v>131.96917197452225</v>
      </c>
      <c r="L167" s="62">
        <f>'Population 2016'!L167*'Prevalence Rates'!L167</f>
        <v>905.36488445859868</v>
      </c>
      <c r="M167" s="62">
        <f>'Population 2016'!M167*'Prevalence Rates'!M167</f>
        <v>904.20997452229267</v>
      </c>
      <c r="N167" s="62">
        <f>'Population 2016'!N167*'Prevalence Rates'!N167</f>
        <v>227.3662420382166</v>
      </c>
      <c r="O167" s="62">
        <f>'Population 2016'!O167*'Prevalence Rates'!O167</f>
        <v>339.29401273885344</v>
      </c>
      <c r="P167" s="62">
        <f>'Population 2016'!P167*'Prevalence Rates'!P167</f>
        <v>79.795184713375775</v>
      </c>
      <c r="Q167" s="62">
        <f>'Population 2016'!Q167*'Prevalence Rates'!Q167</f>
        <v>377.92554140127379</v>
      </c>
      <c r="R167" s="62">
        <f>'Population 2016'!R167*'Prevalence Rates'!R167</f>
        <v>115.78124840764328</v>
      </c>
      <c r="S167" s="62">
        <f>'Population 2016'!S167*'Prevalence Rates'!S167</f>
        <v>3178.9283694267515</v>
      </c>
      <c r="T167" s="62">
        <f>'Population 2016'!T167*'Prevalence Rates'!T167</f>
        <v>516.07299363057314</v>
      </c>
      <c r="U167" s="62">
        <f>'Population 2016'!U167*'Prevalence Rates'!U167</f>
        <v>285.09377070063692</v>
      </c>
      <c r="V167" s="62">
        <f>'Population 2016'!V167*'Prevalence Rates'!V167</f>
        <v>362.91522292993625</v>
      </c>
      <c r="W167" s="62">
        <f>'Population 2016'!W167*'Prevalence Rates'!W167</f>
        <v>978.44498343949044</v>
      </c>
      <c r="X167" s="62">
        <f>'Population 2016'!X167*'Prevalence Rates'!X167</f>
        <v>977.77297452229254</v>
      </c>
      <c r="Y167" s="62">
        <f>'Population 2016'!Y167*'Prevalence Rates'!Y167</f>
        <v>665.04625796178323</v>
      </c>
      <c r="Z167" s="62">
        <f>'Population 2016'!Z167*'Prevalence Rates'!Z167</f>
        <v>845.13898089171937</v>
      </c>
      <c r="AA167" s="62">
        <f>'Population 2016'!AA167*'Prevalence Rates'!AA167</f>
        <v>3529.8712738853496</v>
      </c>
      <c r="AB167" s="62">
        <f>'Population 2016'!AB167*'Prevalence Rates'!AB167</f>
        <v>1462.9725350318472</v>
      </c>
      <c r="AC167" s="62">
        <f>'Population 2016'!AC167*'Prevalence Rates'!AC167</f>
        <v>1791.7817159235667</v>
      </c>
      <c r="AD167" s="62">
        <f>'Population 2016'!AD167*'Prevalence Rates'!AD167</f>
        <v>1777.448935031847</v>
      </c>
      <c r="AE167" s="62">
        <f>'Population 2016'!AE167*'Prevalence Rates'!AE167</f>
        <v>1307.9377834394902</v>
      </c>
      <c r="AF167" s="62">
        <f>'Population 2016'!AF167*'Prevalence Rates'!AF167</f>
        <v>165.69263057324835</v>
      </c>
      <c r="AG167" s="62">
        <f>'Population 2016'!AG167*'Prevalence Rates'!AG167</f>
        <v>1307.9377834394902</v>
      </c>
      <c r="AH167" s="62">
        <f>'Population 2016'!AH167*'Prevalence Rates'!AH167</f>
        <v>1784.4283184713374</v>
      </c>
      <c r="AI167" s="62">
        <f>'Population 2016'!AI167*'Prevalence Rates'!AI167</f>
        <v>1605.6214242038209</v>
      </c>
      <c r="AJ167" s="62">
        <f>'Population 2016'!AJ167*'Prevalence Rates'!AJ167</f>
        <v>336.50203821656044</v>
      </c>
      <c r="AK167" s="62">
        <f>'Population 2016'!AK167*'Prevalence Rates'!AK167</f>
        <v>362.82400000000001</v>
      </c>
      <c r="AL167" s="62">
        <f>'Population 2016'!AL167*'Prevalence Rates'!AL167</f>
        <v>303.00110828025475</v>
      </c>
      <c r="AM167" s="62">
        <f>'Population 2016'!AM167*'Prevalence Rates'!AM167</f>
        <v>871.10296178343947</v>
      </c>
      <c r="AN167" s="62">
        <f>'Population 2016'!AN167*'Prevalence Rates'!AN167</f>
        <v>112.51709847133756</v>
      </c>
      <c r="AO167" s="62">
        <f>'Population 2016'!AO167*'Prevalence Rates'!AO167</f>
        <v>112.38664968152864</v>
      </c>
      <c r="AP167" s="62">
        <f>'Population 2016'!AP167*'Prevalence Rates'!AP167</f>
        <v>543.79232484076431</v>
      </c>
      <c r="AQ167" s="62">
        <f>'Population 2016'!AQ167*'Prevalence Rates'!AQ167</f>
        <v>375.47357961783433</v>
      </c>
      <c r="AR167" s="62">
        <f>'Population 2016'!AR167*'Prevalence Rates'!AR167</f>
        <v>14429.198</v>
      </c>
      <c r="AS167" s="62">
        <f>'Population 2016'!AS167*'Prevalence Rates'!AS167</f>
        <v>666.13471337579608</v>
      </c>
      <c r="AT167" s="62">
        <f>'Population 2016'!AT167*'Prevalence Rates'!AT167</f>
        <v>111.27110382165606</v>
      </c>
      <c r="AU167" s="62">
        <f>'Population 2016'!AU167*'Prevalence Rates'!AU167</f>
        <v>111.39978343949042</v>
      </c>
      <c r="AV167" s="62">
        <f>'Population 2016'!AV167*'Prevalence Rates'!AV167</f>
        <v>361.31743949044585</v>
      </c>
      <c r="AW167" s="62">
        <f>'Population 2016'!AW167*'Prevalence Rates'!AW167</f>
        <v>886.23076433121025</v>
      </c>
      <c r="AX167" s="62">
        <f>'Population 2016'!AX167*'Prevalence Rates'!AX167</f>
        <v>185.14108280254771</v>
      </c>
      <c r="AY167" s="62">
        <f>'Population 2016'!AY167*'Prevalence Rates'!AY167</f>
        <v>2314.1432866242035</v>
      </c>
      <c r="AZ167" s="62">
        <f>'Population 2016'!AZ167*'Prevalence Rates'!AZ167</f>
        <v>1336.5665796178346</v>
      </c>
      <c r="BA167" s="62">
        <f>'Population 2016'!BA167*'Prevalence Rates'!BA167</f>
        <v>195.18251592356683</v>
      </c>
      <c r="BB167" s="62">
        <f>'Population 2016'!BB167*'Prevalence Rates'!BB167</f>
        <v>511.30452229299351</v>
      </c>
      <c r="BC167" s="71">
        <f>'Population 2016'!BC167*'Prevalence Rates'!BC167</f>
        <v>285.04656974522283</v>
      </c>
      <c r="BD167" s="105">
        <v>165</v>
      </c>
    </row>
    <row r="168" spans="1:56" s="59" customFormat="1" x14ac:dyDescent="0.35">
      <c r="B168" s="62" t="s">
        <v>57</v>
      </c>
      <c r="C168" s="70">
        <f>'Population 2016'!C168*'Prevalence Rates'!C168</f>
        <v>394.38733121019101</v>
      </c>
      <c r="D168" s="62">
        <f>'Population 2016'!D168*'Prevalence Rates'!D168</f>
        <v>1339.6541401273887</v>
      </c>
      <c r="E168" s="62">
        <f>'Population 2016'!E168*'Prevalence Rates'!E168</f>
        <v>959.61664968152832</v>
      </c>
      <c r="F168" s="62">
        <f>'Population 2016'!F168*'Prevalence Rates'!F168</f>
        <v>808.93660828025486</v>
      </c>
      <c r="G168" s="62">
        <f>'Population 2016'!G168*'Prevalence Rates'!G168</f>
        <v>811.06307006369411</v>
      </c>
      <c r="H168" s="62">
        <f>'Population 2016'!H168*'Prevalence Rates'!H168</f>
        <v>1318.815821656051</v>
      </c>
      <c r="I168" s="62">
        <f>'Population 2016'!I168*'Prevalence Rates'!I168</f>
        <v>875.71485942675133</v>
      </c>
      <c r="J168" s="62">
        <f>'Population 2016'!J168*'Prevalence Rates'!J168</f>
        <v>346.4487929936306</v>
      </c>
      <c r="K168" s="62">
        <f>'Population 2016'!K168*'Prevalence Rates'!K168</f>
        <v>169.61343949044581</v>
      </c>
      <c r="L168" s="62">
        <f>'Population 2016'!L168*'Prevalence Rates'!L168</f>
        <v>1181.3659977707005</v>
      </c>
      <c r="M168" s="62">
        <f>'Population 2016'!M168*'Prevalence Rates'!M168</f>
        <v>1179.8590127388534</v>
      </c>
      <c r="N168" s="62">
        <f>'Population 2016'!N168*'Prevalence Rates'!N168</f>
        <v>277.74410509554144</v>
      </c>
      <c r="O168" s="62">
        <f>'Population 2016'!O168*'Prevalence Rates'!O168</f>
        <v>429.57045541401266</v>
      </c>
      <c r="P168" s="62">
        <f>'Population 2016'!P168*'Prevalence Rates'!P168</f>
        <v>105.44363694267514</v>
      </c>
      <c r="Q168" s="62">
        <f>'Population 2016'!Q168*'Prevalence Rates'!Q168</f>
        <v>429.10219745222923</v>
      </c>
      <c r="R168" s="62">
        <f>'Population 2016'!R168*'Prevalence Rates'!R168</f>
        <v>123.96751910828023</v>
      </c>
      <c r="S168" s="62">
        <f>'Population 2016'!S168*'Prevalence Rates'!S168</f>
        <v>3876.9040318471334</v>
      </c>
      <c r="T168" s="62">
        <f>'Population 2016'!T168*'Prevalence Rates'!T168</f>
        <v>564.9809235668788</v>
      </c>
      <c r="U168" s="62">
        <f>'Population 2016'!U168*'Prevalence Rates'!U168</f>
        <v>376.59688535031853</v>
      </c>
      <c r="V168" s="62">
        <f>'Population 2016'!V168*'Prevalence Rates'!V168</f>
        <v>473.98111464968144</v>
      </c>
      <c r="W168" s="62">
        <f>'Population 2016'!W168*'Prevalence Rates'!W168</f>
        <v>1267.7753681528663</v>
      </c>
      <c r="X168" s="62">
        <f>'Population 2016'!X168*'Prevalence Rates'!X168</f>
        <v>1266.9046433121014</v>
      </c>
      <c r="Y168" s="62">
        <f>'Population 2016'!Y168*'Prevalence Rates'!Y168</f>
        <v>848.80365477706982</v>
      </c>
      <c r="Z168" s="62">
        <f>'Population 2016'!Z168*'Prevalence Rates'!Z168</f>
        <v>814.09751592356656</v>
      </c>
      <c r="AA168" s="62">
        <f>'Population 2016'!AA168*'Prevalence Rates'!AA168</f>
        <v>3876.853681528662</v>
      </c>
      <c r="AB168" s="62">
        <f>'Population 2016'!AB168*'Prevalence Rates'!AB168</f>
        <v>1807.2031694267519</v>
      </c>
      <c r="AC168" s="62">
        <f>'Population 2016'!AC168*'Prevalence Rates'!AC168</f>
        <v>1929.5732407643313</v>
      </c>
      <c r="AD168" s="62">
        <f>'Population 2016'!AD168*'Prevalence Rates'!AD168</f>
        <v>2238.4029611464966</v>
      </c>
      <c r="AE168" s="62">
        <f>'Population 2016'!AE168*'Prevalence Rates'!AE168</f>
        <v>1563.3236815286623</v>
      </c>
      <c r="AF168" s="62">
        <f>'Population 2016'!AF168*'Prevalence Rates'!AF168</f>
        <v>188.06515286624199</v>
      </c>
      <c r="AG168" s="62">
        <f>'Population 2016'!AG168*'Prevalence Rates'!AG168</f>
        <v>1563.3236815286623</v>
      </c>
      <c r="AH168" s="62">
        <f>'Population 2016'!AH168*'Prevalence Rates'!AH168</f>
        <v>2003.419031847134</v>
      </c>
      <c r="AI168" s="62">
        <f>'Population 2016'!AI168*'Prevalence Rates'!AI168</f>
        <v>1833.4353496815279</v>
      </c>
      <c r="AJ168" s="62">
        <f>'Population 2016'!AJ168*'Prevalence Rates'!AJ168</f>
        <v>411.09356687898082</v>
      </c>
      <c r="AK168" s="62">
        <f>'Population 2016'!AK168*'Prevalence Rates'!AK168</f>
        <v>457.96300000000002</v>
      </c>
      <c r="AL168" s="62">
        <f>'Population 2016'!AL168*'Prevalence Rates'!AL168</f>
        <v>437.95714012738853</v>
      </c>
      <c r="AM168" s="62">
        <f>'Population 2016'!AM168*'Prevalence Rates'!AM168</f>
        <v>1065.5218312101911</v>
      </c>
      <c r="AN168" s="62">
        <f>'Population 2016'!AN168*'Prevalence Rates'!AN168</f>
        <v>132.11128031847133</v>
      </c>
      <c r="AO168" s="62">
        <f>'Population 2016'!AO168*'Prevalence Rates'!AO168</f>
        <v>131.95811464968151</v>
      </c>
      <c r="AP168" s="62">
        <f>'Population 2016'!AP168*'Prevalence Rates'!AP168</f>
        <v>638.64343949044587</v>
      </c>
      <c r="AQ168" s="62">
        <f>'Population 2016'!AQ168*'Prevalence Rates'!AQ168</f>
        <v>474.54168152866231</v>
      </c>
      <c r="AR168" s="62">
        <f>'Population 2016'!AR168*'Prevalence Rates'!AR168</f>
        <v>17586.517</v>
      </c>
      <c r="AS168" s="62">
        <f>'Population 2016'!AS168*'Prevalence Rates'!AS168</f>
        <v>875.98477070063689</v>
      </c>
      <c r="AT168" s="62">
        <f>'Population 2016'!AT168*'Prevalence Rates'!AT168</f>
        <v>140.70237054140128</v>
      </c>
      <c r="AU168" s="62">
        <f>'Population 2016'!AU168*'Prevalence Rates'!AU168</f>
        <v>140.86508598726112</v>
      </c>
      <c r="AV168" s="62">
        <f>'Population 2016'!AV168*'Prevalence Rates'!AV168</f>
        <v>439.77982165605101</v>
      </c>
      <c r="AW168" s="62">
        <f>'Population 2016'!AW168*'Prevalence Rates'!AW168</f>
        <v>922.47993312101926</v>
      </c>
      <c r="AX168" s="62">
        <f>'Population 2016'!AX168*'Prevalence Rates'!AX168</f>
        <v>225.29249999999996</v>
      </c>
      <c r="AY168" s="62">
        <f>'Population 2016'!AY168*'Prevalence Rates'!AY168</f>
        <v>2982.6857324840757</v>
      </c>
      <c r="AZ168" s="62">
        <f>'Population 2016'!AZ168*'Prevalence Rates'!AZ168</f>
        <v>1715.3292789808918</v>
      </c>
      <c r="BA168" s="62">
        <f>'Population 2016'!BA168*'Prevalence Rates'!BA168</f>
        <v>203.73417197452227</v>
      </c>
      <c r="BB168" s="62">
        <f>'Population 2016'!BB168*'Prevalence Rates'!BB168</f>
        <v>594.83866242038209</v>
      </c>
      <c r="BC168" s="71">
        <f>'Population 2016'!BC168*'Prevalence Rates'!BC168</f>
        <v>376.53453487261135</v>
      </c>
      <c r="BD168" s="105">
        <v>166</v>
      </c>
    </row>
    <row r="169" spans="1:56" s="59" customFormat="1" x14ac:dyDescent="0.35">
      <c r="B169" s="62" t="s">
        <v>58</v>
      </c>
      <c r="C169" s="70">
        <f>'Population 2016'!C169*'Prevalence Rates'!C169</f>
        <v>243.91036942675154</v>
      </c>
      <c r="D169" s="62">
        <f>'Population 2016'!D169*'Prevalence Rates'!D169</f>
        <v>911.99531847133767</v>
      </c>
      <c r="E169" s="62">
        <f>'Population 2016'!E169*'Prevalence Rates'!E169</f>
        <v>679.95084076433102</v>
      </c>
      <c r="F169" s="62">
        <f>'Population 2016'!F169*'Prevalence Rates'!F169</f>
        <v>528.43162738853505</v>
      </c>
      <c r="G169" s="62">
        <f>'Population 2016'!G169*'Prevalence Rates'!G169</f>
        <v>585.68161783439473</v>
      </c>
      <c r="H169" s="62">
        <f>'Population 2016'!H169*'Prevalence Rates'!H169</f>
        <v>1001.0494232484076</v>
      </c>
      <c r="I169" s="62">
        <f>'Population 2016'!I169*'Prevalence Rates'!I169</f>
        <v>646.30392156050937</v>
      </c>
      <c r="J169" s="62">
        <f>'Population 2016'!J169*'Prevalence Rates'!J169</f>
        <v>248.20860828025479</v>
      </c>
      <c r="K169" s="62">
        <f>'Population 2016'!K169*'Prevalence Rates'!K169</f>
        <v>129.55136942675156</v>
      </c>
      <c r="L169" s="62">
        <f>'Population 2016'!L169*'Prevalence Rates'!L169</f>
        <v>946.71110780254764</v>
      </c>
      <c r="M169" s="62">
        <f>'Population 2016'!M169*'Prevalence Rates'!M169</f>
        <v>945.50345541401259</v>
      </c>
      <c r="N169" s="62">
        <f>'Population 2016'!N169*'Prevalence Rates'!N169</f>
        <v>195.47000636942678</v>
      </c>
      <c r="O169" s="62">
        <f>'Population 2016'!O169*'Prevalence Rates'!O169</f>
        <v>330.20578025477704</v>
      </c>
      <c r="P169" s="62">
        <f>'Population 2016'!P169*'Prevalence Rates'!P169</f>
        <v>58.421474522292982</v>
      </c>
      <c r="Q169" s="62">
        <f>'Population 2016'!Q169*'Prevalence Rates'!Q169</f>
        <v>326.63929936305726</v>
      </c>
      <c r="R169" s="62">
        <f>'Population 2016'!R169*'Prevalence Rates'!R169</f>
        <v>103.06878025477705</v>
      </c>
      <c r="S169" s="62">
        <f>'Population 2016'!S169*'Prevalence Rates'!S169</f>
        <v>2761.2517452229299</v>
      </c>
      <c r="T169" s="62">
        <f>'Population 2016'!T169*'Prevalence Rates'!T169</f>
        <v>335.12332802547763</v>
      </c>
      <c r="U169" s="62">
        <f>'Population 2016'!U169*'Prevalence Rates'!U169</f>
        <v>271.67689171974524</v>
      </c>
      <c r="V169" s="62">
        <f>'Population 2016'!V169*'Prevalence Rates'!V169</f>
        <v>357.43691082802542</v>
      </c>
      <c r="W169" s="62">
        <f>'Population 2016'!W169*'Prevalence Rates'!W169</f>
        <v>928.59414012738864</v>
      </c>
      <c r="X169" s="62">
        <f>'Population 2016'!X169*'Prevalence Rates'!X169</f>
        <v>927.95636942675117</v>
      </c>
      <c r="Y169" s="62">
        <f>'Population 2016'!Y169*'Prevalence Rates'!Y169</f>
        <v>625.17271528662411</v>
      </c>
      <c r="Z169" s="62">
        <f>'Population 2016'!Z169*'Prevalence Rates'!Z169</f>
        <v>577.55843312101888</v>
      </c>
      <c r="AA169" s="62">
        <f>'Population 2016'!AA169*'Prevalence Rates'!AA169</f>
        <v>2845.0749554140125</v>
      </c>
      <c r="AB169" s="62">
        <f>'Population 2016'!AB169*'Prevalence Rates'!AB169</f>
        <v>1254.4667719745225</v>
      </c>
      <c r="AC169" s="62">
        <f>'Population 2016'!AC169*'Prevalence Rates'!AC169</f>
        <v>1417.9122974522293</v>
      </c>
      <c r="AD169" s="62">
        <f>'Population 2016'!AD169*'Prevalence Rates'!AD169</f>
        <v>1681.5143407643311</v>
      </c>
      <c r="AE169" s="62">
        <f>'Population 2016'!AE169*'Prevalence Rates'!AE169</f>
        <v>1200.2072547770701</v>
      </c>
      <c r="AF169" s="62">
        <f>'Population 2016'!AF169*'Prevalence Rates'!AF169</f>
        <v>158.12181847133755</v>
      </c>
      <c r="AG169" s="62">
        <f>'Population 2016'!AG169*'Prevalence Rates'!AG169</f>
        <v>1200.2072547770701</v>
      </c>
      <c r="AH169" s="62">
        <f>'Population 2016'!AH169*'Prevalence Rates'!AH169</f>
        <v>1468.1045159235669</v>
      </c>
      <c r="AI169" s="62">
        <f>'Population 2016'!AI169*'Prevalence Rates'!AI169</f>
        <v>1262.3257853503178</v>
      </c>
      <c r="AJ169" s="62">
        <f>'Population 2016'!AJ169*'Prevalence Rates'!AJ169</f>
        <v>291.86401273885343</v>
      </c>
      <c r="AK169" s="62">
        <f>'Population 2016'!AK169*'Prevalence Rates'!AK169</f>
        <v>336.226</v>
      </c>
      <c r="AL169" s="62">
        <f>'Population 2016'!AL169*'Prevalence Rates'!AL169</f>
        <v>329.47234394904456</v>
      </c>
      <c r="AM169" s="62">
        <f>'Population 2016'!AM169*'Prevalence Rates'!AM169</f>
        <v>749.54840764331198</v>
      </c>
      <c r="AN169" s="62">
        <f>'Population 2016'!AN169*'Prevalence Rates'!AN169</f>
        <v>110.0927335987261</v>
      </c>
      <c r="AO169" s="62">
        <f>'Population 2016'!AO169*'Prevalence Rates'!AO169</f>
        <v>109.96509554140125</v>
      </c>
      <c r="AP169" s="62">
        <f>'Population 2016'!AP169*'Prevalence Rates'!AP169</f>
        <v>512.81799363057326</v>
      </c>
      <c r="AQ169" s="62">
        <f>'Population 2016'!AQ169*'Prevalence Rates'!AQ169</f>
        <v>350.99542675159228</v>
      </c>
      <c r="AR169" s="62">
        <f>'Population 2016'!AR169*'Prevalence Rates'!AR169</f>
        <v>12877.772000000001</v>
      </c>
      <c r="AS169" s="62">
        <f>'Population 2016'!AS169*'Prevalence Rates'!AS169</f>
        <v>646.5031242038217</v>
      </c>
      <c r="AT169" s="62">
        <f>'Population 2016'!AT169*'Prevalence Rates'!AT169</f>
        <v>105.14581480891719</v>
      </c>
      <c r="AU169" s="62">
        <f>'Population 2016'!AU169*'Prevalence Rates'!AU169</f>
        <v>105.26741082802546</v>
      </c>
      <c r="AV169" s="62">
        <f>'Population 2016'!AV169*'Prevalence Rates'!AV169</f>
        <v>332.94651592356689</v>
      </c>
      <c r="AW169" s="62">
        <f>'Population 2016'!AW169*'Prevalence Rates'!AW169</f>
        <v>701.89854458598745</v>
      </c>
      <c r="AX169" s="62">
        <f>'Population 2016'!AX169*'Prevalence Rates'!AX169</f>
        <v>154.02162420382163</v>
      </c>
      <c r="AY169" s="62">
        <f>'Population 2016'!AY169*'Prevalence Rates'!AY169</f>
        <v>2161.2840636942669</v>
      </c>
      <c r="AZ169" s="62">
        <f>'Population 2016'!AZ169*'Prevalence Rates'!AZ169</f>
        <v>1231.9477598726116</v>
      </c>
      <c r="BA169" s="62">
        <f>'Population 2016'!BA169*'Prevalence Rates'!BA169</f>
        <v>155.61605095541398</v>
      </c>
      <c r="BB169" s="62">
        <f>'Population 2016'!BB169*'Prevalence Rates'!BB169</f>
        <v>446.40592356687887</v>
      </c>
      <c r="BC169" s="71">
        <f>'Population 2016'!BC169*'Prevalence Rates'!BC169</f>
        <v>271.6319121019107</v>
      </c>
      <c r="BD169" s="105">
        <v>167</v>
      </c>
    </row>
    <row r="170" spans="1:56" s="59" customFormat="1" x14ac:dyDescent="0.35">
      <c r="B170" s="62" t="s">
        <v>59</v>
      </c>
      <c r="C170" s="70">
        <f>'Population 2016'!C170*'Prevalence Rates'!C170</f>
        <v>333.08221337579613</v>
      </c>
      <c r="D170" s="62">
        <f>'Population 2016'!D170*'Prevalence Rates'!D170</f>
        <v>1033.0012261146496</v>
      </c>
      <c r="E170" s="62">
        <f>'Population 2016'!E170*'Prevalence Rates'!E170</f>
        <v>708.51210191082771</v>
      </c>
      <c r="F170" s="62">
        <f>'Population 2016'!F170*'Prevalence Rates'!F170</f>
        <v>595.57906050955421</v>
      </c>
      <c r="G170" s="62">
        <f>'Population 2016'!G170*'Prevalence Rates'!G170</f>
        <v>663.61738853503164</v>
      </c>
      <c r="H170" s="62">
        <f>'Population 2016'!H170*'Prevalence Rates'!H170</f>
        <v>1116.5126847133756</v>
      </c>
      <c r="I170" s="62">
        <f>'Population 2016'!I170*'Prevalence Rates'!I170</f>
        <v>721.96914792993607</v>
      </c>
      <c r="J170" s="62">
        <f>'Population 2016'!J170*'Prevalence Rates'!J170</f>
        <v>262.29936305732491</v>
      </c>
      <c r="K170" s="62">
        <f>'Population 2016'!K170*'Prevalence Rates'!K170</f>
        <v>129.50398089171972</v>
      </c>
      <c r="L170" s="62">
        <f>'Population 2016'!L170*'Prevalence Rates'!L170</f>
        <v>1071.7232202229297</v>
      </c>
      <c r="M170" s="62">
        <f>'Population 2016'!M170*'Prevalence Rates'!M170</f>
        <v>1070.3560987261144</v>
      </c>
      <c r="N170" s="62">
        <f>'Population 2016'!N170*'Prevalence Rates'!N170</f>
        <v>256.55713375796182</v>
      </c>
      <c r="O170" s="62">
        <f>'Population 2016'!O170*'Prevalence Rates'!O170</f>
        <v>371.99670382165601</v>
      </c>
      <c r="P170" s="62">
        <f>'Population 2016'!P170*'Prevalence Rates'!P170</f>
        <v>48.722866242038208</v>
      </c>
      <c r="Q170" s="62">
        <f>'Population 2016'!Q170*'Prevalence Rates'!Q170</f>
        <v>326.93742038216556</v>
      </c>
      <c r="R170" s="62">
        <f>'Population 2016'!R170*'Prevalence Rates'!R170</f>
        <v>123.24019108280253</v>
      </c>
      <c r="S170" s="62">
        <f>'Population 2016'!S170*'Prevalence Rates'!S170</f>
        <v>3095.8059554140127</v>
      </c>
      <c r="T170" s="62">
        <f>'Population 2016'!T170*'Prevalence Rates'!T170</f>
        <v>403.81695859872599</v>
      </c>
      <c r="U170" s="62">
        <f>'Population 2016'!U170*'Prevalence Rates'!U170</f>
        <v>315.78716560509554</v>
      </c>
      <c r="V170" s="62">
        <f>'Population 2016'!V170*'Prevalence Rates'!V170</f>
        <v>383.01783439490441</v>
      </c>
      <c r="W170" s="62">
        <f>'Population 2016'!W170*'Prevalence Rates'!W170</f>
        <v>1060.1998471337581</v>
      </c>
      <c r="X170" s="62">
        <f>'Population 2016'!X170*'Prevalence Rates'!X170</f>
        <v>1059.4716878980887</v>
      </c>
      <c r="Y170" s="62">
        <f>'Population 2016'!Y170*'Prevalence Rates'!Y170</f>
        <v>665.71578343949022</v>
      </c>
      <c r="Z170" s="62">
        <f>'Population 2016'!Z170*'Prevalence Rates'!Z170</f>
        <v>620.84942675159209</v>
      </c>
      <c r="AA170" s="62">
        <f>'Population 2016'!AA170*'Prevalence Rates'!AA170</f>
        <v>3162.6315286624204</v>
      </c>
      <c r="AB170" s="62">
        <f>'Population 2016'!AB170*'Prevalence Rates'!AB170</f>
        <v>1487.6809681528664</v>
      </c>
      <c r="AC170" s="62">
        <f>'Population 2016'!AC170*'Prevalence Rates'!AC170</f>
        <v>1494.8390063694267</v>
      </c>
      <c r="AD170" s="62">
        <f>'Population 2016'!AD170*'Prevalence Rates'!AD170</f>
        <v>1786.9407420382165</v>
      </c>
      <c r="AE170" s="62">
        <f>'Population 2016'!AE170*'Prevalence Rates'!AE170</f>
        <v>1230.3612420382165</v>
      </c>
      <c r="AF170" s="62">
        <f>'Population 2016'!AF170*'Prevalence Rates'!AF170</f>
        <v>169.58818471337577</v>
      </c>
      <c r="AG170" s="62">
        <f>'Population 2016'!AG170*'Prevalence Rates'!AG170</f>
        <v>1230.3612420382165</v>
      </c>
      <c r="AH170" s="62">
        <f>'Population 2016'!AH170*'Prevalence Rates'!AH170</f>
        <v>1724.4309554140127</v>
      </c>
      <c r="AI170" s="62">
        <f>'Population 2016'!AI170*'Prevalence Rates'!AI170</f>
        <v>1398.548808917197</v>
      </c>
      <c r="AJ170" s="62">
        <f>'Population 2016'!AJ170*'Prevalence Rates'!AJ170</f>
        <v>322.25350318471334</v>
      </c>
      <c r="AK170" s="62">
        <f>'Population 2016'!AK170*'Prevalence Rates'!AK170</f>
        <v>448.38</v>
      </c>
      <c r="AL170" s="62">
        <f>'Population 2016'!AL170*'Prevalence Rates'!AL170</f>
        <v>371.46754777070066</v>
      </c>
      <c r="AM170" s="62">
        <f>'Population 2016'!AM170*'Prevalence Rates'!AM170</f>
        <v>824.64792993630567</v>
      </c>
      <c r="AN170" s="62">
        <f>'Population 2016'!AN170*'Prevalence Rates'!AN170</f>
        <v>119.23632802547769</v>
      </c>
      <c r="AO170" s="62">
        <f>'Population 2016'!AO170*'Prevalence Rates'!AO170</f>
        <v>119.09808917197451</v>
      </c>
      <c r="AP170" s="62">
        <f>'Population 2016'!AP170*'Prevalence Rates'!AP170</f>
        <v>591.7686305732484</v>
      </c>
      <c r="AQ170" s="62">
        <f>'Population 2016'!AQ170*'Prevalence Rates'!AQ170</f>
        <v>373.5284713375795</v>
      </c>
      <c r="AR170" s="62">
        <f>'Population 2016'!AR170*'Prevalence Rates'!AR170</f>
        <v>14426.070000000002</v>
      </c>
      <c r="AS170" s="62">
        <f>'Population 2016'!AS170*'Prevalence Rates'!AS170</f>
        <v>722.19167197452225</v>
      </c>
      <c r="AT170" s="62">
        <f>'Population 2016'!AT170*'Prevalence Rates'!AT170</f>
        <v>119.53711146496815</v>
      </c>
      <c r="AU170" s="62">
        <f>'Population 2016'!AU170*'Prevalence Rates'!AU170</f>
        <v>119.67535031847132</v>
      </c>
      <c r="AV170" s="62">
        <f>'Population 2016'!AV170*'Prevalence Rates'!AV170</f>
        <v>364.57079617834398</v>
      </c>
      <c r="AW170" s="62">
        <f>'Population 2016'!AW170*'Prevalence Rates'!AW170</f>
        <v>870.65665605095558</v>
      </c>
      <c r="AX170" s="62">
        <f>'Population 2016'!AX170*'Prevalence Rates'!AX170</f>
        <v>169.57046178343944</v>
      </c>
      <c r="AY170" s="62">
        <f>'Population 2016'!AY170*'Prevalence Rates'!AY170</f>
        <v>2497.7279617834388</v>
      </c>
      <c r="AZ170" s="62">
        <f>'Population 2016'!AZ170*'Prevalence Rates'!AZ170</f>
        <v>1438.0309394904461</v>
      </c>
      <c r="BA170" s="62">
        <f>'Population 2016'!BA170*'Prevalence Rates'!BA170</f>
        <v>144.40390127388534</v>
      </c>
      <c r="BB170" s="62">
        <f>'Population 2016'!BB170*'Prevalence Rates'!BB170</f>
        <v>482.92452229299357</v>
      </c>
      <c r="BC170" s="71">
        <f>'Population 2016'!BC170*'Prevalence Rates'!BC170</f>
        <v>315.73488296178334</v>
      </c>
      <c r="BD170" s="105">
        <v>168</v>
      </c>
    </row>
    <row r="171" spans="1:56" s="59" customFormat="1" x14ac:dyDescent="0.35">
      <c r="B171" s="62" t="s">
        <v>60</v>
      </c>
      <c r="C171" s="70">
        <f>'Population 2016'!C171*'Prevalence Rates'!C171</f>
        <v>235.1604936305732</v>
      </c>
      <c r="D171" s="62">
        <f>'Population 2016'!D171*'Prevalence Rates'!D171</f>
        <v>711.985796178344</v>
      </c>
      <c r="E171" s="62">
        <f>'Population 2016'!E171*'Prevalence Rates'!E171</f>
        <v>482.27130573248388</v>
      </c>
      <c r="F171" s="62">
        <f>'Population 2016'!F171*'Prevalence Rates'!F171</f>
        <v>391.49952229299367</v>
      </c>
      <c r="G171" s="62">
        <f>'Population 2016'!G171*'Prevalence Rates'!G171</f>
        <v>396.14292993630562</v>
      </c>
      <c r="H171" s="62">
        <f>'Population 2016'!H171*'Prevalence Rates'!H171</f>
        <v>688.6019092356687</v>
      </c>
      <c r="I171" s="62">
        <f>'Population 2016'!I171*'Prevalence Rates'!I171</f>
        <v>471.67446210191071</v>
      </c>
      <c r="J171" s="62">
        <f>'Population 2016'!J171*'Prevalence Rates'!J171</f>
        <v>185.57679936305735</v>
      </c>
      <c r="K171" s="62">
        <f>'Population 2016'!K171*'Prevalence Rates'!K171</f>
        <v>82.411624203821646</v>
      </c>
      <c r="L171" s="62">
        <f>'Population 2016'!L171*'Prevalence Rates'!L171</f>
        <v>725.87480063694261</v>
      </c>
      <c r="M171" s="62">
        <f>'Population 2016'!M171*'Prevalence Rates'!M171</f>
        <v>724.94885350318452</v>
      </c>
      <c r="N171" s="62">
        <f>'Population 2016'!N171*'Prevalence Rates'!N171</f>
        <v>174.92531847133759</v>
      </c>
      <c r="O171" s="62">
        <f>'Population 2016'!O171*'Prevalence Rates'!O171</f>
        <v>236.72517515923565</v>
      </c>
      <c r="P171" s="62">
        <f>'Population 2016'!P171*'Prevalence Rates'!P171</f>
        <v>49.439378980891711</v>
      </c>
      <c r="Q171" s="62">
        <f>'Population 2016'!Q171*'Prevalence Rates'!Q171</f>
        <v>256.67866242038212</v>
      </c>
      <c r="R171" s="62">
        <f>'Population 2016'!R171*'Prevalence Rates'!R171</f>
        <v>92.430143312101904</v>
      </c>
      <c r="S171" s="62">
        <f>'Population 2016'!S171*'Prevalence Rates'!S171</f>
        <v>2105.8030891719745</v>
      </c>
      <c r="T171" s="62">
        <f>'Population 2016'!T171*'Prevalence Rates'!T171</f>
        <v>338.06488853503174</v>
      </c>
      <c r="U171" s="62">
        <f>'Population 2016'!U171*'Prevalence Rates'!U171</f>
        <v>187.33136942675159</v>
      </c>
      <c r="V171" s="62">
        <f>'Population 2016'!V171*'Prevalence Rates'!V171</f>
        <v>227.61305732484072</v>
      </c>
      <c r="W171" s="62">
        <f>'Population 2016'!W171*'Prevalence Rates'!W171</f>
        <v>670.91923566878995</v>
      </c>
      <c r="X171" s="62">
        <f>'Population 2016'!X171*'Prevalence Rates'!X171</f>
        <v>670.45843949044558</v>
      </c>
      <c r="Y171" s="62">
        <f>'Population 2016'!Y171*'Prevalence Rates'!Y171</f>
        <v>429.56660350318458</v>
      </c>
      <c r="Z171" s="62">
        <f>'Population 2016'!Z171*'Prevalence Rates'!Z171</f>
        <v>428.03407643312084</v>
      </c>
      <c r="AA171" s="62">
        <f>'Population 2016'!AA171*'Prevalence Rates'!AA171</f>
        <v>2147.6089490445856</v>
      </c>
      <c r="AB171" s="62">
        <f>'Population 2016'!AB171*'Prevalence Rates'!AB171</f>
        <v>968.21075159235681</v>
      </c>
      <c r="AC171" s="62">
        <f>'Population 2016'!AC171*'Prevalence Rates'!AC171</f>
        <v>1082.4968121019108</v>
      </c>
      <c r="AD171" s="62">
        <f>'Population 2016'!AD171*'Prevalence Rates'!AD171</f>
        <v>1185.3191751592356</v>
      </c>
      <c r="AE171" s="62">
        <f>'Population 2016'!AE171*'Prevalence Rates'!AE171</f>
        <v>864.32450636942667</v>
      </c>
      <c r="AF171" s="62">
        <f>'Population 2016'!AF171*'Prevalence Rates'!AF171</f>
        <v>111.73800955414009</v>
      </c>
      <c r="AG171" s="62">
        <f>'Population 2016'!AG171*'Prevalence Rates'!AG171</f>
        <v>864.32450636942667</v>
      </c>
      <c r="AH171" s="62">
        <f>'Population 2016'!AH171*'Prevalence Rates'!AH171</f>
        <v>1094.3504140127388</v>
      </c>
      <c r="AI171" s="62">
        <f>'Population 2016'!AI171*'Prevalence Rates'!AI171</f>
        <v>1016.531054140127</v>
      </c>
      <c r="AJ171" s="62">
        <f>'Population 2016'!AJ171*'Prevalence Rates'!AJ171</f>
        <v>208.90270700636941</v>
      </c>
      <c r="AK171" s="62">
        <f>'Population 2016'!AK171*'Prevalence Rates'!AK171</f>
        <v>251.22</v>
      </c>
      <c r="AL171" s="62">
        <f>'Population 2016'!AL171*'Prevalence Rates'!AL171</f>
        <v>237.25433121019108</v>
      </c>
      <c r="AM171" s="62">
        <f>'Population 2016'!AM171*'Prevalence Rates'!AM171</f>
        <v>498.10294585987259</v>
      </c>
      <c r="AN171" s="62">
        <f>'Population 2016'!AN171*'Prevalence Rates'!AN171</f>
        <v>89.427246019108267</v>
      </c>
      <c r="AO171" s="62">
        <f>'Population 2016'!AO171*'Prevalence Rates'!AO171</f>
        <v>89.323566878980884</v>
      </c>
      <c r="AP171" s="62">
        <f>'Population 2016'!AP171*'Prevalence Rates'!AP171</f>
        <v>421.89434713375795</v>
      </c>
      <c r="AQ171" s="62">
        <f>'Population 2016'!AQ171*'Prevalence Rates'!AQ171</f>
        <v>261.23598726114642</v>
      </c>
      <c r="AR171" s="62">
        <f>'Population 2016'!AR171*'Prevalence Rates'!AR171</f>
        <v>9616.32</v>
      </c>
      <c r="AS171" s="62">
        <f>'Population 2016'!AS171*'Prevalence Rates'!AS171</f>
        <v>471.81984076433122</v>
      </c>
      <c r="AT171" s="62">
        <f>'Population 2016'!AT171*'Prevalence Rates'!AT171</f>
        <v>71.262508757961783</v>
      </c>
      <c r="AU171" s="62">
        <f>'Population 2016'!AU171*'Prevalence Rates'!AU171</f>
        <v>71.344920382165583</v>
      </c>
      <c r="AV171" s="62">
        <f>'Population 2016'!AV171*'Prevalence Rates'!AV171</f>
        <v>211.23200636942676</v>
      </c>
      <c r="AW171" s="62">
        <f>'Population 2016'!AW171*'Prevalence Rates'!AW171</f>
        <v>573.43805732484088</v>
      </c>
      <c r="AX171" s="62">
        <f>'Population 2016'!AX171*'Prevalence Rates'!AX171</f>
        <v>128.44060509554137</v>
      </c>
      <c r="AY171" s="62">
        <f>'Population 2016'!AY171*'Prevalence Rates'!AY171</f>
        <v>1652.4150955414009</v>
      </c>
      <c r="AZ171" s="62">
        <f>'Population 2016'!AZ171*'Prevalence Rates'!AZ171</f>
        <v>985.03082484076447</v>
      </c>
      <c r="BA171" s="62">
        <f>'Population 2016'!BA171*'Prevalence Rates'!BA171</f>
        <v>126.64299363057323</v>
      </c>
      <c r="BB171" s="62">
        <f>'Population 2016'!BB171*'Prevalence Rates'!BB171</f>
        <v>296.60589171974516</v>
      </c>
      <c r="BC171" s="71">
        <f>'Population 2016'!BC171*'Prevalence Rates'!BC171</f>
        <v>187.30035429936299</v>
      </c>
      <c r="BD171" s="105">
        <v>169</v>
      </c>
    </row>
    <row r="172" spans="1:56" s="59" customFormat="1" x14ac:dyDescent="0.35">
      <c r="B172" s="62" t="s">
        <v>80</v>
      </c>
      <c r="C172" s="70">
        <f>'Population 2016'!C172*'Prevalence Rates'!C172</f>
        <v>117.20933121019107</v>
      </c>
      <c r="D172" s="62">
        <f>'Population 2016'!D172*'Prevalence Rates'!D172</f>
        <v>324.1245382165605</v>
      </c>
      <c r="E172" s="62">
        <f>'Population 2016'!E172*'Prevalence Rates'!E172</f>
        <v>208.52799363057315</v>
      </c>
      <c r="F172" s="62">
        <f>'Population 2016'!F172*'Prevalence Rates'!F172</f>
        <v>222.40504777070066</v>
      </c>
      <c r="G172" s="62">
        <f>'Population 2016'!G172*'Prevalence Rates'!G172</f>
        <v>191.05318471337574</v>
      </c>
      <c r="H172" s="62">
        <f>'Population 2016'!H172*'Prevalence Rates'!H172</f>
        <v>320.71869745222926</v>
      </c>
      <c r="I172" s="62">
        <f>'Population 2016'!I172*'Prevalence Rates'!I172</f>
        <v>234.03004920382159</v>
      </c>
      <c r="J172" s="62">
        <f>'Population 2016'!J172*'Prevalence Rates'!J172</f>
        <v>81.312802547770715</v>
      </c>
      <c r="K172" s="62">
        <f>'Population 2016'!K172*'Prevalence Rates'!K172</f>
        <v>43.952866242038212</v>
      </c>
      <c r="L172" s="62">
        <f>'Population 2016'!L172*'Prevalence Rates'!L172</f>
        <v>336.08328773885347</v>
      </c>
      <c r="M172" s="62">
        <f>'Population 2016'!M172*'Prevalence Rates'!M172</f>
        <v>335.65457006369417</v>
      </c>
      <c r="N172" s="62">
        <f>'Population 2016'!N172*'Prevalence Rates'!N172</f>
        <v>119.94878980891721</v>
      </c>
      <c r="O172" s="62">
        <f>'Population 2016'!O172*'Prevalence Rates'!O172</f>
        <v>96.883662420382151</v>
      </c>
      <c r="P172" s="62">
        <f>'Population 2016'!P172*'Prevalence Rates'!P172</f>
        <v>14.330254777070062</v>
      </c>
      <c r="Q172" s="62">
        <f>'Population 2016'!Q172*'Prevalence Rates'!Q172</f>
        <v>131.1496815286624</v>
      </c>
      <c r="R172" s="62">
        <f>'Population 2016'!R172*'Prevalence Rates'!R172</f>
        <v>50.872404458598716</v>
      </c>
      <c r="S172" s="62">
        <f>'Population 2016'!S172*'Prevalence Rates'!S172</f>
        <v>1051.7850000000001</v>
      </c>
      <c r="T172" s="62">
        <f>'Population 2016'!T172*'Prevalence Rates'!T172</f>
        <v>153.83503184713373</v>
      </c>
      <c r="U172" s="62">
        <f>'Population 2016'!U172*'Prevalence Rates'!U172</f>
        <v>113.92805732484076</v>
      </c>
      <c r="V172" s="62">
        <f>'Population 2016'!V172*'Prevalence Rates'!V172</f>
        <v>98.109076433121004</v>
      </c>
      <c r="W172" s="62">
        <f>'Population 2016'!W172*'Prevalence Rates'!W172</f>
        <v>344.30690445859875</v>
      </c>
      <c r="X172" s="62">
        <f>'Population 2016'!X172*'Prevalence Rates'!X172</f>
        <v>344.07042993630557</v>
      </c>
      <c r="Y172" s="62">
        <f>'Population 2016'!Y172*'Prevalence Rates'!Y172</f>
        <v>186.67030414012734</v>
      </c>
      <c r="Z172" s="62">
        <f>'Population 2016'!Z172*'Prevalence Rates'!Z172</f>
        <v>189.61509554140119</v>
      </c>
      <c r="AA172" s="62">
        <f>'Population 2016'!AA172*'Prevalence Rates'!AA172</f>
        <v>1048.9670541401274</v>
      </c>
      <c r="AB172" s="62">
        <f>'Population 2016'!AB172*'Prevalence Rates'!AB172</f>
        <v>477.03240764331213</v>
      </c>
      <c r="AC172" s="62">
        <f>'Population 2016'!AC172*'Prevalence Rates'!AC172</f>
        <v>547.16153503184717</v>
      </c>
      <c r="AD172" s="62">
        <f>'Population 2016'!AD172*'Prevalence Rates'!AD172</f>
        <v>576.68388535031852</v>
      </c>
      <c r="AE172" s="62">
        <f>'Population 2016'!AE172*'Prevalence Rates'!AE172</f>
        <v>422.35007961783435</v>
      </c>
      <c r="AF172" s="62">
        <f>'Population 2016'!AF172*'Prevalence Rates'!AF172</f>
        <v>70.529665605095516</v>
      </c>
      <c r="AG172" s="62">
        <f>'Population 2016'!AG172*'Prevalence Rates'!AG172</f>
        <v>422.35007961783435</v>
      </c>
      <c r="AH172" s="62">
        <f>'Population 2016'!AH172*'Prevalence Rates'!AH172</f>
        <v>513.56493630573254</v>
      </c>
      <c r="AI172" s="62">
        <f>'Population 2016'!AI172*'Prevalence Rates'!AI172</f>
        <v>499.89751910828005</v>
      </c>
      <c r="AJ172" s="62">
        <f>'Population 2016'!AJ172*'Prevalence Rates'!AJ172</f>
        <v>113.35079617834393</v>
      </c>
      <c r="AK172" s="62">
        <f>'Population 2016'!AK172*'Prevalence Rates'!AK172</f>
        <v>151.05000000000001</v>
      </c>
      <c r="AL172" s="62">
        <f>'Population 2016'!AL172*'Prevalence Rates'!AL172</f>
        <v>101.30933121019109</v>
      </c>
      <c r="AM172" s="62">
        <f>'Population 2016'!AM172*'Prevalence Rates'!AM172</f>
        <v>237.84171974522292</v>
      </c>
      <c r="AN172" s="62">
        <f>'Population 2016'!AN172*'Prevalence Rates'!AN172</f>
        <v>45.139467038216551</v>
      </c>
      <c r="AO172" s="62">
        <f>'Population 2016'!AO172*'Prevalence Rates'!AO172</f>
        <v>45.08713375796178</v>
      </c>
      <c r="AP172" s="62">
        <f>'Population 2016'!AP172*'Prevalence Rates'!AP172</f>
        <v>228.09410828025477</v>
      </c>
      <c r="AQ172" s="62">
        <f>'Population 2016'!AQ172*'Prevalence Rates'!AQ172</f>
        <v>162.20025477707003</v>
      </c>
      <c r="AR172" s="62">
        <f>'Population 2016'!AR172*'Prevalence Rates'!AR172</f>
        <v>4785.1050000000005</v>
      </c>
      <c r="AS172" s="62">
        <f>'Population 2016'!AS172*'Prevalence Rates'!AS172</f>
        <v>234.10218152866241</v>
      </c>
      <c r="AT172" s="62">
        <f>'Population 2016'!AT172*'Prevalence Rates'!AT172</f>
        <v>43.677021496815286</v>
      </c>
      <c r="AU172" s="62">
        <f>'Population 2016'!AU172*'Prevalence Rates'!AU172</f>
        <v>43.727531847133747</v>
      </c>
      <c r="AV172" s="62">
        <f>'Population 2016'!AV172*'Prevalence Rates'!AV172</f>
        <v>118.13345541401274</v>
      </c>
      <c r="AW172" s="62">
        <f>'Population 2016'!AW172*'Prevalence Rates'!AW172</f>
        <v>265.71988853503188</v>
      </c>
      <c r="AX172" s="62">
        <f>'Population 2016'!AX172*'Prevalence Rates'!AX172</f>
        <v>49.067197452229287</v>
      </c>
      <c r="AY172" s="62">
        <f>'Population 2016'!AY172*'Prevalence Rates'!AY172</f>
        <v>907.69757961783421</v>
      </c>
      <c r="AZ172" s="62">
        <f>'Population 2016'!AZ172*'Prevalence Rates'!AZ172</f>
        <v>567.8796401273886</v>
      </c>
      <c r="BA172" s="62">
        <f>'Population 2016'!BA172*'Prevalence Rates'!BA172</f>
        <v>53.282722929936298</v>
      </c>
      <c r="BB172" s="62">
        <f>'Population 2016'!BB172*'Prevalence Rates'!BB172</f>
        <v>148.72070063694267</v>
      </c>
      <c r="BC172" s="71">
        <f>'Population 2016'!BC172*'Prevalence Rates'!BC172</f>
        <v>113.90919506369423</v>
      </c>
      <c r="BD172" s="105">
        <v>170</v>
      </c>
    </row>
    <row r="173" spans="1:56" s="67" customFormat="1" x14ac:dyDescent="0.35">
      <c r="B173" s="67" t="s">
        <v>79</v>
      </c>
      <c r="C173" s="70">
        <f>'Population 2016'!C173*'Prevalence Rates'!C173</f>
        <v>46.735366242038211</v>
      </c>
      <c r="D173" s="62">
        <f>'Population 2016'!D173*'Prevalence Rates'!D173</f>
        <v>144.57353503184714</v>
      </c>
      <c r="E173" s="62">
        <f>'Population 2016'!E173*'Prevalence Rates'!E173</f>
        <v>99.030668789808871</v>
      </c>
      <c r="F173" s="62">
        <f>'Population 2016'!F173*'Prevalence Rates'!F173</f>
        <v>97.458391719745237</v>
      </c>
      <c r="G173" s="62">
        <f>'Population 2016'!G173*'Prevalence Rates'!G173</f>
        <v>78.760700636942659</v>
      </c>
      <c r="H173" s="62">
        <f>'Population 2016'!H173*'Prevalence Rates'!H173</f>
        <v>127.77295700636942</v>
      </c>
      <c r="I173" s="62">
        <f>'Population 2016'!I173*'Prevalence Rates'!I173</f>
        <v>84.033955891719728</v>
      </c>
      <c r="J173" s="62">
        <f>'Population 2016'!J173*'Prevalence Rates'!J173</f>
        <v>36.721910828025486</v>
      </c>
      <c r="K173" s="62">
        <f>'Population 2016'!K173*'Prevalence Rates'!K173</f>
        <v>21.191560509554137</v>
      </c>
      <c r="L173" s="62">
        <f>'Population 2016'!L173*'Prevalence Rates'!L173</f>
        <v>162.7521974522293</v>
      </c>
      <c r="M173" s="62">
        <f>'Population 2016'!M173*'Prevalence Rates'!M173</f>
        <v>162.54458598726109</v>
      </c>
      <c r="N173" s="62">
        <f>'Population 2016'!N173*'Prevalence Rates'!N173</f>
        <v>43.314840764331215</v>
      </c>
      <c r="O173" s="62">
        <f>'Population 2016'!O173*'Prevalence Rates'!O173</f>
        <v>31.989888535031845</v>
      </c>
      <c r="P173" s="62">
        <f>'Population 2016'!P173*'Prevalence Rates'!P173</f>
        <v>8.598152866242037</v>
      </c>
      <c r="Q173" s="62">
        <f>'Population 2016'!Q173*'Prevalence Rates'!Q173</f>
        <v>55.270222929936295</v>
      </c>
      <c r="R173" s="62">
        <f>'Population 2016'!R173*'Prevalence Rates'!R173</f>
        <v>25.077945859872607</v>
      </c>
      <c r="S173" s="62">
        <f>'Population 2016'!S173*'Prevalence Rates'!S173</f>
        <v>426.52003184713374</v>
      </c>
      <c r="T173" s="62">
        <f>'Population 2016'!T173*'Prevalence Rates'!T173</f>
        <v>65.131767515923556</v>
      </c>
      <c r="U173" s="62">
        <f>'Population 2016'!U173*'Prevalence Rates'!U173</f>
        <v>45.877070063694269</v>
      </c>
      <c r="V173" s="62">
        <f>'Population 2016'!V173*'Prevalence Rates'!V173</f>
        <v>50.231847133757952</v>
      </c>
      <c r="W173" s="62">
        <f>'Population 2016'!W173*'Prevalence Rates'!W173</f>
        <v>145.24295541401275</v>
      </c>
      <c r="X173" s="62">
        <f>'Population 2016'!X173*'Prevalence Rates'!X173</f>
        <v>145.14320063694262</v>
      </c>
      <c r="Y173" s="62">
        <f>'Population 2016'!Y173*'Prevalence Rates'!Y173</f>
        <v>89.961592356687873</v>
      </c>
      <c r="Z173" s="62">
        <f>'Population 2016'!Z173*'Prevalence Rates'!Z173</f>
        <v>96.007643312101862</v>
      </c>
      <c r="AA173" s="62">
        <f>'Population 2016'!AA173*'Prevalence Rates'!AA173</f>
        <v>496.74840764331208</v>
      </c>
      <c r="AB173" s="62">
        <f>'Population 2016'!AB173*'Prevalence Rates'!AB173</f>
        <v>204.33019108280257</v>
      </c>
      <c r="AC173" s="62">
        <f>'Population 2016'!AC173*'Prevalence Rates'!AC173</f>
        <v>285.40702547770701</v>
      </c>
      <c r="AD173" s="62">
        <f>'Population 2016'!AD173*'Prevalence Rates'!AD173</f>
        <v>224.43913375796177</v>
      </c>
      <c r="AE173" s="62">
        <f>'Population 2016'!AE173*'Prevalence Rates'!AE173</f>
        <v>159.55447452229299</v>
      </c>
      <c r="AF173" s="62">
        <f>'Population 2016'!AF173*'Prevalence Rates'!AF173</f>
        <v>30.11378980891719</v>
      </c>
      <c r="AG173" s="62">
        <f>'Population 2016'!AG173*'Prevalence Rates'!AG173</f>
        <v>159.55447452229299</v>
      </c>
      <c r="AH173" s="62">
        <f>'Population 2016'!AH173*'Prevalence Rates'!AH173</f>
        <v>213.31318471337579</v>
      </c>
      <c r="AI173" s="62">
        <f>'Population 2016'!AI173*'Prevalence Rates'!AI173</f>
        <v>205.92576114649674</v>
      </c>
      <c r="AJ173" s="62">
        <f>'Population 2016'!AJ173*'Prevalence Rates'!AJ173</f>
        <v>35.597770700636936</v>
      </c>
      <c r="AK173" s="62">
        <f>'Population 2016'!AK173*'Prevalence Rates'!AK173</f>
        <v>58.830000000000005</v>
      </c>
      <c r="AL173" s="62">
        <f>'Population 2016'!AL173*'Prevalence Rates'!AL173</f>
        <v>51.087611464968155</v>
      </c>
      <c r="AM173" s="62">
        <f>'Population 2016'!AM173*'Prevalence Rates'!AM173</f>
        <v>87.728503184713375</v>
      </c>
      <c r="AN173" s="62">
        <f>'Population 2016'!AN173*'Prevalence Rates'!AN173</f>
        <v>17.885449203821654</v>
      </c>
      <c r="AO173" s="62">
        <f>'Population 2016'!AO173*'Prevalence Rates'!AO173</f>
        <v>17.864713375796175</v>
      </c>
      <c r="AP173" s="62">
        <f>'Population 2016'!AP173*'Prevalence Rates'!AP173</f>
        <v>106.0717356687898</v>
      </c>
      <c r="AQ173" s="62">
        <f>'Population 2016'!AQ173*'Prevalence Rates'!AQ173</f>
        <v>103.71458598726112</v>
      </c>
      <c r="AR173" s="62">
        <f>'Population 2016'!AR173*'Prevalence Rates'!AR173</f>
        <v>2061.4349999999999</v>
      </c>
      <c r="AS173" s="62">
        <f>'Population 2016'!AS173*'Prevalence Rates'!AS173</f>
        <v>84.05985668789809</v>
      </c>
      <c r="AT173" s="62">
        <f>'Population 2016'!AT173*'Prevalence Rates'!AT173</f>
        <v>15.325270700636942</v>
      </c>
      <c r="AU173" s="62">
        <f>'Population 2016'!AU173*'Prevalence Rates'!AU173</f>
        <v>15.342993630573245</v>
      </c>
      <c r="AV173" s="62">
        <f>'Population 2016'!AV173*'Prevalence Rates'!AV173</f>
        <v>43.028742038216564</v>
      </c>
      <c r="AW173" s="62">
        <f>'Population 2016'!AW173*'Prevalence Rates'!AW173</f>
        <v>119.53356687898091</v>
      </c>
      <c r="AX173" s="62">
        <f>'Population 2016'!AX173*'Prevalence Rates'!AX173</f>
        <v>20.925716560509549</v>
      </c>
      <c r="AY173" s="62">
        <f>'Population 2016'!AY173*'Prevalence Rates'!AY173</f>
        <v>389.12464968152858</v>
      </c>
      <c r="AZ173" s="62">
        <f>'Population 2016'!AZ173*'Prevalence Rates'!AZ173</f>
        <v>246.0540191082803</v>
      </c>
      <c r="BA173" s="62">
        <f>'Population 2016'!BA173*'Prevalence Rates'!BA173</f>
        <v>18.533121019108279</v>
      </c>
      <c r="BB173" s="62">
        <f>'Population 2016'!BB173*'Prevalence Rates'!BB173</f>
        <v>67.676273885350312</v>
      </c>
      <c r="BC173" s="71">
        <f>'Population 2016'!BC173*'Prevalence Rates'!BC173</f>
        <v>45.869474522292975</v>
      </c>
      <c r="BD173" s="105">
        <v>171</v>
      </c>
    </row>
    <row r="174" spans="1:56" s="62" customFormat="1" x14ac:dyDescent="0.35">
      <c r="A174" s="62" t="s">
        <v>136</v>
      </c>
      <c r="B174" s="62" t="s">
        <v>83</v>
      </c>
      <c r="C174" s="70">
        <f>'Population 2016'!C174*'Prevalence Rates'!C174</f>
        <v>0</v>
      </c>
      <c r="D174" s="62">
        <f>'Population 2016'!D174*'Prevalence Rates'!D174</f>
        <v>0</v>
      </c>
      <c r="E174" s="62">
        <f>'Population 2016'!E174*'Prevalence Rates'!E174</f>
        <v>0</v>
      </c>
      <c r="F174" s="62">
        <f>'Population 2016'!F174*'Prevalence Rates'!F174</f>
        <v>0</v>
      </c>
      <c r="G174" s="62">
        <f>'Population 2016'!G174*'Prevalence Rates'!G174</f>
        <v>0</v>
      </c>
      <c r="H174" s="62">
        <f>'Population 2016'!H174*'Prevalence Rates'!H174</f>
        <v>0</v>
      </c>
      <c r="I174" s="62">
        <f>'Population 2016'!I174*'Prevalence Rates'!I174</f>
        <v>0</v>
      </c>
      <c r="J174" s="62">
        <f>'Population 2016'!J174*'Prevalence Rates'!J174</f>
        <v>0</v>
      </c>
      <c r="K174" s="62">
        <f>'Population 2016'!K174*'Prevalence Rates'!K174</f>
        <v>0</v>
      </c>
      <c r="L174" s="62">
        <f>'Population 2016'!L174*'Prevalence Rates'!L174</f>
        <v>0</v>
      </c>
      <c r="M174" s="62">
        <f>'Population 2016'!M174*'Prevalence Rates'!M174</f>
        <v>0</v>
      </c>
      <c r="N174" s="62">
        <f>'Population 2016'!N174*'Prevalence Rates'!N174</f>
        <v>0</v>
      </c>
      <c r="O174" s="62">
        <f>'Population 2016'!O174*'Prevalence Rates'!O174</f>
        <v>0</v>
      </c>
      <c r="P174" s="62">
        <f>'Population 2016'!P174*'Prevalence Rates'!P174</f>
        <v>0</v>
      </c>
      <c r="Q174" s="62">
        <f>'Population 2016'!Q174*'Prevalence Rates'!Q174</f>
        <v>0</v>
      </c>
      <c r="R174" s="62">
        <f>'Population 2016'!R174*'Prevalence Rates'!R174</f>
        <v>0</v>
      </c>
      <c r="S174" s="62">
        <f>'Population 2016'!S174*'Prevalence Rates'!S174</f>
        <v>0</v>
      </c>
      <c r="T174" s="62">
        <f>'Population 2016'!T174*'Prevalence Rates'!T174</f>
        <v>0</v>
      </c>
      <c r="U174" s="62">
        <f>'Population 2016'!U174*'Prevalence Rates'!U174</f>
        <v>0</v>
      </c>
      <c r="V174" s="62">
        <f>'Population 2016'!V174*'Prevalence Rates'!V174</f>
        <v>0</v>
      </c>
      <c r="W174" s="62">
        <f>'Population 2016'!W174*'Prevalence Rates'!W174</f>
        <v>0</v>
      </c>
      <c r="X174" s="62">
        <f>'Population 2016'!X174*'Prevalence Rates'!X174</f>
        <v>0</v>
      </c>
      <c r="Y174" s="62">
        <f>'Population 2016'!Y174*'Prevalence Rates'!Y174</f>
        <v>0</v>
      </c>
      <c r="Z174" s="62">
        <f>'Population 2016'!Z174*'Prevalence Rates'!Z174</f>
        <v>0</v>
      </c>
      <c r="AA174" s="62">
        <f>'Population 2016'!AA174*'Prevalence Rates'!AA174</f>
        <v>0</v>
      </c>
      <c r="AB174" s="62">
        <f>'Population 2016'!AB174*'Prevalence Rates'!AB174</f>
        <v>0</v>
      </c>
      <c r="AC174" s="62">
        <f>'Population 2016'!AC174*'Prevalence Rates'!AC174</f>
        <v>0</v>
      </c>
      <c r="AD174" s="62">
        <f>'Population 2016'!AD174*'Prevalence Rates'!AD174</f>
        <v>0</v>
      </c>
      <c r="AE174" s="62">
        <f>'Population 2016'!AE174*'Prevalence Rates'!AE174</f>
        <v>0</v>
      </c>
      <c r="AF174" s="62">
        <f>'Population 2016'!AF174*'Prevalence Rates'!AF174</f>
        <v>0</v>
      </c>
      <c r="AG174" s="62">
        <f>'Population 2016'!AG174*'Prevalence Rates'!AG174</f>
        <v>0</v>
      </c>
      <c r="AH174" s="62">
        <f>'Population 2016'!AH174*'Prevalence Rates'!AH174</f>
        <v>0</v>
      </c>
      <c r="AI174" s="62">
        <f>'Population 2016'!AI174*'Prevalence Rates'!AI174</f>
        <v>0</v>
      </c>
      <c r="AJ174" s="62">
        <f>'Population 2016'!AJ174*'Prevalence Rates'!AJ174</f>
        <v>0</v>
      </c>
      <c r="AK174" s="62">
        <f>'Population 2016'!AK174*'Prevalence Rates'!AK174</f>
        <v>0</v>
      </c>
      <c r="AL174" s="62">
        <f>'Population 2016'!AL174*'Prevalence Rates'!AL174</f>
        <v>0</v>
      </c>
      <c r="AM174" s="62">
        <f>'Population 2016'!AM174*'Prevalence Rates'!AM174</f>
        <v>0</v>
      </c>
      <c r="AN174" s="62">
        <f>'Population 2016'!AN174*'Prevalence Rates'!AN174</f>
        <v>0</v>
      </c>
      <c r="AO174" s="62">
        <f>'Population 2016'!AO174*'Prevalence Rates'!AO174</f>
        <v>0</v>
      </c>
      <c r="AP174" s="62">
        <f>'Population 2016'!AP174*'Prevalence Rates'!AP174</f>
        <v>0</v>
      </c>
      <c r="AQ174" s="62">
        <f>'Population 2016'!AQ174*'Prevalence Rates'!AQ174</f>
        <v>0</v>
      </c>
      <c r="AR174" s="62">
        <f>'Population 2016'!AR174*'Prevalence Rates'!AR174</f>
        <v>0</v>
      </c>
      <c r="AS174" s="62">
        <f>'Population 2016'!AS174*'Prevalence Rates'!AS174</f>
        <v>0</v>
      </c>
      <c r="AT174" s="62">
        <f>'Population 2016'!AT174*'Prevalence Rates'!AT174</f>
        <v>0</v>
      </c>
      <c r="AU174" s="62">
        <f>'Population 2016'!AU174*'Prevalence Rates'!AU174</f>
        <v>0</v>
      </c>
      <c r="AV174" s="62">
        <f>'Population 2016'!AV174*'Prevalence Rates'!AV174</f>
        <v>0</v>
      </c>
      <c r="AW174" s="62">
        <f>'Population 2016'!AW174*'Prevalence Rates'!AW174</f>
        <v>0</v>
      </c>
      <c r="AX174" s="62">
        <f>'Population 2016'!AX174*'Prevalence Rates'!AX174</f>
        <v>0</v>
      </c>
      <c r="AY174" s="62">
        <f>'Population 2016'!AY174*'Prevalence Rates'!AY174</f>
        <v>0</v>
      </c>
      <c r="AZ174" s="62">
        <f>'Population 2016'!AZ174*'Prevalence Rates'!AZ174</f>
        <v>0</v>
      </c>
      <c r="BA174" s="62">
        <f>'Population 2016'!BA174*'Prevalence Rates'!BA174</f>
        <v>0</v>
      </c>
      <c r="BB174" s="62">
        <f>'Population 2016'!BB174*'Prevalence Rates'!BB174</f>
        <v>0</v>
      </c>
      <c r="BC174" s="71">
        <f>'Population 2016'!BC174*'Prevalence Rates'!BC174</f>
        <v>0</v>
      </c>
      <c r="BD174" s="105">
        <v>172</v>
      </c>
    </row>
    <row r="175" spans="1:56" s="62" customFormat="1" x14ac:dyDescent="0.35">
      <c r="B175" s="62" t="s">
        <v>61</v>
      </c>
      <c r="C175" s="70">
        <f>'Population 2016'!C175*'Prevalence Rates'!C175</f>
        <v>0</v>
      </c>
      <c r="D175" s="62">
        <f>'Population 2016'!D175*'Prevalence Rates'!D175</f>
        <v>0</v>
      </c>
      <c r="E175" s="62">
        <f>'Population 2016'!E175*'Prevalence Rates'!E175</f>
        <v>0</v>
      </c>
      <c r="F175" s="62">
        <f>'Population 2016'!F175*'Prevalence Rates'!F175</f>
        <v>0</v>
      </c>
      <c r="G175" s="62">
        <f>'Population 2016'!G175*'Prevalence Rates'!G175</f>
        <v>0</v>
      </c>
      <c r="H175" s="62">
        <f>'Population 2016'!H175*'Prevalence Rates'!H175</f>
        <v>0</v>
      </c>
      <c r="I175" s="62">
        <f>'Population 2016'!I175*'Prevalence Rates'!I175</f>
        <v>0</v>
      </c>
      <c r="J175" s="62">
        <f>'Population 2016'!J175*'Prevalence Rates'!J175</f>
        <v>0</v>
      </c>
      <c r="K175" s="62">
        <f>'Population 2016'!K175*'Prevalence Rates'!K175</f>
        <v>0</v>
      </c>
      <c r="L175" s="62">
        <f>'Population 2016'!L175*'Prevalence Rates'!L175</f>
        <v>0</v>
      </c>
      <c r="M175" s="62">
        <f>'Population 2016'!M175*'Prevalence Rates'!M175</f>
        <v>0</v>
      </c>
      <c r="N175" s="62">
        <f>'Population 2016'!N175*'Prevalence Rates'!N175</f>
        <v>0</v>
      </c>
      <c r="O175" s="62">
        <f>'Population 2016'!O175*'Prevalence Rates'!O175</f>
        <v>0</v>
      </c>
      <c r="P175" s="62">
        <f>'Population 2016'!P175*'Prevalence Rates'!P175</f>
        <v>0</v>
      </c>
      <c r="Q175" s="62">
        <f>'Population 2016'!Q175*'Prevalence Rates'!Q175</f>
        <v>0</v>
      </c>
      <c r="R175" s="62">
        <f>'Population 2016'!R175*'Prevalence Rates'!R175</f>
        <v>0</v>
      </c>
      <c r="S175" s="62">
        <f>'Population 2016'!S175*'Prevalence Rates'!S175</f>
        <v>0</v>
      </c>
      <c r="T175" s="62">
        <f>'Population 2016'!T175*'Prevalence Rates'!T175</f>
        <v>0</v>
      </c>
      <c r="U175" s="62">
        <f>'Population 2016'!U175*'Prevalence Rates'!U175</f>
        <v>0</v>
      </c>
      <c r="V175" s="62">
        <f>'Population 2016'!V175*'Prevalence Rates'!V175</f>
        <v>0</v>
      </c>
      <c r="W175" s="62">
        <f>'Population 2016'!W175*'Prevalence Rates'!W175</f>
        <v>0</v>
      </c>
      <c r="X175" s="62">
        <f>'Population 2016'!X175*'Prevalence Rates'!X175</f>
        <v>0</v>
      </c>
      <c r="Y175" s="62">
        <f>'Population 2016'!Y175*'Prevalence Rates'!Y175</f>
        <v>0</v>
      </c>
      <c r="Z175" s="62">
        <f>'Population 2016'!Z175*'Prevalence Rates'!Z175</f>
        <v>0</v>
      </c>
      <c r="AA175" s="62">
        <f>'Population 2016'!AA175*'Prevalence Rates'!AA175</f>
        <v>0</v>
      </c>
      <c r="AB175" s="62">
        <f>'Population 2016'!AB175*'Prevalence Rates'!AB175</f>
        <v>0</v>
      </c>
      <c r="AC175" s="62">
        <f>'Population 2016'!AC175*'Prevalence Rates'!AC175</f>
        <v>0</v>
      </c>
      <c r="AD175" s="62">
        <f>'Population 2016'!AD175*'Prevalence Rates'!AD175</f>
        <v>0</v>
      </c>
      <c r="AE175" s="62">
        <f>'Population 2016'!AE175*'Prevalence Rates'!AE175</f>
        <v>0</v>
      </c>
      <c r="AF175" s="62">
        <f>'Population 2016'!AF175*'Prevalence Rates'!AF175</f>
        <v>0</v>
      </c>
      <c r="AG175" s="62">
        <f>'Population 2016'!AG175*'Prevalence Rates'!AG175</f>
        <v>0</v>
      </c>
      <c r="AH175" s="62">
        <f>'Population 2016'!AH175*'Prevalence Rates'!AH175</f>
        <v>0</v>
      </c>
      <c r="AI175" s="62">
        <f>'Population 2016'!AI175*'Prevalence Rates'!AI175</f>
        <v>0</v>
      </c>
      <c r="AJ175" s="62">
        <f>'Population 2016'!AJ175*'Prevalence Rates'!AJ175</f>
        <v>0</v>
      </c>
      <c r="AK175" s="62">
        <f>'Population 2016'!AK175*'Prevalence Rates'!AK175</f>
        <v>0</v>
      </c>
      <c r="AL175" s="62">
        <f>'Population 2016'!AL175*'Prevalence Rates'!AL175</f>
        <v>0</v>
      </c>
      <c r="AM175" s="62">
        <f>'Population 2016'!AM175*'Prevalence Rates'!AM175</f>
        <v>0</v>
      </c>
      <c r="AN175" s="62">
        <f>'Population 2016'!AN175*'Prevalence Rates'!AN175</f>
        <v>0</v>
      </c>
      <c r="AO175" s="62">
        <f>'Population 2016'!AO175*'Prevalence Rates'!AO175</f>
        <v>0</v>
      </c>
      <c r="AP175" s="62">
        <f>'Population 2016'!AP175*'Prevalence Rates'!AP175</f>
        <v>0</v>
      </c>
      <c r="AQ175" s="62">
        <f>'Population 2016'!AQ175*'Prevalence Rates'!AQ175</f>
        <v>0</v>
      </c>
      <c r="AR175" s="62">
        <f>'Population 2016'!AR175*'Prevalence Rates'!AR175</f>
        <v>0</v>
      </c>
      <c r="AS175" s="62">
        <f>'Population 2016'!AS175*'Prevalence Rates'!AS175</f>
        <v>0</v>
      </c>
      <c r="AT175" s="62">
        <f>'Population 2016'!AT175*'Prevalence Rates'!AT175</f>
        <v>0</v>
      </c>
      <c r="AU175" s="62">
        <f>'Population 2016'!AU175*'Prevalence Rates'!AU175</f>
        <v>0</v>
      </c>
      <c r="AV175" s="62">
        <f>'Population 2016'!AV175*'Prevalence Rates'!AV175</f>
        <v>0</v>
      </c>
      <c r="AW175" s="62">
        <f>'Population 2016'!AW175*'Prevalence Rates'!AW175</f>
        <v>0</v>
      </c>
      <c r="AX175" s="62">
        <f>'Population 2016'!AX175*'Prevalence Rates'!AX175</f>
        <v>0</v>
      </c>
      <c r="AY175" s="62">
        <f>'Population 2016'!AY175*'Prevalence Rates'!AY175</f>
        <v>0</v>
      </c>
      <c r="AZ175" s="62">
        <f>'Population 2016'!AZ175*'Prevalence Rates'!AZ175</f>
        <v>0</v>
      </c>
      <c r="BA175" s="62">
        <f>'Population 2016'!BA175*'Prevalence Rates'!BA175</f>
        <v>0</v>
      </c>
      <c r="BB175" s="62">
        <f>'Population 2016'!BB175*'Prevalence Rates'!BB175</f>
        <v>0</v>
      </c>
      <c r="BC175" s="71">
        <f>'Population 2016'!BC175*'Prevalence Rates'!BC175</f>
        <v>0</v>
      </c>
      <c r="BD175" s="105">
        <v>173</v>
      </c>
    </row>
    <row r="176" spans="1:56" s="62" customFormat="1" x14ac:dyDescent="0.35">
      <c r="B176" s="62" t="s">
        <v>78</v>
      </c>
      <c r="C176" s="70">
        <f>'Population 2016'!C176*'Prevalence Rates'!C176</f>
        <v>0</v>
      </c>
      <c r="D176" s="62">
        <f>'Population 2016'!D176*'Prevalence Rates'!D176</f>
        <v>0</v>
      </c>
      <c r="E176" s="62">
        <f>'Population 2016'!E176*'Prevalence Rates'!E176</f>
        <v>0</v>
      </c>
      <c r="F176" s="62">
        <f>'Population 2016'!F176*'Prevalence Rates'!F176</f>
        <v>0</v>
      </c>
      <c r="G176" s="62">
        <f>'Population 2016'!G176*'Prevalence Rates'!G176</f>
        <v>0</v>
      </c>
      <c r="H176" s="62">
        <f>'Population 2016'!H176*'Prevalence Rates'!H176</f>
        <v>0</v>
      </c>
      <c r="I176" s="62">
        <f>'Population 2016'!I176*'Prevalence Rates'!I176</f>
        <v>0</v>
      </c>
      <c r="J176" s="62">
        <f>'Population 2016'!J176*'Prevalence Rates'!J176</f>
        <v>0</v>
      </c>
      <c r="K176" s="62">
        <f>'Population 2016'!K176*'Prevalence Rates'!K176</f>
        <v>0</v>
      </c>
      <c r="L176" s="62">
        <f>'Population 2016'!L176*'Prevalence Rates'!L176</f>
        <v>0</v>
      </c>
      <c r="M176" s="62">
        <f>'Population 2016'!M176*'Prevalence Rates'!M176</f>
        <v>0</v>
      </c>
      <c r="N176" s="62">
        <f>'Population 2016'!N176*'Prevalence Rates'!N176</f>
        <v>0</v>
      </c>
      <c r="O176" s="62">
        <f>'Population 2016'!O176*'Prevalence Rates'!O176</f>
        <v>0</v>
      </c>
      <c r="P176" s="62">
        <f>'Population 2016'!P176*'Prevalence Rates'!P176</f>
        <v>0</v>
      </c>
      <c r="Q176" s="62">
        <f>'Population 2016'!Q176*'Prevalence Rates'!Q176</f>
        <v>0</v>
      </c>
      <c r="R176" s="62">
        <f>'Population 2016'!R176*'Prevalence Rates'!R176</f>
        <v>0</v>
      </c>
      <c r="S176" s="62">
        <f>'Population 2016'!S176*'Prevalence Rates'!S176</f>
        <v>0</v>
      </c>
      <c r="T176" s="62">
        <f>'Population 2016'!T176*'Prevalence Rates'!T176</f>
        <v>0</v>
      </c>
      <c r="U176" s="62">
        <f>'Population 2016'!U176*'Prevalence Rates'!U176</f>
        <v>0</v>
      </c>
      <c r="V176" s="62">
        <f>'Population 2016'!V176*'Prevalence Rates'!V176</f>
        <v>0</v>
      </c>
      <c r="W176" s="62">
        <f>'Population 2016'!W176*'Prevalence Rates'!W176</f>
        <v>0</v>
      </c>
      <c r="X176" s="62">
        <f>'Population 2016'!X176*'Prevalence Rates'!X176</f>
        <v>0</v>
      </c>
      <c r="Y176" s="62">
        <f>'Population 2016'!Y176*'Prevalence Rates'!Y176</f>
        <v>0</v>
      </c>
      <c r="Z176" s="62">
        <f>'Population 2016'!Z176*'Prevalence Rates'!Z176</f>
        <v>0</v>
      </c>
      <c r="AA176" s="62">
        <f>'Population 2016'!AA176*'Prevalence Rates'!AA176</f>
        <v>0</v>
      </c>
      <c r="AB176" s="62">
        <f>'Population 2016'!AB176*'Prevalence Rates'!AB176</f>
        <v>0</v>
      </c>
      <c r="AC176" s="62">
        <f>'Population 2016'!AC176*'Prevalence Rates'!AC176</f>
        <v>0</v>
      </c>
      <c r="AD176" s="62">
        <f>'Population 2016'!AD176*'Prevalence Rates'!AD176</f>
        <v>0</v>
      </c>
      <c r="AE176" s="62">
        <f>'Population 2016'!AE176*'Prevalence Rates'!AE176</f>
        <v>0</v>
      </c>
      <c r="AF176" s="62">
        <f>'Population 2016'!AF176*'Prevalence Rates'!AF176</f>
        <v>0</v>
      </c>
      <c r="AG176" s="62">
        <f>'Population 2016'!AG176*'Prevalence Rates'!AG176</f>
        <v>0</v>
      </c>
      <c r="AH176" s="62">
        <f>'Population 2016'!AH176*'Prevalence Rates'!AH176</f>
        <v>0</v>
      </c>
      <c r="AI176" s="62">
        <f>'Population 2016'!AI176*'Prevalence Rates'!AI176</f>
        <v>0</v>
      </c>
      <c r="AJ176" s="62">
        <f>'Population 2016'!AJ176*'Prevalence Rates'!AJ176</f>
        <v>0</v>
      </c>
      <c r="AK176" s="62">
        <f>'Population 2016'!AK176*'Prevalence Rates'!AK176</f>
        <v>0</v>
      </c>
      <c r="AL176" s="62">
        <f>'Population 2016'!AL176*'Prevalence Rates'!AL176</f>
        <v>0</v>
      </c>
      <c r="AM176" s="62">
        <f>'Population 2016'!AM176*'Prevalence Rates'!AM176</f>
        <v>0</v>
      </c>
      <c r="AN176" s="62">
        <f>'Population 2016'!AN176*'Prevalence Rates'!AN176</f>
        <v>0</v>
      </c>
      <c r="AO176" s="62">
        <f>'Population 2016'!AO176*'Prevalence Rates'!AO176</f>
        <v>0</v>
      </c>
      <c r="AP176" s="62">
        <f>'Population 2016'!AP176*'Prevalence Rates'!AP176</f>
        <v>0</v>
      </c>
      <c r="AQ176" s="62">
        <f>'Population 2016'!AQ176*'Prevalence Rates'!AQ176</f>
        <v>0</v>
      </c>
      <c r="AR176" s="62">
        <f>'Population 2016'!AR176*'Prevalence Rates'!AR176</f>
        <v>0</v>
      </c>
      <c r="AS176" s="62">
        <f>'Population 2016'!AS176*'Prevalence Rates'!AS176</f>
        <v>0</v>
      </c>
      <c r="AT176" s="62">
        <f>'Population 2016'!AT176*'Prevalence Rates'!AT176</f>
        <v>0</v>
      </c>
      <c r="AU176" s="62">
        <f>'Population 2016'!AU176*'Prevalence Rates'!AU176</f>
        <v>0</v>
      </c>
      <c r="AV176" s="62">
        <f>'Population 2016'!AV176*'Prevalence Rates'!AV176</f>
        <v>0</v>
      </c>
      <c r="AW176" s="62">
        <f>'Population 2016'!AW176*'Prevalence Rates'!AW176</f>
        <v>0</v>
      </c>
      <c r="AX176" s="62">
        <f>'Population 2016'!AX176*'Prevalence Rates'!AX176</f>
        <v>0</v>
      </c>
      <c r="AY176" s="62">
        <f>'Population 2016'!AY176*'Prevalence Rates'!AY176</f>
        <v>0</v>
      </c>
      <c r="AZ176" s="62">
        <f>'Population 2016'!AZ176*'Prevalence Rates'!AZ176</f>
        <v>0</v>
      </c>
      <c r="BA176" s="62">
        <f>'Population 2016'!BA176*'Prevalence Rates'!BA176</f>
        <v>0</v>
      </c>
      <c r="BB176" s="62">
        <f>'Population 2016'!BB176*'Prevalence Rates'!BB176</f>
        <v>0</v>
      </c>
      <c r="BC176" s="71">
        <f>'Population 2016'!BC176*'Prevalence Rates'!BC176</f>
        <v>0</v>
      </c>
      <c r="BD176" s="105">
        <v>174</v>
      </c>
    </row>
    <row r="177" spans="2:56" s="62" customFormat="1" x14ac:dyDescent="0.35">
      <c r="B177" s="62" t="s">
        <v>62</v>
      </c>
      <c r="C177" s="70">
        <f>'Population 2016'!C177*'Prevalence Rates'!C177</f>
        <v>177.86441640378541</v>
      </c>
      <c r="D177" s="62">
        <f>'Population 2016'!D177*'Prevalence Rates'!D177</f>
        <v>535.20337782091713</v>
      </c>
      <c r="E177" s="62">
        <f>'Population 2016'!E177*'Prevalence Rates'!E177</f>
        <v>365.45329774326615</v>
      </c>
      <c r="F177" s="62">
        <f>'Population 2016'!F177*'Prevalence Rates'!F177</f>
        <v>113.78757340451347</v>
      </c>
      <c r="G177" s="62">
        <f>'Population 2016'!G177*'Prevalence Rates'!G177</f>
        <v>81.723627760252342</v>
      </c>
      <c r="H177" s="62">
        <f>'Population 2016'!H177*'Prevalence Rates'!H177</f>
        <v>232.75542416889101</v>
      </c>
      <c r="I177" s="62">
        <f>'Population 2016'!I177*'Prevalence Rates'!I177</f>
        <v>174.15721002183932</v>
      </c>
      <c r="J177" s="62">
        <f>'Population 2016'!J177*'Prevalence Rates'!J177</f>
        <v>173.92011647658333</v>
      </c>
      <c r="K177" s="62">
        <f>'Population 2016'!K177*'Prevalence Rates'!K177</f>
        <v>38.478701771414698</v>
      </c>
      <c r="L177" s="62">
        <f>'Population 2016'!L177*'Prevalence Rates'!L177</f>
        <v>107.29070914826495</v>
      </c>
      <c r="M177" s="62">
        <f>'Population 2016'!M177*'Prevalence Rates'!M177</f>
        <v>107.22763406940062</v>
      </c>
      <c r="N177" s="62">
        <f>'Population 2016'!N177*'Prevalence Rates'!N177</f>
        <v>189.0065251152632</v>
      </c>
      <c r="O177" s="62">
        <f>'Population 2016'!O177*'Prevalence Rates'!O177</f>
        <v>74.021424411550569</v>
      </c>
      <c r="P177" s="62">
        <f>'Population 2016'!P177*'Prevalence Rates'!P177</f>
        <v>67.984144625090991</v>
      </c>
      <c r="Q177" s="62">
        <f>'Population 2016'!Q177*'Prevalence Rates'!Q177</f>
        <v>159.2266391652511</v>
      </c>
      <c r="R177" s="62">
        <f>'Population 2016'!R177*'Prevalence Rates'!R177</f>
        <v>65.167122057752962</v>
      </c>
      <c r="S177" s="62">
        <f>'Population 2016'!S177*'Prevalence Rates'!S177</f>
        <v>953.77686969182218</v>
      </c>
      <c r="T177" s="62">
        <f>'Population 2016'!T177*'Prevalence Rates'!T177</f>
        <v>207.73000727978646</v>
      </c>
      <c r="U177" s="62">
        <f>'Population 2016'!U177*'Prevalence Rates'!U177</f>
        <v>5.5413152147536993</v>
      </c>
      <c r="V177" s="62">
        <f>'Population 2016'!V177*'Prevalence Rates'!V177</f>
        <v>130.05371269109438</v>
      </c>
      <c r="W177" s="62">
        <f>'Population 2016'!W177*'Prevalence Rates'!W177</f>
        <v>237.44816694976944</v>
      </c>
      <c r="X177" s="62">
        <f>'Population 2016'!X177*'Prevalence Rates'!X177</f>
        <v>237.33239504974514</v>
      </c>
      <c r="Y177" s="62">
        <f>'Population 2016'!Y177*'Prevalence Rates'!Y177</f>
        <v>298.7758019898082</v>
      </c>
      <c r="Z177" s="62">
        <f>'Population 2016'!Z177*'Prevalence Rates'!Z177</f>
        <v>298.59034214996359</v>
      </c>
      <c r="AA177" s="62">
        <f>'Population 2016'!AA177*'Prevalence Rates'!AA177</f>
        <v>1168.130041252123</v>
      </c>
      <c r="AB177" s="62">
        <f>'Population 2016'!AB177*'Prevalence Rates'!AB177</f>
        <v>696.36254598398443</v>
      </c>
      <c r="AC177" s="62">
        <f>'Population 2016'!AC177*'Prevalence Rates'!AC177</f>
        <v>663.85995971851469</v>
      </c>
      <c r="AD177" s="62">
        <f>'Population 2016'!AD177*'Prevalence Rates'!AD177</f>
        <v>367.64902984712444</v>
      </c>
      <c r="AE177" s="62">
        <f>'Population 2016'!AE177*'Prevalence Rates'!AE177</f>
        <v>305.40130793496712</v>
      </c>
      <c r="AF177" s="62">
        <f>'Population 2016'!AF177*'Prevalence Rates'!AF177</f>
        <v>55.860410094637217</v>
      </c>
      <c r="AG177" s="62">
        <f>'Population 2016'!AG177*'Prevalence Rates'!AG177</f>
        <v>305.40130793496712</v>
      </c>
      <c r="AH177" s="62">
        <f>'Population 2016'!AH177*'Prevalence Rates'!AH177</f>
        <v>501.04757631642804</v>
      </c>
      <c r="AI177" s="62">
        <f>'Population 2016'!AI177*'Prevalence Rates'!AI177</f>
        <v>547.84836690123745</v>
      </c>
      <c r="AJ177" s="62">
        <f>'Population 2016'!AJ177*'Prevalence Rates'!AJ177</f>
        <v>52.286093181266672</v>
      </c>
      <c r="AK177" s="62">
        <f>'Population 2016'!AK177*'Prevalence Rates'!AK177</f>
        <v>159.3385707352584</v>
      </c>
      <c r="AL177" s="62">
        <f>'Population 2016'!AL177*'Prevalence Rates'!AL177</f>
        <v>102.76910458626547</v>
      </c>
      <c r="AM177" s="62">
        <f>'Population 2016'!AM177*'Prevalence Rates'!AM177</f>
        <v>233.79741810240233</v>
      </c>
      <c r="AN177" s="62">
        <f>'Population 2016'!AN177*'Prevalence Rates'!AN177</f>
        <v>38.819985343363257</v>
      </c>
      <c r="AO177" s="62">
        <f>'Population 2016'!AO177*'Prevalence Rates'!AO177</f>
        <v>38.84212812424169</v>
      </c>
      <c r="AP177" s="62">
        <f>'Population 2016'!AP177*'Prevalence Rates'!AP177</f>
        <v>276.76790099490415</v>
      </c>
      <c r="AQ177" s="62">
        <f>'Population 2016'!AQ177*'Prevalence Rates'!AQ177</f>
        <v>114.53831108954134</v>
      </c>
      <c r="AR177" s="62">
        <f>'Population 2016'!AR177*'Prevalence Rates'!AR177</f>
        <v>4517.7439999999997</v>
      </c>
      <c r="AS177" s="62">
        <f>'Population 2016'!AS177*'Prevalence Rates'!AS177</f>
        <v>174.1613079349672</v>
      </c>
      <c r="AT177" s="62">
        <f>'Population 2016'!AT177*'Prevalence Rates'!AT177</f>
        <v>66.701404149478265</v>
      </c>
      <c r="AU177" s="62">
        <f>'Population 2016'!AU177*'Prevalence Rates'!AU177</f>
        <v>66.641902450861437</v>
      </c>
      <c r="AV177" s="62">
        <f>'Population 2016'!AV177*'Prevalence Rates'!AV177</f>
        <v>57.059342392623137</v>
      </c>
      <c r="AW177" s="62">
        <f>'Population 2016'!AW177*'Prevalence Rates'!AW177</f>
        <v>262.52355496238772</v>
      </c>
      <c r="AX177" s="62">
        <f>'Population 2016'!AX177*'Prevalence Rates'!AX177</f>
        <v>131.97715603008976</v>
      </c>
      <c r="AY177" s="62">
        <f>'Population 2016'!AY177*'Prevalence Rates'!AY177</f>
        <v>776.9006357680172</v>
      </c>
      <c r="AZ177" s="62">
        <f>'Population 2016'!AZ177*'Prevalence Rates'!AZ177</f>
        <v>532.5084028148508</v>
      </c>
      <c r="BA177" s="62">
        <f>'Population 2016'!BA177*'Prevalence Rates'!BA177</f>
        <v>39.873865566610043</v>
      </c>
      <c r="BB177" s="62">
        <f>'Population 2016'!BB177*'Prevalence Rates'!BB177</f>
        <v>139.61753943217664</v>
      </c>
      <c r="BC177" s="71">
        <f>'Population 2016'!BC177*'Prevalence Rates'!BC177</f>
        <v>5.5476985925746165</v>
      </c>
      <c r="BD177" s="105">
        <v>175</v>
      </c>
    </row>
    <row r="178" spans="2:56" s="62" customFormat="1" x14ac:dyDescent="0.35">
      <c r="B178" s="62" t="s">
        <v>63</v>
      </c>
      <c r="C178" s="70">
        <f>'Population 2016'!C178*'Prevalence Rates'!C178</f>
        <v>422.79785488958976</v>
      </c>
      <c r="D178" s="62">
        <f>'Population 2016'!D178*'Prevalence Rates'!D178</f>
        <v>855.31830138315922</v>
      </c>
      <c r="E178" s="62">
        <f>'Population 2016'!E178*'Prevalence Rates'!E178</f>
        <v>421.40971608832803</v>
      </c>
      <c r="F178" s="62">
        <f>'Population 2016'!F178*'Prevalence Rates'!F178</f>
        <v>126.78615384615385</v>
      </c>
      <c r="G178" s="62">
        <f>'Population 2016'!G178*'Prevalence Rates'!G178</f>
        <v>87.008296529968433</v>
      </c>
      <c r="H178" s="62">
        <f>'Population 2016'!H178*'Prevalence Rates'!H178</f>
        <v>280.88234627517591</v>
      </c>
      <c r="I178" s="62">
        <f>'Population 2016'!I178*'Prevalence Rates'!I178</f>
        <v>167.19092162096575</v>
      </c>
      <c r="J178" s="62">
        <f>'Population 2016'!J178*'Prevalence Rates'!J178</f>
        <v>247.83616597913127</v>
      </c>
      <c r="K178" s="62">
        <f>'Population 2016'!K178*'Prevalence Rates'!K178</f>
        <v>41.05827954380004</v>
      </c>
      <c r="L178" s="62">
        <f>'Population 2016'!L178*'Prevalence Rates'!L178</f>
        <v>139.18794700315453</v>
      </c>
      <c r="M178" s="62">
        <f>'Population 2016'!M178*'Prevalence Rates'!M178</f>
        <v>139.10611987381702</v>
      </c>
      <c r="N178" s="62">
        <f>'Population 2016'!N178*'Prevalence Rates'!N178</f>
        <v>412.86826013103598</v>
      </c>
      <c r="O178" s="62">
        <f>'Population 2016'!O178*'Prevalence Rates'!O178</f>
        <v>97.743423926231472</v>
      </c>
      <c r="P178" s="62">
        <f>'Population 2016'!P178*'Prevalence Rates'!P178</f>
        <v>103.2908274690609</v>
      </c>
      <c r="Q178" s="62">
        <f>'Population 2016'!Q178*'Prevalence Rates'!Q178</f>
        <v>202.22147537005577</v>
      </c>
      <c r="R178" s="62">
        <f>'Population 2016'!R178*'Prevalence Rates'!R178</f>
        <v>67.045137102644986</v>
      </c>
      <c r="S178" s="62">
        <f>'Population 2016'!S178*'Prevalence Rates'!S178</f>
        <v>1475.3171026449888</v>
      </c>
      <c r="T178" s="62">
        <f>'Population 2016'!T178*'Prevalence Rates'!T178</f>
        <v>540.59857316185389</v>
      </c>
      <c r="U178" s="62">
        <f>'Population 2016'!U178*'Prevalence Rates'!U178</f>
        <v>9.5539917495753439</v>
      </c>
      <c r="V178" s="62">
        <f>'Population 2016'!V178*'Prevalence Rates'!V178</f>
        <v>173.0466755641834</v>
      </c>
      <c r="W178" s="62">
        <f>'Population 2016'!W178*'Prevalence Rates'!W178</f>
        <v>306.99204756127148</v>
      </c>
      <c r="X178" s="62">
        <f>'Population 2016'!X178*'Prevalence Rates'!X178</f>
        <v>306.8423683571948</v>
      </c>
      <c r="Y178" s="62">
        <f>'Population 2016'!Y178*'Prevalence Rates'!Y178</f>
        <v>414.26220626061621</v>
      </c>
      <c r="Z178" s="62">
        <f>'Population 2016'!Z178*'Prevalence Rates'!Z178</f>
        <v>1063.5934481921863</v>
      </c>
      <c r="AA178" s="62">
        <f>'Population 2016'!AA178*'Prevalence Rates'!AA178</f>
        <v>2040.5865178354763</v>
      </c>
      <c r="AB178" s="62">
        <f>'Population 2016'!AB178*'Prevalence Rates'!AB178</f>
        <v>1032.1982819703956</v>
      </c>
      <c r="AC178" s="62">
        <f>'Population 2016'!AC178*'Prevalence Rates'!AC178</f>
        <v>1482.8633042950735</v>
      </c>
      <c r="AD178" s="62">
        <f>'Population 2016'!AD178*'Prevalence Rates'!AD178</f>
        <v>402.22239699102158</v>
      </c>
      <c r="AE178" s="62">
        <f>'Population 2016'!AE178*'Prevalence Rates'!AE178</f>
        <v>336.68828925018187</v>
      </c>
      <c r="AF178" s="62">
        <f>'Population 2016'!AF178*'Prevalence Rates'!AF178</f>
        <v>68.235639407910696</v>
      </c>
      <c r="AG178" s="62">
        <f>'Population 2016'!AG178*'Prevalence Rates'!AG178</f>
        <v>336.68828925018187</v>
      </c>
      <c r="AH178" s="62">
        <f>'Population 2016'!AH178*'Prevalence Rates'!AH178</f>
        <v>564.14101383159425</v>
      </c>
      <c r="AI178" s="62">
        <f>'Population 2016'!AI178*'Prevalence Rates'!AI178</f>
        <v>990.62755253579212</v>
      </c>
      <c r="AJ178" s="62">
        <f>'Population 2016'!AJ178*'Prevalence Rates'!AJ178</f>
        <v>60.484261101674335</v>
      </c>
      <c r="AK178" s="62">
        <f>'Population 2016'!AK178*'Prevalence Rates'!AK178</f>
        <v>165.3009172530939</v>
      </c>
      <c r="AL178" s="62">
        <f>'Population 2016'!AL178*'Prevalence Rates'!AL178</f>
        <v>119.26566367386556</v>
      </c>
      <c r="AM178" s="62">
        <f>'Population 2016'!AM178*'Prevalence Rates'!AM178</f>
        <v>262.71229313273477</v>
      </c>
      <c r="AN178" s="62">
        <f>'Population 2016'!AN178*'Prevalence Rates'!AN178</f>
        <v>45.913992817277354</v>
      </c>
      <c r="AO178" s="62">
        <f>'Population 2016'!AO178*'Prevalence Rates'!AO178</f>
        <v>45.940181994661494</v>
      </c>
      <c r="AP178" s="62">
        <f>'Population 2016'!AP178*'Prevalence Rates'!AP178</f>
        <v>282.67685755884492</v>
      </c>
      <c r="AQ178" s="62">
        <f>'Population 2016'!AQ178*'Prevalence Rates'!AQ178</f>
        <v>144.10229555933023</v>
      </c>
      <c r="AR178" s="62">
        <f>'Population 2016'!AR178*'Prevalence Rates'!AR178</f>
        <v>6722.7689999999993</v>
      </c>
      <c r="AS178" s="62">
        <f>'Population 2016'!AS178*'Prevalence Rates'!AS178</f>
        <v>167.19485561756852</v>
      </c>
      <c r="AT178" s="62">
        <f>'Population 2016'!AT178*'Prevalence Rates'!AT178</f>
        <v>66.701404149478265</v>
      </c>
      <c r="AU178" s="62">
        <f>'Population 2016'!AU178*'Prevalence Rates'!AU178</f>
        <v>66.641902450861437</v>
      </c>
      <c r="AV178" s="62">
        <f>'Population 2016'!AV178*'Prevalence Rates'!AV178</f>
        <v>65.569888376607608</v>
      </c>
      <c r="AW178" s="62">
        <f>'Population 2016'!AW178*'Prevalence Rates'!AW178</f>
        <v>296.04495268138794</v>
      </c>
      <c r="AX178" s="62">
        <f>'Population 2016'!AX178*'Prevalence Rates'!AX178</f>
        <v>200.13083717544282</v>
      </c>
      <c r="AY178" s="62">
        <f>'Population 2016'!AY178*'Prevalence Rates'!AY178</f>
        <v>1063.3920650327586</v>
      </c>
      <c r="AZ178" s="62">
        <f>'Population 2016'!AZ178*'Prevalence Rates'!AZ178</f>
        <v>745.91132686241201</v>
      </c>
      <c r="BA178" s="62">
        <f>'Population 2016'!BA178*'Prevalence Rates'!BA178</f>
        <v>51.186915797136614</v>
      </c>
      <c r="BB178" s="62">
        <f>'Population 2016'!BB178*'Prevalence Rates'!BB178</f>
        <v>170.39122785731618</v>
      </c>
      <c r="BC178" s="71">
        <f>'Population 2016'!BC178*'Prevalence Rates'!BC178</f>
        <v>9.5649975734045114</v>
      </c>
      <c r="BD178" s="105">
        <v>176</v>
      </c>
    </row>
    <row r="179" spans="2:56" s="62" customFormat="1" x14ac:dyDescent="0.35">
      <c r="B179" s="62" t="s">
        <v>64</v>
      </c>
      <c r="C179" s="70">
        <f>'Population 2016'!C179*'Prevalence Rates'!C179</f>
        <v>301.70498422712939</v>
      </c>
      <c r="D179" s="62">
        <f>'Population 2016'!D179*'Prevalence Rates'!D179</f>
        <v>702.02952681388035</v>
      </c>
      <c r="E179" s="62">
        <f>'Population 2016'!E179*'Prevalence Rates'!E179</f>
        <v>399.08113564668787</v>
      </c>
      <c r="F179" s="62">
        <f>'Population 2016'!F179*'Prevalence Rates'!F179</f>
        <v>110.49466876971613</v>
      </c>
      <c r="G179" s="62">
        <f>'Population 2016'!G179*'Prevalence Rates'!G179</f>
        <v>67.098864353312322</v>
      </c>
      <c r="H179" s="62">
        <f>'Population 2016'!H179*'Prevalence Rates'!H179</f>
        <v>224.32344794952692</v>
      </c>
      <c r="I179" s="62">
        <f>'Population 2016'!I179*'Prevalence Rates'!I179</f>
        <v>138.03460694006313</v>
      </c>
      <c r="J179" s="62">
        <f>'Population 2016'!J179*'Prevalence Rates'!J179</f>
        <v>170.81015772870671</v>
      </c>
      <c r="K179" s="62">
        <f>'Population 2016'!K179*'Prevalence Rates'!K179</f>
        <v>32.940851735015777</v>
      </c>
      <c r="L179" s="62">
        <f>'Population 2016'!L179*'Prevalence Rates'!L179</f>
        <v>118.55916340694009</v>
      </c>
      <c r="M179" s="62">
        <f>'Population 2016'!M179*'Prevalence Rates'!M179</f>
        <v>118.48946372239753</v>
      </c>
      <c r="N179" s="62">
        <f>'Population 2016'!N179*'Prevalence Rates'!N179</f>
        <v>181.3085804416404</v>
      </c>
      <c r="O179" s="62">
        <f>'Population 2016'!O179*'Prevalence Rates'!O179</f>
        <v>79.241766561514211</v>
      </c>
      <c r="P179" s="62">
        <f>'Population 2016'!P179*'Prevalence Rates'!P179</f>
        <v>71.699305993690871</v>
      </c>
      <c r="Q179" s="62">
        <f>'Population 2016'!Q179*'Prevalence Rates'!Q179</f>
        <v>123.95233438485809</v>
      </c>
      <c r="R179" s="62">
        <f>'Population 2016'!R179*'Prevalence Rates'!R179</f>
        <v>62.819116719242921</v>
      </c>
      <c r="S179" s="62">
        <f>'Population 2016'!S179*'Prevalence Rates'!S179</f>
        <v>1478.8061829653002</v>
      </c>
      <c r="T179" s="62">
        <f>'Population 2016'!T179*'Prevalence Rates'!T179</f>
        <v>658.2855520504736</v>
      </c>
      <c r="U179" s="62">
        <f>'Population 2016'!U179*'Prevalence Rates'!U179</f>
        <v>6.860063091482651</v>
      </c>
      <c r="V179" s="62">
        <f>'Population 2016'!V179*'Prevalence Rates'!V179</f>
        <v>146.06914826498425</v>
      </c>
      <c r="W179" s="62">
        <f>'Population 2016'!W179*'Prevalence Rates'!W179</f>
        <v>265.78889589905373</v>
      </c>
      <c r="X179" s="62">
        <f>'Population 2016'!X179*'Prevalence Rates'!X179</f>
        <v>265.65930599369091</v>
      </c>
      <c r="Y179" s="62">
        <f>'Population 2016'!Y179*'Prevalence Rates'!Y179</f>
        <v>310.59944479495272</v>
      </c>
      <c r="Z179" s="62">
        <f>'Population 2016'!Z179*'Prevalence Rates'!Z179</f>
        <v>772.68391167192465</v>
      </c>
      <c r="AA179" s="62">
        <f>'Population 2016'!AA179*'Prevalence Rates'!AA179</f>
        <v>1592.3933753943222</v>
      </c>
      <c r="AB179" s="62">
        <f>'Population 2016'!AB179*'Prevalence Rates'!AB179</f>
        <v>869.86666246056825</v>
      </c>
      <c r="AC179" s="62">
        <f>'Population 2016'!AC179*'Prevalence Rates'!AC179</f>
        <v>1110.1873690851737</v>
      </c>
      <c r="AD179" s="62">
        <f>'Population 2016'!AD179*'Prevalence Rates'!AD179</f>
        <v>376.68906624605694</v>
      </c>
      <c r="AE179" s="62">
        <f>'Population 2016'!AE179*'Prevalence Rates'!AE179</f>
        <v>330.70072555205053</v>
      </c>
      <c r="AF179" s="62">
        <f>'Population 2016'!AF179*'Prevalence Rates'!AF179</f>
        <v>48.011009463722424</v>
      </c>
      <c r="AG179" s="62">
        <f>'Population 2016'!AG179*'Prevalence Rates'!AG179</f>
        <v>330.70072555205053</v>
      </c>
      <c r="AH179" s="62">
        <f>'Population 2016'!AH179*'Prevalence Rates'!AH179</f>
        <v>485.46289589905388</v>
      </c>
      <c r="AI179" s="62">
        <f>'Population 2016'!AI179*'Prevalence Rates'!AI179</f>
        <v>1056.4497160883284</v>
      </c>
      <c r="AJ179" s="62">
        <f>'Population 2016'!AJ179*'Prevalence Rates'!AJ179</f>
        <v>61.417823343848603</v>
      </c>
      <c r="AK179" s="62">
        <f>'Population 2016'!AK179*'Prevalence Rates'!AK179</f>
        <v>160.76817034700321</v>
      </c>
      <c r="AL179" s="62">
        <f>'Population 2016'!AL179*'Prevalence Rates'!AL179</f>
        <v>97.212113564668812</v>
      </c>
      <c r="AM179" s="62">
        <f>'Population 2016'!AM179*'Prevalence Rates'!AM179</f>
        <v>223.17104100946383</v>
      </c>
      <c r="AN179" s="62">
        <f>'Population 2016'!AN179*'Prevalence Rates'!AN179</f>
        <v>44.345714826498437</v>
      </c>
      <c r="AO179" s="62">
        <f>'Population 2016'!AO179*'Prevalence Rates'!AO179</f>
        <v>44.371009463722416</v>
      </c>
      <c r="AP179" s="62">
        <f>'Population 2016'!AP179*'Prevalence Rates'!AP179</f>
        <v>231.50211356466886</v>
      </c>
      <c r="AQ179" s="62">
        <f>'Population 2016'!AQ179*'Prevalence Rates'!AQ179</f>
        <v>116.26182965299687</v>
      </c>
      <c r="AR179" s="62">
        <f>'Population 2016'!AR179*'Prevalence Rates'!AR179</f>
        <v>5650.1770000000024</v>
      </c>
      <c r="AS179" s="62">
        <f>'Population 2016'!AS179*'Prevalence Rates'!AS179</f>
        <v>138.03785488958994</v>
      </c>
      <c r="AT179" s="62">
        <f>'Population 2016'!AT179*'Prevalence Rates'!AT179</f>
        <v>74.175190851735039</v>
      </c>
      <c r="AU179" s="62">
        <f>'Population 2016'!AU179*'Prevalence Rates'!AU179</f>
        <v>74.109022082018953</v>
      </c>
      <c r="AV179" s="62">
        <f>'Population 2016'!AV179*'Prevalence Rates'!AV179</f>
        <v>49.625141955835979</v>
      </c>
      <c r="AW179" s="62">
        <f>'Population 2016'!AW179*'Prevalence Rates'!AW179</f>
        <v>257.31675078864362</v>
      </c>
      <c r="AX179" s="62">
        <f>'Population 2016'!AX179*'Prevalence Rates'!AX179</f>
        <v>133.86473186119878</v>
      </c>
      <c r="AY179" s="62">
        <f>'Population 2016'!AY179*'Prevalence Rates'!AY179</f>
        <v>750.1483911671927</v>
      </c>
      <c r="AZ179" s="62">
        <f>'Population 2016'!AZ179*'Prevalence Rates'!AZ179</f>
        <v>479.6486561514198</v>
      </c>
      <c r="BA179" s="62">
        <f>'Population 2016'!BA179*'Prevalence Rates'!BA179</f>
        <v>46.283280757097806</v>
      </c>
      <c r="BB179" s="62">
        <f>'Population 2016'!BB179*'Prevalence Rates'!BB179</f>
        <v>181.21343848580449</v>
      </c>
      <c r="BC179" s="71">
        <f>'Population 2016'!BC179*'Prevalence Rates'!BC179</f>
        <v>6.8679656151419586</v>
      </c>
      <c r="BD179" s="105">
        <v>177</v>
      </c>
    </row>
    <row r="180" spans="2:56" s="62" customFormat="1" x14ac:dyDescent="0.35">
      <c r="B180" s="62" t="s">
        <v>65</v>
      </c>
      <c r="C180" s="70">
        <f>'Population 2016'!C180*'Prevalence Rates'!C180</f>
        <v>238.80179810725554</v>
      </c>
      <c r="D180" s="62">
        <f>'Population 2016'!D180*'Prevalence Rates'!D180</f>
        <v>713.84025236593084</v>
      </c>
      <c r="E180" s="62">
        <f>'Population 2016'!E180*'Prevalence Rates'!E180</f>
        <v>485.58813880126201</v>
      </c>
      <c r="F180" s="62">
        <f>'Population 2016'!F180*'Prevalence Rates'!F180</f>
        <v>123.80305993690857</v>
      </c>
      <c r="G180" s="62">
        <f>'Population 2016'!G180*'Prevalence Rates'!G180</f>
        <v>70.404227129337556</v>
      </c>
      <c r="H180" s="62">
        <f>'Population 2016'!H180*'Prevalence Rates'!H180</f>
        <v>243.71633123028403</v>
      </c>
      <c r="I180" s="62">
        <f>'Population 2016'!I180*'Prevalence Rates'!I180</f>
        <v>160.34323028391174</v>
      </c>
      <c r="J180" s="62">
        <f>'Population 2016'!J180*'Prevalence Rates'!J180</f>
        <v>154.71558359621457</v>
      </c>
      <c r="K180" s="62">
        <f>'Population 2016'!K180*'Prevalence Rates'!K180</f>
        <v>44.234858044164049</v>
      </c>
      <c r="L180" s="62">
        <f>'Population 2016'!L180*'Prevalence Rates'!L180</f>
        <v>121.87960126182969</v>
      </c>
      <c r="M180" s="62">
        <f>'Population 2016'!M180*'Prevalence Rates'!M180</f>
        <v>121.80794952681393</v>
      </c>
      <c r="N180" s="62">
        <f>'Population 2016'!N180*'Prevalence Rates'!N180</f>
        <v>141.88577287066246</v>
      </c>
      <c r="O180" s="62">
        <f>'Population 2016'!O180*'Prevalence Rates'!O180</f>
        <v>88.666151419558375</v>
      </c>
      <c r="P180" s="62">
        <f>'Population 2016'!P180*'Prevalence Rates'!P180</f>
        <v>76.797192429022104</v>
      </c>
      <c r="Q180" s="62">
        <f>'Population 2016'!Q180*'Prevalence Rates'!Q180</f>
        <v>137.67164037854894</v>
      </c>
      <c r="R180" s="62">
        <f>'Population 2016'!R180*'Prevalence Rates'!R180</f>
        <v>56.076750788643551</v>
      </c>
      <c r="S180" s="62">
        <f>'Population 2016'!S180*'Prevalence Rates'!S180</f>
        <v>1453.4787381703475</v>
      </c>
      <c r="T180" s="62">
        <f>'Population 2016'!T180*'Prevalence Rates'!T180</f>
        <v>555.28290220820224</v>
      </c>
      <c r="U180" s="62">
        <f>'Population 2016'!U180*'Prevalence Rates'!U180</f>
        <v>10.206435331230287</v>
      </c>
      <c r="V180" s="62">
        <f>'Population 2016'!V180*'Prevalence Rates'!V180</f>
        <v>166.02189274447952</v>
      </c>
      <c r="W180" s="62">
        <f>'Population 2016'!W180*'Prevalence Rates'!W180</f>
        <v>280.25588643533132</v>
      </c>
      <c r="X180" s="62">
        <f>'Population 2016'!X180*'Prevalence Rates'!X180</f>
        <v>280.11924290220827</v>
      </c>
      <c r="Y180" s="62">
        <f>'Population 2016'!Y180*'Prevalence Rates'!Y180</f>
        <v>312.8897413249212</v>
      </c>
      <c r="Z180" s="62">
        <f>'Population 2016'!Z180*'Prevalence Rates'!Z180</f>
        <v>616.10977917981097</v>
      </c>
      <c r="AA180" s="62">
        <f>'Population 2016'!AA180*'Prevalence Rates'!AA180</f>
        <v>1535.2663722397481</v>
      </c>
      <c r="AB180" s="62">
        <f>'Population 2016'!AB180*'Prevalence Rates'!AB180</f>
        <v>901.72871924290268</v>
      </c>
      <c r="AC180" s="62">
        <f>'Population 2016'!AC180*'Prevalence Rates'!AC180</f>
        <v>974.51354574132506</v>
      </c>
      <c r="AD180" s="62">
        <f>'Population 2016'!AD180*'Prevalence Rates'!AD180</f>
        <v>441.20761514195601</v>
      </c>
      <c r="AE180" s="62">
        <f>'Population 2016'!AE180*'Prevalence Rates'!AE180</f>
        <v>396.09851735015781</v>
      </c>
      <c r="AF180" s="62">
        <f>'Population 2016'!AF180*'Prevalence Rates'!AF180</f>
        <v>42.893848580441663</v>
      </c>
      <c r="AG180" s="62">
        <f>'Population 2016'!AG180*'Prevalence Rates'!AG180</f>
        <v>396.09851735015781</v>
      </c>
      <c r="AH180" s="62">
        <f>'Population 2016'!AH180*'Prevalence Rates'!AH180</f>
        <v>560.3200126182968</v>
      </c>
      <c r="AI180" s="62">
        <f>'Population 2016'!AI180*'Prevalence Rates'!AI180</f>
        <v>999.76217034700335</v>
      </c>
      <c r="AJ180" s="62">
        <f>'Population 2016'!AJ180*'Prevalence Rates'!AJ180</f>
        <v>76.732397476340722</v>
      </c>
      <c r="AK180" s="62">
        <f>'Population 2016'!AK180*'Prevalence Rates'!AK180</f>
        <v>182.55198738170353</v>
      </c>
      <c r="AL180" s="62">
        <f>'Population 2016'!AL180*'Prevalence Rates'!AL180</f>
        <v>91.551167192429062</v>
      </c>
      <c r="AM180" s="62">
        <f>'Population 2016'!AM180*'Prevalence Rates'!AM180</f>
        <v>246.86261829653009</v>
      </c>
      <c r="AN180" s="62">
        <f>'Population 2016'!AN180*'Prevalence Rates'!AN180</f>
        <v>50.039911671924308</v>
      </c>
      <c r="AO180" s="62">
        <f>'Population 2016'!AO180*'Prevalence Rates'!AO180</f>
        <v>50.068454258675104</v>
      </c>
      <c r="AP180" s="62">
        <f>'Population 2016'!AP180*'Prevalence Rates'!AP180</f>
        <v>278.90413249211366</v>
      </c>
      <c r="AQ180" s="62">
        <f>'Population 2016'!AQ180*'Prevalence Rates'!AQ180</f>
        <v>133.15854889589906</v>
      </c>
      <c r="AR180" s="62">
        <f>'Population 2016'!AR180*'Prevalence Rates'!AR180</f>
        <v>5718.6220000000021</v>
      </c>
      <c r="AS180" s="62">
        <f>'Population 2016'!AS180*'Prevalence Rates'!AS180</f>
        <v>160.3470031545742</v>
      </c>
      <c r="AT180" s="62">
        <f>'Population 2016'!AT180*'Prevalence Rates'!AT180</f>
        <v>70.313575709779201</v>
      </c>
      <c r="AU180" s="62">
        <f>'Population 2016'!AU180*'Prevalence Rates'!AU180</f>
        <v>70.2508517350158</v>
      </c>
      <c r="AV180" s="62">
        <f>'Population 2016'!AV180*'Prevalence Rates'!AV180</f>
        <v>63.852145110410113</v>
      </c>
      <c r="AW180" s="62">
        <f>'Population 2016'!AW180*'Prevalence Rates'!AW180</f>
        <v>306.45100946372253</v>
      </c>
      <c r="AX180" s="62">
        <f>'Population 2016'!AX180*'Prevalence Rates'!AX180</f>
        <v>108.64145110410098</v>
      </c>
      <c r="AY180" s="62">
        <f>'Population 2016'!AY180*'Prevalence Rates'!AY180</f>
        <v>787.52523659306019</v>
      </c>
      <c r="AZ180" s="62">
        <f>'Population 2016'!AZ180*'Prevalence Rates'!AZ180</f>
        <v>502.39061829653025</v>
      </c>
      <c r="BA180" s="62">
        <f>'Population 2016'!BA180*'Prevalence Rates'!BA180</f>
        <v>46.120883280757113</v>
      </c>
      <c r="BB180" s="62">
        <f>'Population 2016'!BB180*'Prevalence Rates'!BB180</f>
        <v>216.66037854889601</v>
      </c>
      <c r="BC180" s="71">
        <f>'Population 2016'!BC180*'Prevalence Rates'!BC180</f>
        <v>10.218192744479499</v>
      </c>
      <c r="BD180" s="105">
        <v>178</v>
      </c>
    </row>
    <row r="181" spans="2:56" s="62" customFormat="1" x14ac:dyDescent="0.35">
      <c r="B181" s="62" t="s">
        <v>66</v>
      </c>
      <c r="C181" s="70">
        <f>'Population 2016'!C181*'Prevalence Rates'!C181</f>
        <v>241.53501577287059</v>
      </c>
      <c r="D181" s="62">
        <f>'Population 2016'!D181*'Prevalence Rates'!D181</f>
        <v>877.18980829895645</v>
      </c>
      <c r="E181" s="62">
        <f>'Population 2016'!E181*'Prevalence Rates'!E181</f>
        <v>657.64037854889591</v>
      </c>
      <c r="F181" s="62">
        <f>'Population 2016'!F181*'Prevalence Rates'!F181</f>
        <v>173.92919194370299</v>
      </c>
      <c r="G181" s="62">
        <f>'Population 2016'!G181*'Prevalence Rates'!G181</f>
        <v>112.08895899053627</v>
      </c>
      <c r="H181" s="62">
        <f>'Population 2016'!H181*'Prevalence Rates'!H181</f>
        <v>348.33484591118656</v>
      </c>
      <c r="I181" s="62">
        <f>'Population 2016'!I181*'Prevalence Rates'!I181</f>
        <v>214.62974714875031</v>
      </c>
      <c r="J181" s="62">
        <f>'Population 2016'!J181*'Prevalence Rates'!J181</f>
        <v>220.77942247027423</v>
      </c>
      <c r="K181" s="62">
        <f>'Population 2016'!K181*'Prevalence Rates'!K181</f>
        <v>59.789177384130056</v>
      </c>
      <c r="L181" s="62">
        <f>'Population 2016'!L181*'Prevalence Rates'!L181</f>
        <v>153.82884736714385</v>
      </c>
      <c r="M181" s="62">
        <f>'Population 2016'!M181*'Prevalence Rates'!M181</f>
        <v>153.73841300655181</v>
      </c>
      <c r="N181" s="62">
        <f>'Population 2016'!N181*'Prevalence Rates'!N181</f>
        <v>156.08735743751512</v>
      </c>
      <c r="O181" s="62">
        <f>'Population 2016'!O181*'Prevalence Rates'!O181</f>
        <v>135.95423440912396</v>
      </c>
      <c r="P181" s="62">
        <f>'Population 2016'!P181*'Prevalence Rates'!P181</f>
        <v>107.46527541858772</v>
      </c>
      <c r="Q181" s="62">
        <f>'Population 2016'!Q181*'Prevalence Rates'!Q181</f>
        <v>198.94598398446976</v>
      </c>
      <c r="R181" s="62">
        <f>'Population 2016'!R181*'Prevalence Rates'!R181</f>
        <v>86.485998544042701</v>
      </c>
      <c r="S181" s="62">
        <f>'Population 2016'!S181*'Prevalence Rates'!S181</f>
        <v>1733.8434360592089</v>
      </c>
      <c r="T181" s="62">
        <f>'Population 2016'!T181*'Prevalence Rates'!T181</f>
        <v>539.91128366901239</v>
      </c>
      <c r="U181" s="62">
        <f>'Population 2016'!U181*'Prevalence Rates'!U181</f>
        <v>10.019315700072797</v>
      </c>
      <c r="V181" s="62">
        <f>'Population 2016'!V181*'Prevalence Rates'!V181</f>
        <v>230.5803931084688</v>
      </c>
      <c r="W181" s="62">
        <f>'Population 2016'!W181*'Prevalence Rates'!W181</f>
        <v>391.54640135889343</v>
      </c>
      <c r="X181" s="62">
        <f>'Population 2016'!X181*'Prevalence Rates'!X181</f>
        <v>391.35549623877694</v>
      </c>
      <c r="Y181" s="62">
        <f>'Population 2016'!Y181*'Prevalence Rates'!Y181</f>
        <v>440.56673622907056</v>
      </c>
      <c r="Z181" s="62">
        <f>'Population 2016'!Z181*'Prevalence Rates'!Z181</f>
        <v>589.61708323222513</v>
      </c>
      <c r="AA181" s="62">
        <f>'Population 2016'!AA181*'Prevalence Rates'!AA181</f>
        <v>1966.7327347731132</v>
      </c>
      <c r="AB181" s="62">
        <f>'Population 2016'!AB181*'Prevalence Rates'!AB181</f>
        <v>1114.5948459111867</v>
      </c>
      <c r="AC181" s="62">
        <f>'Population 2016'!AC181*'Prevalence Rates'!AC181</f>
        <v>1112.9625964571703</v>
      </c>
      <c r="AD181" s="62">
        <f>'Population 2016'!AD181*'Prevalence Rates'!AD181</f>
        <v>574.99917495753459</v>
      </c>
      <c r="AE181" s="62">
        <f>'Population 2016'!AE181*'Prevalence Rates'!AE181</f>
        <v>494.46294588692058</v>
      </c>
      <c r="AF181" s="62">
        <f>'Population 2016'!AF181*'Prevalence Rates'!AF181</f>
        <v>78.957097791798105</v>
      </c>
      <c r="AG181" s="62">
        <f>'Population 2016'!AG181*'Prevalence Rates'!AG181</f>
        <v>494.46294588692058</v>
      </c>
      <c r="AH181" s="62">
        <f>'Population 2016'!AH181*'Prevalence Rates'!AH181</f>
        <v>848.16742538218887</v>
      </c>
      <c r="AI181" s="62">
        <f>'Population 2016'!AI181*'Prevalence Rates'!AI181</f>
        <v>1120.7283669012375</v>
      </c>
      <c r="AJ181" s="62">
        <f>'Population 2016'!AJ181*'Prevalence Rates'!AJ181</f>
        <v>102.17267653482163</v>
      </c>
      <c r="AK181" s="62">
        <f>'Population 2016'!AK181*'Prevalence Rates'!AK181</f>
        <v>231.5482649842271</v>
      </c>
      <c r="AL181" s="62">
        <f>'Population 2016'!AL181*'Prevalence Rates'!AL181</f>
        <v>130.10589662703228</v>
      </c>
      <c r="AM181" s="62">
        <f>'Population 2016'!AM181*'Prevalence Rates'!AM181</f>
        <v>358.79272021354041</v>
      </c>
      <c r="AN181" s="62">
        <f>'Population 2016'!AN181*'Prevalence Rates'!AN181</f>
        <v>70.756292162096585</v>
      </c>
      <c r="AO181" s="62">
        <f>'Population 2016'!AO181*'Prevalence Rates'!AO181</f>
        <v>70.796651298228596</v>
      </c>
      <c r="AP181" s="62">
        <f>'Population 2016'!AP181*'Prevalence Rates'!AP181</f>
        <v>343.29822858529485</v>
      </c>
      <c r="AQ181" s="62">
        <f>'Population 2016'!AQ181*'Prevalence Rates'!AQ181</f>
        <v>172.13171560300893</v>
      </c>
      <c r="AR181" s="62">
        <f>'Population 2016'!AR181*'Prevalence Rates'!AR181</f>
        <v>7216</v>
      </c>
      <c r="AS181" s="62">
        <f>'Population 2016'!AS181*'Prevalence Rates'!AS181</f>
        <v>214.63479737927685</v>
      </c>
      <c r="AT181" s="62">
        <f>'Population 2016'!AT181*'Prevalence Rates'!AT181</f>
        <v>99.701266682843951</v>
      </c>
      <c r="AU181" s="62">
        <f>'Population 2016'!AU181*'Prevalence Rates'!AU181</f>
        <v>99.612327105071586</v>
      </c>
      <c r="AV181" s="62">
        <f>'Population 2016'!AV181*'Prevalence Rates'!AV181</f>
        <v>83.782577044406679</v>
      </c>
      <c r="AW181" s="62">
        <f>'Population 2016'!AW181*'Prevalence Rates'!AW181</f>
        <v>477.01349187090511</v>
      </c>
      <c r="AX181" s="62">
        <f>'Population 2016'!AX181*'Prevalence Rates'!AX181</f>
        <v>157.9515651540888</v>
      </c>
      <c r="AY181" s="62">
        <f>'Population 2016'!AY181*'Prevalence Rates'!AY181</f>
        <v>1017.9567095365202</v>
      </c>
      <c r="AZ181" s="62">
        <f>'Population 2016'!AZ181*'Prevalence Rates'!AZ181</f>
        <v>621.70334384858052</v>
      </c>
      <c r="BA181" s="62">
        <f>'Population 2016'!BA181*'Prevalence Rates'!BA181</f>
        <v>55.810919679689398</v>
      </c>
      <c r="BB181" s="62">
        <f>'Population 2016'!BB181*'Prevalence Rates'!BB181</f>
        <v>282.98480951225434</v>
      </c>
      <c r="BC181" s="71">
        <f>'Population 2016'!BC181*'Prevalence Rates'!BC181</f>
        <v>10.030857558844941</v>
      </c>
      <c r="BD181" s="105">
        <v>179</v>
      </c>
    </row>
    <row r="182" spans="2:56" s="62" customFormat="1" x14ac:dyDescent="0.35">
      <c r="B182" s="62" t="s">
        <v>67</v>
      </c>
      <c r="C182" s="70">
        <f>'Population 2016'!C182*'Prevalence Rates'!C182</f>
        <v>193.3779179810725</v>
      </c>
      <c r="D182" s="62">
        <f>'Population 2016'!D182*'Prevalence Rates'!D182</f>
        <v>876.98480951225417</v>
      </c>
      <c r="E182" s="62">
        <f>'Population 2016'!E182*'Prevalence Rates'!E182</f>
        <v>713.94671196311572</v>
      </c>
      <c r="F182" s="62">
        <f>'Population 2016'!F182*'Prevalence Rates'!F182</f>
        <v>187.83440912399905</v>
      </c>
      <c r="G182" s="62">
        <f>'Population 2016'!G182*'Prevalence Rates'!G182</f>
        <v>138.12113564668769</v>
      </c>
      <c r="H182" s="62">
        <f>'Population 2016'!H182*'Prevalence Rates'!H182</f>
        <v>428.43972336811453</v>
      </c>
      <c r="I182" s="62">
        <f>'Population 2016'!I182*'Prevalence Rates'!I182</f>
        <v>283.14791167192431</v>
      </c>
      <c r="J182" s="62">
        <f>'Population 2016'!J182*'Prevalence Rates'!J182</f>
        <v>269.21572433875275</v>
      </c>
      <c r="K182" s="62">
        <f>'Population 2016'!K182*'Prevalence Rates'!K182</f>
        <v>79.392186362533351</v>
      </c>
      <c r="L182" s="62">
        <f>'Population 2016'!L182*'Prevalence Rates'!L182</f>
        <v>190.44265566610042</v>
      </c>
      <c r="M182" s="62">
        <f>'Population 2016'!M182*'Prevalence Rates'!M182</f>
        <v>190.33069643290463</v>
      </c>
      <c r="N182" s="62">
        <f>'Population 2016'!N182*'Prevalence Rates'!N182</f>
        <v>153.01290948798831</v>
      </c>
      <c r="O182" s="62">
        <f>'Population 2016'!O182*'Prevalence Rates'!O182</f>
        <v>139.96025236593056</v>
      </c>
      <c r="P182" s="62">
        <f>'Population 2016'!P182*'Prevalence Rates'!P182</f>
        <v>127.80232953166707</v>
      </c>
      <c r="Q182" s="62">
        <f>'Population 2016'!Q182*'Prevalence Rates'!Q182</f>
        <v>240.06425624848336</v>
      </c>
      <c r="R182" s="62">
        <f>'Population 2016'!R182*'Prevalence Rates'!R182</f>
        <v>99.116379519534092</v>
      </c>
      <c r="S182" s="62">
        <f>'Population 2016'!S182*'Prevalence Rates'!S182</f>
        <v>1811.7365687939821</v>
      </c>
      <c r="T182" s="62">
        <f>'Population 2016'!T182*'Prevalence Rates'!T182</f>
        <v>460.56500849308424</v>
      </c>
      <c r="U182" s="62">
        <f>'Population 2016'!U182*'Prevalence Rates'!U182</f>
        <v>11.326182965299685</v>
      </c>
      <c r="V182" s="62">
        <f>'Population 2016'!V182*'Prevalence Rates'!V182</f>
        <v>283.50851735015772</v>
      </c>
      <c r="W182" s="62">
        <f>'Population 2016'!W182*'Prevalence Rates'!W182</f>
        <v>451.5484785246299</v>
      </c>
      <c r="X182" s="62">
        <f>'Population 2016'!X182*'Prevalence Rates'!X182</f>
        <v>451.3283183693278</v>
      </c>
      <c r="Y182" s="62">
        <f>'Population 2016'!Y182*'Prevalence Rates'!Y182</f>
        <v>539.41330744964807</v>
      </c>
      <c r="Z182" s="62">
        <f>'Population 2016'!Z182*'Prevalence Rates'!Z182</f>
        <v>496.79107012860953</v>
      </c>
      <c r="AA182" s="62">
        <f>'Population 2016'!AA182*'Prevalence Rates'!AA182</f>
        <v>2058.1557874302353</v>
      </c>
      <c r="AB182" s="62">
        <f>'Population 2016'!AB182*'Prevalence Rates'!AB182</f>
        <v>1171.3086144139772</v>
      </c>
      <c r="AC182" s="62">
        <f>'Population 2016'!AC182*'Prevalence Rates'!AC182</f>
        <v>1129.3330842028631</v>
      </c>
      <c r="AD182" s="62">
        <f>'Population 2016'!AD182*'Prevalence Rates'!AD182</f>
        <v>687.63009949041498</v>
      </c>
      <c r="AE182" s="62">
        <f>'Population 2016'!AE182*'Prevalence Rates'!AE182</f>
        <v>586.95903906818728</v>
      </c>
      <c r="AF182" s="62">
        <f>'Population 2016'!AF182*'Prevalence Rates'!AF182</f>
        <v>91.300266925503522</v>
      </c>
      <c r="AG182" s="62">
        <f>'Population 2016'!AG182*'Prevalence Rates'!AG182</f>
        <v>586.95903906818728</v>
      </c>
      <c r="AH182" s="62">
        <f>'Population 2016'!AH182*'Prevalence Rates'!AH182</f>
        <v>921.64123271050721</v>
      </c>
      <c r="AI182" s="62">
        <f>'Population 2016'!AI182*'Prevalence Rates'!AI182</f>
        <v>1081.660723125455</v>
      </c>
      <c r="AJ182" s="62">
        <f>'Population 2016'!AJ182*'Prevalence Rates'!AJ182</f>
        <v>98.019315700072795</v>
      </c>
      <c r="AK182" s="62">
        <f>'Population 2016'!AK182*'Prevalence Rates'!AK182</f>
        <v>294.59126425624845</v>
      </c>
      <c r="AL182" s="62">
        <f>'Population 2016'!AL182*'Prevalence Rates'!AL182</f>
        <v>167.96874545013347</v>
      </c>
      <c r="AM182" s="62">
        <f>'Population 2016'!AM182*'Prevalence Rates'!AM182</f>
        <v>404.23038097549141</v>
      </c>
      <c r="AN182" s="62">
        <f>'Population 2016'!AN182*'Prevalence Rates'!AN182</f>
        <v>75.922624605678237</v>
      </c>
      <c r="AO182" s="62">
        <f>'Population 2016'!AO182*'Prevalence Rates'!AO182</f>
        <v>75.965930599369088</v>
      </c>
      <c r="AP182" s="62">
        <f>'Population 2016'!AP182*'Prevalence Rates'!AP182</f>
        <v>434.33744236835724</v>
      </c>
      <c r="AQ182" s="62">
        <f>'Population 2016'!AQ182*'Prevalence Rates'!AQ182</f>
        <v>205.22620723125451</v>
      </c>
      <c r="AR182" s="62">
        <f>'Population 2016'!AR182*'Prevalence Rates'!AR182</f>
        <v>7877.1</v>
      </c>
      <c r="AS182" s="62">
        <f>'Population 2016'!AS182*'Prevalence Rates'!AS182</f>
        <v>283.15457413249209</v>
      </c>
      <c r="AT182" s="62">
        <f>'Population 2016'!AT182*'Prevalence Rates'!AT182</f>
        <v>106.6133292890075</v>
      </c>
      <c r="AU182" s="62">
        <f>'Population 2016'!AU182*'Prevalence Rates'!AU182</f>
        <v>106.51822373210386</v>
      </c>
      <c r="AV182" s="62">
        <f>'Population 2016'!AV182*'Prevalence Rates'!AV182</f>
        <v>120.16185391895169</v>
      </c>
      <c r="AW182" s="62">
        <f>'Population 2016'!AW182*'Prevalence Rates'!AW182</f>
        <v>505.67168163067214</v>
      </c>
      <c r="AX182" s="62">
        <f>'Population 2016'!AX182*'Prevalence Rates'!AX182</f>
        <v>186.92365930599368</v>
      </c>
      <c r="AY182" s="62">
        <f>'Population 2016'!AY182*'Prevalence Rates'!AY182</f>
        <v>1175.3989808298954</v>
      </c>
      <c r="AZ182" s="62">
        <f>'Population 2016'!AZ182*'Prevalence Rates'!AZ182</f>
        <v>718.38514923562252</v>
      </c>
      <c r="BA182" s="62">
        <f>'Population 2016'!BA182*'Prevalence Rates'!BA182</f>
        <v>70.186459597185149</v>
      </c>
      <c r="BB182" s="62">
        <f>'Population 2016'!BB182*'Prevalence Rates'!BB182</f>
        <v>299.22936180538704</v>
      </c>
      <c r="BC182" s="71">
        <f>'Population 2016'!BC182*'Prevalence Rates'!BC182</f>
        <v>11.339230283911672</v>
      </c>
      <c r="BD182" s="105">
        <v>180</v>
      </c>
    </row>
    <row r="183" spans="2:56" s="62" customFormat="1" x14ac:dyDescent="0.35">
      <c r="B183" s="62" t="s">
        <v>68</v>
      </c>
      <c r="C183" s="70">
        <f>'Population 2016'!C183*'Prevalence Rates'!C183</f>
        <v>208.55583596214501</v>
      </c>
      <c r="D183" s="62">
        <f>'Population 2016'!D183*'Prevalence Rates'!D183</f>
        <v>1058.1627371997085</v>
      </c>
      <c r="E183" s="62">
        <f>'Population 2016'!E183*'Prevalence Rates'!E183</f>
        <v>890.51985440427075</v>
      </c>
      <c r="F183" s="62">
        <f>'Population 2016'!F183*'Prevalence Rates'!F183</f>
        <v>260.65443581654938</v>
      </c>
      <c r="G183" s="62">
        <f>'Population 2016'!G183*'Prevalence Rates'!G183</f>
        <v>192.24009463722393</v>
      </c>
      <c r="H183" s="62">
        <f>'Population 2016'!H183*'Prevalence Rates'!H183</f>
        <v>542.12796384372712</v>
      </c>
      <c r="I183" s="62">
        <f>'Population 2016'!I183*'Prevalence Rates'!I183</f>
        <v>394.7394984955107</v>
      </c>
      <c r="J183" s="62">
        <f>'Population 2016'!J183*'Prevalence Rates'!J183</f>
        <v>332.35188061150205</v>
      </c>
      <c r="K183" s="62">
        <f>'Population 2016'!K183*'Prevalence Rates'!K183</f>
        <v>103.17308662945884</v>
      </c>
      <c r="L183" s="62">
        <f>'Population 2016'!L183*'Prevalence Rates'!L183</f>
        <v>273.65007765105548</v>
      </c>
      <c r="M183" s="62">
        <f>'Population 2016'!M183*'Prevalence Rates'!M183</f>
        <v>273.48920165008491</v>
      </c>
      <c r="N183" s="62">
        <f>'Population 2016'!N183*'Prevalence Rates'!N183</f>
        <v>185.99227614656627</v>
      </c>
      <c r="O183" s="62">
        <f>'Population 2016'!O183*'Prevalence Rates'!O183</f>
        <v>176.40249696675556</v>
      </c>
      <c r="P183" s="62">
        <f>'Population 2016'!P183*'Prevalence Rates'!P183</f>
        <v>171.28081048289246</v>
      </c>
      <c r="Q183" s="62">
        <f>'Population 2016'!Q183*'Prevalence Rates'!Q183</f>
        <v>303.30955835962141</v>
      </c>
      <c r="R183" s="62">
        <f>'Population 2016'!R183*'Prevalence Rates'!R183</f>
        <v>126.77477311332198</v>
      </c>
      <c r="S183" s="62">
        <f>'Population 2016'!S183*'Prevalence Rates'!S183</f>
        <v>2163.2653918951705</v>
      </c>
      <c r="T183" s="62">
        <f>'Population 2016'!T183*'Prevalence Rates'!T183</f>
        <v>456.82057752972577</v>
      </c>
      <c r="U183" s="62">
        <f>'Population 2016'!U183*'Prevalence Rates'!U183</f>
        <v>11.892492113564666</v>
      </c>
      <c r="V183" s="62">
        <f>'Population 2016'!V183*'Prevalence Rates'!V183</f>
        <v>335.50549866537239</v>
      </c>
      <c r="W183" s="62">
        <f>'Population 2016'!W183*'Prevalence Rates'!W183</f>
        <v>588.17364620237788</v>
      </c>
      <c r="X183" s="62">
        <f>'Population 2016'!X183*'Prevalence Rates'!X183</f>
        <v>587.88687211841761</v>
      </c>
      <c r="Y183" s="62">
        <f>'Population 2016'!Y183*'Prevalence Rates'!Y183</f>
        <v>652.35296869691797</v>
      </c>
      <c r="Z183" s="62">
        <f>'Population 2016'!Z183*'Prevalence Rates'!Z183</f>
        <v>581.70968211599109</v>
      </c>
      <c r="AA183" s="62">
        <f>'Population 2016'!AA183*'Prevalence Rates'!AA183</f>
        <v>2573.9341761708315</v>
      </c>
      <c r="AB183" s="62">
        <f>'Population 2016'!AB183*'Prevalence Rates'!AB183</f>
        <v>1411.4110089784031</v>
      </c>
      <c r="AC183" s="62">
        <f>'Population 2016'!AC183*'Prevalence Rates'!AC183</f>
        <v>1451.6241795680653</v>
      </c>
      <c r="AD183" s="62">
        <f>'Population 2016'!AD183*'Prevalence Rates'!AD183</f>
        <v>864.01701868478506</v>
      </c>
      <c r="AE183" s="62">
        <f>'Population 2016'!AE183*'Prevalence Rates'!AE183</f>
        <v>717.53499150691562</v>
      </c>
      <c r="AF183" s="62">
        <f>'Population 2016'!AF183*'Prevalence Rates'!AF183</f>
        <v>127.34036156272747</v>
      </c>
      <c r="AG183" s="62">
        <f>'Population 2016'!AG183*'Prevalence Rates'!AG183</f>
        <v>717.53499150691562</v>
      </c>
      <c r="AH183" s="62">
        <f>'Population 2016'!AH183*'Prevalence Rates'!AH183</f>
        <v>1114.7929953894684</v>
      </c>
      <c r="AI183" s="62">
        <f>'Population 2016'!AI183*'Prevalence Rates'!AI183</f>
        <v>1198.1040058238289</v>
      </c>
      <c r="AJ183" s="62">
        <f>'Population 2016'!AJ183*'Prevalence Rates'!AJ183</f>
        <v>120.36439699102156</v>
      </c>
      <c r="AK183" s="62">
        <f>'Population 2016'!AK183*'Prevalence Rates'!AK183</f>
        <v>353.36890075224449</v>
      </c>
      <c r="AL183" s="62">
        <f>'Population 2016'!AL183*'Prevalence Rates'!AL183</f>
        <v>226.26228585294828</v>
      </c>
      <c r="AM183" s="62">
        <f>'Population 2016'!AM183*'Prevalence Rates'!AM183</f>
        <v>513.18659548653238</v>
      </c>
      <c r="AN183" s="62">
        <f>'Population 2016'!AN183*'Prevalence Rates'!AN183</f>
        <v>93.162451346760477</v>
      </c>
      <c r="AO183" s="62">
        <f>'Population 2016'!AO183*'Prevalence Rates'!AO183</f>
        <v>93.215590876000959</v>
      </c>
      <c r="AP183" s="62">
        <f>'Population 2016'!AP183*'Prevalence Rates'!AP183</f>
        <v>581.07570735258423</v>
      </c>
      <c r="AQ183" s="62">
        <f>'Population 2016'!AQ183*'Prevalence Rates'!AQ183</f>
        <v>278.20561514195572</v>
      </c>
      <c r="AR183" s="62">
        <f>'Population 2016'!AR183*'Prevalence Rates'!AR183</f>
        <v>9745.6589999999978</v>
      </c>
      <c r="AS183" s="62">
        <f>'Population 2016'!AS183*'Prevalence Rates'!AS183</f>
        <v>394.74878670225661</v>
      </c>
      <c r="AT183" s="62">
        <f>'Population 2016'!AT183*'Prevalence Rates'!AT183</f>
        <v>120.08137854889587</v>
      </c>
      <c r="AU183" s="62">
        <f>'Population 2016'!AU183*'Prevalence Rates'!AU183</f>
        <v>119.97425867507883</v>
      </c>
      <c r="AV183" s="62">
        <f>'Population 2016'!AV183*'Prevalence Rates'!AV183</f>
        <v>140.75472943460321</v>
      </c>
      <c r="AW183" s="62">
        <f>'Population 2016'!AW183*'Prevalence Rates'!AW183</f>
        <v>590.26525843241916</v>
      </c>
      <c r="AX183" s="62">
        <f>'Population 2016'!AX183*'Prevalence Rates'!AX183</f>
        <v>226.23986411065272</v>
      </c>
      <c r="AY183" s="62">
        <f>'Population 2016'!AY183*'Prevalence Rates'!AY183</f>
        <v>1548.9578597427803</v>
      </c>
      <c r="AZ183" s="62">
        <f>'Population 2016'!AZ183*'Prevalence Rates'!AZ183</f>
        <v>953.206000970638</v>
      </c>
      <c r="BA183" s="62">
        <f>'Population 2016'!BA183*'Prevalence Rates'!BA183</f>
        <v>106.99206988594999</v>
      </c>
      <c r="BB183" s="62">
        <f>'Population 2016'!BB183*'Prevalence Rates'!BB183</f>
        <v>346.07959233195822</v>
      </c>
      <c r="BC183" s="71">
        <f>'Population 2016'!BC183*'Prevalence Rates'!BC183</f>
        <v>11.906191798107251</v>
      </c>
      <c r="BD183" s="105">
        <v>181</v>
      </c>
    </row>
    <row r="184" spans="2:56" s="62" customFormat="1" x14ac:dyDescent="0.35">
      <c r="B184" s="62" t="s">
        <v>69</v>
      </c>
      <c r="C184" s="70">
        <f>'Population 2016'!C184*'Prevalence Rates'!C184</f>
        <v>220.36088328075701</v>
      </c>
      <c r="D184" s="62">
        <f>'Population 2016'!D184*'Prevalence Rates'!D184</f>
        <v>1088.9433050230525</v>
      </c>
      <c r="E184" s="62">
        <f>'Population 2016'!E184*'Prevalence Rates'!E184</f>
        <v>909.68820189274436</v>
      </c>
      <c r="F184" s="62">
        <f>'Population 2016'!F184*'Prevalence Rates'!F184</f>
        <v>296.31789856830864</v>
      </c>
      <c r="G184" s="62">
        <f>'Population 2016'!G184*'Prevalence Rates'!G184</f>
        <v>205.11634069400625</v>
      </c>
      <c r="H184" s="62">
        <f>'Population 2016'!H184*'Prevalence Rates'!H184</f>
        <v>584.43790366415908</v>
      </c>
      <c r="I184" s="62">
        <f>'Population 2016'!I184*'Prevalence Rates'!I184</f>
        <v>429.52040783790329</v>
      </c>
      <c r="J184" s="62">
        <f>'Population 2016'!J184*'Prevalence Rates'!J184</f>
        <v>350.32963358408153</v>
      </c>
      <c r="K184" s="62">
        <f>'Population 2016'!K184*'Prevalence Rates'!K184</f>
        <v>92.881506915797104</v>
      </c>
      <c r="L184" s="62">
        <f>'Population 2016'!L184*'Prevalence Rates'!L184</f>
        <v>303.01740305751025</v>
      </c>
      <c r="M184" s="62">
        <f>'Population 2016'!M184*'Prevalence Rates'!M184</f>
        <v>302.83926231497207</v>
      </c>
      <c r="N184" s="62">
        <f>'Population 2016'!N184*'Prevalence Rates'!N184</f>
        <v>207.09954380004842</v>
      </c>
      <c r="O184" s="62">
        <f>'Population 2016'!O184*'Prevalence Rates'!O184</f>
        <v>181.92329046347967</v>
      </c>
      <c r="P184" s="62">
        <f>'Population 2016'!P184*'Prevalence Rates'!P184</f>
        <v>191.73560543557386</v>
      </c>
      <c r="Q184" s="62">
        <f>'Population 2016'!Q184*'Prevalence Rates'!Q184</f>
        <v>295.67775782577036</v>
      </c>
      <c r="R184" s="62">
        <f>'Population 2016'!R184*'Prevalence Rates'!R184</f>
        <v>127.22432904634795</v>
      </c>
      <c r="S184" s="62">
        <f>'Population 2016'!S184*'Prevalence Rates'!S184</f>
        <v>2234.2346906090747</v>
      </c>
      <c r="T184" s="62">
        <f>'Population 2016'!T184*'Prevalence Rates'!T184</f>
        <v>496.51154574132488</v>
      </c>
      <c r="U184" s="62">
        <f>'Population 2016'!U184*'Prevalence Rates'!U184</f>
        <v>15.094316913370537</v>
      </c>
      <c r="V184" s="62">
        <f>'Population 2016'!V184*'Prevalence Rates'!V184</f>
        <v>313.37860228099964</v>
      </c>
      <c r="W184" s="62">
        <f>'Population 2016'!W184*'Prevalence Rates'!W184</f>
        <v>614.84610240232939</v>
      </c>
      <c r="X184" s="62">
        <f>'Population 2016'!X184*'Prevalence Rates'!X184</f>
        <v>614.5463237078377</v>
      </c>
      <c r="Y184" s="62">
        <f>'Population 2016'!Y184*'Prevalence Rates'!Y184</f>
        <v>649.94487357437492</v>
      </c>
      <c r="Z184" s="62">
        <f>'Population 2016'!Z184*'Prevalence Rates'!Z184</f>
        <v>613.94093666585763</v>
      </c>
      <c r="AA184" s="62">
        <f>'Population 2016'!AA184*'Prevalence Rates'!AA184</f>
        <v>2684.2558747876724</v>
      </c>
      <c r="AB184" s="62">
        <f>'Population 2016'!AB184*'Prevalence Rates'!AB184</f>
        <v>1455.4065032759038</v>
      </c>
      <c r="AC184" s="62">
        <f>'Population 2016'!AC184*'Prevalence Rates'!AC184</f>
        <v>1556.9371412278567</v>
      </c>
      <c r="AD184" s="62">
        <f>'Population 2016'!AD184*'Prevalence Rates'!AD184</f>
        <v>933.88910943945632</v>
      </c>
      <c r="AE184" s="62">
        <f>'Population 2016'!AE184*'Prevalence Rates'!AE184</f>
        <v>778.41674836204777</v>
      </c>
      <c r="AF184" s="62">
        <f>'Population 2016'!AF184*'Prevalence Rates'!AF184</f>
        <v>141.94644503761219</v>
      </c>
      <c r="AG184" s="62">
        <f>'Population 2016'!AG184*'Prevalence Rates'!AG184</f>
        <v>778.41674836204777</v>
      </c>
      <c r="AH184" s="62">
        <f>'Population 2016'!AH184*'Prevalence Rates'!AH184</f>
        <v>1121.0859936908516</v>
      </c>
      <c r="AI184" s="62">
        <f>'Population 2016'!AI184*'Prevalence Rates'!AI184</f>
        <v>1211.7776811453527</v>
      </c>
      <c r="AJ184" s="62">
        <f>'Population 2016'!AJ184*'Prevalence Rates'!AJ184</f>
        <v>117.52972822130548</v>
      </c>
      <c r="AK184" s="62">
        <f>'Population 2016'!AK184*'Prevalence Rates'!AK184</f>
        <v>366.90322494540146</v>
      </c>
      <c r="AL184" s="62">
        <f>'Population 2016'!AL184*'Prevalence Rates'!AL184</f>
        <v>263.08327105071584</v>
      </c>
      <c r="AM184" s="62">
        <f>'Population 2016'!AM184*'Prevalence Rates'!AM184</f>
        <v>509.9729992720213</v>
      </c>
      <c r="AN184" s="62">
        <f>'Population 2016'!AN184*'Prevalence Rates'!AN184</f>
        <v>96.936120262072293</v>
      </c>
      <c r="AO184" s="62">
        <f>'Population 2016'!AO184*'Prevalence Rates'!AO184</f>
        <v>96.991412278573151</v>
      </c>
      <c r="AP184" s="62">
        <f>'Population 2016'!AP184*'Prevalence Rates'!AP184</f>
        <v>589.51693278330492</v>
      </c>
      <c r="AQ184" s="62">
        <f>'Population 2016'!AQ184*'Prevalence Rates'!AQ184</f>
        <v>296.85153603494285</v>
      </c>
      <c r="AR184" s="62">
        <f>'Population 2016'!AR184*'Prevalence Rates'!AR184</f>
        <v>10181.324999999999</v>
      </c>
      <c r="AS184" s="62">
        <f>'Population 2016'!AS184*'Prevalence Rates'!AS184</f>
        <v>429.53051443824302</v>
      </c>
      <c r="AT184" s="62">
        <f>'Population 2016'!AT184*'Prevalence Rates'!AT184</f>
        <v>124.91982237321035</v>
      </c>
      <c r="AU184" s="62">
        <f>'Population 2016'!AU184*'Prevalence Rates'!AU184</f>
        <v>124.80838631400142</v>
      </c>
      <c r="AV184" s="62">
        <f>'Population 2016'!AV184*'Prevalence Rates'!AV184</f>
        <v>142.37526085901476</v>
      </c>
      <c r="AW184" s="62">
        <f>'Population 2016'!AW184*'Prevalence Rates'!AW184</f>
        <v>598.98731618539171</v>
      </c>
      <c r="AX184" s="62">
        <f>'Population 2016'!AX184*'Prevalence Rates'!AX184</f>
        <v>252.37913127881578</v>
      </c>
      <c r="AY184" s="62">
        <f>'Population 2016'!AY184*'Prevalence Rates'!AY184</f>
        <v>1635.2961417131758</v>
      </c>
      <c r="AZ184" s="62">
        <f>'Population 2016'!AZ184*'Prevalence Rates'!AZ184</f>
        <v>1012.1156534821644</v>
      </c>
      <c r="BA184" s="62">
        <f>'Population 2016'!BA184*'Prevalence Rates'!BA184</f>
        <v>119.86663431206016</v>
      </c>
      <c r="BB184" s="62">
        <f>'Population 2016'!BB184*'Prevalence Rates'!BB184</f>
        <v>321.85402086872114</v>
      </c>
      <c r="BC184" s="71">
        <f>'Population 2016'!BC184*'Prevalence Rates'!BC184</f>
        <v>15.111704974520743</v>
      </c>
      <c r="BD184" s="105">
        <v>182</v>
      </c>
    </row>
    <row r="185" spans="2:56" s="62" customFormat="1" x14ac:dyDescent="0.35">
      <c r="B185" s="62" t="s">
        <v>70</v>
      </c>
      <c r="C185" s="70">
        <f>'Population 2016'!C185*'Prevalence Rates'!C185</f>
        <v>310.90372239747632</v>
      </c>
      <c r="D185" s="62">
        <f>'Population 2016'!D185*'Prevalence Rates'!D185</f>
        <v>1450.7354137345308</v>
      </c>
      <c r="E185" s="62">
        <f>'Population 2016'!E185*'Prevalence Rates'!E185</f>
        <v>1191.5827808784277</v>
      </c>
      <c r="F185" s="62">
        <f>'Population 2016'!F185*'Prevalence Rates'!F185</f>
        <v>400.10552778451836</v>
      </c>
      <c r="G185" s="62">
        <f>'Population 2016'!G185*'Prevalence Rates'!G185</f>
        <v>291.90460567823345</v>
      </c>
      <c r="H185" s="62">
        <f>'Population 2016'!H185*'Prevalence Rates'!H185</f>
        <v>852.51008978403308</v>
      </c>
      <c r="I185" s="62">
        <f>'Population 2016'!I185*'Prevalence Rates'!I185</f>
        <v>613.85015209900507</v>
      </c>
      <c r="J185" s="62">
        <f>'Population 2016'!J185*'Prevalence Rates'!J185</f>
        <v>442.6402135404029</v>
      </c>
      <c r="K185" s="62">
        <f>'Population 2016'!K185*'Prevalence Rates'!K185</f>
        <v>126.24337782091725</v>
      </c>
      <c r="L185" s="62">
        <f>'Population 2016'!L185*'Prevalence Rates'!L185</f>
        <v>463.36808502790586</v>
      </c>
      <c r="M185" s="62">
        <f>'Population 2016'!M185*'Prevalence Rates'!M185</f>
        <v>463.09567580684313</v>
      </c>
      <c r="N185" s="62">
        <f>'Population 2016'!N185*'Prevalence Rates'!N185</f>
        <v>318.2290123756369</v>
      </c>
      <c r="O185" s="62">
        <f>'Population 2016'!O185*'Prevalence Rates'!O185</f>
        <v>264.39718514923561</v>
      </c>
      <c r="P185" s="62">
        <f>'Population 2016'!P185*'Prevalence Rates'!P185</f>
        <v>313.06218878912887</v>
      </c>
      <c r="Q185" s="62">
        <f>'Population 2016'!Q185*'Prevalence Rates'!Q185</f>
        <v>422.31372967726281</v>
      </c>
      <c r="R185" s="62">
        <f>'Population 2016'!R185*'Prevalence Rates'!R185</f>
        <v>178.79481679204079</v>
      </c>
      <c r="S185" s="62">
        <f>'Population 2016'!S185*'Prevalence Rates'!S185</f>
        <v>3069.5664159184666</v>
      </c>
      <c r="T185" s="62">
        <f>'Population 2016'!T185*'Prevalence Rates'!T185</f>
        <v>678.7048580441641</v>
      </c>
      <c r="U185" s="62">
        <f>'Population 2016'!U185*'Prevalence Rates'!U185</f>
        <v>20.212880368842512</v>
      </c>
      <c r="V185" s="62">
        <f>'Population 2016'!V185*'Prevalence Rates'!V185</f>
        <v>418.3282115991264</v>
      </c>
      <c r="W185" s="62">
        <f>'Population 2016'!W185*'Prevalence Rates'!W185</f>
        <v>865.08104246542098</v>
      </c>
      <c r="X185" s="62">
        <f>'Population 2016'!X185*'Prevalence Rates'!X185</f>
        <v>864.65925746178107</v>
      </c>
      <c r="Y185" s="62">
        <f>'Population 2016'!Y185*'Prevalence Rates'!Y185</f>
        <v>842.14526571220574</v>
      </c>
      <c r="Z185" s="62">
        <f>'Population 2016'!Z185*'Prevalence Rates'!Z185</f>
        <v>822.36971608832812</v>
      </c>
      <c r="AA185" s="62">
        <f>'Population 2016'!AA185*'Prevalence Rates'!AA185</f>
        <v>3684.5764426110168</v>
      </c>
      <c r="AB185" s="62">
        <f>'Population 2016'!AB185*'Prevalence Rates'!AB185</f>
        <v>1955.3553021111384</v>
      </c>
      <c r="AC185" s="62">
        <f>'Population 2016'!AC185*'Prevalence Rates'!AC185</f>
        <v>2209.0474506187816</v>
      </c>
      <c r="AD185" s="62">
        <f>'Population 2016'!AD185*'Prevalence Rates'!AD185</f>
        <v>1295.9232341664647</v>
      </c>
      <c r="AE185" s="62">
        <f>'Population 2016'!AE185*'Prevalence Rates'!AE185</f>
        <v>1072.4024654210143</v>
      </c>
      <c r="AF185" s="62">
        <f>'Population 2016'!AF185*'Prevalence Rates'!AF185</f>
        <v>185.26509099733076</v>
      </c>
      <c r="AG185" s="62">
        <f>'Population 2016'!AG185*'Prevalence Rates'!AG185</f>
        <v>1072.4024654210143</v>
      </c>
      <c r="AH185" s="62">
        <f>'Population 2016'!AH185*'Prevalence Rates'!AH185</f>
        <v>1469.6537267653484</v>
      </c>
      <c r="AI185" s="62">
        <f>'Population 2016'!AI185*'Prevalence Rates'!AI185</f>
        <v>1625.8453773355982</v>
      </c>
      <c r="AJ185" s="62">
        <f>'Population 2016'!AJ185*'Prevalence Rates'!AJ185</f>
        <v>153.50821645231741</v>
      </c>
      <c r="AK185" s="62">
        <f>'Population 2016'!AK185*'Prevalence Rates'!AK185</f>
        <v>506.968832807571</v>
      </c>
      <c r="AL185" s="62">
        <f>'Population 2016'!AL185*'Prevalence Rates'!AL185</f>
        <v>361.45044406697411</v>
      </c>
      <c r="AM185" s="62">
        <f>'Population 2016'!AM185*'Prevalence Rates'!AM185</f>
        <v>638.10484833778219</v>
      </c>
      <c r="AN185" s="62">
        <f>'Population 2016'!AN185*'Prevalence Rates'!AN185</f>
        <v>143.39941878184908</v>
      </c>
      <c r="AO185" s="62">
        <f>'Population 2016'!AO185*'Prevalence Rates'!AO185</f>
        <v>143.4812132977433</v>
      </c>
      <c r="AP185" s="62">
        <f>'Population 2016'!AP185*'Prevalence Rates'!AP185</f>
        <v>805.83827226401377</v>
      </c>
      <c r="AQ185" s="62">
        <f>'Population 2016'!AQ185*'Prevalence Rates'!AQ185</f>
        <v>422.64087357437512</v>
      </c>
      <c r="AR185" s="62">
        <f>'Population 2016'!AR185*'Prevalence Rates'!AR185</f>
        <v>14014.528000000002</v>
      </c>
      <c r="AS185" s="62">
        <f>'Population 2016'!AS185*'Prevalence Rates'!AS185</f>
        <v>613.86459597185149</v>
      </c>
      <c r="AT185" s="62">
        <f>'Population 2016'!AT185*'Prevalence Rates'!AT185</f>
        <v>167.56515408881339</v>
      </c>
      <c r="AU185" s="62">
        <f>'Population 2016'!AU185*'Prevalence Rates'!AU185</f>
        <v>167.41567580684301</v>
      </c>
      <c r="AV185" s="62">
        <f>'Population 2016'!AV185*'Prevalence Rates'!AV185</f>
        <v>227.88860956078619</v>
      </c>
      <c r="AW185" s="62">
        <f>'Population 2016'!AW185*'Prevalence Rates'!AW185</f>
        <v>812.06511041009469</v>
      </c>
      <c r="AX185" s="62">
        <f>'Population 2016'!AX185*'Prevalence Rates'!AX185</f>
        <v>311.09590876000976</v>
      </c>
      <c r="AY185" s="62">
        <f>'Population 2016'!AY185*'Prevalence Rates'!AY185</f>
        <v>2286.2062606163549</v>
      </c>
      <c r="AZ185" s="62">
        <f>'Population 2016'!AZ185*'Prevalence Rates'!AZ185</f>
        <v>1409.7739228342637</v>
      </c>
      <c r="BA185" s="62">
        <f>'Population 2016'!BA185*'Prevalence Rates'!BA185</f>
        <v>189.08063091482651</v>
      </c>
      <c r="BB185" s="62">
        <f>'Population 2016'!BB185*'Prevalence Rates'!BB185</f>
        <v>390.99931084688188</v>
      </c>
      <c r="BC185" s="71">
        <f>'Population 2016'!BC185*'Prevalence Rates'!BC185</f>
        <v>20.236164814365445</v>
      </c>
      <c r="BD185" s="105">
        <v>183</v>
      </c>
    </row>
    <row r="186" spans="2:56" s="62" customFormat="1" x14ac:dyDescent="0.35">
      <c r="B186" s="62" t="s">
        <v>71</v>
      </c>
      <c r="C186" s="70">
        <f>'Population 2016'!C186*'Prevalence Rates'!C186</f>
        <v>287.5184858044164</v>
      </c>
      <c r="D186" s="62">
        <f>'Population 2016'!D186*'Prevalence Rates'!D186</f>
        <v>1310.3522446008253</v>
      </c>
      <c r="E186" s="62">
        <f>'Population 2016'!E186*'Prevalence Rates'!E186</f>
        <v>1068.4126765348217</v>
      </c>
      <c r="F186" s="62">
        <f>'Population 2016'!F186*'Prevalence Rates'!F186</f>
        <v>403.38807085658823</v>
      </c>
      <c r="G186" s="62">
        <f>'Population 2016'!G186*'Prevalence Rates'!G186</f>
        <v>276.41438485804417</v>
      </c>
      <c r="H186" s="62">
        <f>'Population 2016'!H186*'Prevalence Rates'!H186</f>
        <v>792.69844794952689</v>
      </c>
      <c r="I186" s="62">
        <f>'Population 2016'!I186*'Prevalence Rates'!I186</f>
        <v>553.22745818975977</v>
      </c>
      <c r="J186" s="62">
        <f>'Population 2016'!J186*'Prevalence Rates'!J186</f>
        <v>368.74669255035195</v>
      </c>
      <c r="K186" s="62">
        <f>'Population 2016'!K186*'Prevalence Rates'!K186</f>
        <v>103.50388740596942</v>
      </c>
      <c r="L186" s="62">
        <f>'Population 2016'!L186*'Prevalence Rates'!L186</f>
        <v>446.28164115505945</v>
      </c>
      <c r="M186" s="62">
        <f>'Population 2016'!M186*'Prevalence Rates'!M186</f>
        <v>446.01927687454514</v>
      </c>
      <c r="N186" s="62">
        <f>'Population 2016'!N186*'Prevalence Rates'!N186</f>
        <v>227.41454986653721</v>
      </c>
      <c r="O186" s="62">
        <f>'Population 2016'!O186*'Prevalence Rates'!O186</f>
        <v>235.95445765590875</v>
      </c>
      <c r="P186" s="62">
        <f>'Population 2016'!P186*'Prevalence Rates'!P186</f>
        <v>250.0387284639651</v>
      </c>
      <c r="Q186" s="62">
        <f>'Population 2016'!Q186*'Prevalence Rates'!Q186</f>
        <v>352.8695365202621</v>
      </c>
      <c r="R186" s="62">
        <f>'Population 2016'!R186*'Prevalence Rates'!R186</f>
        <v>159.61376364959963</v>
      </c>
      <c r="S186" s="62">
        <f>'Population 2016'!S186*'Prevalence Rates'!S186</f>
        <v>2676.8861150206262</v>
      </c>
      <c r="T186" s="62">
        <f>'Population 2016'!T186*'Prevalence Rates'!T186</f>
        <v>569.43879640863872</v>
      </c>
      <c r="U186" s="62">
        <f>'Population 2016'!U186*'Prevalence Rates'!U186</f>
        <v>13.242921620965785</v>
      </c>
      <c r="V186" s="62">
        <f>'Population 2016'!V186*'Prevalence Rates'!V186</f>
        <v>348.14943945644262</v>
      </c>
      <c r="W186" s="62">
        <f>'Population 2016'!W186*'Prevalence Rates'!W186</f>
        <v>788.34845911186608</v>
      </c>
      <c r="X186" s="62">
        <f>'Population 2016'!X186*'Prevalence Rates'!X186</f>
        <v>787.96408638679929</v>
      </c>
      <c r="Y186" s="62">
        <f>'Population 2016'!Y186*'Prevalence Rates'!Y186</f>
        <v>701.23729968454256</v>
      </c>
      <c r="Z186" s="62">
        <f>'Population 2016'!Z186*'Prevalence Rates'!Z186</f>
        <v>642.41494782819711</v>
      </c>
      <c r="AA186" s="62">
        <f>'Population 2016'!AA186*'Prevalence Rates'!AA186</f>
        <v>3040.5215044892016</v>
      </c>
      <c r="AB186" s="62">
        <f>'Population 2016'!AB186*'Prevalence Rates'!AB186</f>
        <v>1760.3276563940794</v>
      </c>
      <c r="AC186" s="62">
        <f>'Population 2016'!AC186*'Prevalence Rates'!AC186</f>
        <v>1788.4873147294343</v>
      </c>
      <c r="AD186" s="62">
        <f>'Population 2016'!AD186*'Prevalence Rates'!AD186</f>
        <v>1234.5899888376609</v>
      </c>
      <c r="AE186" s="62">
        <f>'Population 2016'!AE186*'Prevalence Rates'!AE186</f>
        <v>1023.4393593787916</v>
      </c>
      <c r="AF186" s="62">
        <f>'Population 2016'!AF186*'Prevalence Rates'!AF186</f>
        <v>145.45347245814125</v>
      </c>
      <c r="AG186" s="62">
        <f>'Population 2016'!AG186*'Prevalence Rates'!AG186</f>
        <v>1023.4393593787916</v>
      </c>
      <c r="AH186" s="62">
        <f>'Population 2016'!AH186*'Prevalence Rates'!AH186</f>
        <v>1245.9026760495026</v>
      </c>
      <c r="AI186" s="62">
        <f>'Population 2016'!AI186*'Prevalence Rates'!AI186</f>
        <v>1371.7083814608104</v>
      </c>
      <c r="AJ186" s="62">
        <f>'Population 2016'!AJ186*'Prevalence Rates'!AJ186</f>
        <v>140.2174617811211</v>
      </c>
      <c r="AK186" s="62">
        <f>'Population 2016'!AK186*'Prevalence Rates'!AK186</f>
        <v>451.47224460082504</v>
      </c>
      <c r="AL186" s="62">
        <f>'Population 2016'!AL186*'Prevalence Rates'!AL186</f>
        <v>362.2636059208931</v>
      </c>
      <c r="AM186" s="62">
        <f>'Population 2016'!AM186*'Prevalence Rates'!AM186</f>
        <v>544.31021596699838</v>
      </c>
      <c r="AN186" s="62">
        <f>'Population 2016'!AN186*'Prevalence Rates'!AN186</f>
        <v>132.61750759524386</v>
      </c>
      <c r="AO186" s="62">
        <f>'Population 2016'!AO186*'Prevalence Rates'!AO186</f>
        <v>132.69315214753703</v>
      </c>
      <c r="AP186" s="62">
        <f>'Population 2016'!AP186*'Prevalence Rates'!AP186</f>
        <v>761.33986896384386</v>
      </c>
      <c r="AQ186" s="62">
        <f>'Population 2016'!AQ186*'Prevalence Rates'!AQ186</f>
        <v>366.46095607862168</v>
      </c>
      <c r="AR186" s="62">
        <f>'Population 2016'!AR186*'Prevalence Rates'!AR186</f>
        <v>12341.472000000002</v>
      </c>
      <c r="AS186" s="62">
        <f>'Population 2016'!AS186*'Prevalence Rates'!AS186</f>
        <v>553.24047561271539</v>
      </c>
      <c r="AT186" s="62">
        <f>'Population 2016'!AT186*'Prevalence Rates'!AT186</f>
        <v>151.14376898810968</v>
      </c>
      <c r="AU186" s="62">
        <f>'Population 2016'!AU186*'Prevalence Rates'!AU186</f>
        <v>151.0089395777724</v>
      </c>
      <c r="AV186" s="62">
        <f>'Population 2016'!AV186*'Prevalence Rates'!AV186</f>
        <v>197.90326619752486</v>
      </c>
      <c r="AW186" s="62">
        <f>'Population 2016'!AW186*'Prevalence Rates'!AW186</f>
        <v>685.47067216694984</v>
      </c>
      <c r="AX186" s="62">
        <f>'Population 2016'!AX186*'Prevalence Rates'!AX186</f>
        <v>260.62008250424657</v>
      </c>
      <c r="AY186" s="62">
        <f>'Population 2016'!AY186*'Prevalence Rates'!AY186</f>
        <v>2089.7115069157967</v>
      </c>
      <c r="AZ186" s="62">
        <f>'Population 2016'!AZ186*'Prevalence Rates'!AZ186</f>
        <v>1290.8573724824073</v>
      </c>
      <c r="BA186" s="62">
        <f>'Population 2016'!BA186*'Prevalence Rates'!BA186</f>
        <v>141.38766318854647</v>
      </c>
      <c r="BB186" s="62">
        <f>'Population 2016'!BB186*'Prevalence Rates'!BB186</f>
        <v>325.83275903906821</v>
      </c>
      <c r="BC186" s="71">
        <f>'Population 2016'!BC186*'Prevalence Rates'!BC186</f>
        <v>13.258176947342877</v>
      </c>
      <c r="BD186" s="105">
        <v>184</v>
      </c>
    </row>
    <row r="187" spans="2:56" s="62" customFormat="1" x14ac:dyDescent="0.35">
      <c r="B187" s="62" t="s">
        <v>72</v>
      </c>
      <c r="C187" s="70">
        <f>'Population 2016'!C187*'Prevalence Rates'!C187</f>
        <v>291.16391167192415</v>
      </c>
      <c r="D187" s="62">
        <f>'Population 2016'!D187*'Prevalence Rates'!D187</f>
        <v>1278.3444794952679</v>
      </c>
      <c r="E187" s="62">
        <f>'Population 2016'!E187*'Prevalence Rates'!E187</f>
        <v>1029.792050473186</v>
      </c>
      <c r="F187" s="62">
        <f>'Population 2016'!F187*'Prevalence Rates'!F187</f>
        <v>425.55145353069634</v>
      </c>
      <c r="G187" s="62">
        <f>'Population 2016'!G187*'Prevalence Rates'!G187</f>
        <v>311.62921135646678</v>
      </c>
      <c r="H187" s="62">
        <f>'Population 2016'!H187*'Prevalence Rates'!H187</f>
        <v>794.07545741324907</v>
      </c>
      <c r="I187" s="62">
        <f>'Population 2016'!I187*'Prevalence Rates'!I187</f>
        <v>590.54118830380969</v>
      </c>
      <c r="J187" s="62">
        <f>'Population 2016'!J187*'Prevalence Rates'!J187</f>
        <v>375.92509585052164</v>
      </c>
      <c r="K187" s="62">
        <f>'Population 2016'!K187*'Prevalence Rates'!K187</f>
        <v>112.9155593302596</v>
      </c>
      <c r="L187" s="62">
        <f>'Population 2016'!L187*'Prevalence Rates'!L187</f>
        <v>417.48062780878411</v>
      </c>
      <c r="M187" s="62">
        <f>'Population 2016'!M187*'Prevalence Rates'!M187</f>
        <v>417.23519534093663</v>
      </c>
      <c r="N187" s="62">
        <f>'Population 2016'!N187*'Prevalence Rates'!N187</f>
        <v>246.97061878184894</v>
      </c>
      <c r="O187" s="62">
        <f>'Population 2016'!O187*'Prevalence Rates'!O187</f>
        <v>229.17609318126659</v>
      </c>
      <c r="P187" s="62">
        <f>'Population 2016'!P187*'Prevalence Rates'!P187</f>
        <v>240.38981800533847</v>
      </c>
      <c r="Q187" s="62">
        <f>'Population 2016'!Q187*'Prevalence Rates'!Q187</f>
        <v>347.18132006794457</v>
      </c>
      <c r="R187" s="62">
        <f>'Population 2016'!R187*'Prevalence Rates'!R187</f>
        <v>143.08917738413004</v>
      </c>
      <c r="S187" s="62">
        <f>'Population 2016'!S187*'Prevalence Rates'!S187</f>
        <v>2679.870332443581</v>
      </c>
      <c r="T187" s="62">
        <f>'Population 2016'!T187*'Prevalence Rates'!T187</f>
        <v>538.13956806600333</v>
      </c>
      <c r="U187" s="62">
        <f>'Population 2016'!U187*'Prevalence Rates'!U187</f>
        <v>20.210900266925496</v>
      </c>
      <c r="V187" s="62">
        <f>'Population 2016'!V187*'Prevalence Rates'!V187</f>
        <v>380.36743023537957</v>
      </c>
      <c r="W187" s="62">
        <f>'Population 2016'!W187*'Prevalence Rates'!W187</f>
        <v>797.64141519048746</v>
      </c>
      <c r="X187" s="62">
        <f>'Population 2016'!X187*'Prevalence Rates'!X187</f>
        <v>797.25251152632825</v>
      </c>
      <c r="Y187" s="62">
        <f>'Population 2016'!Y187*'Prevalence Rates'!Y187</f>
        <v>738.69933705411279</v>
      </c>
      <c r="Z187" s="62">
        <f>'Population 2016'!Z187*'Prevalence Rates'!Z187</f>
        <v>552.67643775782562</v>
      </c>
      <c r="AA187" s="62">
        <f>'Population 2016'!AA187*'Prevalence Rates'!AA187</f>
        <v>2709.7114680902682</v>
      </c>
      <c r="AB187" s="62">
        <f>'Population 2016'!AB187*'Prevalence Rates'!AB187</f>
        <v>1760.6085319097303</v>
      </c>
      <c r="AC187" s="62">
        <f>'Population 2016'!AC187*'Prevalence Rates'!AC187</f>
        <v>1631.0832933753934</v>
      </c>
      <c r="AD187" s="62">
        <f>'Population 2016'!AD187*'Prevalence Rates'!AD187</f>
        <v>1234.8836554234406</v>
      </c>
      <c r="AE187" s="62">
        <f>'Population 2016'!AE187*'Prevalence Rates'!AE187</f>
        <v>986.09160397961625</v>
      </c>
      <c r="AF187" s="62">
        <f>'Population 2016'!AF187*'Prevalence Rates'!AF187</f>
        <v>133.73013346275172</v>
      </c>
      <c r="AG187" s="62">
        <f>'Population 2016'!AG187*'Prevalence Rates'!AG187</f>
        <v>986.09160397961625</v>
      </c>
      <c r="AH187" s="62">
        <f>'Population 2016'!AH187*'Prevalence Rates'!AH187</f>
        <v>1074.549891773841</v>
      </c>
      <c r="AI187" s="62">
        <f>'Population 2016'!AI187*'Prevalence Rates'!AI187</f>
        <v>1333.7420936665853</v>
      </c>
      <c r="AJ187" s="62">
        <f>'Population 2016'!AJ187*'Prevalence Rates'!AJ187</f>
        <v>149.91178354768257</v>
      </c>
      <c r="AK187" s="62">
        <f>'Population 2016'!AK187*'Prevalence Rates'!AK187</f>
        <v>488.37551565154075</v>
      </c>
      <c r="AL187" s="62">
        <f>'Population 2016'!AL187*'Prevalence Rates'!AL187</f>
        <v>365.28062120844447</v>
      </c>
      <c r="AM187" s="62">
        <f>'Population 2016'!AM187*'Prevalence Rates'!AM187</f>
        <v>446.53898568308659</v>
      </c>
      <c r="AN187" s="62">
        <f>'Population 2016'!AN187*'Prevalence Rates'!AN187</f>
        <v>134.94950429507398</v>
      </c>
      <c r="AO187" s="62">
        <f>'Population 2016'!AO187*'Prevalence Rates'!AO187</f>
        <v>135.02647900994901</v>
      </c>
      <c r="AP187" s="62">
        <f>'Population 2016'!AP187*'Prevalence Rates'!AP187</f>
        <v>758.27230769230755</v>
      </c>
      <c r="AQ187" s="62">
        <f>'Population 2016'!AQ187*'Prevalence Rates'!AQ187</f>
        <v>335.45963601067683</v>
      </c>
      <c r="AR187" s="62">
        <f>'Population 2016'!AR187*'Prevalence Rates'!AR187</f>
        <v>12071.247999999998</v>
      </c>
      <c r="AS187" s="62">
        <f>'Population 2016'!AS187*'Prevalence Rates'!AS187</f>
        <v>590.55508371754411</v>
      </c>
      <c r="AT187" s="62">
        <f>'Population 2016'!AT187*'Prevalence Rates'!AT187</f>
        <v>139.67317253093904</v>
      </c>
      <c r="AU187" s="62">
        <f>'Population 2016'!AU187*'Prevalence Rates'!AU187</f>
        <v>139.54857558844938</v>
      </c>
      <c r="AV187" s="62">
        <f>'Population 2016'!AV187*'Prevalence Rates'!AV187</f>
        <v>202.50529483135156</v>
      </c>
      <c r="AW187" s="62">
        <f>'Population 2016'!AW187*'Prevalence Rates'!AW187</f>
        <v>611.40492113564653</v>
      </c>
      <c r="AX187" s="62">
        <f>'Population 2016'!AX187*'Prevalence Rates'!AX187</f>
        <v>259.21537490900261</v>
      </c>
      <c r="AY187" s="62">
        <f>'Population 2016'!AY187*'Prevalence Rates'!AY187</f>
        <v>2133.9560495025471</v>
      </c>
      <c r="AZ187" s="62">
        <f>'Population 2016'!AZ187*'Prevalence Rates'!AZ187</f>
        <v>1325.1825188061148</v>
      </c>
      <c r="BA187" s="62">
        <f>'Population 2016'!BA187*'Prevalence Rates'!BA187</f>
        <v>145.29481193884976</v>
      </c>
      <c r="BB187" s="62">
        <f>'Population 2016'!BB187*'Prevalence Rates'!BB187</f>
        <v>317.31667556418341</v>
      </c>
      <c r="BC187" s="71">
        <f>'Population 2016'!BC187*'Prevalence Rates'!BC187</f>
        <v>20.234182431448673</v>
      </c>
      <c r="BD187" s="105">
        <v>185</v>
      </c>
    </row>
    <row r="188" spans="2:56" s="62" customFormat="1" x14ac:dyDescent="0.35">
      <c r="B188" s="62" t="s">
        <v>73</v>
      </c>
      <c r="C188" s="70">
        <f>'Population 2016'!C188*'Prevalence Rates'!C188</f>
        <v>205.11141955835953</v>
      </c>
      <c r="D188" s="62">
        <f>'Population 2016'!D188*'Prevalence Rates'!D188</f>
        <v>924.98620723125441</v>
      </c>
      <c r="E188" s="62">
        <f>'Population 2016'!E188*'Prevalence Rates'!E188</f>
        <v>751.67555447706854</v>
      </c>
      <c r="F188" s="62">
        <f>'Population 2016'!F188*'Prevalence Rates'!F188</f>
        <v>338.0749963601067</v>
      </c>
      <c r="G188" s="62">
        <f>'Population 2016'!G188*'Prevalence Rates'!G188</f>
        <v>246.66416403785482</v>
      </c>
      <c r="H188" s="62">
        <f>'Population 2016'!H188*'Prevalence Rates'!H188</f>
        <v>668.85586605192907</v>
      </c>
      <c r="I188" s="62">
        <f>'Population 2016'!I188*'Prevalence Rates'!I188</f>
        <v>472.43295064304772</v>
      </c>
      <c r="J188" s="62">
        <f>'Population 2016'!J188*'Prevalence Rates'!J188</f>
        <v>299.03937879155541</v>
      </c>
      <c r="K188" s="62">
        <f>'Population 2016'!K188*'Prevalence Rates'!K188</f>
        <v>87.480655180781326</v>
      </c>
      <c r="L188" s="62">
        <f>'Population 2016'!L188*'Prevalence Rates'!L188</f>
        <v>359.89709293860699</v>
      </c>
      <c r="M188" s="62">
        <f>'Population 2016'!M188*'Prevalence Rates'!M188</f>
        <v>359.68551322494534</v>
      </c>
      <c r="N188" s="62">
        <f>'Population 2016'!N188*'Prevalence Rates'!N188</f>
        <v>173.3257655908759</v>
      </c>
      <c r="O188" s="62">
        <f>'Population 2016'!O188*'Prevalence Rates'!O188</f>
        <v>169.71631642805139</v>
      </c>
      <c r="P188" s="62">
        <f>'Population 2016'!P188*'Prevalence Rates'!P188</f>
        <v>170.69697160883277</v>
      </c>
      <c r="Q188" s="62">
        <f>'Population 2016'!Q188*'Prevalence Rates'!Q188</f>
        <v>248.54655180781356</v>
      </c>
      <c r="R188" s="62">
        <f>'Population 2016'!R188*'Prevalence Rates'!R188</f>
        <v>111.77789856830864</v>
      </c>
      <c r="S188" s="62">
        <f>'Population 2016'!S188*'Prevalence Rates'!S188</f>
        <v>2031.0493860713411</v>
      </c>
      <c r="T188" s="62">
        <f>'Population 2016'!T188*'Prevalence Rates'!T188</f>
        <v>405.21713176413488</v>
      </c>
      <c r="U188" s="62">
        <f>'Population 2016'!U188*'Prevalence Rates'!U188</f>
        <v>15.757651055569029</v>
      </c>
      <c r="V188" s="62">
        <f>'Population 2016'!V188*'Prevalence Rates'!V188</f>
        <v>284.79385100703701</v>
      </c>
      <c r="W188" s="62">
        <f>'Population 2016'!W188*'Prevalence Rates'!W188</f>
        <v>617.51772773598623</v>
      </c>
      <c r="X188" s="62">
        <f>'Population 2016'!X188*'Prevalence Rates'!X188</f>
        <v>617.21664644503744</v>
      </c>
      <c r="Y188" s="62">
        <f>'Population 2016'!Y188*'Prevalence Rates'!Y188</f>
        <v>570.97707546711945</v>
      </c>
      <c r="Z188" s="62">
        <f>'Population 2016'!Z188*'Prevalence Rates'!Z188</f>
        <v>395.8723610774083</v>
      </c>
      <c r="AA188" s="62">
        <f>'Population 2016'!AA188*'Prevalence Rates'!AA188</f>
        <v>1926.0554719728214</v>
      </c>
      <c r="AB188" s="62">
        <f>'Population 2016'!AB188*'Prevalence Rates'!AB188</f>
        <v>1286.6753467604947</v>
      </c>
      <c r="AC188" s="62">
        <f>'Population 2016'!AC188*'Prevalence Rates'!AC188</f>
        <v>1204.9999519534088</v>
      </c>
      <c r="AD188" s="62">
        <f>'Population 2016'!AD188*'Prevalence Rates'!AD188</f>
        <v>945.97642611016715</v>
      </c>
      <c r="AE188" s="62">
        <f>'Population 2016'!AE188*'Prevalence Rates'!AE188</f>
        <v>746.89653967483594</v>
      </c>
      <c r="AF188" s="62">
        <f>'Population 2016'!AF188*'Prevalence Rates'!AF188</f>
        <v>111.85262314972093</v>
      </c>
      <c r="AG188" s="62">
        <f>'Population 2016'!AG188*'Prevalence Rates'!AG188</f>
        <v>746.89653967483594</v>
      </c>
      <c r="AH188" s="62">
        <f>'Population 2016'!AH188*'Prevalence Rates'!AH188</f>
        <v>719.85765979131259</v>
      </c>
      <c r="AI188" s="62">
        <f>'Population 2016'!AI188*'Prevalence Rates'!AI188</f>
        <v>977.49827711720422</v>
      </c>
      <c r="AJ188" s="62">
        <f>'Population 2016'!AJ188*'Prevalence Rates'!AJ188</f>
        <v>115.61823829167675</v>
      </c>
      <c r="AK188" s="62">
        <f>'Population 2016'!AK188*'Prevalence Rates'!AK188</f>
        <v>367.47953894685742</v>
      </c>
      <c r="AL188" s="62">
        <f>'Population 2016'!AL188*'Prevalence Rates'!AL188</f>
        <v>297.73967483620476</v>
      </c>
      <c r="AM188" s="62">
        <f>'Population 2016'!AM188*'Prevalence Rates'!AM188</f>
        <v>292.50895413734526</v>
      </c>
      <c r="AN188" s="62">
        <f>'Population 2016'!AN188*'Prevalence Rates'!AN188</f>
        <v>102.09530560543554</v>
      </c>
      <c r="AO188" s="62">
        <f>'Population 2016'!AO188*'Prevalence Rates'!AO188</f>
        <v>102.15354040281483</v>
      </c>
      <c r="AP188" s="62">
        <f>'Population 2016'!AP188*'Prevalence Rates'!AP188</f>
        <v>576.82003397233666</v>
      </c>
      <c r="AQ188" s="62">
        <f>'Population 2016'!AQ188*'Prevalence Rates'!AQ188</f>
        <v>241.20087357437504</v>
      </c>
      <c r="AR188" s="62">
        <f>'Population 2016'!AR188*'Prevalence Rates'!AR188</f>
        <v>9106.7199999999975</v>
      </c>
      <c r="AS188" s="62">
        <f>'Population 2016'!AS188*'Prevalence Rates'!AS188</f>
        <v>472.44406697403531</v>
      </c>
      <c r="AT188" s="62">
        <f>'Population 2016'!AT188*'Prevalence Rates'!AT188</f>
        <v>112.66090803203102</v>
      </c>
      <c r="AU188" s="62">
        <f>'Population 2016'!AU188*'Prevalence Rates'!AU188</f>
        <v>112.56040766804172</v>
      </c>
      <c r="AV188" s="62">
        <f>'Population 2016'!AV188*'Prevalence Rates'!AV188</f>
        <v>199.73124969667549</v>
      </c>
      <c r="AW188" s="62">
        <f>'Population 2016'!AW188*'Prevalence Rates'!AW188</f>
        <v>415.44180538704188</v>
      </c>
      <c r="AX188" s="62">
        <f>'Population 2016'!AX188*'Prevalence Rates'!AX188</f>
        <v>208.24985197767529</v>
      </c>
      <c r="AY188" s="62">
        <f>'Population 2016'!AY188*'Prevalence Rates'!AY188</f>
        <v>1634.0502790584803</v>
      </c>
      <c r="AZ188" s="62">
        <f>'Population 2016'!AZ188*'Prevalence Rates'!AZ188</f>
        <v>1008.3759854404269</v>
      </c>
      <c r="BA188" s="62">
        <f>'Population 2016'!BA188*'Prevalence Rates'!BA188</f>
        <v>111.7140888133948</v>
      </c>
      <c r="BB188" s="62">
        <f>'Population 2016'!BB188*'Prevalence Rates'!BB188</f>
        <v>218.45605435573887</v>
      </c>
      <c r="BC188" s="71">
        <f>'Population 2016'!BC188*'Prevalence Rates'!BC188</f>
        <v>15.775803251637948</v>
      </c>
      <c r="BD188" s="105">
        <v>186</v>
      </c>
    </row>
    <row r="189" spans="2:56" s="62" customFormat="1" x14ac:dyDescent="0.35">
      <c r="B189" s="62" t="s">
        <v>74</v>
      </c>
      <c r="C189" s="70">
        <f>'Population 2016'!C189*'Prevalence Rates'!C189</f>
        <v>282.36719242902205</v>
      </c>
      <c r="D189" s="62">
        <f>'Population 2016'!D189*'Prevalence Rates'!D189</f>
        <v>1199.1310846881827</v>
      </c>
      <c r="E189" s="62">
        <f>'Population 2016'!E189*'Prevalence Rates'!E189</f>
        <v>955.12817277359864</v>
      </c>
      <c r="F189" s="62">
        <f>'Population 2016'!F189*'Prevalence Rates'!F189</f>
        <v>425.90167435088574</v>
      </c>
      <c r="G189" s="62">
        <f>'Population 2016'!G189*'Prevalence Rates'!G189</f>
        <v>307.222712933754</v>
      </c>
      <c r="H189" s="62">
        <f>'Population 2016'!H189*'Prevalence Rates'!H189</f>
        <v>763.09274447949531</v>
      </c>
      <c r="I189" s="62">
        <f>'Population 2016'!I189*'Prevalence Rates'!I189</f>
        <v>616.78723416646449</v>
      </c>
      <c r="J189" s="62">
        <f>'Population 2016'!J189*'Prevalence Rates'!J189</f>
        <v>354.96743508857077</v>
      </c>
      <c r="K189" s="62">
        <f>'Population 2016'!K189*'Prevalence Rates'!K189</f>
        <v>92.93608347488474</v>
      </c>
      <c r="L189" s="62">
        <f>'Population 2016'!L189*'Prevalence Rates'!L189</f>
        <v>458.87457219121569</v>
      </c>
      <c r="M189" s="62">
        <f>'Population 2016'!M189*'Prevalence Rates'!M189</f>
        <v>458.6048046590634</v>
      </c>
      <c r="N189" s="62">
        <f>'Population 2016'!N189*'Prevalence Rates'!N189</f>
        <v>245.00985197767525</v>
      </c>
      <c r="O189" s="62">
        <f>'Population 2016'!O189*'Prevalence Rates'!O189</f>
        <v>194.38291676777479</v>
      </c>
      <c r="P189" s="62">
        <f>'Population 2016'!P189*'Prevalence Rates'!P189</f>
        <v>261.55981557874304</v>
      </c>
      <c r="Q189" s="62">
        <f>'Population 2016'!Q189*'Prevalence Rates'!Q189</f>
        <v>301.30744964814363</v>
      </c>
      <c r="R189" s="62">
        <f>'Population 2016'!R189*'Prevalence Rates'!R189</f>
        <v>164.56471730162582</v>
      </c>
      <c r="S189" s="62">
        <f>'Population 2016'!S189*'Prevalence Rates'!S189</f>
        <v>2550.2788643533127</v>
      </c>
      <c r="T189" s="62">
        <f>'Population 2016'!T189*'Prevalence Rates'!T189</f>
        <v>536.47483620480477</v>
      </c>
      <c r="U189" s="62">
        <f>'Population 2016'!U189*'Prevalence Rates'!U189</f>
        <v>21.068284396991022</v>
      </c>
      <c r="V189" s="62">
        <f>'Population 2016'!V189*'Prevalence Rates'!V189</f>
        <v>363.01208444552293</v>
      </c>
      <c r="W189" s="62">
        <f>'Population 2016'!W189*'Prevalence Rates'!W189</f>
        <v>729.66029604464939</v>
      </c>
      <c r="X189" s="62">
        <f>'Population 2016'!X189*'Prevalence Rates'!X189</f>
        <v>729.30453773355975</v>
      </c>
      <c r="Y189" s="62">
        <f>'Population 2016'!Y189*'Prevalence Rates'!Y189</f>
        <v>701.12054355738894</v>
      </c>
      <c r="Z189" s="62">
        <f>'Population 2016'!Z189*'Prevalence Rates'!Z189</f>
        <v>575.08371754428538</v>
      </c>
      <c r="AA189" s="62">
        <f>'Population 2016'!AA189*'Prevalence Rates'!AA189</f>
        <v>2596.8943460325163</v>
      </c>
      <c r="AB189" s="62">
        <f>'Population 2016'!AB189*'Prevalence Rates'!AB189</f>
        <v>1627.846755641835</v>
      </c>
      <c r="AC189" s="62">
        <f>'Population 2016'!AC189*'Prevalence Rates'!AC189</f>
        <v>1634.5334627517591</v>
      </c>
      <c r="AD189" s="62">
        <f>'Population 2016'!AD189*'Prevalence Rates'!AD189</f>
        <v>1182.4191409851978</v>
      </c>
      <c r="AE189" s="62">
        <f>'Population 2016'!AE189*'Prevalence Rates'!AE189</f>
        <v>934.75020626061644</v>
      </c>
      <c r="AF189" s="62">
        <f>'Population 2016'!AF189*'Prevalence Rates'!AF189</f>
        <v>120.68876486289736</v>
      </c>
      <c r="AG189" s="62">
        <f>'Population 2016'!AG189*'Prevalence Rates'!AG189</f>
        <v>934.75020626061644</v>
      </c>
      <c r="AH189" s="62">
        <f>'Population 2016'!AH189*'Prevalence Rates'!AH189</f>
        <v>961.11246784760988</v>
      </c>
      <c r="AI189" s="62">
        <f>'Population 2016'!AI189*'Prevalence Rates'!AI189</f>
        <v>1248.0838631400145</v>
      </c>
      <c r="AJ189" s="62">
        <f>'Population 2016'!AJ189*'Prevalence Rates'!AJ189</f>
        <v>139.02431448677504</v>
      </c>
      <c r="AK189" s="62">
        <f>'Population 2016'!AK189*'Prevalence Rates'!AK189</f>
        <v>431.90526571220579</v>
      </c>
      <c r="AL189" s="62">
        <f>'Population 2016'!AL189*'Prevalence Rates'!AL189</f>
        <v>331.17864595971855</v>
      </c>
      <c r="AM189" s="62">
        <f>'Population 2016'!AM189*'Prevalence Rates'!AM189</f>
        <v>405.70715845668531</v>
      </c>
      <c r="AN189" s="62">
        <f>'Population 2016'!AN189*'Prevalence Rates'!AN189</f>
        <v>129.79133996602766</v>
      </c>
      <c r="AO189" s="62">
        <f>'Population 2016'!AO189*'Prevalence Rates'!AO189</f>
        <v>129.8653724824072</v>
      </c>
      <c r="AP189" s="62">
        <f>'Population 2016'!AP189*'Prevalence Rates'!AP189</f>
        <v>768.21373453045396</v>
      </c>
      <c r="AQ189" s="62">
        <f>'Population 2016'!AQ189*'Prevalence Rates'!AQ189</f>
        <v>292.78718757583107</v>
      </c>
      <c r="AR189" s="62">
        <f>'Population 2016'!AR189*'Prevalence Rates'!AR189</f>
        <v>11596.480000000001</v>
      </c>
      <c r="AS189" s="62">
        <f>'Population 2016'!AS189*'Prevalence Rates'!AS189</f>
        <v>616.80174714875034</v>
      </c>
      <c r="AT189" s="62">
        <f>'Population 2016'!AT189*'Prevalence Rates'!AT189</f>
        <v>128.49200679446736</v>
      </c>
      <c r="AU189" s="62">
        <f>'Population 2016'!AU189*'Prevalence Rates'!AU189</f>
        <v>128.37738413006554</v>
      </c>
      <c r="AV189" s="62">
        <f>'Population 2016'!AV189*'Prevalence Rates'!AV189</f>
        <v>234.59121572433875</v>
      </c>
      <c r="AW189" s="62">
        <f>'Population 2016'!AW189*'Prevalence Rates'!AW189</f>
        <v>541.29619024508611</v>
      </c>
      <c r="AX189" s="62">
        <f>'Population 2016'!AX189*'Prevalence Rates'!AX189</f>
        <v>256.74933268624119</v>
      </c>
      <c r="AY189" s="62">
        <f>'Population 2016'!AY189*'Prevalence Rates'!AY189</f>
        <v>2076.2832322251879</v>
      </c>
      <c r="AZ189" s="62">
        <f>'Population 2016'!AZ189*'Prevalence Rates'!AZ189</f>
        <v>1333.2565882067461</v>
      </c>
      <c r="BA189" s="62">
        <f>'Population 2016'!BA189*'Prevalence Rates'!BA189</f>
        <v>145.83101189031791</v>
      </c>
      <c r="BB189" s="62">
        <f>'Population 2016'!BB189*'Prevalence Rates'!BB189</f>
        <v>281.65785003639894</v>
      </c>
      <c r="BC189" s="71">
        <f>'Population 2016'!BC189*'Prevalence Rates'!BC189</f>
        <v>21.092554234409125</v>
      </c>
      <c r="BD189" s="105">
        <v>187</v>
      </c>
    </row>
    <row r="190" spans="2:56" s="62" customFormat="1" x14ac:dyDescent="0.35">
      <c r="B190" s="62" t="s">
        <v>75</v>
      </c>
      <c r="C190" s="70">
        <f>'Population 2016'!C190*'Prevalence Rates'!C190</f>
        <v>217.97602523659305</v>
      </c>
      <c r="D190" s="62">
        <f>'Population 2016'!D190*'Prevalence Rates'!D190</f>
        <v>901.69648143654467</v>
      </c>
      <c r="E190" s="62">
        <f>'Population 2016'!E190*'Prevalence Rates'!E190</f>
        <v>711.58728463965065</v>
      </c>
      <c r="F190" s="62">
        <f>'Population 2016'!F190*'Prevalence Rates'!F190</f>
        <v>342.9262800291192</v>
      </c>
      <c r="G190" s="62">
        <f>'Population 2016'!G190*'Prevalence Rates'!G190</f>
        <v>209.74384858044166</v>
      </c>
      <c r="H190" s="62">
        <f>'Population 2016'!H190*'Prevalence Rates'!H190</f>
        <v>581.43341907304057</v>
      </c>
      <c r="I190" s="62">
        <f>'Population 2016'!I190*'Prevalence Rates'!I190</f>
        <v>421.00926377092941</v>
      </c>
      <c r="J190" s="62">
        <f>'Population 2016'!J190*'Prevalence Rates'!J190</f>
        <v>278.6981800533851</v>
      </c>
      <c r="K190" s="62">
        <f>'Population 2016'!K190*'Prevalence Rates'!K190</f>
        <v>68.610531424411548</v>
      </c>
      <c r="L190" s="62">
        <f>'Population 2016'!L190*'Prevalence Rates'!L190</f>
        <v>363.08693229798587</v>
      </c>
      <c r="M190" s="62">
        <f>'Population 2016'!M190*'Prevalence Rates'!M190</f>
        <v>362.87347731133224</v>
      </c>
      <c r="N190" s="62">
        <f>'Population 2016'!N190*'Prevalence Rates'!N190</f>
        <v>243.80587236107735</v>
      </c>
      <c r="O190" s="62">
        <f>'Population 2016'!O190*'Prevalence Rates'!O190</f>
        <v>121.72831836932782</v>
      </c>
      <c r="P190" s="62">
        <f>'Population 2016'!P190*'Prevalence Rates'!P190</f>
        <v>183.63678718757583</v>
      </c>
      <c r="Q190" s="62">
        <f>'Population 2016'!Q190*'Prevalence Rates'!Q190</f>
        <v>234.17403542829408</v>
      </c>
      <c r="R190" s="62">
        <f>'Population 2016'!R190*'Prevalence Rates'!R190</f>
        <v>140.04348459111867</v>
      </c>
      <c r="S190" s="62">
        <f>'Population 2016'!S190*'Prevalence Rates'!S190</f>
        <v>1904.5788886192674</v>
      </c>
      <c r="T190" s="62">
        <f>'Population 2016'!T190*'Prevalence Rates'!T190</f>
        <v>459.77073525843252</v>
      </c>
      <c r="U190" s="62">
        <f>'Population 2016'!U190*'Prevalence Rates'!U190</f>
        <v>10.534142198495511</v>
      </c>
      <c r="V190" s="62">
        <f>'Population 2016'!V190*'Prevalence Rates'!V190</f>
        <v>263.8386799320553</v>
      </c>
      <c r="W190" s="62">
        <f>'Population 2016'!W190*'Prevalence Rates'!W190</f>
        <v>544.04006794467364</v>
      </c>
      <c r="X190" s="62">
        <f>'Population 2016'!X190*'Prevalence Rates'!X190</f>
        <v>543.77481193884978</v>
      </c>
      <c r="Y190" s="62">
        <f>'Population 2016'!Y190*'Prevalence Rates'!Y190</f>
        <v>530.65659791312783</v>
      </c>
      <c r="Z190" s="62">
        <f>'Population 2016'!Z190*'Prevalence Rates'!Z190</f>
        <v>431.93787915554481</v>
      </c>
      <c r="AA190" s="62">
        <f>'Population 2016'!AA190*'Prevalence Rates'!AA190</f>
        <v>1912.0691094394565</v>
      </c>
      <c r="AB190" s="62">
        <f>'Population 2016'!AB190*'Prevalence Rates'!AB190</f>
        <v>1248.0876680417377</v>
      </c>
      <c r="AC190" s="62">
        <f>'Population 2016'!AC190*'Prevalence Rates'!AC190</f>
        <v>1248.3492550351855</v>
      </c>
      <c r="AD190" s="62">
        <f>'Population 2016'!AD190*'Prevalence Rates'!AD190</f>
        <v>896.81859742780887</v>
      </c>
      <c r="AE190" s="62">
        <f>'Population 2016'!AE190*'Prevalence Rates'!AE190</f>
        <v>733.86090754671204</v>
      </c>
      <c r="AF190" s="62">
        <f>'Population 2016'!AF190*'Prevalence Rates'!AF190</f>
        <v>112.70934239262316</v>
      </c>
      <c r="AG190" s="62">
        <f>'Population 2016'!AG190*'Prevalence Rates'!AG190</f>
        <v>733.86090754671204</v>
      </c>
      <c r="AH190" s="62">
        <f>'Population 2016'!AH190*'Prevalence Rates'!AH190</f>
        <v>664.47281727735992</v>
      </c>
      <c r="AI190" s="62">
        <f>'Population 2016'!AI190*'Prevalence Rates'!AI190</f>
        <v>967.32777481193875</v>
      </c>
      <c r="AJ190" s="62">
        <f>'Population 2016'!AJ190*'Prevalence Rates'!AJ190</f>
        <v>94.092501819946605</v>
      </c>
      <c r="AK190" s="62">
        <f>'Population 2016'!AK190*'Prevalence Rates'!AK190</f>
        <v>351.37044406697407</v>
      </c>
      <c r="AL190" s="62">
        <f>'Population 2016'!AL190*'Prevalence Rates'!AL190</f>
        <v>246.44348459111868</v>
      </c>
      <c r="AM190" s="62">
        <f>'Population 2016'!AM190*'Prevalence Rates'!AM190</f>
        <v>257.08769716088329</v>
      </c>
      <c r="AN190" s="62">
        <f>'Population 2016'!AN190*'Prevalence Rates'!AN190</f>
        <v>76.616914341179324</v>
      </c>
      <c r="AO190" s="62">
        <f>'Population 2016'!AO190*'Prevalence Rates'!AO190</f>
        <v>76.660616355253595</v>
      </c>
      <c r="AP190" s="62">
        <f>'Population 2016'!AP190*'Prevalence Rates'!AP190</f>
        <v>561.36568793982053</v>
      </c>
      <c r="AQ190" s="62">
        <f>'Population 2016'!AQ190*'Prevalence Rates'!AQ190</f>
        <v>225.49750060664886</v>
      </c>
      <c r="AR190" s="62">
        <f>'Population 2016'!AR190*'Prevalence Rates'!AR190</f>
        <v>8755.0400000000009</v>
      </c>
      <c r="AS190" s="62">
        <f>'Population 2016'!AS190*'Prevalence Rates'!AS190</f>
        <v>421.01917010434363</v>
      </c>
      <c r="AT190" s="62">
        <f>'Population 2016'!AT190*'Prevalence Rates'!AT190</f>
        <v>91.703838874059684</v>
      </c>
      <c r="AU190" s="62">
        <f>'Population 2016'!AU190*'Prevalence Rates'!AU190</f>
        <v>91.622033487017731</v>
      </c>
      <c r="AV190" s="62">
        <f>'Population 2016'!AV190*'Prevalence Rates'!AV190</f>
        <v>207.09128852220334</v>
      </c>
      <c r="AW190" s="62">
        <f>'Population 2016'!AW190*'Prevalence Rates'!AW190</f>
        <v>394.87134190730404</v>
      </c>
      <c r="AX190" s="62">
        <f>'Population 2016'!AX190*'Prevalence Rates'!AX190</f>
        <v>205.39946614899296</v>
      </c>
      <c r="AY190" s="62">
        <f>'Population 2016'!AY190*'Prevalence Rates'!AY190</f>
        <v>1615.487891288522</v>
      </c>
      <c r="AZ190" s="62">
        <f>'Population 2016'!AZ190*'Prevalence Rates'!AZ190</f>
        <v>1059.7545450133464</v>
      </c>
      <c r="BA190" s="62">
        <f>'Population 2016'!BA190*'Prevalence Rates'!BA190</f>
        <v>95.247561271536057</v>
      </c>
      <c r="BB190" s="62">
        <f>'Population 2016'!BB190*'Prevalence Rates'!BB190</f>
        <v>174.98743023537978</v>
      </c>
      <c r="BC190" s="71">
        <f>'Population 2016'!BC190*'Prevalence Rates'!BC190</f>
        <v>10.546277117204562</v>
      </c>
      <c r="BD190" s="105">
        <v>188</v>
      </c>
    </row>
    <row r="191" spans="2:56" s="62" customFormat="1" x14ac:dyDescent="0.35">
      <c r="B191" s="62" t="s">
        <v>81</v>
      </c>
      <c r="C191" s="70">
        <f>'Population 2016'!C191*'Prevalence Rates'!C191</f>
        <v>133.55205047318611</v>
      </c>
      <c r="D191" s="62">
        <f>'Population 2016'!D191*'Prevalence Rates'!D191</f>
        <v>567.21300655180789</v>
      </c>
      <c r="E191" s="62">
        <f>'Population 2016'!E191*'Prevalence Rates'!E191</f>
        <v>451.81033729677267</v>
      </c>
      <c r="F191" s="62">
        <f>'Population 2016'!F191*'Prevalence Rates'!F191</f>
        <v>202.50638194612961</v>
      </c>
      <c r="G191" s="62">
        <f>'Population 2016'!G191*'Prevalence Rates'!G191</f>
        <v>136.90851735015775</v>
      </c>
      <c r="H191" s="62">
        <f>'Population 2016'!H191*'Prevalence Rates'!H191</f>
        <v>341.07465178354772</v>
      </c>
      <c r="I191" s="62">
        <f>'Population 2016'!I191*'Prevalence Rates'!I191</f>
        <v>273.74264887163309</v>
      </c>
      <c r="J191" s="62">
        <f>'Population 2016'!J191*'Prevalence Rates'!J191</f>
        <v>171.46246056782337</v>
      </c>
      <c r="K191" s="62">
        <f>'Population 2016'!K191*'Prevalence Rates'!K191</f>
        <v>43.037515166221787</v>
      </c>
      <c r="L191" s="62">
        <f>'Population 2016'!L191*'Prevalence Rates'!L191</f>
        <v>212.28612084445521</v>
      </c>
      <c r="M191" s="62">
        <f>'Population 2016'!M191*'Prevalence Rates'!M191</f>
        <v>212.1613200679447</v>
      </c>
      <c r="N191" s="62">
        <f>'Population 2016'!N191*'Prevalence Rates'!N191</f>
        <v>195.04469788886189</v>
      </c>
      <c r="O191" s="62">
        <f>'Population 2016'!O191*'Prevalence Rates'!O191</f>
        <v>73.929240475612701</v>
      </c>
      <c r="P191" s="62">
        <f>'Population 2016'!P191*'Prevalence Rates'!P191</f>
        <v>140.58840087357439</v>
      </c>
      <c r="Q191" s="62">
        <f>'Population 2016'!Q191*'Prevalence Rates'!Q191</f>
        <v>133.73821887891287</v>
      </c>
      <c r="R191" s="62">
        <f>'Population 2016'!R191*'Prevalence Rates'!R191</f>
        <v>92.090851735015775</v>
      </c>
      <c r="S191" s="62">
        <f>'Population 2016'!S191*'Prevalence Rates'!S191</f>
        <v>1253.1090512011649</v>
      </c>
      <c r="T191" s="62">
        <f>'Population 2016'!T191*'Prevalence Rates'!T191</f>
        <v>378.98180053385107</v>
      </c>
      <c r="U191" s="62">
        <f>'Population 2016'!U191*'Prevalence Rates'!U191</f>
        <v>12.197427808784274</v>
      </c>
      <c r="V191" s="62">
        <f>'Population 2016'!V191*'Prevalence Rates'!V191</f>
        <v>158.42795438000485</v>
      </c>
      <c r="W191" s="62">
        <f>'Population 2016'!W191*'Prevalence Rates'!W191</f>
        <v>329.99151662217912</v>
      </c>
      <c r="X191" s="62">
        <f>'Population 2016'!X191*'Prevalence Rates'!X191</f>
        <v>329.83062363504001</v>
      </c>
      <c r="Y191" s="62">
        <f>'Population 2016'!Y191*'Prevalence Rates'!Y191</f>
        <v>322.83069157971363</v>
      </c>
      <c r="Z191" s="62">
        <f>'Population 2016'!Z191*'Prevalence Rates'!Z191</f>
        <v>278.16549381218152</v>
      </c>
      <c r="AA191" s="62">
        <f>'Population 2016'!AA191*'Prevalence Rates'!AA191</f>
        <v>1215.6661004610532</v>
      </c>
      <c r="AB191" s="62">
        <f>'Population 2016'!AB191*'Prevalence Rates'!AB191</f>
        <v>788.60610531424436</v>
      </c>
      <c r="AC191" s="62">
        <f>'Population 2016'!AC191*'Prevalence Rates'!AC191</f>
        <v>833.99355496238775</v>
      </c>
      <c r="AD191" s="62">
        <f>'Population 2016'!AD191*'Prevalence Rates'!AD191</f>
        <v>549.27398204319343</v>
      </c>
      <c r="AE191" s="62">
        <f>'Population 2016'!AE191*'Prevalence Rates'!AE191</f>
        <v>440.43368114535309</v>
      </c>
      <c r="AF191" s="62">
        <f>'Population 2016'!AF191*'Prevalence Rates'!AF191</f>
        <v>71.814802232467855</v>
      </c>
      <c r="AG191" s="62">
        <f>'Population 2016'!AG191*'Prevalence Rates'!AG191</f>
        <v>440.43368114535309</v>
      </c>
      <c r="AH191" s="62">
        <f>'Population 2016'!AH191*'Prevalence Rates'!AH191</f>
        <v>383.65394807085659</v>
      </c>
      <c r="AI191" s="62">
        <f>'Population 2016'!AI191*'Prevalence Rates'!AI191</f>
        <v>664.47281727735981</v>
      </c>
      <c r="AJ191" s="62">
        <f>'Population 2016'!AJ191*'Prevalence Rates'!AJ191</f>
        <v>50.746517835476823</v>
      </c>
      <c r="AK191" s="62">
        <f>'Population 2016'!AK191*'Prevalence Rates'!AK191</f>
        <v>224.90094637223976</v>
      </c>
      <c r="AL191" s="62">
        <f>'Population 2016'!AL191*'Prevalence Rates'!AL191</f>
        <v>146.18432419315701</v>
      </c>
      <c r="AM191" s="62">
        <f>'Population 2016'!AM191*'Prevalence Rates'!AM191</f>
        <v>106.67041980101918</v>
      </c>
      <c r="AN191" s="62">
        <f>'Population 2016'!AN191*'Prevalence Rates'!AN191</f>
        <v>56.033265712205775</v>
      </c>
      <c r="AO191" s="62">
        <f>'Population 2016'!AO191*'Prevalence Rates'!AO191</f>
        <v>56.065226886677998</v>
      </c>
      <c r="AP191" s="62">
        <f>'Population 2016'!AP191*'Prevalence Rates'!AP191</f>
        <v>384.93647173016268</v>
      </c>
      <c r="AQ191" s="62">
        <f>'Population 2016'!AQ191*'Prevalence Rates'!AQ191</f>
        <v>151.01654938121814</v>
      </c>
      <c r="AR191" s="62">
        <f>'Population 2016'!AR191*'Prevalence Rates'!AR191</f>
        <v>5593.2800000000007</v>
      </c>
      <c r="AS191" s="62">
        <f>'Population 2016'!AS191*'Prevalence Rates'!AS191</f>
        <v>273.74909002669256</v>
      </c>
      <c r="AT191" s="62">
        <f>'Population 2016'!AT191*'Prevalence Rates'!AT191</f>
        <v>59.180965785003636</v>
      </c>
      <c r="AU191" s="62">
        <f>'Population 2016'!AU191*'Prevalence Rates'!AU191</f>
        <v>59.128172773598649</v>
      </c>
      <c r="AV191" s="62">
        <f>'Population 2016'!AV191*'Prevalence Rates'!AV191</f>
        <v>117.85683086629459</v>
      </c>
      <c r="AW191" s="62">
        <f>'Population 2016'!AW191*'Prevalence Rates'!AW191</f>
        <v>264.83338995389465</v>
      </c>
      <c r="AX191" s="62">
        <f>'Population 2016'!AX191*'Prevalence Rates'!AX191</f>
        <v>125.64329046347973</v>
      </c>
      <c r="AY191" s="62">
        <f>'Population 2016'!AY191*'Prevalence Rates'!AY191</f>
        <v>1060.586459597185</v>
      </c>
      <c r="AZ191" s="62">
        <f>'Population 2016'!AZ191*'Prevalence Rates'!AZ191</f>
        <v>721.43409851977685</v>
      </c>
      <c r="BA191" s="62">
        <f>'Population 2016'!BA191*'Prevalence Rates'!BA191</f>
        <v>59.731521475370073</v>
      </c>
      <c r="BB191" s="62">
        <f>'Population 2016'!BB191*'Prevalence Rates'!BB191</f>
        <v>83.298810968211612</v>
      </c>
      <c r="BC191" s="71">
        <f>'Population 2016'!BC191*'Prevalence Rates'!BC191</f>
        <v>12.211478767289492</v>
      </c>
      <c r="BD191" s="105">
        <v>189</v>
      </c>
    </row>
    <row r="192" spans="2:56" s="62" customFormat="1" x14ac:dyDescent="0.35">
      <c r="B192" s="62" t="s">
        <v>82</v>
      </c>
      <c r="C192" s="70">
        <f>'Population 2016'!C192*'Prevalence Rates'!C192</f>
        <v>61.52933753943217</v>
      </c>
      <c r="D192" s="62">
        <f>'Population 2016'!D192*'Prevalence Rates'!D192</f>
        <v>309.43635040038828</v>
      </c>
      <c r="E192" s="62">
        <f>'Population 2016'!E192*'Prevalence Rates'!E192</f>
        <v>259.77694734287797</v>
      </c>
      <c r="F192" s="62">
        <f>'Population 2016'!F192*'Prevalence Rates'!F192</f>
        <v>164.21004610531426</v>
      </c>
      <c r="G192" s="62">
        <f>'Population 2016'!G192*'Prevalence Rates'!G192</f>
        <v>87.621451104100956</v>
      </c>
      <c r="H192" s="62">
        <f>'Population 2016'!H192*'Prevalence Rates'!H192</f>
        <v>211.31799077893717</v>
      </c>
      <c r="I192" s="62">
        <f>'Population 2016'!I192*'Prevalence Rates'!I192</f>
        <v>161.12700218393596</v>
      </c>
      <c r="J192" s="62">
        <f>'Population 2016'!J192*'Prevalence Rates'!J192</f>
        <v>124.43931084688184</v>
      </c>
      <c r="K192" s="62">
        <f>'Population 2016'!K192*'Prevalence Rates'!K192</f>
        <v>28.067944673622907</v>
      </c>
      <c r="L192" s="62">
        <f>'Population 2016'!L192*'Prevalence Rates'!L192</f>
        <v>110.67355690366415</v>
      </c>
      <c r="M192" s="62">
        <f>'Population 2016'!M192*'Prevalence Rates'!M192</f>
        <v>110.60849308420288</v>
      </c>
      <c r="N192" s="62">
        <f>'Population 2016'!N192*'Prevalence Rates'!N192</f>
        <v>112.57209415190485</v>
      </c>
      <c r="O192" s="62">
        <f>'Population 2016'!O192*'Prevalence Rates'!O192</f>
        <v>45.249793739383641</v>
      </c>
      <c r="P192" s="62">
        <f>'Population 2016'!P192*'Prevalence Rates'!P192</f>
        <v>70.294200436787193</v>
      </c>
      <c r="Q192" s="62">
        <f>'Population 2016'!Q192*'Prevalence Rates'!Q192</f>
        <v>68.190633341421986</v>
      </c>
      <c r="R192" s="62">
        <f>'Population 2016'!R192*'Prevalence Rates'!R192</f>
        <v>91.545935452560059</v>
      </c>
      <c r="S192" s="62">
        <f>'Population 2016'!S192*'Prevalence Rates'!S192</f>
        <v>744.83669012375651</v>
      </c>
      <c r="T192" s="62">
        <f>'Population 2016'!T192*'Prevalence Rates'!T192</f>
        <v>223.75811696190252</v>
      </c>
      <c r="U192" s="62">
        <f>'Population 2016'!U192*'Prevalence Rates'!U192</f>
        <v>6.0987139043921372</v>
      </c>
      <c r="V192" s="62">
        <f>'Population 2016'!V192*'Prevalence Rates'!V192</f>
        <v>107.90565396748362</v>
      </c>
      <c r="W192" s="62">
        <f>'Population 2016'!W192*'Prevalence Rates'!W192</f>
        <v>226.86916767774815</v>
      </c>
      <c r="X192" s="62">
        <f>'Population 2016'!X192*'Prevalence Rates'!X192</f>
        <v>226.75855374909003</v>
      </c>
      <c r="Y192" s="62">
        <f>'Population 2016'!Y192*'Prevalence Rates'!Y192</f>
        <v>227.67444794952678</v>
      </c>
      <c r="Z192" s="62">
        <f>'Population 2016'!Z192*'Prevalence Rates'!Z192</f>
        <v>171.27493326862412</v>
      </c>
      <c r="AA192" s="62">
        <f>'Population 2016'!AA192*'Prevalence Rates'!AA192</f>
        <v>685.98301383159423</v>
      </c>
      <c r="AB192" s="62">
        <f>'Population 2016'!AB192*'Prevalence Rates'!AB192</f>
        <v>425.54564426110176</v>
      </c>
      <c r="AC192" s="62">
        <f>'Population 2016'!AC192*'Prevalence Rates'!AC192</f>
        <v>505.91305023052655</v>
      </c>
      <c r="AD192" s="62">
        <f>'Population 2016'!AD192*'Prevalence Rates'!AD192</f>
        <v>357.4118126668285</v>
      </c>
      <c r="AE192" s="62">
        <f>'Population 2016'!AE192*'Prevalence Rates'!AE192</f>
        <v>288.15607862169378</v>
      </c>
      <c r="AF192" s="62">
        <f>'Population 2016'!AF192*'Prevalence Rates'!AF192</f>
        <v>37.403542829410341</v>
      </c>
      <c r="AG192" s="62">
        <f>'Population 2016'!AG192*'Prevalence Rates'!AG192</f>
        <v>288.15607862169378</v>
      </c>
      <c r="AH192" s="62">
        <f>'Population 2016'!AH192*'Prevalence Rates'!AH192</f>
        <v>182.50401358893473</v>
      </c>
      <c r="AI192" s="62">
        <f>'Population 2016'!AI192*'Prevalence Rates'!AI192</f>
        <v>368.64931812666828</v>
      </c>
      <c r="AJ192" s="62">
        <f>'Population 2016'!AJ192*'Prevalence Rates'!AJ192</f>
        <v>37.531278815821402</v>
      </c>
      <c r="AK192" s="62">
        <f>'Population 2016'!AK192*'Prevalence Rates'!AK192</f>
        <v>117.52118417859744</v>
      </c>
      <c r="AL192" s="62">
        <f>'Population 2016'!AL192*'Prevalence Rates'!AL192</f>
        <v>97.024993933511297</v>
      </c>
      <c r="AM192" s="62">
        <f>'Population 2016'!AM192*'Prevalence Rates'!AM192</f>
        <v>47.342489686969188</v>
      </c>
      <c r="AN192" s="62">
        <f>'Population 2016'!AN192*'Prevalence Rates'!AN192</f>
        <v>27.444864838631403</v>
      </c>
      <c r="AO192" s="62">
        <f>'Population 2016'!AO192*'Prevalence Rates'!AO192</f>
        <v>27.460519291434125</v>
      </c>
      <c r="AP192" s="62">
        <f>'Population 2016'!AP192*'Prevalence Rates'!AP192</f>
        <v>251.09361805387047</v>
      </c>
      <c r="AQ192" s="62">
        <f>'Population 2016'!AQ192*'Prevalence Rates'!AQ192</f>
        <v>82.699538946857558</v>
      </c>
      <c r="AR192" s="62">
        <f>'Population 2016'!AR192*'Prevalence Rates'!AR192</f>
        <v>3358.88</v>
      </c>
      <c r="AS192" s="62">
        <f>'Population 2016'!AS192*'Prevalence Rates'!AS192</f>
        <v>161.1307934967241</v>
      </c>
      <c r="AT192" s="62">
        <f>'Population 2016'!AT192*'Prevalence Rates'!AT192</f>
        <v>34.655520504731861</v>
      </c>
      <c r="AU192" s="62">
        <f>'Population 2016'!AU192*'Prevalence Rates'!AU192</f>
        <v>34.624605678233443</v>
      </c>
      <c r="AV192" s="62">
        <f>'Population 2016'!AV192*'Prevalence Rates'!AV192</f>
        <v>67.907983499150689</v>
      </c>
      <c r="AW192" s="62">
        <f>'Population 2016'!AW192*'Prevalence Rates'!AW192</f>
        <v>128.98073283183692</v>
      </c>
      <c r="AX192" s="62">
        <f>'Population 2016'!AX192*'Prevalence Rates'!AX192</f>
        <v>93.959330259645711</v>
      </c>
      <c r="AY192" s="62">
        <f>'Population 2016'!AY192*'Prevalence Rates'!AY192</f>
        <v>719.85751031303073</v>
      </c>
      <c r="AZ192" s="62">
        <f>'Population 2016'!AZ192*'Prevalence Rates'!AZ192</f>
        <v>486.9284930842029</v>
      </c>
      <c r="BA192" s="62">
        <f>'Population 2016'!BA192*'Prevalence Rates'!BA192</f>
        <v>29.596699830138324</v>
      </c>
      <c r="BB192" s="62">
        <f>'Population 2016'!BB192*'Prevalence Rates'!BB192</f>
        <v>24.570152875515653</v>
      </c>
      <c r="BC192" s="71">
        <f>'Population 2016'!BC192*'Prevalence Rates'!BC192</f>
        <v>6.105739383644746</v>
      </c>
      <c r="BD192" s="105">
        <v>190</v>
      </c>
    </row>
    <row r="193" spans="2:56" s="62" customFormat="1" x14ac:dyDescent="0.35">
      <c r="B193" s="62" t="s">
        <v>76</v>
      </c>
      <c r="C193" s="70">
        <f>'Population 2016'!C193*'Prevalence Rates'!C193</f>
        <v>0</v>
      </c>
      <c r="D193" s="62">
        <f>'Population 2016'!D193*'Prevalence Rates'!D193</f>
        <v>0</v>
      </c>
      <c r="E193" s="62">
        <f>'Population 2016'!E193*'Prevalence Rates'!E193</f>
        <v>0</v>
      </c>
      <c r="F193" s="62">
        <f>'Population 2016'!F193*'Prevalence Rates'!F193</f>
        <v>0</v>
      </c>
      <c r="G193" s="62">
        <f>'Population 2016'!G193*'Prevalence Rates'!G193</f>
        <v>0</v>
      </c>
      <c r="H193" s="62">
        <f>'Population 2016'!H193*'Prevalence Rates'!H193</f>
        <v>0</v>
      </c>
      <c r="I193" s="62">
        <f>'Population 2016'!I193*'Prevalence Rates'!I193</f>
        <v>0</v>
      </c>
      <c r="J193" s="62">
        <f>'Population 2016'!J193*'Prevalence Rates'!J193</f>
        <v>0</v>
      </c>
      <c r="K193" s="62">
        <f>'Population 2016'!K193*'Prevalence Rates'!K193</f>
        <v>0</v>
      </c>
      <c r="L193" s="62">
        <f>'Population 2016'!L193*'Prevalence Rates'!L193</f>
        <v>0</v>
      </c>
      <c r="M193" s="62">
        <f>'Population 2016'!M193*'Prevalence Rates'!M193</f>
        <v>0</v>
      </c>
      <c r="N193" s="62">
        <f>'Population 2016'!N193*'Prevalence Rates'!N193</f>
        <v>0</v>
      </c>
      <c r="O193" s="62">
        <f>'Population 2016'!O193*'Prevalence Rates'!O193</f>
        <v>0</v>
      </c>
      <c r="P193" s="62">
        <f>'Population 2016'!P193*'Prevalence Rates'!P193</f>
        <v>0</v>
      </c>
      <c r="Q193" s="62">
        <f>'Population 2016'!Q193*'Prevalence Rates'!Q193</f>
        <v>0</v>
      </c>
      <c r="R193" s="62">
        <f>'Population 2016'!R193*'Prevalence Rates'!R193</f>
        <v>0</v>
      </c>
      <c r="S193" s="62">
        <f>'Population 2016'!S193*'Prevalence Rates'!S193</f>
        <v>0</v>
      </c>
      <c r="T193" s="62">
        <f>'Population 2016'!T193*'Prevalence Rates'!T193</f>
        <v>0</v>
      </c>
      <c r="U193" s="62">
        <f>'Population 2016'!U193*'Prevalence Rates'!U193</f>
        <v>0</v>
      </c>
      <c r="V193" s="62">
        <f>'Population 2016'!V193*'Prevalence Rates'!V193</f>
        <v>0</v>
      </c>
      <c r="W193" s="62">
        <f>'Population 2016'!W193*'Prevalence Rates'!W193</f>
        <v>0</v>
      </c>
      <c r="X193" s="62">
        <f>'Population 2016'!X193*'Prevalence Rates'!X193</f>
        <v>0</v>
      </c>
      <c r="Y193" s="62">
        <f>'Population 2016'!Y193*'Prevalence Rates'!Y193</f>
        <v>0</v>
      </c>
      <c r="Z193" s="62">
        <f>'Population 2016'!Z193*'Prevalence Rates'!Z193</f>
        <v>0</v>
      </c>
      <c r="AA193" s="62">
        <f>'Population 2016'!AA193*'Prevalence Rates'!AA193</f>
        <v>0</v>
      </c>
      <c r="AB193" s="62">
        <f>'Population 2016'!AB193*'Prevalence Rates'!AB193</f>
        <v>0</v>
      </c>
      <c r="AC193" s="62">
        <f>'Population 2016'!AC193*'Prevalence Rates'!AC193</f>
        <v>0</v>
      </c>
      <c r="AD193" s="62">
        <f>'Population 2016'!AD193*'Prevalence Rates'!AD193</f>
        <v>0</v>
      </c>
      <c r="AE193" s="62">
        <f>'Population 2016'!AE193*'Prevalence Rates'!AE193</f>
        <v>0</v>
      </c>
      <c r="AF193" s="62">
        <f>'Population 2016'!AF193*'Prevalence Rates'!AF193</f>
        <v>0</v>
      </c>
      <c r="AG193" s="62">
        <f>'Population 2016'!AG193*'Prevalence Rates'!AG193</f>
        <v>0</v>
      </c>
      <c r="AH193" s="62">
        <f>'Population 2016'!AH193*'Prevalence Rates'!AH193</f>
        <v>0</v>
      </c>
      <c r="AI193" s="62">
        <f>'Population 2016'!AI193*'Prevalence Rates'!AI193</f>
        <v>0</v>
      </c>
      <c r="AJ193" s="62">
        <f>'Population 2016'!AJ193*'Prevalence Rates'!AJ193</f>
        <v>0</v>
      </c>
      <c r="AK193" s="62">
        <f>'Population 2016'!AK193*'Prevalence Rates'!AK193</f>
        <v>0</v>
      </c>
      <c r="AL193" s="62">
        <f>'Population 2016'!AL193*'Prevalence Rates'!AL193</f>
        <v>0</v>
      </c>
      <c r="AM193" s="62">
        <f>'Population 2016'!AM193*'Prevalence Rates'!AM193</f>
        <v>0</v>
      </c>
      <c r="AN193" s="62">
        <f>'Population 2016'!AN193*'Prevalence Rates'!AN193</f>
        <v>0</v>
      </c>
      <c r="AO193" s="62">
        <f>'Population 2016'!AO193*'Prevalence Rates'!AO193</f>
        <v>0</v>
      </c>
      <c r="AP193" s="62">
        <f>'Population 2016'!AP193*'Prevalence Rates'!AP193</f>
        <v>0</v>
      </c>
      <c r="AQ193" s="62">
        <f>'Population 2016'!AQ193*'Prevalence Rates'!AQ193</f>
        <v>0</v>
      </c>
      <c r="AR193" s="62">
        <f>'Population 2016'!AR193*'Prevalence Rates'!AR193</f>
        <v>0</v>
      </c>
      <c r="AS193" s="62">
        <f>'Population 2016'!AS193*'Prevalence Rates'!AS193</f>
        <v>0</v>
      </c>
      <c r="AT193" s="62">
        <f>'Population 2016'!AT193*'Prevalence Rates'!AT193</f>
        <v>0</v>
      </c>
      <c r="AU193" s="62">
        <f>'Population 2016'!AU193*'Prevalence Rates'!AU193</f>
        <v>0</v>
      </c>
      <c r="AV193" s="62">
        <f>'Population 2016'!AV193*'Prevalence Rates'!AV193</f>
        <v>0</v>
      </c>
      <c r="AW193" s="62">
        <f>'Population 2016'!AW193*'Prevalence Rates'!AW193</f>
        <v>0</v>
      </c>
      <c r="AX193" s="62">
        <f>'Population 2016'!AX193*'Prevalence Rates'!AX193</f>
        <v>0</v>
      </c>
      <c r="AY193" s="62">
        <f>'Population 2016'!AY193*'Prevalence Rates'!AY193</f>
        <v>0</v>
      </c>
      <c r="AZ193" s="62">
        <f>'Population 2016'!AZ193*'Prevalence Rates'!AZ193</f>
        <v>0</v>
      </c>
      <c r="BA193" s="62">
        <f>'Population 2016'!BA193*'Prevalence Rates'!BA193</f>
        <v>0</v>
      </c>
      <c r="BB193" s="62">
        <f>'Population 2016'!BB193*'Prevalence Rates'!BB193</f>
        <v>0</v>
      </c>
      <c r="BC193" s="71">
        <f>'Population 2016'!BC193*'Prevalence Rates'!BC193</f>
        <v>0</v>
      </c>
      <c r="BD193" s="105">
        <v>191</v>
      </c>
    </row>
    <row r="194" spans="2:56" s="62" customFormat="1" x14ac:dyDescent="0.35">
      <c r="B194" s="62" t="s">
        <v>46</v>
      </c>
      <c r="C194" s="70">
        <f>'Population 2016'!C194*'Prevalence Rates'!C194</f>
        <v>0</v>
      </c>
      <c r="D194" s="62">
        <f>'Population 2016'!D194*'Prevalence Rates'!D194</f>
        <v>0</v>
      </c>
      <c r="E194" s="62">
        <f>'Population 2016'!E194*'Prevalence Rates'!E194</f>
        <v>0</v>
      </c>
      <c r="F194" s="62">
        <f>'Population 2016'!F194*'Prevalence Rates'!F194</f>
        <v>0</v>
      </c>
      <c r="G194" s="62">
        <f>'Population 2016'!G194*'Prevalence Rates'!G194</f>
        <v>0</v>
      </c>
      <c r="H194" s="62">
        <f>'Population 2016'!H194*'Prevalence Rates'!H194</f>
        <v>0</v>
      </c>
      <c r="I194" s="62">
        <f>'Population 2016'!I194*'Prevalence Rates'!I194</f>
        <v>0</v>
      </c>
      <c r="J194" s="62">
        <f>'Population 2016'!J194*'Prevalence Rates'!J194</f>
        <v>0</v>
      </c>
      <c r="K194" s="62">
        <f>'Population 2016'!K194*'Prevalence Rates'!K194</f>
        <v>0</v>
      </c>
      <c r="L194" s="62">
        <f>'Population 2016'!L194*'Prevalence Rates'!L194</f>
        <v>0</v>
      </c>
      <c r="M194" s="62">
        <f>'Population 2016'!M194*'Prevalence Rates'!M194</f>
        <v>0</v>
      </c>
      <c r="N194" s="62">
        <f>'Population 2016'!N194*'Prevalence Rates'!N194</f>
        <v>0</v>
      </c>
      <c r="O194" s="62">
        <f>'Population 2016'!O194*'Prevalence Rates'!O194</f>
        <v>0</v>
      </c>
      <c r="P194" s="62">
        <f>'Population 2016'!P194*'Prevalence Rates'!P194</f>
        <v>0</v>
      </c>
      <c r="Q194" s="62">
        <f>'Population 2016'!Q194*'Prevalence Rates'!Q194</f>
        <v>0</v>
      </c>
      <c r="R194" s="62">
        <f>'Population 2016'!R194*'Prevalence Rates'!R194</f>
        <v>0</v>
      </c>
      <c r="S194" s="62">
        <f>'Population 2016'!S194*'Prevalence Rates'!S194</f>
        <v>0</v>
      </c>
      <c r="T194" s="62">
        <f>'Population 2016'!T194*'Prevalence Rates'!T194</f>
        <v>0</v>
      </c>
      <c r="U194" s="62">
        <f>'Population 2016'!U194*'Prevalence Rates'!U194</f>
        <v>0</v>
      </c>
      <c r="V194" s="62">
        <f>'Population 2016'!V194*'Prevalence Rates'!V194</f>
        <v>0</v>
      </c>
      <c r="W194" s="62">
        <f>'Population 2016'!W194*'Prevalence Rates'!W194</f>
        <v>0</v>
      </c>
      <c r="X194" s="62">
        <f>'Population 2016'!X194*'Prevalence Rates'!X194</f>
        <v>0</v>
      </c>
      <c r="Y194" s="62">
        <f>'Population 2016'!Y194*'Prevalence Rates'!Y194</f>
        <v>0</v>
      </c>
      <c r="Z194" s="62">
        <f>'Population 2016'!Z194*'Prevalence Rates'!Z194</f>
        <v>0</v>
      </c>
      <c r="AA194" s="62">
        <f>'Population 2016'!AA194*'Prevalence Rates'!AA194</f>
        <v>0</v>
      </c>
      <c r="AB194" s="62">
        <f>'Population 2016'!AB194*'Prevalence Rates'!AB194</f>
        <v>0</v>
      </c>
      <c r="AC194" s="62">
        <f>'Population 2016'!AC194*'Prevalence Rates'!AC194</f>
        <v>0</v>
      </c>
      <c r="AD194" s="62">
        <f>'Population 2016'!AD194*'Prevalence Rates'!AD194</f>
        <v>0</v>
      </c>
      <c r="AE194" s="62">
        <f>'Population 2016'!AE194*'Prevalence Rates'!AE194</f>
        <v>0</v>
      </c>
      <c r="AF194" s="62">
        <f>'Population 2016'!AF194*'Prevalence Rates'!AF194</f>
        <v>0</v>
      </c>
      <c r="AG194" s="62">
        <f>'Population 2016'!AG194*'Prevalence Rates'!AG194</f>
        <v>0</v>
      </c>
      <c r="AH194" s="62">
        <f>'Population 2016'!AH194*'Prevalence Rates'!AH194</f>
        <v>0</v>
      </c>
      <c r="AI194" s="62">
        <f>'Population 2016'!AI194*'Prevalence Rates'!AI194</f>
        <v>0</v>
      </c>
      <c r="AJ194" s="62">
        <f>'Population 2016'!AJ194*'Prevalence Rates'!AJ194</f>
        <v>0</v>
      </c>
      <c r="AK194" s="62">
        <f>'Population 2016'!AK194*'Prevalence Rates'!AK194</f>
        <v>0</v>
      </c>
      <c r="AL194" s="62">
        <f>'Population 2016'!AL194*'Prevalence Rates'!AL194</f>
        <v>0</v>
      </c>
      <c r="AM194" s="62">
        <f>'Population 2016'!AM194*'Prevalence Rates'!AM194</f>
        <v>0</v>
      </c>
      <c r="AN194" s="62">
        <f>'Population 2016'!AN194*'Prevalence Rates'!AN194</f>
        <v>0</v>
      </c>
      <c r="AO194" s="62">
        <f>'Population 2016'!AO194*'Prevalence Rates'!AO194</f>
        <v>0</v>
      </c>
      <c r="AP194" s="62">
        <f>'Population 2016'!AP194*'Prevalence Rates'!AP194</f>
        <v>0</v>
      </c>
      <c r="AQ194" s="62">
        <f>'Population 2016'!AQ194*'Prevalence Rates'!AQ194</f>
        <v>0</v>
      </c>
      <c r="AR194" s="62">
        <f>'Population 2016'!AR194*'Prevalence Rates'!AR194</f>
        <v>0</v>
      </c>
      <c r="AS194" s="62">
        <f>'Population 2016'!AS194*'Prevalence Rates'!AS194</f>
        <v>0</v>
      </c>
      <c r="AT194" s="62">
        <f>'Population 2016'!AT194*'Prevalence Rates'!AT194</f>
        <v>0</v>
      </c>
      <c r="AU194" s="62">
        <f>'Population 2016'!AU194*'Prevalence Rates'!AU194</f>
        <v>0</v>
      </c>
      <c r="AV194" s="62">
        <f>'Population 2016'!AV194*'Prevalence Rates'!AV194</f>
        <v>0</v>
      </c>
      <c r="AW194" s="62">
        <f>'Population 2016'!AW194*'Prevalence Rates'!AW194</f>
        <v>0</v>
      </c>
      <c r="AX194" s="62">
        <f>'Population 2016'!AX194*'Prevalence Rates'!AX194</f>
        <v>0</v>
      </c>
      <c r="AY194" s="62">
        <f>'Population 2016'!AY194*'Prevalence Rates'!AY194</f>
        <v>0</v>
      </c>
      <c r="AZ194" s="62">
        <f>'Population 2016'!AZ194*'Prevalence Rates'!AZ194</f>
        <v>0</v>
      </c>
      <c r="BA194" s="62">
        <f>'Population 2016'!BA194*'Prevalence Rates'!BA194</f>
        <v>0</v>
      </c>
      <c r="BB194" s="62">
        <f>'Population 2016'!BB194*'Prevalence Rates'!BB194</f>
        <v>0</v>
      </c>
      <c r="BC194" s="71">
        <f>'Population 2016'!BC194*'Prevalence Rates'!BC194</f>
        <v>0</v>
      </c>
      <c r="BD194" s="105">
        <v>192</v>
      </c>
    </row>
    <row r="195" spans="2:56" s="62" customFormat="1" x14ac:dyDescent="0.35">
      <c r="B195" s="62" t="s">
        <v>77</v>
      </c>
      <c r="C195" s="70">
        <f>'Population 2016'!C195*'Prevalence Rates'!C195</f>
        <v>0</v>
      </c>
      <c r="D195" s="62">
        <f>'Population 2016'!D195*'Prevalence Rates'!D195</f>
        <v>0</v>
      </c>
      <c r="E195" s="62">
        <f>'Population 2016'!E195*'Prevalence Rates'!E195</f>
        <v>0</v>
      </c>
      <c r="F195" s="62">
        <f>'Population 2016'!F195*'Prevalence Rates'!F195</f>
        <v>0</v>
      </c>
      <c r="G195" s="62">
        <f>'Population 2016'!G195*'Prevalence Rates'!G195</f>
        <v>0</v>
      </c>
      <c r="H195" s="62">
        <f>'Population 2016'!H195*'Prevalence Rates'!H195</f>
        <v>0</v>
      </c>
      <c r="I195" s="62">
        <f>'Population 2016'!I195*'Prevalence Rates'!I195</f>
        <v>0</v>
      </c>
      <c r="J195" s="62">
        <f>'Population 2016'!J195*'Prevalence Rates'!J195</f>
        <v>0</v>
      </c>
      <c r="K195" s="62">
        <f>'Population 2016'!K195*'Prevalence Rates'!K195</f>
        <v>0</v>
      </c>
      <c r="L195" s="62">
        <f>'Population 2016'!L195*'Prevalence Rates'!L195</f>
        <v>0</v>
      </c>
      <c r="M195" s="62">
        <f>'Population 2016'!M195*'Prevalence Rates'!M195</f>
        <v>0</v>
      </c>
      <c r="N195" s="62">
        <f>'Population 2016'!N195*'Prevalence Rates'!N195</f>
        <v>0</v>
      </c>
      <c r="O195" s="62">
        <f>'Population 2016'!O195*'Prevalence Rates'!O195</f>
        <v>0</v>
      </c>
      <c r="P195" s="62">
        <f>'Population 2016'!P195*'Prevalence Rates'!P195</f>
        <v>0</v>
      </c>
      <c r="Q195" s="62">
        <f>'Population 2016'!Q195*'Prevalence Rates'!Q195</f>
        <v>0</v>
      </c>
      <c r="R195" s="62">
        <f>'Population 2016'!R195*'Prevalence Rates'!R195</f>
        <v>0</v>
      </c>
      <c r="S195" s="62">
        <f>'Population 2016'!S195*'Prevalence Rates'!S195</f>
        <v>0</v>
      </c>
      <c r="T195" s="62">
        <f>'Population 2016'!T195*'Prevalence Rates'!T195</f>
        <v>0</v>
      </c>
      <c r="U195" s="62">
        <f>'Population 2016'!U195*'Prevalence Rates'!U195</f>
        <v>0</v>
      </c>
      <c r="V195" s="62">
        <f>'Population 2016'!V195*'Prevalence Rates'!V195</f>
        <v>0</v>
      </c>
      <c r="W195" s="62">
        <f>'Population 2016'!W195*'Prevalence Rates'!W195</f>
        <v>0</v>
      </c>
      <c r="X195" s="62">
        <f>'Population 2016'!X195*'Prevalence Rates'!X195</f>
        <v>0</v>
      </c>
      <c r="Y195" s="62">
        <f>'Population 2016'!Y195*'Prevalence Rates'!Y195</f>
        <v>0</v>
      </c>
      <c r="Z195" s="62">
        <f>'Population 2016'!Z195*'Prevalence Rates'!Z195</f>
        <v>0</v>
      </c>
      <c r="AA195" s="62">
        <f>'Population 2016'!AA195*'Prevalence Rates'!AA195</f>
        <v>0</v>
      </c>
      <c r="AB195" s="62">
        <f>'Population 2016'!AB195*'Prevalence Rates'!AB195</f>
        <v>0</v>
      </c>
      <c r="AC195" s="62">
        <f>'Population 2016'!AC195*'Prevalence Rates'!AC195</f>
        <v>0</v>
      </c>
      <c r="AD195" s="62">
        <f>'Population 2016'!AD195*'Prevalence Rates'!AD195</f>
        <v>0</v>
      </c>
      <c r="AE195" s="62">
        <f>'Population 2016'!AE195*'Prevalence Rates'!AE195</f>
        <v>0</v>
      </c>
      <c r="AF195" s="62">
        <f>'Population 2016'!AF195*'Prevalence Rates'!AF195</f>
        <v>0</v>
      </c>
      <c r="AG195" s="62">
        <f>'Population 2016'!AG195*'Prevalence Rates'!AG195</f>
        <v>0</v>
      </c>
      <c r="AH195" s="62">
        <f>'Population 2016'!AH195*'Prevalence Rates'!AH195</f>
        <v>0</v>
      </c>
      <c r="AI195" s="62">
        <f>'Population 2016'!AI195*'Prevalence Rates'!AI195</f>
        <v>0</v>
      </c>
      <c r="AJ195" s="62">
        <f>'Population 2016'!AJ195*'Prevalence Rates'!AJ195</f>
        <v>0</v>
      </c>
      <c r="AK195" s="62">
        <f>'Population 2016'!AK195*'Prevalence Rates'!AK195</f>
        <v>0</v>
      </c>
      <c r="AL195" s="62">
        <f>'Population 2016'!AL195*'Prevalence Rates'!AL195</f>
        <v>0</v>
      </c>
      <c r="AM195" s="62">
        <f>'Population 2016'!AM195*'Prevalence Rates'!AM195</f>
        <v>0</v>
      </c>
      <c r="AN195" s="62">
        <f>'Population 2016'!AN195*'Prevalence Rates'!AN195</f>
        <v>0</v>
      </c>
      <c r="AO195" s="62">
        <f>'Population 2016'!AO195*'Prevalence Rates'!AO195</f>
        <v>0</v>
      </c>
      <c r="AP195" s="62">
        <f>'Population 2016'!AP195*'Prevalence Rates'!AP195</f>
        <v>0</v>
      </c>
      <c r="AQ195" s="62">
        <f>'Population 2016'!AQ195*'Prevalence Rates'!AQ195</f>
        <v>0</v>
      </c>
      <c r="AR195" s="62">
        <f>'Population 2016'!AR195*'Prevalence Rates'!AR195</f>
        <v>0</v>
      </c>
      <c r="AS195" s="62">
        <f>'Population 2016'!AS195*'Prevalence Rates'!AS195</f>
        <v>0</v>
      </c>
      <c r="AT195" s="62">
        <f>'Population 2016'!AT195*'Prevalence Rates'!AT195</f>
        <v>0</v>
      </c>
      <c r="AU195" s="62">
        <f>'Population 2016'!AU195*'Prevalence Rates'!AU195</f>
        <v>0</v>
      </c>
      <c r="AV195" s="62">
        <f>'Population 2016'!AV195*'Prevalence Rates'!AV195</f>
        <v>0</v>
      </c>
      <c r="AW195" s="62">
        <f>'Population 2016'!AW195*'Prevalence Rates'!AW195</f>
        <v>0</v>
      </c>
      <c r="AX195" s="62">
        <f>'Population 2016'!AX195*'Prevalence Rates'!AX195</f>
        <v>0</v>
      </c>
      <c r="AY195" s="62">
        <f>'Population 2016'!AY195*'Prevalence Rates'!AY195</f>
        <v>0</v>
      </c>
      <c r="AZ195" s="62">
        <f>'Population 2016'!AZ195*'Prevalence Rates'!AZ195</f>
        <v>0</v>
      </c>
      <c r="BA195" s="62">
        <f>'Population 2016'!BA195*'Prevalence Rates'!BA195</f>
        <v>0</v>
      </c>
      <c r="BB195" s="62">
        <f>'Population 2016'!BB195*'Prevalence Rates'!BB195</f>
        <v>0</v>
      </c>
      <c r="BC195" s="71">
        <f>'Population 2016'!BC195*'Prevalence Rates'!BC195</f>
        <v>0</v>
      </c>
      <c r="BD195" s="105">
        <v>193</v>
      </c>
    </row>
    <row r="196" spans="2:56" s="62" customFormat="1" x14ac:dyDescent="0.35">
      <c r="B196" s="62" t="s">
        <v>47</v>
      </c>
      <c r="C196" s="70">
        <f>'Population 2016'!C196*'Prevalence Rates'!C196</f>
        <v>275.72606369426751</v>
      </c>
      <c r="D196" s="62">
        <f>'Population 2016'!D196*'Prevalence Rates'!D196</f>
        <v>1015.1649171974523</v>
      </c>
      <c r="E196" s="62">
        <f>'Population 2016'!E196*'Prevalence Rates'!E196</f>
        <v>752.28672611464935</v>
      </c>
      <c r="F196" s="62">
        <f>'Population 2016'!F196*'Prevalence Rates'!F196</f>
        <v>251.91131847133764</v>
      </c>
      <c r="G196" s="62">
        <f>'Population 2016'!G196*'Prevalence Rates'!G196</f>
        <v>169.74527388535029</v>
      </c>
      <c r="H196" s="62">
        <f>'Population 2016'!H196*'Prevalence Rates'!H196</f>
        <v>451.53671847133757</v>
      </c>
      <c r="I196" s="62">
        <f>'Population 2016'!I196*'Prevalence Rates'!I196</f>
        <v>330.40739808917192</v>
      </c>
      <c r="J196" s="62">
        <f>'Population 2016'!J196*'Prevalence Rates'!J196</f>
        <v>250.21874522292995</v>
      </c>
      <c r="K196" s="62">
        <f>'Population 2016'!K196*'Prevalence Rates'!K196</f>
        <v>77.657961783439475</v>
      </c>
      <c r="L196" s="62">
        <f>'Population 2016'!L196*'Prevalence Rates'!L196</f>
        <v>185.53750509554138</v>
      </c>
      <c r="M196" s="62">
        <f>'Population 2016'!M196*'Prevalence Rates'!M196</f>
        <v>185.30082802547767</v>
      </c>
      <c r="N196" s="62">
        <f>'Population 2016'!N196*'Prevalence Rates'!N196</f>
        <v>273.76991082802556</v>
      </c>
      <c r="O196" s="62">
        <f>'Population 2016'!O196*'Prevalence Rates'!O196</f>
        <v>141.54878980891721</v>
      </c>
      <c r="P196" s="62">
        <f>'Population 2016'!P196*'Prevalence Rates'!P196</f>
        <v>138.70605095541399</v>
      </c>
      <c r="Q196" s="62">
        <f>'Population 2016'!Q196*'Prevalence Rates'!Q196</f>
        <v>298.61828025477701</v>
      </c>
      <c r="R196" s="62">
        <f>'Population 2016'!R196*'Prevalence Rates'!R196</f>
        <v>108.19071974522291</v>
      </c>
      <c r="S196" s="62">
        <f>'Population 2016'!S196*'Prevalence Rates'!S196</f>
        <v>1653.9185350318469</v>
      </c>
      <c r="T196" s="62">
        <f>'Population 2016'!T196*'Prevalence Rates'!T196</f>
        <v>334.89315286624202</v>
      </c>
      <c r="U196" s="62">
        <f>'Population 2016'!U196*'Prevalence Rates'!U196</f>
        <v>11.512547770700639</v>
      </c>
      <c r="V196" s="62">
        <f>'Population 2016'!V196*'Prevalence Rates'!V196</f>
        <v>275.85458598726109</v>
      </c>
      <c r="W196" s="62">
        <f>'Population 2016'!W196*'Prevalence Rates'!W196</f>
        <v>441.81346242038222</v>
      </c>
      <c r="X196" s="62">
        <f>'Population 2016'!X196*'Prevalence Rates'!X196</f>
        <v>441.51001910828012</v>
      </c>
      <c r="Y196" s="62">
        <f>'Population 2016'!Y196*'Prevalence Rates'!Y196</f>
        <v>549.54651210191071</v>
      </c>
      <c r="Z196" s="62">
        <f>'Population 2016'!Z196*'Prevalence Rates'!Z196</f>
        <v>445.71095541401257</v>
      </c>
      <c r="AA196" s="62">
        <f>'Population 2016'!AA196*'Prevalence Rates'!AA196</f>
        <v>2186.105388535032</v>
      </c>
      <c r="AB196" s="62">
        <f>'Population 2016'!AB196*'Prevalence Rates'!AB196</f>
        <v>1308.0275770700639</v>
      </c>
      <c r="AC196" s="62">
        <f>'Population 2016'!AC196*'Prevalence Rates'!AC196</f>
        <v>1161.3117554140126</v>
      </c>
      <c r="AD196" s="62">
        <f>'Population 2016'!AD196*'Prevalence Rates'!AD196</f>
        <v>788.16601146496816</v>
      </c>
      <c r="AE196" s="62">
        <f>'Population 2016'!AE196*'Prevalence Rates'!AE196</f>
        <v>677.20901273885352</v>
      </c>
      <c r="AF196" s="62">
        <f>'Population 2016'!AF196*'Prevalence Rates'!AF196</f>
        <v>135.00068789808913</v>
      </c>
      <c r="AG196" s="62">
        <f>'Population 2016'!AG196*'Prevalence Rates'!AG196</f>
        <v>677.20901273885352</v>
      </c>
      <c r="AH196" s="62">
        <f>'Population 2016'!AH196*'Prevalence Rates'!AH196</f>
        <v>1046.4285095541402</v>
      </c>
      <c r="AI196" s="62">
        <f>'Population 2016'!AI196*'Prevalence Rates'!AI196</f>
        <v>914.66789044585948</v>
      </c>
      <c r="AJ196" s="62">
        <f>'Population 2016'!AJ196*'Prevalence Rates'!AJ196</f>
        <v>110.82324840764329</v>
      </c>
      <c r="AK196" s="62">
        <f>'Population 2016'!AK196*'Prevalence Rates'!AK196</f>
        <v>284.88600000000002</v>
      </c>
      <c r="AL196" s="62">
        <f>'Population 2016'!AL196*'Prevalence Rates'!AL196</f>
        <v>192.20835668789809</v>
      </c>
      <c r="AM196" s="62">
        <f>'Population 2016'!AM196*'Prevalence Rates'!AM196</f>
        <v>482.23089171974516</v>
      </c>
      <c r="AN196" s="62">
        <f>'Population 2016'!AN196*'Prevalence Rates'!AN196</f>
        <v>90.497480445859864</v>
      </c>
      <c r="AO196" s="62">
        <f>'Population 2016'!AO196*'Prevalence Rates'!AO196</f>
        <v>90.392560509554116</v>
      </c>
      <c r="AP196" s="62">
        <f>'Population 2016'!AP196*'Prevalence Rates'!AP196</f>
        <v>558.54917197452221</v>
      </c>
      <c r="AQ196" s="62">
        <f>'Population 2016'!AQ196*'Prevalence Rates'!AQ196</f>
        <v>237.84466242038212</v>
      </c>
      <c r="AR196" s="62">
        <f>'Population 2016'!AR196*'Prevalence Rates'!AR196</f>
        <v>8458.344000000001</v>
      </c>
      <c r="AS196" s="62">
        <f>'Population 2016'!AS196*'Prevalence Rates'!AS196</f>
        <v>330.50923566878981</v>
      </c>
      <c r="AT196" s="62">
        <f>'Population 2016'!AT196*'Prevalence Rates'!AT196</f>
        <v>123.28457388535033</v>
      </c>
      <c r="AU196" s="62">
        <f>'Population 2016'!AU196*'Prevalence Rates'!AU196</f>
        <v>123.42714649681527</v>
      </c>
      <c r="AV196" s="62">
        <f>'Population 2016'!AV196*'Prevalence Rates'!AV196</f>
        <v>117.12084076433122</v>
      </c>
      <c r="AW196" s="62">
        <f>'Population 2016'!AW196*'Prevalence Rates'!AW196</f>
        <v>543.40532484076437</v>
      </c>
      <c r="AX196" s="62">
        <f>'Population 2016'!AX196*'Prevalence Rates'!AX196</f>
        <v>203.94200636942671</v>
      </c>
      <c r="AY196" s="62">
        <f>'Population 2016'!AY196*'Prevalence Rates'!AY196</f>
        <v>1505.5667770700634</v>
      </c>
      <c r="AZ196" s="62">
        <f>'Population 2016'!AZ196*'Prevalence Rates'!AZ196</f>
        <v>1084.7837006369427</v>
      </c>
      <c r="BA196" s="62">
        <f>'Population 2016'!BA196*'Prevalence Rates'!BA196</f>
        <v>74.080031847133739</v>
      </c>
      <c r="BB196" s="62">
        <f>'Population 2016'!BB196*'Prevalence Rates'!BB196</f>
        <v>233.98681528662419</v>
      </c>
      <c r="BC196" s="71">
        <f>'Population 2016'!BC196*'Prevalence Rates'!BC196</f>
        <v>11.51064171974522</v>
      </c>
      <c r="BD196" s="105">
        <v>194</v>
      </c>
    </row>
    <row r="197" spans="2:56" s="62" customFormat="1" x14ac:dyDescent="0.35">
      <c r="B197" s="62" t="s">
        <v>48</v>
      </c>
      <c r="C197" s="70">
        <f>'Population 2016'!C197*'Prevalence Rates'!C197</f>
        <v>683.25173885350307</v>
      </c>
      <c r="D197" s="62">
        <f>'Population 2016'!D197*'Prevalence Rates'!D197</f>
        <v>1533.7817770700638</v>
      </c>
      <c r="E197" s="62">
        <f>'Population 2016'!E197*'Prevalence Rates'!E197</f>
        <v>847.18845859872579</v>
      </c>
      <c r="F197" s="62">
        <f>'Population 2016'!F197*'Prevalence Rates'!F197</f>
        <v>301.36190445859881</v>
      </c>
      <c r="G197" s="62">
        <f>'Population 2016'!G197*'Prevalence Rates'!G197</f>
        <v>189.87317197452228</v>
      </c>
      <c r="H197" s="62">
        <f>'Population 2016'!H197*'Prevalence Rates'!H197</f>
        <v>490.64038853503183</v>
      </c>
      <c r="I197" s="62">
        <f>'Population 2016'!I197*'Prevalence Rates'!I197</f>
        <v>342.06883566878975</v>
      </c>
      <c r="J197" s="62">
        <f>'Population 2016'!J197*'Prevalence Rates'!J197</f>
        <v>363.62115286624208</v>
      </c>
      <c r="K197" s="62">
        <f>'Population 2016'!K197*'Prevalence Rates'!K197</f>
        <v>101.63063694267515</v>
      </c>
      <c r="L197" s="62">
        <f>'Population 2016'!L197*'Prevalence Rates'!L197</f>
        <v>224.74543070063692</v>
      </c>
      <c r="M197" s="62">
        <f>'Population 2016'!M197*'Prevalence Rates'!M197</f>
        <v>224.45873885350315</v>
      </c>
      <c r="N197" s="62">
        <f>'Population 2016'!N197*'Prevalence Rates'!N197</f>
        <v>598.06542038216571</v>
      </c>
      <c r="O197" s="62">
        <f>'Population 2016'!O197*'Prevalence Rates'!O197</f>
        <v>158.06281528662421</v>
      </c>
      <c r="P197" s="62">
        <f>'Population 2016'!P197*'Prevalence Rates'!P197</f>
        <v>184.01669426751587</v>
      </c>
      <c r="Q197" s="62">
        <f>'Population 2016'!Q197*'Prevalence Rates'!Q197</f>
        <v>375.18707006369419</v>
      </c>
      <c r="R197" s="62">
        <f>'Population 2016'!R197*'Prevalence Rates'!R197</f>
        <v>110.65660509554138</v>
      </c>
      <c r="S197" s="62">
        <f>'Population 2016'!S197*'Prevalence Rates'!S197</f>
        <v>2466.6281656050951</v>
      </c>
      <c r="T197" s="62">
        <f>'Population 2016'!T197*'Prevalence Rates'!T197</f>
        <v>790.66805732484067</v>
      </c>
      <c r="U197" s="62">
        <f>'Population 2016'!U197*'Prevalence Rates'!U197</f>
        <v>15.459707006369429</v>
      </c>
      <c r="V197" s="62">
        <f>'Population 2016'!V197*'Prevalence Rates'!V197</f>
        <v>322.78700636942671</v>
      </c>
      <c r="W197" s="62">
        <f>'Population 2016'!W197*'Prevalence Rates'!W197</f>
        <v>577.87805350318479</v>
      </c>
      <c r="X197" s="62">
        <f>'Population 2016'!X197*'Prevalence Rates'!X197</f>
        <v>577.48115923566866</v>
      </c>
      <c r="Y197" s="62">
        <f>'Population 2016'!Y197*'Prevalence Rates'!Y197</f>
        <v>724.02107961783429</v>
      </c>
      <c r="Z197" s="62">
        <f>'Population 2016'!Z197*'Prevalence Rates'!Z197</f>
        <v>1454.8418598726109</v>
      </c>
      <c r="AA197" s="62">
        <f>'Population 2016'!AA197*'Prevalence Rates'!AA197</f>
        <v>3590.4412547770703</v>
      </c>
      <c r="AB197" s="62">
        <f>'Population 2016'!AB197*'Prevalence Rates'!AB197</f>
        <v>1904.3988993630576</v>
      </c>
      <c r="AC197" s="62">
        <f>'Population 2016'!AC197*'Prevalence Rates'!AC197</f>
        <v>2320.2493337579617</v>
      </c>
      <c r="AD197" s="62">
        <f>'Population 2016'!AD197*'Prevalence Rates'!AD197</f>
        <v>875.66551337579619</v>
      </c>
      <c r="AE197" s="62">
        <f>'Population 2016'!AE197*'Prevalence Rates'!AE197</f>
        <v>750.98625477707003</v>
      </c>
      <c r="AF197" s="62">
        <f>'Population 2016'!AF197*'Prevalence Rates'!AF197</f>
        <v>141.47799363057322</v>
      </c>
      <c r="AG197" s="62">
        <f>'Population 2016'!AG197*'Prevalence Rates'!AG197</f>
        <v>750.98625477707003</v>
      </c>
      <c r="AH197" s="62">
        <f>'Population 2016'!AH197*'Prevalence Rates'!AH197</f>
        <v>1249.2366878980893</v>
      </c>
      <c r="AI197" s="62">
        <f>'Population 2016'!AI197*'Prevalence Rates'!AI197</f>
        <v>1565.4531554140119</v>
      </c>
      <c r="AJ197" s="62">
        <f>'Population 2016'!AJ197*'Prevalence Rates'!AJ197</f>
        <v>120.49509554140126</v>
      </c>
      <c r="AK197" s="62">
        <f>'Population 2016'!AK197*'Prevalence Rates'!AK197</f>
        <v>357.73200000000003</v>
      </c>
      <c r="AL197" s="62">
        <f>'Population 2016'!AL197*'Prevalence Rates'!AL197</f>
        <v>218.28313375796179</v>
      </c>
      <c r="AM197" s="62">
        <f>'Population 2016'!AM197*'Prevalence Rates'!AM197</f>
        <v>633.60945859872606</v>
      </c>
      <c r="AN197" s="62">
        <f>'Population 2016'!AN197*'Prevalence Rates'!AN197</f>
        <v>94.894119171974509</v>
      </c>
      <c r="AO197" s="62">
        <f>'Population 2016'!AO197*'Prevalence Rates'!AO197</f>
        <v>94.784101910828014</v>
      </c>
      <c r="AP197" s="62">
        <f>'Population 2016'!AP197*'Prevalence Rates'!AP197</f>
        <v>589.08410828025478</v>
      </c>
      <c r="AQ197" s="62">
        <f>'Population 2016'!AQ197*'Prevalence Rates'!AQ197</f>
        <v>306.95044585987256</v>
      </c>
      <c r="AR197" s="62">
        <f>'Population 2016'!AR197*'Prevalence Rates'!AR197</f>
        <v>12047.976000000001</v>
      </c>
      <c r="AS197" s="62">
        <f>'Population 2016'!AS197*'Prevalence Rates'!AS197</f>
        <v>342.17426751592359</v>
      </c>
      <c r="AT197" s="62">
        <f>'Population 2016'!AT197*'Prevalence Rates'!AT197</f>
        <v>148.00741624203823</v>
      </c>
      <c r="AU197" s="62">
        <f>'Population 2016'!AU197*'Prevalence Rates'!AU197</f>
        <v>148.17857961783437</v>
      </c>
      <c r="AV197" s="62">
        <f>'Population 2016'!AV197*'Prevalence Rates'!AV197</f>
        <v>115.10151592356688</v>
      </c>
      <c r="AW197" s="62">
        <f>'Population 2016'!AW197*'Prevalence Rates'!AW197</f>
        <v>600.73389171974532</v>
      </c>
      <c r="AX197" s="62">
        <f>'Population 2016'!AX197*'Prevalence Rates'!AX197</f>
        <v>306.68904458598718</v>
      </c>
      <c r="AY197" s="62">
        <f>'Population 2016'!AY197*'Prevalence Rates'!AY197</f>
        <v>2029.2275923566876</v>
      </c>
      <c r="AZ197" s="62">
        <f>'Population 2016'!AZ197*'Prevalence Rates'!AZ197</f>
        <v>1481.5446535031849</v>
      </c>
      <c r="BA197" s="62">
        <f>'Population 2016'!BA197*'Prevalence Rates'!BA197</f>
        <v>108.96076433121017</v>
      </c>
      <c r="BB197" s="62">
        <f>'Population 2016'!BB197*'Prevalence Rates'!BB197</f>
        <v>290.41681528662417</v>
      </c>
      <c r="BC197" s="71">
        <f>'Population 2016'!BC197*'Prevalence Rates'!BC197</f>
        <v>15.457147452229295</v>
      </c>
      <c r="BD197" s="105">
        <v>195</v>
      </c>
    </row>
    <row r="198" spans="2:56" s="62" customFormat="1" x14ac:dyDescent="0.35">
      <c r="B198" s="62" t="s">
        <v>49</v>
      </c>
      <c r="C198" s="70">
        <f>'Population 2016'!C198*'Prevalence Rates'!C198</f>
        <v>445.77523885350314</v>
      </c>
      <c r="D198" s="62">
        <f>'Population 2016'!D198*'Prevalence Rates'!D198</f>
        <v>938.00232484076457</v>
      </c>
      <c r="E198" s="62">
        <f>'Population 2016'!E198*'Prevalence Rates'!E198</f>
        <v>487.80085987261134</v>
      </c>
      <c r="F198" s="62">
        <f>'Population 2016'!F198*'Prevalence Rates'!F198</f>
        <v>144.07475796178349</v>
      </c>
      <c r="G198" s="62">
        <f>'Population 2016'!G198*'Prevalence Rates'!G198</f>
        <v>88.888407643312092</v>
      </c>
      <c r="H198" s="62">
        <f>'Population 2016'!H198*'Prevalence Rates'!H198</f>
        <v>251.38335573248412</v>
      </c>
      <c r="I198" s="62">
        <f>'Population 2016'!I198*'Prevalence Rates'!I198</f>
        <v>157.85562945859871</v>
      </c>
      <c r="J198" s="62">
        <f>'Population 2016'!J198*'Prevalence Rates'!J198</f>
        <v>149.98162101910833</v>
      </c>
      <c r="K198" s="62">
        <f>'Population 2016'!K198*'Prevalence Rates'!K198</f>
        <v>48.622611464968152</v>
      </c>
      <c r="L198" s="62">
        <f>'Population 2016'!L198*'Prevalence Rates'!L198</f>
        <v>122.4009120700637</v>
      </c>
      <c r="M198" s="62">
        <f>'Population 2016'!M198*'Prevalence Rates'!M198</f>
        <v>122.2447738853503</v>
      </c>
      <c r="N198" s="62">
        <f>'Population 2016'!N198*'Prevalence Rates'!N198</f>
        <v>226.43267834394914</v>
      </c>
      <c r="O198" s="62">
        <f>'Population 2016'!O198*'Prevalence Rates'!O198</f>
        <v>89.688955414012753</v>
      </c>
      <c r="P198" s="62">
        <f>'Population 2016'!P198*'Prevalence Rates'!P198</f>
        <v>83.626499999999993</v>
      </c>
      <c r="Q198" s="62">
        <f>'Population 2016'!Q198*'Prevalence Rates'!Q198</f>
        <v>152.27974522292993</v>
      </c>
      <c r="R198" s="62">
        <f>'Population 2016'!R198*'Prevalence Rates'!R198</f>
        <v>67.291812101910821</v>
      </c>
      <c r="S198" s="62">
        <f>'Population 2016'!S198*'Prevalence Rates'!S198</f>
        <v>1574.299777070064</v>
      </c>
      <c r="T198" s="62">
        <f>'Population 2016'!T198*'Prevalence Rates'!T198</f>
        <v>675.40257961783436</v>
      </c>
      <c r="U198" s="62">
        <f>'Population 2016'!U198*'Prevalence Rates'!U198</f>
        <v>4.7367834394904467</v>
      </c>
      <c r="V198" s="62">
        <f>'Population 2016'!V198*'Prevalence Rates'!V198</f>
        <v>152.28601910828024</v>
      </c>
      <c r="W198" s="62">
        <f>'Population 2016'!W198*'Prevalence Rates'!W198</f>
        <v>290.85130191082806</v>
      </c>
      <c r="X198" s="62">
        <f>'Population 2016'!X198*'Prevalence Rates'!X198</f>
        <v>290.65154140127379</v>
      </c>
      <c r="Y198" s="62">
        <f>'Population 2016'!Y198*'Prevalence Rates'!Y198</f>
        <v>316.92318535031842</v>
      </c>
      <c r="Z198" s="62">
        <f>'Population 2016'!Z198*'Prevalence Rates'!Z198</f>
        <v>804.91439490445839</v>
      </c>
      <c r="AA198" s="62">
        <f>'Population 2016'!AA198*'Prevalence Rates'!AA198</f>
        <v>1932.3648439490448</v>
      </c>
      <c r="AB198" s="62">
        <f>'Population 2016'!AB198*'Prevalence Rates'!AB198</f>
        <v>1132.2265070063697</v>
      </c>
      <c r="AC198" s="62">
        <f>'Population 2016'!AC198*'Prevalence Rates'!AC198</f>
        <v>1276.735041401274</v>
      </c>
      <c r="AD198" s="62">
        <f>'Population 2016'!AD198*'Prevalence Rates'!AD198</f>
        <v>478.14083312101911</v>
      </c>
      <c r="AE198" s="62">
        <f>'Population 2016'!AE198*'Prevalence Rates'!AE198</f>
        <v>426.24275159235674</v>
      </c>
      <c r="AF198" s="62">
        <f>'Population 2016'!AF198*'Prevalence Rates'!AF198</f>
        <v>64.606589171974505</v>
      </c>
      <c r="AG198" s="62">
        <f>'Population 2016'!AG198*'Prevalence Rates'!AG198</f>
        <v>426.24275159235674</v>
      </c>
      <c r="AH198" s="62">
        <f>'Population 2016'!AH198*'Prevalence Rates'!AH198</f>
        <v>640.52354140127397</v>
      </c>
      <c r="AI198" s="62">
        <f>'Population 2016'!AI198*'Prevalence Rates'!AI198</f>
        <v>1124.7829184713373</v>
      </c>
      <c r="AJ198" s="62">
        <f>'Population 2016'!AJ198*'Prevalence Rates'!AJ198</f>
        <v>76.372006369426742</v>
      </c>
      <c r="AK198" s="62">
        <f>'Population 2016'!AK198*'Prevalence Rates'!AK198</f>
        <v>185.96800000000005</v>
      </c>
      <c r="AL198" s="62">
        <f>'Population 2016'!AL198*'Prevalence Rates'!AL198</f>
        <v>95.911394904458604</v>
      </c>
      <c r="AM198" s="62">
        <f>'Population 2016'!AM198*'Prevalence Rates'!AM198</f>
        <v>312.55869426751593</v>
      </c>
      <c r="AN198" s="62">
        <f>'Population 2016'!AN198*'Prevalence Rates'!AN198</f>
        <v>53.394949012738856</v>
      </c>
      <c r="AO198" s="62">
        <f>'Population 2016'!AO198*'Prevalence Rates'!AO198</f>
        <v>53.33304458598726</v>
      </c>
      <c r="AP198" s="62">
        <f>'Population 2016'!AP198*'Prevalence Rates'!AP198</f>
        <v>285.76920382165611</v>
      </c>
      <c r="AQ198" s="62">
        <f>'Population 2016'!AQ198*'Prevalence Rates'!AQ198</f>
        <v>187.24536305732482</v>
      </c>
      <c r="AR198" s="62">
        <f>'Population 2016'!AR198*'Prevalence Rates'!AR198</f>
        <v>6642.4460000000008</v>
      </c>
      <c r="AS198" s="62">
        <f>'Population 2016'!AS198*'Prevalence Rates'!AS198</f>
        <v>157.90428343949046</v>
      </c>
      <c r="AT198" s="62">
        <f>'Population 2016'!AT198*'Prevalence Rates'!AT198</f>
        <v>87.154525318471343</v>
      </c>
      <c r="AU198" s="62">
        <f>'Population 2016'!AU198*'Prevalence Rates'!AU198</f>
        <v>87.255315286624196</v>
      </c>
      <c r="AV198" s="62">
        <f>'Population 2016'!AV198*'Prevalence Rates'!AV198</f>
        <v>65.913439490445867</v>
      </c>
      <c r="AW198" s="62">
        <f>'Population 2016'!AW198*'Prevalence Rates'!AW198</f>
        <v>318.21773885350331</v>
      </c>
      <c r="AX198" s="62">
        <f>'Population 2016'!AX198*'Prevalence Rates'!AX198</f>
        <v>120.33625796178343</v>
      </c>
      <c r="AY198" s="62">
        <f>'Population 2016'!AY198*'Prevalence Rates'!AY198</f>
        <v>933.90798726114645</v>
      </c>
      <c r="AZ198" s="62">
        <f>'Population 2016'!AZ198*'Prevalence Rates'!AZ198</f>
        <v>654.33725668789828</v>
      </c>
      <c r="BA198" s="62">
        <f>'Population 2016'!BA198*'Prevalence Rates'!BA198</f>
        <v>62.57259554140127</v>
      </c>
      <c r="BB198" s="62">
        <f>'Population 2016'!BB198*'Prevalence Rates'!BB198</f>
        <v>177.84582802547772</v>
      </c>
      <c r="BC198" s="71">
        <f>'Population 2016'!BC198*'Prevalence Rates'!BC198</f>
        <v>4.7359992038216552</v>
      </c>
      <c r="BD198" s="105">
        <v>196</v>
      </c>
    </row>
    <row r="199" spans="2:56" s="62" customFormat="1" x14ac:dyDescent="0.35">
      <c r="B199" s="62" t="s">
        <v>50</v>
      </c>
      <c r="C199" s="70">
        <f>'Population 2016'!C199*'Prevalence Rates'!C199</f>
        <v>329.59793949044587</v>
      </c>
      <c r="D199" s="62">
        <f>'Population 2016'!D199*'Prevalence Rates'!D199</f>
        <v>854.21772292993649</v>
      </c>
      <c r="E199" s="62">
        <f>'Population 2016'!E199*'Prevalence Rates'!E199</f>
        <v>527.1042420382164</v>
      </c>
      <c r="F199" s="62">
        <f>'Population 2016'!F199*'Prevalence Rates'!F199</f>
        <v>140.56577388535035</v>
      </c>
      <c r="G199" s="62">
        <f>'Population 2016'!G199*'Prevalence Rates'!G199</f>
        <v>77.294267515923565</v>
      </c>
      <c r="H199" s="62">
        <f>'Population 2016'!H199*'Prevalence Rates'!H199</f>
        <v>237.99607643312106</v>
      </c>
      <c r="I199" s="62">
        <f>'Population 2016'!I199*'Prevalence Rates'!I199</f>
        <v>159.19908162420379</v>
      </c>
      <c r="J199" s="62">
        <f>'Population 2016'!J199*'Prevalence Rates'!J199</f>
        <v>140.06950955414015</v>
      </c>
      <c r="K199" s="62">
        <f>'Population 2016'!K199*'Prevalence Rates'!K199</f>
        <v>60.486528662420376</v>
      </c>
      <c r="L199" s="62">
        <f>'Population 2016'!L199*'Prevalence Rates'!L199</f>
        <v>129.25697633757963</v>
      </c>
      <c r="M199" s="62">
        <f>'Population 2016'!M199*'Prevalence Rates'!M199</f>
        <v>129.09209235668789</v>
      </c>
      <c r="N199" s="62">
        <f>'Population 2016'!N199*'Prevalence Rates'!N199</f>
        <v>143.66193630573252</v>
      </c>
      <c r="O199" s="62">
        <f>'Population 2016'!O199*'Prevalence Rates'!O199</f>
        <v>95.351136942675168</v>
      </c>
      <c r="P199" s="62">
        <f>'Population 2016'!P199*'Prevalence Rates'!P199</f>
        <v>75.63670700636942</v>
      </c>
      <c r="Q199" s="62">
        <f>'Population 2016'!Q199*'Prevalence Rates'!Q199</f>
        <v>160.40442675159235</v>
      </c>
      <c r="R199" s="62">
        <f>'Population 2016'!R199*'Prevalence Rates'!R199</f>
        <v>52.732633757961779</v>
      </c>
      <c r="S199" s="62">
        <f>'Population 2016'!S199*'Prevalence Rates'!S199</f>
        <v>1596.4340445859875</v>
      </c>
      <c r="T199" s="62">
        <f>'Population 2016'!T199*'Prevalence Rates'!T199</f>
        <v>639.74181528662416</v>
      </c>
      <c r="U199" s="62">
        <f>'Population 2016'!U199*'Prevalence Rates'!U199</f>
        <v>4.3578407643312111</v>
      </c>
      <c r="V199" s="62">
        <f>'Population 2016'!V199*'Prevalence Rates'!V199</f>
        <v>157.73175159235669</v>
      </c>
      <c r="W199" s="62">
        <f>'Population 2016'!W199*'Prevalence Rates'!W199</f>
        <v>291.03399745222936</v>
      </c>
      <c r="X199" s="62">
        <f>'Population 2016'!X199*'Prevalence Rates'!X199</f>
        <v>290.83411146496803</v>
      </c>
      <c r="Y199" s="62">
        <f>'Population 2016'!Y199*'Prevalence Rates'!Y199</f>
        <v>310.79278375796173</v>
      </c>
      <c r="Z199" s="62">
        <f>'Population 2016'!Z199*'Prevalence Rates'!Z199</f>
        <v>666.9290700636941</v>
      </c>
      <c r="AA199" s="62">
        <f>'Population 2016'!AA199*'Prevalence Rates'!AA199</f>
        <v>1784.2421751592358</v>
      </c>
      <c r="AB199" s="62">
        <f>'Population 2016'!AB199*'Prevalence Rates'!AB199</f>
        <v>1050.8246012738855</v>
      </c>
      <c r="AC199" s="62">
        <f>'Population 2016'!AC199*'Prevalence Rates'!AC199</f>
        <v>1065.7367484076433</v>
      </c>
      <c r="AD199" s="62">
        <f>'Population 2016'!AD199*'Prevalence Rates'!AD199</f>
        <v>484.51346942675161</v>
      </c>
      <c r="AE199" s="62">
        <f>'Population 2016'!AE199*'Prevalence Rates'!AE199</f>
        <v>445.90573566878987</v>
      </c>
      <c r="AF199" s="62">
        <f>'Population 2016'!AF199*'Prevalence Rates'!AF199</f>
        <v>68.730414012738848</v>
      </c>
      <c r="AG199" s="62">
        <f>'Population 2016'!AG199*'Prevalence Rates'!AG199</f>
        <v>445.90573566878987</v>
      </c>
      <c r="AH199" s="62">
        <f>'Population 2016'!AH199*'Prevalence Rates'!AH199</f>
        <v>720.03374522293007</v>
      </c>
      <c r="AI199" s="62">
        <f>'Population 2016'!AI199*'Prevalence Rates'!AI199</f>
        <v>1145.1581140127385</v>
      </c>
      <c r="AJ199" s="62">
        <f>'Population 2016'!AJ199*'Prevalence Rates'!AJ199</f>
        <v>89.60363057324841</v>
      </c>
      <c r="AK199" s="62">
        <f>'Population 2016'!AK199*'Prevalence Rates'!AK199</f>
        <v>189.31700000000004</v>
      </c>
      <c r="AL199" s="62">
        <f>'Population 2016'!AL199*'Prevalence Rates'!AL199</f>
        <v>81.320847133757965</v>
      </c>
      <c r="AM199" s="62">
        <f>'Population 2016'!AM199*'Prevalence Rates'!AM199</f>
        <v>339.85323248407644</v>
      </c>
      <c r="AN199" s="62">
        <f>'Population 2016'!AN199*'Prevalence Rates'!AN199</f>
        <v>53.394949012738856</v>
      </c>
      <c r="AO199" s="62">
        <f>'Population 2016'!AO199*'Prevalence Rates'!AO199</f>
        <v>53.33304458598726</v>
      </c>
      <c r="AP199" s="62">
        <f>'Population 2016'!AP199*'Prevalence Rates'!AP199</f>
        <v>314.82042993630574</v>
      </c>
      <c r="AQ199" s="62">
        <f>'Population 2016'!AQ199*'Prevalence Rates'!AQ199</f>
        <v>147.43881528662419</v>
      </c>
      <c r="AR199" s="62">
        <f>'Population 2016'!AR199*'Prevalence Rates'!AR199</f>
        <v>6372.1620000000012</v>
      </c>
      <c r="AS199" s="62">
        <f>'Population 2016'!AS199*'Prevalence Rates'!AS199</f>
        <v>159.24814968152867</v>
      </c>
      <c r="AT199" s="62">
        <f>'Population 2016'!AT199*'Prevalence Rates'!AT199</f>
        <v>77.660568312101915</v>
      </c>
      <c r="AU199" s="62">
        <f>'Population 2016'!AU199*'Prevalence Rates'!AU199</f>
        <v>77.750378980891711</v>
      </c>
      <c r="AV199" s="62">
        <f>'Population 2016'!AV199*'Prevalence Rates'!AV199</f>
        <v>62.036178343949054</v>
      </c>
      <c r="AW199" s="62">
        <f>'Population 2016'!AW199*'Prevalence Rates'!AW199</f>
        <v>367.25128980891731</v>
      </c>
      <c r="AX199" s="62">
        <f>'Population 2016'!AX199*'Prevalence Rates'!AX199</f>
        <v>98.521958598726101</v>
      </c>
      <c r="AY199" s="62">
        <f>'Population 2016'!AY199*'Prevalence Rates'!AY199</f>
        <v>881.73435668789807</v>
      </c>
      <c r="AZ199" s="62">
        <f>'Population 2016'!AZ199*'Prevalence Rates'!AZ199</f>
        <v>599.62408280254795</v>
      </c>
      <c r="BA199" s="62">
        <f>'Population 2016'!BA199*'Prevalence Rates'!BA199</f>
        <v>48.795143312101906</v>
      </c>
      <c r="BB199" s="62">
        <f>'Population 2016'!BB199*'Prevalence Rates'!BB199</f>
        <v>230.22649681528662</v>
      </c>
      <c r="BC199" s="71">
        <f>'Population 2016'!BC199*'Prevalence Rates'!BC199</f>
        <v>4.3571192675159232</v>
      </c>
      <c r="BD199" s="105">
        <v>197</v>
      </c>
    </row>
    <row r="200" spans="2:56" s="62" customFormat="1" x14ac:dyDescent="0.35">
      <c r="B200" s="62" t="s">
        <v>51</v>
      </c>
      <c r="C200" s="70">
        <f>'Population 2016'!C200*'Prevalence Rates'!C200</f>
        <v>357.8705732484076</v>
      </c>
      <c r="D200" s="62">
        <f>'Population 2016'!D200*'Prevalence Rates'!D200</f>
        <v>1167.9922547770702</v>
      </c>
      <c r="E200" s="62">
        <f>'Population 2016'!E200*'Prevalence Rates'!E200</f>
        <v>821.4365350318468</v>
      </c>
      <c r="F200" s="62">
        <f>'Population 2016'!F200*'Prevalence Rates'!F200</f>
        <v>185.2458598726115</v>
      </c>
      <c r="G200" s="62">
        <f>'Population 2016'!G200*'Prevalence Rates'!G200</f>
        <v>133.40127388535032</v>
      </c>
      <c r="H200" s="62">
        <f>'Population 2016'!H200*'Prevalence Rates'!H200</f>
        <v>385.2291821656051</v>
      </c>
      <c r="I200" s="62">
        <f>'Population 2016'!I200*'Prevalence Rates'!I200</f>
        <v>260.61608101910821</v>
      </c>
      <c r="J200" s="62">
        <f>'Population 2016'!J200*'Prevalence Rates'!J200</f>
        <v>227.9463949044586</v>
      </c>
      <c r="K200" s="62">
        <f>'Population 2016'!K200*'Prevalence Rates'!K200</f>
        <v>84.58853503184713</v>
      </c>
      <c r="L200" s="62">
        <f>'Population 2016'!L200*'Prevalence Rates'!L200</f>
        <v>152.29511286624202</v>
      </c>
      <c r="M200" s="62">
        <f>'Population 2016'!M200*'Prevalence Rates'!M200</f>
        <v>152.10084076433117</v>
      </c>
      <c r="N200" s="62">
        <f>'Population 2016'!N200*'Prevalence Rates'!N200</f>
        <v>161.59138853503188</v>
      </c>
      <c r="O200" s="62">
        <f>'Population 2016'!O200*'Prevalence Rates'!O200</f>
        <v>146.34985987261146</v>
      </c>
      <c r="P200" s="62">
        <f>'Population 2016'!P200*'Prevalence Rates'!P200</f>
        <v>103.94211464968151</v>
      </c>
      <c r="Q200" s="62">
        <f>'Population 2016'!Q200*'Prevalence Rates'!Q200</f>
        <v>268.90751592356685</v>
      </c>
      <c r="R200" s="62">
        <f>'Population 2016'!R200*'Prevalence Rates'!R200</f>
        <v>87.027006369426729</v>
      </c>
      <c r="S200" s="62">
        <f>'Population 2016'!S200*'Prevalence Rates'!S200</f>
        <v>2120.6800509554141</v>
      </c>
      <c r="T200" s="62">
        <f>'Population 2016'!T200*'Prevalence Rates'!T200</f>
        <v>695.47541401273872</v>
      </c>
      <c r="U200" s="62">
        <f>'Population 2016'!U200*'Prevalence Rates'!U200</f>
        <v>13.080254777070067</v>
      </c>
      <c r="V200" s="62">
        <f>'Population 2016'!V200*'Prevalence Rates'!V200</f>
        <v>251.6173248407643</v>
      </c>
      <c r="W200" s="62">
        <f>'Population 2016'!W200*'Prevalence Rates'!W200</f>
        <v>439.92344458598734</v>
      </c>
      <c r="X200" s="62">
        <f>'Population 2016'!X200*'Prevalence Rates'!X200</f>
        <v>439.62129936305718</v>
      </c>
      <c r="Y200" s="62">
        <f>'Population 2016'!Y200*'Prevalence Rates'!Y200</f>
        <v>500.93330445859863</v>
      </c>
      <c r="Z200" s="62">
        <f>'Population 2016'!Z200*'Prevalence Rates'!Z200</f>
        <v>681.86761783439465</v>
      </c>
      <c r="AA200" s="62">
        <f>'Population 2016'!AA200*'Prevalence Rates'!AA200</f>
        <v>2356.1662165605094</v>
      </c>
      <c r="AB200" s="62">
        <f>'Population 2016'!AB200*'Prevalence Rates'!AB200</f>
        <v>1438.2472968152865</v>
      </c>
      <c r="AC200" s="62">
        <f>'Population 2016'!AC200*'Prevalence Rates'!AC200</f>
        <v>1258.1036025477706</v>
      </c>
      <c r="AD200" s="62">
        <f>'Population 2016'!AD200*'Prevalence Rates'!AD200</f>
        <v>706.56764331210184</v>
      </c>
      <c r="AE200" s="62">
        <f>'Population 2016'!AE200*'Prevalence Rates'!AE200</f>
        <v>627.63566878980885</v>
      </c>
      <c r="AF200" s="62">
        <f>'Population 2016'!AF200*'Prevalence Rates'!AF200</f>
        <v>91.643210191082773</v>
      </c>
      <c r="AG200" s="62">
        <f>'Population 2016'!AG200*'Prevalence Rates'!AG200</f>
        <v>627.63566878980885</v>
      </c>
      <c r="AH200" s="62">
        <f>'Population 2016'!AH200*'Prevalence Rates'!AH200</f>
        <v>1120.4979363057325</v>
      </c>
      <c r="AI200" s="62">
        <f>'Population 2016'!AI200*'Prevalence Rates'!AI200</f>
        <v>1429.0187006369422</v>
      </c>
      <c r="AJ200" s="62">
        <f>'Population 2016'!AJ200*'Prevalence Rates'!AJ200</f>
        <v>151.60101910828021</v>
      </c>
      <c r="AK200" s="62">
        <f>'Population 2016'!AK200*'Prevalence Rates'!AK200</f>
        <v>260.30400000000003</v>
      </c>
      <c r="AL200" s="62">
        <f>'Population 2016'!AL200*'Prevalence Rates'!AL200</f>
        <v>139.83225477707006</v>
      </c>
      <c r="AM200" s="62">
        <f>'Population 2016'!AM200*'Prevalence Rates'!AM200</f>
        <v>509.25936305732478</v>
      </c>
      <c r="AN200" s="62">
        <f>'Population 2016'!AN200*'Prevalence Rates'!AN200</f>
        <v>70.22623337579617</v>
      </c>
      <c r="AO200" s="62">
        <f>'Population 2016'!AO200*'Prevalence Rates'!AO200</f>
        <v>70.144815286624194</v>
      </c>
      <c r="AP200" s="62">
        <f>'Population 2016'!AP200*'Prevalence Rates'!AP200</f>
        <v>437.13171974522288</v>
      </c>
      <c r="AQ200" s="62">
        <f>'Population 2016'!AQ200*'Prevalence Rates'!AQ200</f>
        <v>222.2465222929936</v>
      </c>
      <c r="AR200" s="62">
        <f>'Population 2016'!AR200*'Prevalence Rates'!AR200</f>
        <v>8709.7120000000014</v>
      </c>
      <c r="AS200" s="62">
        <f>'Population 2016'!AS200*'Prevalence Rates'!AS200</f>
        <v>260.69640764331206</v>
      </c>
      <c r="AT200" s="62">
        <f>'Population 2016'!AT200*'Prevalence Rates'!AT200</f>
        <v>119.02434140127387</v>
      </c>
      <c r="AU200" s="62">
        <f>'Population 2016'!AU200*'Prevalence Rates'!AU200</f>
        <v>119.16198726114646</v>
      </c>
      <c r="AV200" s="62">
        <f>'Population 2016'!AV200*'Prevalence Rates'!AV200</f>
        <v>99.84045859872613</v>
      </c>
      <c r="AW200" s="62">
        <f>'Population 2016'!AW200*'Prevalence Rates'!AW200</f>
        <v>587.75648407643325</v>
      </c>
      <c r="AX200" s="62">
        <f>'Population 2016'!AX200*'Prevalence Rates'!AX200</f>
        <v>173.06216560509552</v>
      </c>
      <c r="AY200" s="62">
        <f>'Population 2016'!AY200*'Prevalence Rates'!AY200</f>
        <v>1217.420025477707</v>
      </c>
      <c r="AZ200" s="62">
        <f>'Population 2016'!AZ200*'Prevalence Rates'!AZ200</f>
        <v>785.81510318471351</v>
      </c>
      <c r="BA200" s="62">
        <f>'Population 2016'!BA200*'Prevalence Rates'!BA200</f>
        <v>58.917452229299357</v>
      </c>
      <c r="BB200" s="62">
        <f>'Population 2016'!BB200*'Prevalence Rates'!BB200</f>
        <v>329.02471337579618</v>
      </c>
      <c r="BC200" s="71">
        <f>'Population 2016'!BC200*'Prevalence Rates'!BC200</f>
        <v>13.078089171974518</v>
      </c>
      <c r="BD200" s="105">
        <v>198</v>
      </c>
    </row>
    <row r="201" spans="2:56" s="62" customFormat="1" x14ac:dyDescent="0.35">
      <c r="B201" s="62" t="s">
        <v>52</v>
      </c>
      <c r="C201" s="70">
        <f>'Population 2016'!C201*'Prevalence Rates'!C201</f>
        <v>300.00214012738849</v>
      </c>
      <c r="D201" s="62">
        <f>'Population 2016'!D201*'Prevalence Rates'!D201</f>
        <v>1189.2671592356689</v>
      </c>
      <c r="E201" s="62">
        <f>'Population 2016'!E201*'Prevalence Rates'!E201</f>
        <v>906.27974522292959</v>
      </c>
      <c r="F201" s="62">
        <f>'Population 2016'!F201*'Prevalence Rates'!F201</f>
        <v>218.87510828025481</v>
      </c>
      <c r="G201" s="62">
        <f>'Population 2016'!G201*'Prevalence Rates'!G201</f>
        <v>167.01839490445857</v>
      </c>
      <c r="H201" s="62">
        <f>'Population 2016'!H201*'Prevalence Rates'!H201</f>
        <v>459.75181146496817</v>
      </c>
      <c r="I201" s="62">
        <f>'Population 2016'!I201*'Prevalence Rates'!I201</f>
        <v>338.83182063694255</v>
      </c>
      <c r="J201" s="62">
        <f>'Population 2016'!J201*'Prevalence Rates'!J201</f>
        <v>253.2987006369427</v>
      </c>
      <c r="K201" s="62">
        <f>'Population 2016'!K201*'Prevalence Rates'!K201</f>
        <v>91.30191082802547</v>
      </c>
      <c r="L201" s="62">
        <f>'Population 2016'!L201*'Prevalence Rates'!L201</f>
        <v>198.51264254777067</v>
      </c>
      <c r="M201" s="62">
        <f>'Population 2016'!M201*'Prevalence Rates'!M201</f>
        <v>198.25941401273883</v>
      </c>
      <c r="N201" s="62">
        <f>'Population 2016'!N201*'Prevalence Rates'!N201</f>
        <v>164.72631847133761</v>
      </c>
      <c r="O201" s="62">
        <f>'Population 2016'!O201*'Prevalence Rates'!O201</f>
        <v>173.86863694267512</v>
      </c>
      <c r="P201" s="62">
        <f>'Population 2016'!P201*'Prevalence Rates'!P201</f>
        <v>124.044127388535</v>
      </c>
      <c r="Q201" s="62">
        <f>'Population 2016'!Q201*'Prevalence Rates'!Q201</f>
        <v>357.36815286624199</v>
      </c>
      <c r="R201" s="62">
        <f>'Population 2016'!R201*'Prevalence Rates'!R201</f>
        <v>105.65814012738852</v>
      </c>
      <c r="S201" s="62">
        <f>'Population 2016'!S201*'Prevalence Rates'!S201</f>
        <v>2170.5963821656051</v>
      </c>
      <c r="T201" s="62">
        <f>'Population 2016'!T201*'Prevalence Rates'!T201</f>
        <v>580.65936305732475</v>
      </c>
      <c r="U201" s="62">
        <f>'Population 2016'!U201*'Prevalence Rates'!U201</f>
        <v>14.388280254777072</v>
      </c>
      <c r="V201" s="62">
        <f>'Population 2016'!V201*'Prevalence Rates'!V201</f>
        <v>276.32254777070062</v>
      </c>
      <c r="W201" s="62">
        <f>'Population 2016'!W201*'Prevalence Rates'!W201</f>
        <v>468.67990828025484</v>
      </c>
      <c r="X201" s="62">
        <f>'Population 2016'!X201*'Prevalence Rates'!X201</f>
        <v>468.35801273885335</v>
      </c>
      <c r="Y201" s="62">
        <f>'Population 2016'!Y201*'Prevalence Rates'!Y201</f>
        <v>553.51462929936292</v>
      </c>
      <c r="Z201" s="62">
        <f>'Population 2016'!Z201*'Prevalence Rates'!Z201</f>
        <v>592.63082802547751</v>
      </c>
      <c r="AA201" s="62">
        <f>'Population 2016'!AA201*'Prevalence Rates'!AA201</f>
        <v>2465.2217579617832</v>
      </c>
      <c r="AB201" s="62">
        <f>'Population 2016'!AB201*'Prevalence Rates'!AB201</f>
        <v>1515.6851770700637</v>
      </c>
      <c r="AC201" s="62">
        <f>'Population 2016'!AC201*'Prevalence Rates'!AC201</f>
        <v>1276.7161987261147</v>
      </c>
      <c r="AD201" s="62">
        <f>'Population 2016'!AD201*'Prevalence Rates'!AD201</f>
        <v>798.82138089171963</v>
      </c>
      <c r="AE201" s="62">
        <f>'Population 2016'!AE201*'Prevalence Rates'!AE201</f>
        <v>691.8588535031846</v>
      </c>
      <c r="AF201" s="62">
        <f>'Population 2016'!AF201*'Prevalence Rates'!AF201</f>
        <v>110.8937070063694</v>
      </c>
      <c r="AG201" s="62">
        <f>'Population 2016'!AG201*'Prevalence Rates'!AG201</f>
        <v>691.8588535031846</v>
      </c>
      <c r="AH201" s="62">
        <f>'Population 2016'!AH201*'Prevalence Rates'!AH201</f>
        <v>1217.39923566879</v>
      </c>
      <c r="AI201" s="62">
        <f>'Population 2016'!AI201*'Prevalence Rates'!AI201</f>
        <v>1386.4468891719741</v>
      </c>
      <c r="AJ201" s="62">
        <f>'Population 2016'!AJ201*'Prevalence Rates'!AJ201</f>
        <v>145.19082802547769</v>
      </c>
      <c r="AK201" s="62">
        <f>'Population 2016'!AK201*'Prevalence Rates'!AK201</f>
        <v>316.88</v>
      </c>
      <c r="AL201" s="62">
        <f>'Population 2016'!AL201*'Prevalence Rates'!AL201</f>
        <v>177.45661146496815</v>
      </c>
      <c r="AM201" s="62">
        <f>'Population 2016'!AM201*'Prevalence Rates'!AM201</f>
        <v>571.62445859872605</v>
      </c>
      <c r="AN201" s="62">
        <f>'Population 2016'!AN201*'Prevalence Rates'!AN201</f>
        <v>89.749709044585984</v>
      </c>
      <c r="AO201" s="62">
        <f>'Population 2016'!AO201*'Prevalence Rates'!AO201</f>
        <v>89.645656050955409</v>
      </c>
      <c r="AP201" s="62">
        <f>'Population 2016'!AP201*'Prevalence Rates'!AP201</f>
        <v>488.70343949044582</v>
      </c>
      <c r="AQ201" s="62">
        <f>'Population 2016'!AQ201*'Prevalence Rates'!AQ201</f>
        <v>244.65793630573248</v>
      </c>
      <c r="AR201" s="62">
        <f>'Population 2016'!AR201*'Prevalence Rates'!AR201</f>
        <v>9342.6560000000009</v>
      </c>
      <c r="AS201" s="62">
        <f>'Population 2016'!AS201*'Prevalence Rates'!AS201</f>
        <v>338.93625477707002</v>
      </c>
      <c r="AT201" s="62">
        <f>'Population 2016'!AT201*'Prevalence Rates'!AT201</f>
        <v>144.45465222929934</v>
      </c>
      <c r="AU201" s="62">
        <f>'Population 2016'!AU201*'Prevalence Rates'!AU201</f>
        <v>144.62170700636938</v>
      </c>
      <c r="AV201" s="62">
        <f>'Population 2016'!AV201*'Prevalence Rates'!AV201</f>
        <v>110.2795414012739</v>
      </c>
      <c r="AW201" s="62">
        <f>'Population 2016'!AW201*'Prevalence Rates'!AW201</f>
        <v>623.40321019108296</v>
      </c>
      <c r="AX201" s="62">
        <f>'Population 2016'!AX201*'Prevalence Rates'!AX201</f>
        <v>194.78751592356684</v>
      </c>
      <c r="AY201" s="62">
        <f>'Population 2016'!AY201*'Prevalence Rates'!AY201</f>
        <v>1332.6787261146496</v>
      </c>
      <c r="AZ201" s="62">
        <f>'Population 2016'!AZ201*'Prevalence Rates'!AZ201</f>
        <v>874.45972993630585</v>
      </c>
      <c r="BA201" s="62">
        <f>'Population 2016'!BA201*'Prevalence Rates'!BA201</f>
        <v>80.58216560509554</v>
      </c>
      <c r="BB201" s="62">
        <f>'Population 2016'!BB201*'Prevalence Rates'!BB201</f>
        <v>361.61273885350317</v>
      </c>
      <c r="BC201" s="71">
        <f>'Population 2016'!BC201*'Prevalence Rates'!BC201</f>
        <v>14.38589808917197</v>
      </c>
      <c r="BD201" s="105">
        <v>199</v>
      </c>
    </row>
    <row r="202" spans="2:56" s="62" customFormat="1" x14ac:dyDescent="0.35">
      <c r="B202" s="62" t="s">
        <v>53</v>
      </c>
      <c r="C202" s="70">
        <f>'Population 2016'!C202*'Prevalence Rates'!C202</f>
        <v>330.84738853503177</v>
      </c>
      <c r="D202" s="62">
        <f>'Population 2016'!D202*'Prevalence Rates'!D202</f>
        <v>1454.5151592356688</v>
      </c>
      <c r="E202" s="62">
        <f>'Population 2016'!E202*'Prevalence Rates'!E202</f>
        <v>1147.5546496815282</v>
      </c>
      <c r="F202" s="62">
        <f>'Population 2016'!F202*'Prevalence Rates'!F202</f>
        <v>330.2573248407644</v>
      </c>
      <c r="G202" s="62">
        <f>'Population 2016'!G202*'Prevalence Rates'!G202</f>
        <v>240.75006369426745</v>
      </c>
      <c r="H202" s="62">
        <f>'Population 2016'!H202*'Prevalence Rates'!H202</f>
        <v>687.58257324840758</v>
      </c>
      <c r="I202" s="62">
        <f>'Population 2016'!I202*'Prevalence Rates'!I202</f>
        <v>548.11029808917181</v>
      </c>
      <c r="J202" s="62">
        <f>'Population 2016'!J202*'Prevalence Rates'!J202</f>
        <v>372.43210191082807</v>
      </c>
      <c r="K202" s="62">
        <f>'Population 2016'!K202*'Prevalence Rates'!K202</f>
        <v>134.89936305732482</v>
      </c>
      <c r="L202" s="62">
        <f>'Population 2016'!L202*'Prevalence Rates'!L202</f>
        <v>309.20870318471333</v>
      </c>
      <c r="M202" s="62">
        <f>'Population 2016'!M202*'Prevalence Rates'!M202</f>
        <v>308.81426751592346</v>
      </c>
      <c r="N202" s="62">
        <f>'Population 2016'!N202*'Prevalence Rates'!N202</f>
        <v>232.01834394904463</v>
      </c>
      <c r="O202" s="62">
        <f>'Population 2016'!O202*'Prevalence Rates'!O202</f>
        <v>231.03999999999996</v>
      </c>
      <c r="P202" s="62">
        <f>'Population 2016'!P202*'Prevalence Rates'!P202</f>
        <v>192.65630573248401</v>
      </c>
      <c r="Q202" s="62">
        <f>'Population 2016'!Q202*'Prevalence Rates'!Q202</f>
        <v>464.5503184713375</v>
      </c>
      <c r="R202" s="62">
        <f>'Population 2016'!R202*'Prevalence Rates'!R202</f>
        <v>128.91821656050951</v>
      </c>
      <c r="S202" s="62">
        <f>'Population 2016'!S202*'Prevalence Rates'!S202</f>
        <v>2867.6422929936302</v>
      </c>
      <c r="T202" s="62">
        <f>'Population 2016'!T202*'Prevalence Rates'!T202</f>
        <v>637.18726114649667</v>
      </c>
      <c r="U202" s="62">
        <f>'Population 2016'!U202*'Prevalence Rates'!U202</f>
        <v>22.159490445859873</v>
      </c>
      <c r="V202" s="62">
        <f>'Population 2016'!V202*'Prevalence Rates'!V202</f>
        <v>391.74522292993623</v>
      </c>
      <c r="W202" s="62">
        <f>'Population 2016'!W202*'Prevalence Rates'!W202</f>
        <v>740.72377070063692</v>
      </c>
      <c r="X202" s="62">
        <f>'Population 2016'!X202*'Prevalence Rates'!X202</f>
        <v>740.21503184713345</v>
      </c>
      <c r="Y202" s="62">
        <f>'Population 2016'!Y202*'Prevalence Rates'!Y202</f>
        <v>799.96035668789784</v>
      </c>
      <c r="Z202" s="62">
        <f>'Population 2016'!Z202*'Prevalence Rates'!Z202</f>
        <v>720.39949044585956</v>
      </c>
      <c r="AA202" s="62">
        <f>'Population 2016'!AA202*'Prevalence Rates'!AA202</f>
        <v>3348.48</v>
      </c>
      <c r="AB202" s="62">
        <f>'Population 2016'!AB202*'Prevalence Rates'!AB202</f>
        <v>1937.8449936305731</v>
      </c>
      <c r="AC202" s="62">
        <f>'Population 2016'!AC202*'Prevalence Rates'!AC202</f>
        <v>1740.3491464968151</v>
      </c>
      <c r="AD202" s="62">
        <f>'Population 2016'!AD202*'Prevalence Rates'!AD202</f>
        <v>1123.9209171974521</v>
      </c>
      <c r="AE202" s="62">
        <f>'Population 2016'!AE202*'Prevalence Rates'!AE202</f>
        <v>967.12560509554135</v>
      </c>
      <c r="AF202" s="62">
        <f>'Population 2016'!AF202*'Prevalence Rates'!AF202</f>
        <v>180.54318471337575</v>
      </c>
      <c r="AG202" s="62">
        <f>'Population 2016'!AG202*'Prevalence Rates'!AG202</f>
        <v>967.12560509554135</v>
      </c>
      <c r="AH202" s="62">
        <f>'Population 2016'!AH202*'Prevalence Rates'!AH202</f>
        <v>1646.528407643312</v>
      </c>
      <c r="AI202" s="62">
        <f>'Population 2016'!AI202*'Prevalence Rates'!AI202</f>
        <v>1630.8210955414006</v>
      </c>
      <c r="AJ202" s="62">
        <f>'Population 2016'!AJ202*'Prevalence Rates'!AJ202</f>
        <v>177.59999999999997</v>
      </c>
      <c r="AK202" s="62">
        <f>'Population 2016'!AK202*'Prevalence Rates'!AK202</f>
        <v>472.64</v>
      </c>
      <c r="AL202" s="62">
        <f>'Population 2016'!AL202*'Prevalence Rates'!AL202</f>
        <v>272.5543949044586</v>
      </c>
      <c r="AM202" s="62">
        <f>'Population 2016'!AM202*'Prevalence Rates'!AM202</f>
        <v>781.18216560509552</v>
      </c>
      <c r="AN202" s="62">
        <f>'Population 2016'!AN202*'Prevalence Rates'!AN202</f>
        <v>139.18404076433117</v>
      </c>
      <c r="AO202" s="62">
        <f>'Population 2016'!AO202*'Prevalence Rates'!AO202</f>
        <v>139.02267515923566</v>
      </c>
      <c r="AP202" s="62">
        <f>'Population 2016'!AP202*'Prevalence Rates'!AP202</f>
        <v>718.44076433121018</v>
      </c>
      <c r="AQ202" s="62">
        <f>'Population 2016'!AQ202*'Prevalence Rates'!AQ202</f>
        <v>356.25987261146486</v>
      </c>
      <c r="AR202" s="62">
        <f>'Population 2016'!AR202*'Prevalence Rates'!AR202</f>
        <v>12750.720000000001</v>
      </c>
      <c r="AS202" s="62">
        <f>'Population 2016'!AS202*'Prevalence Rates'!AS202</f>
        <v>548.27923566878974</v>
      </c>
      <c r="AT202" s="62">
        <f>'Population 2016'!AT202*'Prevalence Rates'!AT202</f>
        <v>165.93701910828023</v>
      </c>
      <c r="AU202" s="62">
        <f>'Population 2016'!AU202*'Prevalence Rates'!AU202</f>
        <v>166.12891719745218</v>
      </c>
      <c r="AV202" s="62">
        <f>'Population 2016'!AV202*'Prevalence Rates'!AV202</f>
        <v>183.2743949044586</v>
      </c>
      <c r="AW202" s="62">
        <f>'Population 2016'!AW202*'Prevalence Rates'!AW202</f>
        <v>836.47082802547789</v>
      </c>
      <c r="AX202" s="62">
        <f>'Population 2016'!AX202*'Prevalence Rates'!AX202</f>
        <v>285.79872611464964</v>
      </c>
      <c r="AY202" s="62">
        <f>'Population 2016'!AY202*'Prevalence Rates'!AY202</f>
        <v>2012.3189808917193</v>
      </c>
      <c r="AZ202" s="62">
        <f>'Population 2016'!AZ202*'Prevalence Rates'!AZ202</f>
        <v>1283.9205095541402</v>
      </c>
      <c r="BA202" s="62">
        <f>'Population 2016'!BA202*'Prevalence Rates'!BA202</f>
        <v>133.96687898089169</v>
      </c>
      <c r="BB202" s="62">
        <f>'Population 2016'!BB202*'Prevalence Rates'!BB202</f>
        <v>441.56942675159223</v>
      </c>
      <c r="BC202" s="71">
        <f>'Population 2016'!BC202*'Prevalence Rates'!BC202</f>
        <v>22.155821656050946</v>
      </c>
      <c r="BD202" s="105">
        <v>200</v>
      </c>
    </row>
    <row r="203" spans="2:56" s="62" customFormat="1" x14ac:dyDescent="0.35">
      <c r="B203" s="62" t="s">
        <v>54</v>
      </c>
      <c r="C203" s="70">
        <f>'Population 2016'!C203*'Prevalence Rates'!C203</f>
        <v>341.59694267515914</v>
      </c>
      <c r="D203" s="62">
        <f>'Population 2016'!D203*'Prevalence Rates'!D203</f>
        <v>1557.1352866242039</v>
      </c>
      <c r="E203" s="62">
        <f>'Population 2016'!E203*'Prevalence Rates'!E203</f>
        <v>1242.1849681528656</v>
      </c>
      <c r="F203" s="62">
        <f>'Population 2016'!F203*'Prevalence Rates'!F203</f>
        <v>391.61477707006378</v>
      </c>
      <c r="G203" s="62">
        <f>'Population 2016'!G203*'Prevalence Rates'!G203</f>
        <v>271.51082802547762</v>
      </c>
      <c r="H203" s="62">
        <f>'Population 2016'!H203*'Prevalence Rates'!H203</f>
        <v>740.39388535031844</v>
      </c>
      <c r="I203" s="62">
        <f>'Population 2016'!I203*'Prevalence Rates'!I203</f>
        <v>628.85381910828005</v>
      </c>
      <c r="J203" s="62">
        <f>'Population 2016'!J203*'Prevalence Rates'!J203</f>
        <v>384.57375796178349</v>
      </c>
      <c r="K203" s="62">
        <f>'Population 2016'!K203*'Prevalence Rates'!K203</f>
        <v>126.36942675159233</v>
      </c>
      <c r="L203" s="62">
        <f>'Population 2016'!L203*'Prevalence Rates'!L203</f>
        <v>366.53023184713368</v>
      </c>
      <c r="M203" s="62">
        <f>'Population 2016'!M203*'Prevalence Rates'!M203</f>
        <v>366.06267515923554</v>
      </c>
      <c r="N203" s="62">
        <f>'Population 2016'!N203*'Prevalence Rates'!N203</f>
        <v>256.49426751592364</v>
      </c>
      <c r="O203" s="62">
        <f>'Population 2016'!O203*'Prevalence Rates'!O203</f>
        <v>243.54853503184711</v>
      </c>
      <c r="P203" s="62">
        <f>'Population 2016'!P203*'Prevalence Rates'!P203</f>
        <v>206.49987261146492</v>
      </c>
      <c r="Q203" s="62">
        <f>'Population 2016'!Q203*'Prevalence Rates'!Q203</f>
        <v>503.38853503184703</v>
      </c>
      <c r="R203" s="62">
        <f>'Population 2016'!R203*'Prevalence Rates'!R203</f>
        <v>161.21987261146492</v>
      </c>
      <c r="S203" s="62">
        <f>'Population 2016'!S203*'Prevalence Rates'!S203</f>
        <v>2974.3062420382162</v>
      </c>
      <c r="T203" s="62">
        <f>'Population 2016'!T203*'Prevalence Rates'!T203</f>
        <v>631.19490445859856</v>
      </c>
      <c r="U203" s="62">
        <f>'Population 2016'!U203*'Prevalence Rates'!U203</f>
        <v>17.235159235668789</v>
      </c>
      <c r="V203" s="62">
        <f>'Population 2016'!V203*'Prevalence Rates'!V203</f>
        <v>373.73757961783429</v>
      </c>
      <c r="W203" s="62">
        <f>'Population 2016'!W203*'Prevalence Rates'!W203</f>
        <v>759.41992356687899</v>
      </c>
      <c r="X203" s="62">
        <f>'Population 2016'!X203*'Prevalence Rates'!X203</f>
        <v>758.89834394904426</v>
      </c>
      <c r="Y203" s="62">
        <f>'Population 2016'!Y203*'Prevalence Rates'!Y203</f>
        <v>796.64101910828003</v>
      </c>
      <c r="Z203" s="62">
        <f>'Population 2016'!Z203*'Prevalence Rates'!Z203</f>
        <v>702.04331210191049</v>
      </c>
      <c r="AA203" s="62">
        <f>'Population 2016'!AA203*'Prevalence Rates'!AA203</f>
        <v>3499.4415286624203</v>
      </c>
      <c r="AB203" s="62">
        <f>'Population 2016'!AB203*'Prevalence Rates'!AB203</f>
        <v>2046.9792611464968</v>
      </c>
      <c r="AC203" s="62">
        <f>'Population 2016'!AC203*'Prevalence Rates'!AC203</f>
        <v>1849.2003057324839</v>
      </c>
      <c r="AD203" s="62">
        <f>'Population 2016'!AD203*'Prevalence Rates'!AD203</f>
        <v>1223.3579617834394</v>
      </c>
      <c r="AE203" s="62">
        <f>'Population 2016'!AE203*'Prevalence Rates'!AE203</f>
        <v>1042.3388535031847</v>
      </c>
      <c r="AF203" s="62">
        <f>'Population 2016'!AF203*'Prevalence Rates'!AF203</f>
        <v>205.7426751592356</v>
      </c>
      <c r="AG203" s="62">
        <f>'Population 2016'!AG203*'Prevalence Rates'!AG203</f>
        <v>1042.3388535031847</v>
      </c>
      <c r="AH203" s="62">
        <f>'Population 2016'!AH203*'Prevalence Rates'!AH203</f>
        <v>1686.2124840764332</v>
      </c>
      <c r="AI203" s="62">
        <f>'Population 2016'!AI203*'Prevalence Rates'!AI203</f>
        <v>1651.6164076433115</v>
      </c>
      <c r="AJ203" s="62">
        <f>'Population 2016'!AJ203*'Prevalence Rates'!AJ203</f>
        <v>182.87898089171969</v>
      </c>
      <c r="AK203" s="62">
        <f>'Population 2016'!AK203*'Prevalence Rates'!AK203</f>
        <v>478.08</v>
      </c>
      <c r="AL203" s="62">
        <f>'Population 2016'!AL203*'Prevalence Rates'!AL203</f>
        <v>309.15057324840762</v>
      </c>
      <c r="AM203" s="62">
        <f>'Population 2016'!AM203*'Prevalence Rates'!AM203</f>
        <v>796.484076433121</v>
      </c>
      <c r="AN203" s="62">
        <f>'Population 2016'!AN203*'Prevalence Rates'!AN203</f>
        <v>151.52548280254774</v>
      </c>
      <c r="AO203" s="62">
        <f>'Population 2016'!AO203*'Prevalence Rates'!AO203</f>
        <v>151.34980891719744</v>
      </c>
      <c r="AP203" s="62">
        <f>'Population 2016'!AP203*'Prevalence Rates'!AP203</f>
        <v>812.82038216560511</v>
      </c>
      <c r="AQ203" s="62">
        <f>'Population 2016'!AQ203*'Prevalence Rates'!AQ203</f>
        <v>394.2399999999999</v>
      </c>
      <c r="AR203" s="62">
        <f>'Population 2016'!AR203*'Prevalence Rates'!AR203</f>
        <v>13522.56</v>
      </c>
      <c r="AS203" s="62">
        <f>'Population 2016'!AS203*'Prevalence Rates'!AS203</f>
        <v>629.04764331210185</v>
      </c>
      <c r="AT203" s="62">
        <f>'Population 2016'!AT203*'Prevalence Rates'!AT203</f>
        <v>182.59240764331207</v>
      </c>
      <c r="AU203" s="62">
        <f>'Population 2016'!AU203*'Prevalence Rates'!AU203</f>
        <v>182.80356687898083</v>
      </c>
      <c r="AV203" s="62">
        <f>'Population 2016'!AV203*'Prevalence Rates'!AV203</f>
        <v>187.68305732484077</v>
      </c>
      <c r="AW203" s="62">
        <f>'Population 2016'!AW203*'Prevalence Rates'!AW203</f>
        <v>859.55261146496832</v>
      </c>
      <c r="AX203" s="62">
        <f>'Population 2016'!AX203*'Prevalence Rates'!AX203</f>
        <v>307.00127388535026</v>
      </c>
      <c r="AY203" s="62">
        <f>'Population 2016'!AY203*'Prevalence Rates'!AY203</f>
        <v>2204.7307006369419</v>
      </c>
      <c r="AZ203" s="62">
        <f>'Population 2016'!AZ203*'Prevalence Rates'!AZ203</f>
        <v>1464.2924840764333</v>
      </c>
      <c r="BA203" s="62">
        <f>'Population 2016'!BA203*'Prevalence Rates'!BA203</f>
        <v>146.39999999999998</v>
      </c>
      <c r="BB203" s="62">
        <f>'Population 2016'!BB203*'Prevalence Rates'!BB203</f>
        <v>434.17070063694257</v>
      </c>
      <c r="BC203" s="71">
        <f>'Population 2016'!BC203*'Prevalence Rates'!BC203</f>
        <v>17.232305732484072</v>
      </c>
      <c r="BD203" s="105">
        <v>201</v>
      </c>
    </row>
    <row r="204" spans="2:56" s="62" customFormat="1" x14ac:dyDescent="0.35">
      <c r="B204" s="62" t="s">
        <v>55</v>
      </c>
      <c r="C204" s="70">
        <f>'Population 2016'!C204*'Prevalence Rates'!C204</f>
        <v>392.27474522292988</v>
      </c>
      <c r="D204" s="62">
        <f>'Population 2016'!D204*'Prevalence Rates'!D204</f>
        <v>1783.454904458599</v>
      </c>
      <c r="E204" s="62">
        <f>'Population 2016'!E204*'Prevalence Rates'!E204</f>
        <v>1421.611910828025</v>
      </c>
      <c r="F204" s="62">
        <f>'Population 2016'!F204*'Prevalence Rates'!F204</f>
        <v>434.95581210191091</v>
      </c>
      <c r="G204" s="62">
        <f>'Population 2016'!G204*'Prevalence Rates'!G204</f>
        <v>319.00070063694261</v>
      </c>
      <c r="H204" s="62">
        <f>'Population 2016'!H204*'Prevalence Rates'!H204</f>
        <v>897.74376592356691</v>
      </c>
      <c r="I204" s="62">
        <f>'Population 2016'!I204*'Prevalence Rates'!I204</f>
        <v>733.74992770700612</v>
      </c>
      <c r="J204" s="62">
        <f>'Population 2016'!J204*'Prevalence Rates'!J204</f>
        <v>429.60181528662429</v>
      </c>
      <c r="K204" s="62">
        <f>'Population 2016'!K204*'Prevalence Rates'!K204</f>
        <v>133.9466560509554</v>
      </c>
      <c r="L204" s="62">
        <f>'Population 2016'!L204*'Prevalence Rates'!L204</f>
        <v>427.82332356687891</v>
      </c>
      <c r="M204" s="62">
        <f>'Population 2016'!M204*'Prevalence Rates'!M204</f>
        <v>427.27757961783431</v>
      </c>
      <c r="N204" s="62">
        <f>'Population 2016'!N204*'Prevalence Rates'!N204</f>
        <v>351.35942675159242</v>
      </c>
      <c r="O204" s="62">
        <f>'Population 2016'!O204*'Prevalence Rates'!O204</f>
        <v>292.87562101910828</v>
      </c>
      <c r="P204" s="62">
        <f>'Population 2016'!P204*'Prevalence Rates'!P204</f>
        <v>279.23718152866235</v>
      </c>
      <c r="Q204" s="62">
        <f>'Population 2016'!Q204*'Prevalence Rates'!Q204</f>
        <v>596.05939490445849</v>
      </c>
      <c r="R204" s="62">
        <f>'Population 2016'!R204*'Prevalence Rates'!R204</f>
        <v>153.30668789808914</v>
      </c>
      <c r="S204" s="62">
        <f>'Population 2016'!S204*'Prevalence Rates'!S204</f>
        <v>3458.3388535031845</v>
      </c>
      <c r="T204" s="62">
        <f>'Population 2016'!T204*'Prevalence Rates'!T204</f>
        <v>735.023407643312</v>
      </c>
      <c r="U204" s="62">
        <f>'Population 2016'!U204*'Prevalence Rates'!U204</f>
        <v>20.255159235668792</v>
      </c>
      <c r="V204" s="62">
        <f>'Population 2016'!V204*'Prevalence Rates'!V204</f>
        <v>437.82563694267509</v>
      </c>
      <c r="W204" s="62">
        <f>'Population 2016'!W204*'Prevalence Rates'!W204</f>
        <v>897.29014012738867</v>
      </c>
      <c r="X204" s="62">
        <f>'Population 2016'!X204*'Prevalence Rates'!X204</f>
        <v>896.67386942675125</v>
      </c>
      <c r="Y204" s="62">
        <f>'Population 2016'!Y204*'Prevalence Rates'!Y204</f>
        <v>909.33347292993608</v>
      </c>
      <c r="Z204" s="62">
        <f>'Population 2016'!Z204*'Prevalence Rates'!Z204</f>
        <v>771.14063694267486</v>
      </c>
      <c r="AA204" s="62">
        <f>'Population 2016'!AA204*'Prevalence Rates'!AA204</f>
        <v>3895.0230095541401</v>
      </c>
      <c r="AB204" s="62">
        <f>'Population 2016'!AB204*'Prevalence Rates'!AB204</f>
        <v>2328.4744968152868</v>
      </c>
      <c r="AC204" s="62">
        <f>'Population 2016'!AC204*'Prevalence Rates'!AC204</f>
        <v>2150.4153439490442</v>
      </c>
      <c r="AD204" s="62">
        <f>'Population 2016'!AD204*'Prevalence Rates'!AD204</f>
        <v>1467.7207738853501</v>
      </c>
      <c r="AE204" s="62">
        <f>'Population 2016'!AE204*'Prevalence Rates'!AE204</f>
        <v>1257.9222611464968</v>
      </c>
      <c r="AF204" s="62">
        <f>'Population 2016'!AF204*'Prevalence Rates'!AF204</f>
        <v>228.49996815286619</v>
      </c>
      <c r="AG204" s="62">
        <f>'Population 2016'!AG204*'Prevalence Rates'!AG204</f>
        <v>1257.9222611464968</v>
      </c>
      <c r="AH204" s="62">
        <f>'Population 2016'!AH204*'Prevalence Rates'!AH204</f>
        <v>1772.0349363057326</v>
      </c>
      <c r="AI204" s="62">
        <f>'Population 2016'!AI204*'Prevalence Rates'!AI204</f>
        <v>1904.2400923566872</v>
      </c>
      <c r="AJ204" s="62">
        <f>'Population 2016'!AJ204*'Prevalence Rates'!AJ204</f>
        <v>221.43439490445857</v>
      </c>
      <c r="AK204" s="62">
        <f>'Population 2016'!AK204*'Prevalence Rates'!AK204</f>
        <v>531.36</v>
      </c>
      <c r="AL204" s="62">
        <f>'Population 2016'!AL204*'Prevalence Rates'!AL204</f>
        <v>366.12515923566883</v>
      </c>
      <c r="AM204" s="62">
        <f>'Population 2016'!AM204*'Prevalence Rates'!AM204</f>
        <v>789.05995222929926</v>
      </c>
      <c r="AN204" s="62">
        <f>'Population 2016'!AN204*'Prevalence Rates'!AN204</f>
        <v>169.21274044585985</v>
      </c>
      <c r="AO204" s="62">
        <f>'Population 2016'!AO204*'Prevalence Rates'!AO204</f>
        <v>169.01656050955413</v>
      </c>
      <c r="AP204" s="62">
        <f>'Population 2016'!AP204*'Prevalence Rates'!AP204</f>
        <v>943.40493630573246</v>
      </c>
      <c r="AQ204" s="62">
        <f>'Population 2016'!AQ204*'Prevalence Rates'!AQ204</f>
        <v>486.64490445859866</v>
      </c>
      <c r="AR204" s="62">
        <f>'Population 2016'!AR204*'Prevalence Rates'!AR204</f>
        <v>15585.615000000002</v>
      </c>
      <c r="AS204" s="62">
        <f>'Population 2016'!AS204*'Prevalence Rates'!AS204</f>
        <v>733.97608280254769</v>
      </c>
      <c r="AT204" s="62">
        <f>'Population 2016'!AT204*'Prevalence Rates'!AT204</f>
        <v>206.89115445859872</v>
      </c>
      <c r="AU204" s="62">
        <f>'Population 2016'!AU204*'Prevalence Rates'!AU204</f>
        <v>207.13041401273884</v>
      </c>
      <c r="AV204" s="62">
        <f>'Population 2016'!AV204*'Prevalence Rates'!AV204</f>
        <v>237.53636942675161</v>
      </c>
      <c r="AW204" s="62">
        <f>'Population 2016'!AW204*'Prevalence Rates'!AW204</f>
        <v>943.041210191083</v>
      </c>
      <c r="AX204" s="62">
        <f>'Population 2016'!AX204*'Prevalence Rates'!AX204</f>
        <v>349.58335987261142</v>
      </c>
      <c r="AY204" s="62">
        <f>'Population 2016'!AY204*'Prevalence Rates'!AY204</f>
        <v>2607.6221656050952</v>
      </c>
      <c r="AZ204" s="62">
        <f>'Population 2016'!AZ204*'Prevalence Rates'!AZ204</f>
        <v>1732.8776273885353</v>
      </c>
      <c r="BA204" s="62">
        <f>'Population 2016'!BA204*'Prevalence Rates'!BA204</f>
        <v>191.18837579617832</v>
      </c>
      <c r="BB204" s="62">
        <f>'Population 2016'!BB204*'Prevalence Rates'!BB204</f>
        <v>467.34936305732475</v>
      </c>
      <c r="BC204" s="71">
        <f>'Population 2016'!BC204*'Prevalence Rates'!BC204</f>
        <v>20.251805732484069</v>
      </c>
      <c r="BD204" s="105">
        <v>202</v>
      </c>
    </row>
    <row r="205" spans="2:56" s="62" customFormat="1" x14ac:dyDescent="0.35">
      <c r="B205" s="62" t="s">
        <v>56</v>
      </c>
      <c r="C205" s="70">
        <f>'Population 2016'!C205*'Prevalence Rates'!C205</f>
        <v>377.53609872611457</v>
      </c>
      <c r="D205" s="62">
        <f>'Population 2016'!D205*'Prevalence Rates'!D205</f>
        <v>1610.4154299363061</v>
      </c>
      <c r="E205" s="62">
        <f>'Population 2016'!E205*'Prevalence Rates'!E205</f>
        <v>1258.3685350318467</v>
      </c>
      <c r="F205" s="62">
        <f>'Population 2016'!F205*'Prevalence Rates'!F205</f>
        <v>436.22885350318478</v>
      </c>
      <c r="G205" s="62">
        <f>'Population 2016'!G205*'Prevalence Rates'!G205</f>
        <v>313.04178343949036</v>
      </c>
      <c r="H205" s="62">
        <f>'Population 2016'!H205*'Prevalence Rates'!H205</f>
        <v>818.23555891719741</v>
      </c>
      <c r="I205" s="62">
        <f>'Population 2016'!I205*'Prevalence Rates'!I205</f>
        <v>702.44817420382151</v>
      </c>
      <c r="J205" s="62">
        <f>'Population 2016'!J205*'Prevalence Rates'!J205</f>
        <v>340.07359872611471</v>
      </c>
      <c r="K205" s="62">
        <f>'Population 2016'!K205*'Prevalence Rates'!K205</f>
        <v>102.75907643312101</v>
      </c>
      <c r="L205" s="62">
        <f>'Population 2016'!L205*'Prevalence Rates'!L205</f>
        <v>433.62712834394898</v>
      </c>
      <c r="M205" s="62">
        <f>'Population 2016'!M205*'Prevalence Rates'!M205</f>
        <v>433.07398089171966</v>
      </c>
      <c r="N205" s="62">
        <f>'Population 2016'!N205*'Prevalence Rates'!N205</f>
        <v>264.36826433121024</v>
      </c>
      <c r="O205" s="62">
        <f>'Population 2016'!O205*'Prevalence Rates'!O205</f>
        <v>271.92267515923567</v>
      </c>
      <c r="P205" s="62">
        <f>'Population 2016'!P205*'Prevalence Rates'!P205</f>
        <v>251.13095541401267</v>
      </c>
      <c r="Q205" s="62">
        <f>'Population 2016'!Q205*'Prevalence Rates'!Q205</f>
        <v>456.70843949044581</v>
      </c>
      <c r="R205" s="62">
        <f>'Population 2016'!R205*'Prevalence Rates'!R205</f>
        <v>158.78192675159232</v>
      </c>
      <c r="S205" s="62">
        <f>'Population 2016'!S205*'Prevalence Rates'!S205</f>
        <v>2933.5207643312101</v>
      </c>
      <c r="T205" s="62">
        <f>'Population 2016'!T205*'Prevalence Rates'!T205</f>
        <v>638.9584394904457</v>
      </c>
      <c r="U205" s="62">
        <f>'Population 2016'!U205*'Prevalence Rates'!U205</f>
        <v>17.528503184713379</v>
      </c>
      <c r="V205" s="62">
        <f>'Population 2016'!V205*'Prevalence Rates'!V205</f>
        <v>339.46480891719739</v>
      </c>
      <c r="W205" s="62">
        <f>'Population 2016'!W205*'Prevalence Rates'!W205</f>
        <v>767.33518471337595</v>
      </c>
      <c r="X205" s="62">
        <f>'Population 2016'!X205*'Prevalence Rates'!X205</f>
        <v>766.80816878980863</v>
      </c>
      <c r="Y205" s="62">
        <f>'Population 2016'!Y205*'Prevalence Rates'!Y205</f>
        <v>713.03048885350302</v>
      </c>
      <c r="Z205" s="62">
        <f>'Population 2016'!Z205*'Prevalence Rates'!Z205</f>
        <v>653.3501273885347</v>
      </c>
      <c r="AA205" s="62">
        <f>'Population 2016'!AA205*'Prevalence Rates'!AA205</f>
        <v>3308.3443949044586</v>
      </c>
      <c r="AB205" s="62">
        <f>'Population 2016'!AB205*'Prevalence Rates'!AB205</f>
        <v>2135.902929936306</v>
      </c>
      <c r="AC205" s="62">
        <f>'Population 2016'!AC205*'Prevalence Rates'!AC205</f>
        <v>1846.7705923566878</v>
      </c>
      <c r="AD205" s="62">
        <f>'Population 2016'!AD205*'Prevalence Rates'!AD205</f>
        <v>1363.7059394904456</v>
      </c>
      <c r="AE205" s="62">
        <f>'Population 2016'!AE205*'Prevalence Rates'!AE205</f>
        <v>1150.559856687898</v>
      </c>
      <c r="AF205" s="62">
        <f>'Population 2016'!AF205*'Prevalence Rates'!AF205</f>
        <v>191.35863057324835</v>
      </c>
      <c r="AG205" s="62">
        <f>'Population 2016'!AG205*'Prevalence Rates'!AG205</f>
        <v>1150.559856687898</v>
      </c>
      <c r="AH205" s="62">
        <f>'Population 2016'!AH205*'Prevalence Rates'!AH205</f>
        <v>1482.0987898089172</v>
      </c>
      <c r="AI205" s="62">
        <f>'Population 2016'!AI205*'Prevalence Rates'!AI205</f>
        <v>1544.6697420382161</v>
      </c>
      <c r="AJ205" s="62">
        <f>'Population 2016'!AJ205*'Prevalence Rates'!AJ205</f>
        <v>187.07388535031845</v>
      </c>
      <c r="AK205" s="62">
        <f>'Population 2016'!AK205*'Prevalence Rates'!AK205</f>
        <v>513.54000000000008</v>
      </c>
      <c r="AL205" s="62">
        <f>'Population 2016'!AL205*'Prevalence Rates'!AL205</f>
        <v>338.33493630573253</v>
      </c>
      <c r="AM205" s="62">
        <f>'Population 2016'!AM205*'Prevalence Rates'!AM205</f>
        <v>656.97062101910819</v>
      </c>
      <c r="AN205" s="62">
        <f>'Population 2016'!AN205*'Prevalence Rates'!AN205</f>
        <v>156.63025461783437</v>
      </c>
      <c r="AO205" s="62">
        <f>'Population 2016'!AO205*'Prevalence Rates'!AO205</f>
        <v>156.44866242038213</v>
      </c>
      <c r="AP205" s="62">
        <f>'Population 2016'!AP205*'Prevalence Rates'!AP205</f>
        <v>870.27277070063701</v>
      </c>
      <c r="AQ205" s="62">
        <f>'Population 2016'!AQ205*'Prevalence Rates'!AQ205</f>
        <v>398.05566878980886</v>
      </c>
      <c r="AR205" s="62">
        <f>'Population 2016'!AR205*'Prevalence Rates'!AR205</f>
        <v>13697.1</v>
      </c>
      <c r="AS205" s="62">
        <f>'Population 2016'!AS205*'Prevalence Rates'!AS205</f>
        <v>702.6646815286623</v>
      </c>
      <c r="AT205" s="62">
        <f>'Population 2016'!AT205*'Prevalence Rates'!AT205</f>
        <v>189.32492436305731</v>
      </c>
      <c r="AU205" s="62">
        <f>'Population 2016'!AU205*'Prevalence Rates'!AU205</f>
        <v>189.54386942675157</v>
      </c>
      <c r="AV205" s="62">
        <f>'Population 2016'!AV205*'Prevalence Rates'!AV205</f>
        <v>208.04359872611465</v>
      </c>
      <c r="AW205" s="62">
        <f>'Population 2016'!AW205*'Prevalence Rates'!AW205</f>
        <v>791.21651273885368</v>
      </c>
      <c r="AX205" s="62">
        <f>'Population 2016'!AX205*'Prevalence Rates'!AX205</f>
        <v>279.74020700636936</v>
      </c>
      <c r="AY205" s="62">
        <f>'Population 2016'!AY205*'Prevalence Rates'!AY205</f>
        <v>2318.4160509554135</v>
      </c>
      <c r="AZ205" s="62">
        <f>'Population 2016'!AZ205*'Prevalence Rates'!AZ205</f>
        <v>1574.3245127388539</v>
      </c>
      <c r="BA205" s="62">
        <f>'Population 2016'!BA205*'Prevalence Rates'!BA205</f>
        <v>155.78312101910825</v>
      </c>
      <c r="BB205" s="62">
        <f>'Population 2016'!BB205*'Prevalence Rates'!BB205</f>
        <v>338.80700636942669</v>
      </c>
      <c r="BC205" s="71">
        <f>'Population 2016'!BC205*'Prevalence Rates'!BC205</f>
        <v>17.525601114649675</v>
      </c>
      <c r="BD205" s="105">
        <v>203</v>
      </c>
    </row>
    <row r="206" spans="2:56" s="62" customFormat="1" x14ac:dyDescent="0.35">
      <c r="B206" s="62" t="s">
        <v>57</v>
      </c>
      <c r="C206" s="70">
        <f>'Population 2016'!C206*'Prevalence Rates'!C206</f>
        <v>399.18917197452225</v>
      </c>
      <c r="D206" s="62">
        <f>'Population 2016'!D206*'Prevalence Rates'!D206</f>
        <v>1836.2657484076433</v>
      </c>
      <c r="E206" s="62">
        <f>'Population 2016'!E206*'Prevalence Rates'!E206</f>
        <v>1468.8106050955407</v>
      </c>
      <c r="F206" s="62">
        <f>'Population 2016'!F206*'Prevalence Rates'!F206</f>
        <v>514.49732484076435</v>
      </c>
      <c r="G206" s="62">
        <f>'Population 2016'!G206*'Prevalence Rates'!G206</f>
        <v>374.92624203821651</v>
      </c>
      <c r="H206" s="62">
        <f>'Population 2016'!H206*'Prevalence Rates'!H206</f>
        <v>943.96984394904462</v>
      </c>
      <c r="I206" s="62">
        <f>'Population 2016'!I206*'Prevalence Rates'!I206</f>
        <v>855.13799140127355</v>
      </c>
      <c r="J206" s="62">
        <f>'Population 2016'!J206*'Prevalence Rates'!J206</f>
        <v>373.57863057324846</v>
      </c>
      <c r="K206" s="62">
        <f>'Population 2016'!K206*'Prevalence Rates'!K206</f>
        <v>121.65525477707004</v>
      </c>
      <c r="L206" s="62">
        <f>'Population 2016'!L206*'Prevalence Rates'!L206</f>
        <v>501.19999824840755</v>
      </c>
      <c r="M206" s="62">
        <f>'Population 2016'!M206*'Prevalence Rates'!M206</f>
        <v>500.56065286624187</v>
      </c>
      <c r="N206" s="62">
        <f>'Population 2016'!N206*'Prevalence Rates'!N206</f>
        <v>285.01982484076439</v>
      </c>
      <c r="O206" s="62">
        <f>'Population 2016'!O206*'Prevalence Rates'!O206</f>
        <v>287.6158280254777</v>
      </c>
      <c r="P206" s="62">
        <f>'Population 2016'!P206*'Prevalence Rates'!P206</f>
        <v>287.91644904458593</v>
      </c>
      <c r="Q206" s="62">
        <f>'Population 2016'!Q206*'Prevalence Rates'!Q206</f>
        <v>512.86242038216551</v>
      </c>
      <c r="R206" s="62">
        <f>'Population 2016'!R206*'Prevalence Rates'!R206</f>
        <v>162.60783439490444</v>
      </c>
      <c r="S206" s="62">
        <f>'Population 2016'!S206*'Prevalence Rates'!S206</f>
        <v>3348.9596178343945</v>
      </c>
      <c r="T206" s="62">
        <f>'Population 2016'!T206*'Prevalence Rates'!T206</f>
        <v>618.24267515923555</v>
      </c>
      <c r="U206" s="62">
        <f>'Population 2016'!U206*'Prevalence Rates'!U206</f>
        <v>23.25592356687898</v>
      </c>
      <c r="V206" s="62">
        <f>'Population 2016'!V206*'Prevalence Rates'!V206</f>
        <v>409.03710191082797</v>
      </c>
      <c r="W206" s="62">
        <f>'Population 2016'!W206*'Prevalence Rates'!W206</f>
        <v>949.58094267515935</v>
      </c>
      <c r="X206" s="62">
        <f>'Population 2016'!X206*'Prevalence Rates'!X206</f>
        <v>948.92875796178305</v>
      </c>
      <c r="Y206" s="62">
        <f>'Population 2016'!Y206*'Prevalence Rates'!Y206</f>
        <v>817.78765127388522</v>
      </c>
      <c r="Z206" s="62">
        <f>'Population 2016'!Z206*'Prevalence Rates'!Z206</f>
        <v>648.59503184713344</v>
      </c>
      <c r="AA206" s="62">
        <f>'Population 2016'!AA206*'Prevalence Rates'!AA206</f>
        <v>3506.9500318471332</v>
      </c>
      <c r="AB206" s="62">
        <f>'Population 2016'!AB206*'Prevalence Rates'!AB206</f>
        <v>2409.1241273885353</v>
      </c>
      <c r="AC206" s="62">
        <f>'Population 2016'!AC206*'Prevalence Rates'!AC206</f>
        <v>1951.1243025477704</v>
      </c>
      <c r="AD206" s="62">
        <f>'Population 2016'!AD206*'Prevalence Rates'!AD206</f>
        <v>1576.2202738853503</v>
      </c>
      <c r="AE206" s="62">
        <f>'Population 2016'!AE206*'Prevalence Rates'!AE206</f>
        <v>1315.5235031847133</v>
      </c>
      <c r="AF206" s="62">
        <f>'Population 2016'!AF206*'Prevalence Rates'!AF206</f>
        <v>186.79820063694262</v>
      </c>
      <c r="AG206" s="62">
        <f>'Population 2016'!AG206*'Prevalence Rates'!AG206</f>
        <v>1315.5235031847133</v>
      </c>
      <c r="AH206" s="62">
        <f>'Population 2016'!AH206*'Prevalence Rates'!AH206</f>
        <v>1578.4735987261149</v>
      </c>
      <c r="AI206" s="62">
        <f>'Population 2016'!AI206*'Prevalence Rates'!AI206</f>
        <v>1647.955261146496</v>
      </c>
      <c r="AJ206" s="62">
        <f>'Population 2016'!AJ206*'Prevalence Rates'!AJ206</f>
        <v>235.60987261146494</v>
      </c>
      <c r="AK206" s="62">
        <f>'Population 2016'!AK206*'Prevalence Rates'!AK206</f>
        <v>558.93000000000006</v>
      </c>
      <c r="AL206" s="62">
        <f>'Population 2016'!AL206*'Prevalence Rates'!AL206</f>
        <v>423.91117834394902</v>
      </c>
      <c r="AM206" s="62">
        <f>'Population 2016'!AM206*'Prevalence Rates'!AM206</f>
        <v>660.79609872611468</v>
      </c>
      <c r="AN206" s="62">
        <f>'Population 2016'!AN206*'Prevalence Rates'!AN206</f>
        <v>175.35132229299361</v>
      </c>
      <c r="AO206" s="62">
        <f>'Population 2016'!AO206*'Prevalence Rates'!AO206</f>
        <v>175.14802547770697</v>
      </c>
      <c r="AP206" s="62">
        <f>'Population 2016'!AP206*'Prevalence Rates'!AP206</f>
        <v>1008.5316878980891</v>
      </c>
      <c r="AQ206" s="62">
        <f>'Population 2016'!AQ206*'Prevalence Rates'!AQ206</f>
        <v>430.57222929936302</v>
      </c>
      <c r="AR206" s="62">
        <f>'Population 2016'!AR206*'Prevalence Rates'!AR206</f>
        <v>15398.01</v>
      </c>
      <c r="AS206" s="62">
        <f>'Population 2016'!AS206*'Prevalence Rates'!AS206</f>
        <v>855.40156050955409</v>
      </c>
      <c r="AT206" s="62">
        <f>'Population 2016'!AT206*'Prevalence Rates'!AT206</f>
        <v>212.44295063694267</v>
      </c>
      <c r="AU206" s="62">
        <f>'Population 2016'!AU206*'Prevalence Rates'!AU206</f>
        <v>212.68863057324836</v>
      </c>
      <c r="AV206" s="62">
        <f>'Population 2016'!AV206*'Prevalence Rates'!AV206</f>
        <v>232.00093949044586</v>
      </c>
      <c r="AW206" s="62">
        <f>'Population 2016'!AW206*'Prevalence Rates'!AW206</f>
        <v>874.89305732484092</v>
      </c>
      <c r="AX206" s="62">
        <f>'Population 2016'!AX206*'Prevalence Rates'!AX206</f>
        <v>299.23638535031841</v>
      </c>
      <c r="AY206" s="62">
        <f>'Population 2016'!AY206*'Prevalence Rates'!AY206</f>
        <v>2738.9684713375791</v>
      </c>
      <c r="AZ206" s="62">
        <f>'Population 2016'!AZ206*'Prevalence Rates'!AZ206</f>
        <v>1812.3232834394908</v>
      </c>
      <c r="BA206" s="62">
        <f>'Population 2016'!BA206*'Prevalence Rates'!BA206</f>
        <v>191.05724522292991</v>
      </c>
      <c r="BB206" s="62">
        <f>'Population 2016'!BB206*'Prevalence Rates'!BB206</f>
        <v>391.93280254777062</v>
      </c>
      <c r="BC206" s="71">
        <f>'Population 2016'!BC206*'Prevalence Rates'!BC206</f>
        <v>23.252073248407637</v>
      </c>
      <c r="BD206" s="105">
        <v>204</v>
      </c>
    </row>
    <row r="207" spans="2:56" s="62" customFormat="1" x14ac:dyDescent="0.35">
      <c r="B207" s="62" t="s">
        <v>58</v>
      </c>
      <c r="C207" s="70">
        <f>'Population 2016'!C207*'Prevalence Rates'!C207</f>
        <v>287.67654458598724</v>
      </c>
      <c r="D207" s="62">
        <f>'Population 2016'!D207*'Prevalence Rates'!D207</f>
        <v>1233.8760191082804</v>
      </c>
      <c r="E207" s="62">
        <f>'Population 2016'!E207*'Prevalence Rates'!E207</f>
        <v>965.86423566878943</v>
      </c>
      <c r="F207" s="62">
        <f>'Population 2016'!F207*'Prevalence Rates'!F207</f>
        <v>421.92678343949052</v>
      </c>
      <c r="G207" s="62">
        <f>'Population 2016'!G207*'Prevalence Rates'!G207</f>
        <v>307.8773885350318</v>
      </c>
      <c r="H207" s="62">
        <f>'Population 2016'!H207*'Prevalence Rates'!H207</f>
        <v>779.95382961783446</v>
      </c>
      <c r="I207" s="62">
        <f>'Population 2016'!I207*'Prevalence Rates'!I207</f>
        <v>656.41618375796156</v>
      </c>
      <c r="J207" s="62">
        <f>'Population 2016'!J207*'Prevalence Rates'!J207</f>
        <v>307.99141719745228</v>
      </c>
      <c r="K207" s="62">
        <f>'Population 2016'!K207*'Prevalence Rates'!K207</f>
        <v>95.028821656050937</v>
      </c>
      <c r="L207" s="62">
        <f>'Population 2016'!L207*'Prevalence Rates'!L207</f>
        <v>393.15403471337572</v>
      </c>
      <c r="M207" s="62">
        <f>'Population 2016'!M207*'Prevalence Rates'!M207</f>
        <v>392.65251592356674</v>
      </c>
      <c r="N207" s="62">
        <f>'Population 2016'!N207*'Prevalence Rates'!N207</f>
        <v>199.75748407643314</v>
      </c>
      <c r="O207" s="62">
        <f>'Population 2016'!O207*'Prevalence Rates'!O207</f>
        <v>234.69023885350316</v>
      </c>
      <c r="P207" s="62">
        <f>'Population 2016'!P207*'Prevalence Rates'!P207</f>
        <v>200.74523885350314</v>
      </c>
      <c r="Q207" s="62">
        <f>'Population 2016'!Q207*'Prevalence Rates'!Q207</f>
        <v>407.65987261146489</v>
      </c>
      <c r="R207" s="62">
        <f>'Population 2016'!R207*'Prevalence Rates'!R207</f>
        <v>116.08858280254775</v>
      </c>
      <c r="S207" s="62">
        <f>'Population 2016'!S207*'Prevalence Rates'!S207</f>
        <v>2503.4474522292994</v>
      </c>
      <c r="T207" s="62">
        <f>'Population 2016'!T207*'Prevalence Rates'!T207</f>
        <v>435.01934713375789</v>
      </c>
      <c r="U207" s="62">
        <f>'Population 2016'!U207*'Prevalence Rates'!U207</f>
        <v>18.783630573248409</v>
      </c>
      <c r="V207" s="62">
        <f>'Population 2016'!V207*'Prevalence Rates'!V207</f>
        <v>295.18614649681524</v>
      </c>
      <c r="W207" s="62">
        <f>'Population 2016'!W207*'Prevalence Rates'!W207</f>
        <v>712.40132484076435</v>
      </c>
      <c r="X207" s="62">
        <f>'Population 2016'!X207*'Prevalence Rates'!X207</f>
        <v>711.91203821656029</v>
      </c>
      <c r="Y207" s="62">
        <f>'Population 2016'!Y207*'Prevalence Rates'!Y207</f>
        <v>634.05948726114639</v>
      </c>
      <c r="Z207" s="62">
        <f>'Population 2016'!Z207*'Prevalence Rates'!Z207</f>
        <v>419.29375796178329</v>
      </c>
      <c r="AA207" s="62">
        <f>'Population 2016'!AA207*'Prevalence Rates'!AA207</f>
        <v>2408.6674203821653</v>
      </c>
      <c r="AB207" s="62">
        <f>'Population 2016'!AB207*'Prevalence Rates'!AB207</f>
        <v>1676.4120764331212</v>
      </c>
      <c r="AC207" s="62">
        <f>'Population 2016'!AC207*'Prevalence Rates'!AC207</f>
        <v>1365.9253566878979</v>
      </c>
      <c r="AD207" s="62">
        <f>'Population 2016'!AD207*'Prevalence Rates'!AD207</f>
        <v>1221.5935031847132</v>
      </c>
      <c r="AE207" s="62">
        <f>'Population 2016'!AE207*'Prevalence Rates'!AE207</f>
        <v>1000.6163216560509</v>
      </c>
      <c r="AF207" s="62">
        <f>'Population 2016'!AF207*'Prevalence Rates'!AF207</f>
        <v>142.30036624203819</v>
      </c>
      <c r="AG207" s="62">
        <f>'Population 2016'!AG207*'Prevalence Rates'!AG207</f>
        <v>1000.6163216560509</v>
      </c>
      <c r="AH207" s="62">
        <f>'Population 2016'!AH207*'Prevalence Rates'!AH207</f>
        <v>1054.7621656050958</v>
      </c>
      <c r="AI207" s="62">
        <f>'Population 2016'!AI207*'Prevalence Rates'!AI207</f>
        <v>1215.5372484076427</v>
      </c>
      <c r="AJ207" s="62">
        <f>'Population 2016'!AJ207*'Prevalence Rates'!AJ207</f>
        <v>193.41926751592354</v>
      </c>
      <c r="AK207" s="62">
        <f>'Population 2016'!AK207*'Prevalence Rates'!AK207</f>
        <v>433.84500000000003</v>
      </c>
      <c r="AL207" s="62">
        <f>'Population 2016'!AL207*'Prevalence Rates'!AL207</f>
        <v>343.38324840764329</v>
      </c>
      <c r="AM207" s="62">
        <f>'Population 2016'!AM207*'Prevalence Rates'!AM207</f>
        <v>452.1236464968153</v>
      </c>
      <c r="AN207" s="62">
        <f>'Population 2016'!AN207*'Prevalence Rates'!AN207</f>
        <v>137.98953487261144</v>
      </c>
      <c r="AO207" s="62">
        <f>'Population 2016'!AO207*'Prevalence Rates'!AO207</f>
        <v>137.82955414012736</v>
      </c>
      <c r="AP207" s="62">
        <f>'Population 2016'!AP207*'Prevalence Rates'!AP207</f>
        <v>737.03980891719743</v>
      </c>
      <c r="AQ207" s="62">
        <f>'Population 2016'!AQ207*'Prevalence Rates'!AQ207</f>
        <v>328.40254777070061</v>
      </c>
      <c r="AR207" s="62">
        <f>'Population 2016'!AR207*'Prevalence Rates'!AR207</f>
        <v>11327.400000000001</v>
      </c>
      <c r="AS207" s="62">
        <f>'Population 2016'!AS207*'Prevalence Rates'!AS207</f>
        <v>656.61850318471329</v>
      </c>
      <c r="AT207" s="62">
        <f>'Population 2016'!AT207*'Prevalence Rates'!AT207</f>
        <v>137.59490684713376</v>
      </c>
      <c r="AU207" s="62">
        <f>'Population 2016'!AU207*'Prevalence Rates'!AU207</f>
        <v>137.75402866242035</v>
      </c>
      <c r="AV207" s="62">
        <f>'Population 2016'!AV207*'Prevalence Rates'!AV207</f>
        <v>200.42684713375797</v>
      </c>
      <c r="AW207" s="62">
        <f>'Population 2016'!AW207*'Prevalence Rates'!AW207</f>
        <v>575.86103503184722</v>
      </c>
      <c r="AX207" s="62">
        <f>'Population 2016'!AX207*'Prevalence Rates'!AX207</f>
        <v>251.54426751592351</v>
      </c>
      <c r="AY207" s="62">
        <f>'Population 2016'!AY207*'Prevalence Rates'!AY207</f>
        <v>2056.1648407643311</v>
      </c>
      <c r="AZ207" s="62">
        <f>'Population 2016'!AZ207*'Prevalence Rates'!AZ207</f>
        <v>1361.0295286624207</v>
      </c>
      <c r="BA207" s="62">
        <f>'Population 2016'!BA207*'Prevalence Rates'!BA207</f>
        <v>127.82316878980889</v>
      </c>
      <c r="BB207" s="62">
        <f>'Population 2016'!BB207*'Prevalence Rates'!BB207</f>
        <v>273.66878980891715</v>
      </c>
      <c r="BC207" s="71">
        <f>'Population 2016'!BC207*'Prevalence Rates'!BC207</f>
        <v>18.780520700636938</v>
      </c>
      <c r="BD207" s="105">
        <v>205</v>
      </c>
    </row>
    <row r="208" spans="2:56" s="62" customFormat="1" x14ac:dyDescent="0.35">
      <c r="B208" s="62" t="s">
        <v>59</v>
      </c>
      <c r="C208" s="70">
        <f>'Population 2016'!C208*'Prevalence Rates'!C208</f>
        <v>297.2251719745222</v>
      </c>
      <c r="D208" s="62">
        <f>'Population 2016'!D208*'Prevalence Rates'!D208</f>
        <v>1353.4564299363058</v>
      </c>
      <c r="E208" s="62">
        <f>'Population 2016'!E208*'Prevalence Rates'!E208</f>
        <v>1079.3659299363053</v>
      </c>
      <c r="F208" s="62">
        <f>'Population 2016'!F208*'Prevalence Rates'!F208</f>
        <v>507.32114331210192</v>
      </c>
      <c r="G208" s="62">
        <f>'Population 2016'!G208*'Prevalence Rates'!G208</f>
        <v>315.92854777070056</v>
      </c>
      <c r="H208" s="62">
        <f>'Population 2016'!H208*'Prevalence Rates'!H208</f>
        <v>785.33527643312095</v>
      </c>
      <c r="I208" s="62">
        <f>'Population 2016'!I208*'Prevalence Rates'!I208</f>
        <v>736.19473786624178</v>
      </c>
      <c r="J208" s="62">
        <f>'Population 2016'!J208*'Prevalence Rates'!J208</f>
        <v>309.06535987261145</v>
      </c>
      <c r="K208" s="62">
        <f>'Population 2016'!K208*'Prevalence Rates'!K208</f>
        <v>89.848662420382141</v>
      </c>
      <c r="L208" s="62">
        <f>'Population 2016'!L208*'Prevalence Rates'!L208</f>
        <v>443.21722480891708</v>
      </c>
      <c r="M208" s="62">
        <f>'Population 2016'!M208*'Prevalence Rates'!M208</f>
        <v>442.65184394904441</v>
      </c>
      <c r="N208" s="62">
        <f>'Population 2016'!N208*'Prevalence Rates'!N208</f>
        <v>236.15389490445861</v>
      </c>
      <c r="O208" s="62">
        <f>'Population 2016'!O208*'Prevalence Rates'!O208</f>
        <v>206.80816242038213</v>
      </c>
      <c r="P208" s="62">
        <f>'Population 2016'!P208*'Prevalence Rates'!P208</f>
        <v>239.02053821656042</v>
      </c>
      <c r="Q208" s="62">
        <f>'Population 2016'!Q208*'Prevalence Rates'!Q208</f>
        <v>411.36105095541387</v>
      </c>
      <c r="R208" s="62">
        <f>'Population 2016'!R208*'Prevalence Rates'!R208</f>
        <v>132.64678662420377</v>
      </c>
      <c r="S208" s="62">
        <f>'Population 2016'!S208*'Prevalence Rates'!S208</f>
        <v>2726.7619872611463</v>
      </c>
      <c r="T208" s="62">
        <f>'Population 2016'!T208*'Prevalence Rates'!T208</f>
        <v>528.68737261146487</v>
      </c>
      <c r="U208" s="62">
        <f>'Population 2016'!U208*'Prevalence Rates'!U208</f>
        <v>15.044216560509552</v>
      </c>
      <c r="V208" s="62">
        <f>'Population 2016'!V208*'Prevalence Rates'!V208</f>
        <v>333.42277070063687</v>
      </c>
      <c r="W208" s="62">
        <f>'Population 2016'!W208*'Prevalence Rates'!W208</f>
        <v>753.00424968152868</v>
      </c>
      <c r="X208" s="62">
        <f>'Population 2016'!X208*'Prevalence Rates'!X208</f>
        <v>752.48707643312071</v>
      </c>
      <c r="Y208" s="62">
        <f>'Population 2016'!Y208*'Prevalence Rates'!Y208</f>
        <v>671.8094082802545</v>
      </c>
      <c r="Z208" s="62">
        <f>'Population 2016'!Z208*'Prevalence Rates'!Z208</f>
        <v>500.15453503184688</v>
      </c>
      <c r="AA208" s="62">
        <f>'Population 2016'!AA208*'Prevalence Rates'!AA208</f>
        <v>2571.5352898089168</v>
      </c>
      <c r="AB208" s="62">
        <f>'Population 2016'!AB208*'Prevalence Rates'!AB208</f>
        <v>1844.2742216560507</v>
      </c>
      <c r="AC208" s="62">
        <f>'Population 2016'!AC208*'Prevalence Rates'!AC208</f>
        <v>1539.2611089171974</v>
      </c>
      <c r="AD208" s="62">
        <f>'Population 2016'!AD208*'Prevalence Rates'!AD208</f>
        <v>1233.6212292993628</v>
      </c>
      <c r="AE208" s="62">
        <f>'Population 2016'!AE208*'Prevalence Rates'!AE208</f>
        <v>1004.9758566878979</v>
      </c>
      <c r="AF208" s="62">
        <f>'Population 2016'!AF208*'Prevalence Rates'!AF208</f>
        <v>156.63058280254771</v>
      </c>
      <c r="AG208" s="62">
        <f>'Population 2016'!AG208*'Prevalence Rates'!AG208</f>
        <v>1004.9758566878979</v>
      </c>
      <c r="AH208" s="62">
        <f>'Population 2016'!AH208*'Prevalence Rates'!AH208</f>
        <v>1034.0294904458597</v>
      </c>
      <c r="AI208" s="62">
        <f>'Population 2016'!AI208*'Prevalence Rates'!AI208</f>
        <v>1329.5206375796172</v>
      </c>
      <c r="AJ208" s="62">
        <f>'Population 2016'!AJ208*'Prevalence Rates'!AJ208</f>
        <v>173.42512738853497</v>
      </c>
      <c r="AK208" s="62">
        <f>'Population 2016'!AK208*'Prevalence Rates'!AK208</f>
        <v>481.34699999999998</v>
      </c>
      <c r="AL208" s="62">
        <f>'Population 2016'!AL208*'Prevalence Rates'!AL208</f>
        <v>356.99898726114651</v>
      </c>
      <c r="AM208" s="62">
        <f>'Population 2016'!AM208*'Prevalence Rates'!AM208</f>
        <v>441.11436305732474</v>
      </c>
      <c r="AN208" s="62">
        <f>'Population 2016'!AN208*'Prevalence Rates'!AN208</f>
        <v>170.62043617834391</v>
      </c>
      <c r="AO208" s="62">
        <f>'Population 2016'!AO208*'Prevalence Rates'!AO208</f>
        <v>170.42262420382161</v>
      </c>
      <c r="AP208" s="62">
        <f>'Population 2016'!AP208*'Prevalence Rates'!AP208</f>
        <v>867.32942675159222</v>
      </c>
      <c r="AQ208" s="62">
        <f>'Population 2016'!AQ208*'Prevalence Rates'!AQ208</f>
        <v>344.52252229299353</v>
      </c>
      <c r="AR208" s="62">
        <f>'Population 2016'!AR208*'Prevalence Rates'!AR208</f>
        <v>12289.635</v>
      </c>
      <c r="AS208" s="62">
        <f>'Population 2016'!AS208*'Prevalence Rates'!AS208</f>
        <v>736.42164649681513</v>
      </c>
      <c r="AT208" s="62">
        <f>'Population 2016'!AT208*'Prevalence Rates'!AT208</f>
        <v>155.56306385350317</v>
      </c>
      <c r="AU208" s="62">
        <f>'Population 2016'!AU208*'Prevalence Rates'!AU208</f>
        <v>155.74296496815282</v>
      </c>
      <c r="AV208" s="62">
        <f>'Population 2016'!AV208*'Prevalence Rates'!AV208</f>
        <v>216.90028662420383</v>
      </c>
      <c r="AW208" s="62">
        <f>'Population 2016'!AW208*'Prevalence Rates'!AW208</f>
        <v>566.30017834394903</v>
      </c>
      <c r="AX208" s="62">
        <f>'Population 2016'!AX208*'Prevalence Rates'!AX208</f>
        <v>257.48842356687891</v>
      </c>
      <c r="AY208" s="62">
        <f>'Population 2016'!AY208*'Prevalence Rates'!AY208</f>
        <v>2340.5214267515917</v>
      </c>
      <c r="AZ208" s="62">
        <f>'Population 2016'!AZ208*'Prevalence Rates'!AZ208</f>
        <v>1613.2571885350319</v>
      </c>
      <c r="BA208" s="62">
        <f>'Population 2016'!BA208*'Prevalence Rates'!BA208</f>
        <v>130.52737261146495</v>
      </c>
      <c r="BB208" s="62">
        <f>'Population 2016'!BB208*'Prevalence Rates'!BB208</f>
        <v>292.91388535031842</v>
      </c>
      <c r="BC208" s="71">
        <f>'Population 2016'!BC208*'Prevalence Rates'!BC208</f>
        <v>15.041725796178337</v>
      </c>
      <c r="BD208" s="105">
        <v>206</v>
      </c>
    </row>
    <row r="209" spans="1:56" s="62" customFormat="1" x14ac:dyDescent="0.35">
      <c r="B209" s="62" t="s">
        <v>60</v>
      </c>
      <c r="C209" s="70">
        <f>'Population 2016'!C209*'Prevalence Rates'!C209</f>
        <v>202.35195859872607</v>
      </c>
      <c r="D209" s="62">
        <f>'Population 2016'!D209*'Prevalence Rates'!D209</f>
        <v>884.23039490445854</v>
      </c>
      <c r="E209" s="62">
        <f>'Population 2016'!E209*'Prevalence Rates'!E209</f>
        <v>696.29543312101885</v>
      </c>
      <c r="F209" s="62">
        <f>'Population 2016'!F209*'Prevalence Rates'!F209</f>
        <v>304.69067197452233</v>
      </c>
      <c r="G209" s="62">
        <f>'Population 2016'!G209*'Prevalence Rates'!G209</f>
        <v>214.10610191082796</v>
      </c>
      <c r="H209" s="62">
        <f>'Population 2016'!H209*'Prevalence Rates'!H209</f>
        <v>538.3841445859872</v>
      </c>
      <c r="I209" s="62">
        <f>'Population 2016'!I209*'Prevalence Rates'!I209</f>
        <v>480.02159636942662</v>
      </c>
      <c r="J209" s="62">
        <f>'Population 2016'!J209*'Prevalence Rates'!J209</f>
        <v>212.29916560509554</v>
      </c>
      <c r="K209" s="62">
        <f>'Population 2016'!K209*'Prevalence Rates'!K209</f>
        <v>64.578726114649669</v>
      </c>
      <c r="L209" s="62">
        <f>'Population 2016'!L209*'Prevalence Rates'!L209</f>
        <v>331.86708458598719</v>
      </c>
      <c r="M209" s="62">
        <f>'Population 2016'!M209*'Prevalence Rates'!M209</f>
        <v>331.44374522292981</v>
      </c>
      <c r="N209" s="62">
        <f>'Population 2016'!N209*'Prevalence Rates'!N209</f>
        <v>207.10026114649682</v>
      </c>
      <c r="O209" s="62">
        <f>'Population 2016'!O209*'Prevalence Rates'!O209</f>
        <v>127.518076433121</v>
      </c>
      <c r="P209" s="62">
        <f>'Population 2016'!P209*'Prevalence Rates'!P209</f>
        <v>173.01754777070059</v>
      </c>
      <c r="Q209" s="62">
        <f>'Population 2016'!Q209*'Prevalence Rates'!Q209</f>
        <v>273.96143312101901</v>
      </c>
      <c r="R209" s="62">
        <f>'Population 2016'!R209*'Prevalence Rates'!R209</f>
        <v>100.60649999999997</v>
      </c>
      <c r="S209" s="62">
        <f>'Population 2016'!S209*'Prevalence Rates'!S209</f>
        <v>1810.7403821656048</v>
      </c>
      <c r="T209" s="62">
        <f>'Population 2016'!T209*'Prevalence Rates'!T209</f>
        <v>386.11375796178339</v>
      </c>
      <c r="U209" s="62">
        <f>'Population 2016'!U209*'Prevalence Rates'!U209</f>
        <v>14.360388535031845</v>
      </c>
      <c r="V209" s="62">
        <f>'Population 2016'!V209*'Prevalence Rates'!V209</f>
        <v>239.36245222929929</v>
      </c>
      <c r="W209" s="62">
        <f>'Population 2016'!W209*'Prevalence Rates'!W209</f>
        <v>474.7487388535032</v>
      </c>
      <c r="X209" s="62">
        <f>'Population 2016'!X209*'Prevalence Rates'!X209</f>
        <v>474.42267515923544</v>
      </c>
      <c r="Y209" s="62">
        <f>'Population 2016'!Y209*'Prevalence Rates'!Y209</f>
        <v>471.33933535031827</v>
      </c>
      <c r="Z209" s="62">
        <f>'Population 2016'!Z209*'Prevalence Rates'!Z209</f>
        <v>358.47985987261131</v>
      </c>
      <c r="AA209" s="62">
        <f>'Population 2016'!AA209*'Prevalence Rates'!AA209</f>
        <v>1748.1701178343947</v>
      </c>
      <c r="AB209" s="62">
        <f>'Population 2016'!AB209*'Prevalence Rates'!AB209</f>
        <v>1208.1964127388533</v>
      </c>
      <c r="AC209" s="62">
        <f>'Population 2016'!AC209*'Prevalence Rates'!AC209</f>
        <v>1073.8867012738851</v>
      </c>
      <c r="AD209" s="62">
        <f>'Population 2016'!AD209*'Prevalence Rates'!AD209</f>
        <v>857.26221019108266</v>
      </c>
      <c r="AE209" s="62">
        <f>'Population 2016'!AE209*'Prevalence Rates'!AE209</f>
        <v>704.32248726114642</v>
      </c>
      <c r="AF209" s="62">
        <f>'Population 2016'!AF209*'Prevalence Rates'!AF209</f>
        <v>94.261843949044547</v>
      </c>
      <c r="AG209" s="62">
        <f>'Population 2016'!AG209*'Prevalence Rates'!AG209</f>
        <v>704.32248726114642</v>
      </c>
      <c r="AH209" s="62">
        <f>'Population 2016'!AH209*'Prevalence Rates'!AH209</f>
        <v>671.71838216560502</v>
      </c>
      <c r="AI209" s="62">
        <f>'Population 2016'!AI209*'Prevalence Rates'!AI209</f>
        <v>914.98091847133708</v>
      </c>
      <c r="AJ209" s="62">
        <f>'Population 2016'!AJ209*'Prevalence Rates'!AJ209</f>
        <v>132.37280254777068</v>
      </c>
      <c r="AK209" s="62">
        <f>'Population 2016'!AK209*'Prevalence Rates'!AK209</f>
        <v>317.81700000000001</v>
      </c>
      <c r="AL209" s="62">
        <f>'Population 2016'!AL209*'Prevalence Rates'!AL209</f>
        <v>239.28999363057324</v>
      </c>
      <c r="AM209" s="62">
        <f>'Population 2016'!AM209*'Prevalence Rates'!AM209</f>
        <v>263.27378980891717</v>
      </c>
      <c r="AN209" s="62">
        <f>'Population 2016'!AN209*'Prevalence Rates'!AN209</f>
        <v>95.973995350318447</v>
      </c>
      <c r="AO209" s="62">
        <f>'Population 2016'!AO209*'Prevalence Rates'!AO209</f>
        <v>95.862726114649661</v>
      </c>
      <c r="AP209" s="62">
        <f>'Population 2016'!AP209*'Prevalence Rates'!AP209</f>
        <v>609.84100318471326</v>
      </c>
      <c r="AQ209" s="62">
        <f>'Population 2016'!AQ209*'Prevalence Rates'!AQ209</f>
        <v>214.10610191082796</v>
      </c>
      <c r="AR209" s="62">
        <f>'Population 2016'!AR209*'Prevalence Rates'!AR209</f>
        <v>8327.9429999999993</v>
      </c>
      <c r="AS209" s="62">
        <f>'Population 2016'!AS209*'Prevalence Rates'!AS209</f>
        <v>480.16954777070055</v>
      </c>
      <c r="AT209" s="62">
        <f>'Population 2016'!AT209*'Prevalence Rates'!AT209</f>
        <v>91.144878821656036</v>
      </c>
      <c r="AU209" s="62">
        <f>'Population 2016'!AU209*'Prevalence Rates'!AU209</f>
        <v>91.250283439490417</v>
      </c>
      <c r="AV209" s="62">
        <f>'Population 2016'!AV209*'Prevalence Rates'!AV209</f>
        <v>165.82376751592358</v>
      </c>
      <c r="AW209" s="62">
        <f>'Population 2016'!AW209*'Prevalence Rates'!AW209</f>
        <v>387.16440764331213</v>
      </c>
      <c r="AX209" s="62">
        <f>'Population 2016'!AX209*'Prevalence Rates'!AX209</f>
        <v>174.24028662420378</v>
      </c>
      <c r="AY209" s="62">
        <f>'Population 2016'!AY209*'Prevalence Rates'!AY209</f>
        <v>1577.5504968152861</v>
      </c>
      <c r="AZ209" s="62">
        <f>'Population 2016'!AZ209*'Prevalence Rates'!AZ209</f>
        <v>1123.5964700636944</v>
      </c>
      <c r="BA209" s="62">
        <f>'Population 2016'!BA209*'Prevalence Rates'!BA209</f>
        <v>107.04625796178341</v>
      </c>
      <c r="BB209" s="62">
        <f>'Population 2016'!BB209*'Prevalence Rates'!BB209</f>
        <v>168.12659235668787</v>
      </c>
      <c r="BC209" s="71">
        <f>'Population 2016'!BC209*'Prevalence Rates'!BC209</f>
        <v>14.358010987261141</v>
      </c>
      <c r="BD209" s="105">
        <v>207</v>
      </c>
    </row>
    <row r="210" spans="1:56" s="62" customFormat="1" x14ac:dyDescent="0.35">
      <c r="B210" s="62" t="s">
        <v>80</v>
      </c>
      <c r="C210" s="70">
        <f>'Population 2016'!C210*'Prevalence Rates'!C210</f>
        <v>93.546315286624178</v>
      </c>
      <c r="D210" s="62">
        <f>'Population 2016'!D210*'Prevalence Rates'!D210</f>
        <v>475.48238216560509</v>
      </c>
      <c r="E210" s="62">
        <f>'Population 2016'!E210*'Prevalence Rates'!E210</f>
        <v>390.99112738853484</v>
      </c>
      <c r="F210" s="62">
        <f>'Population 2016'!F210*'Prevalence Rates'!F210</f>
        <v>186.24124203821657</v>
      </c>
      <c r="G210" s="62">
        <f>'Population 2016'!G210*'Prevalence Rates'!G210</f>
        <v>97.637961783439465</v>
      </c>
      <c r="H210" s="62">
        <f>'Population 2016'!H210*'Prevalence Rates'!H210</f>
        <v>248.48498980891716</v>
      </c>
      <c r="I210" s="62">
        <f>'Population 2016'!I210*'Prevalence Rates'!I210</f>
        <v>277.99230496815278</v>
      </c>
      <c r="J210" s="62">
        <f>'Population 2016'!J210*'Prevalence Rates'!J210</f>
        <v>117.29235668789808</v>
      </c>
      <c r="K210" s="62">
        <f>'Population 2016'!K210*'Prevalence Rates'!K210</f>
        <v>29.481592356687891</v>
      </c>
      <c r="L210" s="62">
        <f>'Population 2016'!L210*'Prevalence Rates'!L210</f>
        <v>166.66132098726109</v>
      </c>
      <c r="M210" s="62">
        <f>'Population 2016'!M210*'Prevalence Rates'!M210</f>
        <v>166.44872292993625</v>
      </c>
      <c r="N210" s="62">
        <f>'Population 2016'!N210*'Prevalence Rates'!N210</f>
        <v>113.23467515923568</v>
      </c>
      <c r="O210" s="62">
        <f>'Population 2016'!O210*'Prevalence Rates'!O210</f>
        <v>51.49768471337579</v>
      </c>
      <c r="P210" s="62">
        <f>'Population 2016'!P210*'Prevalence Rates'!P210</f>
        <v>92.27602547770698</v>
      </c>
      <c r="Q210" s="62">
        <f>'Population 2016'!Q210*'Prevalence Rates'!Q210</f>
        <v>165.04710191082799</v>
      </c>
      <c r="R210" s="62">
        <f>'Population 2016'!R210*'Prevalence Rates'!R210</f>
        <v>48.701235668789792</v>
      </c>
      <c r="S210" s="62">
        <f>'Population 2016'!S210*'Prevalence Rates'!S210</f>
        <v>1005.2271974522292</v>
      </c>
      <c r="T210" s="62">
        <f>'Population 2016'!T210*'Prevalence Rates'!T210</f>
        <v>237.99253184713371</v>
      </c>
      <c r="U210" s="62">
        <f>'Population 2016'!U210*'Prevalence Rates'!U210</f>
        <v>8.2059363057324823</v>
      </c>
      <c r="V210" s="62">
        <f>'Population 2016'!V210*'Prevalence Rates'!V210</f>
        <v>120.03219745222927</v>
      </c>
      <c r="W210" s="62">
        <f>'Population 2016'!W210*'Prevalence Rates'!W210</f>
        <v>237.3743694267516</v>
      </c>
      <c r="X210" s="62">
        <f>'Population 2016'!X210*'Prevalence Rates'!X210</f>
        <v>237.21133757961772</v>
      </c>
      <c r="Y210" s="62">
        <f>'Population 2016'!Y210*'Prevalence Rates'!Y210</f>
        <v>248.74380286624194</v>
      </c>
      <c r="Z210" s="62">
        <f>'Population 2016'!Z210*'Prevalence Rates'!Z210</f>
        <v>183.17533757961775</v>
      </c>
      <c r="AA210" s="62">
        <f>'Population 2016'!AA210*'Prevalence Rates'!AA210</f>
        <v>891.48531210191072</v>
      </c>
      <c r="AB210" s="62">
        <f>'Population 2016'!AB210*'Prevalence Rates'!AB210</f>
        <v>631.15787006369419</v>
      </c>
      <c r="AC210" s="62">
        <f>'Population 2016'!AC210*'Prevalence Rates'!AC210</f>
        <v>558.44928917197444</v>
      </c>
      <c r="AD210" s="62">
        <f>'Population 2016'!AD210*'Prevalence Rates'!AD210</f>
        <v>445.35817261146491</v>
      </c>
      <c r="AE210" s="62">
        <f>'Population 2016'!AE210*'Prevalence Rates'!AE210</f>
        <v>380.77672929936301</v>
      </c>
      <c r="AF210" s="62">
        <f>'Population 2016'!AF210*'Prevalence Rates'!AF210</f>
        <v>54.572646496815267</v>
      </c>
      <c r="AG210" s="62">
        <f>'Population 2016'!AG210*'Prevalence Rates'!AG210</f>
        <v>380.77672929936301</v>
      </c>
      <c r="AH210" s="62">
        <f>'Population 2016'!AH210*'Prevalence Rates'!AH210</f>
        <v>330.24817834394901</v>
      </c>
      <c r="AI210" s="62">
        <f>'Population 2016'!AI210*'Prevalence Rates'!AI210</f>
        <v>524.51964458598695</v>
      </c>
      <c r="AJ210" s="62">
        <f>'Population 2016'!AJ210*'Prevalence Rates'!AJ210</f>
        <v>58.646178343949025</v>
      </c>
      <c r="AK210" s="62">
        <f>'Population 2016'!AK210*'Prevalence Rates'!AK210</f>
        <v>152.154</v>
      </c>
      <c r="AL210" s="62">
        <f>'Population 2016'!AL210*'Prevalence Rates'!AL210</f>
        <v>118.48339490445859</v>
      </c>
      <c r="AM210" s="62">
        <f>'Population 2016'!AM210*'Prevalence Rates'!AM210</f>
        <v>112.45800955414011</v>
      </c>
      <c r="AN210" s="62">
        <f>'Population 2016'!AN210*'Prevalence Rates'!AN210</f>
        <v>51.795489554140119</v>
      </c>
      <c r="AO210" s="62">
        <f>'Population 2016'!AO210*'Prevalence Rates'!AO210</f>
        <v>51.735439490445849</v>
      </c>
      <c r="AP210" s="62">
        <f>'Population 2016'!AP210*'Prevalence Rates'!AP210</f>
        <v>332.38117834394899</v>
      </c>
      <c r="AQ210" s="62">
        <f>'Population 2016'!AQ210*'Prevalence Rates'!AQ210</f>
        <v>125.53452229299359</v>
      </c>
      <c r="AR210" s="62">
        <f>'Population 2016'!AR210*'Prevalence Rates'!AR210</f>
        <v>4396.8239999999996</v>
      </c>
      <c r="AS210" s="62">
        <f>'Population 2016'!AS210*'Prevalence Rates'!AS210</f>
        <v>278.07798726114646</v>
      </c>
      <c r="AT210" s="62">
        <f>'Population 2016'!AT210*'Prevalence Rates'!AT210</f>
        <v>41.803290286624197</v>
      </c>
      <c r="AU210" s="62">
        <f>'Population 2016'!AU210*'Prevalence Rates'!AU210</f>
        <v>41.851633757961771</v>
      </c>
      <c r="AV210" s="62">
        <f>'Population 2016'!AV210*'Prevalence Rates'!AV210</f>
        <v>75.565261146496823</v>
      </c>
      <c r="AW210" s="62">
        <f>'Population 2016'!AW210*'Prevalence Rates'!AW210</f>
        <v>204.41702866242039</v>
      </c>
      <c r="AX210" s="62">
        <f>'Population 2016'!AX210*'Prevalence Rates'!AX210</f>
        <v>101.96283439490443</v>
      </c>
      <c r="AY210" s="62">
        <f>'Population 2016'!AY210*'Prevalence Rates'!AY210</f>
        <v>856.42440764331184</v>
      </c>
      <c r="AZ210" s="62">
        <f>'Population 2016'!AZ210*'Prevalence Rates'!AZ210</f>
        <v>632.4784280254778</v>
      </c>
      <c r="BA210" s="62">
        <f>'Population 2016'!BA210*'Prevalence Rates'!BA210</f>
        <v>40.746640127388524</v>
      </c>
      <c r="BB210" s="62">
        <f>'Population 2016'!BB210*'Prevalence Rates'!BB210</f>
        <v>82.195222929936293</v>
      </c>
      <c r="BC210" s="71">
        <f>'Population 2016'!BC210*'Prevalence Rates'!BC210</f>
        <v>8.204577707006365</v>
      </c>
      <c r="BD210" s="105">
        <v>208</v>
      </c>
    </row>
    <row r="211" spans="1:56" s="67" customFormat="1" x14ac:dyDescent="0.35">
      <c r="B211" s="67" t="s">
        <v>79</v>
      </c>
      <c r="C211" s="70">
        <f>'Population 2016'!C211*'Prevalence Rates'!C211</f>
        <v>27.20141082802547</v>
      </c>
      <c r="D211" s="62">
        <f>'Population 2016'!D211*'Prevalence Rates'!D211</f>
        <v>187.69041401273884</v>
      </c>
      <c r="E211" s="62">
        <f>'Population 2016'!E211*'Prevalence Rates'!E211</f>
        <v>164.89312738853496</v>
      </c>
      <c r="F211" s="62">
        <f>'Population 2016'!F211*'Prevalence Rates'!F211</f>
        <v>70.771671974522292</v>
      </c>
      <c r="G211" s="62">
        <f>'Population 2016'!G211*'Prevalence Rates'!G211</f>
        <v>48.818980891719733</v>
      </c>
      <c r="H211" s="62">
        <f>'Population 2016'!H211*'Prevalence Rates'!H211</f>
        <v>107.37005732484076</v>
      </c>
      <c r="I211" s="62">
        <f>'Population 2016'!I211*'Prevalence Rates'!I211</f>
        <v>99.398411369426725</v>
      </c>
      <c r="J211" s="62">
        <f>'Population 2016'!J211*'Prevalence Rates'!J211</f>
        <v>44.57109554140127</v>
      </c>
      <c r="K211" s="62">
        <f>'Population 2016'!K211*'Prevalence Rates'!K211</f>
        <v>11.231082802547768</v>
      </c>
      <c r="L211" s="62">
        <f>'Population 2016'!L211*'Prevalence Rates'!L211</f>
        <v>62.588967707006354</v>
      </c>
      <c r="M211" s="62">
        <f>'Population 2016'!M211*'Prevalence Rates'!M211</f>
        <v>62.509127388535006</v>
      </c>
      <c r="N211" s="62">
        <f>'Population 2016'!N211*'Prevalence Rates'!N211</f>
        <v>61.832092356687902</v>
      </c>
      <c r="O211" s="62">
        <f>'Population 2016'!O211*'Prevalence Rates'!O211</f>
        <v>26.974977707006364</v>
      </c>
      <c r="P211" s="62">
        <f>'Population 2016'!P211*'Prevalence Rates'!P211</f>
        <v>39.729955414012728</v>
      </c>
      <c r="Q211" s="62">
        <f>'Population 2016'!Q211*'Prevalence Rates'!Q211</f>
        <v>51.943757961783426</v>
      </c>
      <c r="R211" s="62">
        <f>'Population 2016'!R211*'Prevalence Rates'!R211</f>
        <v>31.399480891719737</v>
      </c>
      <c r="S211" s="62">
        <f>'Population 2016'!S211*'Prevalence Rates'!S211</f>
        <v>396.76517197452227</v>
      </c>
      <c r="T211" s="62">
        <f>'Population 2016'!T211*'Prevalence Rates'!T211</f>
        <v>117.054601910828</v>
      </c>
      <c r="U211" s="62">
        <f>'Population 2016'!U211*'Prevalence Rates'!U211</f>
        <v>1.3676560509554139</v>
      </c>
      <c r="V211" s="62">
        <f>'Population 2016'!V211*'Prevalence Rates'!V211</f>
        <v>49.135987261146482</v>
      </c>
      <c r="W211" s="62">
        <f>'Population 2016'!W211*'Prevalence Rates'!W211</f>
        <v>104.84034649681529</v>
      </c>
      <c r="X211" s="62">
        <f>'Population 2016'!X211*'Prevalence Rates'!X211</f>
        <v>104.76834076433116</v>
      </c>
      <c r="Y211" s="62">
        <f>'Population 2016'!Y211*'Prevalence Rates'!Y211</f>
        <v>97.888396815286583</v>
      </c>
      <c r="Z211" s="62">
        <f>'Population 2016'!Z211*'Prevalence Rates'!Z211</f>
        <v>74.414980891719708</v>
      </c>
      <c r="AA211" s="62">
        <f>'Population 2016'!AA211*'Prevalence Rates'!AA211</f>
        <v>368.73728025477703</v>
      </c>
      <c r="AB211" s="62">
        <f>'Population 2016'!AB211*'Prevalence Rates'!AB211</f>
        <v>258.64821401273883</v>
      </c>
      <c r="AC211" s="62">
        <f>'Population 2016'!AC211*'Prevalence Rates'!AC211</f>
        <v>243.26389490445857</v>
      </c>
      <c r="AD211" s="62">
        <f>'Population 2016'!AD211*'Prevalence Rates'!AD211</f>
        <v>193.75519872611463</v>
      </c>
      <c r="AE211" s="62">
        <f>'Population 2016'!AE211*'Prevalence Rates'!AE211</f>
        <v>158.72056050955413</v>
      </c>
      <c r="AF211" s="62">
        <f>'Population 2016'!AF211*'Prevalence Rates'!AF211</f>
        <v>20.55333439490445</v>
      </c>
      <c r="AG211" s="62">
        <f>'Population 2016'!AG211*'Prevalence Rates'!AG211</f>
        <v>158.72056050955413</v>
      </c>
      <c r="AH211" s="62">
        <f>'Population 2016'!AH211*'Prevalence Rates'!AH211</f>
        <v>122.64070700636941</v>
      </c>
      <c r="AI211" s="62">
        <f>'Population 2016'!AI211*'Prevalence Rates'!AI211</f>
        <v>204.34139999999988</v>
      </c>
      <c r="AJ211" s="62">
        <f>'Population 2016'!AJ211*'Prevalence Rates'!AJ211</f>
        <v>15.080445859872608</v>
      </c>
      <c r="AK211" s="62">
        <f>'Population 2016'!AK211*'Prevalence Rates'!AK211</f>
        <v>69.677999999999997</v>
      </c>
      <c r="AL211" s="62">
        <f>'Population 2016'!AL211*'Prevalence Rates'!AL211</f>
        <v>38.720063694267516</v>
      </c>
      <c r="AM211" s="62">
        <f>'Population 2016'!AM211*'Prevalence Rates'!AM211</f>
        <v>47.075445859872602</v>
      </c>
      <c r="AN211" s="62">
        <f>'Population 2016'!AN211*'Prevalence Rates'!AN211</f>
        <v>25.13604640127388</v>
      </c>
      <c r="AO211" s="62">
        <f>'Population 2016'!AO211*'Prevalence Rates'!AO211</f>
        <v>25.10690445859872</v>
      </c>
      <c r="AP211" s="62">
        <f>'Population 2016'!AP211*'Prevalence Rates'!AP211</f>
        <v>138.37328025477706</v>
      </c>
      <c r="AQ211" s="62">
        <f>'Population 2016'!AQ211*'Prevalence Rates'!AQ211</f>
        <v>53.003464968152848</v>
      </c>
      <c r="AR211" s="62">
        <f>'Population 2016'!AR211*'Prevalence Rates'!AR211</f>
        <v>1808.7839999999999</v>
      </c>
      <c r="AS211" s="62">
        <f>'Population 2016'!AS211*'Prevalence Rates'!AS211</f>
        <v>99.42904777070062</v>
      </c>
      <c r="AT211" s="62">
        <f>'Population 2016'!AT211*'Prevalence Rates'!AT211</f>
        <v>17.132496019108277</v>
      </c>
      <c r="AU211" s="62">
        <f>'Population 2016'!AU211*'Prevalence Rates'!AU211</f>
        <v>17.152308917197448</v>
      </c>
      <c r="AV211" s="62">
        <f>'Population 2016'!AV211*'Prevalence Rates'!AV211</f>
        <v>39.881665605095542</v>
      </c>
      <c r="AW211" s="62">
        <f>'Population 2016'!AW211*'Prevalence Rates'!AW211</f>
        <v>71.509843949044594</v>
      </c>
      <c r="AX211" s="62">
        <f>'Population 2016'!AX211*'Prevalence Rates'!AX211</f>
        <v>38.720063694267509</v>
      </c>
      <c r="AY211" s="62">
        <f>'Population 2016'!AY211*'Prevalence Rates'!AY211</f>
        <v>370.32684076433111</v>
      </c>
      <c r="AZ211" s="62">
        <f>'Population 2016'!AZ211*'Prevalence Rates'!AZ211</f>
        <v>271.06218343949047</v>
      </c>
      <c r="BA211" s="62">
        <f>'Population 2016'!BA211*'Prevalence Rates'!BA211</f>
        <v>17.265525477707001</v>
      </c>
      <c r="BB211" s="62">
        <f>'Population 2016'!BB211*'Prevalence Rates'!BB211</f>
        <v>17.186273885350314</v>
      </c>
      <c r="BC211" s="71">
        <f>'Population 2016'!BC211*'Prevalence Rates'!BC211</f>
        <v>1.3674296178343943</v>
      </c>
      <c r="BD211" s="105">
        <v>209</v>
      </c>
    </row>
    <row r="212" spans="1:56" s="62" customFormat="1" x14ac:dyDescent="0.35">
      <c r="A212" s="62" t="s">
        <v>137</v>
      </c>
      <c r="B212" s="62" t="s">
        <v>83</v>
      </c>
      <c r="C212" s="70">
        <f>'Population 2016'!C212*'Prevalence Rates'!C212</f>
        <v>0</v>
      </c>
      <c r="D212" s="62">
        <f>'Population 2016'!D212*'Prevalence Rates'!D212</f>
        <v>0</v>
      </c>
      <c r="E212" s="62">
        <f>'Population 2016'!E212*'Prevalence Rates'!E212</f>
        <v>0</v>
      </c>
      <c r="F212" s="62">
        <f>'Population 2016'!F212*'Prevalence Rates'!F212</f>
        <v>0</v>
      </c>
      <c r="G212" s="62">
        <f>'Population 2016'!G212*'Prevalence Rates'!G212</f>
        <v>0</v>
      </c>
      <c r="H212" s="62">
        <f>'Population 2016'!H212*'Prevalence Rates'!H212</f>
        <v>0</v>
      </c>
      <c r="I212" s="62">
        <f>'Population 2016'!I212*'Prevalence Rates'!I212</f>
        <v>0</v>
      </c>
      <c r="J212" s="62">
        <f>'Population 2016'!J212*'Prevalence Rates'!J212</f>
        <v>0</v>
      </c>
      <c r="K212" s="62">
        <f>'Population 2016'!K212*'Prevalence Rates'!K212</f>
        <v>0</v>
      </c>
      <c r="L212" s="62">
        <f>'Population 2016'!L212*'Prevalence Rates'!L212</f>
        <v>0</v>
      </c>
      <c r="M212" s="62">
        <f>'Population 2016'!M212*'Prevalence Rates'!M212</f>
        <v>0</v>
      </c>
      <c r="N212" s="62">
        <f>'Population 2016'!N212*'Prevalence Rates'!N212</f>
        <v>0</v>
      </c>
      <c r="O212" s="62">
        <f>'Population 2016'!O212*'Prevalence Rates'!O212</f>
        <v>0</v>
      </c>
      <c r="P212" s="62">
        <f>'Population 2016'!P212*'Prevalence Rates'!P212</f>
        <v>0</v>
      </c>
      <c r="Q212" s="62">
        <f>'Population 2016'!Q212*'Prevalence Rates'!Q212</f>
        <v>0</v>
      </c>
      <c r="R212" s="62">
        <f>'Population 2016'!R212*'Prevalence Rates'!R212</f>
        <v>0</v>
      </c>
      <c r="S212" s="62">
        <f>'Population 2016'!S212*'Prevalence Rates'!S212</f>
        <v>0</v>
      </c>
      <c r="T212" s="62">
        <f>'Population 2016'!T212*'Prevalence Rates'!T212</f>
        <v>0</v>
      </c>
      <c r="U212" s="62">
        <f>'Population 2016'!U212*'Prevalence Rates'!U212</f>
        <v>0</v>
      </c>
      <c r="V212" s="62">
        <f>'Population 2016'!V212*'Prevalence Rates'!V212</f>
        <v>0</v>
      </c>
      <c r="W212" s="62">
        <f>'Population 2016'!W212*'Prevalence Rates'!W212</f>
        <v>0</v>
      </c>
      <c r="X212" s="62">
        <f>'Population 2016'!X212*'Prevalence Rates'!X212</f>
        <v>0</v>
      </c>
      <c r="Y212" s="62">
        <f>'Population 2016'!Y212*'Prevalence Rates'!Y212</f>
        <v>0</v>
      </c>
      <c r="Z212" s="62">
        <f>'Population 2016'!Z212*'Prevalence Rates'!Z212</f>
        <v>0</v>
      </c>
      <c r="AA212" s="62">
        <f>'Population 2016'!AA212*'Prevalence Rates'!AA212</f>
        <v>0</v>
      </c>
      <c r="AB212" s="62">
        <f>'Population 2016'!AB212*'Prevalence Rates'!AB212</f>
        <v>0</v>
      </c>
      <c r="AC212" s="62">
        <f>'Population 2016'!AC212*'Prevalence Rates'!AC212</f>
        <v>0</v>
      </c>
      <c r="AD212" s="62">
        <f>'Population 2016'!AD212*'Prevalence Rates'!AD212</f>
        <v>0</v>
      </c>
      <c r="AE212" s="62">
        <f>'Population 2016'!AE212*'Prevalence Rates'!AE212</f>
        <v>0</v>
      </c>
      <c r="AF212" s="62">
        <f>'Population 2016'!AF212*'Prevalence Rates'!AF212</f>
        <v>0</v>
      </c>
      <c r="AG212" s="62">
        <f>'Population 2016'!AG212*'Prevalence Rates'!AG212</f>
        <v>0</v>
      </c>
      <c r="AH212" s="62">
        <f>'Population 2016'!AH212*'Prevalence Rates'!AH212</f>
        <v>0</v>
      </c>
      <c r="AI212" s="62">
        <f>'Population 2016'!AI212*'Prevalence Rates'!AI212</f>
        <v>0</v>
      </c>
      <c r="AJ212" s="62">
        <f>'Population 2016'!AJ212*'Prevalence Rates'!AJ212</f>
        <v>0</v>
      </c>
      <c r="AK212" s="62">
        <f>'Population 2016'!AK212*'Prevalence Rates'!AK212</f>
        <v>0</v>
      </c>
      <c r="AL212" s="62">
        <f>'Population 2016'!AL212*'Prevalence Rates'!AL212</f>
        <v>0</v>
      </c>
      <c r="AM212" s="62">
        <f>'Population 2016'!AM212*'Prevalence Rates'!AM212</f>
        <v>0</v>
      </c>
      <c r="AN212" s="62">
        <f>'Population 2016'!AN212*'Prevalence Rates'!AN212</f>
        <v>0</v>
      </c>
      <c r="AO212" s="62">
        <f>'Population 2016'!AO212*'Prevalence Rates'!AO212</f>
        <v>0</v>
      </c>
      <c r="AP212" s="62">
        <f>'Population 2016'!AP212*'Prevalence Rates'!AP212</f>
        <v>0</v>
      </c>
      <c r="AQ212" s="62">
        <f>'Population 2016'!AQ212*'Prevalence Rates'!AQ212</f>
        <v>0</v>
      </c>
      <c r="AR212" s="62">
        <f>'Population 2016'!AR212*'Prevalence Rates'!AR212</f>
        <v>0</v>
      </c>
      <c r="AS212" s="62">
        <f>'Population 2016'!AS212*'Prevalence Rates'!AS212</f>
        <v>0</v>
      </c>
      <c r="AT212" s="62">
        <f>'Population 2016'!AT212*'Prevalence Rates'!AT212</f>
        <v>0</v>
      </c>
      <c r="AU212" s="62">
        <f>'Population 2016'!AU212*'Prevalence Rates'!AU212</f>
        <v>0</v>
      </c>
      <c r="AV212" s="62">
        <f>'Population 2016'!AV212*'Prevalence Rates'!AV212</f>
        <v>0</v>
      </c>
      <c r="AW212" s="62">
        <f>'Population 2016'!AW212*'Prevalence Rates'!AW212</f>
        <v>0</v>
      </c>
      <c r="AX212" s="62">
        <f>'Population 2016'!AX212*'Prevalence Rates'!AX212</f>
        <v>0</v>
      </c>
      <c r="AY212" s="62">
        <f>'Population 2016'!AY212*'Prevalence Rates'!AY212</f>
        <v>0</v>
      </c>
      <c r="AZ212" s="62">
        <f>'Population 2016'!AZ212*'Prevalence Rates'!AZ212</f>
        <v>0</v>
      </c>
      <c r="BA212" s="62">
        <f>'Population 2016'!BA212*'Prevalence Rates'!BA212</f>
        <v>0</v>
      </c>
      <c r="BB212" s="62">
        <f>'Population 2016'!BB212*'Prevalence Rates'!BB212</f>
        <v>0</v>
      </c>
      <c r="BC212" s="71">
        <f>'Population 2016'!BC212*'Prevalence Rates'!BC212</f>
        <v>0</v>
      </c>
      <c r="BD212" s="105">
        <v>210</v>
      </c>
    </row>
    <row r="213" spans="1:56" s="62" customFormat="1" x14ac:dyDescent="0.35">
      <c r="B213" s="62" t="s">
        <v>61</v>
      </c>
      <c r="C213" s="70">
        <f>'Population 2016'!C213*'Prevalence Rates'!C213</f>
        <v>0</v>
      </c>
      <c r="D213" s="62">
        <f>'Population 2016'!D213*'Prevalence Rates'!D213</f>
        <v>0</v>
      </c>
      <c r="E213" s="62">
        <f>'Population 2016'!E213*'Prevalence Rates'!E213</f>
        <v>0</v>
      </c>
      <c r="F213" s="62">
        <f>'Population 2016'!F213*'Prevalence Rates'!F213</f>
        <v>0</v>
      </c>
      <c r="G213" s="62">
        <f>'Population 2016'!G213*'Prevalence Rates'!G213</f>
        <v>0</v>
      </c>
      <c r="H213" s="62">
        <f>'Population 2016'!H213*'Prevalence Rates'!H213</f>
        <v>0</v>
      </c>
      <c r="I213" s="62">
        <f>'Population 2016'!I213*'Prevalence Rates'!I213</f>
        <v>0</v>
      </c>
      <c r="J213" s="62">
        <f>'Population 2016'!J213*'Prevalence Rates'!J213</f>
        <v>0</v>
      </c>
      <c r="K213" s="62">
        <f>'Population 2016'!K213*'Prevalence Rates'!K213</f>
        <v>0</v>
      </c>
      <c r="L213" s="62">
        <f>'Population 2016'!L213*'Prevalence Rates'!L213</f>
        <v>0</v>
      </c>
      <c r="M213" s="62">
        <f>'Population 2016'!M213*'Prevalence Rates'!M213</f>
        <v>0</v>
      </c>
      <c r="N213" s="62">
        <f>'Population 2016'!N213*'Prevalence Rates'!N213</f>
        <v>0</v>
      </c>
      <c r="O213" s="62">
        <f>'Population 2016'!O213*'Prevalence Rates'!O213</f>
        <v>0</v>
      </c>
      <c r="P213" s="62">
        <f>'Population 2016'!P213*'Prevalence Rates'!P213</f>
        <v>0</v>
      </c>
      <c r="Q213" s="62">
        <f>'Population 2016'!Q213*'Prevalence Rates'!Q213</f>
        <v>0</v>
      </c>
      <c r="R213" s="62">
        <f>'Population 2016'!R213*'Prevalence Rates'!R213</f>
        <v>0</v>
      </c>
      <c r="S213" s="62">
        <f>'Population 2016'!S213*'Prevalence Rates'!S213</f>
        <v>0</v>
      </c>
      <c r="T213" s="62">
        <f>'Population 2016'!T213*'Prevalence Rates'!T213</f>
        <v>0</v>
      </c>
      <c r="U213" s="62">
        <f>'Population 2016'!U213*'Prevalence Rates'!U213</f>
        <v>0</v>
      </c>
      <c r="V213" s="62">
        <f>'Population 2016'!V213*'Prevalence Rates'!V213</f>
        <v>0</v>
      </c>
      <c r="W213" s="62">
        <f>'Population 2016'!W213*'Prevalence Rates'!W213</f>
        <v>0</v>
      </c>
      <c r="X213" s="62">
        <f>'Population 2016'!X213*'Prevalence Rates'!X213</f>
        <v>0</v>
      </c>
      <c r="Y213" s="62">
        <f>'Population 2016'!Y213*'Prevalence Rates'!Y213</f>
        <v>0</v>
      </c>
      <c r="Z213" s="62">
        <f>'Population 2016'!Z213*'Prevalence Rates'!Z213</f>
        <v>0</v>
      </c>
      <c r="AA213" s="62">
        <f>'Population 2016'!AA213*'Prevalence Rates'!AA213</f>
        <v>0</v>
      </c>
      <c r="AB213" s="62">
        <f>'Population 2016'!AB213*'Prevalence Rates'!AB213</f>
        <v>0</v>
      </c>
      <c r="AC213" s="62">
        <f>'Population 2016'!AC213*'Prevalence Rates'!AC213</f>
        <v>0</v>
      </c>
      <c r="AD213" s="62">
        <f>'Population 2016'!AD213*'Prevalence Rates'!AD213</f>
        <v>0</v>
      </c>
      <c r="AE213" s="62">
        <f>'Population 2016'!AE213*'Prevalence Rates'!AE213</f>
        <v>0</v>
      </c>
      <c r="AF213" s="62">
        <f>'Population 2016'!AF213*'Prevalence Rates'!AF213</f>
        <v>0</v>
      </c>
      <c r="AG213" s="62">
        <f>'Population 2016'!AG213*'Prevalence Rates'!AG213</f>
        <v>0</v>
      </c>
      <c r="AH213" s="62">
        <f>'Population 2016'!AH213*'Prevalence Rates'!AH213</f>
        <v>0</v>
      </c>
      <c r="AI213" s="62">
        <f>'Population 2016'!AI213*'Prevalence Rates'!AI213</f>
        <v>0</v>
      </c>
      <c r="AJ213" s="62">
        <f>'Population 2016'!AJ213*'Prevalence Rates'!AJ213</f>
        <v>0</v>
      </c>
      <c r="AK213" s="62">
        <f>'Population 2016'!AK213*'Prevalence Rates'!AK213</f>
        <v>0</v>
      </c>
      <c r="AL213" s="62">
        <f>'Population 2016'!AL213*'Prevalence Rates'!AL213</f>
        <v>0</v>
      </c>
      <c r="AM213" s="62">
        <f>'Population 2016'!AM213*'Prevalence Rates'!AM213</f>
        <v>0</v>
      </c>
      <c r="AN213" s="62">
        <f>'Population 2016'!AN213*'Prevalence Rates'!AN213</f>
        <v>0</v>
      </c>
      <c r="AO213" s="62">
        <f>'Population 2016'!AO213*'Prevalence Rates'!AO213</f>
        <v>0</v>
      </c>
      <c r="AP213" s="62">
        <f>'Population 2016'!AP213*'Prevalence Rates'!AP213</f>
        <v>0</v>
      </c>
      <c r="AQ213" s="62">
        <f>'Population 2016'!AQ213*'Prevalence Rates'!AQ213</f>
        <v>0</v>
      </c>
      <c r="AR213" s="62">
        <f>'Population 2016'!AR213*'Prevalence Rates'!AR213</f>
        <v>0</v>
      </c>
      <c r="AS213" s="62">
        <f>'Population 2016'!AS213*'Prevalence Rates'!AS213</f>
        <v>0</v>
      </c>
      <c r="AT213" s="62">
        <f>'Population 2016'!AT213*'Prevalence Rates'!AT213</f>
        <v>0</v>
      </c>
      <c r="AU213" s="62">
        <f>'Population 2016'!AU213*'Prevalence Rates'!AU213</f>
        <v>0</v>
      </c>
      <c r="AV213" s="62">
        <f>'Population 2016'!AV213*'Prevalence Rates'!AV213</f>
        <v>0</v>
      </c>
      <c r="AW213" s="62">
        <f>'Population 2016'!AW213*'Prevalence Rates'!AW213</f>
        <v>0</v>
      </c>
      <c r="AX213" s="62">
        <f>'Population 2016'!AX213*'Prevalence Rates'!AX213</f>
        <v>0</v>
      </c>
      <c r="AY213" s="62">
        <f>'Population 2016'!AY213*'Prevalence Rates'!AY213</f>
        <v>0</v>
      </c>
      <c r="AZ213" s="62">
        <f>'Population 2016'!AZ213*'Prevalence Rates'!AZ213</f>
        <v>0</v>
      </c>
      <c r="BA213" s="62">
        <f>'Population 2016'!BA213*'Prevalence Rates'!BA213</f>
        <v>0</v>
      </c>
      <c r="BB213" s="62">
        <f>'Population 2016'!BB213*'Prevalence Rates'!BB213</f>
        <v>0</v>
      </c>
      <c r="BC213" s="71">
        <f>'Population 2016'!BC213*'Prevalence Rates'!BC213</f>
        <v>0</v>
      </c>
      <c r="BD213" s="105">
        <v>211</v>
      </c>
    </row>
    <row r="214" spans="1:56" s="62" customFormat="1" x14ac:dyDescent="0.35">
      <c r="B214" s="62" t="s">
        <v>78</v>
      </c>
      <c r="C214" s="70">
        <f>'Population 2016'!C214*'Prevalence Rates'!C214</f>
        <v>0</v>
      </c>
      <c r="D214" s="62">
        <f>'Population 2016'!D214*'Prevalence Rates'!D214</f>
        <v>0</v>
      </c>
      <c r="E214" s="62">
        <f>'Population 2016'!E214*'Prevalence Rates'!E214</f>
        <v>0</v>
      </c>
      <c r="F214" s="62">
        <f>'Population 2016'!F214*'Prevalence Rates'!F214</f>
        <v>0</v>
      </c>
      <c r="G214" s="62">
        <f>'Population 2016'!G214*'Prevalence Rates'!G214</f>
        <v>0</v>
      </c>
      <c r="H214" s="62">
        <f>'Population 2016'!H214*'Prevalence Rates'!H214</f>
        <v>0</v>
      </c>
      <c r="I214" s="62">
        <f>'Population 2016'!I214*'Prevalence Rates'!I214</f>
        <v>0</v>
      </c>
      <c r="J214" s="62">
        <f>'Population 2016'!J214*'Prevalence Rates'!J214</f>
        <v>0</v>
      </c>
      <c r="K214" s="62">
        <f>'Population 2016'!K214*'Prevalence Rates'!K214</f>
        <v>0</v>
      </c>
      <c r="L214" s="62">
        <f>'Population 2016'!L214*'Prevalence Rates'!L214</f>
        <v>0</v>
      </c>
      <c r="M214" s="62">
        <f>'Population 2016'!M214*'Prevalence Rates'!M214</f>
        <v>0</v>
      </c>
      <c r="N214" s="62">
        <f>'Population 2016'!N214*'Prevalence Rates'!N214</f>
        <v>0</v>
      </c>
      <c r="O214" s="62">
        <f>'Population 2016'!O214*'Prevalence Rates'!O214</f>
        <v>0</v>
      </c>
      <c r="P214" s="62">
        <f>'Population 2016'!P214*'Prevalence Rates'!P214</f>
        <v>0</v>
      </c>
      <c r="Q214" s="62">
        <f>'Population 2016'!Q214*'Prevalence Rates'!Q214</f>
        <v>0</v>
      </c>
      <c r="R214" s="62">
        <f>'Population 2016'!R214*'Prevalence Rates'!R214</f>
        <v>0</v>
      </c>
      <c r="S214" s="62">
        <f>'Population 2016'!S214*'Prevalence Rates'!S214</f>
        <v>0</v>
      </c>
      <c r="T214" s="62">
        <f>'Population 2016'!T214*'Prevalence Rates'!T214</f>
        <v>0</v>
      </c>
      <c r="U214" s="62">
        <f>'Population 2016'!U214*'Prevalence Rates'!U214</f>
        <v>0</v>
      </c>
      <c r="V214" s="62">
        <f>'Population 2016'!V214*'Prevalence Rates'!V214</f>
        <v>0</v>
      </c>
      <c r="W214" s="62">
        <f>'Population 2016'!W214*'Prevalence Rates'!W214</f>
        <v>0</v>
      </c>
      <c r="X214" s="62">
        <f>'Population 2016'!X214*'Prevalence Rates'!X214</f>
        <v>0</v>
      </c>
      <c r="Y214" s="62">
        <f>'Population 2016'!Y214*'Prevalence Rates'!Y214</f>
        <v>0</v>
      </c>
      <c r="Z214" s="62">
        <f>'Population 2016'!Z214*'Prevalence Rates'!Z214</f>
        <v>0</v>
      </c>
      <c r="AA214" s="62">
        <f>'Population 2016'!AA214*'Prevalence Rates'!AA214</f>
        <v>0</v>
      </c>
      <c r="AB214" s="62">
        <f>'Population 2016'!AB214*'Prevalence Rates'!AB214</f>
        <v>0</v>
      </c>
      <c r="AC214" s="62">
        <f>'Population 2016'!AC214*'Prevalence Rates'!AC214</f>
        <v>0</v>
      </c>
      <c r="AD214" s="62">
        <f>'Population 2016'!AD214*'Prevalence Rates'!AD214</f>
        <v>0</v>
      </c>
      <c r="AE214" s="62">
        <f>'Population 2016'!AE214*'Prevalence Rates'!AE214</f>
        <v>0</v>
      </c>
      <c r="AF214" s="62">
        <f>'Population 2016'!AF214*'Prevalence Rates'!AF214</f>
        <v>0</v>
      </c>
      <c r="AG214" s="62">
        <f>'Population 2016'!AG214*'Prevalence Rates'!AG214</f>
        <v>0</v>
      </c>
      <c r="AH214" s="62">
        <f>'Population 2016'!AH214*'Prevalence Rates'!AH214</f>
        <v>0</v>
      </c>
      <c r="AI214" s="62">
        <f>'Population 2016'!AI214*'Prevalence Rates'!AI214</f>
        <v>0</v>
      </c>
      <c r="AJ214" s="62">
        <f>'Population 2016'!AJ214*'Prevalence Rates'!AJ214</f>
        <v>0</v>
      </c>
      <c r="AK214" s="62">
        <f>'Population 2016'!AK214*'Prevalence Rates'!AK214</f>
        <v>0</v>
      </c>
      <c r="AL214" s="62">
        <f>'Population 2016'!AL214*'Prevalence Rates'!AL214</f>
        <v>0</v>
      </c>
      <c r="AM214" s="62">
        <f>'Population 2016'!AM214*'Prevalence Rates'!AM214</f>
        <v>0</v>
      </c>
      <c r="AN214" s="62">
        <f>'Population 2016'!AN214*'Prevalence Rates'!AN214</f>
        <v>0</v>
      </c>
      <c r="AO214" s="62">
        <f>'Population 2016'!AO214*'Prevalence Rates'!AO214</f>
        <v>0</v>
      </c>
      <c r="AP214" s="62">
        <f>'Population 2016'!AP214*'Prevalence Rates'!AP214</f>
        <v>0</v>
      </c>
      <c r="AQ214" s="62">
        <f>'Population 2016'!AQ214*'Prevalence Rates'!AQ214</f>
        <v>0</v>
      </c>
      <c r="AR214" s="62">
        <f>'Population 2016'!AR214*'Prevalence Rates'!AR214</f>
        <v>0</v>
      </c>
      <c r="AS214" s="62">
        <f>'Population 2016'!AS214*'Prevalence Rates'!AS214</f>
        <v>0</v>
      </c>
      <c r="AT214" s="62">
        <f>'Population 2016'!AT214*'Prevalence Rates'!AT214</f>
        <v>0</v>
      </c>
      <c r="AU214" s="62">
        <f>'Population 2016'!AU214*'Prevalence Rates'!AU214</f>
        <v>0</v>
      </c>
      <c r="AV214" s="62">
        <f>'Population 2016'!AV214*'Prevalence Rates'!AV214</f>
        <v>0</v>
      </c>
      <c r="AW214" s="62">
        <f>'Population 2016'!AW214*'Prevalence Rates'!AW214</f>
        <v>0</v>
      </c>
      <c r="AX214" s="62">
        <f>'Population 2016'!AX214*'Prevalence Rates'!AX214</f>
        <v>0</v>
      </c>
      <c r="AY214" s="62">
        <f>'Population 2016'!AY214*'Prevalence Rates'!AY214</f>
        <v>0</v>
      </c>
      <c r="AZ214" s="62">
        <f>'Population 2016'!AZ214*'Prevalence Rates'!AZ214</f>
        <v>0</v>
      </c>
      <c r="BA214" s="62">
        <f>'Population 2016'!BA214*'Prevalence Rates'!BA214</f>
        <v>0</v>
      </c>
      <c r="BB214" s="62">
        <f>'Population 2016'!BB214*'Prevalence Rates'!BB214</f>
        <v>0</v>
      </c>
      <c r="BC214" s="71">
        <f>'Population 2016'!BC214*'Prevalence Rates'!BC214</f>
        <v>0</v>
      </c>
      <c r="BD214" s="105">
        <v>212</v>
      </c>
    </row>
    <row r="215" spans="1:56" s="62" customFormat="1" x14ac:dyDescent="0.35">
      <c r="B215" s="62" t="s">
        <v>62</v>
      </c>
      <c r="C215" s="70">
        <f>'Population 2016'!C215*'Prevalence Rates'!C215</f>
        <v>253.43205047318597</v>
      </c>
      <c r="D215" s="62">
        <f>'Population 2016'!D215*'Prevalence Rates'!D215</f>
        <v>532.34271293375366</v>
      </c>
      <c r="E215" s="62">
        <f>'Population 2016'!E215*'Prevalence Rates'!E215</f>
        <v>273.68357194855611</v>
      </c>
      <c r="F215" s="62">
        <f>'Population 2016'!F215*'Prevalence Rates'!F215</f>
        <v>69.43697646202375</v>
      </c>
      <c r="G215" s="62">
        <f>'Population 2016'!G215*'Prevalence Rates'!G215</f>
        <v>19.13198738170346</v>
      </c>
      <c r="H215" s="62">
        <f>'Population 2016'!H215*'Prevalence Rates'!H215</f>
        <v>171.0801853918951</v>
      </c>
      <c r="I215" s="62">
        <f>'Population 2016'!I215*'Prevalence Rates'!I215</f>
        <v>31.619008493084188</v>
      </c>
      <c r="J215" s="62">
        <f>'Population 2016'!J215*'Prevalence Rates'!J215</f>
        <v>184.94065518078131</v>
      </c>
      <c r="K215" s="62">
        <f>'Population 2016'!K215*'Prevalence Rates'!K215</f>
        <v>26.506386799320538</v>
      </c>
      <c r="L215" s="62">
        <f>'Population 2016'!L215*'Prevalence Rates'!L215</f>
        <v>43.703110701286072</v>
      </c>
      <c r="M215" s="62">
        <f>'Population 2016'!M215*'Prevalence Rates'!M215</f>
        <v>43.677418102402314</v>
      </c>
      <c r="N215" s="62">
        <f>'Population 2016'!N215*'Prevalence Rates'!N215</f>
        <v>99.190720698859423</v>
      </c>
      <c r="O215" s="62">
        <f>'Population 2016'!O215*'Prevalence Rates'!O215</f>
        <v>52.838466391652474</v>
      </c>
      <c r="P215" s="62">
        <f>'Population 2016'!P215*'Prevalence Rates'!P215</f>
        <v>187.67111380732823</v>
      </c>
      <c r="Q215" s="62">
        <f>'Population 2016'!Q215*'Prevalence Rates'!Q215</f>
        <v>49.200334870177116</v>
      </c>
      <c r="R215" s="62">
        <f>'Population 2016'!R215*'Prevalence Rates'!R215</f>
        <v>185.96630429507391</v>
      </c>
      <c r="S215" s="62">
        <f>'Population 2016'!S215*'Prevalence Rates'!S215</f>
        <v>1171.838301383159</v>
      </c>
      <c r="T215" s="62">
        <f>'Population 2016'!T215*'Prevalence Rates'!T215</f>
        <v>545.14862412035893</v>
      </c>
      <c r="U215" s="62">
        <f>'Population 2016'!U215*'Prevalence Rates'!U215</f>
        <v>0</v>
      </c>
      <c r="V215" s="62">
        <f>'Population 2016'!V215*'Prevalence Rates'!V215</f>
        <v>110.0909439456442</v>
      </c>
      <c r="W215" s="62">
        <f>'Population 2016'!W215*'Prevalence Rates'!W215</f>
        <v>333.96112982285837</v>
      </c>
      <c r="X215" s="62">
        <f>'Population 2016'!X215*'Prevalence Rates'!X215</f>
        <v>333.79830138315924</v>
      </c>
      <c r="Y215" s="62">
        <f>'Population 2016'!Y215*'Prevalence Rates'!Y215</f>
        <v>291.31070710992458</v>
      </c>
      <c r="Z215" s="62">
        <f>'Population 2016'!Z215*'Prevalence Rates'!Z215</f>
        <v>242.82552778451821</v>
      </c>
      <c r="AA215" s="62">
        <f>'Population 2016'!AA215*'Prevalence Rates'!AA215</f>
        <v>1047.2653336568787</v>
      </c>
      <c r="AB215" s="62">
        <f>'Population 2016'!AB215*'Prevalence Rates'!AB215</f>
        <v>607.95505362775998</v>
      </c>
      <c r="AC215" s="62">
        <f>'Population 2016'!AC215*'Prevalence Rates'!AC215</f>
        <v>790.32145353069586</v>
      </c>
      <c r="AD215" s="62">
        <f>'Population 2016'!AD215*'Prevalence Rates'!AD215</f>
        <v>82.177699587478742</v>
      </c>
      <c r="AE215" s="62">
        <f>'Population 2016'!AE215*'Prevalence Rates'!AE215</f>
        <v>67.338912885221987</v>
      </c>
      <c r="AF215" s="62">
        <f>'Population 2016'!AF215*'Prevalence Rates'!AF215</f>
        <v>25.354258675078857</v>
      </c>
      <c r="AG215" s="62">
        <f>'Population 2016'!AG215*'Prevalence Rates'!AG215</f>
        <v>67.338912885221987</v>
      </c>
      <c r="AH215" s="62">
        <f>'Population 2016'!AH215*'Prevalence Rates'!AH215</f>
        <v>261.32944236835709</v>
      </c>
      <c r="AI215" s="62">
        <f>'Population 2016'!AI215*'Prevalence Rates'!AI215</f>
        <v>793.64537151176853</v>
      </c>
      <c r="AJ215" s="62">
        <f>'Population 2016'!AJ215*'Prevalence Rates'!AJ215</f>
        <v>39.001946129580176</v>
      </c>
      <c r="AK215" s="62">
        <f>'Population 2016'!AK215*'Prevalence Rates'!AK215</f>
        <v>64.700567823343818</v>
      </c>
      <c r="AL215" s="62">
        <f>'Population 2016'!AL215*'Prevalence Rates'!AL215</f>
        <v>43.171502062606145</v>
      </c>
      <c r="AM215" s="62">
        <f>'Population 2016'!AM215*'Prevalence Rates'!AM215</f>
        <v>122.9599174957534</v>
      </c>
      <c r="AN215" s="62">
        <f>'Population 2016'!AN215*'Prevalence Rates'!AN215</f>
        <v>3.8757703470031526</v>
      </c>
      <c r="AO215" s="62">
        <f>'Population 2016'!AO215*'Prevalence Rates'!AO215</f>
        <v>3.8779810725552042</v>
      </c>
      <c r="AP215" s="62">
        <f>'Population 2016'!AP215*'Prevalence Rates'!AP215</f>
        <v>72.673351128366875</v>
      </c>
      <c r="AQ215" s="62">
        <f>'Population 2016'!AQ215*'Prevalence Rates'!AQ215</f>
        <v>100.17137587964081</v>
      </c>
      <c r="AR215" s="62">
        <f>'Population 2016'!AR215*'Prevalence Rates'!AR215</f>
        <v>3689.1279999999983</v>
      </c>
      <c r="AS215" s="62">
        <f>'Population 2016'!AS215*'Prevalence Rates'!AS215</f>
        <v>31.61975248726036</v>
      </c>
      <c r="AT215" s="62">
        <f>'Population 2016'!AT215*'Prevalence Rates'!AT215</f>
        <v>0</v>
      </c>
      <c r="AU215" s="62">
        <f>'Population 2016'!AU215*'Prevalence Rates'!AU215</f>
        <v>0</v>
      </c>
      <c r="AV215" s="62">
        <f>'Population 2016'!AV215*'Prevalence Rates'!AV215</f>
        <v>71.403601067701985</v>
      </c>
      <c r="AW215" s="62">
        <f>'Population 2016'!AW215*'Prevalence Rates'!AW215</f>
        <v>136.02445522931319</v>
      </c>
      <c r="AX215" s="62">
        <f>'Population 2016'!AX215*'Prevalence Rates'!AX215</f>
        <v>152.96095122543065</v>
      </c>
      <c r="AY215" s="62">
        <f>'Population 2016'!AY215*'Prevalence Rates'!AY215</f>
        <v>548.93094879883495</v>
      </c>
      <c r="AZ215" s="62">
        <f>'Population 2016'!AZ215*'Prevalence Rates'!AZ215</f>
        <v>219.1385246299441</v>
      </c>
      <c r="BA215" s="62">
        <f>'Population 2016'!BA215*'Prevalence Rates'!BA215</f>
        <v>14.310196554234402</v>
      </c>
      <c r="BB215" s="62">
        <f>'Population 2016'!BB215*'Prevalence Rates'!BB215</f>
        <v>127.17836447464201</v>
      </c>
      <c r="BC215" s="71">
        <f>'Population 2016'!BC215*'Prevalence Rates'!BC215</f>
        <v>0</v>
      </c>
      <c r="BD215" s="105">
        <v>213</v>
      </c>
    </row>
    <row r="216" spans="1:56" s="62" customFormat="1" x14ac:dyDescent="0.35">
      <c r="B216" s="62" t="s">
        <v>63</v>
      </c>
      <c r="C216" s="70">
        <f>'Population 2016'!C216*'Prevalence Rates'!C216</f>
        <v>446.67709779179785</v>
      </c>
      <c r="D216" s="62">
        <f>'Population 2016'!D216*'Prevalence Rates'!D216</f>
        <v>768.2441349187086</v>
      </c>
      <c r="E216" s="62">
        <f>'Population 2016'!E216*'Prevalence Rates'!E216</f>
        <v>299.95719485561744</v>
      </c>
      <c r="F216" s="62">
        <f>'Population 2016'!F216*'Prevalence Rates'!F216</f>
        <v>64.14221790827466</v>
      </c>
      <c r="G216" s="62">
        <f>'Population 2016'!G216*'Prevalence Rates'!G216</f>
        <v>26.270788643533113</v>
      </c>
      <c r="H216" s="62">
        <f>'Population 2016'!H216*'Prevalence Rates'!H216</f>
        <v>166.73068915311811</v>
      </c>
      <c r="I216" s="62">
        <f>'Population 2016'!I216*'Prevalence Rates'!I216</f>
        <v>30.565041543314713</v>
      </c>
      <c r="J216" s="62">
        <f>'Population 2016'!J216*'Prevalence Rates'!J216</f>
        <v>192.71504003882546</v>
      </c>
      <c r="K216" s="62">
        <f>'Population 2016'!K216*'Prevalence Rates'!K216</f>
        <v>23.741917010434346</v>
      </c>
      <c r="L216" s="62">
        <f>'Population 2016'!L216*'Prevalence Rates'!L216</f>
        <v>51.971266779907758</v>
      </c>
      <c r="M216" s="62">
        <f>'Population 2016'!M216*'Prevalence Rates'!M216</f>
        <v>51.94071341907302</v>
      </c>
      <c r="N216" s="62">
        <f>'Population 2016'!N216*'Prevalence Rates'!N216</f>
        <v>121.79113807328309</v>
      </c>
      <c r="O216" s="62">
        <f>'Population 2016'!O216*'Prevalence Rates'!O216</f>
        <v>52.838466391652474</v>
      </c>
      <c r="P216" s="62">
        <f>'Population 2016'!P216*'Prevalence Rates'!P216</f>
        <v>197.47376850279048</v>
      </c>
      <c r="Q216" s="62">
        <f>'Population 2016'!Q216*'Prevalence Rates'!Q216</f>
        <v>49.338150934239238</v>
      </c>
      <c r="R216" s="62">
        <f>'Population 2016'!R216*'Prevalence Rates'!R216</f>
        <v>195.20068915311808</v>
      </c>
      <c r="S216" s="62">
        <f>'Population 2016'!S216*'Prevalence Rates'!S216</f>
        <v>2203.7780635768008</v>
      </c>
      <c r="T216" s="62">
        <f>'Population 2016'!T216*'Prevalence Rates'!T216</f>
        <v>1216.2009026935207</v>
      </c>
      <c r="U216" s="62">
        <f>'Population 2016'!U216*'Prevalence Rates'!U216</f>
        <v>0</v>
      </c>
      <c r="V216" s="62">
        <f>'Population 2016'!V216*'Prevalence Rates'!V216</f>
        <v>130.25531181751995</v>
      </c>
      <c r="W216" s="62">
        <f>'Population 2016'!W216*'Prevalence Rates'!W216</f>
        <v>605.57703567095336</v>
      </c>
      <c r="X216" s="62">
        <f>'Population 2016'!X216*'Prevalence Rates'!X216</f>
        <v>605.28177626789579</v>
      </c>
      <c r="Y216" s="62">
        <f>'Population 2016'!Y216*'Prevalence Rates'!Y216</f>
        <v>318.09789856830849</v>
      </c>
      <c r="Z216" s="62">
        <f>'Population 2016'!Z216*'Prevalence Rates'!Z216</f>
        <v>629.71667071099216</v>
      </c>
      <c r="AA216" s="62">
        <f>'Population 2016'!AA216*'Prevalence Rates'!AA216</f>
        <v>1492.3417811210861</v>
      </c>
      <c r="AB216" s="62">
        <f>'Population 2016'!AB216*'Prevalence Rates'!AB216</f>
        <v>854.14244309633557</v>
      </c>
      <c r="AC216" s="62">
        <f>'Population 2016'!AC216*'Prevalence Rates'!AC216</f>
        <v>1204.838552778451</v>
      </c>
      <c r="AD216" s="62">
        <f>'Population 2016'!AD216*'Prevalence Rates'!AD216</f>
        <v>96.612391167192399</v>
      </c>
      <c r="AE216" s="62">
        <f>'Population 2016'!AE216*'Prevalence Rates'!AE216</f>
        <v>75.126406212084405</v>
      </c>
      <c r="AF216" s="62">
        <f>'Population 2016'!AF216*'Prevalence Rates'!AF216</f>
        <v>31.855350643047792</v>
      </c>
      <c r="AG216" s="62">
        <f>'Population 2016'!AG216*'Prevalence Rates'!AG216</f>
        <v>75.126406212084405</v>
      </c>
      <c r="AH216" s="62">
        <f>'Population 2016'!AH216*'Prevalence Rates'!AH216</f>
        <v>296.68404561999506</v>
      </c>
      <c r="AI216" s="62">
        <f>'Population 2016'!AI216*'Prevalence Rates'!AI216</f>
        <v>1537.9252414462501</v>
      </c>
      <c r="AJ216" s="62">
        <f>'Population 2016'!AJ216*'Prevalence Rates'!AJ216</f>
        <v>48.097806357680149</v>
      </c>
      <c r="AK216" s="62">
        <f>'Population 2016'!AK216*'Prevalence Rates'!AK216</f>
        <v>67.655641834506156</v>
      </c>
      <c r="AL216" s="62">
        <f>'Population 2016'!AL216*'Prevalence Rates'!AL216</f>
        <v>41.991031303081755</v>
      </c>
      <c r="AM216" s="62">
        <f>'Population 2016'!AM216*'Prevalence Rates'!AM216</f>
        <v>134.20910943945637</v>
      </c>
      <c r="AN216" s="62">
        <f>'Population 2016'!AN216*'Prevalence Rates'!AN216</f>
        <v>6.5589959718514894</v>
      </c>
      <c r="AO216" s="62">
        <f>'Population 2016'!AO216*'Prevalence Rates'!AO216</f>
        <v>6.5627371997088071</v>
      </c>
      <c r="AP216" s="62">
        <f>'Population 2016'!AP216*'Prevalence Rates'!AP216</f>
        <v>82.911065275418565</v>
      </c>
      <c r="AQ216" s="62">
        <f>'Population 2016'!AQ216*'Prevalence Rates'!AQ216</f>
        <v>118.25043436059202</v>
      </c>
      <c r="AR216" s="62">
        <f>'Population 2016'!AR216*'Prevalence Rates'!AR216</f>
        <v>5549.8979999999974</v>
      </c>
      <c r="AS216" s="62">
        <f>'Population 2016'!AS216*'Prevalence Rates'!AS216</f>
        <v>30.565760737685014</v>
      </c>
      <c r="AT216" s="62">
        <f>'Population 2016'!AT216*'Prevalence Rates'!AT216</f>
        <v>0</v>
      </c>
      <c r="AU216" s="62">
        <f>'Population 2016'!AU216*'Prevalence Rates'!AU216</f>
        <v>0</v>
      </c>
      <c r="AV216" s="62">
        <f>'Population 2016'!AV216*'Prevalence Rates'!AV216</f>
        <v>68.477223974763376</v>
      </c>
      <c r="AW216" s="62">
        <f>'Population 2016'!AW216*'Prevalence Rates'!AW216</f>
        <v>159.17755399174948</v>
      </c>
      <c r="AX216" s="62">
        <f>'Population 2016'!AX216*'Prevalence Rates'!AX216</f>
        <v>162.78805144382423</v>
      </c>
      <c r="AY216" s="62">
        <f>'Population 2016'!AY216*'Prevalence Rates'!AY216</f>
        <v>837.84939577772332</v>
      </c>
      <c r="AZ216" s="62">
        <f>'Population 2016'!AZ216*'Prevalence Rates'!AZ216</f>
        <v>243.86889104586257</v>
      </c>
      <c r="BA216" s="62">
        <f>'Population 2016'!BA216*'Prevalence Rates'!BA216</f>
        <v>16.554933268624112</v>
      </c>
      <c r="BB216" s="62">
        <f>'Population 2016'!BB216*'Prevalence Rates'!BB216</f>
        <v>118.74147051686478</v>
      </c>
      <c r="BC216" s="71">
        <f>'Population 2016'!BC216*'Prevalence Rates'!BC216</f>
        <v>0</v>
      </c>
      <c r="BD216" s="105">
        <v>214</v>
      </c>
    </row>
    <row r="217" spans="1:56" s="62" customFormat="1" x14ac:dyDescent="0.35">
      <c r="B217" s="62" t="s">
        <v>64</v>
      </c>
      <c r="C217" s="70">
        <f>'Population 2016'!C217*'Prevalence Rates'!C217</f>
        <v>623.31842271293374</v>
      </c>
      <c r="D217" s="62">
        <f>'Population 2016'!D217*'Prevalence Rates'!D217</f>
        <v>1035.1767823343851</v>
      </c>
      <c r="E217" s="62">
        <f>'Population 2016'!E217*'Prevalence Rates'!E217</f>
        <v>379.01400630914833</v>
      </c>
      <c r="F217" s="62">
        <f>'Population 2016'!F217*'Prevalence Rates'!F217</f>
        <v>75.809337539432192</v>
      </c>
      <c r="G217" s="62">
        <f>'Population 2016'!G217*'Prevalence Rates'!G217</f>
        <v>25.985236593059941</v>
      </c>
      <c r="H217" s="62">
        <f>'Population 2016'!H217*'Prevalence Rates'!H217</f>
        <v>174.507261829653</v>
      </c>
      <c r="I217" s="62">
        <f>'Population 2016'!I217*'Prevalence Rates'!I217</f>
        <v>29.655453627760256</v>
      </c>
      <c r="J217" s="62">
        <f>'Population 2016'!J217*'Prevalence Rates'!J217</f>
        <v>148.5386750788644</v>
      </c>
      <c r="K217" s="62">
        <f>'Population 2016'!K217*'Prevalence Rates'!K217</f>
        <v>21.487570977917979</v>
      </c>
      <c r="L217" s="62">
        <f>'Population 2016'!L217*'Prevalence Rates'!L217</f>
        <v>74.461945741324925</v>
      </c>
      <c r="M217" s="62">
        <f>'Population 2016'!M217*'Prevalence Rates'!M217</f>
        <v>74.418170347003169</v>
      </c>
      <c r="N217" s="62">
        <f>'Population 2016'!N217*'Prevalence Rates'!N217</f>
        <v>125.01823343848579</v>
      </c>
      <c r="O217" s="62">
        <f>'Population 2016'!O217*'Prevalence Rates'!O217</f>
        <v>70.631104100946374</v>
      </c>
      <c r="P217" s="62">
        <f>'Population 2016'!P217*'Prevalence Rates'!P217</f>
        <v>187.19236593059941</v>
      </c>
      <c r="Q217" s="62">
        <f>'Population 2016'!Q217*'Prevalence Rates'!Q217</f>
        <v>62.534511041009473</v>
      </c>
      <c r="R217" s="62">
        <f>'Population 2016'!R217*'Prevalence Rates'!R217</f>
        <v>199.4121135646688</v>
      </c>
      <c r="S217" s="62">
        <f>'Population 2016'!S217*'Prevalence Rates'!S217</f>
        <v>2109.2647318611989</v>
      </c>
      <c r="T217" s="62">
        <f>'Population 2016'!T217*'Prevalence Rates'!T217</f>
        <v>1301.7570977917985</v>
      </c>
      <c r="U217" s="62">
        <f>'Population 2016'!U217*'Prevalence Rates'!U217</f>
        <v>0</v>
      </c>
      <c r="V217" s="62">
        <f>'Population 2016'!V217*'Prevalence Rates'!V217</f>
        <v>156.08895899053627</v>
      </c>
      <c r="W217" s="62">
        <f>'Population 2016'!W217*'Prevalence Rates'!W217</f>
        <v>350.00282649842273</v>
      </c>
      <c r="X217" s="62">
        <f>'Population 2016'!X217*'Prevalence Rates'!X217</f>
        <v>349.83217665615143</v>
      </c>
      <c r="Y217" s="62">
        <f>'Population 2016'!Y217*'Prevalence Rates'!Y217</f>
        <v>297.30488328075711</v>
      </c>
      <c r="Z217" s="62">
        <f>'Population 2016'!Z217*'Prevalence Rates'!Z217</f>
        <v>696.21072555205058</v>
      </c>
      <c r="AA217" s="62">
        <f>'Population 2016'!AA217*'Prevalence Rates'!AA217</f>
        <v>1554.2146372239749</v>
      </c>
      <c r="AB217" s="62">
        <f>'Population 2016'!AB217*'Prevalence Rates'!AB217</f>
        <v>1150.1852365930602</v>
      </c>
      <c r="AC217" s="62">
        <f>'Population 2016'!AC217*'Prevalence Rates'!AC217</f>
        <v>1255.2894195583594</v>
      </c>
      <c r="AD217" s="62">
        <f>'Population 2016'!AD217*'Prevalence Rates'!AD217</f>
        <v>133.61829652996849</v>
      </c>
      <c r="AE217" s="62">
        <f>'Population 2016'!AE217*'Prevalence Rates'!AE217</f>
        <v>114.96958990536278</v>
      </c>
      <c r="AF217" s="62">
        <f>'Population 2016'!AF217*'Prevalence Rates'!AF217</f>
        <v>27.716025236593062</v>
      </c>
      <c r="AG217" s="62">
        <f>'Population 2016'!AG217*'Prevalence Rates'!AG217</f>
        <v>114.96958990536278</v>
      </c>
      <c r="AH217" s="62">
        <f>'Population 2016'!AH217*'Prevalence Rates'!AH217</f>
        <v>308.50523659305998</v>
      </c>
      <c r="AI217" s="62">
        <f>'Population 2016'!AI217*'Prevalence Rates'!AI217</f>
        <v>1678.4970094637222</v>
      </c>
      <c r="AJ217" s="62">
        <f>'Population 2016'!AJ217*'Prevalence Rates'!AJ217</f>
        <v>59.957539432176667</v>
      </c>
      <c r="AK217" s="62">
        <f>'Population 2016'!AK217*'Prevalence Rates'!AK217</f>
        <v>90.348138801261825</v>
      </c>
      <c r="AL217" s="62">
        <f>'Population 2016'!AL217*'Prevalence Rates'!AL217</f>
        <v>38.26018927444796</v>
      </c>
      <c r="AM217" s="62">
        <f>'Population 2016'!AM217*'Prevalence Rates'!AM217</f>
        <v>143.15110410094638</v>
      </c>
      <c r="AN217" s="62">
        <f>'Population 2016'!AN217*'Prevalence Rates'!AN217</f>
        <v>10.034528706624606</v>
      </c>
      <c r="AO217" s="62">
        <f>'Population 2016'!AO217*'Prevalence Rates'!AO217</f>
        <v>10.040252365930602</v>
      </c>
      <c r="AP217" s="62">
        <f>'Population 2016'!AP217*'Prevalence Rates'!AP217</f>
        <v>95.625741324921151</v>
      </c>
      <c r="AQ217" s="62">
        <f>'Population 2016'!AQ217*'Prevalence Rates'!AQ217</f>
        <v>122.20012618296528</v>
      </c>
      <c r="AR217" s="62">
        <f>'Population 2016'!AR217*'Prevalence Rates'!AR217</f>
        <v>5891.5220000000008</v>
      </c>
      <c r="AS217" s="62">
        <f>'Population 2016'!AS217*'Prevalence Rates'!AS217</f>
        <v>29.656151419558363</v>
      </c>
      <c r="AT217" s="62">
        <f>'Population 2016'!AT217*'Prevalence Rates'!AT217</f>
        <v>0</v>
      </c>
      <c r="AU217" s="62">
        <f>'Population 2016'!AU217*'Prevalence Rates'!AU217</f>
        <v>0</v>
      </c>
      <c r="AV217" s="62">
        <f>'Population 2016'!AV217*'Prevalence Rates'!AV217</f>
        <v>63.109526813880123</v>
      </c>
      <c r="AW217" s="62">
        <f>'Population 2016'!AW217*'Prevalence Rates'!AW217</f>
        <v>162.3492113564669</v>
      </c>
      <c r="AX217" s="62">
        <f>'Population 2016'!AX217*'Prevalence Rates'!AX217</f>
        <v>122.6797476340694</v>
      </c>
      <c r="AY217" s="62">
        <f>'Population 2016'!AY217*'Prevalence Rates'!AY217</f>
        <v>616.08391167192428</v>
      </c>
      <c r="AZ217" s="62">
        <f>'Population 2016'!AZ217*'Prevalence Rates'!AZ217</f>
        <v>269.40478233438489</v>
      </c>
      <c r="BA217" s="62">
        <f>'Population 2016'!BA217*'Prevalence Rates'!BA217</f>
        <v>11.89249211356467</v>
      </c>
      <c r="BB217" s="62">
        <f>'Population 2016'!BB217*'Prevalence Rates'!BB217</f>
        <v>145.09873817034702</v>
      </c>
      <c r="BC217" s="71">
        <f>'Population 2016'!BC217*'Prevalence Rates'!BC217</f>
        <v>0</v>
      </c>
      <c r="BD217" s="105">
        <v>215</v>
      </c>
    </row>
    <row r="218" spans="1:56" s="62" customFormat="1" x14ac:dyDescent="0.35">
      <c r="B218" s="62" t="s">
        <v>65</v>
      </c>
      <c r="C218" s="70">
        <f>'Population 2016'!C218*'Prevalence Rates'!C218</f>
        <v>533.25425867507886</v>
      </c>
      <c r="D218" s="62">
        <f>'Population 2016'!D218*'Prevalence Rates'!D218</f>
        <v>1085.7145741324923</v>
      </c>
      <c r="E218" s="62">
        <f>'Population 2016'!E218*'Prevalence Rates'!E218</f>
        <v>538.95318611987398</v>
      </c>
      <c r="F218" s="62">
        <f>'Population 2016'!F218*'Prevalence Rates'!F218</f>
        <v>92.781577287066256</v>
      </c>
      <c r="G218" s="62">
        <f>'Population 2016'!G218*'Prevalence Rates'!G218</f>
        <v>19.933880126182967</v>
      </c>
      <c r="H218" s="62">
        <f>'Population 2016'!H218*'Prevalence Rates'!H218</f>
        <v>205.03097160883283</v>
      </c>
      <c r="I218" s="62">
        <f>'Population 2016'!I218*'Prevalence Rates'!I218</f>
        <v>52.366275709779188</v>
      </c>
      <c r="J218" s="62">
        <f>'Population 2016'!J218*'Prevalence Rates'!J218</f>
        <v>126.54675078864356</v>
      </c>
      <c r="K218" s="62">
        <f>'Population 2016'!K218*'Prevalence Rates'!K218</f>
        <v>28.582523659305991</v>
      </c>
      <c r="L218" s="62">
        <f>'Population 2016'!L218*'Prevalence Rates'!L218</f>
        <v>74.461945741324925</v>
      </c>
      <c r="M218" s="62">
        <f>'Population 2016'!M218*'Prevalence Rates'!M218</f>
        <v>74.418170347003169</v>
      </c>
      <c r="N218" s="62">
        <f>'Population 2016'!N218*'Prevalence Rates'!N218</f>
        <v>121.10529968454257</v>
      </c>
      <c r="O218" s="62">
        <f>'Population 2016'!O218*'Prevalence Rates'!O218</f>
        <v>81.608958990536266</v>
      </c>
      <c r="P218" s="62">
        <f>'Population 2016'!P218*'Prevalence Rates'!P218</f>
        <v>199.76630914826501</v>
      </c>
      <c r="Q218" s="62">
        <f>'Population 2016'!Q218*'Prevalence Rates'!Q218</f>
        <v>72.498801261829669</v>
      </c>
      <c r="R218" s="62">
        <f>'Population 2016'!R218*'Prevalence Rates'!R218</f>
        <v>197.28694006309152</v>
      </c>
      <c r="S218" s="62">
        <f>'Population 2016'!S218*'Prevalence Rates'!S218</f>
        <v>1917.6528706624608</v>
      </c>
      <c r="T218" s="62">
        <f>'Population 2016'!T218*'Prevalence Rates'!T218</f>
        <v>1062.9418296529973</v>
      </c>
      <c r="U218" s="62">
        <f>'Population 2016'!U218*'Prevalence Rates'!U218</f>
        <v>0</v>
      </c>
      <c r="V218" s="62">
        <f>'Population 2016'!V218*'Prevalence Rates'!V218</f>
        <v>209.8078864353312</v>
      </c>
      <c r="W218" s="62">
        <f>'Population 2016'!W218*'Prevalence Rates'!W218</f>
        <v>369.20588012618299</v>
      </c>
      <c r="X218" s="62">
        <f>'Population 2016'!X218*'Prevalence Rates'!X218</f>
        <v>369.02586750788646</v>
      </c>
      <c r="Y218" s="62">
        <f>'Population 2016'!Y218*'Prevalence Rates'!Y218</f>
        <v>325.19500315457412</v>
      </c>
      <c r="Z218" s="62">
        <f>'Population 2016'!Z218*'Prevalence Rates'!Z218</f>
        <v>520.68517350157731</v>
      </c>
      <c r="AA218" s="62">
        <f>'Population 2016'!AA218*'Prevalence Rates'!AA218</f>
        <v>1466.7300946372241</v>
      </c>
      <c r="AB218" s="62">
        <f>'Population 2016'!AB218*'Prevalence Rates'!AB218</f>
        <v>1210.0578927444797</v>
      </c>
      <c r="AC218" s="62">
        <f>'Population 2016'!AC218*'Prevalence Rates'!AC218</f>
        <v>1109.3698927444793</v>
      </c>
      <c r="AD218" s="62">
        <f>'Population 2016'!AD218*'Prevalence Rates'!AD218</f>
        <v>137.18145110410097</v>
      </c>
      <c r="AE218" s="62">
        <f>'Population 2016'!AE218*'Prevalence Rates'!AE218</f>
        <v>125.24832807570979</v>
      </c>
      <c r="AF218" s="62">
        <f>'Population 2016'!AF218*'Prevalence Rates'!AF218</f>
        <v>29.01268138801262</v>
      </c>
      <c r="AG218" s="62">
        <f>'Population 2016'!AG218*'Prevalence Rates'!AG218</f>
        <v>125.24832807570979</v>
      </c>
      <c r="AH218" s="62">
        <f>'Population 2016'!AH218*'Prevalence Rates'!AH218</f>
        <v>363.59545741324922</v>
      </c>
      <c r="AI218" s="62">
        <f>'Population 2016'!AI218*'Prevalence Rates'!AI218</f>
        <v>1457.9728958990536</v>
      </c>
      <c r="AJ218" s="62">
        <f>'Population 2016'!AJ218*'Prevalence Rates'!AJ218</f>
        <v>73.185993690851745</v>
      </c>
      <c r="AK218" s="62">
        <f>'Population 2016'!AK218*'Prevalence Rates'!AK218</f>
        <v>98.878864353312295</v>
      </c>
      <c r="AL218" s="62">
        <f>'Population 2016'!AL218*'Prevalence Rates'!AL218</f>
        <v>55.288075709779193</v>
      </c>
      <c r="AM218" s="62">
        <f>'Population 2016'!AM218*'Prevalence Rates'!AM218</f>
        <v>168.27558359621452</v>
      </c>
      <c r="AN218" s="62">
        <f>'Population 2016'!AN218*'Prevalence Rates'!AN218</f>
        <v>7.2471596214511047</v>
      </c>
      <c r="AO218" s="62">
        <f>'Population 2016'!AO218*'Prevalence Rates'!AO218</f>
        <v>7.2512933753943232</v>
      </c>
      <c r="AP218" s="62">
        <f>'Population 2016'!AP218*'Prevalence Rates'!AP218</f>
        <v>119.89167192429025</v>
      </c>
      <c r="AQ218" s="62">
        <f>'Population 2016'!AQ218*'Prevalence Rates'!AQ218</f>
        <v>125.20504731861197</v>
      </c>
      <c r="AR218" s="62">
        <f>'Population 2016'!AR218*'Prevalence Rates'!AR218</f>
        <v>5757.206000000001</v>
      </c>
      <c r="AS218" s="62">
        <f>'Population 2016'!AS218*'Prevalence Rates'!AS218</f>
        <v>52.367507886435341</v>
      </c>
      <c r="AT218" s="62">
        <f>'Population 2016'!AT218*'Prevalence Rates'!AT218</f>
        <v>0</v>
      </c>
      <c r="AU218" s="62">
        <f>'Population 2016'!AU218*'Prevalence Rates'!AU218</f>
        <v>0</v>
      </c>
      <c r="AV218" s="62">
        <f>'Population 2016'!AV218*'Prevalence Rates'!AV218</f>
        <v>66.392681388012619</v>
      </c>
      <c r="AW218" s="62">
        <f>'Population 2016'!AW218*'Prevalence Rates'!AW218</f>
        <v>191.72668769716091</v>
      </c>
      <c r="AX218" s="62">
        <f>'Population 2016'!AX218*'Prevalence Rates'!AX218</f>
        <v>95.516214511041014</v>
      </c>
      <c r="AY218" s="62">
        <f>'Population 2016'!AY218*'Prevalence Rates'!AY218</f>
        <v>670.74927444794946</v>
      </c>
      <c r="AZ218" s="62">
        <f>'Population 2016'!AZ218*'Prevalence Rates'!AZ218</f>
        <v>304.51475078864354</v>
      </c>
      <c r="BA218" s="62">
        <f>'Population 2016'!BA218*'Prevalence Rates'!BA218</f>
        <v>14.340946372239749</v>
      </c>
      <c r="BB218" s="62">
        <f>'Population 2016'!BB218*'Prevalence Rates'!BB218</f>
        <v>171.0022712933754</v>
      </c>
      <c r="BC218" s="71">
        <f>'Population 2016'!BC218*'Prevalence Rates'!BC218</f>
        <v>0</v>
      </c>
      <c r="BD218" s="105">
        <v>216</v>
      </c>
    </row>
    <row r="219" spans="1:56" s="62" customFormat="1" x14ac:dyDescent="0.35">
      <c r="B219" s="62" t="s">
        <v>66</v>
      </c>
      <c r="C219" s="70">
        <f>'Population 2016'!C219*'Prevalence Rates'!C219</f>
        <v>381.76466876971585</v>
      </c>
      <c r="D219" s="62">
        <f>'Population 2016'!D219*'Prevalence Rates'!D219</f>
        <v>855.99293375394279</v>
      </c>
      <c r="E219" s="62">
        <f>'Population 2016'!E219*'Prevalence Rates'!E219</f>
        <v>470.29785003639876</v>
      </c>
      <c r="F219" s="62">
        <f>'Population 2016'!F219*'Prevalence Rates'!F219</f>
        <v>86.985319097306444</v>
      </c>
      <c r="G219" s="62">
        <f>'Population 2016'!G219*'Prevalence Rates'!G219</f>
        <v>23.986372239747624</v>
      </c>
      <c r="H219" s="62">
        <f>'Population 2016'!H219*'Prevalence Rates'!H219</f>
        <v>198.6269949041494</v>
      </c>
      <c r="I219" s="62">
        <f>'Population 2016'!I219*'Prevalence Rates'!I219</f>
        <v>46.826245911186582</v>
      </c>
      <c r="J219" s="62">
        <f>'Population 2016'!J219*'Prevalence Rates'!J219</f>
        <v>123.79212812424164</v>
      </c>
      <c r="K219" s="62">
        <f>'Population 2016'!K219*'Prevalence Rates'!K219</f>
        <v>31.547478767289473</v>
      </c>
      <c r="L219" s="62">
        <f>'Population 2016'!L219*'Prevalence Rates'!L219</f>
        <v>58.720781946129541</v>
      </c>
      <c r="M219" s="62">
        <f>'Population 2016'!M219*'Prevalence Rates'!M219</f>
        <v>58.686260616355227</v>
      </c>
      <c r="N219" s="62">
        <f>'Population 2016'!N219*'Prevalence Rates'!N219</f>
        <v>89.773880126182902</v>
      </c>
      <c r="O219" s="62">
        <f>'Population 2016'!O219*'Prevalence Rates'!O219</f>
        <v>67.128114535306921</v>
      </c>
      <c r="P219" s="62">
        <f>'Population 2016'!P219*'Prevalence Rates'!P219</f>
        <v>229.86514923562231</v>
      </c>
      <c r="Q219" s="62">
        <f>'Population 2016'!Q219*'Prevalence Rates'!Q219</f>
        <v>75.798835234166418</v>
      </c>
      <c r="R219" s="62">
        <f>'Population 2016'!R219*'Prevalence Rates'!R219</f>
        <v>244.21396263042939</v>
      </c>
      <c r="S219" s="62">
        <f>'Population 2016'!S219*'Prevalence Rates'!S219</f>
        <v>1592.9014511041003</v>
      </c>
      <c r="T219" s="62">
        <f>'Population 2016'!T219*'Prevalence Rates'!T219</f>
        <v>824.64527056539646</v>
      </c>
      <c r="U219" s="62">
        <f>'Population 2016'!U219*'Prevalence Rates'!U219</f>
        <v>0</v>
      </c>
      <c r="V219" s="62">
        <f>'Population 2016'!V219*'Prevalence Rates'!V219</f>
        <v>175.46252365930587</v>
      </c>
      <c r="W219" s="62">
        <f>'Population 2016'!W219*'Prevalence Rates'!W219</f>
        <v>333.23449551079818</v>
      </c>
      <c r="X219" s="62">
        <f>'Population 2016'!X219*'Prevalence Rates'!X219</f>
        <v>333.07202135404009</v>
      </c>
      <c r="Y219" s="62">
        <f>'Population 2016'!Y219*'Prevalence Rates'!Y219</f>
        <v>290.24530744964795</v>
      </c>
      <c r="Z219" s="62">
        <f>'Population 2016'!Z219*'Prevalence Rates'!Z219</f>
        <v>329.36267896141698</v>
      </c>
      <c r="AA219" s="62">
        <f>'Population 2016'!AA219*'Prevalence Rates'!AA219</f>
        <v>1370.696607619509</v>
      </c>
      <c r="AB219" s="62">
        <f>'Population 2016'!AB219*'Prevalence Rates'!AB219</f>
        <v>940.79253967483589</v>
      </c>
      <c r="AC219" s="62">
        <f>'Population 2016'!AC219*'Prevalence Rates'!AC219</f>
        <v>1017.3954200436781</v>
      </c>
      <c r="AD219" s="62">
        <f>'Population 2016'!AD219*'Prevalence Rates'!AD219</f>
        <v>123.76676146566363</v>
      </c>
      <c r="AE219" s="62">
        <f>'Population 2016'!AE219*'Prevalence Rates'!AE219</f>
        <v>106.5817714147051</v>
      </c>
      <c r="AF219" s="62">
        <f>'Population 2016'!AF219*'Prevalence Rates'!AF219</f>
        <v>30.16506673137587</v>
      </c>
      <c r="AG219" s="62">
        <f>'Population 2016'!AG219*'Prevalence Rates'!AG219</f>
        <v>106.5817714147051</v>
      </c>
      <c r="AH219" s="62">
        <f>'Population 2016'!AH219*'Prevalence Rates'!AH219</f>
        <v>358.40729046347963</v>
      </c>
      <c r="AI219" s="62">
        <f>'Population 2016'!AI219*'Prevalence Rates'!AI219</f>
        <v>1184.2482659548646</v>
      </c>
      <c r="AJ219" s="62">
        <f>'Population 2016'!AJ219*'Prevalence Rates'!AJ219</f>
        <v>65.7382625576316</v>
      </c>
      <c r="AK219" s="62">
        <f>'Population 2016'!AK219*'Prevalence Rates'!AK219</f>
        <v>63.300795923319548</v>
      </c>
      <c r="AL219" s="62">
        <f>'Population 2016'!AL219*'Prevalence Rates'!AL219</f>
        <v>53.289822858529462</v>
      </c>
      <c r="AM219" s="62">
        <f>'Population 2016'!AM219*'Prevalence Rates'!AM219</f>
        <v>161.86337296772621</v>
      </c>
      <c r="AN219" s="62">
        <f>'Population 2016'!AN219*'Prevalence Rates'!AN219</f>
        <v>8.7950173258917701</v>
      </c>
      <c r="AO219" s="62">
        <f>'Population 2016'!AO219*'Prevalence Rates'!AO219</f>
        <v>8.8000339723368093</v>
      </c>
      <c r="AP219" s="62">
        <f>'Population 2016'!AP219*'Prevalence Rates'!AP219</f>
        <v>99.060698859500093</v>
      </c>
      <c r="AQ219" s="62">
        <f>'Population 2016'!AQ219*'Prevalence Rates'!AQ219</f>
        <v>125.08030089784026</v>
      </c>
      <c r="AR219" s="62">
        <f>'Population 2016'!AR219*'Prevalence Rates'!AR219</f>
        <v>4916.6959999999981</v>
      </c>
      <c r="AS219" s="62">
        <f>'Population 2016'!AS219*'Prevalence Rates'!AS219</f>
        <v>46.827347731133202</v>
      </c>
      <c r="AT219" s="62">
        <f>'Population 2016'!AT219*'Prevalence Rates'!AT219</f>
        <v>0</v>
      </c>
      <c r="AU219" s="62">
        <f>'Population 2016'!AU219*'Prevalence Rates'!AU219</f>
        <v>0</v>
      </c>
      <c r="AV219" s="62">
        <f>'Population 2016'!AV219*'Prevalence Rates'!AV219</f>
        <v>75.061572433875241</v>
      </c>
      <c r="AW219" s="62">
        <f>'Population 2016'!AW219*'Prevalence Rates'!AW219</f>
        <v>192.52904149478272</v>
      </c>
      <c r="AX219" s="62">
        <f>'Population 2016'!AX219*'Prevalence Rates'!AX219</f>
        <v>90.295384615384577</v>
      </c>
      <c r="AY219" s="62">
        <f>'Population 2016'!AY219*'Prevalence Rates'!AY219</f>
        <v>581.92602766318817</v>
      </c>
      <c r="AZ219" s="62">
        <f>'Population 2016'!AZ219*'Prevalence Rates'!AZ219</f>
        <v>251.9749555933025</v>
      </c>
      <c r="BA219" s="62">
        <f>'Population 2016'!BA219*'Prevalence Rates'!BA219</f>
        <v>17.537005581169609</v>
      </c>
      <c r="BB219" s="62">
        <f>'Population 2016'!BB219*'Prevalence Rates'!BB219</f>
        <v>163.73823829167671</v>
      </c>
      <c r="BC219" s="71">
        <f>'Population 2016'!BC219*'Prevalence Rates'!BC219</f>
        <v>0</v>
      </c>
      <c r="BD219" s="105">
        <v>217</v>
      </c>
    </row>
    <row r="220" spans="1:56" s="62" customFormat="1" x14ac:dyDescent="0.35">
      <c r="B220" s="62" t="s">
        <v>67</v>
      </c>
      <c r="C220" s="70">
        <f>'Population 2016'!C220*'Prevalence Rates'!C220</f>
        <v>351.79552050473166</v>
      </c>
      <c r="D220" s="62">
        <f>'Population 2016'!D220*'Prevalence Rates'!D220</f>
        <v>851.23137102644944</v>
      </c>
      <c r="E220" s="62">
        <f>'Population 2016'!E220*'Prevalence Rates'!E220</f>
        <v>500.36655180781349</v>
      </c>
      <c r="F220" s="62">
        <f>'Population 2016'!F220*'Prevalence Rates'!F220</f>
        <v>107.25668041737438</v>
      </c>
      <c r="G220" s="62">
        <f>'Population 2016'!G220*'Prevalence Rates'!G220</f>
        <v>27.698548895899041</v>
      </c>
      <c r="H220" s="62">
        <f>'Population 2016'!H220*'Prevalence Rates'!H220</f>
        <v>253.23733656879386</v>
      </c>
      <c r="I220" s="62">
        <f>'Population 2016'!I220*'Prevalence Rates'!I220</f>
        <v>72.422586119873785</v>
      </c>
      <c r="J220" s="62">
        <f>'Population 2016'!J220*'Prevalence Rates'!J220</f>
        <v>157.43129337539426</v>
      </c>
      <c r="K220" s="62">
        <f>'Population 2016'!K220*'Prevalence Rates'!K220</f>
        <v>40.653967483620455</v>
      </c>
      <c r="L220" s="62">
        <f>'Population 2016'!L220*'Prevalence Rates'!L220</f>
        <v>63.445442562484793</v>
      </c>
      <c r="M220" s="62">
        <f>'Population 2016'!M220*'Prevalence Rates'!M220</f>
        <v>63.408143654452772</v>
      </c>
      <c r="N220" s="62">
        <f>'Population 2016'!N220*'Prevalence Rates'!N220</f>
        <v>105.46861441397711</v>
      </c>
      <c r="O220" s="62">
        <f>'Population 2016'!O220*'Prevalence Rates'!O220</f>
        <v>87.731793254064485</v>
      </c>
      <c r="P220" s="62">
        <f>'Population 2016'!P220*'Prevalence Rates'!P220</f>
        <v>266.94475612715348</v>
      </c>
      <c r="Q220" s="62">
        <f>'Population 2016'!Q220*'Prevalence Rates'!Q220</f>
        <v>88.06446493569517</v>
      </c>
      <c r="R220" s="62">
        <f>'Population 2016'!R220*'Prevalence Rates'!R220</f>
        <v>275.75293860713407</v>
      </c>
      <c r="S220" s="62">
        <f>'Population 2016'!S220*'Prevalence Rates'!S220</f>
        <v>1668.799485561756</v>
      </c>
      <c r="T220" s="62">
        <f>'Population 2016'!T220*'Prevalence Rates'!T220</f>
        <v>785.95119631157468</v>
      </c>
      <c r="U220" s="62">
        <f>'Population 2016'!U220*'Prevalence Rates'!U220</f>
        <v>0</v>
      </c>
      <c r="V220" s="62">
        <f>'Population 2016'!V220*'Prevalence Rates'!V220</f>
        <v>213.67725309390912</v>
      </c>
      <c r="W220" s="62">
        <f>'Population 2016'!W220*'Prevalence Rates'!W220</f>
        <v>382.79095559330244</v>
      </c>
      <c r="X220" s="62">
        <f>'Population 2016'!X220*'Prevalence Rates'!X220</f>
        <v>382.6043193399658</v>
      </c>
      <c r="Y220" s="62">
        <f>'Population 2016'!Y220*'Prevalence Rates'!Y220</f>
        <v>360.25728512496943</v>
      </c>
      <c r="Z220" s="62">
        <f>'Population 2016'!Z220*'Prevalence Rates'!Z220</f>
        <v>306.70982771172032</v>
      </c>
      <c r="AA220" s="62">
        <f>'Population 2016'!AA220*'Prevalence Rates'!AA220</f>
        <v>1495.6621208444544</v>
      </c>
      <c r="AB220" s="62">
        <f>'Population 2016'!AB220*'Prevalence Rates'!AB220</f>
        <v>954.13412666828401</v>
      </c>
      <c r="AC220" s="62">
        <f>'Population 2016'!AC220*'Prevalence Rates'!AC220</f>
        <v>1100.6354724581404</v>
      </c>
      <c r="AD220" s="62">
        <f>'Population 2016'!AD220*'Prevalence Rates'!AD220</f>
        <v>142.9177384130065</v>
      </c>
      <c r="AE220" s="62">
        <f>'Population 2016'!AE220*'Prevalence Rates'!AE220</f>
        <v>123.07293375394315</v>
      </c>
      <c r="AF220" s="62">
        <f>'Population 2016'!AF220*'Prevalence Rates'!AF220</f>
        <v>39.396617325891761</v>
      </c>
      <c r="AG220" s="62">
        <f>'Population 2016'!AG220*'Prevalence Rates'!AG220</f>
        <v>123.07293375394315</v>
      </c>
      <c r="AH220" s="62">
        <f>'Population 2016'!AH220*'Prevalence Rates'!AH220</f>
        <v>400.24357097791784</v>
      </c>
      <c r="AI220" s="62">
        <f>'Population 2016'!AI220*'Prevalence Rates'!AI220</f>
        <v>1190.0097568551316</v>
      </c>
      <c r="AJ220" s="62">
        <f>'Population 2016'!AJ220*'Prevalence Rates'!AJ220</f>
        <v>68.081135646687656</v>
      </c>
      <c r="AK220" s="62">
        <f>'Population 2016'!AK220*'Prevalence Rates'!AK220</f>
        <v>83.519723368114484</v>
      </c>
      <c r="AL220" s="62">
        <f>'Population 2016'!AL220*'Prevalence Rates'!AL220</f>
        <v>68.298665372482375</v>
      </c>
      <c r="AM220" s="62">
        <f>'Population 2016'!AM220*'Prevalence Rates'!AM220</f>
        <v>174.2062363504003</v>
      </c>
      <c r="AN220" s="62">
        <f>'Population 2016'!AN220*'Prevalence Rates'!AN220</f>
        <v>6.4099278815821368</v>
      </c>
      <c r="AO220" s="62">
        <f>'Population 2016'!AO220*'Prevalence Rates'!AO220</f>
        <v>6.4135840815336067</v>
      </c>
      <c r="AP220" s="62">
        <f>'Population 2016'!AP220*'Prevalence Rates'!AP220</f>
        <v>124.29450133462748</v>
      </c>
      <c r="AQ220" s="62">
        <f>'Population 2016'!AQ220*'Prevalence Rates'!AQ220</f>
        <v>142.62368357194848</v>
      </c>
      <c r="AR220" s="62">
        <f>'Population 2016'!AR220*'Prevalence Rates'!AR220</f>
        <v>5330.1679999999978</v>
      </c>
      <c r="AS220" s="62">
        <f>'Population 2016'!AS220*'Prevalence Rates'!AS220</f>
        <v>72.424290220820154</v>
      </c>
      <c r="AT220" s="62">
        <f>'Population 2016'!AT220*'Prevalence Rates'!AT220</f>
        <v>0</v>
      </c>
      <c r="AU220" s="62">
        <f>'Population 2016'!AU220*'Prevalence Rates'!AU220</f>
        <v>0</v>
      </c>
      <c r="AV220" s="62">
        <f>'Population 2016'!AV220*'Prevalence Rates'!AV220</f>
        <v>93.497748119388447</v>
      </c>
      <c r="AW220" s="62">
        <f>'Population 2016'!AW220*'Prevalence Rates'!AW220</f>
        <v>220.78133462751748</v>
      </c>
      <c r="AX220" s="62">
        <f>'Population 2016'!AX220*'Prevalence Rates'!AX220</f>
        <v>114.36465906333409</v>
      </c>
      <c r="AY220" s="62">
        <f>'Population 2016'!AY220*'Prevalence Rates'!AY220</f>
        <v>687.67948556175645</v>
      </c>
      <c r="AZ220" s="62">
        <f>'Population 2016'!AZ220*'Prevalence Rates'!AZ220</f>
        <v>308.16784372725056</v>
      </c>
      <c r="BA220" s="62">
        <f>'Population 2016'!BA220*'Prevalence Rates'!BA220</f>
        <v>17.256413491870898</v>
      </c>
      <c r="BB220" s="62">
        <f>'Population 2016'!BB220*'Prevalence Rates'!BB220</f>
        <v>205.14151419558348</v>
      </c>
      <c r="BC220" s="71">
        <f>'Population 2016'!BC220*'Prevalence Rates'!BC220</f>
        <v>0</v>
      </c>
      <c r="BD220" s="105">
        <v>218</v>
      </c>
    </row>
    <row r="221" spans="1:56" s="62" customFormat="1" x14ac:dyDescent="0.35">
      <c r="B221" s="62" t="s">
        <v>68</v>
      </c>
      <c r="C221" s="70">
        <f>'Population 2016'!C221*'Prevalence Rates'!C221</f>
        <v>579.78624605678215</v>
      </c>
      <c r="D221" s="62">
        <f>'Population 2016'!D221*'Prevalence Rates'!D221</f>
        <v>1409.2660228099971</v>
      </c>
      <c r="E221" s="62">
        <f>'Population 2016'!E221*'Prevalence Rates'!E221</f>
        <v>831.47818490657585</v>
      </c>
      <c r="F221" s="62">
        <f>'Population 2016'!F221*'Prevalence Rates'!F221</f>
        <v>190.84962387769957</v>
      </c>
      <c r="G221" s="62">
        <f>'Population 2016'!G221*'Prevalence Rates'!G221</f>
        <v>58.346498422712919</v>
      </c>
      <c r="H221" s="62">
        <f>'Population 2016'!H221*'Prevalence Rates'!H221</f>
        <v>497.72713224945386</v>
      </c>
      <c r="I221" s="62">
        <f>'Population 2016'!I221*'Prevalence Rates'!I221</f>
        <v>114.90302310118901</v>
      </c>
      <c r="J221" s="62">
        <f>'Population 2016'!J221*'Prevalence Rates'!J221</f>
        <v>316.82666343120599</v>
      </c>
      <c r="K221" s="62">
        <f>'Population 2016'!K221*'Prevalence Rates'!K221</f>
        <v>74.257534578985656</v>
      </c>
      <c r="L221" s="62">
        <f>'Population 2016'!L221*'Prevalence Rates'!L221</f>
        <v>131.12088949284148</v>
      </c>
      <c r="M221" s="62">
        <f>'Population 2016'!M221*'Prevalence Rates'!M221</f>
        <v>131.04380490172286</v>
      </c>
      <c r="N221" s="62">
        <f>'Population 2016'!N221*'Prevalence Rates'!N221</f>
        <v>207.4757874302353</v>
      </c>
      <c r="O221" s="62">
        <f>'Population 2016'!O221*'Prevalence Rates'!O221</f>
        <v>155.60876000970632</v>
      </c>
      <c r="P221" s="62">
        <f>'Population 2016'!P221*'Prevalence Rates'!P221</f>
        <v>497.66231011890312</v>
      </c>
      <c r="Q221" s="62">
        <f>'Population 2016'!Q221*'Prevalence Rates'!Q221</f>
        <v>166.61206988594998</v>
      </c>
      <c r="R221" s="62">
        <f>'Population 2016'!R221*'Prevalence Rates'!R221</f>
        <v>500.52117447221542</v>
      </c>
      <c r="S221" s="62">
        <f>'Population 2016'!S221*'Prevalence Rates'!S221</f>
        <v>2833.8469594758544</v>
      </c>
      <c r="T221" s="62">
        <f>'Population 2016'!T221*'Prevalence Rates'!T221</f>
        <v>1297.2038049017228</v>
      </c>
      <c r="U221" s="62">
        <f>'Population 2016'!U221*'Prevalence Rates'!U221</f>
        <v>0</v>
      </c>
      <c r="V221" s="62">
        <f>'Population 2016'!V221*'Prevalence Rates'!V221</f>
        <v>356.18444552293118</v>
      </c>
      <c r="W221" s="62">
        <f>'Population 2016'!W221*'Prevalence Rates'!W221</f>
        <v>650.35363552535773</v>
      </c>
      <c r="X221" s="62">
        <f>'Population 2016'!X221*'Prevalence Rates'!X221</f>
        <v>650.03654452802698</v>
      </c>
      <c r="Y221" s="62">
        <f>'Population 2016'!Y221*'Prevalence Rates'!Y221</f>
        <v>655.90256345547175</v>
      </c>
      <c r="Z221" s="62">
        <f>'Population 2016'!Z221*'Prevalence Rates'!Z221</f>
        <v>536.07134190730392</v>
      </c>
      <c r="AA221" s="62">
        <f>'Population 2016'!AA221*'Prevalence Rates'!AA221</f>
        <v>2778.4772336811448</v>
      </c>
      <c r="AB221" s="62">
        <f>'Population 2016'!AB221*'Prevalence Rates'!AB221</f>
        <v>1588.6857830623633</v>
      </c>
      <c r="AC221" s="62">
        <f>'Population 2016'!AC221*'Prevalence Rates'!AC221</f>
        <v>2040.7730900266915</v>
      </c>
      <c r="AD221" s="62">
        <f>'Population 2016'!AD221*'Prevalence Rates'!AD221</f>
        <v>253.52823683571944</v>
      </c>
      <c r="AE221" s="62">
        <f>'Population 2016'!AE221*'Prevalence Rates'!AE221</f>
        <v>208.47389468575582</v>
      </c>
      <c r="AF221" s="62">
        <f>'Population 2016'!AF221*'Prevalence Rates'!AF221</f>
        <v>79.299073040524135</v>
      </c>
      <c r="AG221" s="62">
        <f>'Population 2016'!AG221*'Prevalence Rates'!AG221</f>
        <v>208.47389468575582</v>
      </c>
      <c r="AH221" s="62">
        <f>'Population 2016'!AH221*'Prevalence Rates'!AH221</f>
        <v>747.25142344091228</v>
      </c>
      <c r="AI221" s="62">
        <f>'Population 2016'!AI221*'Prevalence Rates'!AI221</f>
        <v>2027.5335811696182</v>
      </c>
      <c r="AJ221" s="62">
        <f>'Population 2016'!AJ221*'Prevalence Rates'!AJ221</f>
        <v>119.89242416889101</v>
      </c>
      <c r="AK221" s="62">
        <f>'Population 2016'!AK221*'Prevalence Rates'!AK221</f>
        <v>148.30338267410818</v>
      </c>
      <c r="AL221" s="62">
        <f>'Population 2016'!AL221*'Prevalence Rates'!AL221</f>
        <v>140.18032516379517</v>
      </c>
      <c r="AM221" s="62">
        <f>'Population 2016'!AM221*'Prevalence Rates'!AM221</f>
        <v>347.05340936665851</v>
      </c>
      <c r="AN221" s="62">
        <f>'Population 2016'!AN221*'Prevalence Rates'!AN221</f>
        <v>17.306192671681629</v>
      </c>
      <c r="AO221" s="62">
        <f>'Population 2016'!AO221*'Prevalence Rates'!AO221</f>
        <v>17.316064062120844</v>
      </c>
      <c r="AP221" s="62">
        <f>'Population 2016'!AP221*'Prevalence Rates'!AP221</f>
        <v>228.78318369327832</v>
      </c>
      <c r="AQ221" s="62">
        <f>'Population 2016'!AQ221*'Prevalence Rates'!AQ221</f>
        <v>285.45099733074483</v>
      </c>
      <c r="AR221" s="62">
        <f>'Population 2016'!AR221*'Prevalence Rates'!AR221</f>
        <v>9443.409999999998</v>
      </c>
      <c r="AS221" s="62">
        <f>'Population 2016'!AS221*'Prevalence Rates'!AS221</f>
        <v>114.90572676534819</v>
      </c>
      <c r="AT221" s="62">
        <f>'Population 2016'!AT221*'Prevalence Rates'!AT221</f>
        <v>0</v>
      </c>
      <c r="AU221" s="62">
        <f>'Population 2016'!AU221*'Prevalence Rates'!AU221</f>
        <v>0</v>
      </c>
      <c r="AV221" s="62">
        <f>'Population 2016'!AV221*'Prevalence Rates'!AV221</f>
        <v>193.42550837175438</v>
      </c>
      <c r="AW221" s="62">
        <f>'Population 2016'!AW221*'Prevalence Rates'!AW221</f>
        <v>392.95702014074243</v>
      </c>
      <c r="AX221" s="62">
        <f>'Population 2016'!AX221*'Prevalence Rates'!AX221</f>
        <v>236.77517107498176</v>
      </c>
      <c r="AY221" s="62">
        <f>'Population 2016'!AY221*'Prevalence Rates'!AY221</f>
        <v>1219.023489444309</v>
      </c>
      <c r="AZ221" s="62">
        <f>'Population 2016'!AZ221*'Prevalence Rates'!AZ221</f>
        <v>572.94274011162327</v>
      </c>
      <c r="BA221" s="62">
        <f>'Population 2016'!BA221*'Prevalence Rates'!BA221</f>
        <v>39.307876728949282</v>
      </c>
      <c r="BB221" s="62">
        <f>'Population 2016'!BB221*'Prevalence Rates'!BB221</f>
        <v>381.63782577044401</v>
      </c>
      <c r="BC221" s="71">
        <f>'Population 2016'!BC221*'Prevalence Rates'!BC221</f>
        <v>0</v>
      </c>
      <c r="BD221" s="105">
        <v>219</v>
      </c>
    </row>
    <row r="222" spans="1:56" s="62" customFormat="1" x14ac:dyDescent="0.35">
      <c r="B222" s="62" t="s">
        <v>69</v>
      </c>
      <c r="C222" s="70">
        <f>'Population 2016'!C222*'Prevalence Rates'!C222</f>
        <v>617.7071924290218</v>
      </c>
      <c r="D222" s="62">
        <f>'Population 2016'!D222*'Prevalence Rates'!D222</f>
        <v>1424.0072991992231</v>
      </c>
      <c r="E222" s="62">
        <f>'Population 2016'!E222*'Prevalence Rates'!E222</f>
        <v>802.78314972094131</v>
      </c>
      <c r="F222" s="62">
        <f>'Population 2016'!F222*'Prevalence Rates'!F222</f>
        <v>195.7672215481679</v>
      </c>
      <c r="G222" s="62">
        <f>'Population 2016'!G222*'Prevalence Rates'!G222</f>
        <v>60.998611987381686</v>
      </c>
      <c r="H222" s="62">
        <f>'Population 2016'!H222*'Prevalence Rates'!H222</f>
        <v>512.43950740111609</v>
      </c>
      <c r="I222" s="62">
        <f>'Population 2016'!I222*'Prevalence Rates'!I222</f>
        <v>103.4826414947828</v>
      </c>
      <c r="J222" s="62">
        <f>'Population 2016'!J222*'Prevalence Rates'!J222</f>
        <v>310.80950254792521</v>
      </c>
      <c r="K222" s="62">
        <f>'Population 2016'!K222*'Prevalence Rates'!K222</f>
        <v>79.040223246784734</v>
      </c>
      <c r="L222" s="62">
        <f>'Population 2016'!L222*'Prevalence Rates'!L222</f>
        <v>157.76298257704434</v>
      </c>
      <c r="M222" s="62">
        <f>'Population 2016'!M222*'Prevalence Rates'!M222</f>
        <v>157.67023537976218</v>
      </c>
      <c r="N222" s="62">
        <f>'Population 2016'!N222*'Prevalence Rates'!N222</f>
        <v>220.83781121087105</v>
      </c>
      <c r="O222" s="62">
        <f>'Population 2016'!O222*'Prevalence Rates'!O222</f>
        <v>148.66423683571944</v>
      </c>
      <c r="P222" s="62">
        <f>'Population 2016'!P222*'Prevalence Rates'!P222</f>
        <v>543.1842271293375</v>
      </c>
      <c r="Q222" s="62">
        <f>'Population 2016'!Q222*'Prevalence Rates'!Q222</f>
        <v>156.58547925260856</v>
      </c>
      <c r="R222" s="62">
        <f>'Population 2016'!R222*'Prevalence Rates'!R222</f>
        <v>501.18091239990287</v>
      </c>
      <c r="S222" s="62">
        <f>'Population 2016'!S222*'Prevalence Rates'!S222</f>
        <v>2794.8966464450368</v>
      </c>
      <c r="T222" s="62">
        <f>'Population 2016'!T222*'Prevalence Rates'!T222</f>
        <v>1320.8326231497208</v>
      </c>
      <c r="U222" s="62">
        <f>'Population 2016'!U222*'Prevalence Rates'!U222</f>
        <v>0</v>
      </c>
      <c r="V222" s="62">
        <f>'Population 2016'!V222*'Prevalence Rates'!V222</f>
        <v>327.74003397233668</v>
      </c>
      <c r="W222" s="62">
        <f>'Population 2016'!W222*'Prevalence Rates'!W222</f>
        <v>630.55732977432638</v>
      </c>
      <c r="X222" s="62">
        <f>'Population 2016'!X222*'Prevalence Rates'!X222</f>
        <v>630.2498908032029</v>
      </c>
      <c r="Y222" s="62">
        <f>'Population 2016'!Y222*'Prevalence Rates'!Y222</f>
        <v>623.15455471972803</v>
      </c>
      <c r="Z222" s="62">
        <f>'Population 2016'!Z222*'Prevalence Rates'!Z222</f>
        <v>544.64848337782075</v>
      </c>
      <c r="AA222" s="62">
        <f>'Population 2016'!AA222*'Prevalence Rates'!AA222</f>
        <v>2904.867226401358</v>
      </c>
      <c r="AB222" s="62">
        <f>'Population 2016'!AB222*'Prevalence Rates'!AB222</f>
        <v>1595.6422615869931</v>
      </c>
      <c r="AC222" s="62">
        <f>'Population 2016'!AC222*'Prevalence Rates'!AC222</f>
        <v>2131.9636238776984</v>
      </c>
      <c r="AD222" s="62">
        <f>'Population 2016'!AD222*'Prevalence Rates'!AD222</f>
        <v>266.58073768502783</v>
      </c>
      <c r="AE222" s="62">
        <f>'Population 2016'!AE222*'Prevalence Rates'!AE222</f>
        <v>219.58304780393101</v>
      </c>
      <c r="AF222" s="62">
        <f>'Population 2016'!AF222*'Prevalence Rates'!AF222</f>
        <v>80.305406454743974</v>
      </c>
      <c r="AG222" s="62">
        <f>'Population 2016'!AG222*'Prevalence Rates'!AG222</f>
        <v>219.58304780393101</v>
      </c>
      <c r="AH222" s="62">
        <f>'Population 2016'!AH222*'Prevalence Rates'!AH222</f>
        <v>782.823966027663</v>
      </c>
      <c r="AI222" s="62">
        <f>'Population 2016'!AI222*'Prevalence Rates'!AI222</f>
        <v>2018.007031303081</v>
      </c>
      <c r="AJ222" s="62">
        <f>'Population 2016'!AJ222*'Prevalence Rates'!AJ222</f>
        <v>113.06580926959474</v>
      </c>
      <c r="AK222" s="62">
        <f>'Population 2016'!AK222*'Prevalence Rates'!AK222</f>
        <v>139.15479737927683</v>
      </c>
      <c r="AL222" s="62">
        <f>'Population 2016'!AL222*'Prevalence Rates'!AL222</f>
        <v>135.48154331472941</v>
      </c>
      <c r="AM222" s="62">
        <f>'Population 2016'!AM222*'Prevalence Rates'!AM222</f>
        <v>341.49088085416156</v>
      </c>
      <c r="AN222" s="62">
        <f>'Population 2016'!AN222*'Prevalence Rates'!AN222</f>
        <v>15.460198786702254</v>
      </c>
      <c r="AO222" s="62">
        <f>'Population 2016'!AO222*'Prevalence Rates'!AO222</f>
        <v>15.469017228827953</v>
      </c>
      <c r="AP222" s="62">
        <f>'Population 2016'!AP222*'Prevalence Rates'!AP222</f>
        <v>252.2195098277117</v>
      </c>
      <c r="AQ222" s="62">
        <f>'Population 2016'!AQ222*'Prevalence Rates'!AQ222</f>
        <v>308.66850764377563</v>
      </c>
      <c r="AR222" s="62">
        <f>'Population 2016'!AR222*'Prevalence Rates'!AR222</f>
        <v>9588.7279999999973</v>
      </c>
      <c r="AS222" s="62">
        <f>'Population 2016'!AS222*'Prevalence Rates'!AS222</f>
        <v>103.4850764377578</v>
      </c>
      <c r="AT222" s="62">
        <f>'Population 2016'!AT222*'Prevalence Rates'!AT222</f>
        <v>0</v>
      </c>
      <c r="AU222" s="62">
        <f>'Population 2016'!AU222*'Prevalence Rates'!AU222</f>
        <v>0</v>
      </c>
      <c r="AV222" s="62">
        <f>'Population 2016'!AV222*'Prevalence Rates'!AV222</f>
        <v>216.98083960203829</v>
      </c>
      <c r="AW222" s="62">
        <f>'Population 2016'!AW222*'Prevalence Rates'!AW222</f>
        <v>431.14339723368101</v>
      </c>
      <c r="AX222" s="62">
        <f>'Population 2016'!AX222*'Prevalence Rates'!AX222</f>
        <v>226.85442368357189</v>
      </c>
      <c r="AY222" s="62">
        <f>'Population 2016'!AY222*'Prevalence Rates'!AY222</f>
        <v>1239.3223586508125</v>
      </c>
      <c r="AZ222" s="62">
        <f>'Population 2016'!AZ222*'Prevalence Rates'!AZ222</f>
        <v>611.43666585780136</v>
      </c>
      <c r="BA222" s="62">
        <f>'Population 2016'!BA222*'Prevalence Rates'!BA222</f>
        <v>44.519970880854153</v>
      </c>
      <c r="BB222" s="62">
        <f>'Population 2016'!BB222*'Prevalence Rates'!BB222</f>
        <v>358.17846639165242</v>
      </c>
      <c r="BC222" s="71">
        <f>'Population 2016'!BC222*'Prevalence Rates'!BC222</f>
        <v>0</v>
      </c>
      <c r="BD222" s="105">
        <v>220</v>
      </c>
    </row>
    <row r="223" spans="1:56" s="62" customFormat="1" x14ac:dyDescent="0.35">
      <c r="B223" s="62" t="s">
        <v>70</v>
      </c>
      <c r="C223" s="70">
        <f>'Population 2016'!C223*'Prevalence Rates'!C223</f>
        <v>752.82132492113556</v>
      </c>
      <c r="D223" s="62">
        <f>'Population 2016'!D223*'Prevalence Rates'!D223</f>
        <v>1655.8068818247996</v>
      </c>
      <c r="E223" s="62">
        <f>'Population 2016'!E223*'Prevalence Rates'!E223</f>
        <v>892.8892793011405</v>
      </c>
      <c r="F223" s="62">
        <f>'Population 2016'!F223*'Prevalence Rates'!F223</f>
        <v>240.22661489929629</v>
      </c>
      <c r="G223" s="62">
        <f>'Population 2016'!G223*'Prevalence Rates'!G223</f>
        <v>86.843028391167181</v>
      </c>
      <c r="H223" s="62">
        <f>'Population 2016'!H223*'Prevalence Rates'!H223</f>
        <v>702.32778840087349</v>
      </c>
      <c r="I223" s="62">
        <f>'Population 2016'!I223*'Prevalence Rates'!I223</f>
        <v>120.46986614899296</v>
      </c>
      <c r="J223" s="62">
        <f>'Population 2016'!J223*'Prevalence Rates'!J223</f>
        <v>357.3411210871148</v>
      </c>
      <c r="K223" s="62">
        <f>'Population 2016'!K223*'Prevalence Rates'!K223</f>
        <v>88.289279301140482</v>
      </c>
      <c r="L223" s="62">
        <f>'Population 2016'!L223*'Prevalence Rates'!L223</f>
        <v>184.25945256005821</v>
      </c>
      <c r="M223" s="62">
        <f>'Population 2016'!M223*'Prevalence Rates'!M223</f>
        <v>184.15112836690125</v>
      </c>
      <c r="N223" s="62">
        <f>'Population 2016'!N223*'Prevalence Rates'!N223</f>
        <v>288.63046347973784</v>
      </c>
      <c r="O223" s="62">
        <f>'Population 2016'!O223*'Prevalence Rates'!O223</f>
        <v>189.92166949769469</v>
      </c>
      <c r="P223" s="62">
        <f>'Population 2016'!P223*'Prevalence Rates'!P223</f>
        <v>645.77055569036634</v>
      </c>
      <c r="Q223" s="62">
        <f>'Population 2016'!Q223*'Prevalence Rates'!Q223</f>
        <v>173.84080562970149</v>
      </c>
      <c r="R223" s="62">
        <f>'Population 2016'!R223*'Prevalence Rates'!R223</f>
        <v>590.38565396748356</v>
      </c>
      <c r="S223" s="62">
        <f>'Population 2016'!S223*'Prevalence Rates'!S223</f>
        <v>3342.2598204319333</v>
      </c>
      <c r="T223" s="62">
        <f>'Population 2016'!T223*'Prevalence Rates'!T223</f>
        <v>1628.112623149721</v>
      </c>
      <c r="U223" s="62">
        <f>'Population 2016'!U223*'Prevalence Rates'!U223</f>
        <v>0</v>
      </c>
      <c r="V223" s="62">
        <f>'Population 2016'!V223*'Prevalence Rates'!V223</f>
        <v>355.14860470759521</v>
      </c>
      <c r="W223" s="62">
        <f>'Population 2016'!W223*'Prevalence Rates'!W223</f>
        <v>769.15137782091722</v>
      </c>
      <c r="X223" s="62">
        <f>'Population 2016'!X223*'Prevalence Rates'!X223</f>
        <v>768.77636495996103</v>
      </c>
      <c r="Y223" s="62">
        <f>'Population 2016'!Y223*'Prevalence Rates'!Y223</f>
        <v>696.17717253093895</v>
      </c>
      <c r="Z223" s="62">
        <f>'Population 2016'!Z223*'Prevalence Rates'!Z223</f>
        <v>646.31506915797138</v>
      </c>
      <c r="AA223" s="62">
        <f>'Population 2016'!AA223*'Prevalence Rates'!AA223</f>
        <v>3412.2858432419312</v>
      </c>
      <c r="AB223" s="62">
        <f>'Population 2016'!AB223*'Prevalence Rates'!AB223</f>
        <v>1852.5991108954136</v>
      </c>
      <c r="AC223" s="62">
        <f>'Population 2016'!AC223*'Prevalence Rates'!AC223</f>
        <v>2517.5944629944183</v>
      </c>
      <c r="AD223" s="62">
        <f>'Population 2016'!AD223*'Prevalence Rates'!AD223</f>
        <v>322.92165105556904</v>
      </c>
      <c r="AE223" s="62">
        <f>'Population 2016'!AE223*'Prevalence Rates'!AE223</f>
        <v>252.13866051929136</v>
      </c>
      <c r="AF223" s="62">
        <f>'Population 2016'!AF223*'Prevalence Rates'!AF223</f>
        <v>92.354690609075476</v>
      </c>
      <c r="AG223" s="62">
        <f>'Population 2016'!AG223*'Prevalence Rates'!AG223</f>
        <v>252.13866051929136</v>
      </c>
      <c r="AH223" s="62">
        <f>'Population 2016'!AH223*'Prevalence Rates'!AH223</f>
        <v>906.83750157728696</v>
      </c>
      <c r="AI223" s="62">
        <f>'Population 2016'!AI223*'Prevalence Rates'!AI223</f>
        <v>2402.4645746178107</v>
      </c>
      <c r="AJ223" s="62">
        <f>'Population 2016'!AJ223*'Prevalence Rates'!AJ223</f>
        <v>140.08530939092449</v>
      </c>
      <c r="AK223" s="62">
        <f>'Population 2016'!AK223*'Prevalence Rates'!AK223</f>
        <v>158.72603736957046</v>
      </c>
      <c r="AL223" s="62">
        <f>'Population 2016'!AL223*'Prevalence Rates'!AL223</f>
        <v>183.80692065032758</v>
      </c>
      <c r="AM223" s="62">
        <f>'Population 2016'!AM223*'Prevalence Rates'!AM223</f>
        <v>393.20163552535791</v>
      </c>
      <c r="AN223" s="62">
        <f>'Population 2016'!AN223*'Prevalence Rates'!AN223</f>
        <v>16.125900121329774</v>
      </c>
      <c r="AO223" s="62">
        <f>'Population 2016'!AO223*'Prevalence Rates'!AO223</f>
        <v>16.135098277117205</v>
      </c>
      <c r="AP223" s="62">
        <f>'Population 2016'!AP223*'Prevalence Rates'!AP223</f>
        <v>308.73335112836691</v>
      </c>
      <c r="AQ223" s="62">
        <f>'Population 2016'!AQ223*'Prevalence Rates'!AQ223</f>
        <v>365.45748119388486</v>
      </c>
      <c r="AR223" s="62">
        <f>'Population 2016'!AR223*'Prevalence Rates'!AR223</f>
        <v>11417.572</v>
      </c>
      <c r="AS223" s="62">
        <f>'Population 2016'!AS223*'Prevalence Rates'!AS223</f>
        <v>120.47270080077649</v>
      </c>
      <c r="AT223" s="62">
        <f>'Population 2016'!AT223*'Prevalence Rates'!AT223</f>
        <v>0</v>
      </c>
      <c r="AU223" s="62">
        <f>'Population 2016'!AU223*'Prevalence Rates'!AU223</f>
        <v>0</v>
      </c>
      <c r="AV223" s="62">
        <f>'Population 2016'!AV223*'Prevalence Rates'!AV223</f>
        <v>311.1941470516864</v>
      </c>
      <c r="AW223" s="62">
        <f>'Population 2016'!AW223*'Prevalence Rates'!AW223</f>
        <v>501.55041494782813</v>
      </c>
      <c r="AX223" s="62">
        <f>'Population 2016'!AX223*'Prevalence Rates'!AX223</f>
        <v>263.08027177869445</v>
      </c>
      <c r="AY223" s="62">
        <f>'Population 2016'!AY223*'Prevalence Rates'!AY223</f>
        <v>1531.4047173016254</v>
      </c>
      <c r="AZ223" s="62">
        <f>'Population 2016'!AZ223*'Prevalence Rates'!AZ223</f>
        <v>765.00772433875272</v>
      </c>
      <c r="BA223" s="62">
        <f>'Population 2016'!BA223*'Prevalence Rates'!BA223</f>
        <v>48.680805629701524</v>
      </c>
      <c r="BB223" s="62">
        <f>'Population 2016'!BB223*'Prevalence Rates'!BB223</f>
        <v>360.99290463479741</v>
      </c>
      <c r="BC223" s="71">
        <f>'Population 2016'!BC223*'Prevalence Rates'!BC223</f>
        <v>0</v>
      </c>
      <c r="BD223" s="105">
        <v>221</v>
      </c>
    </row>
    <row r="224" spans="1:56" s="62" customFormat="1" x14ac:dyDescent="0.35">
      <c r="B224" s="62" t="s">
        <v>71</v>
      </c>
      <c r="C224" s="70">
        <f>'Population 2016'!C224*'Prevalence Rates'!C224</f>
        <v>593.4242271293374</v>
      </c>
      <c r="D224" s="62">
        <f>'Population 2016'!D224*'Prevalence Rates'!D224</f>
        <v>1418.9456927930112</v>
      </c>
      <c r="E224" s="62">
        <f>'Population 2016'!E224*'Prevalence Rates'!E224</f>
        <v>825.85554962387766</v>
      </c>
      <c r="F224" s="62">
        <f>'Population 2016'!F224*'Prevalence Rates'!F224</f>
        <v>224.17033729677263</v>
      </c>
      <c r="G224" s="62">
        <f>'Population 2016'!G224*'Prevalence Rates'!G224</f>
        <v>63.820883280757087</v>
      </c>
      <c r="H224" s="62">
        <f>'Population 2016'!H224*'Prevalence Rates'!H224</f>
        <v>655.3086527541858</v>
      </c>
      <c r="I224" s="62">
        <f>'Population 2016'!I224*'Prevalence Rates'!I224</f>
        <v>111.5575546226644</v>
      </c>
      <c r="J224" s="62">
        <f>'Population 2016'!J224*'Prevalence Rates'!J224</f>
        <v>337.50578985683086</v>
      </c>
      <c r="K224" s="62">
        <f>'Population 2016'!K224*'Prevalence Rates'!K224</f>
        <v>102.56160640621206</v>
      </c>
      <c r="L224" s="62">
        <f>'Population 2016'!L224*'Prevalence Rates'!L224</f>
        <v>177.37124872603732</v>
      </c>
      <c r="M224" s="62">
        <f>'Population 2016'!M224*'Prevalence Rates'!M224</f>
        <v>177.26697403542829</v>
      </c>
      <c r="N224" s="62">
        <f>'Population 2016'!N224*'Prevalence Rates'!N224</f>
        <v>215.27155544770679</v>
      </c>
      <c r="O224" s="62">
        <f>'Population 2016'!O224*'Prevalence Rates'!O224</f>
        <v>170.25121087114775</v>
      </c>
      <c r="P224" s="62">
        <f>'Population 2016'!P224*'Prevalence Rates'!P224</f>
        <v>578.49674836204792</v>
      </c>
      <c r="Q224" s="62">
        <f>'Population 2016'!Q224*'Prevalence Rates'!Q224</f>
        <v>151.89973307449645</v>
      </c>
      <c r="R224" s="62">
        <f>'Population 2016'!R224*'Prevalence Rates'!R224</f>
        <v>512.38283426352825</v>
      </c>
      <c r="S224" s="62">
        <f>'Population 2016'!S224*'Prevalence Rates'!S224</f>
        <v>2911.8468721184172</v>
      </c>
      <c r="T224" s="62">
        <f>'Population 2016'!T224*'Prevalence Rates'!T224</f>
        <v>1385.8641494782821</v>
      </c>
      <c r="U224" s="62">
        <f>'Population 2016'!U224*'Prevalence Rates'!U224</f>
        <v>0</v>
      </c>
      <c r="V224" s="62">
        <f>'Population 2016'!V224*'Prevalence Rates'!V224</f>
        <v>296.0678087842756</v>
      </c>
      <c r="W224" s="62">
        <f>'Population 2016'!W224*'Prevalence Rates'!W224</f>
        <v>713.0890521718029</v>
      </c>
      <c r="X224" s="62">
        <f>'Population 2016'!X224*'Prevalence Rates'!X224</f>
        <v>712.74137345304518</v>
      </c>
      <c r="Y224" s="62">
        <f>'Population 2016'!Y224*'Prevalence Rates'!Y224</f>
        <v>620.68808153360817</v>
      </c>
      <c r="Z224" s="62">
        <f>'Population 2016'!Z224*'Prevalence Rates'!Z224</f>
        <v>567.81256976462021</v>
      </c>
      <c r="AA224" s="62">
        <f>'Population 2016'!AA224*'Prevalence Rates'!AA224</f>
        <v>2973.620587236107</v>
      </c>
      <c r="AB224" s="62">
        <f>'Population 2016'!AB224*'Prevalence Rates'!AB224</f>
        <v>1609.5225139529239</v>
      </c>
      <c r="AC224" s="62">
        <f>'Population 2016'!AC224*'Prevalence Rates'!AC224</f>
        <v>2224.0156520262067</v>
      </c>
      <c r="AD224" s="62">
        <f>'Population 2016'!AD224*'Prevalence Rates'!AD224</f>
        <v>290.83368211599128</v>
      </c>
      <c r="AE224" s="62">
        <f>'Population 2016'!AE224*'Prevalence Rates'!AE224</f>
        <v>242.47698131521469</v>
      </c>
      <c r="AF224" s="62">
        <f>'Population 2016'!AF224*'Prevalence Rates'!AF224</f>
        <v>106.15481679204078</v>
      </c>
      <c r="AG224" s="62">
        <f>'Population 2016'!AG224*'Prevalence Rates'!AG224</f>
        <v>242.47698131521469</v>
      </c>
      <c r="AH224" s="62">
        <f>'Population 2016'!AH224*'Prevalence Rates'!AH224</f>
        <v>761.31052851249694</v>
      </c>
      <c r="AI224" s="62">
        <f>'Population 2016'!AI224*'Prevalence Rates'!AI224</f>
        <v>2048.6028439699098</v>
      </c>
      <c r="AJ224" s="62">
        <f>'Population 2016'!AJ224*'Prevalence Rates'!AJ224</f>
        <v>120.95719485561754</v>
      </c>
      <c r="AK224" s="62">
        <f>'Population 2016'!AK224*'Prevalence Rates'!AK224</f>
        <v>160.31329774326619</v>
      </c>
      <c r="AL224" s="62">
        <f>'Population 2016'!AL224*'Prevalence Rates'!AL224</f>
        <v>162.46604222276147</v>
      </c>
      <c r="AM224" s="62">
        <f>'Population 2016'!AM224*'Prevalence Rates'!AM224</f>
        <v>308.69357922834263</v>
      </c>
      <c r="AN224" s="62">
        <f>'Population 2016'!AN224*'Prevalence Rates'!AN224</f>
        <v>17.038686920650328</v>
      </c>
      <c r="AO224" s="62">
        <f>'Population 2016'!AO224*'Prevalence Rates'!AO224</f>
        <v>17.048405726765349</v>
      </c>
      <c r="AP224" s="62">
        <f>'Population 2016'!AP224*'Prevalence Rates'!AP224</f>
        <v>290.48600339723367</v>
      </c>
      <c r="AQ224" s="62">
        <f>'Population 2016'!AQ224*'Prevalence Rates'!AQ224</f>
        <v>305.59570977917974</v>
      </c>
      <c r="AR224" s="62">
        <f>'Population 2016'!AR224*'Prevalence Rates'!AR224</f>
        <v>10025.912</v>
      </c>
      <c r="AS224" s="62">
        <f>'Population 2016'!AS224*'Prevalence Rates'!AS224</f>
        <v>111.56017956806599</v>
      </c>
      <c r="AT224" s="62">
        <f>'Population 2016'!AT224*'Prevalence Rates'!AT224</f>
        <v>0</v>
      </c>
      <c r="AU224" s="62">
        <f>'Population 2016'!AU224*'Prevalence Rates'!AU224</f>
        <v>0</v>
      </c>
      <c r="AV224" s="62">
        <f>'Population 2016'!AV224*'Prevalence Rates'!AV224</f>
        <v>304.32517835476818</v>
      </c>
      <c r="AW224" s="62">
        <f>'Population 2016'!AW224*'Prevalence Rates'!AW224</f>
        <v>439.9466343120601</v>
      </c>
      <c r="AX224" s="62">
        <f>'Population 2016'!AX224*'Prevalence Rates'!AX224</f>
        <v>231.68505702499391</v>
      </c>
      <c r="AY224" s="62">
        <f>'Population 2016'!AY224*'Prevalence Rates'!AY224</f>
        <v>1378.2930259645714</v>
      </c>
      <c r="AZ224" s="62">
        <f>'Population 2016'!AZ224*'Prevalence Rates'!AZ224</f>
        <v>668.82090269352102</v>
      </c>
      <c r="BA224" s="62">
        <f>'Population 2016'!BA224*'Prevalence Rates'!BA224</f>
        <v>38.371929143411791</v>
      </c>
      <c r="BB224" s="62">
        <f>'Population 2016'!BB224*'Prevalence Rates'!BB224</f>
        <v>305.18569764620241</v>
      </c>
      <c r="BC224" s="71">
        <f>'Population 2016'!BC224*'Prevalence Rates'!BC224</f>
        <v>0</v>
      </c>
      <c r="BD224" s="105">
        <v>222</v>
      </c>
    </row>
    <row r="225" spans="2:56" s="62" customFormat="1" x14ac:dyDescent="0.35">
      <c r="B225" s="62" t="s">
        <v>72</v>
      </c>
      <c r="C225" s="70">
        <f>'Population 2016'!C225*'Prevalence Rates'!C225</f>
        <v>551.7190220820188</v>
      </c>
      <c r="D225" s="62">
        <f>'Population 2016'!D225*'Prevalence Rates'!D225</f>
        <v>1276.9793739383647</v>
      </c>
      <c r="E225" s="62">
        <f>'Population 2016'!E225*'Prevalence Rates'!E225</f>
        <v>722.49063819461298</v>
      </c>
      <c r="F225" s="62">
        <f>'Population 2016'!F225*'Prevalence Rates'!F225</f>
        <v>264.07064304780397</v>
      </c>
      <c r="G225" s="62">
        <f>'Population 2016'!G225*'Prevalence Rates'!G225</f>
        <v>71.007602523659301</v>
      </c>
      <c r="H225" s="62">
        <f>'Population 2016'!H225*'Prevalence Rates'!H225</f>
        <v>682.73629798592583</v>
      </c>
      <c r="I225" s="62">
        <f>'Population 2016'!I225*'Prevalence Rates'!I225</f>
        <v>118.39080805629703</v>
      </c>
      <c r="J225" s="62">
        <f>'Population 2016'!J225*'Prevalence Rates'!J225</f>
        <v>346.79572919194379</v>
      </c>
      <c r="K225" s="62">
        <f>'Population 2016'!K225*'Prevalence Rates'!K225</f>
        <v>97.177461781121082</v>
      </c>
      <c r="L225" s="62">
        <f>'Population 2016'!L225*'Prevalence Rates'!L225</f>
        <v>161.53647008007763</v>
      </c>
      <c r="M225" s="62">
        <f>'Population 2016'!M225*'Prevalence Rates'!M225</f>
        <v>161.44150448920166</v>
      </c>
      <c r="N225" s="62">
        <f>'Population 2016'!N225*'Prevalence Rates'!N225</f>
        <v>237.25170832322249</v>
      </c>
      <c r="O225" s="62">
        <f>'Population 2016'!O225*'Prevalence Rates'!O225</f>
        <v>166.57978645959716</v>
      </c>
      <c r="P225" s="62">
        <f>'Population 2016'!P225*'Prevalence Rates'!P225</f>
        <v>566.07946857558852</v>
      </c>
      <c r="Q225" s="62">
        <f>'Population 2016'!Q225*'Prevalence Rates'!Q225</f>
        <v>159.29649114292647</v>
      </c>
      <c r="R225" s="62">
        <f>'Population 2016'!R225*'Prevalence Rates'!R225</f>
        <v>475.87538946857563</v>
      </c>
      <c r="S225" s="62">
        <f>'Population 2016'!S225*'Prevalence Rates'!S225</f>
        <v>2913.5047706867267</v>
      </c>
      <c r="T225" s="62">
        <f>'Population 2016'!T225*'Prevalence Rates'!T225</f>
        <v>1380.7645911186607</v>
      </c>
      <c r="U225" s="62">
        <f>'Population 2016'!U225*'Prevalence Rates'!U225</f>
        <v>0</v>
      </c>
      <c r="V225" s="62">
        <f>'Population 2016'!V225*'Prevalence Rates'!V225</f>
        <v>276.50823829167678</v>
      </c>
      <c r="W225" s="62">
        <f>'Population 2016'!W225*'Prevalence Rates'!W225</f>
        <v>766.47079398204323</v>
      </c>
      <c r="X225" s="62">
        <f>'Population 2016'!X225*'Prevalence Rates'!X225</f>
        <v>766.0970880854162</v>
      </c>
      <c r="Y225" s="62">
        <f>'Population 2016'!Y225*'Prevalence Rates'!Y225</f>
        <v>611.83859257461779</v>
      </c>
      <c r="Z225" s="62">
        <f>'Population 2016'!Z225*'Prevalence Rates'!Z225</f>
        <v>454.26925503518572</v>
      </c>
      <c r="AA225" s="62">
        <f>'Population 2016'!AA225*'Prevalence Rates'!AA225</f>
        <v>2684.6610968211598</v>
      </c>
      <c r="AB225" s="62">
        <f>'Population 2016'!AB225*'Prevalence Rates'!AB225</f>
        <v>1461.7694879883527</v>
      </c>
      <c r="AC225" s="62">
        <f>'Population 2016'!AC225*'Prevalence Rates'!AC225</f>
        <v>2031.8322045619991</v>
      </c>
      <c r="AD225" s="62">
        <f>'Population 2016'!AD225*'Prevalence Rates'!AD225</f>
        <v>287.12173647173023</v>
      </c>
      <c r="AE225" s="62">
        <f>'Population 2016'!AE225*'Prevalence Rates'!AE225</f>
        <v>230.82502547925259</v>
      </c>
      <c r="AF225" s="62">
        <f>'Population 2016'!AF225*'Prevalence Rates'!AF225</f>
        <v>103.51430478039313</v>
      </c>
      <c r="AG225" s="62">
        <f>'Population 2016'!AG225*'Prevalence Rates'!AG225</f>
        <v>230.82502547925259</v>
      </c>
      <c r="AH225" s="62">
        <f>'Population 2016'!AH225*'Prevalence Rates'!AH225</f>
        <v>664.28918320795935</v>
      </c>
      <c r="AI225" s="62">
        <f>'Population 2016'!AI225*'Prevalence Rates'!AI225</f>
        <v>1996.1494200436787</v>
      </c>
      <c r="AJ225" s="62">
        <f>'Population 2016'!AJ225*'Prevalence Rates'!AJ225</f>
        <v>112.42864595971852</v>
      </c>
      <c r="AK225" s="62">
        <f>'Population 2016'!AK225*'Prevalence Rates'!AK225</f>
        <v>158.98170347003156</v>
      </c>
      <c r="AL225" s="62">
        <f>'Population 2016'!AL225*'Prevalence Rates'!AL225</f>
        <v>175.03308905605439</v>
      </c>
      <c r="AM225" s="62">
        <f>'Population 2016'!AM225*'Prevalence Rates'!AM225</f>
        <v>266.58615869934482</v>
      </c>
      <c r="AN225" s="62">
        <f>'Population 2016'!AN225*'Prevalence Rates'!AN225</f>
        <v>14.944586556661006</v>
      </c>
      <c r="AO225" s="62">
        <f>'Population 2016'!AO225*'Prevalence Rates'!AO225</f>
        <v>14.953110895413738</v>
      </c>
      <c r="AP225" s="62">
        <f>'Population 2016'!AP225*'Prevalence Rates'!AP225</f>
        <v>330.50059208929878</v>
      </c>
      <c r="AQ225" s="62">
        <f>'Population 2016'!AQ225*'Prevalence Rates'!AQ225</f>
        <v>291.15631157486047</v>
      </c>
      <c r="AR225" s="62">
        <f>'Population 2016'!AR225*'Prevalence Rates'!AR225</f>
        <v>9690.8420000000006</v>
      </c>
      <c r="AS225" s="62">
        <f>'Population 2016'!AS225*'Prevalence Rates'!AS225</f>
        <v>118.39359378791556</v>
      </c>
      <c r="AT225" s="62">
        <f>'Population 2016'!AT225*'Prevalence Rates'!AT225</f>
        <v>0</v>
      </c>
      <c r="AU225" s="62">
        <f>'Population 2016'!AU225*'Prevalence Rates'!AU225</f>
        <v>0</v>
      </c>
      <c r="AV225" s="62">
        <f>'Population 2016'!AV225*'Prevalence Rates'!AV225</f>
        <v>321.56675078864356</v>
      </c>
      <c r="AW225" s="62">
        <f>'Population 2016'!AW225*'Prevalence Rates'!AW225</f>
        <v>386.32108226158704</v>
      </c>
      <c r="AX225" s="62">
        <f>'Population 2016'!AX225*'Prevalence Rates'!AX225</f>
        <v>245.25024023295319</v>
      </c>
      <c r="AY225" s="62">
        <f>'Population 2016'!AY225*'Prevalence Rates'!AY225</f>
        <v>1526.1547100218393</v>
      </c>
      <c r="AZ225" s="62">
        <f>'Population 2016'!AZ225*'Prevalence Rates'!AZ225</f>
        <v>762.42646881824817</v>
      </c>
      <c r="BA225" s="62">
        <f>'Population 2016'!BA225*'Prevalence Rates'!BA225</f>
        <v>26.199805872361082</v>
      </c>
      <c r="BB225" s="62">
        <f>'Population 2016'!BB225*'Prevalence Rates'!BB225</f>
        <v>250.61555933025966</v>
      </c>
      <c r="BC225" s="71">
        <f>'Population 2016'!BC225*'Prevalence Rates'!BC225</f>
        <v>0</v>
      </c>
      <c r="BD225" s="105">
        <v>223</v>
      </c>
    </row>
    <row r="226" spans="2:56" s="62" customFormat="1" x14ac:dyDescent="0.35">
      <c r="B226" s="62" t="s">
        <v>73</v>
      </c>
      <c r="C226" s="70">
        <f>'Population 2016'!C226*'Prevalence Rates'!C226</f>
        <v>424.60608832807566</v>
      </c>
      <c r="D226" s="62">
        <f>'Population 2016'!D226*'Prevalence Rates'!D226</f>
        <v>949.64476583353576</v>
      </c>
      <c r="E226" s="62">
        <f>'Population 2016'!E226*'Prevalence Rates'!E226</f>
        <v>520.4916670710993</v>
      </c>
      <c r="F226" s="62">
        <f>'Population 2016'!F226*'Prevalence Rates'!F226</f>
        <v>190.02380732831838</v>
      </c>
      <c r="G226" s="62">
        <f>'Population 2016'!G226*'Prevalence Rates'!G226</f>
        <v>58.377791798107253</v>
      </c>
      <c r="H226" s="62">
        <f>'Population 2016'!H226*'Prevalence Rates'!H226</f>
        <v>525.98561732589178</v>
      </c>
      <c r="I226" s="62">
        <f>'Population 2016'!I226*'Prevalence Rates'!I226</f>
        <v>89.681037102644993</v>
      </c>
      <c r="J226" s="62">
        <f>'Population 2016'!J226*'Prevalence Rates'!J226</f>
        <v>267.15026935209909</v>
      </c>
      <c r="K226" s="62">
        <f>'Population 2016'!K226*'Prevalence Rates'!K226</f>
        <v>66.489842271293384</v>
      </c>
      <c r="L226" s="62">
        <f>'Population 2016'!L226*'Prevalence Rates'!L226</f>
        <v>155.56592293132735</v>
      </c>
      <c r="M226" s="62">
        <f>'Population 2016'!M226*'Prevalence Rates'!M226</f>
        <v>155.47446736229074</v>
      </c>
      <c r="N226" s="62">
        <f>'Population 2016'!N226*'Prevalence Rates'!N226</f>
        <v>190.66522203348697</v>
      </c>
      <c r="O226" s="62">
        <f>'Population 2016'!O226*'Prevalence Rates'!O226</f>
        <v>114.31946129580197</v>
      </c>
      <c r="P226" s="62">
        <f>'Population 2016'!P226*'Prevalence Rates'!P226</f>
        <v>473.64123271050721</v>
      </c>
      <c r="Q226" s="62">
        <f>'Population 2016'!Q226*'Prevalence Rates'!Q226</f>
        <v>134.37255035185635</v>
      </c>
      <c r="R226" s="62">
        <f>'Population 2016'!R226*'Prevalence Rates'!R226</f>
        <v>409.68849551079842</v>
      </c>
      <c r="S226" s="62">
        <f>'Population 2016'!S226*'Prevalence Rates'!S226</f>
        <v>2181.2306430478038</v>
      </c>
      <c r="T226" s="62">
        <f>'Population 2016'!T226*'Prevalence Rates'!T226</f>
        <v>1027.897359864111</v>
      </c>
      <c r="U226" s="62">
        <f>'Population 2016'!U226*'Prevalence Rates'!U226</f>
        <v>0</v>
      </c>
      <c r="V226" s="62">
        <f>'Population 2016'!V226*'Prevalence Rates'!V226</f>
        <v>195.63357437515165</v>
      </c>
      <c r="W226" s="62">
        <f>'Population 2016'!W226*'Prevalence Rates'!W226</f>
        <v>577.06709051201165</v>
      </c>
      <c r="X226" s="62">
        <f>'Population 2016'!X226*'Prevalence Rates'!X226</f>
        <v>576.78573161853922</v>
      </c>
      <c r="Y226" s="62">
        <f>'Population 2016'!Y226*'Prevalence Rates'!Y226</f>
        <v>455.06430283911669</v>
      </c>
      <c r="Z226" s="62">
        <f>'Population 2016'!Z226*'Prevalence Rates'!Z226</f>
        <v>271.9849065760738</v>
      </c>
      <c r="AA226" s="62">
        <f>'Population 2016'!AA226*'Prevalence Rates'!AA226</f>
        <v>2042.9413540402816</v>
      </c>
      <c r="AB226" s="62">
        <f>'Population 2016'!AB226*'Prevalence Rates'!AB226</f>
        <v>1105.0922115991268</v>
      </c>
      <c r="AC226" s="62">
        <f>'Population 2016'!AC226*'Prevalence Rates'!AC226</f>
        <v>1567.7142043193396</v>
      </c>
      <c r="AD226" s="62">
        <f>'Population 2016'!AD226*'Prevalence Rates'!AD226</f>
        <v>230.65258869206508</v>
      </c>
      <c r="AE226" s="62">
        <f>'Population 2016'!AE226*'Prevalence Rates'!AE226</f>
        <v>183.99966270322736</v>
      </c>
      <c r="AF226" s="62">
        <f>'Population 2016'!AF226*'Prevalence Rates'!AF226</f>
        <v>82.300262072312563</v>
      </c>
      <c r="AG226" s="62">
        <f>'Population 2016'!AG226*'Prevalence Rates'!AG226</f>
        <v>183.99966270322736</v>
      </c>
      <c r="AH226" s="62">
        <f>'Population 2016'!AH226*'Prevalence Rates'!AH226</f>
        <v>484.75156612472705</v>
      </c>
      <c r="AI226" s="62">
        <f>'Population 2016'!AI226*'Prevalence Rates'!AI226</f>
        <v>1490.6126745935453</v>
      </c>
      <c r="AJ226" s="62">
        <f>'Population 2016'!AJ226*'Prevalence Rates'!AJ226</f>
        <v>80.731895171074981</v>
      </c>
      <c r="AK226" s="62">
        <f>'Population 2016'!AK226*'Prevalence Rates'!AK226</f>
        <v>138.19178840087358</v>
      </c>
      <c r="AL226" s="62">
        <f>'Population 2016'!AL226*'Prevalence Rates'!AL226</f>
        <v>136.24734773113323</v>
      </c>
      <c r="AM226" s="62">
        <f>'Population 2016'!AM226*'Prevalence Rates'!AM226</f>
        <v>177.21222761465665</v>
      </c>
      <c r="AN226" s="62">
        <f>'Population 2016'!AN226*'Prevalence Rates'!AN226</f>
        <v>13.186399902936181</v>
      </c>
      <c r="AO226" s="62">
        <f>'Population 2016'!AO226*'Prevalence Rates'!AO226</f>
        <v>13.193921378306241</v>
      </c>
      <c r="AP226" s="62">
        <f>'Population 2016'!AP226*'Prevalence Rates'!AP226</f>
        <v>267.85854161611263</v>
      </c>
      <c r="AQ226" s="62">
        <f>'Population 2016'!AQ226*'Prevalence Rates'!AQ226</f>
        <v>218.76211113807327</v>
      </c>
      <c r="AR226" s="62">
        <f>'Population 2016'!AR226*'Prevalence Rates'!AR226</f>
        <v>7382.2140000000009</v>
      </c>
      <c r="AS226" s="62">
        <f>'Population 2016'!AS226*'Prevalence Rates'!AS226</f>
        <v>89.683147294346043</v>
      </c>
      <c r="AT226" s="62">
        <f>'Population 2016'!AT226*'Prevalence Rates'!AT226</f>
        <v>0</v>
      </c>
      <c r="AU226" s="62">
        <f>'Population 2016'!AU226*'Prevalence Rates'!AU226</f>
        <v>0</v>
      </c>
      <c r="AV226" s="62">
        <f>'Population 2016'!AV226*'Prevalence Rates'!AV226</f>
        <v>258.86411065275416</v>
      </c>
      <c r="AW226" s="62">
        <f>'Population 2016'!AW226*'Prevalence Rates'!AW226</f>
        <v>297.19090269352102</v>
      </c>
      <c r="AX226" s="62">
        <f>'Population 2016'!AX226*'Prevalence Rates'!AX226</f>
        <v>196.25618539189517</v>
      </c>
      <c r="AY226" s="62">
        <f>'Population 2016'!AY226*'Prevalence Rates'!AY226</f>
        <v>1170.2552099005095</v>
      </c>
      <c r="AZ226" s="62">
        <f>'Population 2016'!AZ226*'Prevalence Rates'!AZ226</f>
        <v>594.70885027905865</v>
      </c>
      <c r="BA226" s="62">
        <f>'Population 2016'!BA226*'Prevalence Rates'!BA226</f>
        <v>12.962009221062852</v>
      </c>
      <c r="BB226" s="62">
        <f>'Population 2016'!BB226*'Prevalence Rates'!BB226</f>
        <v>177.51935452560059</v>
      </c>
      <c r="BC226" s="71">
        <f>'Population 2016'!BC226*'Prevalence Rates'!BC226</f>
        <v>0</v>
      </c>
      <c r="BD226" s="105">
        <v>224</v>
      </c>
    </row>
    <row r="227" spans="2:56" s="62" customFormat="1" x14ac:dyDescent="0.35">
      <c r="B227" s="62" t="s">
        <v>74</v>
      </c>
      <c r="C227" s="70">
        <f>'Population 2016'!C227*'Prevalence Rates'!C227</f>
        <v>684.88438485804409</v>
      </c>
      <c r="D227" s="62">
        <f>'Population 2016'!D227*'Prevalence Rates'!D227</f>
        <v>1425.7665615141955</v>
      </c>
      <c r="E227" s="62">
        <f>'Population 2016'!E227*'Prevalence Rates'!E227</f>
        <v>725.81883038097556</v>
      </c>
      <c r="F227" s="62">
        <f>'Population 2016'!F227*'Prevalence Rates'!F227</f>
        <v>275.50877214268382</v>
      </c>
      <c r="G227" s="62">
        <f>'Population 2016'!G227*'Prevalence Rates'!G227</f>
        <v>76.385173501577285</v>
      </c>
      <c r="H227" s="62">
        <f>'Population 2016'!H227*'Prevalence Rates'!H227</f>
        <v>736.70006309148266</v>
      </c>
      <c r="I227" s="62">
        <f>'Population 2016'!I227*'Prevalence Rates'!I227</f>
        <v>146.20955411307935</v>
      </c>
      <c r="J227" s="62">
        <f>'Population 2016'!J227*'Prevalence Rates'!J227</f>
        <v>409.79364231982538</v>
      </c>
      <c r="K227" s="62">
        <f>'Population 2016'!K227*'Prevalence Rates'!K227</f>
        <v>97.725454986653716</v>
      </c>
      <c r="L227" s="62">
        <f>'Population 2016'!L227*'Prevalence Rates'!L227</f>
        <v>221.97699150691577</v>
      </c>
      <c r="M227" s="62">
        <f>'Population 2016'!M227*'Prevalence Rates'!M227</f>
        <v>221.84649356952198</v>
      </c>
      <c r="N227" s="62">
        <f>'Population 2016'!N227*'Prevalence Rates'!N227</f>
        <v>289.28297743266188</v>
      </c>
      <c r="O227" s="62">
        <f>'Population 2016'!O227*'Prevalence Rates'!O227</f>
        <v>147.34634797379275</v>
      </c>
      <c r="P227" s="62">
        <f>'Population 2016'!P227*'Prevalence Rates'!P227</f>
        <v>797.54336326134433</v>
      </c>
      <c r="Q227" s="62">
        <f>'Population 2016'!Q227*'Prevalence Rates'!Q227</f>
        <v>196.44924775539917</v>
      </c>
      <c r="R227" s="62">
        <f>'Population 2016'!R227*'Prevalence Rates'!R227</f>
        <v>584.10160155302117</v>
      </c>
      <c r="S227" s="62">
        <f>'Population 2016'!S227*'Prevalence Rates'!S227</f>
        <v>3223.6807328318368</v>
      </c>
      <c r="T227" s="62">
        <f>'Population 2016'!T227*'Prevalence Rates'!T227</f>
        <v>1622.9960446493574</v>
      </c>
      <c r="U227" s="62">
        <f>'Population 2016'!U227*'Prevalence Rates'!U227</f>
        <v>0</v>
      </c>
      <c r="V227" s="62">
        <f>'Population 2016'!V227*'Prevalence Rates'!V227</f>
        <v>269.9367750545984</v>
      </c>
      <c r="W227" s="62">
        <f>'Population 2016'!W227*'Prevalence Rates'!W227</f>
        <v>760.99017956806608</v>
      </c>
      <c r="X227" s="62">
        <f>'Population 2016'!X227*'Prevalence Rates'!X227</f>
        <v>760.6191458383887</v>
      </c>
      <c r="Y227" s="62">
        <f>'Population 2016'!Y227*'Prevalence Rates'!Y227</f>
        <v>669.82051929143404</v>
      </c>
      <c r="Z227" s="62">
        <f>'Population 2016'!Z227*'Prevalence Rates'!Z227</f>
        <v>443.11138073283189</v>
      </c>
      <c r="AA227" s="62">
        <f>'Population 2016'!AA227*'Prevalence Rates'!AA227</f>
        <v>3017.968624120359</v>
      </c>
      <c r="AB227" s="62">
        <f>'Population 2016'!AB227*'Prevalence Rates'!AB227</f>
        <v>1637.5138752729922</v>
      </c>
      <c r="AC227" s="62">
        <f>'Population 2016'!AC227*'Prevalence Rates'!AC227</f>
        <v>2366.7354925988834</v>
      </c>
      <c r="AD227" s="62">
        <f>'Population 2016'!AD227*'Prevalence Rates'!AD227</f>
        <v>317.36547925260862</v>
      </c>
      <c r="AE227" s="62">
        <f>'Population 2016'!AE227*'Prevalence Rates'!AE227</f>
        <v>257.38679932055322</v>
      </c>
      <c r="AF227" s="62">
        <f>'Population 2016'!AF227*'Prevalence Rates'!AF227</f>
        <v>121.4947221548168</v>
      </c>
      <c r="AG227" s="62">
        <f>'Population 2016'!AG227*'Prevalence Rates'!AG227</f>
        <v>257.38679932055322</v>
      </c>
      <c r="AH227" s="62">
        <f>'Population 2016'!AH227*'Prevalence Rates'!AH227</f>
        <v>667.19705896627033</v>
      </c>
      <c r="AI227" s="62">
        <f>'Population 2016'!AI227*'Prevalence Rates'!AI227</f>
        <v>2273.8920262072311</v>
      </c>
      <c r="AJ227" s="62">
        <f>'Population 2016'!AJ227*'Prevalence Rates'!AJ227</f>
        <v>115.64750060664886</v>
      </c>
      <c r="AK227" s="62">
        <f>'Population 2016'!AK227*'Prevalence Rates'!AK227</f>
        <v>183.51499636010678</v>
      </c>
      <c r="AL227" s="62">
        <f>'Population 2016'!AL227*'Prevalence Rates'!AL227</f>
        <v>184.15112836690128</v>
      </c>
      <c r="AM227" s="62">
        <f>'Population 2016'!AM227*'Prevalence Rates'!AM227</f>
        <v>247.32812424168895</v>
      </c>
      <c r="AN227" s="62">
        <f>'Population 2016'!AN227*'Prevalence Rates'!AN227</f>
        <v>12.563581169619026</v>
      </c>
      <c r="AO227" s="62">
        <f>'Population 2016'!AO227*'Prevalence Rates'!AO227</f>
        <v>12.570747391409855</v>
      </c>
      <c r="AP227" s="62">
        <f>'Population 2016'!AP227*'Prevalence Rates'!AP227</f>
        <v>412.6640257219122</v>
      </c>
      <c r="AQ227" s="62">
        <f>'Population 2016'!AQ227*'Prevalence Rates'!AQ227</f>
        <v>263.52222761465657</v>
      </c>
      <c r="AR227" s="62">
        <f>'Population 2016'!AR227*'Prevalence Rates'!AR227</f>
        <v>10855.150000000001</v>
      </c>
      <c r="AS227" s="62">
        <f>'Population 2016'!AS227*'Prevalence Rates'!AS227</f>
        <v>146.21299441883036</v>
      </c>
      <c r="AT227" s="62">
        <f>'Population 2016'!AT227*'Prevalence Rates'!AT227</f>
        <v>0</v>
      </c>
      <c r="AU227" s="62">
        <f>'Population 2016'!AU227*'Prevalence Rates'!AU227</f>
        <v>0</v>
      </c>
      <c r="AV227" s="62">
        <f>'Population 2016'!AV227*'Prevalence Rates'!AV227</f>
        <v>379.60723125454979</v>
      </c>
      <c r="AW227" s="62">
        <f>'Population 2016'!AW227*'Prevalence Rates'!AW227</f>
        <v>406.02877942247022</v>
      </c>
      <c r="AX227" s="62">
        <f>'Population 2016'!AX227*'Prevalence Rates'!AX227</f>
        <v>304.78252851249698</v>
      </c>
      <c r="AY227" s="62">
        <f>'Population 2016'!AY227*'Prevalence Rates'!AY227</f>
        <v>1658.5908760009704</v>
      </c>
      <c r="AZ227" s="62">
        <f>'Population 2016'!AZ227*'Prevalence Rates'!AZ227</f>
        <v>896.64987381703475</v>
      </c>
      <c r="BA227" s="62">
        <f>'Population 2016'!BA227*'Prevalence Rates'!BA227</f>
        <v>16.965251152632856</v>
      </c>
      <c r="BB227" s="62">
        <f>'Population 2016'!BB227*'Prevalence Rates'!BB227</f>
        <v>216.41210871147783</v>
      </c>
      <c r="BC227" s="71">
        <f>'Population 2016'!BC227*'Prevalence Rates'!BC227</f>
        <v>0</v>
      </c>
      <c r="BD227" s="105">
        <v>225</v>
      </c>
    </row>
    <row r="228" spans="2:56" s="62" customFormat="1" x14ac:dyDescent="0.35">
      <c r="B228" s="62" t="s">
        <v>75</v>
      </c>
      <c r="C228" s="70">
        <f>'Population 2016'!C228*'Prevalence Rates'!C228</f>
        <v>534.51056782334376</v>
      </c>
      <c r="D228" s="62">
        <f>'Population 2016'!D228*'Prevalence Rates'!D228</f>
        <v>1092.2568308662946</v>
      </c>
      <c r="E228" s="62">
        <f>'Population 2016'!E228*'Prevalence Rates'!E228</f>
        <v>544.49784033001708</v>
      </c>
      <c r="F228" s="62">
        <f>'Population 2016'!F228*'Prevalence Rates'!F228</f>
        <v>217.30269352099006</v>
      </c>
      <c r="G228" s="62">
        <f>'Population 2016'!G228*'Prevalence Rates'!G228</f>
        <v>63.82870662460568</v>
      </c>
      <c r="H228" s="62">
        <f>'Population 2016'!H228*'Prevalence Rates'!H228</f>
        <v>550.16382916767782</v>
      </c>
      <c r="I228" s="62">
        <f>'Population 2016'!I228*'Prevalence Rates'!I228</f>
        <v>87.725732467847607</v>
      </c>
      <c r="J228" s="62">
        <f>'Population 2016'!J228*'Prevalence Rates'!J228</f>
        <v>281.59616597913134</v>
      </c>
      <c r="K228" s="62">
        <f>'Population 2016'!K228*'Prevalence Rates'!K228</f>
        <v>61.376352826983741</v>
      </c>
      <c r="L228" s="62">
        <f>'Population 2016'!L228*'Prevalence Rates'!L228</f>
        <v>179.31289007522443</v>
      </c>
      <c r="M228" s="62">
        <f>'Population 2016'!M228*'Prevalence Rates'!M228</f>
        <v>179.20747391409856</v>
      </c>
      <c r="N228" s="62">
        <f>'Population 2016'!N228*'Prevalence Rates'!N228</f>
        <v>232.34656636738649</v>
      </c>
      <c r="O228" s="62">
        <f>'Population 2016'!O228*'Prevalence Rates'!O228</f>
        <v>118.12062606163551</v>
      </c>
      <c r="P228" s="62">
        <f>'Population 2016'!P228*'Prevalence Rates'!P228</f>
        <v>588.2663188546469</v>
      </c>
      <c r="Q228" s="62">
        <f>'Population 2016'!Q228*'Prevalence Rates'!Q228</f>
        <v>139.88802475127395</v>
      </c>
      <c r="R228" s="62">
        <f>'Population 2016'!R228*'Prevalence Rates'!R228</f>
        <v>485.71015530211116</v>
      </c>
      <c r="S228" s="62">
        <f>'Population 2016'!S228*'Prevalence Rates'!S228</f>
        <v>2525.1247027420527</v>
      </c>
      <c r="T228" s="62">
        <f>'Population 2016'!T228*'Prevalence Rates'!T228</f>
        <v>1368.9015530211116</v>
      </c>
      <c r="U228" s="62">
        <f>'Population 2016'!U228*'Prevalence Rates'!U228</f>
        <v>0</v>
      </c>
      <c r="V228" s="62">
        <f>'Population 2016'!V228*'Prevalence Rates'!V228</f>
        <v>177.57430235379761</v>
      </c>
      <c r="W228" s="62">
        <f>'Population 2016'!W228*'Prevalence Rates'!W228</f>
        <v>560.75763406940064</v>
      </c>
      <c r="X228" s="62">
        <f>'Population 2016'!X228*'Prevalence Rates'!X228</f>
        <v>560.48422712933746</v>
      </c>
      <c r="Y228" s="62">
        <f>'Population 2016'!Y228*'Prevalence Rates'!Y228</f>
        <v>452.86782819703956</v>
      </c>
      <c r="Z228" s="62">
        <f>'Population 2016'!Z228*'Prevalence Rates'!Z228</f>
        <v>376.82382916767779</v>
      </c>
      <c r="AA228" s="62">
        <f>'Population 2016'!AA228*'Prevalence Rates'!AA228</f>
        <v>2305.6461781121084</v>
      </c>
      <c r="AB228" s="62">
        <f>'Population 2016'!AB228*'Prevalence Rates'!AB228</f>
        <v>1263.9013443338997</v>
      </c>
      <c r="AC228" s="62">
        <f>'Population 2016'!AC228*'Prevalence Rates'!AC228</f>
        <v>1840.7942720213539</v>
      </c>
      <c r="AD228" s="62">
        <f>'Population 2016'!AD228*'Prevalence Rates'!AD228</f>
        <v>270.75569764620241</v>
      </c>
      <c r="AE228" s="62">
        <f>'Population 2016'!AE228*'Prevalence Rates'!AE228</f>
        <v>221.01692550351854</v>
      </c>
      <c r="AF228" s="62">
        <f>'Population 2016'!AF228*'Prevalence Rates'!AF228</f>
        <v>88.619679689395781</v>
      </c>
      <c r="AG228" s="62">
        <f>'Population 2016'!AG228*'Prevalence Rates'!AG228</f>
        <v>221.01692550351854</v>
      </c>
      <c r="AH228" s="62">
        <f>'Population 2016'!AH228*'Prevalence Rates'!AH228</f>
        <v>478.26585294831358</v>
      </c>
      <c r="AI228" s="62">
        <f>'Population 2016'!AI228*'Prevalence Rates'!AI228</f>
        <v>1836.2913661732589</v>
      </c>
      <c r="AJ228" s="62">
        <f>'Population 2016'!AJ228*'Prevalence Rates'!AJ228</f>
        <v>77.771681630672163</v>
      </c>
      <c r="AK228" s="62">
        <f>'Population 2016'!AK228*'Prevalence Rates'!AK228</f>
        <v>151.0294224702742</v>
      </c>
      <c r="AL228" s="62">
        <f>'Population 2016'!AL228*'Prevalence Rates'!AL228</f>
        <v>144.60189274447953</v>
      </c>
      <c r="AM228" s="62">
        <f>'Population 2016'!AM228*'Prevalence Rates'!AM228</f>
        <v>157.44267168163069</v>
      </c>
      <c r="AN228" s="62">
        <f>'Population 2016'!AN228*'Prevalence Rates'!AN228</f>
        <v>14.748551807813637</v>
      </c>
      <c r="AO228" s="62">
        <f>'Population 2016'!AO228*'Prevalence Rates'!AO228</f>
        <v>14.756964329046351</v>
      </c>
      <c r="AP228" s="62">
        <f>'Population 2016'!AP228*'Prevalence Rates'!AP228</f>
        <v>318.08417859742787</v>
      </c>
      <c r="AQ228" s="62">
        <f>'Population 2016'!AQ228*'Prevalence Rates'!AQ228</f>
        <v>186.96828439699098</v>
      </c>
      <c r="AR228" s="62">
        <f>'Population 2016'!AR228*'Prevalence Rates'!AR228</f>
        <v>8367.4</v>
      </c>
      <c r="AS228" s="62">
        <f>'Population 2016'!AS228*'Prevalence Rates'!AS228</f>
        <v>87.72779665129822</v>
      </c>
      <c r="AT228" s="62">
        <f>'Population 2016'!AT228*'Prevalence Rates'!AT228</f>
        <v>0</v>
      </c>
      <c r="AU228" s="62">
        <f>'Population 2016'!AU228*'Prevalence Rates'!AU228</f>
        <v>0</v>
      </c>
      <c r="AV228" s="62">
        <f>'Population 2016'!AV228*'Prevalence Rates'!AV228</f>
        <v>270.22887648628972</v>
      </c>
      <c r="AW228" s="62">
        <f>'Population 2016'!AW228*'Prevalence Rates'!AW228</f>
        <v>308.56167192429018</v>
      </c>
      <c r="AX228" s="62">
        <f>'Population 2016'!AX228*'Prevalence Rates'!AX228</f>
        <v>214.49592331958263</v>
      </c>
      <c r="AY228" s="62">
        <f>'Population 2016'!AY228*'Prevalence Rates'!AY228</f>
        <v>1266.4193884979372</v>
      </c>
      <c r="AZ228" s="62">
        <f>'Population 2016'!AZ228*'Prevalence Rates'!AZ228</f>
        <v>703.82735743751516</v>
      </c>
      <c r="BA228" s="62">
        <f>'Population 2016'!BA228*'Prevalence Rates'!BA228</f>
        <v>11.310167435088571</v>
      </c>
      <c r="BB228" s="62">
        <f>'Population 2016'!BB228*'Prevalence Rates'!BB228</f>
        <v>136.83199466148994</v>
      </c>
      <c r="BC228" s="71">
        <f>'Population 2016'!BC228*'Prevalence Rates'!BC228</f>
        <v>0</v>
      </c>
      <c r="BD228" s="105">
        <v>226</v>
      </c>
    </row>
    <row r="229" spans="2:56" s="62" customFormat="1" x14ac:dyDescent="0.35">
      <c r="B229" s="62" t="s">
        <v>81</v>
      </c>
      <c r="C229" s="70">
        <f>'Population 2016'!C229*'Prevalence Rates'!C229</f>
        <v>391.88328075709774</v>
      </c>
      <c r="D229" s="62">
        <f>'Population 2016'!D229*'Prevalence Rates'!D229</f>
        <v>750.77078379034219</v>
      </c>
      <c r="E229" s="62">
        <f>'Population 2016'!E229*'Prevalence Rates'!E229</f>
        <v>345.52613443338998</v>
      </c>
      <c r="F229" s="62">
        <f>'Population 2016'!F229*'Prevalence Rates'!F229</f>
        <v>140.24893229798593</v>
      </c>
      <c r="G229" s="62">
        <f>'Population 2016'!G229*'Prevalence Rates'!G229</f>
        <v>36.623028391167189</v>
      </c>
      <c r="H229" s="62">
        <f>'Population 2016'!H229*'Prevalence Rates'!H229</f>
        <v>326.43840936665862</v>
      </c>
      <c r="I229" s="62">
        <f>'Population 2016'!I229*'Prevalence Rates'!I229</f>
        <v>46.345669983013835</v>
      </c>
      <c r="J229" s="62">
        <f>'Population 2016'!J229*'Prevalence Rates'!J229</f>
        <v>157.78150934239264</v>
      </c>
      <c r="K229" s="62">
        <f>'Population 2016'!K229*'Prevalence Rates'!K229</f>
        <v>26.81491142926474</v>
      </c>
      <c r="L229" s="62">
        <f>'Population 2016'!L229*'Prevalence Rates'!L229</f>
        <v>96.457968454258662</v>
      </c>
      <c r="M229" s="62">
        <f>'Population 2016'!M229*'Prevalence Rates'!M229</f>
        <v>96.401261829653009</v>
      </c>
      <c r="N229" s="62">
        <f>'Population 2016'!N229*'Prevalence Rates'!N229</f>
        <v>151.25531424411545</v>
      </c>
      <c r="O229" s="62">
        <f>'Population 2016'!O229*'Prevalence Rates'!O229</f>
        <v>71.846566367386544</v>
      </c>
      <c r="P229" s="62">
        <f>'Population 2016'!P229*'Prevalence Rates'!P229</f>
        <v>343.06858772142687</v>
      </c>
      <c r="Q229" s="62">
        <f>'Population 2016'!Q229*'Prevalence Rates'!Q229</f>
        <v>91.911987381703469</v>
      </c>
      <c r="R229" s="62">
        <f>'Population 2016'!R229*'Prevalence Rates'!R229</f>
        <v>337.34210143169133</v>
      </c>
      <c r="S229" s="62">
        <f>'Population 2016'!S229*'Prevalence Rates'!S229</f>
        <v>1682.2471972822129</v>
      </c>
      <c r="T229" s="62">
        <f>'Population 2016'!T229*'Prevalence Rates'!T229</f>
        <v>955.67279786459619</v>
      </c>
      <c r="U229" s="62">
        <f>'Population 2016'!U229*'Prevalence Rates'!U229</f>
        <v>0</v>
      </c>
      <c r="V229" s="62">
        <f>'Population 2016'!V229*'Prevalence Rates'!V229</f>
        <v>95.937794224702742</v>
      </c>
      <c r="W229" s="62">
        <f>'Population 2016'!W229*'Prevalence Rates'!W229</f>
        <v>347.21175442853678</v>
      </c>
      <c r="X229" s="62">
        <f>'Population 2016'!X229*'Prevalence Rates'!X229</f>
        <v>347.0424654210143</v>
      </c>
      <c r="Y229" s="62">
        <f>'Population 2016'!Y229*'Prevalence Rates'!Y229</f>
        <v>250.41583110895414</v>
      </c>
      <c r="Z229" s="62">
        <f>'Population 2016'!Z229*'Prevalence Rates'!Z229</f>
        <v>252.60931812666831</v>
      </c>
      <c r="AA229" s="62">
        <f>'Population 2016'!AA229*'Prevalence Rates'!AA229</f>
        <v>1413.0309390924531</v>
      </c>
      <c r="AB229" s="62">
        <f>'Population 2016'!AB229*'Prevalence Rates'!AB229</f>
        <v>857.35327347731152</v>
      </c>
      <c r="AC229" s="62">
        <f>'Population 2016'!AC229*'Prevalence Rates'!AC229</f>
        <v>1172.9947051686481</v>
      </c>
      <c r="AD229" s="62">
        <f>'Population 2016'!AD229*'Prevalence Rates'!AD229</f>
        <v>162.34867750545985</v>
      </c>
      <c r="AE229" s="62">
        <f>'Population 2016'!AE229*'Prevalence Rates'!AE229</f>
        <v>134.28876486289732</v>
      </c>
      <c r="AF229" s="62">
        <f>'Population 2016'!AF229*'Prevalence Rates'!AF229</f>
        <v>62.891385586022814</v>
      </c>
      <c r="AG229" s="62">
        <f>'Population 2016'!AG229*'Prevalence Rates'!AG229</f>
        <v>134.28876486289732</v>
      </c>
      <c r="AH229" s="62">
        <f>'Population 2016'!AH229*'Prevalence Rates'!AH229</f>
        <v>249.92899538946858</v>
      </c>
      <c r="AI229" s="62">
        <f>'Population 2016'!AI229*'Prevalence Rates'!AI229</f>
        <v>1257.6220723125455</v>
      </c>
      <c r="AJ229" s="62">
        <f>'Population 2016'!AJ229*'Prevalence Rates'!AJ229</f>
        <v>31.815687939820428</v>
      </c>
      <c r="AK229" s="62">
        <f>'Population 2016'!AK229*'Prevalence Rates'!AK229</f>
        <v>91.187575831108944</v>
      </c>
      <c r="AL229" s="62">
        <f>'Population 2016'!AL229*'Prevalence Rates'!AL229</f>
        <v>82.188255277845201</v>
      </c>
      <c r="AM229" s="62">
        <f>'Population 2016'!AM229*'Prevalence Rates'!AM229</f>
        <v>70.41981315214754</v>
      </c>
      <c r="AN229" s="62">
        <f>'Population 2016'!AN229*'Prevalence Rates'!AN229</f>
        <v>7.6473972336811453</v>
      </c>
      <c r="AO229" s="62">
        <f>'Population 2016'!AO229*'Prevalence Rates'!AO229</f>
        <v>7.6517592817277373</v>
      </c>
      <c r="AP229" s="62">
        <f>'Population 2016'!AP229*'Prevalence Rates'!AP229</f>
        <v>205.01106527541862</v>
      </c>
      <c r="AQ229" s="62">
        <f>'Population 2016'!AQ229*'Prevalence Rates'!AQ229</f>
        <v>107.96068915311815</v>
      </c>
      <c r="AR229" s="62">
        <f>'Population 2016'!AR229*'Prevalence Rates'!AR229</f>
        <v>5330.7400000000007</v>
      </c>
      <c r="AS229" s="62">
        <f>'Population 2016'!AS229*'Prevalence Rates'!AS229</f>
        <v>46.346760495025478</v>
      </c>
      <c r="AT229" s="62">
        <f>'Population 2016'!AT229*'Prevalence Rates'!AT229</f>
        <v>0</v>
      </c>
      <c r="AU229" s="62">
        <f>'Population 2016'!AU229*'Prevalence Rates'!AU229</f>
        <v>0</v>
      </c>
      <c r="AV229" s="62">
        <f>'Population 2016'!AV229*'Prevalence Rates'!AV229</f>
        <v>161.92285852948311</v>
      </c>
      <c r="AW229" s="62">
        <f>'Population 2016'!AW229*'Prevalence Rates'!AW229</f>
        <v>171.70371269109438</v>
      </c>
      <c r="AX229" s="62">
        <f>'Population 2016'!AX229*'Prevalence Rates'!AX229</f>
        <v>126.81875758311089</v>
      </c>
      <c r="AY229" s="62">
        <f>'Population 2016'!AY229*'Prevalence Rates'!AY229</f>
        <v>803.97738413006539</v>
      </c>
      <c r="AZ229" s="62">
        <f>'Population 2016'!AZ229*'Prevalence Rates'!AZ229</f>
        <v>455.12155302111137</v>
      </c>
      <c r="BA229" s="62">
        <f>'Population 2016'!BA229*'Prevalence Rates'!BA229</f>
        <v>5.1409851977675327</v>
      </c>
      <c r="BB229" s="62">
        <f>'Population 2016'!BB229*'Prevalence Rates'!BB229</f>
        <v>98.473234651783557</v>
      </c>
      <c r="BC229" s="71">
        <f>'Population 2016'!BC229*'Prevalence Rates'!BC229</f>
        <v>0</v>
      </c>
      <c r="BD229" s="105">
        <v>227</v>
      </c>
    </row>
    <row r="230" spans="2:56" s="62" customFormat="1" x14ac:dyDescent="0.35">
      <c r="B230" s="62" t="s">
        <v>82</v>
      </c>
      <c r="C230" s="70">
        <f>'Population 2016'!C230*'Prevalence Rates'!C230</f>
        <v>238.77539432176653</v>
      </c>
      <c r="D230" s="62">
        <f>'Population 2016'!D230*'Prevalence Rates'!D230</f>
        <v>468.1100703712691</v>
      </c>
      <c r="E230" s="62">
        <f>'Population 2016'!E230*'Prevalence Rates'!E230</f>
        <v>221.9711235137103</v>
      </c>
      <c r="F230" s="62">
        <f>'Population 2016'!F230*'Prevalence Rates'!F230</f>
        <v>71.510325163795201</v>
      </c>
      <c r="G230" s="62">
        <f>'Population 2016'!G230*'Prevalence Rates'!G230</f>
        <v>23.020189274447951</v>
      </c>
      <c r="H230" s="62">
        <f>'Population 2016'!H230*'Prevalence Rates'!H230</f>
        <v>212.50963358408154</v>
      </c>
      <c r="I230" s="62">
        <f>'Population 2016'!I230*'Prevalence Rates'!I230</f>
        <v>38.069657486047078</v>
      </c>
      <c r="J230" s="62">
        <f>'Population 2016'!J230*'Prevalence Rates'!J230</f>
        <v>88.752099005095872</v>
      </c>
      <c r="K230" s="62">
        <f>'Population 2016'!K230*'Prevalence Rates'!K230</f>
        <v>10.725964571705896</v>
      </c>
      <c r="L230" s="62">
        <f>'Population 2016'!L230*'Prevalence Rates'!L230</f>
        <v>56.267148264984222</v>
      </c>
      <c r="M230" s="62">
        <f>'Population 2016'!M230*'Prevalence Rates'!M230</f>
        <v>56.234069400630922</v>
      </c>
      <c r="N230" s="62">
        <f>'Population 2016'!N230*'Prevalence Rates'!N230</f>
        <v>67.288485804416382</v>
      </c>
      <c r="O230" s="62">
        <f>'Population 2016'!O230*'Prevalence Rates'!O230</f>
        <v>32.27006794467362</v>
      </c>
      <c r="P230" s="62">
        <f>'Population 2016'!P230*'Prevalence Rates'!P230</f>
        <v>203.02996845425866</v>
      </c>
      <c r="Q230" s="62">
        <f>'Population 2016'!Q230*'Prevalence Rates'!Q230</f>
        <v>57.571244843484585</v>
      </c>
      <c r="R230" s="62">
        <f>'Population 2016'!R230*'Prevalence Rates'!R230</f>
        <v>185.32991992234895</v>
      </c>
      <c r="S230" s="62">
        <f>'Population 2016'!S230*'Prevalence Rates'!S230</f>
        <v>1070.3842756612473</v>
      </c>
      <c r="T230" s="62">
        <f>'Population 2016'!T230*'Prevalence Rates'!T230</f>
        <v>593.17621936423211</v>
      </c>
      <c r="U230" s="62">
        <f>'Population 2016'!U230*'Prevalence Rates'!U230</f>
        <v>0</v>
      </c>
      <c r="V230" s="62">
        <f>'Population 2016'!V230*'Prevalence Rates'!V230</f>
        <v>73.294091239990294</v>
      </c>
      <c r="W230" s="62">
        <f>'Population 2016'!W230*'Prevalence Rates'!W230</f>
        <v>230.05441397719002</v>
      </c>
      <c r="X230" s="62">
        <f>'Population 2016'!X230*'Prevalence Rates'!X230</f>
        <v>229.94224702742051</v>
      </c>
      <c r="Y230" s="62">
        <f>'Population 2016'!Y230*'Prevalence Rates'!Y230</f>
        <v>158.94991506915795</v>
      </c>
      <c r="Z230" s="62">
        <f>'Population 2016'!Z230*'Prevalence Rates'!Z230</f>
        <v>164.8231011890318</v>
      </c>
      <c r="AA230" s="62">
        <f>'Population 2016'!AA230*'Prevalence Rates'!AA230</f>
        <v>803.02188789128843</v>
      </c>
      <c r="AB230" s="62">
        <f>'Population 2016'!AB230*'Prevalence Rates'!AB230</f>
        <v>536.23175928172782</v>
      </c>
      <c r="AC230" s="62">
        <f>'Population 2016'!AC230*'Prevalence Rates'!AC230</f>
        <v>682.93859985440417</v>
      </c>
      <c r="AD230" s="62">
        <f>'Population 2016'!AD230*'Prevalence Rates'!AD230</f>
        <v>91.124741567580699</v>
      </c>
      <c r="AE230" s="62">
        <f>'Population 2016'!AE230*'Prevalence Rates'!AE230</f>
        <v>72.739747634069388</v>
      </c>
      <c r="AF230" s="62">
        <f>'Population 2016'!AF230*'Prevalence Rates'!AF230</f>
        <v>42.880490172288283</v>
      </c>
      <c r="AG230" s="62">
        <f>'Population 2016'!AG230*'Prevalence Rates'!AG230</f>
        <v>72.739747634069388</v>
      </c>
      <c r="AH230" s="62">
        <f>'Population 2016'!AH230*'Prevalence Rates'!AH230</f>
        <v>126.31400630914827</v>
      </c>
      <c r="AI230" s="62">
        <f>'Population 2016'!AI230*'Prevalence Rates'!AI230</f>
        <v>784.51434117932536</v>
      </c>
      <c r="AJ230" s="62">
        <f>'Population 2016'!AJ230*'Prevalence Rates'!AJ230</f>
        <v>23.230502305265709</v>
      </c>
      <c r="AK230" s="62">
        <f>'Population 2016'!AK230*'Prevalence Rates'!AK230</f>
        <v>58.702001941276386</v>
      </c>
      <c r="AL230" s="62">
        <f>'Population 2016'!AL230*'Prevalence Rates'!AL230</f>
        <v>45.110846881824806</v>
      </c>
      <c r="AM230" s="62">
        <f>'Population 2016'!AM230*'Prevalence Rates'!AM230</f>
        <v>37.786241203591366</v>
      </c>
      <c r="AN230" s="62">
        <f>'Population 2016'!AN230*'Prevalence Rates'!AN230</f>
        <v>3.8236986168405727</v>
      </c>
      <c r="AO230" s="62">
        <f>'Population 2016'!AO230*'Prevalence Rates'!AO230</f>
        <v>3.8258796408638687</v>
      </c>
      <c r="AP230" s="62">
        <f>'Population 2016'!AP230*'Prevalence Rates'!AP230</f>
        <v>139.49206503275906</v>
      </c>
      <c r="AQ230" s="62">
        <f>'Population 2016'!AQ230*'Prevalence Rates'!AQ230</f>
        <v>48.582310118903173</v>
      </c>
      <c r="AR230" s="62">
        <f>'Population 2016'!AR230*'Prevalence Rates'!AR230</f>
        <v>3240.4950000000003</v>
      </c>
      <c r="AS230" s="62">
        <f>'Population 2016'!AS230*'Prevalence Rates'!AS230</f>
        <v>38.070553263770925</v>
      </c>
      <c r="AT230" s="62">
        <f>'Population 2016'!AT230*'Prevalence Rates'!AT230</f>
        <v>0</v>
      </c>
      <c r="AU230" s="62">
        <f>'Population 2016'!AU230*'Prevalence Rates'!AU230</f>
        <v>0</v>
      </c>
      <c r="AV230" s="62">
        <f>'Population 2016'!AV230*'Prevalence Rates'!AV230</f>
        <v>125.46340694006308</v>
      </c>
      <c r="AW230" s="62">
        <f>'Population 2016'!AW230*'Prevalence Rates'!AW230</f>
        <v>84.841834506187809</v>
      </c>
      <c r="AX230" s="62">
        <f>'Population 2016'!AX230*'Prevalence Rates'!AX230</f>
        <v>75.151856345547202</v>
      </c>
      <c r="AY230" s="62">
        <f>'Population 2016'!AY230*'Prevalence Rates'!AY230</f>
        <v>486.72666828439691</v>
      </c>
      <c r="AZ230" s="62">
        <f>'Population 2016'!AZ230*'Prevalence Rates'!AZ230</f>
        <v>256.76105314244114</v>
      </c>
      <c r="BA230" s="62">
        <f>'Population 2016'!BA230*'Prevalence Rates'!BA230</f>
        <v>3.5986896384372726</v>
      </c>
      <c r="BB230" s="62">
        <f>'Population 2016'!BB230*'Prevalence Rates'!BB230</f>
        <v>61.259512254307218</v>
      </c>
      <c r="BC230" s="71">
        <f>'Population 2016'!BC230*'Prevalence Rates'!BC230</f>
        <v>0</v>
      </c>
      <c r="BD230" s="105">
        <v>228</v>
      </c>
    </row>
    <row r="231" spans="2:56" s="62" customFormat="1" x14ac:dyDescent="0.35">
      <c r="B231" s="62" t="s">
        <v>76</v>
      </c>
      <c r="C231" s="70">
        <f>'Population 2016'!C231*'Prevalence Rates'!C231</f>
        <v>0</v>
      </c>
      <c r="D231" s="62">
        <f>'Population 2016'!D231*'Prevalence Rates'!D231</f>
        <v>0</v>
      </c>
      <c r="E231" s="62">
        <f>'Population 2016'!E231*'Prevalence Rates'!E231</f>
        <v>0</v>
      </c>
      <c r="F231" s="62">
        <f>'Population 2016'!F231*'Prevalence Rates'!F231</f>
        <v>0</v>
      </c>
      <c r="G231" s="62">
        <f>'Population 2016'!G231*'Prevalence Rates'!G231</f>
        <v>0</v>
      </c>
      <c r="H231" s="62">
        <f>'Population 2016'!H231*'Prevalence Rates'!H231</f>
        <v>0</v>
      </c>
      <c r="I231" s="62">
        <f>'Population 2016'!I231*'Prevalence Rates'!I231</f>
        <v>0</v>
      </c>
      <c r="J231" s="62">
        <f>'Population 2016'!J231*'Prevalence Rates'!J231</f>
        <v>0</v>
      </c>
      <c r="K231" s="62">
        <f>'Population 2016'!K231*'Prevalence Rates'!K231</f>
        <v>0</v>
      </c>
      <c r="L231" s="62">
        <f>'Population 2016'!L231*'Prevalence Rates'!L231</f>
        <v>0</v>
      </c>
      <c r="M231" s="62">
        <f>'Population 2016'!M231*'Prevalence Rates'!M231</f>
        <v>0</v>
      </c>
      <c r="N231" s="62">
        <f>'Population 2016'!N231*'Prevalence Rates'!N231</f>
        <v>0</v>
      </c>
      <c r="O231" s="62">
        <f>'Population 2016'!O231*'Prevalence Rates'!O231</f>
        <v>0</v>
      </c>
      <c r="P231" s="62">
        <f>'Population 2016'!P231*'Prevalence Rates'!P231</f>
        <v>0</v>
      </c>
      <c r="Q231" s="62">
        <f>'Population 2016'!Q231*'Prevalence Rates'!Q231</f>
        <v>0</v>
      </c>
      <c r="R231" s="62">
        <f>'Population 2016'!R231*'Prevalence Rates'!R231</f>
        <v>0</v>
      </c>
      <c r="S231" s="62">
        <f>'Population 2016'!S231*'Prevalence Rates'!S231</f>
        <v>0</v>
      </c>
      <c r="T231" s="62">
        <f>'Population 2016'!T231*'Prevalence Rates'!T231</f>
        <v>0</v>
      </c>
      <c r="U231" s="62">
        <f>'Population 2016'!U231*'Prevalence Rates'!U231</f>
        <v>0</v>
      </c>
      <c r="V231" s="62">
        <f>'Population 2016'!V231*'Prevalence Rates'!V231</f>
        <v>0</v>
      </c>
      <c r="W231" s="62">
        <f>'Population 2016'!W231*'Prevalence Rates'!W231</f>
        <v>0</v>
      </c>
      <c r="X231" s="62">
        <f>'Population 2016'!X231*'Prevalence Rates'!X231</f>
        <v>0</v>
      </c>
      <c r="Y231" s="62">
        <f>'Population 2016'!Y231*'Prevalence Rates'!Y231</f>
        <v>0</v>
      </c>
      <c r="Z231" s="62">
        <f>'Population 2016'!Z231*'Prevalence Rates'!Z231</f>
        <v>0</v>
      </c>
      <c r="AA231" s="62">
        <f>'Population 2016'!AA231*'Prevalence Rates'!AA231</f>
        <v>0</v>
      </c>
      <c r="AB231" s="62">
        <f>'Population 2016'!AB231*'Prevalence Rates'!AB231</f>
        <v>0</v>
      </c>
      <c r="AC231" s="62">
        <f>'Population 2016'!AC231*'Prevalence Rates'!AC231</f>
        <v>0</v>
      </c>
      <c r="AD231" s="62">
        <f>'Population 2016'!AD231*'Prevalence Rates'!AD231</f>
        <v>0</v>
      </c>
      <c r="AE231" s="62">
        <f>'Population 2016'!AE231*'Prevalence Rates'!AE231</f>
        <v>0</v>
      </c>
      <c r="AF231" s="62">
        <f>'Population 2016'!AF231*'Prevalence Rates'!AF231</f>
        <v>0</v>
      </c>
      <c r="AG231" s="62">
        <f>'Population 2016'!AG231*'Prevalence Rates'!AG231</f>
        <v>0</v>
      </c>
      <c r="AH231" s="62">
        <f>'Population 2016'!AH231*'Prevalence Rates'!AH231</f>
        <v>0</v>
      </c>
      <c r="AI231" s="62">
        <f>'Population 2016'!AI231*'Prevalence Rates'!AI231</f>
        <v>0</v>
      </c>
      <c r="AJ231" s="62">
        <f>'Population 2016'!AJ231*'Prevalence Rates'!AJ231</f>
        <v>0</v>
      </c>
      <c r="AK231" s="62">
        <f>'Population 2016'!AK231*'Prevalence Rates'!AK231</f>
        <v>0</v>
      </c>
      <c r="AL231" s="62">
        <f>'Population 2016'!AL231*'Prevalence Rates'!AL231</f>
        <v>0</v>
      </c>
      <c r="AM231" s="62">
        <f>'Population 2016'!AM231*'Prevalence Rates'!AM231</f>
        <v>0</v>
      </c>
      <c r="AN231" s="62">
        <f>'Population 2016'!AN231*'Prevalence Rates'!AN231</f>
        <v>0</v>
      </c>
      <c r="AO231" s="62">
        <f>'Population 2016'!AO231*'Prevalence Rates'!AO231</f>
        <v>0</v>
      </c>
      <c r="AP231" s="62">
        <f>'Population 2016'!AP231*'Prevalence Rates'!AP231</f>
        <v>0</v>
      </c>
      <c r="AQ231" s="62">
        <f>'Population 2016'!AQ231*'Prevalence Rates'!AQ231</f>
        <v>0</v>
      </c>
      <c r="AR231" s="62">
        <f>'Population 2016'!AR231*'Prevalence Rates'!AR231</f>
        <v>0</v>
      </c>
      <c r="AS231" s="62">
        <f>'Population 2016'!AS231*'Prevalence Rates'!AS231</f>
        <v>0</v>
      </c>
      <c r="AT231" s="62">
        <f>'Population 2016'!AT231*'Prevalence Rates'!AT231</f>
        <v>0</v>
      </c>
      <c r="AU231" s="62">
        <f>'Population 2016'!AU231*'Prevalence Rates'!AU231</f>
        <v>0</v>
      </c>
      <c r="AV231" s="62">
        <f>'Population 2016'!AV231*'Prevalence Rates'!AV231</f>
        <v>0</v>
      </c>
      <c r="AW231" s="62">
        <f>'Population 2016'!AW231*'Prevalence Rates'!AW231</f>
        <v>0</v>
      </c>
      <c r="AX231" s="62">
        <f>'Population 2016'!AX231*'Prevalence Rates'!AX231</f>
        <v>0</v>
      </c>
      <c r="AY231" s="62">
        <f>'Population 2016'!AY231*'Prevalence Rates'!AY231</f>
        <v>0</v>
      </c>
      <c r="AZ231" s="62">
        <f>'Population 2016'!AZ231*'Prevalence Rates'!AZ231</f>
        <v>0</v>
      </c>
      <c r="BA231" s="62">
        <f>'Population 2016'!BA231*'Prevalence Rates'!BA231</f>
        <v>0</v>
      </c>
      <c r="BB231" s="62">
        <f>'Population 2016'!BB231*'Prevalence Rates'!BB231</f>
        <v>0</v>
      </c>
      <c r="BC231" s="71">
        <f>'Population 2016'!BC231*'Prevalence Rates'!BC231</f>
        <v>0</v>
      </c>
      <c r="BD231" s="105">
        <v>229</v>
      </c>
    </row>
    <row r="232" spans="2:56" s="62" customFormat="1" x14ac:dyDescent="0.35">
      <c r="B232" s="62" t="s">
        <v>46</v>
      </c>
      <c r="C232" s="70">
        <f>'Population 2016'!C232*'Prevalence Rates'!C232</f>
        <v>0</v>
      </c>
      <c r="D232" s="62">
        <f>'Population 2016'!D232*'Prevalence Rates'!D232</f>
        <v>0</v>
      </c>
      <c r="E232" s="62">
        <f>'Population 2016'!E232*'Prevalence Rates'!E232</f>
        <v>0</v>
      </c>
      <c r="F232" s="62">
        <f>'Population 2016'!F232*'Prevalence Rates'!F232</f>
        <v>0</v>
      </c>
      <c r="G232" s="62">
        <f>'Population 2016'!G232*'Prevalence Rates'!G232</f>
        <v>0</v>
      </c>
      <c r="H232" s="62">
        <f>'Population 2016'!H232*'Prevalence Rates'!H232</f>
        <v>0</v>
      </c>
      <c r="I232" s="62">
        <f>'Population 2016'!I232*'Prevalence Rates'!I232</f>
        <v>0</v>
      </c>
      <c r="J232" s="62">
        <f>'Population 2016'!J232*'Prevalence Rates'!J232</f>
        <v>0</v>
      </c>
      <c r="K232" s="62">
        <f>'Population 2016'!K232*'Prevalence Rates'!K232</f>
        <v>0</v>
      </c>
      <c r="L232" s="62">
        <f>'Population 2016'!L232*'Prevalence Rates'!L232</f>
        <v>0</v>
      </c>
      <c r="M232" s="62">
        <f>'Population 2016'!M232*'Prevalence Rates'!M232</f>
        <v>0</v>
      </c>
      <c r="N232" s="62">
        <f>'Population 2016'!N232*'Prevalence Rates'!N232</f>
        <v>0</v>
      </c>
      <c r="O232" s="62">
        <f>'Population 2016'!O232*'Prevalence Rates'!O232</f>
        <v>0</v>
      </c>
      <c r="P232" s="62">
        <f>'Population 2016'!P232*'Prevalence Rates'!P232</f>
        <v>0</v>
      </c>
      <c r="Q232" s="62">
        <f>'Population 2016'!Q232*'Prevalence Rates'!Q232</f>
        <v>0</v>
      </c>
      <c r="R232" s="62">
        <f>'Population 2016'!R232*'Prevalence Rates'!R232</f>
        <v>0</v>
      </c>
      <c r="S232" s="62">
        <f>'Population 2016'!S232*'Prevalence Rates'!S232</f>
        <v>0</v>
      </c>
      <c r="T232" s="62">
        <f>'Population 2016'!T232*'Prevalence Rates'!T232</f>
        <v>0</v>
      </c>
      <c r="U232" s="62">
        <f>'Population 2016'!U232*'Prevalence Rates'!U232</f>
        <v>0</v>
      </c>
      <c r="V232" s="62">
        <f>'Population 2016'!V232*'Prevalence Rates'!V232</f>
        <v>0</v>
      </c>
      <c r="W232" s="62">
        <f>'Population 2016'!W232*'Prevalence Rates'!W232</f>
        <v>0</v>
      </c>
      <c r="X232" s="62">
        <f>'Population 2016'!X232*'Prevalence Rates'!X232</f>
        <v>0</v>
      </c>
      <c r="Y232" s="62">
        <f>'Population 2016'!Y232*'Prevalence Rates'!Y232</f>
        <v>0</v>
      </c>
      <c r="Z232" s="62">
        <f>'Population 2016'!Z232*'Prevalence Rates'!Z232</f>
        <v>0</v>
      </c>
      <c r="AA232" s="62">
        <f>'Population 2016'!AA232*'Prevalence Rates'!AA232</f>
        <v>0</v>
      </c>
      <c r="AB232" s="62">
        <f>'Population 2016'!AB232*'Prevalence Rates'!AB232</f>
        <v>0</v>
      </c>
      <c r="AC232" s="62">
        <f>'Population 2016'!AC232*'Prevalence Rates'!AC232</f>
        <v>0</v>
      </c>
      <c r="AD232" s="62">
        <f>'Population 2016'!AD232*'Prevalence Rates'!AD232</f>
        <v>0</v>
      </c>
      <c r="AE232" s="62">
        <f>'Population 2016'!AE232*'Prevalence Rates'!AE232</f>
        <v>0</v>
      </c>
      <c r="AF232" s="62">
        <f>'Population 2016'!AF232*'Prevalence Rates'!AF232</f>
        <v>0</v>
      </c>
      <c r="AG232" s="62">
        <f>'Population 2016'!AG232*'Prevalence Rates'!AG232</f>
        <v>0</v>
      </c>
      <c r="AH232" s="62">
        <f>'Population 2016'!AH232*'Prevalence Rates'!AH232</f>
        <v>0</v>
      </c>
      <c r="AI232" s="62">
        <f>'Population 2016'!AI232*'Prevalence Rates'!AI232</f>
        <v>0</v>
      </c>
      <c r="AJ232" s="62">
        <f>'Population 2016'!AJ232*'Prevalence Rates'!AJ232</f>
        <v>0</v>
      </c>
      <c r="AK232" s="62">
        <f>'Population 2016'!AK232*'Prevalence Rates'!AK232</f>
        <v>0</v>
      </c>
      <c r="AL232" s="62">
        <f>'Population 2016'!AL232*'Prevalence Rates'!AL232</f>
        <v>0</v>
      </c>
      <c r="AM232" s="62">
        <f>'Population 2016'!AM232*'Prevalence Rates'!AM232</f>
        <v>0</v>
      </c>
      <c r="AN232" s="62">
        <f>'Population 2016'!AN232*'Prevalence Rates'!AN232</f>
        <v>0</v>
      </c>
      <c r="AO232" s="62">
        <f>'Population 2016'!AO232*'Prevalence Rates'!AO232</f>
        <v>0</v>
      </c>
      <c r="AP232" s="62">
        <f>'Population 2016'!AP232*'Prevalence Rates'!AP232</f>
        <v>0</v>
      </c>
      <c r="AQ232" s="62">
        <f>'Population 2016'!AQ232*'Prevalence Rates'!AQ232</f>
        <v>0</v>
      </c>
      <c r="AR232" s="62">
        <f>'Population 2016'!AR232*'Prevalence Rates'!AR232</f>
        <v>0</v>
      </c>
      <c r="AS232" s="62">
        <f>'Population 2016'!AS232*'Prevalence Rates'!AS232</f>
        <v>0</v>
      </c>
      <c r="AT232" s="62">
        <f>'Population 2016'!AT232*'Prevalence Rates'!AT232</f>
        <v>0</v>
      </c>
      <c r="AU232" s="62">
        <f>'Population 2016'!AU232*'Prevalence Rates'!AU232</f>
        <v>0</v>
      </c>
      <c r="AV232" s="62">
        <f>'Population 2016'!AV232*'Prevalence Rates'!AV232</f>
        <v>0</v>
      </c>
      <c r="AW232" s="62">
        <f>'Population 2016'!AW232*'Prevalence Rates'!AW232</f>
        <v>0</v>
      </c>
      <c r="AX232" s="62">
        <f>'Population 2016'!AX232*'Prevalence Rates'!AX232</f>
        <v>0</v>
      </c>
      <c r="AY232" s="62">
        <f>'Population 2016'!AY232*'Prevalence Rates'!AY232</f>
        <v>0</v>
      </c>
      <c r="AZ232" s="62">
        <f>'Population 2016'!AZ232*'Prevalence Rates'!AZ232</f>
        <v>0</v>
      </c>
      <c r="BA232" s="62">
        <f>'Population 2016'!BA232*'Prevalence Rates'!BA232</f>
        <v>0</v>
      </c>
      <c r="BB232" s="62">
        <f>'Population 2016'!BB232*'Prevalence Rates'!BB232</f>
        <v>0</v>
      </c>
      <c r="BC232" s="71">
        <f>'Population 2016'!BC232*'Prevalence Rates'!BC232</f>
        <v>0</v>
      </c>
      <c r="BD232" s="105">
        <v>230</v>
      </c>
    </row>
    <row r="233" spans="2:56" s="62" customFormat="1" x14ac:dyDescent="0.35">
      <c r="B233" s="62" t="s">
        <v>77</v>
      </c>
      <c r="C233" s="70">
        <f>'Population 2016'!C233*'Prevalence Rates'!C233</f>
        <v>0</v>
      </c>
      <c r="D233" s="62">
        <f>'Population 2016'!D233*'Prevalence Rates'!D233</f>
        <v>0</v>
      </c>
      <c r="E233" s="62">
        <f>'Population 2016'!E233*'Prevalence Rates'!E233</f>
        <v>0</v>
      </c>
      <c r="F233" s="62">
        <f>'Population 2016'!F233*'Prevalence Rates'!F233</f>
        <v>0</v>
      </c>
      <c r="G233" s="62">
        <f>'Population 2016'!G233*'Prevalence Rates'!G233</f>
        <v>0</v>
      </c>
      <c r="H233" s="62">
        <f>'Population 2016'!H233*'Prevalence Rates'!H233</f>
        <v>0</v>
      </c>
      <c r="I233" s="62">
        <f>'Population 2016'!I233*'Prevalence Rates'!I233</f>
        <v>0</v>
      </c>
      <c r="J233" s="62">
        <f>'Population 2016'!J233*'Prevalence Rates'!J233</f>
        <v>0</v>
      </c>
      <c r="K233" s="62">
        <f>'Population 2016'!K233*'Prevalence Rates'!K233</f>
        <v>0</v>
      </c>
      <c r="L233" s="62">
        <f>'Population 2016'!L233*'Prevalence Rates'!L233</f>
        <v>0</v>
      </c>
      <c r="M233" s="62">
        <f>'Population 2016'!M233*'Prevalence Rates'!M233</f>
        <v>0</v>
      </c>
      <c r="N233" s="62">
        <f>'Population 2016'!N233*'Prevalence Rates'!N233</f>
        <v>0</v>
      </c>
      <c r="O233" s="62">
        <f>'Population 2016'!O233*'Prevalence Rates'!O233</f>
        <v>0</v>
      </c>
      <c r="P233" s="62">
        <f>'Population 2016'!P233*'Prevalence Rates'!P233</f>
        <v>0</v>
      </c>
      <c r="Q233" s="62">
        <f>'Population 2016'!Q233*'Prevalence Rates'!Q233</f>
        <v>0</v>
      </c>
      <c r="R233" s="62">
        <f>'Population 2016'!R233*'Prevalence Rates'!R233</f>
        <v>0</v>
      </c>
      <c r="S233" s="62">
        <f>'Population 2016'!S233*'Prevalence Rates'!S233</f>
        <v>0</v>
      </c>
      <c r="T233" s="62">
        <f>'Population 2016'!T233*'Prevalence Rates'!T233</f>
        <v>0</v>
      </c>
      <c r="U233" s="62">
        <f>'Population 2016'!U233*'Prevalence Rates'!U233</f>
        <v>0</v>
      </c>
      <c r="V233" s="62">
        <f>'Population 2016'!V233*'Prevalence Rates'!V233</f>
        <v>0</v>
      </c>
      <c r="W233" s="62">
        <f>'Population 2016'!W233*'Prevalence Rates'!W233</f>
        <v>0</v>
      </c>
      <c r="X233" s="62">
        <f>'Population 2016'!X233*'Prevalence Rates'!X233</f>
        <v>0</v>
      </c>
      <c r="Y233" s="62">
        <f>'Population 2016'!Y233*'Prevalence Rates'!Y233</f>
        <v>0</v>
      </c>
      <c r="Z233" s="62">
        <f>'Population 2016'!Z233*'Prevalence Rates'!Z233</f>
        <v>0</v>
      </c>
      <c r="AA233" s="62">
        <f>'Population 2016'!AA233*'Prevalence Rates'!AA233</f>
        <v>0</v>
      </c>
      <c r="AB233" s="62">
        <f>'Population 2016'!AB233*'Prevalence Rates'!AB233</f>
        <v>0</v>
      </c>
      <c r="AC233" s="62">
        <f>'Population 2016'!AC233*'Prevalence Rates'!AC233</f>
        <v>0</v>
      </c>
      <c r="AD233" s="62">
        <f>'Population 2016'!AD233*'Prevalence Rates'!AD233</f>
        <v>0</v>
      </c>
      <c r="AE233" s="62">
        <f>'Population 2016'!AE233*'Prevalence Rates'!AE233</f>
        <v>0</v>
      </c>
      <c r="AF233" s="62">
        <f>'Population 2016'!AF233*'Prevalence Rates'!AF233</f>
        <v>0</v>
      </c>
      <c r="AG233" s="62">
        <f>'Population 2016'!AG233*'Prevalence Rates'!AG233</f>
        <v>0</v>
      </c>
      <c r="AH233" s="62">
        <f>'Population 2016'!AH233*'Prevalence Rates'!AH233</f>
        <v>0</v>
      </c>
      <c r="AI233" s="62">
        <f>'Population 2016'!AI233*'Prevalence Rates'!AI233</f>
        <v>0</v>
      </c>
      <c r="AJ233" s="62">
        <f>'Population 2016'!AJ233*'Prevalence Rates'!AJ233</f>
        <v>0</v>
      </c>
      <c r="AK233" s="62">
        <f>'Population 2016'!AK233*'Prevalence Rates'!AK233</f>
        <v>0</v>
      </c>
      <c r="AL233" s="62">
        <f>'Population 2016'!AL233*'Prevalence Rates'!AL233</f>
        <v>0</v>
      </c>
      <c r="AM233" s="62">
        <f>'Population 2016'!AM233*'Prevalence Rates'!AM233</f>
        <v>0</v>
      </c>
      <c r="AN233" s="62">
        <f>'Population 2016'!AN233*'Prevalence Rates'!AN233</f>
        <v>0</v>
      </c>
      <c r="AO233" s="62">
        <f>'Population 2016'!AO233*'Prevalence Rates'!AO233</f>
        <v>0</v>
      </c>
      <c r="AP233" s="62">
        <f>'Population 2016'!AP233*'Prevalence Rates'!AP233</f>
        <v>0</v>
      </c>
      <c r="AQ233" s="62">
        <f>'Population 2016'!AQ233*'Prevalence Rates'!AQ233</f>
        <v>0</v>
      </c>
      <c r="AR233" s="62">
        <f>'Population 2016'!AR233*'Prevalence Rates'!AR233</f>
        <v>0</v>
      </c>
      <c r="AS233" s="62">
        <f>'Population 2016'!AS233*'Prevalence Rates'!AS233</f>
        <v>0</v>
      </c>
      <c r="AT233" s="62">
        <f>'Population 2016'!AT233*'Prevalence Rates'!AT233</f>
        <v>0</v>
      </c>
      <c r="AU233" s="62">
        <f>'Population 2016'!AU233*'Prevalence Rates'!AU233</f>
        <v>0</v>
      </c>
      <c r="AV233" s="62">
        <f>'Population 2016'!AV233*'Prevalence Rates'!AV233</f>
        <v>0</v>
      </c>
      <c r="AW233" s="62">
        <f>'Population 2016'!AW233*'Prevalence Rates'!AW233</f>
        <v>0</v>
      </c>
      <c r="AX233" s="62">
        <f>'Population 2016'!AX233*'Prevalence Rates'!AX233</f>
        <v>0</v>
      </c>
      <c r="AY233" s="62">
        <f>'Population 2016'!AY233*'Prevalence Rates'!AY233</f>
        <v>0</v>
      </c>
      <c r="AZ233" s="62">
        <f>'Population 2016'!AZ233*'Prevalence Rates'!AZ233</f>
        <v>0</v>
      </c>
      <c r="BA233" s="62">
        <f>'Population 2016'!BA233*'Prevalence Rates'!BA233</f>
        <v>0</v>
      </c>
      <c r="BB233" s="62">
        <f>'Population 2016'!BB233*'Prevalence Rates'!BB233</f>
        <v>0</v>
      </c>
      <c r="BC233" s="71">
        <f>'Population 2016'!BC233*'Prevalence Rates'!BC233</f>
        <v>0</v>
      </c>
      <c r="BD233" s="105">
        <v>231</v>
      </c>
    </row>
    <row r="234" spans="2:56" s="62" customFormat="1" x14ac:dyDescent="0.35">
      <c r="B234" s="62" t="s">
        <v>47</v>
      </c>
      <c r="C234" s="70">
        <f>'Population 2016'!C234*'Prevalence Rates'!C234</f>
        <v>313.00518152866232</v>
      </c>
      <c r="D234" s="62">
        <f>'Population 2016'!D234*'Prevalence Rates'!D234</f>
        <v>722.48050318471326</v>
      </c>
      <c r="E234" s="62">
        <f>'Population 2016'!E234*'Prevalence Rates'!E234</f>
        <v>408.65531847133735</v>
      </c>
      <c r="F234" s="62">
        <f>'Population 2016'!F234*'Prevalence Rates'!F234</f>
        <v>96.446245222929932</v>
      </c>
      <c r="G234" s="62">
        <f>'Population 2016'!G234*'Prevalence Rates'!G234</f>
        <v>60.313070063694248</v>
      </c>
      <c r="H234" s="62">
        <f>'Population 2016'!H234*'Prevalence Rates'!H234</f>
        <v>227.99148248407636</v>
      </c>
      <c r="I234" s="62">
        <f>'Population 2016'!I234*'Prevalence Rates'!I234</f>
        <v>60.734949171974492</v>
      </c>
      <c r="J234" s="62">
        <f>'Population 2016'!J234*'Prevalence Rates'!J234</f>
        <v>180.53124840764329</v>
      </c>
      <c r="K234" s="62">
        <f>'Population 2016'!K234*'Prevalence Rates'!K234</f>
        <v>28.364999999999988</v>
      </c>
      <c r="L234" s="62">
        <f>'Population 2016'!L234*'Prevalence Rates'!L234</f>
        <v>53.385791560509531</v>
      </c>
      <c r="M234" s="62">
        <f>'Population 2016'!M234*'Prevalence Rates'!M234</f>
        <v>53.317691082802519</v>
      </c>
      <c r="N234" s="62">
        <f>'Population 2016'!N234*'Prevalence Rates'!N234</f>
        <v>121.94793630573247</v>
      </c>
      <c r="O234" s="62">
        <f>'Population 2016'!O234*'Prevalence Rates'!O234</f>
        <v>70.691617834394876</v>
      </c>
      <c r="P234" s="62">
        <f>'Population 2016'!P234*'Prevalence Rates'!P234</f>
        <v>240.47249044585976</v>
      </c>
      <c r="Q234" s="62">
        <f>'Population 2016'!Q234*'Prevalence Rates'!Q234</f>
        <v>76.766751592356655</v>
      </c>
      <c r="R234" s="62">
        <f>'Population 2016'!R234*'Prevalence Rates'!R234</f>
        <v>246.90488216560499</v>
      </c>
      <c r="S234" s="62">
        <f>'Population 2016'!S234*'Prevalence Rates'!S234</f>
        <v>1541.5815095541398</v>
      </c>
      <c r="T234" s="62">
        <f>'Population 2016'!T234*'Prevalence Rates'!T234</f>
        <v>706.50821656050925</v>
      </c>
      <c r="U234" s="62">
        <f>'Population 2016'!U234*'Prevalence Rates'!U234</f>
        <v>0</v>
      </c>
      <c r="V234" s="62">
        <f>'Population 2016'!V234*'Prevalence Rates'!V234</f>
        <v>127.91350318471332</v>
      </c>
      <c r="W234" s="62">
        <f>'Population 2016'!W234*'Prevalence Rates'!W234</f>
        <v>369.97238216560504</v>
      </c>
      <c r="X234" s="62">
        <f>'Population 2016'!X234*'Prevalence Rates'!X234</f>
        <v>369.71828025477686</v>
      </c>
      <c r="Y234" s="62">
        <f>'Population 2016'!Y234*'Prevalence Rates'!Y234</f>
        <v>328.56915668789799</v>
      </c>
      <c r="Z234" s="62">
        <f>'Population 2016'!Z234*'Prevalence Rates'!Z234</f>
        <v>242.36193630573231</v>
      </c>
      <c r="AA234" s="62">
        <f>'Population 2016'!AA234*'Prevalence Rates'!AA234</f>
        <v>1399.7839012738848</v>
      </c>
      <c r="AB234" s="62">
        <f>'Population 2016'!AB234*'Prevalence Rates'!AB234</f>
        <v>839.74667006369418</v>
      </c>
      <c r="AC234" s="62">
        <f>'Population 2016'!AC234*'Prevalence Rates'!AC234</f>
        <v>982.73972292993608</v>
      </c>
      <c r="AD234" s="62">
        <f>'Population 2016'!AD234*'Prevalence Rates'!AD234</f>
        <v>149.6084445859872</v>
      </c>
      <c r="AE234" s="62">
        <f>'Population 2016'!AE234*'Prevalence Rates'!AE234</f>
        <v>97.80942038216557</v>
      </c>
      <c r="AF234" s="62">
        <f>'Population 2016'!AF234*'Prevalence Rates'!AF234</f>
        <v>37.39552547770699</v>
      </c>
      <c r="AG234" s="62">
        <f>'Population 2016'!AG234*'Prevalence Rates'!AG234</f>
        <v>97.80942038216557</v>
      </c>
      <c r="AH234" s="62">
        <f>'Population 2016'!AH234*'Prevalence Rates'!AH234</f>
        <v>398.18235668789805</v>
      </c>
      <c r="AI234" s="62">
        <f>'Population 2016'!AI234*'Prevalence Rates'!AI234</f>
        <v>1092.9208757961776</v>
      </c>
      <c r="AJ234" s="62">
        <f>'Population 2016'!AJ234*'Prevalence Rates'!AJ234</f>
        <v>75.472929936305704</v>
      </c>
      <c r="AK234" s="62">
        <f>'Population 2016'!AK234*'Prevalence Rates'!AK234</f>
        <v>110.53199999999998</v>
      </c>
      <c r="AL234" s="62">
        <f>'Population 2016'!AL234*'Prevalence Rates'!AL234</f>
        <v>62.386681528662407</v>
      </c>
      <c r="AM234" s="62">
        <f>'Population 2016'!AM234*'Prevalence Rates'!AM234</f>
        <v>184.6639012738853</v>
      </c>
      <c r="AN234" s="62">
        <f>'Population 2016'!AN234*'Prevalence Rates'!AN234</f>
        <v>5.8814684713375778</v>
      </c>
      <c r="AO234" s="62">
        <f>'Population 2016'!AO234*'Prevalence Rates'!AO234</f>
        <v>5.87464968152866</v>
      </c>
      <c r="AP234" s="62">
        <f>'Population 2016'!AP234*'Prevalence Rates'!AP234</f>
        <v>105.74369426751589</v>
      </c>
      <c r="AQ234" s="62">
        <f>'Population 2016'!AQ234*'Prevalence Rates'!AQ234</f>
        <v>149.16714649681523</v>
      </c>
      <c r="AR234" s="62">
        <f>'Population 2016'!AR234*'Prevalence Rates'!AR234</f>
        <v>4923.9809999999989</v>
      </c>
      <c r="AS234" s="62">
        <f>'Population 2016'!AS234*'Prevalence Rates'!AS234</f>
        <v>60.753668789808899</v>
      </c>
      <c r="AT234" s="62">
        <f>'Population 2016'!AT234*'Prevalence Rates'!AT234</f>
        <v>0</v>
      </c>
      <c r="AU234" s="62">
        <f>'Population 2016'!AU234*'Prevalence Rates'!AU234</f>
        <v>0</v>
      </c>
      <c r="AV234" s="62">
        <f>'Population 2016'!AV234*'Prevalence Rates'!AV234</f>
        <v>91.123509554140114</v>
      </c>
      <c r="AW234" s="62">
        <f>'Population 2016'!AW234*'Prevalence Rates'!AW234</f>
        <v>205.80681210191082</v>
      </c>
      <c r="AX234" s="62">
        <f>'Population 2016'!AX234*'Prevalence Rates'!AX234</f>
        <v>172.57657643312095</v>
      </c>
      <c r="AY234" s="62">
        <f>'Population 2016'!AY234*'Prevalence Rates'!AY234</f>
        <v>699.16490445859847</v>
      </c>
      <c r="AZ234" s="62">
        <f>'Population 2016'!AZ234*'Prevalence Rates'!AZ234</f>
        <v>321.64114968152865</v>
      </c>
      <c r="BA234" s="62">
        <f>'Population 2016'!BA234*'Prevalence Rates'!BA234</f>
        <v>19.197515923566872</v>
      </c>
      <c r="BB234" s="62">
        <f>'Population 2016'!BB234*'Prevalence Rates'!BB234</f>
        <v>167.51493630573242</v>
      </c>
      <c r="BC234" s="71">
        <f>'Population 2016'!BC234*'Prevalence Rates'!BC234</f>
        <v>0</v>
      </c>
      <c r="BD234" s="105">
        <v>232</v>
      </c>
    </row>
    <row r="235" spans="2:56" s="62" customFormat="1" x14ac:dyDescent="0.35">
      <c r="B235" s="62" t="s">
        <v>48</v>
      </c>
      <c r="C235" s="70">
        <f>'Population 2016'!C235*'Prevalence Rates'!C235</f>
        <v>520.99225796178325</v>
      </c>
      <c r="D235" s="62">
        <f>'Population 2016'!D235*'Prevalence Rates'!D235</f>
        <v>971.89551592356679</v>
      </c>
      <c r="E235" s="62">
        <f>'Population 2016'!E235*'Prevalence Rates'!E235</f>
        <v>441.27361146496793</v>
      </c>
      <c r="F235" s="62">
        <f>'Population 2016'!F235*'Prevalence Rates'!F235</f>
        <v>100.66457006369426</v>
      </c>
      <c r="G235" s="62">
        <f>'Population 2016'!G235*'Prevalence Rates'!G235</f>
        <v>159.75783439490439</v>
      </c>
      <c r="H235" s="62">
        <f>'Population 2016'!H235*'Prevalence Rates'!H235</f>
        <v>249.11277133757955</v>
      </c>
      <c r="I235" s="62">
        <f>'Population 2016'!I235*'Prevalence Rates'!I235</f>
        <v>49.919136305732458</v>
      </c>
      <c r="J235" s="62">
        <f>'Population 2016'!J235*'Prevalence Rates'!J235</f>
        <v>204.5316401273885</v>
      </c>
      <c r="K235" s="62">
        <f>'Population 2016'!K235*'Prevalence Rates'!K235</f>
        <v>29.62968152866241</v>
      </c>
      <c r="L235" s="62">
        <f>'Population 2016'!L235*'Prevalence Rates'!L235</f>
        <v>58.630711433121</v>
      </c>
      <c r="M235" s="62">
        <f>'Population 2016'!M235*'Prevalence Rates'!M235</f>
        <v>58.555920382165574</v>
      </c>
      <c r="N235" s="62">
        <f>'Population 2016'!N235*'Prevalence Rates'!N235</f>
        <v>154.73582484076431</v>
      </c>
      <c r="O235" s="62">
        <f>'Population 2016'!O235*'Prevalence Rates'!O235</f>
        <v>80.159245222929911</v>
      </c>
      <c r="P235" s="62">
        <f>'Population 2016'!P235*'Prevalence Rates'!P235</f>
        <v>285.66416560509543</v>
      </c>
      <c r="Q235" s="62">
        <f>'Population 2016'!Q235*'Prevalence Rates'!Q235</f>
        <v>97.467898089171939</v>
      </c>
      <c r="R235" s="62">
        <f>'Population 2016'!R235*'Prevalence Rates'!R235</f>
        <v>270.65525159235654</v>
      </c>
      <c r="S235" s="62">
        <f>'Population 2016'!S235*'Prevalence Rates'!S235</f>
        <v>2506.7619745222923</v>
      </c>
      <c r="T235" s="62">
        <f>'Population 2016'!T235*'Prevalence Rates'!T235</f>
        <v>1289.9343630573244</v>
      </c>
      <c r="U235" s="62">
        <f>'Population 2016'!U235*'Prevalence Rates'!U235</f>
        <v>0</v>
      </c>
      <c r="V235" s="62">
        <f>'Population 2016'!V235*'Prevalence Rates'!V235</f>
        <v>150.31643312101906</v>
      </c>
      <c r="W235" s="62">
        <f>'Population 2016'!W235*'Prevalence Rates'!W235</f>
        <v>606.89047643312097</v>
      </c>
      <c r="X235" s="62">
        <f>'Population 2016'!X235*'Prevalence Rates'!X235</f>
        <v>606.47365605095501</v>
      </c>
      <c r="Y235" s="62">
        <f>'Population 2016'!Y235*'Prevalence Rates'!Y235</f>
        <v>377.40585382165591</v>
      </c>
      <c r="Z235" s="62">
        <f>'Population 2016'!Z235*'Prevalence Rates'!Z235</f>
        <v>578.64833121019069</v>
      </c>
      <c r="AA235" s="62">
        <f>'Population 2016'!AA235*'Prevalence Rates'!AA235</f>
        <v>1913.7685414012733</v>
      </c>
      <c r="AB235" s="62">
        <f>'Population 2016'!AB235*'Prevalence Rates'!AB235</f>
        <v>1125.0289834394903</v>
      </c>
      <c r="AC235" s="62">
        <f>'Population 2016'!AC235*'Prevalence Rates'!AC235</f>
        <v>1415.9437337579614</v>
      </c>
      <c r="AD235" s="62">
        <f>'Population 2016'!AD235*'Prevalence Rates'!AD235</f>
        <v>246.11844840764323</v>
      </c>
      <c r="AE235" s="62">
        <f>'Population 2016'!AE235*'Prevalence Rates'!AE235</f>
        <v>94.666949044585948</v>
      </c>
      <c r="AF235" s="62">
        <f>'Population 2016'!AF235*'Prevalence Rates'!AF235</f>
        <v>34.112015923566858</v>
      </c>
      <c r="AG235" s="62">
        <f>'Population 2016'!AG235*'Prevalence Rates'!AG235</f>
        <v>94.666949044585948</v>
      </c>
      <c r="AH235" s="62">
        <f>'Population 2016'!AH235*'Prevalence Rates'!AH235</f>
        <v>462.13910828025473</v>
      </c>
      <c r="AI235" s="62">
        <f>'Population 2016'!AI235*'Prevalence Rates'!AI235</f>
        <v>1811.3174484076424</v>
      </c>
      <c r="AJ235" s="62">
        <f>'Population 2016'!AJ235*'Prevalence Rates'!AJ235</f>
        <v>84.745318471337541</v>
      </c>
      <c r="AK235" s="62">
        <f>'Population 2016'!AK235*'Prevalence Rates'!AK235</f>
        <v>144.02099999999999</v>
      </c>
      <c r="AL235" s="62">
        <f>'Population 2016'!AL235*'Prevalence Rates'!AL235</f>
        <v>65.775095541401257</v>
      </c>
      <c r="AM235" s="62">
        <f>'Population 2016'!AM235*'Prevalence Rates'!AM235</f>
        <v>207.5505573248407</v>
      </c>
      <c r="AN235" s="62">
        <f>'Population 2016'!AN235*'Prevalence Rates'!AN235</f>
        <v>9.2143006050955378</v>
      </c>
      <c r="AO235" s="62">
        <f>'Population 2016'!AO235*'Prevalence Rates'!AO235</f>
        <v>9.2036178343949011</v>
      </c>
      <c r="AP235" s="62">
        <f>'Population 2016'!AP235*'Prevalence Rates'!AP235</f>
        <v>122.08256369426748</v>
      </c>
      <c r="AQ235" s="62">
        <f>'Population 2016'!AQ235*'Prevalence Rates'!AQ235</f>
        <v>172.86156687898082</v>
      </c>
      <c r="AR235" s="62">
        <f>'Population 2016'!AR235*'Prevalence Rates'!AR235</f>
        <v>6966.6269999999986</v>
      </c>
      <c r="AS235" s="62">
        <f>'Population 2016'!AS235*'Prevalence Rates'!AS235</f>
        <v>49.93452229299362</v>
      </c>
      <c r="AT235" s="62">
        <f>'Population 2016'!AT235*'Prevalence Rates'!AT235</f>
        <v>0</v>
      </c>
      <c r="AU235" s="62">
        <f>'Population 2016'!AU235*'Prevalence Rates'!AU235</f>
        <v>0</v>
      </c>
      <c r="AV235" s="62">
        <f>'Population 2016'!AV235*'Prevalence Rates'!AV235</f>
        <v>99.2273789808917</v>
      </c>
      <c r="AW235" s="62">
        <f>'Population 2016'!AW235*'Prevalence Rates'!AW235</f>
        <v>244.47692675159234</v>
      </c>
      <c r="AX235" s="62">
        <f>'Population 2016'!AX235*'Prevalence Rates'!AX235</f>
        <v>197.82358280254769</v>
      </c>
      <c r="AY235" s="62">
        <f>'Population 2016'!AY235*'Prevalence Rates'!AY235</f>
        <v>1000.371248407643</v>
      </c>
      <c r="AZ235" s="62">
        <f>'Population 2016'!AZ235*'Prevalence Rates'!AZ235</f>
        <v>374.52908216560508</v>
      </c>
      <c r="BA235" s="62">
        <f>'Population 2016'!BA235*'Prevalence Rates'!BA235</f>
        <v>24.352404458598716</v>
      </c>
      <c r="BB235" s="62">
        <f>'Population 2016'!BB235*'Prevalence Rates'!BB235</f>
        <v>179.82372611464959</v>
      </c>
      <c r="BC235" s="71">
        <f>'Population 2016'!BC235*'Prevalence Rates'!BC235</f>
        <v>0</v>
      </c>
      <c r="BD235" s="105">
        <v>233</v>
      </c>
    </row>
    <row r="236" spans="2:56" s="62" customFormat="1" x14ac:dyDescent="0.35">
      <c r="B236" s="62" t="s">
        <v>49</v>
      </c>
      <c r="C236" s="70">
        <f>'Population 2016'!C236*'Prevalence Rates'!C236</f>
        <v>744.78080573248405</v>
      </c>
      <c r="D236" s="62">
        <f>'Population 2016'!D236*'Prevalence Rates'!D236</f>
        <v>1180.7894617834399</v>
      </c>
      <c r="E236" s="62">
        <f>'Population 2016'!E236*'Prevalence Rates'!E236</f>
        <v>414.76922292993623</v>
      </c>
      <c r="F236" s="62">
        <f>'Population 2016'!F236*'Prevalence Rates'!F236</f>
        <v>77.083442675159262</v>
      </c>
      <c r="G236" s="62">
        <f>'Population 2016'!G236*'Prevalence Rates'!G236</f>
        <v>122.20341401273886</v>
      </c>
      <c r="H236" s="62">
        <f>'Population 2016'!H236*'Prevalence Rates'!H236</f>
        <v>170.10398503184717</v>
      </c>
      <c r="I236" s="62">
        <f>'Population 2016'!I236*'Prevalence Rates'!I236</f>
        <v>33.772705286624202</v>
      </c>
      <c r="J236" s="62">
        <f>'Population 2016'!J236*'Prevalence Rates'!J236</f>
        <v>104.53371974522295</v>
      </c>
      <c r="K236" s="62">
        <f>'Population 2016'!K236*'Prevalence Rates'!K236</f>
        <v>20.322770700636944</v>
      </c>
      <c r="L236" s="62">
        <f>'Population 2016'!L236*'Prevalence Rates'!L236</f>
        <v>47.821508885350326</v>
      </c>
      <c r="M236" s="62">
        <f>'Population 2016'!M236*'Prevalence Rates'!M236</f>
        <v>47.760506369426743</v>
      </c>
      <c r="N236" s="62">
        <f>'Population 2016'!N236*'Prevalence Rates'!N236</f>
        <v>140.66321656050962</v>
      </c>
      <c r="O236" s="62">
        <f>'Population 2016'!O236*'Prevalence Rates'!O236</f>
        <v>62.972656050955422</v>
      </c>
      <c r="P236" s="62">
        <f>'Population 2016'!P236*'Prevalence Rates'!P236</f>
        <v>226.02056369426754</v>
      </c>
      <c r="Q236" s="62">
        <f>'Population 2016'!Q236*'Prevalence Rates'!Q236</f>
        <v>72.346783439490451</v>
      </c>
      <c r="R236" s="62">
        <f>'Population 2016'!R236*'Prevalence Rates'!R236</f>
        <v>185.52722929936309</v>
      </c>
      <c r="S236" s="62">
        <f>'Population 2016'!S236*'Prevalence Rates'!S236</f>
        <v>2104.0344076433125</v>
      </c>
      <c r="T236" s="62">
        <f>'Population 2016'!T236*'Prevalence Rates'!T236</f>
        <v>1236.5992675159237</v>
      </c>
      <c r="U236" s="62">
        <f>'Population 2016'!U236*'Prevalence Rates'!U236</f>
        <v>0</v>
      </c>
      <c r="V236" s="62">
        <f>'Population 2016'!V236*'Prevalence Rates'!V236</f>
        <v>144.38003184713375</v>
      </c>
      <c r="W236" s="62">
        <f>'Population 2016'!W236*'Prevalence Rates'!W236</f>
        <v>330.67707515923581</v>
      </c>
      <c r="X236" s="62">
        <f>'Population 2016'!X236*'Prevalence Rates'!X236</f>
        <v>330.44996178343945</v>
      </c>
      <c r="Y236" s="62">
        <f>'Population 2016'!Y236*'Prevalence Rates'!Y236</f>
        <v>257.41368630573248</v>
      </c>
      <c r="Z236" s="62">
        <f>'Population 2016'!Z236*'Prevalence Rates'!Z236</f>
        <v>600.40704458598714</v>
      </c>
      <c r="AA236" s="62">
        <f>'Population 2016'!AA236*'Prevalence Rates'!AA236</f>
        <v>1616.3682898089173</v>
      </c>
      <c r="AB236" s="62">
        <f>'Population 2016'!AB236*'Prevalence Rates'!AB236</f>
        <v>1320.2073171974525</v>
      </c>
      <c r="AC236" s="62">
        <f>'Population 2016'!AC236*'Prevalence Rates'!AC236</f>
        <v>1229.8435566878982</v>
      </c>
      <c r="AD236" s="62">
        <f>'Population 2016'!AD236*'Prevalence Rates'!AD236</f>
        <v>208.27767324840769</v>
      </c>
      <c r="AE236" s="62">
        <f>'Population 2016'!AE236*'Prevalence Rates'!AE236</f>
        <v>94.32672929936308</v>
      </c>
      <c r="AF236" s="62">
        <f>'Population 2016'!AF236*'Prevalence Rates'!AF236</f>
        <v>35.329127388535028</v>
      </c>
      <c r="AG236" s="62">
        <f>'Population 2016'!AG236*'Prevalence Rates'!AG236</f>
        <v>94.32672929936308</v>
      </c>
      <c r="AH236" s="62">
        <f>'Population 2016'!AH236*'Prevalence Rates'!AH236</f>
        <v>351.7418407643313</v>
      </c>
      <c r="AI236" s="62">
        <f>'Population 2016'!AI236*'Prevalence Rates'!AI236</f>
        <v>1703.242234394904</v>
      </c>
      <c r="AJ236" s="62">
        <f>'Population 2016'!AJ236*'Prevalence Rates'!AJ236</f>
        <v>79.307261146496813</v>
      </c>
      <c r="AK236" s="62">
        <f>'Population 2016'!AK236*'Prevalence Rates'!AK236</f>
        <v>127.80600000000004</v>
      </c>
      <c r="AL236" s="62">
        <f>'Population 2016'!AL236*'Prevalence Rates'!AL236</f>
        <v>41.331898089171986</v>
      </c>
      <c r="AM236" s="62">
        <f>'Population 2016'!AM236*'Prevalence Rates'!AM236</f>
        <v>170.97065286624206</v>
      </c>
      <c r="AN236" s="62">
        <f>'Population 2016'!AN236*'Prevalence Rates'!AN236</f>
        <v>8.6293676751592372</v>
      </c>
      <c r="AO236" s="62">
        <f>'Population 2016'!AO236*'Prevalence Rates'!AO236</f>
        <v>8.6193630573248416</v>
      </c>
      <c r="AP236" s="62">
        <f>'Population 2016'!AP236*'Prevalence Rates'!AP236</f>
        <v>95.890414012738859</v>
      </c>
      <c r="AQ236" s="62">
        <f>'Population 2016'!AQ236*'Prevalence Rates'!AQ236</f>
        <v>132.38703184713376</v>
      </c>
      <c r="AR236" s="62">
        <f>'Population 2016'!AR236*'Prevalence Rates'!AR236</f>
        <v>6136.1200000000017</v>
      </c>
      <c r="AS236" s="62">
        <f>'Population 2016'!AS236*'Prevalence Rates'!AS236</f>
        <v>33.783114649681536</v>
      </c>
      <c r="AT236" s="62">
        <f>'Population 2016'!AT236*'Prevalence Rates'!AT236</f>
        <v>0</v>
      </c>
      <c r="AU236" s="62">
        <f>'Population 2016'!AU236*'Prevalence Rates'!AU236</f>
        <v>0</v>
      </c>
      <c r="AV236" s="62">
        <f>'Population 2016'!AV236*'Prevalence Rates'!AV236</f>
        <v>63.942334394904478</v>
      </c>
      <c r="AW236" s="62">
        <f>'Population 2016'!AW236*'Prevalence Rates'!AW236</f>
        <v>175.30370700636948</v>
      </c>
      <c r="AX236" s="62">
        <f>'Population 2016'!AX236*'Prevalence Rates'!AX236</f>
        <v>96.343614649681541</v>
      </c>
      <c r="AY236" s="62">
        <f>'Population 2016'!AY236*'Prevalence Rates'!AY236</f>
        <v>647.36205095541402</v>
      </c>
      <c r="AZ236" s="62">
        <f>'Population 2016'!AZ236*'Prevalence Rates'!AZ236</f>
        <v>310.94181210191095</v>
      </c>
      <c r="BA236" s="62">
        <f>'Population 2016'!BA236*'Prevalence Rates'!BA236</f>
        <v>15.995987261146498</v>
      </c>
      <c r="BB236" s="62">
        <f>'Population 2016'!BB236*'Prevalence Rates'!BB236</f>
        <v>154.82359872611465</v>
      </c>
      <c r="BC236" s="71">
        <f>'Population 2016'!BC236*'Prevalence Rates'!BC236</f>
        <v>0</v>
      </c>
      <c r="BD236" s="105">
        <v>234</v>
      </c>
    </row>
    <row r="237" spans="2:56" s="62" customFormat="1" x14ac:dyDescent="0.35">
      <c r="B237" s="62" t="s">
        <v>50</v>
      </c>
      <c r="C237" s="70">
        <f>'Population 2016'!C237*'Prevalence Rates'!C237</f>
        <v>644.56360828025481</v>
      </c>
      <c r="D237" s="62">
        <f>'Population 2016'!D237*'Prevalence Rates'!D237</f>
        <v>1143.1624076433125</v>
      </c>
      <c r="E237" s="62">
        <f>'Population 2016'!E237*'Prevalence Rates'!E237</f>
        <v>484.56212101910819</v>
      </c>
      <c r="F237" s="62">
        <f>'Population 2016'!F237*'Prevalence Rates'!F237</f>
        <v>86.836092356687928</v>
      </c>
      <c r="G237" s="62">
        <f>'Population 2016'!G237*'Prevalence Rates'!G237</f>
        <v>57.590114649681531</v>
      </c>
      <c r="H237" s="62">
        <f>'Population 2016'!H237*'Prevalence Rates'!H237</f>
        <v>153.69213630573253</v>
      </c>
      <c r="I237" s="62">
        <f>'Population 2016'!I237*'Prevalence Rates'!I237</f>
        <v>37.638255891719744</v>
      </c>
      <c r="J237" s="62">
        <f>'Population 2016'!J237*'Prevalence Rates'!J237</f>
        <v>86.373200636942698</v>
      </c>
      <c r="K237" s="62">
        <f>'Population 2016'!K237*'Prevalence Rates'!K237</f>
        <v>20.852929936305731</v>
      </c>
      <c r="L237" s="62">
        <f>'Population 2016'!L237*'Prevalence Rates'!L237</f>
        <v>55.333699936305742</v>
      </c>
      <c r="M237" s="62">
        <f>'Population 2016'!M237*'Prevalence Rates'!M237</f>
        <v>55.263114649681519</v>
      </c>
      <c r="N237" s="62">
        <f>'Population 2016'!N237*'Prevalence Rates'!N237</f>
        <v>96.96384394904463</v>
      </c>
      <c r="O237" s="62">
        <f>'Population 2016'!O237*'Prevalence Rates'!O237</f>
        <v>67.500101910828036</v>
      </c>
      <c r="P237" s="62">
        <f>'Population 2016'!P237*'Prevalence Rates'!P237</f>
        <v>190.85105414012742</v>
      </c>
      <c r="Q237" s="62">
        <f>'Population 2016'!Q237*'Prevalence Rates'!Q237</f>
        <v>78.674490445859874</v>
      </c>
      <c r="R237" s="62">
        <f>'Population 2016'!R237*'Prevalence Rates'!R237</f>
        <v>151.16435987261147</v>
      </c>
      <c r="S237" s="62">
        <f>'Population 2016'!S237*'Prevalence Rates'!S237</f>
        <v>1788.6136050955417</v>
      </c>
      <c r="T237" s="62">
        <f>'Population 2016'!T237*'Prevalence Rates'!T237</f>
        <v>982.40786624203827</v>
      </c>
      <c r="U237" s="62">
        <f>'Population 2016'!U237*'Prevalence Rates'!U237</f>
        <v>0</v>
      </c>
      <c r="V237" s="62">
        <f>'Population 2016'!V237*'Prevalence Rates'!V237</f>
        <v>171.7715923566879</v>
      </c>
      <c r="W237" s="62">
        <f>'Population 2016'!W237*'Prevalence Rates'!W237</f>
        <v>322.87495541401285</v>
      </c>
      <c r="X237" s="62">
        <f>'Population 2016'!X237*'Prevalence Rates'!X237</f>
        <v>322.65320063694264</v>
      </c>
      <c r="Y237" s="62">
        <f>'Population 2016'!Y237*'Prevalence Rates'!Y237</f>
        <v>262.81515382165605</v>
      </c>
      <c r="Z237" s="62">
        <f>'Population 2016'!Z237*'Prevalence Rates'!Z237</f>
        <v>468.72461146496806</v>
      </c>
      <c r="AA237" s="62">
        <f>'Population 2016'!AA237*'Prevalence Rates'!AA237</f>
        <v>1360.239812101911</v>
      </c>
      <c r="AB237" s="62">
        <f>'Population 2016'!AB237*'Prevalence Rates'!AB237</f>
        <v>1254.3827464968156</v>
      </c>
      <c r="AC237" s="62">
        <f>'Population 2016'!AC237*'Prevalence Rates'!AC237</f>
        <v>1005.9935675159237</v>
      </c>
      <c r="AD237" s="62">
        <f>'Population 2016'!AD237*'Prevalence Rates'!AD237</f>
        <v>151.25135159235671</v>
      </c>
      <c r="AE237" s="62">
        <f>'Population 2016'!AE237*'Prevalence Rates'!AE237</f>
        <v>102.58752229299365</v>
      </c>
      <c r="AF237" s="62">
        <f>'Population 2016'!AF237*'Prevalence Rates'!AF237</f>
        <v>33.723257961783439</v>
      </c>
      <c r="AG237" s="62">
        <f>'Population 2016'!AG237*'Prevalence Rates'!AG237</f>
        <v>102.58752229299365</v>
      </c>
      <c r="AH237" s="62">
        <f>'Population 2016'!AH237*'Prevalence Rates'!AH237</f>
        <v>328.93815286624215</v>
      </c>
      <c r="AI237" s="62">
        <f>'Population 2016'!AI237*'Prevalence Rates'!AI237</f>
        <v>1399.4897235668786</v>
      </c>
      <c r="AJ237" s="62">
        <f>'Population 2016'!AJ237*'Prevalence Rates'!AJ237</f>
        <v>80.572802547770706</v>
      </c>
      <c r="AK237" s="62">
        <f>'Population 2016'!AK237*'Prevalence Rates'!AK237</f>
        <v>99.703000000000031</v>
      </c>
      <c r="AL237" s="62">
        <f>'Population 2016'!AL237*'Prevalence Rates'!AL237</f>
        <v>38.407471337579629</v>
      </c>
      <c r="AM237" s="62">
        <f>'Population 2016'!AM237*'Prevalence Rates'!AM237</f>
        <v>151.43742038216564</v>
      </c>
      <c r="AN237" s="62">
        <f>'Population 2016'!AN237*'Prevalence Rates'!AN237</f>
        <v>7.8623127707006377</v>
      </c>
      <c r="AO237" s="62">
        <f>'Population 2016'!AO237*'Prevalence Rates'!AO237</f>
        <v>7.8531974522293</v>
      </c>
      <c r="AP237" s="62">
        <f>'Population 2016'!AP237*'Prevalence Rates'!AP237</f>
        <v>101.99579617834397</v>
      </c>
      <c r="AQ237" s="62">
        <f>'Population 2016'!AQ237*'Prevalence Rates'!AQ237</f>
        <v>117.98950318471339</v>
      </c>
      <c r="AR237" s="62">
        <f>'Population 2016'!AR237*'Prevalence Rates'!AR237</f>
        <v>5399.3560000000016</v>
      </c>
      <c r="AS237" s="62">
        <f>'Population 2016'!AS237*'Prevalence Rates'!AS237</f>
        <v>37.649856687898094</v>
      </c>
      <c r="AT237" s="62">
        <f>'Population 2016'!AT237*'Prevalence Rates'!AT237</f>
        <v>0</v>
      </c>
      <c r="AU237" s="62">
        <f>'Population 2016'!AU237*'Prevalence Rates'!AU237</f>
        <v>0</v>
      </c>
      <c r="AV237" s="62">
        <f>'Population 2016'!AV237*'Prevalence Rates'!AV237</f>
        <v>47.736563694267531</v>
      </c>
      <c r="AW237" s="62">
        <f>'Population 2016'!AW237*'Prevalence Rates'!AW237</f>
        <v>170.93929936305739</v>
      </c>
      <c r="AX237" s="62">
        <f>'Population 2016'!AX237*'Prevalence Rates'!AX237</f>
        <v>75.872627388535037</v>
      </c>
      <c r="AY237" s="62">
        <f>'Population 2016'!AY237*'Prevalence Rates'!AY237</f>
        <v>613.29960509554144</v>
      </c>
      <c r="AZ237" s="62">
        <f>'Population 2016'!AZ237*'Prevalence Rates'!AZ237</f>
        <v>283.97517707006381</v>
      </c>
      <c r="BA237" s="62">
        <f>'Population 2016'!BA237*'Prevalence Rates'!BA237</f>
        <v>14.605031847133759</v>
      </c>
      <c r="BB237" s="62">
        <f>'Population 2016'!BB237*'Prevalence Rates'!BB237</f>
        <v>141.65512738853505</v>
      </c>
      <c r="BC237" s="71">
        <f>'Population 2016'!BC237*'Prevalence Rates'!BC237</f>
        <v>0</v>
      </c>
      <c r="BD237" s="105">
        <v>235</v>
      </c>
    </row>
    <row r="238" spans="2:56" s="62" customFormat="1" x14ac:dyDescent="0.35">
      <c r="B238" s="62" t="s">
        <v>51</v>
      </c>
      <c r="C238" s="70">
        <f>'Population 2016'!C238*'Prevalence Rates'!C238</f>
        <v>764.00403184713343</v>
      </c>
      <c r="D238" s="62">
        <f>'Population 2016'!D238*'Prevalence Rates'!D238</f>
        <v>1559.2999299363055</v>
      </c>
      <c r="E238" s="62">
        <f>'Population 2016'!E238*'Prevalence Rates'!E238</f>
        <v>785.97852229299303</v>
      </c>
      <c r="F238" s="62">
        <f>'Population 2016'!F238*'Prevalence Rates'!F238</f>
        <v>132.28419426751591</v>
      </c>
      <c r="G238" s="62">
        <f>'Population 2016'!G238*'Prevalence Rates'!G238</f>
        <v>72.876331210191054</v>
      </c>
      <c r="H238" s="62">
        <f>'Population 2016'!H238*'Prevalence Rates'!H238</f>
        <v>294.56976305732479</v>
      </c>
      <c r="I238" s="62">
        <f>'Population 2016'!I238*'Prevalence Rates'!I238</f>
        <v>77.026864012738812</v>
      </c>
      <c r="J238" s="62">
        <f>'Population 2016'!J238*'Prevalence Rates'!J238</f>
        <v>149.68632802547768</v>
      </c>
      <c r="K238" s="62">
        <f>'Population 2016'!K238*'Prevalence Rates'!K238</f>
        <v>37.170382165605076</v>
      </c>
      <c r="L238" s="62">
        <f>'Population 2016'!L238*'Prevalence Rates'!L238</f>
        <v>82.986219522292956</v>
      </c>
      <c r="M238" s="62">
        <f>'Population 2016'!M238*'Prevalence Rates'!M238</f>
        <v>82.880359872611407</v>
      </c>
      <c r="N238" s="62">
        <f>'Population 2016'!N238*'Prevalence Rates'!N238</f>
        <v>148.06362101910827</v>
      </c>
      <c r="O238" s="62">
        <f>'Population 2016'!O238*'Prevalence Rates'!O238</f>
        <v>110.81090445859869</v>
      </c>
      <c r="P238" s="62">
        <f>'Population 2016'!P238*'Prevalence Rates'!P238</f>
        <v>318.06496178343934</v>
      </c>
      <c r="Q238" s="62">
        <f>'Population 2016'!Q238*'Prevalence Rates'!Q238</f>
        <v>133.09394904458594</v>
      </c>
      <c r="R238" s="62">
        <f>'Population 2016'!R238*'Prevalence Rates'!R238</f>
        <v>319.87471974522282</v>
      </c>
      <c r="S238" s="62">
        <f>'Population 2016'!S238*'Prevalence Rates'!S238</f>
        <v>2548.0081146496805</v>
      </c>
      <c r="T238" s="62">
        <f>'Population 2016'!T238*'Prevalence Rates'!T238</f>
        <v>1298.24953821656</v>
      </c>
      <c r="U238" s="62">
        <f>'Population 2016'!U238*'Prevalence Rates'!U238</f>
        <v>0</v>
      </c>
      <c r="V238" s="62">
        <f>'Population 2016'!V238*'Prevalence Rates'!V238</f>
        <v>263.90971337579606</v>
      </c>
      <c r="W238" s="62">
        <f>'Population 2016'!W238*'Prevalence Rates'!W238</f>
        <v>492.5508891719744</v>
      </c>
      <c r="X238" s="62">
        <f>'Population 2016'!X238*'Prevalence Rates'!X238</f>
        <v>492.21259872611432</v>
      </c>
      <c r="Y238" s="62">
        <f>'Population 2016'!Y238*'Prevalence Rates'!Y238</f>
        <v>423.20422547770681</v>
      </c>
      <c r="Z238" s="62">
        <f>'Population 2016'!Z238*'Prevalence Rates'!Z238</f>
        <v>557.48538853503146</v>
      </c>
      <c r="AA238" s="62">
        <f>'Population 2016'!AA238*'Prevalence Rates'!AA238</f>
        <v>2159.356996815286</v>
      </c>
      <c r="AB238" s="62">
        <f>'Population 2016'!AB238*'Prevalence Rates'!AB238</f>
        <v>1693.4346496815283</v>
      </c>
      <c r="AC238" s="62">
        <f>'Population 2016'!AC238*'Prevalence Rates'!AC238</f>
        <v>1519.1688668789805</v>
      </c>
      <c r="AD238" s="62">
        <f>'Population 2016'!AD238*'Prevalence Rates'!AD238</f>
        <v>246.78208089171966</v>
      </c>
      <c r="AE238" s="62">
        <f>'Population 2016'!AE238*'Prevalence Rates'!AE238</f>
        <v>190.45544267515919</v>
      </c>
      <c r="AF238" s="62">
        <f>'Population 2016'!AF238*'Prevalence Rates'!AF238</f>
        <v>46.787519108280229</v>
      </c>
      <c r="AG238" s="62">
        <f>'Population 2016'!AG238*'Prevalence Rates'!AG238</f>
        <v>190.45544267515919</v>
      </c>
      <c r="AH238" s="62">
        <f>'Population 2016'!AH238*'Prevalence Rates'!AH238</f>
        <v>610.65901910828018</v>
      </c>
      <c r="AI238" s="62">
        <f>'Population 2016'!AI238*'Prevalence Rates'!AI238</f>
        <v>1942.655587261145</v>
      </c>
      <c r="AJ238" s="62">
        <f>'Population 2016'!AJ238*'Prevalence Rates'!AJ238</f>
        <v>127.4744267515923</v>
      </c>
      <c r="AK238" s="62">
        <f>'Population 2016'!AK238*'Prevalence Rates'!AK238</f>
        <v>118.22099999999998</v>
      </c>
      <c r="AL238" s="62">
        <f>'Population 2016'!AL238*'Prevalence Rates'!AL238</f>
        <v>76.820388535031825</v>
      </c>
      <c r="AM238" s="62">
        <f>'Population 2016'!AM238*'Prevalence Rates'!AM238</f>
        <v>281.90337579617824</v>
      </c>
      <c r="AN238" s="62">
        <f>'Population 2016'!AN238*'Prevalence Rates'!AN238</f>
        <v>16.402762070063687</v>
      </c>
      <c r="AO238" s="62">
        <f>'Population 2016'!AO238*'Prevalence Rates'!AO238</f>
        <v>16.383745222929928</v>
      </c>
      <c r="AP238" s="62">
        <f>'Population 2016'!AP238*'Prevalence Rates'!AP238</f>
        <v>165.6839808917197</v>
      </c>
      <c r="AQ238" s="62">
        <f>'Population 2016'!AQ238*'Prevalence Rates'!AQ238</f>
        <v>197.45546496815277</v>
      </c>
      <c r="AR238" s="62">
        <f>'Population 2016'!AR238*'Prevalence Rates'!AR238</f>
        <v>8010.6649999999981</v>
      </c>
      <c r="AS238" s="62">
        <f>'Population 2016'!AS238*'Prevalence Rates'!AS238</f>
        <v>77.050605095541371</v>
      </c>
      <c r="AT238" s="62">
        <f>'Population 2016'!AT238*'Prevalence Rates'!AT238</f>
        <v>0</v>
      </c>
      <c r="AU238" s="62">
        <f>'Population 2016'!AU238*'Prevalence Rates'!AU238</f>
        <v>0</v>
      </c>
      <c r="AV238" s="62">
        <f>'Population 2016'!AV238*'Prevalence Rates'!AV238</f>
        <v>104.48234713375794</v>
      </c>
      <c r="AW238" s="62">
        <f>'Population 2016'!AW238*'Prevalence Rates'!AW238</f>
        <v>316.70604458598723</v>
      </c>
      <c r="AX238" s="62">
        <f>'Population 2016'!AX238*'Prevalence Rates'!AX238</f>
        <v>130.53998407643306</v>
      </c>
      <c r="AY238" s="62">
        <f>'Population 2016'!AY238*'Prevalence Rates'!AY238</f>
        <v>945.42267515923527</v>
      </c>
      <c r="AZ238" s="62">
        <f>'Population 2016'!AZ238*'Prevalence Rates'!AZ238</f>
        <v>443.47319490445858</v>
      </c>
      <c r="BA238" s="62">
        <f>'Population 2016'!BA238*'Prevalence Rates'!BA238</f>
        <v>21.211098726114642</v>
      </c>
      <c r="BB238" s="62">
        <f>'Population 2016'!BB238*'Prevalence Rates'!BB238</f>
        <v>249.54515923566868</v>
      </c>
      <c r="BC238" s="71">
        <f>'Population 2016'!BC238*'Prevalence Rates'!BC238</f>
        <v>0</v>
      </c>
      <c r="BD238" s="105">
        <v>236</v>
      </c>
    </row>
    <row r="239" spans="2:56" s="62" customFormat="1" x14ac:dyDescent="0.35">
      <c r="B239" s="62" t="s">
        <v>52</v>
      </c>
      <c r="C239" s="70">
        <f>'Population 2016'!C239*'Prevalence Rates'!C239</f>
        <v>693.03737898089139</v>
      </c>
      <c r="D239" s="62">
        <f>'Population 2016'!D239*'Prevalence Rates'!D239</f>
        <v>1569.8523216560507</v>
      </c>
      <c r="E239" s="62">
        <f>'Population 2016'!E239*'Prevalence Rates'!E239</f>
        <v>873.93084076433058</v>
      </c>
      <c r="F239" s="62">
        <f>'Population 2016'!F239*'Prevalence Rates'!F239</f>
        <v>171.99575159235667</v>
      </c>
      <c r="G239" s="62">
        <f>'Population 2016'!G239*'Prevalence Rates'!G239</f>
        <v>84.447910828025442</v>
      </c>
      <c r="H239" s="62">
        <f>'Population 2016'!H239*'Prevalence Rates'!H239</f>
        <v>384.4568598726114</v>
      </c>
      <c r="I239" s="62">
        <f>'Population 2016'!I239*'Prevalence Rates'!I239</f>
        <v>106.98175557324835</v>
      </c>
      <c r="J239" s="62">
        <f>'Population 2016'!J239*'Prevalence Rates'!J239</f>
        <v>209.51945222929933</v>
      </c>
      <c r="K239" s="62">
        <f>'Population 2016'!K239*'Prevalence Rates'!K239</f>
        <v>52.534140127388511</v>
      </c>
      <c r="L239" s="62">
        <f>'Population 2016'!L239*'Prevalence Rates'!L239</f>
        <v>90.180071369426713</v>
      </c>
      <c r="M239" s="62">
        <f>'Population 2016'!M239*'Prevalence Rates'!M239</f>
        <v>90.065035031847074</v>
      </c>
      <c r="N239" s="62">
        <f>'Population 2016'!N239*'Prevalence Rates'!N239</f>
        <v>148.85259235668789</v>
      </c>
      <c r="O239" s="62">
        <f>'Population 2016'!O239*'Prevalence Rates'!O239</f>
        <v>139.09077070063688</v>
      </c>
      <c r="P239" s="62">
        <f>'Population 2016'!P239*'Prevalence Rates'!P239</f>
        <v>392.49125796178328</v>
      </c>
      <c r="Q239" s="62">
        <f>'Population 2016'!Q239*'Prevalence Rates'!Q239</f>
        <v>180.71200636942669</v>
      </c>
      <c r="R239" s="62">
        <f>'Population 2016'!R239*'Prevalence Rates'!R239</f>
        <v>390.45528025477688</v>
      </c>
      <c r="S239" s="62">
        <f>'Population 2016'!S239*'Prevalence Rates'!S239</f>
        <v>2778.0855859872599</v>
      </c>
      <c r="T239" s="62">
        <f>'Population 2016'!T239*'Prevalence Rates'!T239</f>
        <v>1283.3653980891715</v>
      </c>
      <c r="U239" s="62">
        <f>'Population 2016'!U239*'Prevalence Rates'!U239</f>
        <v>0</v>
      </c>
      <c r="V239" s="62">
        <f>'Population 2016'!V239*'Prevalence Rates'!V239</f>
        <v>301.08009554140114</v>
      </c>
      <c r="W239" s="62">
        <f>'Population 2016'!W239*'Prevalence Rates'!W239</f>
        <v>600.55826751592349</v>
      </c>
      <c r="X239" s="62">
        <f>'Population 2016'!X239*'Prevalence Rates'!X239</f>
        <v>600.14579617834352</v>
      </c>
      <c r="Y239" s="62">
        <f>'Population 2016'!Y239*'Prevalence Rates'!Y239</f>
        <v>527.11175063694247</v>
      </c>
      <c r="Z239" s="62">
        <f>'Population 2016'!Z239*'Prevalence Rates'!Z239</f>
        <v>503.68185987261114</v>
      </c>
      <c r="AA239" s="62">
        <f>'Population 2016'!AA239*'Prevalence Rates'!AA239</f>
        <v>2431.2043853503178</v>
      </c>
      <c r="AB239" s="62">
        <f>'Population 2016'!AB239*'Prevalence Rates'!AB239</f>
        <v>1730.4048713375794</v>
      </c>
      <c r="AC239" s="62">
        <f>'Population 2016'!AC239*'Prevalence Rates'!AC239</f>
        <v>1676.2384318471334</v>
      </c>
      <c r="AD239" s="62">
        <f>'Population 2016'!AD239*'Prevalence Rates'!AD239</f>
        <v>255.14757515923557</v>
      </c>
      <c r="AE239" s="62">
        <f>'Population 2016'!AE239*'Prevalence Rates'!AE239</f>
        <v>186.95343312101906</v>
      </c>
      <c r="AF239" s="62">
        <f>'Population 2016'!AF239*'Prevalence Rates'!AF239</f>
        <v>61.299156050955382</v>
      </c>
      <c r="AG239" s="62">
        <f>'Population 2016'!AG239*'Prevalence Rates'!AG239</f>
        <v>186.95343312101906</v>
      </c>
      <c r="AH239" s="62">
        <f>'Population 2016'!AH239*'Prevalence Rates'!AH239</f>
        <v>726.39559872611449</v>
      </c>
      <c r="AI239" s="62">
        <f>'Population 2016'!AI239*'Prevalence Rates'!AI239</f>
        <v>2036.8477337579602</v>
      </c>
      <c r="AJ239" s="62">
        <f>'Population 2016'!AJ239*'Prevalence Rates'!AJ239</f>
        <v>140.19229299363053</v>
      </c>
      <c r="AK239" s="62">
        <f>'Population 2016'!AK239*'Prevalence Rates'!AK239</f>
        <v>144.82699999999997</v>
      </c>
      <c r="AL239" s="62">
        <f>'Population 2016'!AL239*'Prevalence Rates'!AL239</f>
        <v>96.230522292993612</v>
      </c>
      <c r="AM239" s="62">
        <f>'Population 2016'!AM239*'Prevalence Rates'!AM239</f>
        <v>330.83638535031838</v>
      </c>
      <c r="AN239" s="62">
        <f>'Population 2016'!AN239*'Prevalence Rates'!AN239</f>
        <v>12.369295987261143</v>
      </c>
      <c r="AO239" s="62">
        <f>'Population 2016'!AO239*'Prevalence Rates'!AO239</f>
        <v>12.354955414012732</v>
      </c>
      <c r="AP239" s="62">
        <f>'Population 2016'!AP239*'Prevalence Rates'!AP239</f>
        <v>180.28834394904453</v>
      </c>
      <c r="AQ239" s="62">
        <f>'Population 2016'!AQ239*'Prevalence Rates'!AQ239</f>
        <v>231.43159235668779</v>
      </c>
      <c r="AR239" s="62">
        <f>'Population 2016'!AR239*'Prevalence Rates'!AR239</f>
        <v>8813.3629999999976</v>
      </c>
      <c r="AS239" s="62">
        <f>'Population 2016'!AS239*'Prevalence Rates'!AS239</f>
        <v>107.01472929936303</v>
      </c>
      <c r="AT239" s="62">
        <f>'Population 2016'!AT239*'Prevalence Rates'!AT239</f>
        <v>0</v>
      </c>
      <c r="AU239" s="62">
        <f>'Population 2016'!AU239*'Prevalence Rates'!AU239</f>
        <v>0</v>
      </c>
      <c r="AV239" s="62">
        <f>'Population 2016'!AV239*'Prevalence Rates'!AV239</f>
        <v>144.74386624203817</v>
      </c>
      <c r="AW239" s="62">
        <f>'Population 2016'!AW239*'Prevalence Rates'!AW239</f>
        <v>380.45524840764324</v>
      </c>
      <c r="AX239" s="62">
        <f>'Population 2016'!AX239*'Prevalence Rates'!AX239</f>
        <v>182.25477707006362</v>
      </c>
      <c r="AY239" s="62">
        <f>'Population 2016'!AY239*'Prevalence Rates'!AY239</f>
        <v>1111.8564585987256</v>
      </c>
      <c r="AZ239" s="62">
        <f>'Population 2016'!AZ239*'Prevalence Rates'!AZ239</f>
        <v>498.00702165605094</v>
      </c>
      <c r="BA239" s="62">
        <f>'Population 2016'!BA239*'Prevalence Rates'!BA239</f>
        <v>22.917738853503174</v>
      </c>
      <c r="BB239" s="62">
        <f>'Population 2016'!BB239*'Prevalence Rates'!BB239</f>
        <v>323.93388535031835</v>
      </c>
      <c r="BC239" s="71">
        <f>'Population 2016'!BC239*'Prevalence Rates'!BC239</f>
        <v>0</v>
      </c>
      <c r="BD239" s="105">
        <v>237</v>
      </c>
    </row>
    <row r="240" spans="2:56" s="62" customFormat="1" x14ac:dyDescent="0.35">
      <c r="B240" s="62" t="s">
        <v>53</v>
      </c>
      <c r="C240" s="70">
        <f>'Population 2016'!C240*'Prevalence Rates'!C240</f>
        <v>662.91716560509519</v>
      </c>
      <c r="D240" s="62">
        <f>'Population 2016'!D240*'Prevalence Rates'!D240</f>
        <v>1528.5686433121018</v>
      </c>
      <c r="E240" s="62">
        <f>'Population 2016'!E240*'Prevalence Rates'!E240</f>
        <v>863.85814012738797</v>
      </c>
      <c r="F240" s="62">
        <f>'Population 2016'!F240*'Prevalence Rates'!F240</f>
        <v>180.04472611464968</v>
      </c>
      <c r="G240" s="62">
        <f>'Population 2016'!G240*'Prevalence Rates'!G240</f>
        <v>67.701146496815255</v>
      </c>
      <c r="H240" s="62">
        <f>'Population 2016'!H240*'Prevalence Rates'!H240</f>
        <v>450.03306305732474</v>
      </c>
      <c r="I240" s="62">
        <f>'Population 2016'!I240*'Prevalence Rates'!I240</f>
        <v>135.52499942675152</v>
      </c>
      <c r="J240" s="62">
        <f>'Population 2016'!J240*'Prevalence Rates'!J240</f>
        <v>254.61679617834395</v>
      </c>
      <c r="K240" s="62">
        <f>'Population 2016'!K240*'Prevalence Rates'!K240</f>
        <v>70.725414012738824</v>
      </c>
      <c r="L240" s="62">
        <f>'Population 2016'!L240*'Prevalence Rates'!L240</f>
        <v>115.47421949044582</v>
      </c>
      <c r="M240" s="62">
        <f>'Population 2016'!M240*'Prevalence Rates'!M240</f>
        <v>115.32691719745216</v>
      </c>
      <c r="N240" s="62">
        <f>'Population 2016'!N240*'Prevalence Rates'!N240</f>
        <v>195.2562611464968</v>
      </c>
      <c r="O240" s="62">
        <f>'Population 2016'!O240*'Prevalence Rates'!O240</f>
        <v>158.97566242038212</v>
      </c>
      <c r="P240" s="62">
        <f>'Population 2016'!P240*'Prevalence Rates'!P240</f>
        <v>439.5170254777068</v>
      </c>
      <c r="Q240" s="62">
        <f>'Population 2016'!Q240*'Prevalence Rates'!Q240</f>
        <v>189.86184713375786</v>
      </c>
      <c r="R240" s="62">
        <f>'Population 2016'!R240*'Prevalence Rates'!R240</f>
        <v>426.64683439490426</v>
      </c>
      <c r="S240" s="62">
        <f>'Population 2016'!S240*'Prevalence Rates'!S240</f>
        <v>2881.7767643312095</v>
      </c>
      <c r="T240" s="62">
        <f>'Population 2016'!T240*'Prevalence Rates'!T240</f>
        <v>1274.8348726114643</v>
      </c>
      <c r="U240" s="62">
        <f>'Population 2016'!U240*'Prevalence Rates'!U240</f>
        <v>0</v>
      </c>
      <c r="V240" s="62">
        <f>'Population 2016'!V240*'Prevalence Rates'!V240</f>
        <v>309.6880254777069</v>
      </c>
      <c r="W240" s="62">
        <f>'Population 2016'!W240*'Prevalence Rates'!W240</f>
        <v>625.7368662420381</v>
      </c>
      <c r="X240" s="62">
        <f>'Population 2016'!X240*'Prevalence Rates'!X240</f>
        <v>625.30710191082767</v>
      </c>
      <c r="Y240" s="62">
        <f>'Population 2016'!Y240*'Prevalence Rates'!Y240</f>
        <v>586.89094585987232</v>
      </c>
      <c r="Z240" s="62">
        <f>'Population 2016'!Z240*'Prevalence Rates'!Z240</f>
        <v>494.6003821656048</v>
      </c>
      <c r="AA240" s="62">
        <f>'Population 2016'!AA240*'Prevalence Rates'!AA240</f>
        <v>2666.9036942675152</v>
      </c>
      <c r="AB240" s="62">
        <f>'Population 2016'!AB240*'Prevalence Rates'!AB240</f>
        <v>1702.4233987261143</v>
      </c>
      <c r="AC240" s="62">
        <f>'Population 2016'!AC240*'Prevalence Rates'!AC240</f>
        <v>1832.5314802547764</v>
      </c>
      <c r="AD240" s="62">
        <f>'Population 2016'!AD240*'Prevalence Rates'!AD240</f>
        <v>267.12922929936298</v>
      </c>
      <c r="AE240" s="62">
        <f>'Population 2016'!AE240*'Prevalence Rates'!AE240</f>
        <v>218.3953184713375</v>
      </c>
      <c r="AF240" s="62">
        <f>'Population 2016'!AF240*'Prevalence Rates'!AF240</f>
        <v>68.562949044585949</v>
      </c>
      <c r="AG240" s="62">
        <f>'Population 2016'!AG240*'Prevalence Rates'!AG240</f>
        <v>218.3953184713375</v>
      </c>
      <c r="AH240" s="62">
        <f>'Population 2016'!AH240*'Prevalence Rates'!AH240</f>
        <v>803.88214012738842</v>
      </c>
      <c r="AI240" s="62">
        <f>'Population 2016'!AI240*'Prevalence Rates'!AI240</f>
        <v>2090.3755261146484</v>
      </c>
      <c r="AJ240" s="62">
        <f>'Population 2016'!AJ240*'Prevalence Rates'!AJ240</f>
        <v>162.65859872611458</v>
      </c>
      <c r="AK240" s="62">
        <f>'Population 2016'!AK240*'Prevalence Rates'!AK240</f>
        <v>158.74599999999998</v>
      </c>
      <c r="AL240" s="62">
        <f>'Population 2016'!AL240*'Prevalence Rates'!AL240</f>
        <v>122.61244585987259</v>
      </c>
      <c r="AM240" s="62">
        <f>'Population 2016'!AM240*'Prevalence Rates'!AM240</f>
        <v>363.31003184713364</v>
      </c>
      <c r="AN240" s="62">
        <f>'Population 2016'!AN240*'Prevalence Rates'!AN240</f>
        <v>17.338011974522285</v>
      </c>
      <c r="AO240" s="62">
        <f>'Population 2016'!AO240*'Prevalence Rates'!AO240</f>
        <v>17.317910828025472</v>
      </c>
      <c r="AP240" s="62">
        <f>'Population 2016'!AP240*'Prevalence Rates'!AP240</f>
        <v>207.95818471337574</v>
      </c>
      <c r="AQ240" s="62">
        <f>'Population 2016'!AQ240*'Prevalence Rates'!AQ240</f>
        <v>281.7768407643311</v>
      </c>
      <c r="AR240" s="62">
        <f>'Population 2016'!AR240*'Prevalence Rates'!AR240</f>
        <v>9367.4419999999991</v>
      </c>
      <c r="AS240" s="62">
        <f>'Population 2016'!AS240*'Prevalence Rates'!AS240</f>
        <v>135.56677070063691</v>
      </c>
      <c r="AT240" s="62">
        <f>'Population 2016'!AT240*'Prevalence Rates'!AT240</f>
        <v>0</v>
      </c>
      <c r="AU240" s="62">
        <f>'Population 2016'!AU240*'Prevalence Rates'!AU240</f>
        <v>0</v>
      </c>
      <c r="AV240" s="62">
        <f>'Population 2016'!AV240*'Prevalence Rates'!AV240</f>
        <v>163.71292356687894</v>
      </c>
      <c r="AW240" s="62">
        <f>'Population 2016'!AW240*'Prevalence Rates'!AW240</f>
        <v>423.37395541401276</v>
      </c>
      <c r="AX240" s="62">
        <f>'Population 2016'!AX240*'Prevalence Rates'!AX240</f>
        <v>215.15503184713367</v>
      </c>
      <c r="AY240" s="62">
        <f>'Population 2016'!AY240*'Prevalence Rates'!AY240</f>
        <v>1216.5195668789804</v>
      </c>
      <c r="AZ240" s="62">
        <f>'Population 2016'!AZ240*'Prevalence Rates'!AZ240</f>
        <v>579.53515414012736</v>
      </c>
      <c r="BA240" s="62">
        <f>'Population 2016'!BA240*'Prevalence Rates'!BA240</f>
        <v>38.144426751592341</v>
      </c>
      <c r="BB240" s="62">
        <f>'Population 2016'!BB240*'Prevalence Rates'!BB240</f>
        <v>368.6877707006368</v>
      </c>
      <c r="BC240" s="71">
        <f>'Population 2016'!BC240*'Prevalence Rates'!BC240</f>
        <v>0</v>
      </c>
      <c r="BD240" s="105">
        <v>238</v>
      </c>
    </row>
    <row r="241" spans="1:56" s="62" customFormat="1" x14ac:dyDescent="0.35">
      <c r="B241" s="62" t="s">
        <v>54</v>
      </c>
      <c r="C241" s="70">
        <f>'Population 2016'!C241*'Prevalence Rates'!C241</f>
        <v>677.13046496815252</v>
      </c>
      <c r="D241" s="62">
        <f>'Population 2016'!D241*'Prevalence Rates'!D241</f>
        <v>1521.1224267515922</v>
      </c>
      <c r="E241" s="62">
        <f>'Population 2016'!E241*'Prevalence Rates'!E241</f>
        <v>840.71908280254718</v>
      </c>
      <c r="F241" s="62">
        <f>'Population 2016'!F241*'Prevalence Rates'!F241</f>
        <v>212.21338216560508</v>
      </c>
      <c r="G241" s="62">
        <f>'Population 2016'!G241*'Prevalence Rates'!G241</f>
        <v>74.237808917197427</v>
      </c>
      <c r="H241" s="62">
        <f>'Population 2016'!H241*'Prevalence Rates'!H241</f>
        <v>490.33836305732478</v>
      </c>
      <c r="I241" s="62">
        <f>'Population 2016'!I241*'Prevalence Rates'!I241</f>
        <v>111.99071808917191</v>
      </c>
      <c r="J241" s="62">
        <f>'Population 2016'!J241*'Prevalence Rates'!J241</f>
        <v>245.39012738853501</v>
      </c>
      <c r="K241" s="62">
        <f>'Population 2016'!K241*'Prevalence Rates'!K241</f>
        <v>67.90579617834392</v>
      </c>
      <c r="L241" s="62">
        <f>'Population 2016'!L241*'Prevalence Rates'!L241</f>
        <v>134.47630624203816</v>
      </c>
      <c r="M241" s="62">
        <f>'Population 2016'!M241*'Prevalence Rates'!M241</f>
        <v>134.30476433121012</v>
      </c>
      <c r="N241" s="62">
        <f>'Population 2016'!N241*'Prevalence Rates'!N241</f>
        <v>192.76256687898089</v>
      </c>
      <c r="O241" s="62">
        <f>'Population 2016'!O241*'Prevalence Rates'!O241</f>
        <v>145.29445222929931</v>
      </c>
      <c r="P241" s="62">
        <f>'Population 2016'!P241*'Prevalence Rates'!P241</f>
        <v>490.56878343949023</v>
      </c>
      <c r="Q241" s="62">
        <f>'Population 2016'!Q241*'Prevalence Rates'!Q241</f>
        <v>219.02821656050946</v>
      </c>
      <c r="R241" s="62">
        <f>'Population 2016'!R241*'Prevalence Rates'!R241</f>
        <v>416.77968789808898</v>
      </c>
      <c r="S241" s="62">
        <f>'Population 2016'!S241*'Prevalence Rates'!S241</f>
        <v>2809.5763566878973</v>
      </c>
      <c r="T241" s="62">
        <f>'Population 2016'!T241*'Prevalence Rates'!T241</f>
        <v>1263.5071337579611</v>
      </c>
      <c r="U241" s="62">
        <f>'Population 2016'!U241*'Prevalence Rates'!U241</f>
        <v>0</v>
      </c>
      <c r="V241" s="62">
        <f>'Population 2016'!V241*'Prevalence Rates'!V241</f>
        <v>300.7592356687897</v>
      </c>
      <c r="W241" s="62">
        <f>'Population 2016'!W241*'Prevalence Rates'!W241</f>
        <v>586.22825987261137</v>
      </c>
      <c r="X241" s="62">
        <f>'Population 2016'!X241*'Prevalence Rates'!X241</f>
        <v>585.82563057324808</v>
      </c>
      <c r="Y241" s="62">
        <f>'Population 2016'!Y241*'Prevalence Rates'!Y241</f>
        <v>567.81418471337554</v>
      </c>
      <c r="Z241" s="62">
        <f>'Population 2016'!Z241*'Prevalence Rates'!Z241</f>
        <v>486.45684076433093</v>
      </c>
      <c r="AA241" s="62">
        <f>'Population 2016'!AA241*'Prevalence Rates'!AA241</f>
        <v>2817.5986242038207</v>
      </c>
      <c r="AB241" s="62">
        <f>'Population 2016'!AB241*'Prevalence Rates'!AB241</f>
        <v>1677.2493656050954</v>
      </c>
      <c r="AC241" s="62">
        <f>'Population 2016'!AC241*'Prevalence Rates'!AC241</f>
        <v>1943.9373095541396</v>
      </c>
      <c r="AD241" s="62">
        <f>'Population 2016'!AD241*'Prevalence Rates'!AD241</f>
        <v>272.96174522292984</v>
      </c>
      <c r="AE241" s="62">
        <f>'Population 2016'!AE241*'Prevalence Rates'!AE241</f>
        <v>217.62901910828018</v>
      </c>
      <c r="AF241" s="62">
        <f>'Population 2016'!AF241*'Prevalence Rates'!AF241</f>
        <v>101.53959235668785</v>
      </c>
      <c r="AG241" s="62">
        <f>'Population 2016'!AG241*'Prevalence Rates'!AG241</f>
        <v>217.62901910828018</v>
      </c>
      <c r="AH241" s="62">
        <f>'Population 2016'!AH241*'Prevalence Rates'!AH241</f>
        <v>840.37345222929923</v>
      </c>
      <c r="AI241" s="62">
        <f>'Population 2016'!AI241*'Prevalence Rates'!AI241</f>
        <v>2077.7409095541389</v>
      </c>
      <c r="AJ241" s="62">
        <f>'Population 2016'!AJ241*'Prevalence Rates'!AJ241</f>
        <v>150.03853503184706</v>
      </c>
      <c r="AK241" s="62">
        <f>'Population 2016'!AK241*'Prevalence Rates'!AK241</f>
        <v>140.89599999999999</v>
      </c>
      <c r="AL241" s="62">
        <f>'Population 2016'!AL241*'Prevalence Rates'!AL241</f>
        <v>136.0920382165605</v>
      </c>
      <c r="AM241" s="62">
        <f>'Population 2016'!AM241*'Prevalence Rates'!AM241</f>
        <v>392.49156050955406</v>
      </c>
      <c r="AN241" s="62">
        <f>'Population 2016'!AN241*'Prevalence Rates'!AN241</f>
        <v>16.063158152866233</v>
      </c>
      <c r="AO241" s="62">
        <f>'Population 2016'!AO241*'Prevalence Rates'!AO241</f>
        <v>16.044535031847129</v>
      </c>
      <c r="AP241" s="62">
        <f>'Population 2016'!AP241*'Prevalence Rates'!AP241</f>
        <v>260.24617834394894</v>
      </c>
      <c r="AQ241" s="62">
        <f>'Population 2016'!AQ241*'Prevalence Rates'!AQ241</f>
        <v>320.0630063694266</v>
      </c>
      <c r="AR241" s="62">
        <f>'Population 2016'!AR241*'Prevalence Rates'!AR241</f>
        <v>9530.4719999999979</v>
      </c>
      <c r="AS241" s="62">
        <f>'Population 2016'!AS241*'Prevalence Rates'!AS241</f>
        <v>112.02523566878978</v>
      </c>
      <c r="AT241" s="62">
        <f>'Population 2016'!AT241*'Prevalence Rates'!AT241</f>
        <v>0</v>
      </c>
      <c r="AU241" s="62">
        <f>'Population 2016'!AU241*'Prevalence Rates'!AU241</f>
        <v>0</v>
      </c>
      <c r="AV241" s="62">
        <f>'Population 2016'!AV241*'Prevalence Rates'!AV241</f>
        <v>200.01550318471334</v>
      </c>
      <c r="AW241" s="62">
        <f>'Population 2016'!AW241*'Prevalence Rates'!AW241</f>
        <v>432.07838853503182</v>
      </c>
      <c r="AX241" s="62">
        <f>'Population 2016'!AX241*'Prevalence Rates'!AX241</f>
        <v>207.59436305732476</v>
      </c>
      <c r="AY241" s="62">
        <f>'Population 2016'!AY241*'Prevalence Rates'!AY241</f>
        <v>1253.6384713375792</v>
      </c>
      <c r="AZ241" s="62">
        <f>'Population 2016'!AZ241*'Prevalence Rates'!AZ241</f>
        <v>661.9774445859872</v>
      </c>
      <c r="BA241" s="62">
        <f>'Population 2016'!BA241*'Prevalence Rates'!BA241</f>
        <v>40.687388535031829</v>
      </c>
      <c r="BB241" s="62">
        <f>'Population 2016'!BB241*'Prevalence Rates'!BB241</f>
        <v>354.68063694267499</v>
      </c>
      <c r="BC241" s="71">
        <f>'Population 2016'!BC241*'Prevalence Rates'!BC241</f>
        <v>0</v>
      </c>
      <c r="BD241" s="105">
        <v>239</v>
      </c>
    </row>
    <row r="242" spans="1:56" s="62" customFormat="1" x14ac:dyDescent="0.35">
      <c r="B242" s="62" t="s">
        <v>55</v>
      </c>
      <c r="C242" s="70">
        <f>'Population 2016'!C242*'Prevalence Rates'!C242</f>
        <v>941.03388535031831</v>
      </c>
      <c r="D242" s="62">
        <f>'Population 2016'!D242*'Prevalence Rates'!D242</f>
        <v>2018.4565605095545</v>
      </c>
      <c r="E242" s="62">
        <f>'Population 2016'!E242*'Prevalence Rates'!E242</f>
        <v>1069.4522292993627</v>
      </c>
      <c r="F242" s="62">
        <f>'Population 2016'!F242*'Prevalence Rates'!F242</f>
        <v>271.44805095541403</v>
      </c>
      <c r="G242" s="62">
        <f>'Population 2016'!G242*'Prevalence Rates'!G242</f>
        <v>94.950318471337567</v>
      </c>
      <c r="H242" s="62">
        <f>'Population 2016'!H242*'Prevalence Rates'!H242</f>
        <v>736.59699363057325</v>
      </c>
      <c r="I242" s="62">
        <f>'Population 2016'!I242*'Prevalence Rates'!I242</f>
        <v>139.62809783439488</v>
      </c>
      <c r="J242" s="62">
        <f>'Population 2016'!J242*'Prevalence Rates'!J242</f>
        <v>309.21630573248416</v>
      </c>
      <c r="K242" s="62">
        <f>'Population 2016'!K242*'Prevalence Rates'!K242</f>
        <v>83.751337579617825</v>
      </c>
      <c r="L242" s="62">
        <f>'Population 2016'!L242*'Prevalence Rates'!L242</f>
        <v>178.35184203821655</v>
      </c>
      <c r="M242" s="62">
        <f>'Population 2016'!M242*'Prevalence Rates'!M242</f>
        <v>178.12433121019103</v>
      </c>
      <c r="N242" s="62">
        <f>'Population 2016'!N242*'Prevalence Rates'!N242</f>
        <v>300.58445859872614</v>
      </c>
      <c r="O242" s="62">
        <f>'Population 2016'!O242*'Prevalence Rates'!O242</f>
        <v>218.93615286624203</v>
      </c>
      <c r="P242" s="62">
        <f>'Population 2016'!P242*'Prevalence Rates'!P242</f>
        <v>661.46292993630573</v>
      </c>
      <c r="Q242" s="62">
        <f>'Population 2016'!Q242*'Prevalence Rates'!Q242</f>
        <v>246.37757961783439</v>
      </c>
      <c r="R242" s="62">
        <f>'Population 2016'!R242*'Prevalence Rates'!R242</f>
        <v>621.17238216560509</v>
      </c>
      <c r="S242" s="62">
        <f>'Population 2016'!S242*'Prevalence Rates'!S242</f>
        <v>3772.3683057324838</v>
      </c>
      <c r="T242" s="62">
        <f>'Population 2016'!T242*'Prevalence Rates'!T242</f>
        <v>1723.4267515923564</v>
      </c>
      <c r="U242" s="62">
        <f>'Population 2016'!U242*'Prevalence Rates'!U242</f>
        <v>0</v>
      </c>
      <c r="V242" s="62">
        <f>'Population 2016'!V242*'Prevalence Rates'!V242</f>
        <v>368.36687898089167</v>
      </c>
      <c r="W242" s="62">
        <f>'Population 2016'!W242*'Prevalence Rates'!W242</f>
        <v>832.09750828025483</v>
      </c>
      <c r="X242" s="62">
        <f>'Population 2016'!X242*'Prevalence Rates'!X242</f>
        <v>831.52601273885318</v>
      </c>
      <c r="Y242" s="62">
        <f>'Population 2016'!Y242*'Prevalence Rates'!Y242</f>
        <v>705.35923566878967</v>
      </c>
      <c r="Z242" s="62">
        <f>'Population 2016'!Z242*'Prevalence Rates'!Z242</f>
        <v>631.25931210191061</v>
      </c>
      <c r="AA242" s="62">
        <f>'Population 2016'!AA242*'Prevalence Rates'!AA242</f>
        <v>3846.4530955414016</v>
      </c>
      <c r="AB242" s="62">
        <f>'Population 2016'!AB242*'Prevalence Rates'!AB242</f>
        <v>2212.3572178343952</v>
      </c>
      <c r="AC242" s="62">
        <f>'Population 2016'!AC242*'Prevalence Rates'!AC242</f>
        <v>2669.4556738853503</v>
      </c>
      <c r="AD242" s="62">
        <f>'Population 2016'!AD242*'Prevalence Rates'!AD242</f>
        <v>361.2670165605096</v>
      </c>
      <c r="AE242" s="62">
        <f>'Population 2016'!AE242*'Prevalence Rates'!AE242</f>
        <v>291.6488152866242</v>
      </c>
      <c r="AF242" s="62">
        <f>'Population 2016'!AF242*'Prevalence Rates'!AF242</f>
        <v>134.0357707006369</v>
      </c>
      <c r="AG242" s="62">
        <f>'Population 2016'!AG242*'Prevalence Rates'!AG242</f>
        <v>291.6488152866242</v>
      </c>
      <c r="AH242" s="62">
        <f>'Population 2016'!AH242*'Prevalence Rates'!AH242</f>
        <v>1129.4088152866243</v>
      </c>
      <c r="AI242" s="62">
        <f>'Population 2016'!AI242*'Prevalence Rates'!AI242</f>
        <v>2754.0022624203812</v>
      </c>
      <c r="AJ242" s="62">
        <f>'Population 2016'!AJ242*'Prevalence Rates'!AJ242</f>
        <v>194.11566878980889</v>
      </c>
      <c r="AK242" s="62">
        <f>'Population 2016'!AK242*'Prevalence Rates'!AK242</f>
        <v>173.53600000000003</v>
      </c>
      <c r="AL242" s="62">
        <f>'Population 2016'!AL242*'Prevalence Rates'!AL242</f>
        <v>177.89228025477709</v>
      </c>
      <c r="AM242" s="62">
        <f>'Population 2016'!AM242*'Prevalence Rates'!AM242</f>
        <v>503.23668789808914</v>
      </c>
      <c r="AN242" s="62">
        <f>'Population 2016'!AN242*'Prevalence Rates'!AN242</f>
        <v>27.528272101910826</v>
      </c>
      <c r="AO242" s="62">
        <f>'Population 2016'!AO242*'Prevalence Rates'!AO242</f>
        <v>27.496356687898086</v>
      </c>
      <c r="AP242" s="62">
        <f>'Population 2016'!AP242*'Prevalence Rates'!AP242</f>
        <v>315.69019108280253</v>
      </c>
      <c r="AQ242" s="62">
        <f>'Population 2016'!AQ242*'Prevalence Rates'!AQ242</f>
        <v>448.51077707006368</v>
      </c>
      <c r="AR242" s="62">
        <f>'Population 2016'!AR242*'Prevalence Rates'!AR242</f>
        <v>12820.544000000002</v>
      </c>
      <c r="AS242" s="62">
        <f>'Population 2016'!AS242*'Prevalence Rates'!AS242</f>
        <v>139.67113375796177</v>
      </c>
      <c r="AT242" s="62">
        <f>'Population 2016'!AT242*'Prevalence Rates'!AT242</f>
        <v>0</v>
      </c>
      <c r="AU242" s="62">
        <f>'Population 2016'!AU242*'Prevalence Rates'!AU242</f>
        <v>0</v>
      </c>
      <c r="AV242" s="62">
        <f>'Population 2016'!AV242*'Prevalence Rates'!AV242</f>
        <v>323.87923566878987</v>
      </c>
      <c r="AW242" s="62">
        <f>'Population 2016'!AW242*'Prevalence Rates'!AW242</f>
        <v>600.77656050955432</v>
      </c>
      <c r="AX242" s="62">
        <f>'Population 2016'!AX242*'Prevalence Rates'!AX242</f>
        <v>263.26012738853501</v>
      </c>
      <c r="AY242" s="62">
        <f>'Population 2016'!AY242*'Prevalence Rates'!AY242</f>
        <v>1724.2977834394903</v>
      </c>
      <c r="AZ242" s="62">
        <f>'Population 2016'!AZ242*'Prevalence Rates'!AZ242</f>
        <v>882.01895541401291</v>
      </c>
      <c r="BA242" s="62">
        <f>'Population 2016'!BA242*'Prevalence Rates'!BA242</f>
        <v>48.209426751592353</v>
      </c>
      <c r="BB242" s="62">
        <f>'Population 2016'!BB242*'Prevalence Rates'!BB242</f>
        <v>447.99286624203819</v>
      </c>
      <c r="BC242" s="71">
        <f>'Population 2016'!BC242*'Prevalence Rates'!BC242</f>
        <v>0</v>
      </c>
      <c r="BD242" s="105">
        <v>240</v>
      </c>
    </row>
    <row r="243" spans="1:56" s="62" customFormat="1" x14ac:dyDescent="0.35">
      <c r="B243" s="62" t="s">
        <v>56</v>
      </c>
      <c r="C243" s="70">
        <f>'Population 2016'!C243*'Prevalence Rates'!C243</f>
        <v>833.95638216560496</v>
      </c>
      <c r="D243" s="62">
        <f>'Population 2016'!D243*'Prevalence Rates'!D243</f>
        <v>1819.1920509554143</v>
      </c>
      <c r="E243" s="62">
        <f>'Population 2016'!E243*'Prevalence Rates'!E243</f>
        <v>979.26175796178313</v>
      </c>
      <c r="F243" s="62">
        <f>'Population 2016'!F243*'Prevalence Rates'!F243</f>
        <v>251.90084076433124</v>
      </c>
      <c r="G243" s="62">
        <f>'Population 2016'!G243*'Prevalence Rates'!G243</f>
        <v>78.377171974522284</v>
      </c>
      <c r="H243" s="62">
        <f>'Population 2016'!H243*'Prevalence Rates'!H243</f>
        <v>691.41398216560503</v>
      </c>
      <c r="I243" s="62">
        <f>'Population 2016'!I243*'Prevalence Rates'!I243</f>
        <v>147.22962751592354</v>
      </c>
      <c r="J243" s="62">
        <f>'Population 2016'!J243*'Prevalence Rates'!J243</f>
        <v>293.82807643312105</v>
      </c>
      <c r="K243" s="62">
        <f>'Population 2016'!K243*'Prevalence Rates'!K243</f>
        <v>93.481783439490428</v>
      </c>
      <c r="L243" s="62">
        <f>'Population 2016'!L243*'Prevalence Rates'!L243</f>
        <v>169.70447999999999</v>
      </c>
      <c r="M243" s="62">
        <f>'Population 2016'!M243*'Prevalence Rates'!M243</f>
        <v>169.48799999999994</v>
      </c>
      <c r="N243" s="62">
        <f>'Population 2016'!N243*'Prevalence Rates'!N243</f>
        <v>244.52453503184717</v>
      </c>
      <c r="O243" s="62">
        <f>'Population 2016'!O243*'Prevalence Rates'!O243</f>
        <v>189.79862420382165</v>
      </c>
      <c r="P243" s="62">
        <f>'Population 2016'!P243*'Prevalence Rates'!P243</f>
        <v>584.68881528662416</v>
      </c>
      <c r="Q243" s="62">
        <f>'Population 2016'!Q243*'Prevalence Rates'!Q243</f>
        <v>208.2180891719745</v>
      </c>
      <c r="R243" s="62">
        <f>'Population 2016'!R243*'Prevalence Rates'!R243</f>
        <v>525.68061146496814</v>
      </c>
      <c r="S243" s="62">
        <f>'Population 2016'!S243*'Prevalence Rates'!S243</f>
        <v>3215.0491719745219</v>
      </c>
      <c r="T243" s="62">
        <f>'Population 2016'!T243*'Prevalence Rates'!T243</f>
        <v>1482.5589808917196</v>
      </c>
      <c r="U243" s="62">
        <f>'Population 2016'!U243*'Prevalence Rates'!U243</f>
        <v>0</v>
      </c>
      <c r="V243" s="62">
        <f>'Population 2016'!V243*'Prevalence Rates'!V243</f>
        <v>299.90624203821653</v>
      </c>
      <c r="W243" s="62">
        <f>'Population 2016'!W243*'Prevalence Rates'!W243</f>
        <v>716.21103694267526</v>
      </c>
      <c r="X243" s="62">
        <f>'Population 2016'!X243*'Prevalence Rates'!X243</f>
        <v>715.71913375796146</v>
      </c>
      <c r="Y243" s="62">
        <f>'Population 2016'!Y243*'Prevalence Rates'!Y243</f>
        <v>622.37579617834388</v>
      </c>
      <c r="Z243" s="62">
        <f>'Population 2016'!Z243*'Prevalence Rates'!Z243</f>
        <v>561.82787261146473</v>
      </c>
      <c r="AA243" s="62">
        <f>'Population 2016'!AA243*'Prevalence Rates'!AA243</f>
        <v>3331.4176815286623</v>
      </c>
      <c r="AB243" s="62">
        <f>'Population 2016'!AB243*'Prevalence Rates'!AB243</f>
        <v>2002.1867617834396</v>
      </c>
      <c r="AC243" s="62">
        <f>'Population 2016'!AC243*'Prevalence Rates'!AC243</f>
        <v>2304.6614828025477</v>
      </c>
      <c r="AD243" s="62">
        <f>'Population 2016'!AD243*'Prevalence Rates'!AD243</f>
        <v>324.34670063694267</v>
      </c>
      <c r="AE243" s="62">
        <f>'Population 2016'!AE243*'Prevalence Rates'!AE243</f>
        <v>269.35959235668787</v>
      </c>
      <c r="AF243" s="62">
        <f>'Population 2016'!AF243*'Prevalence Rates'!AF243</f>
        <v>111.22863694267512</v>
      </c>
      <c r="AG243" s="62">
        <f>'Population 2016'!AG243*'Prevalence Rates'!AG243</f>
        <v>269.35959235668787</v>
      </c>
      <c r="AH243" s="62">
        <f>'Population 2016'!AH243*'Prevalence Rates'!AH243</f>
        <v>986.54614012738864</v>
      </c>
      <c r="AI243" s="62">
        <f>'Population 2016'!AI243*'Prevalence Rates'!AI243</f>
        <v>2317.4471541401267</v>
      </c>
      <c r="AJ243" s="62">
        <f>'Population 2016'!AJ243*'Prevalence Rates'!AJ243</f>
        <v>163.42216560509553</v>
      </c>
      <c r="AK243" s="62">
        <f>'Population 2016'!AK243*'Prevalence Rates'!AK243</f>
        <v>164.73600000000002</v>
      </c>
      <c r="AL243" s="62">
        <f>'Population 2016'!AL243*'Prevalence Rates'!AL243</f>
        <v>181.72616560509556</v>
      </c>
      <c r="AM243" s="62">
        <f>'Population 2016'!AM243*'Prevalence Rates'!AM243</f>
        <v>417.34980891719744</v>
      </c>
      <c r="AN243" s="62">
        <f>'Population 2016'!AN243*'Prevalence Rates'!AN243</f>
        <v>20.363379363057323</v>
      </c>
      <c r="AO243" s="62">
        <f>'Population 2016'!AO243*'Prevalence Rates'!AO243</f>
        <v>20.33977070063694</v>
      </c>
      <c r="AP243" s="62">
        <f>'Population 2016'!AP243*'Prevalence Rates'!AP243</f>
        <v>316.74955414012737</v>
      </c>
      <c r="AQ243" s="62">
        <f>'Population 2016'!AQ243*'Prevalence Rates'!AQ243</f>
        <v>365.99031847133756</v>
      </c>
      <c r="AR243" s="62">
        <f>'Population 2016'!AR243*'Prevalence Rates'!AR243</f>
        <v>11264.352000000001</v>
      </c>
      <c r="AS243" s="62">
        <f>'Population 2016'!AS243*'Prevalence Rates'!AS243</f>
        <v>147.27500636942676</v>
      </c>
      <c r="AT243" s="62">
        <f>'Population 2016'!AT243*'Prevalence Rates'!AT243</f>
        <v>0</v>
      </c>
      <c r="AU243" s="62">
        <f>'Population 2016'!AU243*'Prevalence Rates'!AU243</f>
        <v>0</v>
      </c>
      <c r="AV243" s="62">
        <f>'Population 2016'!AV243*'Prevalence Rates'!AV243</f>
        <v>304.13472611464971</v>
      </c>
      <c r="AW243" s="62">
        <f>'Population 2016'!AW243*'Prevalence Rates'!AW243</f>
        <v>543.2021401273887</v>
      </c>
      <c r="AX243" s="62">
        <f>'Population 2016'!AX243*'Prevalence Rates'!AX243</f>
        <v>237.38140127388533</v>
      </c>
      <c r="AY243" s="62">
        <f>'Population 2016'!AY243*'Prevalence Rates'!AY243</f>
        <v>1531.9802292993629</v>
      </c>
      <c r="AZ243" s="62">
        <f>'Population 2016'!AZ243*'Prevalence Rates'!AZ243</f>
        <v>809.14867770700653</v>
      </c>
      <c r="BA243" s="62">
        <f>'Population 2016'!BA243*'Prevalence Rates'!BA243</f>
        <v>47.525605095541394</v>
      </c>
      <c r="BB243" s="62">
        <f>'Population 2016'!BB243*'Prevalence Rates'!BB243</f>
        <v>332.57273885350315</v>
      </c>
      <c r="BC243" s="71">
        <f>'Population 2016'!BC243*'Prevalence Rates'!BC243</f>
        <v>0</v>
      </c>
      <c r="BD243" s="105">
        <v>241</v>
      </c>
    </row>
    <row r="244" spans="1:56" s="62" customFormat="1" x14ac:dyDescent="0.35">
      <c r="B244" s="62" t="s">
        <v>57</v>
      </c>
      <c r="C244" s="70">
        <f>'Population 2016'!C244*'Prevalence Rates'!C244</f>
        <v>837.94267515923548</v>
      </c>
      <c r="D244" s="62">
        <f>'Population 2016'!D244*'Prevalence Rates'!D244</f>
        <v>1878.7617834394905</v>
      </c>
      <c r="E244" s="62">
        <f>'Population 2016'!E244*'Prevalence Rates'!E244</f>
        <v>1036.6394904458596</v>
      </c>
      <c r="F244" s="62">
        <f>'Population 2016'!F244*'Prevalence Rates'!F244</f>
        <v>341.57324840764335</v>
      </c>
      <c r="G244" s="62">
        <f>'Population 2016'!G244*'Prevalence Rates'!G244</f>
        <v>94.950318471337553</v>
      </c>
      <c r="H244" s="62">
        <f>'Population 2016'!H244*'Prevalence Rates'!H244</f>
        <v>873.28509554140123</v>
      </c>
      <c r="I244" s="62">
        <f>'Population 2016'!I244*'Prevalence Rates'!I244</f>
        <v>183.21868789808912</v>
      </c>
      <c r="J244" s="62">
        <f>'Population 2016'!J244*'Prevalence Rates'!J244</f>
        <v>369.5286624203822</v>
      </c>
      <c r="K244" s="62">
        <f>'Population 2016'!K244*'Prevalence Rates'!K244</f>
        <v>120.44585987261144</v>
      </c>
      <c r="L244" s="62">
        <f>'Population 2016'!L244*'Prevalence Rates'!L244</f>
        <v>209.63301910828022</v>
      </c>
      <c r="M244" s="62">
        <f>'Population 2016'!M244*'Prevalence Rates'!M244</f>
        <v>209.36560509554135</v>
      </c>
      <c r="N244" s="62">
        <f>'Population 2016'!N244*'Prevalence Rates'!N244</f>
        <v>275.35414012738858</v>
      </c>
      <c r="O244" s="62">
        <f>'Population 2016'!O244*'Prevalence Rates'!O244</f>
        <v>226.25732484076431</v>
      </c>
      <c r="P244" s="62">
        <f>'Population 2016'!P244*'Prevalence Rates'!P244</f>
        <v>664.0585987261145</v>
      </c>
      <c r="Q244" s="62">
        <f>'Population 2016'!Q244*'Prevalence Rates'!Q244</f>
        <v>239.43949044585983</v>
      </c>
      <c r="R244" s="62">
        <f>'Population 2016'!R244*'Prevalence Rates'!R244</f>
        <v>537.51974522292983</v>
      </c>
      <c r="S244" s="62">
        <f>'Population 2016'!S244*'Prevalence Rates'!S244</f>
        <v>3730.9910828025477</v>
      </c>
      <c r="T244" s="62">
        <f>'Population 2016'!T244*'Prevalence Rates'!T244</f>
        <v>1679.4203821656047</v>
      </c>
      <c r="U244" s="62">
        <f>'Population 2016'!U244*'Prevalence Rates'!U244</f>
        <v>0</v>
      </c>
      <c r="V244" s="62">
        <f>'Population 2016'!V244*'Prevalence Rates'!V244</f>
        <v>330.92993630573238</v>
      </c>
      <c r="W244" s="62">
        <f>'Population 2016'!W244*'Prevalence Rates'!W244</f>
        <v>898.08305732484087</v>
      </c>
      <c r="X244" s="62">
        <f>'Population 2016'!X244*'Prevalence Rates'!X244</f>
        <v>897.46624203821625</v>
      </c>
      <c r="Y244" s="62">
        <f>'Population 2016'!Y244*'Prevalence Rates'!Y244</f>
        <v>738.55261146496798</v>
      </c>
      <c r="Z244" s="62">
        <f>'Population 2016'!Z244*'Prevalence Rates'!Z244</f>
        <v>566.78726114649658</v>
      </c>
      <c r="AA244" s="62">
        <f>'Population 2016'!AA244*'Prevalence Rates'!AA244</f>
        <v>3491.6101910828024</v>
      </c>
      <c r="AB244" s="62">
        <f>'Population 2016'!AB244*'Prevalence Rates'!AB244</f>
        <v>2085.0180891719747</v>
      </c>
      <c r="AC244" s="62">
        <f>'Population 2016'!AC244*'Prevalence Rates'!AC244</f>
        <v>2469.7788535031846</v>
      </c>
      <c r="AD244" s="62">
        <f>'Population 2016'!AD244*'Prevalence Rates'!AD244</f>
        <v>387.78878980891722</v>
      </c>
      <c r="AE244" s="62">
        <f>'Population 2016'!AE244*'Prevalence Rates'!AE244</f>
        <v>320.68662420382162</v>
      </c>
      <c r="AF244" s="62">
        <f>'Population 2016'!AF244*'Prevalence Rates'!AF244</f>
        <v>139.9528662420382</v>
      </c>
      <c r="AG244" s="62">
        <f>'Population 2016'!AG244*'Prevalence Rates'!AG244</f>
        <v>320.68662420382162</v>
      </c>
      <c r="AH244" s="62">
        <f>'Population 2016'!AH244*'Prevalence Rates'!AH244</f>
        <v>972.25987261146497</v>
      </c>
      <c r="AI244" s="62">
        <f>'Population 2016'!AI244*'Prevalence Rates'!AI244</f>
        <v>2613.3263694267507</v>
      </c>
      <c r="AJ244" s="62">
        <f>'Population 2016'!AJ244*'Prevalence Rates'!AJ244</f>
        <v>200.7898089171974</v>
      </c>
      <c r="AK244" s="62">
        <f>'Population 2016'!AK244*'Prevalence Rates'!AK244</f>
        <v>187.60000000000002</v>
      </c>
      <c r="AL244" s="62">
        <f>'Population 2016'!AL244*'Prevalence Rates'!AL244</f>
        <v>220.01273885350318</v>
      </c>
      <c r="AM244" s="62">
        <f>'Population 2016'!AM244*'Prevalence Rates'!AM244</f>
        <v>412.9554140127388</v>
      </c>
      <c r="AN244" s="62">
        <f>'Population 2016'!AN244*'Prevalence Rates'!AN244</f>
        <v>26.996904458598724</v>
      </c>
      <c r="AO244" s="62">
        <f>'Population 2016'!AO244*'Prevalence Rates'!AO244</f>
        <v>26.965605095541395</v>
      </c>
      <c r="AP244" s="62">
        <f>'Population 2016'!AP244*'Prevalence Rates'!AP244</f>
        <v>422.5414012738853</v>
      </c>
      <c r="AQ244" s="62">
        <f>'Population 2016'!AQ244*'Prevalence Rates'!AQ244</f>
        <v>406.8738853503184</v>
      </c>
      <c r="AR244" s="62">
        <f>'Population 2016'!AR244*'Prevalence Rates'!AR244</f>
        <v>12675.2</v>
      </c>
      <c r="AS244" s="62">
        <f>'Population 2016'!AS244*'Prevalence Rates'!AS244</f>
        <v>183.27515923566878</v>
      </c>
      <c r="AT244" s="62">
        <f>'Population 2016'!AT244*'Prevalence Rates'!AT244</f>
        <v>0</v>
      </c>
      <c r="AU244" s="62">
        <f>'Population 2016'!AU244*'Prevalence Rates'!AU244</f>
        <v>0</v>
      </c>
      <c r="AV244" s="62">
        <f>'Population 2016'!AV244*'Prevalence Rates'!AV244</f>
        <v>404.25859872611466</v>
      </c>
      <c r="AW244" s="62">
        <f>'Population 2016'!AW244*'Prevalence Rates'!AW244</f>
        <v>533.96942675159244</v>
      </c>
      <c r="AX244" s="62">
        <f>'Population 2016'!AX244*'Prevalence Rates'!AX244</f>
        <v>295.89171974522287</v>
      </c>
      <c r="AY244" s="62">
        <f>'Population 2016'!AY244*'Prevalence Rates'!AY244</f>
        <v>1940.5961783439486</v>
      </c>
      <c r="AZ244" s="62">
        <f>'Population 2016'!AZ244*'Prevalence Rates'!AZ244</f>
        <v>1035.0891719745225</v>
      </c>
      <c r="BA244" s="62">
        <f>'Population 2016'!BA244*'Prevalence Rates'!BA244</f>
        <v>37.687898089171966</v>
      </c>
      <c r="BB244" s="62">
        <f>'Population 2016'!BB244*'Prevalence Rates'!BB244</f>
        <v>345.97452229299353</v>
      </c>
      <c r="BC244" s="71">
        <f>'Population 2016'!BC244*'Prevalence Rates'!BC244</f>
        <v>0</v>
      </c>
      <c r="BD244" s="105">
        <v>242</v>
      </c>
    </row>
    <row r="245" spans="1:56" s="62" customFormat="1" x14ac:dyDescent="0.35">
      <c r="B245" s="62" t="s">
        <v>58</v>
      </c>
      <c r="C245" s="70">
        <f>'Population 2016'!C245*'Prevalence Rates'!C245</f>
        <v>547.55541401273877</v>
      </c>
      <c r="D245" s="62">
        <f>'Population 2016'!D245*'Prevalence Rates'!D245</f>
        <v>1240.9057324840765</v>
      </c>
      <c r="E245" s="62">
        <f>'Population 2016'!E245*'Prevalence Rates'!E245</f>
        <v>691.09299363057301</v>
      </c>
      <c r="F245" s="62">
        <f>'Population 2016'!F245*'Prevalence Rates'!F245</f>
        <v>253.14140127388541</v>
      </c>
      <c r="G245" s="62">
        <f>'Population 2016'!G245*'Prevalence Rates'!G245</f>
        <v>79.256050955413997</v>
      </c>
      <c r="H245" s="62">
        <f>'Population 2016'!H245*'Prevalence Rates'!H245</f>
        <v>660.57286624203823</v>
      </c>
      <c r="I245" s="62">
        <f>'Population 2016'!I245*'Prevalence Rates'!I245</f>
        <v>118.20560509554136</v>
      </c>
      <c r="J245" s="62">
        <f>'Population 2016'!J245*'Prevalence Rates'!J245</f>
        <v>251.4114649681529</v>
      </c>
      <c r="K245" s="62">
        <f>'Population 2016'!K245*'Prevalence Rates'!K245</f>
        <v>77.796178343949023</v>
      </c>
      <c r="L245" s="62">
        <f>'Population 2016'!L245*'Prevalence Rates'!L245</f>
        <v>149.44541401273884</v>
      </c>
      <c r="M245" s="62">
        <f>'Population 2016'!M245*'Prevalence Rates'!M245</f>
        <v>149.25477707006365</v>
      </c>
      <c r="N245" s="62">
        <f>'Population 2016'!N245*'Prevalence Rates'!N245</f>
        <v>215.00254777070069</v>
      </c>
      <c r="O245" s="62">
        <f>'Population 2016'!O245*'Prevalence Rates'!O245</f>
        <v>147.15923566878979</v>
      </c>
      <c r="P245" s="62">
        <f>'Population 2016'!P245*'Prevalence Rates'!P245</f>
        <v>527.42547770700628</v>
      </c>
      <c r="Q245" s="62">
        <f>'Population 2016'!Q245*'Prevalence Rates'!Q245</f>
        <v>200.31847133757958</v>
      </c>
      <c r="R245" s="62">
        <f>'Population 2016'!R245*'Prevalence Rates'!R245</f>
        <v>411.7019108280254</v>
      </c>
      <c r="S245" s="62">
        <f>'Population 2016'!S245*'Prevalence Rates'!S245</f>
        <v>2676.7108280254774</v>
      </c>
      <c r="T245" s="62">
        <f>'Population 2016'!T245*'Prevalence Rates'!T245</f>
        <v>1171.3184713375795</v>
      </c>
      <c r="U245" s="62">
        <f>'Population 2016'!U245*'Prevalence Rates'!U245</f>
        <v>0</v>
      </c>
      <c r="V245" s="62">
        <f>'Population 2016'!V245*'Prevalence Rates'!V245</f>
        <v>217.1974522292993</v>
      </c>
      <c r="W245" s="62">
        <f>'Population 2016'!W245*'Prevalence Rates'!W245</f>
        <v>704.44433121019119</v>
      </c>
      <c r="X245" s="62">
        <f>'Population 2016'!X245*'Prevalence Rates'!X245</f>
        <v>703.96050955413989</v>
      </c>
      <c r="Y245" s="62">
        <f>'Population 2016'!Y245*'Prevalence Rates'!Y245</f>
        <v>494.88305732484065</v>
      </c>
      <c r="Z245" s="62">
        <f>'Population 2016'!Z245*'Prevalence Rates'!Z245</f>
        <v>338.94522292993616</v>
      </c>
      <c r="AA245" s="62">
        <f>'Population 2016'!AA245*'Prevalence Rates'!AA245</f>
        <v>2526.8560509554136</v>
      </c>
      <c r="AB245" s="62">
        <f>'Population 2016'!AB245*'Prevalence Rates'!AB245</f>
        <v>1402.5335031847135</v>
      </c>
      <c r="AC245" s="62">
        <f>'Population 2016'!AC245*'Prevalence Rates'!AC245</f>
        <v>1805.7233121019106</v>
      </c>
      <c r="AD245" s="62">
        <f>'Population 2016'!AD245*'Prevalence Rates'!AD245</f>
        <v>286.6264968152866</v>
      </c>
      <c r="AE245" s="62">
        <f>'Population 2016'!AE245*'Prevalence Rates'!AE245</f>
        <v>227.09936305732481</v>
      </c>
      <c r="AF245" s="62">
        <f>'Population 2016'!AF245*'Prevalence Rates'!AF245</f>
        <v>118.42165605095539</v>
      </c>
      <c r="AG245" s="62">
        <f>'Population 2016'!AG245*'Prevalence Rates'!AG245</f>
        <v>227.09936305732481</v>
      </c>
      <c r="AH245" s="62">
        <f>'Population 2016'!AH245*'Prevalence Rates'!AH245</f>
        <v>682.7464968152866</v>
      </c>
      <c r="AI245" s="62">
        <f>'Population 2016'!AI245*'Prevalence Rates'!AI245</f>
        <v>1826.1798726114641</v>
      </c>
      <c r="AJ245" s="62">
        <f>'Population 2016'!AJ245*'Prevalence Rates'!AJ245</f>
        <v>133.85987261146494</v>
      </c>
      <c r="AK245" s="62">
        <f>'Population 2016'!AK245*'Prevalence Rates'!AK245</f>
        <v>149.6</v>
      </c>
      <c r="AL245" s="62">
        <f>'Population 2016'!AL245*'Prevalence Rates'!AL245</f>
        <v>168.16815286624205</v>
      </c>
      <c r="AM245" s="62">
        <f>'Population 2016'!AM245*'Prevalence Rates'!AM245</f>
        <v>247.67515923566876</v>
      </c>
      <c r="AN245" s="62">
        <f>'Population 2016'!AN245*'Prevalence Rates'!AN245</f>
        <v>17.569414012738854</v>
      </c>
      <c r="AO245" s="62">
        <f>'Population 2016'!AO245*'Prevalence Rates'!AO245</f>
        <v>17.549044585987257</v>
      </c>
      <c r="AP245" s="62">
        <f>'Population 2016'!AP245*'Prevalence Rates'!AP245</f>
        <v>323.42675159235665</v>
      </c>
      <c r="AQ245" s="62">
        <f>'Population 2016'!AQ245*'Prevalence Rates'!AQ245</f>
        <v>297.79872611464964</v>
      </c>
      <c r="AR245" s="62">
        <f>'Population 2016'!AR245*'Prevalence Rates'!AR245</f>
        <v>9065.2000000000007</v>
      </c>
      <c r="AS245" s="62">
        <f>'Population 2016'!AS245*'Prevalence Rates'!AS245</f>
        <v>118.2420382165605</v>
      </c>
      <c r="AT245" s="62">
        <f>'Population 2016'!AT245*'Prevalence Rates'!AT245</f>
        <v>0</v>
      </c>
      <c r="AU245" s="62">
        <f>'Population 2016'!AU245*'Prevalence Rates'!AU245</f>
        <v>0</v>
      </c>
      <c r="AV245" s="62">
        <f>'Population 2016'!AV245*'Prevalence Rates'!AV245</f>
        <v>324.74522292993635</v>
      </c>
      <c r="AW245" s="62">
        <f>'Population 2016'!AW245*'Prevalence Rates'!AW245</f>
        <v>410.02675159235679</v>
      </c>
      <c r="AX245" s="62">
        <f>'Population 2016'!AX245*'Prevalence Rates'!AX245</f>
        <v>205.1273885350318</v>
      </c>
      <c r="AY245" s="62">
        <f>'Population 2016'!AY245*'Prevalence Rates'!AY245</f>
        <v>1499.5872611464965</v>
      </c>
      <c r="AZ245" s="62">
        <f>'Population 2016'!AZ245*'Prevalence Rates'!AZ245</f>
        <v>788.30751592356694</v>
      </c>
      <c r="BA245" s="62">
        <f>'Population 2016'!BA245*'Prevalence Rates'!BA245</f>
        <v>19.03821656050955</v>
      </c>
      <c r="BB245" s="62">
        <f>'Population 2016'!BB245*'Prevalence Rates'!BB245</f>
        <v>221.12101910828019</v>
      </c>
      <c r="BC245" s="71">
        <f>'Population 2016'!BC245*'Prevalence Rates'!BC245</f>
        <v>0</v>
      </c>
      <c r="BD245" s="105">
        <v>243</v>
      </c>
    </row>
    <row r="246" spans="1:56" s="62" customFormat="1" x14ac:dyDescent="0.35">
      <c r="B246" s="62" t="s">
        <v>59</v>
      </c>
      <c r="C246" s="70">
        <f>'Population 2016'!C246*'Prevalence Rates'!C246</f>
        <v>749.16927388535009</v>
      </c>
      <c r="D246" s="62">
        <f>'Population 2016'!D246*'Prevalence Rates'!D246</f>
        <v>1643.3455796178343</v>
      </c>
      <c r="E246" s="62">
        <f>'Population 2016'!E246*'Prevalence Rates'!E246</f>
        <v>889.13610191082762</v>
      </c>
      <c r="F246" s="62">
        <f>'Population 2016'!F246*'Prevalence Rates'!F246</f>
        <v>300.32670700636947</v>
      </c>
      <c r="G246" s="62">
        <f>'Population 2016'!G246*'Prevalence Rates'!G246</f>
        <v>89.233681528662402</v>
      </c>
      <c r="H246" s="62">
        <f>'Population 2016'!H246*'Prevalence Rates'!H246</f>
        <v>829.41589490445858</v>
      </c>
      <c r="I246" s="62">
        <f>'Population 2016'!I246*'Prevalence Rates'!I246</f>
        <v>145.2496836305732</v>
      </c>
      <c r="J246" s="62">
        <f>'Population 2016'!J246*'Prevalence Rates'!J246</f>
        <v>364.46743949044583</v>
      </c>
      <c r="K246" s="62">
        <f>'Population 2016'!K246*'Prevalence Rates'!K246</f>
        <v>86.249108280254745</v>
      </c>
      <c r="L246" s="62">
        <f>'Population 2016'!L246*'Prevalence Rates'!L246</f>
        <v>229.84090515923563</v>
      </c>
      <c r="M246" s="62">
        <f>'Population 2016'!M246*'Prevalence Rates'!M246</f>
        <v>229.54771337579609</v>
      </c>
      <c r="N246" s="62">
        <f>'Population 2016'!N246*'Prevalence Rates'!N246</f>
        <v>319.23896815286628</v>
      </c>
      <c r="O246" s="62">
        <f>'Population 2016'!O246*'Prevalence Rates'!O246</f>
        <v>179.29513375796176</v>
      </c>
      <c r="P246" s="62">
        <f>'Population 2016'!P246*'Prevalence Rates'!P246</f>
        <v>795.83024840764313</v>
      </c>
      <c r="Q246" s="62">
        <f>'Population 2016'!Q246*'Prevalence Rates'!Q246</f>
        <v>277.34917197452222</v>
      </c>
      <c r="R246" s="62">
        <f>'Population 2016'!R246*'Prevalence Rates'!R246</f>
        <v>612.32728025477684</v>
      </c>
      <c r="S246" s="62">
        <f>'Population 2016'!S246*'Prevalence Rates'!S246</f>
        <v>3419.9484458598722</v>
      </c>
      <c r="T246" s="62">
        <f>'Population 2016'!T246*'Prevalence Rates'!T246</f>
        <v>1578.4897452229295</v>
      </c>
      <c r="U246" s="62">
        <f>'Population 2016'!U246*'Prevalence Rates'!U246</f>
        <v>0</v>
      </c>
      <c r="V246" s="62">
        <f>'Population 2016'!V246*'Prevalence Rates'!V246</f>
        <v>263.73694267515913</v>
      </c>
      <c r="W246" s="62">
        <f>'Population 2016'!W246*'Prevalence Rates'!W246</f>
        <v>806.16772484076432</v>
      </c>
      <c r="X246" s="62">
        <f>'Population 2016'!X246*'Prevalence Rates'!X246</f>
        <v>805.61403821656017</v>
      </c>
      <c r="Y246" s="62">
        <f>'Population 2016'!Y246*'Prevalence Rates'!Y246</f>
        <v>668.58625605095517</v>
      </c>
      <c r="Z246" s="62">
        <f>'Population 2016'!Z246*'Prevalence Rates'!Z246</f>
        <v>424.33365605095526</v>
      </c>
      <c r="AA246" s="62">
        <f>'Population 2016'!AA246*'Prevalence Rates'!AA246</f>
        <v>3381.2570636942673</v>
      </c>
      <c r="AB246" s="62">
        <f>'Population 2016'!AB246*'Prevalence Rates'!AB246</f>
        <v>1867.8112407643312</v>
      </c>
      <c r="AC246" s="62">
        <f>'Population 2016'!AC246*'Prevalence Rates'!AC246</f>
        <v>2480.2990165605092</v>
      </c>
      <c r="AD246" s="62">
        <f>'Population 2016'!AD246*'Prevalence Rates'!AD246</f>
        <v>344.67130318471334</v>
      </c>
      <c r="AE246" s="62">
        <f>'Population 2016'!AE246*'Prevalence Rates'!AE246</f>
        <v>279.73361146496808</v>
      </c>
      <c r="AF246" s="62">
        <f>'Population 2016'!AF246*'Prevalence Rates'!AF246</f>
        <v>143.94012738853499</v>
      </c>
      <c r="AG246" s="62">
        <f>'Population 2016'!AG246*'Prevalence Rates'!AG246</f>
        <v>279.73361146496808</v>
      </c>
      <c r="AH246" s="62">
        <f>'Population 2016'!AH246*'Prevalence Rates'!AH246</f>
        <v>840.83568152866235</v>
      </c>
      <c r="AI246" s="62">
        <f>'Population 2016'!AI246*'Prevalence Rates'!AI246</f>
        <v>2430.5582751592347</v>
      </c>
      <c r="AJ246" s="62">
        <f>'Population 2016'!AJ246*'Prevalence Rates'!AJ246</f>
        <v>154.83910828025475</v>
      </c>
      <c r="AK246" s="62">
        <f>'Population 2016'!AK246*'Prevalence Rates'!AK246</f>
        <v>208.65799999999999</v>
      </c>
      <c r="AL246" s="62">
        <f>'Population 2016'!AL246*'Prevalence Rates'!AL246</f>
        <v>197.38192356687898</v>
      </c>
      <c r="AM246" s="62">
        <f>'Population 2016'!AM246*'Prevalence Rates'!AM246</f>
        <v>318.69171974522288</v>
      </c>
      <c r="AN246" s="62">
        <f>'Population 2016'!AN246*'Prevalence Rates'!AN246</f>
        <v>17.016620254777067</v>
      </c>
      <c r="AO246" s="62">
        <f>'Population 2016'!AO246*'Prevalence Rates'!AO246</f>
        <v>16.996891719745218</v>
      </c>
      <c r="AP246" s="62">
        <f>'Population 2016'!AP246*'Prevalence Rates'!AP246</f>
        <v>446.16840764331209</v>
      </c>
      <c r="AQ246" s="62">
        <f>'Population 2016'!AQ246*'Prevalence Rates'!AQ246</f>
        <v>342.7706496815286</v>
      </c>
      <c r="AR246" s="62">
        <f>'Population 2016'!AR246*'Prevalence Rates'!AR246</f>
        <v>11894.949999999999</v>
      </c>
      <c r="AS246" s="62">
        <f>'Population 2016'!AS246*'Prevalence Rates'!AS246</f>
        <v>145.29445222929934</v>
      </c>
      <c r="AT246" s="62">
        <f>'Population 2016'!AT246*'Prevalence Rates'!AT246</f>
        <v>0</v>
      </c>
      <c r="AU246" s="62">
        <f>'Population 2016'!AU246*'Prevalence Rates'!AU246</f>
        <v>0</v>
      </c>
      <c r="AV246" s="62">
        <f>'Population 2016'!AV246*'Prevalence Rates'!AV246</f>
        <v>424.88090445859876</v>
      </c>
      <c r="AW246" s="62">
        <f>'Population 2016'!AW246*'Prevalence Rates'!AW246</f>
        <v>493.64335668789812</v>
      </c>
      <c r="AX246" s="62">
        <f>'Population 2016'!AX246*'Prevalence Rates'!AX246</f>
        <v>321.76136942675151</v>
      </c>
      <c r="AY246" s="62">
        <f>'Population 2016'!AY246*'Prevalence Rates'!AY246</f>
        <v>1868.949885350318</v>
      </c>
      <c r="AZ246" s="62">
        <f>'Population 2016'!AZ246*'Prevalence Rates'!AZ246</f>
        <v>1061.8067707006371</v>
      </c>
      <c r="BA246" s="62">
        <f>'Population 2016'!BA246*'Prevalence Rates'!BA246</f>
        <v>22.44178343949044</v>
      </c>
      <c r="BB246" s="62">
        <f>'Population 2016'!BB246*'Prevalence Rates'!BB246</f>
        <v>279.23464968152859</v>
      </c>
      <c r="BC246" s="71">
        <f>'Population 2016'!BC246*'Prevalence Rates'!BC246</f>
        <v>0</v>
      </c>
      <c r="BD246" s="105">
        <v>244</v>
      </c>
    </row>
    <row r="247" spans="1:56" s="62" customFormat="1" x14ac:dyDescent="0.35">
      <c r="B247" s="62" t="s">
        <v>60</v>
      </c>
      <c r="C247" s="70">
        <f>'Population 2016'!C247*'Prevalence Rates'!C247</f>
        <v>554.46610828025462</v>
      </c>
      <c r="D247" s="62">
        <f>'Population 2016'!D247*'Prevalence Rates'!D247</f>
        <v>1137.9179872611464</v>
      </c>
      <c r="E247" s="62">
        <f>'Population 2016'!E247*'Prevalence Rates'!E247</f>
        <v>576.91478980891691</v>
      </c>
      <c r="F247" s="62">
        <f>'Population 2016'!F247*'Prevalence Rates'!F247</f>
        <v>249.64184713375798</v>
      </c>
      <c r="G247" s="62">
        <f>'Population 2016'!G247*'Prevalence Rates'!G247</f>
        <v>53.823490445859861</v>
      </c>
      <c r="H247" s="62">
        <f>'Population 2016'!H247*'Prevalence Rates'!H247</f>
        <v>594.9988203821656</v>
      </c>
      <c r="I247" s="62">
        <f>'Population 2016'!I247*'Prevalence Rates'!I247</f>
        <v>106.68055859872608</v>
      </c>
      <c r="J247" s="62">
        <f>'Population 2016'!J247*'Prevalence Rates'!J247</f>
        <v>253.69792356687898</v>
      </c>
      <c r="K247" s="62">
        <f>'Population 2016'!K247*'Prevalence Rates'!K247</f>
        <v>57.73700636942673</v>
      </c>
      <c r="L247" s="62">
        <f>'Population 2016'!L247*'Prevalence Rates'!L247</f>
        <v>150.02477089171973</v>
      </c>
      <c r="M247" s="62">
        <f>'Population 2016'!M247*'Prevalence Rates'!M247</f>
        <v>149.83339490445854</v>
      </c>
      <c r="N247" s="62">
        <f>'Population 2016'!N247*'Prevalence Rates'!N247</f>
        <v>247.37237579617837</v>
      </c>
      <c r="O247" s="62">
        <f>'Population 2016'!O247*'Prevalence Rates'!O247</f>
        <v>112.0594585987261</v>
      </c>
      <c r="P247" s="62">
        <f>'Population 2016'!P247*'Prevalence Rates'!P247</f>
        <v>592.80568789808899</v>
      </c>
      <c r="Q247" s="62">
        <f>'Population 2016'!Q247*'Prevalence Rates'!Q247</f>
        <v>190.57121019108277</v>
      </c>
      <c r="R247" s="62">
        <f>'Population 2016'!R247*'Prevalence Rates'!R247</f>
        <v>446.39374522292979</v>
      </c>
      <c r="S247" s="62">
        <f>'Population 2016'!S247*'Prevalence Rates'!S247</f>
        <v>2524.2315668789806</v>
      </c>
      <c r="T247" s="62">
        <f>'Population 2016'!T247*'Prevalence Rates'!T247</f>
        <v>1243.3000955414009</v>
      </c>
      <c r="U247" s="62">
        <f>'Population 2016'!U247*'Prevalence Rates'!U247</f>
        <v>0</v>
      </c>
      <c r="V247" s="62">
        <f>'Population 2016'!V247*'Prevalence Rates'!V247</f>
        <v>193.16949044585982</v>
      </c>
      <c r="W247" s="62">
        <f>'Population 2016'!W247*'Prevalence Rates'!W247</f>
        <v>583.86898343949042</v>
      </c>
      <c r="X247" s="62">
        <f>'Population 2016'!X247*'Prevalence Rates'!X247</f>
        <v>583.46797452229271</v>
      </c>
      <c r="Y247" s="62">
        <f>'Population 2016'!Y247*'Prevalence Rates'!Y247</f>
        <v>474.54645668789794</v>
      </c>
      <c r="Z247" s="62">
        <f>'Population 2016'!Z247*'Prevalence Rates'!Z247</f>
        <v>281.92030573248394</v>
      </c>
      <c r="AA247" s="62">
        <f>'Population 2016'!AA247*'Prevalence Rates'!AA247</f>
        <v>2347.4059490445857</v>
      </c>
      <c r="AB247" s="62">
        <f>'Population 2016'!AB247*'Prevalence Rates'!AB247</f>
        <v>1288.9824611464967</v>
      </c>
      <c r="AC247" s="62">
        <f>'Population 2016'!AC247*'Prevalence Rates'!AC247</f>
        <v>1745.6607974522292</v>
      </c>
      <c r="AD247" s="62">
        <f>'Population 2016'!AD247*'Prevalence Rates'!AD247</f>
        <v>244.17166242038215</v>
      </c>
      <c r="AE247" s="62">
        <f>'Population 2016'!AE247*'Prevalence Rates'!AE247</f>
        <v>208.44415923566874</v>
      </c>
      <c r="AF247" s="62">
        <f>'Population 2016'!AF247*'Prevalence Rates'!AF247</f>
        <v>101.47778980891717</v>
      </c>
      <c r="AG247" s="62">
        <f>'Population 2016'!AG247*'Prevalence Rates'!AG247</f>
        <v>208.44415923566874</v>
      </c>
      <c r="AH247" s="62">
        <f>'Population 2016'!AH247*'Prevalence Rates'!AH247</f>
        <v>556.75857324840763</v>
      </c>
      <c r="AI247" s="62">
        <f>'Population 2016'!AI247*'Prevalence Rates'!AI247</f>
        <v>1805.4065273885342</v>
      </c>
      <c r="AJ247" s="62">
        <f>'Population 2016'!AJ247*'Prevalence Rates'!AJ247</f>
        <v>96.136369426751571</v>
      </c>
      <c r="AK247" s="62">
        <f>'Population 2016'!AK247*'Prevalence Rates'!AK247</f>
        <v>140.06799999999998</v>
      </c>
      <c r="AL247" s="62">
        <f>'Population 2016'!AL247*'Prevalence Rates'!AL247</f>
        <v>149.41261146496817</v>
      </c>
      <c r="AM247" s="62">
        <f>'Population 2016'!AM247*'Prevalence Rates'!AM247</f>
        <v>173.50993630573245</v>
      </c>
      <c r="AN247" s="62">
        <f>'Population 2016'!AN247*'Prevalence Rates'!AN247</f>
        <v>12.375723821656049</v>
      </c>
      <c r="AO247" s="62">
        <f>'Population 2016'!AO247*'Prevalence Rates'!AO247</f>
        <v>12.36137579617834</v>
      </c>
      <c r="AP247" s="62">
        <f>'Population 2016'!AP247*'Prevalence Rates'!AP247</f>
        <v>346.9393949044586</v>
      </c>
      <c r="AQ247" s="62">
        <f>'Population 2016'!AQ247*'Prevalence Rates'!AQ247</f>
        <v>206.08731210191078</v>
      </c>
      <c r="AR247" s="62">
        <f>'Population 2016'!AR247*'Prevalence Rates'!AR247</f>
        <v>8536.2060000000001</v>
      </c>
      <c r="AS247" s="62">
        <f>'Population 2016'!AS247*'Prevalence Rates'!AS247</f>
        <v>106.71343949044585</v>
      </c>
      <c r="AT247" s="62">
        <f>'Population 2016'!AT247*'Prevalence Rates'!AT247</f>
        <v>0</v>
      </c>
      <c r="AU247" s="62">
        <f>'Population 2016'!AU247*'Prevalence Rates'!AU247</f>
        <v>0</v>
      </c>
      <c r="AV247" s="62">
        <f>'Population 2016'!AV247*'Prevalence Rates'!AV247</f>
        <v>311.91089808917201</v>
      </c>
      <c r="AW247" s="62">
        <f>'Population 2016'!AW247*'Prevalence Rates'!AW247</f>
        <v>357.94644585987265</v>
      </c>
      <c r="AX247" s="62">
        <f>'Population 2016'!AX247*'Prevalence Rates'!AX247</f>
        <v>226.08487261146493</v>
      </c>
      <c r="AY247" s="62">
        <f>'Population 2016'!AY247*'Prevalence Rates'!AY247</f>
        <v>1422.0732738853499</v>
      </c>
      <c r="AZ247" s="62">
        <f>'Population 2016'!AZ247*'Prevalence Rates'!AZ247</f>
        <v>840.56619617834406</v>
      </c>
      <c r="BA247" s="62">
        <f>'Population 2016'!BA247*'Prevalence Rates'!BA247</f>
        <v>14.727420382165601</v>
      </c>
      <c r="BB247" s="62">
        <f>'Population 2016'!BB247*'Prevalence Rates'!BB247</f>
        <v>142.6524840764331</v>
      </c>
      <c r="BC247" s="71">
        <f>'Population 2016'!BC247*'Prevalence Rates'!BC247</f>
        <v>0</v>
      </c>
      <c r="BD247" s="105">
        <v>245</v>
      </c>
    </row>
    <row r="248" spans="1:56" s="62" customFormat="1" x14ac:dyDescent="0.35">
      <c r="B248" s="62" t="s">
        <v>80</v>
      </c>
      <c r="C248" s="70">
        <f>'Population 2016'!C248*'Prevalence Rates'!C248</f>
        <v>305.86587261146491</v>
      </c>
      <c r="D248" s="62">
        <f>'Population 2016'!D248*'Prevalence Rates'!D248</f>
        <v>618.37230573248405</v>
      </c>
      <c r="E248" s="62">
        <f>'Population 2016'!E248*'Prevalence Rates'!E248</f>
        <v>308.56532484076416</v>
      </c>
      <c r="F248" s="62">
        <f>'Population 2016'!F248*'Prevalence Rates'!F248</f>
        <v>108.93462420382167</v>
      </c>
      <c r="G248" s="62">
        <f>'Population 2016'!G248*'Prevalence Rates'!G248</f>
        <v>36.826598726114639</v>
      </c>
      <c r="H248" s="62">
        <f>'Population 2016'!H248*'Prevalence Rates'!H248</f>
        <v>306.06614713375797</v>
      </c>
      <c r="I248" s="62">
        <f>'Population 2016'!I248*'Prevalence Rates'!I248</f>
        <v>65.649574522292966</v>
      </c>
      <c r="J248" s="62">
        <f>'Population 2016'!J248*'Prevalence Rates'!J248</f>
        <v>105.40970063694267</v>
      </c>
      <c r="K248" s="62">
        <f>'Population 2016'!K248*'Prevalence Rates'!K248</f>
        <v>24.235286624203813</v>
      </c>
      <c r="L248" s="62">
        <f>'Population 2016'!L248*'Prevalence Rates'!L248</f>
        <v>77.599019426751582</v>
      </c>
      <c r="M248" s="62">
        <f>'Population 2016'!M248*'Prevalence Rates'!M248</f>
        <v>77.500031847133727</v>
      </c>
      <c r="N248" s="62">
        <f>'Population 2016'!N248*'Prevalence Rates'!N248</f>
        <v>141.4637133757962</v>
      </c>
      <c r="O248" s="62">
        <f>'Population 2016'!O248*'Prevalence Rates'!O248</f>
        <v>62.255254777070057</v>
      </c>
      <c r="P248" s="62">
        <f>'Population 2016'!P248*'Prevalence Rates'!P248</f>
        <v>290.87172611464962</v>
      </c>
      <c r="Q248" s="62">
        <f>'Population 2016'!Q248*'Prevalence Rates'!Q248</f>
        <v>85.927197452229279</v>
      </c>
      <c r="R248" s="62">
        <f>'Population 2016'!R248*'Prevalence Rates'!R248</f>
        <v>232.95766878980885</v>
      </c>
      <c r="S248" s="62">
        <f>'Population 2016'!S248*'Prevalence Rates'!S248</f>
        <v>1335.801171974522</v>
      </c>
      <c r="T248" s="62">
        <f>'Population 2016'!T248*'Prevalence Rates'!T248</f>
        <v>691.78636942675143</v>
      </c>
      <c r="U248" s="62">
        <f>'Population 2016'!U248*'Prevalence Rates'!U248</f>
        <v>0</v>
      </c>
      <c r="V248" s="62">
        <f>'Population 2016'!V248*'Prevalence Rates'!V248</f>
        <v>78.40828025477704</v>
      </c>
      <c r="W248" s="62">
        <f>'Population 2016'!W248*'Prevalence Rates'!W248</f>
        <v>285.23874649681528</v>
      </c>
      <c r="X248" s="62">
        <f>'Population 2016'!X248*'Prevalence Rates'!X248</f>
        <v>285.04284076433106</v>
      </c>
      <c r="Y248" s="62">
        <f>'Population 2016'!Y248*'Prevalence Rates'!Y248</f>
        <v>195.40148216560505</v>
      </c>
      <c r="Z248" s="62">
        <f>'Population 2016'!Z248*'Prevalence Rates'!Z248</f>
        <v>138.05375796178339</v>
      </c>
      <c r="AA248" s="62">
        <f>'Population 2016'!AA248*'Prevalence Rates'!AA248</f>
        <v>1136.8602802547769</v>
      </c>
      <c r="AB248" s="62">
        <f>'Population 2016'!AB248*'Prevalence Rates'!AB248</f>
        <v>710.15368152866245</v>
      </c>
      <c r="AC248" s="62">
        <f>'Population 2016'!AC248*'Prevalence Rates'!AC248</f>
        <v>866.38620382165595</v>
      </c>
      <c r="AD248" s="62">
        <f>'Population 2016'!AD248*'Prevalence Rates'!AD248</f>
        <v>136.59458216560509</v>
      </c>
      <c r="AE248" s="62">
        <f>'Population 2016'!AE248*'Prevalence Rates'!AE248</f>
        <v>109.25883439490444</v>
      </c>
      <c r="AF248" s="62">
        <f>'Population 2016'!AF248*'Prevalence Rates'!AF248</f>
        <v>48.219942675159224</v>
      </c>
      <c r="AG248" s="62">
        <f>'Population 2016'!AG248*'Prevalence Rates'!AG248</f>
        <v>109.25883439490444</v>
      </c>
      <c r="AH248" s="62">
        <f>'Population 2016'!AH248*'Prevalence Rates'!AH248</f>
        <v>245.82030573248406</v>
      </c>
      <c r="AI248" s="62">
        <f>'Population 2016'!AI248*'Prevalence Rates'!AI248</f>
        <v>971.43030573248359</v>
      </c>
      <c r="AJ248" s="62">
        <f>'Population 2016'!AJ248*'Prevalence Rates'!AJ248</f>
        <v>47.642802547770692</v>
      </c>
      <c r="AK248" s="62">
        <f>'Population 2016'!AK248*'Prevalence Rates'!AK248</f>
        <v>85.917999999999992</v>
      </c>
      <c r="AL248" s="62">
        <f>'Population 2016'!AL248*'Prevalence Rates'!AL248</f>
        <v>71.560777070063693</v>
      </c>
      <c r="AM248" s="62">
        <f>'Population 2016'!AM248*'Prevalence Rates'!AM248</f>
        <v>77.017165605095528</v>
      </c>
      <c r="AN248" s="62">
        <f>'Population 2016'!AN248*'Prevalence Rates'!AN248</f>
        <v>7.7348273885350309</v>
      </c>
      <c r="AO248" s="62">
        <f>'Population 2016'!AO248*'Prevalence Rates'!AO248</f>
        <v>7.725859872611462</v>
      </c>
      <c r="AP248" s="62">
        <f>'Population 2016'!AP248*'Prevalence Rates'!AP248</f>
        <v>191.93933121019106</v>
      </c>
      <c r="AQ248" s="62">
        <f>'Population 2016'!AQ248*'Prevalence Rates'!AQ248</f>
        <v>100.56494267515922</v>
      </c>
      <c r="AR248" s="62">
        <f>'Population 2016'!AR248*'Prevalence Rates'!AR248</f>
        <v>4380.3739999999998</v>
      </c>
      <c r="AS248" s="62">
        <f>'Population 2016'!AS248*'Prevalence Rates'!AS248</f>
        <v>65.669808917197443</v>
      </c>
      <c r="AT248" s="62">
        <f>'Population 2016'!AT248*'Prevalence Rates'!AT248</f>
        <v>0</v>
      </c>
      <c r="AU248" s="62">
        <f>'Population 2016'!AU248*'Prevalence Rates'!AU248</f>
        <v>0</v>
      </c>
      <c r="AV248" s="62">
        <f>'Population 2016'!AV248*'Prevalence Rates'!AV248</f>
        <v>161.28422292993631</v>
      </c>
      <c r="AW248" s="62">
        <f>'Population 2016'!AW248*'Prevalence Rates'!AW248</f>
        <v>157.70181528662422</v>
      </c>
      <c r="AX248" s="62">
        <f>'Population 2016'!AX248*'Prevalence Rates'!AX248</f>
        <v>93.710541401273872</v>
      </c>
      <c r="AY248" s="62">
        <f>'Population 2016'!AY248*'Prevalence Rates'!AY248</f>
        <v>723.78430573248386</v>
      </c>
      <c r="AZ248" s="62">
        <f>'Population 2016'!AZ248*'Prevalence Rates'!AZ248</f>
        <v>441.00127898089175</v>
      </c>
      <c r="BA248" s="62">
        <f>'Population 2016'!BA248*'Prevalence Rates'!BA248</f>
        <v>4.2078343949044577</v>
      </c>
      <c r="BB248" s="62">
        <f>'Population 2016'!BB248*'Prevalence Rates'!BB248</f>
        <v>64.497133757961763</v>
      </c>
      <c r="BC248" s="71">
        <f>'Population 2016'!BC248*'Prevalence Rates'!BC248</f>
        <v>0</v>
      </c>
      <c r="BD248" s="105">
        <v>246</v>
      </c>
    </row>
    <row r="249" spans="1:56" s="67" customFormat="1" x14ac:dyDescent="0.35">
      <c r="B249" s="67" t="s">
        <v>79</v>
      </c>
      <c r="C249" s="74">
        <f>'Population 2016'!C249*'Prevalence Rates'!C249</f>
        <v>149.56436942675157</v>
      </c>
      <c r="D249" s="67">
        <f>'Population 2016'!D249*'Prevalence Rates'!D249</f>
        <v>291.53854140127385</v>
      </c>
      <c r="E249" s="67">
        <f>'Population 2016'!E249*'Prevalence Rates'!E249</f>
        <v>139.65871337579611</v>
      </c>
      <c r="F249" s="67">
        <f>'Population 2016'!F249*'Prevalence Rates'!F249</f>
        <v>39.337503184713377</v>
      </c>
      <c r="G249" s="67">
        <f>'Population 2016'!G249*'Prevalence Rates'!G249</f>
        <v>9.9148535031847107</v>
      </c>
      <c r="H249" s="67">
        <f>'Population 2016'!H249*'Prevalence Rates'!H249</f>
        <v>148.7497050955414</v>
      </c>
      <c r="I249" s="67">
        <f>'Population 2016'!I249*'Prevalence Rates'!I249</f>
        <v>18.87425267515923</v>
      </c>
      <c r="J249" s="67">
        <f>'Population 2016'!J249*'Prevalence Rates'!J249</f>
        <v>42.87852229299363</v>
      </c>
      <c r="K249" s="67">
        <f>'Population 2016'!K249*'Prevalence Rates'!K249</f>
        <v>6.4152229299363039</v>
      </c>
      <c r="L249" s="67">
        <f>'Population 2016'!L249*'Prevalence Rates'!L249</f>
        <v>32.517684331210184</v>
      </c>
      <c r="M249" s="67">
        <f>'Population 2016'!M249*'Prevalence Rates'!M249</f>
        <v>32.476203821656043</v>
      </c>
      <c r="N249" s="67">
        <f>'Population 2016'!N249*'Prevalence Rates'!N249</f>
        <v>46.145917197452235</v>
      </c>
      <c r="O249" s="67">
        <f>'Population 2016'!O249*'Prevalence Rates'!O249</f>
        <v>24.902101910828023</v>
      </c>
      <c r="P249" s="67">
        <f>'Population 2016'!P249*'Prevalence Rates'!P249</f>
        <v>123.63675159235665</v>
      </c>
      <c r="Q249" s="67">
        <f>'Population 2016'!Q249*'Prevalence Rates'!Q249</f>
        <v>53.598152866242025</v>
      </c>
      <c r="R249" s="67">
        <f>'Population 2016'!R249*'Prevalence Rates'!R249</f>
        <v>96.957242038216535</v>
      </c>
      <c r="S249" s="67">
        <f>'Population 2016'!S249*'Prevalence Rates'!S249</f>
        <v>630.04387261146485</v>
      </c>
      <c r="T249" s="67">
        <f>'Population 2016'!T249*'Prevalence Rates'!T249</f>
        <v>334.62630573248401</v>
      </c>
      <c r="U249" s="67">
        <f>'Population 2016'!U249*'Prevalence Rates'!U249</f>
        <v>0</v>
      </c>
      <c r="V249" s="67">
        <f>'Population 2016'!V249*'Prevalence Rates'!V249</f>
        <v>35.640127388535021</v>
      </c>
      <c r="W249" s="67">
        <f>'Population 2016'!W249*'Prevalence Rates'!W249</f>
        <v>121.86256305732485</v>
      </c>
      <c r="X249" s="67">
        <f>'Population 2016'!X249*'Prevalence Rates'!X249</f>
        <v>121.77886624203816</v>
      </c>
      <c r="Y249" s="67">
        <f>'Population 2016'!Y249*'Prevalence Rates'!Y249</f>
        <v>83.062650955413986</v>
      </c>
      <c r="Z249" s="67">
        <f>'Population 2016'!Z249*'Prevalence Rates'!Z249</f>
        <v>72.659872611464934</v>
      </c>
      <c r="AA249" s="67">
        <f>'Population 2016'!AA249*'Prevalence Rates'!AA249</f>
        <v>476.69935031847126</v>
      </c>
      <c r="AB249" s="67">
        <f>'Population 2016'!AB249*'Prevalence Rates'!AB249</f>
        <v>328.31225477707005</v>
      </c>
      <c r="AC249" s="67">
        <f>'Population 2016'!AC249*'Prevalence Rates'!AC249</f>
        <v>373.04728280254773</v>
      </c>
      <c r="AD249" s="67">
        <f>'Population 2016'!AD249*'Prevalence Rates'!AD249</f>
        <v>49.542076433121018</v>
      </c>
      <c r="AE249" s="67">
        <f>'Population 2016'!AE249*'Prevalence Rates'!AE249</f>
        <v>43.393579617834384</v>
      </c>
      <c r="AF249" s="67">
        <f>'Population 2016'!AF249*'Prevalence Rates'!AF249</f>
        <v>30.227426751592347</v>
      </c>
      <c r="AG249" s="67">
        <f>'Population 2016'!AG249*'Prevalence Rates'!AG249</f>
        <v>43.393579617834384</v>
      </c>
      <c r="AH249" s="67">
        <f>'Population 2016'!AH249*'Prevalence Rates'!AH249</f>
        <v>91.979121019108277</v>
      </c>
      <c r="AI249" s="67">
        <f>'Population 2016'!AI249*'Prevalence Rates'!AI249</f>
        <v>480.42845732484051</v>
      </c>
      <c r="AJ249" s="67">
        <f>'Population 2016'!AJ249*'Prevalence Rates'!AJ249</f>
        <v>20.418343949044583</v>
      </c>
      <c r="AK249" s="67">
        <f>'Population 2016'!AK249*'Prevalence Rates'!AK249</f>
        <v>33.933999999999997</v>
      </c>
      <c r="AL249" s="67">
        <f>'Population 2016'!AL249*'Prevalence Rates'!AL249</f>
        <v>33.028050955414017</v>
      </c>
      <c r="AM249" s="67">
        <f>'Population 2016'!AM249*'Prevalence Rates'!AM249</f>
        <v>35.410191082802541</v>
      </c>
      <c r="AN249" s="67">
        <f>'Population 2016'!AN249*'Prevalence Rates'!AN249</f>
        <v>3.0939309554140122</v>
      </c>
      <c r="AO249" s="67">
        <f>'Population 2016'!AO249*'Prevalence Rates'!AO249</f>
        <v>3.090343949044585</v>
      </c>
      <c r="AP249" s="67">
        <f>'Population 2016'!AP249*'Prevalence Rates'!AP249</f>
        <v>78.224331210191082</v>
      </c>
      <c r="AQ249" s="67">
        <f>'Population 2016'!AQ249*'Prevalence Rates'!AQ249</f>
        <v>26.91174522292993</v>
      </c>
      <c r="AR249" s="67">
        <f>'Population 2016'!AR249*'Prevalence Rates'!AR249</f>
        <v>1933.5159999999998</v>
      </c>
      <c r="AS249" s="67">
        <f>'Population 2016'!AS249*'Prevalence Rates'!AS249</f>
        <v>18.880070063694266</v>
      </c>
      <c r="AT249" s="67">
        <f>'Population 2016'!AT249*'Prevalence Rates'!AT249</f>
        <v>0</v>
      </c>
      <c r="AU249" s="67">
        <f>'Population 2016'!AU249*'Prevalence Rates'!AU249</f>
        <v>0</v>
      </c>
      <c r="AV249" s="67">
        <f>'Population 2016'!AV249*'Prevalence Rates'!AV249</f>
        <v>84.549878980891719</v>
      </c>
      <c r="AW249" s="67">
        <f>'Population 2016'!AW249*'Prevalence Rates'!AW249</f>
        <v>53.54526751592357</v>
      </c>
      <c r="AX249" s="67">
        <f>'Population 2016'!AX249*'Prevalence Rates'!AX249</f>
        <v>41.285063694267507</v>
      </c>
      <c r="AY249" s="67">
        <f>'Population 2016'!AY249*'Prevalence Rates'!AY249</f>
        <v>285.40614012738848</v>
      </c>
      <c r="AZ249" s="67">
        <f>'Population 2016'!AZ249*'Prevalence Rates'!AZ249</f>
        <v>163.52564203821657</v>
      </c>
      <c r="BA249" s="67">
        <f>'Population 2016'!BA249*'Prevalence Rates'!BA249</f>
        <v>1.4026114649681525</v>
      </c>
      <c r="BB249" s="67">
        <f>'Population 2016'!BB249*'Prevalence Rates'!BB249</f>
        <v>34.904331210191074</v>
      </c>
      <c r="BC249" s="75">
        <f>'Population 2016'!BC249*'Prevalence Rates'!BC249</f>
        <v>0</v>
      </c>
      <c r="BD249" s="105">
        <v>247</v>
      </c>
    </row>
    <row r="250" spans="1:56" s="18" customFormat="1" x14ac:dyDescent="0.35">
      <c r="A250" s="18" t="s">
        <v>440</v>
      </c>
      <c r="B250" s="19"/>
      <c r="BD250" s="101">
        <v>248</v>
      </c>
    </row>
    <row r="251" spans="1:56" s="102" customFormat="1" x14ac:dyDescent="0.35">
      <c r="B251" s="103" t="s">
        <v>152</v>
      </c>
      <c r="C251" s="102">
        <f t="shared" ref="C251:AH251" si="110">C5</f>
        <v>55583.845625429472</v>
      </c>
      <c r="D251" s="102">
        <f t="shared" si="110"/>
        <v>125576.10214912279</v>
      </c>
      <c r="E251" s="102">
        <f t="shared" si="110"/>
        <v>69657.429131615747</v>
      </c>
      <c r="F251" s="102">
        <f t="shared" si="110"/>
        <v>37025.445592538294</v>
      </c>
      <c r="G251" s="102">
        <f t="shared" si="110"/>
        <v>27679.119624987441</v>
      </c>
      <c r="H251" s="102">
        <f t="shared" si="110"/>
        <v>134796.92625083053</v>
      </c>
      <c r="I251" s="102">
        <f t="shared" si="110"/>
        <v>38819.986161426474</v>
      </c>
      <c r="J251" s="102">
        <f t="shared" si="110"/>
        <v>39664.90276299118</v>
      </c>
      <c r="K251" s="102">
        <f t="shared" si="110"/>
        <v>16982.545728511875</v>
      </c>
      <c r="L251" s="102">
        <f t="shared" si="110"/>
        <v>53588.78370293256</v>
      </c>
      <c r="M251" s="102">
        <f t="shared" si="110"/>
        <v>53539.039602589342</v>
      </c>
      <c r="N251" s="102">
        <f t="shared" si="110"/>
        <v>49640.599111683667</v>
      </c>
      <c r="O251" s="102">
        <f t="shared" si="110"/>
        <v>45836.83598284149</v>
      </c>
      <c r="P251" s="102">
        <f t="shared" si="110"/>
        <v>27874.324054605349</v>
      </c>
      <c r="Q251" s="102">
        <f t="shared" si="110"/>
        <v>32329.172172490755</v>
      </c>
      <c r="R251" s="102">
        <f t="shared" si="110"/>
        <v>22874.081998856251</v>
      </c>
      <c r="S251" s="102">
        <f t="shared" si="110"/>
        <v>367784.57984831149</v>
      </c>
      <c r="T251" s="102">
        <f t="shared" si="110"/>
        <v>107608.65865894278</v>
      </c>
      <c r="U251" s="102">
        <f t="shared" si="110"/>
        <v>8722.7287352491585</v>
      </c>
      <c r="V251" s="102">
        <f t="shared" si="110"/>
        <v>50133.872058100736</v>
      </c>
      <c r="W251" s="102">
        <f t="shared" si="110"/>
        <v>108699.89095874137</v>
      </c>
      <c r="X251" s="102">
        <f t="shared" si="110"/>
        <v>108636.25549670473</v>
      </c>
      <c r="Y251" s="102">
        <f t="shared" si="110"/>
        <v>90051.42639046337</v>
      </c>
      <c r="Z251" s="102">
        <f t="shared" si="110"/>
        <v>206684.45004870187</v>
      </c>
      <c r="AA251" s="102">
        <f t="shared" si="110"/>
        <v>587655.89524110616</v>
      </c>
      <c r="AB251" s="102">
        <f t="shared" si="110"/>
        <v>154997.32141594475</v>
      </c>
      <c r="AC251" s="102">
        <f t="shared" si="110"/>
        <v>367929.08303810487</v>
      </c>
      <c r="AD251" s="102">
        <f t="shared" si="110"/>
        <v>97839.767715137146</v>
      </c>
      <c r="AE251" s="102">
        <f t="shared" si="110"/>
        <v>75941.037526394241</v>
      </c>
      <c r="AF251" s="102">
        <f t="shared" si="110"/>
        <v>25267.574460145868</v>
      </c>
      <c r="AG251" s="102">
        <f t="shared" si="110"/>
        <v>75941.037526394241</v>
      </c>
      <c r="AH251" s="102">
        <f t="shared" si="110"/>
        <v>219955.36636186257</v>
      </c>
      <c r="AI251" s="102">
        <f t="shared" ref="AI251:BC251" si="111">AI5</f>
        <v>221066.79175614828</v>
      </c>
      <c r="AJ251" s="102">
        <f t="shared" si="111"/>
        <v>28073.72199246673</v>
      </c>
      <c r="AK251" s="102">
        <f t="shared" si="111"/>
        <v>28310.513702742053</v>
      </c>
      <c r="AL251" s="102">
        <f t="shared" si="111"/>
        <v>52255.84995832284</v>
      </c>
      <c r="AM251" s="102">
        <f t="shared" si="111"/>
        <v>122635.62879475871</v>
      </c>
      <c r="AN251" s="102">
        <f t="shared" si="111"/>
        <v>6916.1595586884478</v>
      </c>
      <c r="AO251" s="102">
        <f t="shared" si="111"/>
        <v>6913.3442096176632</v>
      </c>
      <c r="AP251" s="102">
        <f t="shared" si="111"/>
        <v>44580.624929176643</v>
      </c>
      <c r="AQ251" s="102">
        <f t="shared" si="111"/>
        <v>52126.913048103765</v>
      </c>
      <c r="AR251" s="102">
        <f t="shared" si="111"/>
        <v>1630555.179</v>
      </c>
      <c r="AS251" s="102">
        <f t="shared" si="111"/>
        <v>38827.027833150692</v>
      </c>
      <c r="AT251" s="102">
        <f t="shared" si="111"/>
        <v>6212.6793268792972</v>
      </c>
      <c r="AU251" s="102">
        <f t="shared" si="111"/>
        <v>6214.369053540433</v>
      </c>
      <c r="AV251" s="102">
        <f t="shared" si="111"/>
        <v>36692.726226164879</v>
      </c>
      <c r="AW251" s="102">
        <f t="shared" si="111"/>
        <v>97081.366132137424</v>
      </c>
      <c r="AX251" s="102">
        <f t="shared" si="111"/>
        <v>25247.489839010072</v>
      </c>
      <c r="AY251" s="102">
        <f t="shared" si="111"/>
        <v>233816.89829802298</v>
      </c>
      <c r="AZ251" s="102">
        <f t="shared" si="111"/>
        <v>125033.85761117193</v>
      </c>
      <c r="BA251" s="102">
        <f t="shared" si="111"/>
        <v>29115.207390022668</v>
      </c>
      <c r="BB251" s="102">
        <f t="shared" si="111"/>
        <v>54914.750809246412</v>
      </c>
      <c r="BC251" s="102">
        <f t="shared" si="111"/>
        <v>8726.6550130275682</v>
      </c>
      <c r="BD251" s="104">
        <v>249</v>
      </c>
    </row>
    <row r="252" spans="1:56" s="102" customFormat="1" x14ac:dyDescent="0.35">
      <c r="B252" s="103" t="s">
        <v>153</v>
      </c>
      <c r="C252" s="102">
        <f t="shared" ref="C252:AH252" si="112">C7</f>
        <v>5984.0114813739474</v>
      </c>
      <c r="D252" s="102">
        <f t="shared" si="112"/>
        <v>8205.4185083122484</v>
      </c>
      <c r="E252" s="102">
        <f t="shared" si="112"/>
        <v>1886.4889693429798</v>
      </c>
      <c r="F252" s="102">
        <f t="shared" si="112"/>
        <v>3163.0921460725476</v>
      </c>
      <c r="G252" s="102">
        <f t="shared" si="112"/>
        <v>2546.5027642106529</v>
      </c>
      <c r="H252" s="102">
        <f t="shared" si="112"/>
        <v>47898.06923887576</v>
      </c>
      <c r="I252" s="102">
        <f t="shared" si="112"/>
        <v>2596.1041429639236</v>
      </c>
      <c r="J252" s="102">
        <f t="shared" si="112"/>
        <v>8579.9200742136363</v>
      </c>
      <c r="K252" s="102">
        <f t="shared" si="112"/>
        <v>4914.5478661879406</v>
      </c>
      <c r="L252" s="102">
        <f t="shared" si="112"/>
        <v>5064.6240347988005</v>
      </c>
      <c r="M252" s="102">
        <f t="shared" si="112"/>
        <v>5060.2330923203663</v>
      </c>
      <c r="N252" s="102">
        <f t="shared" si="112"/>
        <v>20449.179932101692</v>
      </c>
      <c r="O252" s="102">
        <f t="shared" si="112"/>
        <v>16972.074844021685</v>
      </c>
      <c r="P252" s="102">
        <f t="shared" si="112"/>
        <v>1813.5513582899148</v>
      </c>
      <c r="Q252" s="102">
        <f t="shared" si="112"/>
        <v>1414.7904045768371</v>
      </c>
      <c r="R252" s="102">
        <f t="shared" si="112"/>
        <v>2151.2645363873398</v>
      </c>
      <c r="S252" s="102">
        <f t="shared" si="112"/>
        <v>65003.569858017872</v>
      </c>
      <c r="T252" s="102">
        <f t="shared" si="112"/>
        <v>19339.806321659911</v>
      </c>
      <c r="U252" s="102">
        <f t="shared" si="112"/>
        <v>0</v>
      </c>
      <c r="V252" s="102">
        <f t="shared" si="112"/>
        <v>9408.1939577463254</v>
      </c>
      <c r="W252" s="102">
        <f t="shared" si="112"/>
        <v>26699.88068690581</v>
      </c>
      <c r="X252" s="102">
        <f t="shared" si="112"/>
        <v>26684.655825084963</v>
      </c>
      <c r="Y252" s="102">
        <f t="shared" si="112"/>
        <v>18013.456583897911</v>
      </c>
      <c r="Z252" s="102">
        <f t="shared" si="112"/>
        <v>113159.25752780304</v>
      </c>
      <c r="AA252" s="102">
        <f t="shared" si="112"/>
        <v>227528.09550475737</v>
      </c>
      <c r="AB252" s="102">
        <f t="shared" si="112"/>
        <v>8682.5130894702743</v>
      </c>
      <c r="AC252" s="102">
        <f t="shared" si="112"/>
        <v>158623.41096618481</v>
      </c>
      <c r="AD252" s="102">
        <f t="shared" si="112"/>
        <v>8389.5630166397987</v>
      </c>
      <c r="AE252" s="102">
        <f t="shared" si="112"/>
        <v>6308.6652617662839</v>
      </c>
      <c r="AF252" s="102">
        <f t="shared" si="112"/>
        <v>12373.90609639998</v>
      </c>
      <c r="AG252" s="102">
        <f t="shared" si="112"/>
        <v>6308.6652617662839</v>
      </c>
      <c r="AH252" s="102">
        <f t="shared" si="112"/>
        <v>68410.173177603603</v>
      </c>
      <c r="AI252" s="102">
        <f t="shared" ref="AI252:BC252" si="113">AI7</f>
        <v>35613.022006119805</v>
      </c>
      <c r="AJ252" s="102">
        <f t="shared" si="113"/>
        <v>3427.754607123371</v>
      </c>
      <c r="AK252" s="102">
        <f t="shared" si="113"/>
        <v>311.15688182479971</v>
      </c>
      <c r="AL252" s="102">
        <f t="shared" si="113"/>
        <v>24092.889884140117</v>
      </c>
      <c r="AM252" s="102">
        <f t="shared" si="113"/>
        <v>45328.372093394559</v>
      </c>
      <c r="AN252" s="102">
        <f t="shared" si="113"/>
        <v>0</v>
      </c>
      <c r="AO252" s="102">
        <f t="shared" si="113"/>
        <v>0</v>
      </c>
      <c r="AP252" s="102">
        <f t="shared" si="113"/>
        <v>2869.6569094833512</v>
      </c>
      <c r="AQ252" s="102">
        <f t="shared" si="113"/>
        <v>17598.856182776733</v>
      </c>
      <c r="AR252" s="102">
        <f t="shared" si="113"/>
        <v>397917.53700000001</v>
      </c>
      <c r="AS252" s="102">
        <f t="shared" si="113"/>
        <v>2596.509141648261</v>
      </c>
      <c r="AT252" s="102">
        <f t="shared" si="113"/>
        <v>0</v>
      </c>
      <c r="AU252" s="102">
        <f t="shared" si="113"/>
        <v>0</v>
      </c>
      <c r="AV252" s="102">
        <f t="shared" si="113"/>
        <v>7567.4478572698172</v>
      </c>
      <c r="AW252" s="102">
        <f t="shared" si="113"/>
        <v>24067.629694721931</v>
      </c>
      <c r="AX252" s="102">
        <f t="shared" si="113"/>
        <v>4254.5709448884609</v>
      </c>
      <c r="AY252" s="102">
        <f t="shared" si="113"/>
        <v>51328.208765722244</v>
      </c>
      <c r="AZ252" s="102">
        <f t="shared" si="113"/>
        <v>24567.865434994448</v>
      </c>
      <c r="BA252" s="102">
        <f t="shared" si="113"/>
        <v>12567.455993277403</v>
      </c>
      <c r="BB252" s="102">
        <f t="shared" si="113"/>
        <v>11121.451998092725</v>
      </c>
      <c r="BC252" s="102">
        <f t="shared" si="113"/>
        <v>0</v>
      </c>
      <c r="BD252" s="104">
        <v>250</v>
      </c>
    </row>
    <row r="253" spans="1:56" s="102" customFormat="1" x14ac:dyDescent="0.35">
      <c r="B253" s="103" t="s">
        <v>154</v>
      </c>
      <c r="C253" s="102">
        <f t="shared" ref="C253:AH253" si="114">SUM(C7:C8)</f>
        <v>19775.57741923687</v>
      </c>
      <c r="D253" s="102">
        <f t="shared" si="114"/>
        <v>29394.298877449975</v>
      </c>
      <c r="E253" s="102">
        <f t="shared" si="114"/>
        <v>8681.5930237002631</v>
      </c>
      <c r="F253" s="102">
        <f t="shared" si="114"/>
        <v>10160.860374172524</v>
      </c>
      <c r="G253" s="102">
        <f t="shared" si="114"/>
        <v>7868.5723540758299</v>
      </c>
      <c r="H253" s="102">
        <f t="shared" si="114"/>
        <v>82240.217727516894</v>
      </c>
      <c r="I253" s="102">
        <f t="shared" si="114"/>
        <v>9757.7892726382561</v>
      </c>
      <c r="J253" s="102">
        <f t="shared" si="114"/>
        <v>16928.482804911771</v>
      </c>
      <c r="K253" s="102">
        <f t="shared" si="114"/>
        <v>9594.2630671780516</v>
      </c>
      <c r="L253" s="102">
        <f t="shared" si="114"/>
        <v>21290.684811987201</v>
      </c>
      <c r="M253" s="102">
        <f t="shared" si="114"/>
        <v>21271.248786900862</v>
      </c>
      <c r="N253" s="102">
        <f t="shared" si="114"/>
        <v>30796.318126035359</v>
      </c>
      <c r="O253" s="102">
        <f t="shared" si="114"/>
        <v>29644.224766880674</v>
      </c>
      <c r="P253" s="102">
        <f t="shared" si="114"/>
        <v>7521.0863456383868</v>
      </c>
      <c r="Q253" s="102">
        <f t="shared" si="114"/>
        <v>11442.637872942223</v>
      </c>
      <c r="R253" s="102">
        <f t="shared" si="114"/>
        <v>4680.1544639588737</v>
      </c>
      <c r="S253" s="102">
        <f t="shared" si="114"/>
        <v>150009.85968690732</v>
      </c>
      <c r="T253" s="102">
        <f t="shared" si="114"/>
        <v>37834.75350978443</v>
      </c>
      <c r="U253" s="102">
        <f t="shared" si="114"/>
        <v>2306.4584909358159</v>
      </c>
      <c r="V253" s="102">
        <f t="shared" si="114"/>
        <v>25536.942371363388</v>
      </c>
      <c r="W253" s="102">
        <f t="shared" si="114"/>
        <v>51233.001611271146</v>
      </c>
      <c r="X253" s="102">
        <f t="shared" si="114"/>
        <v>51203.371939913151</v>
      </c>
      <c r="Y253" s="102">
        <f t="shared" si="114"/>
        <v>42251.711464980661</v>
      </c>
      <c r="Z253" s="102">
        <f t="shared" si="114"/>
        <v>150007.91784245981</v>
      </c>
      <c r="AA253" s="102">
        <f t="shared" si="114"/>
        <v>359978.05178142327</v>
      </c>
      <c r="AB253" s="102">
        <f t="shared" si="114"/>
        <v>35052.466178918294</v>
      </c>
      <c r="AC253" s="102">
        <f t="shared" si="114"/>
        <v>227124.12297323754</v>
      </c>
      <c r="AD253" s="102">
        <f t="shared" si="114"/>
        <v>28670.892813508101</v>
      </c>
      <c r="AE253" s="102">
        <f t="shared" si="114"/>
        <v>22494.930275630333</v>
      </c>
      <c r="AF253" s="102">
        <f t="shared" si="114"/>
        <v>15622.568031471548</v>
      </c>
      <c r="AG253" s="102">
        <f t="shared" si="114"/>
        <v>22494.930275630333</v>
      </c>
      <c r="AH253" s="102">
        <f t="shared" si="114"/>
        <v>133032.65510221996</v>
      </c>
      <c r="AI253" s="102">
        <f t="shared" ref="AI253:BC253" si="115">SUM(AI7:AI8)</f>
        <v>88761.828000022695</v>
      </c>
      <c r="AJ253" s="102">
        <f t="shared" si="115"/>
        <v>14447.248532064288</v>
      </c>
      <c r="AK253" s="102">
        <f t="shared" si="115"/>
        <v>5322.9382945886919</v>
      </c>
      <c r="AL253" s="102">
        <f t="shared" si="115"/>
        <v>34569.494327457476</v>
      </c>
      <c r="AM253" s="102">
        <f t="shared" si="115"/>
        <v>81710.201669018556</v>
      </c>
      <c r="AN253" s="102">
        <f t="shared" si="115"/>
        <v>1168.7120331147516</v>
      </c>
      <c r="AO253" s="102">
        <f t="shared" si="115"/>
        <v>1168.2455780444113</v>
      </c>
      <c r="AP253" s="102">
        <f t="shared" si="115"/>
        <v>8481.9359924080018</v>
      </c>
      <c r="AQ253" s="102">
        <f t="shared" si="115"/>
        <v>28218.831672029384</v>
      </c>
      <c r="AR253" s="102">
        <f t="shared" si="115"/>
        <v>760779.348</v>
      </c>
      <c r="AS253" s="102">
        <f t="shared" si="115"/>
        <v>9759.4821102655806</v>
      </c>
      <c r="AT253" s="102">
        <f t="shared" si="115"/>
        <v>240.65790858639991</v>
      </c>
      <c r="AU253" s="102">
        <f t="shared" si="115"/>
        <v>240.72652146532363</v>
      </c>
      <c r="AV253" s="102">
        <f t="shared" si="115"/>
        <v>18558.492046997126</v>
      </c>
      <c r="AW253" s="102">
        <f t="shared" si="115"/>
        <v>52292.356722277706</v>
      </c>
      <c r="AX253" s="102">
        <f t="shared" si="115"/>
        <v>8588.2099657649087</v>
      </c>
      <c r="AY253" s="102">
        <f t="shared" si="115"/>
        <v>97726.718441346704</v>
      </c>
      <c r="AZ253" s="102">
        <f t="shared" si="115"/>
        <v>46341.848701138035</v>
      </c>
      <c r="BA253" s="102">
        <f t="shared" si="115"/>
        <v>21258.84185948698</v>
      </c>
      <c r="BB253" s="102">
        <f t="shared" si="115"/>
        <v>27609.19499420399</v>
      </c>
      <c r="BC253" s="102">
        <f t="shared" si="115"/>
        <v>2307.5197410583041</v>
      </c>
      <c r="BD253" s="104">
        <v>251</v>
      </c>
    </row>
    <row r="254" spans="1:56" s="102" customFormat="1" x14ac:dyDescent="0.35">
      <c r="A254" s="102" t="s">
        <v>474</v>
      </c>
      <c r="B254" s="103"/>
      <c r="BD254" s="104">
        <v>252</v>
      </c>
    </row>
    <row r="255" spans="1:56" s="102" customFormat="1" x14ac:dyDescent="0.35">
      <c r="B255" s="103" t="s">
        <v>155</v>
      </c>
      <c r="C255" s="102">
        <f t="shared" ref="C255:AH255" si="116">0.452*C251</f>
        <v>25123.898222694123</v>
      </c>
      <c r="D255" s="102">
        <f t="shared" si="116"/>
        <v>56760.398171403504</v>
      </c>
      <c r="E255" s="102">
        <f t="shared" si="116"/>
        <v>31485.157967490319</v>
      </c>
      <c r="F255" s="102">
        <f t="shared" si="116"/>
        <v>16735.501407827309</v>
      </c>
      <c r="G255" s="102">
        <f t="shared" si="116"/>
        <v>12510.962070494325</v>
      </c>
      <c r="H255" s="102">
        <f t="shared" si="116"/>
        <v>60928.210665375402</v>
      </c>
      <c r="I255" s="102">
        <f t="shared" si="116"/>
        <v>17546.633744964765</v>
      </c>
      <c r="J255" s="102">
        <f t="shared" si="116"/>
        <v>17928.536048872014</v>
      </c>
      <c r="K255" s="102">
        <f t="shared" si="116"/>
        <v>7676.1106692873682</v>
      </c>
      <c r="L255" s="102">
        <f t="shared" si="116"/>
        <v>24222.130233725518</v>
      </c>
      <c r="M255" s="102">
        <f t="shared" si="116"/>
        <v>24199.645900370382</v>
      </c>
      <c r="N255" s="102">
        <f t="shared" si="116"/>
        <v>22437.550798481017</v>
      </c>
      <c r="O255" s="102">
        <f t="shared" si="116"/>
        <v>20718.249864244353</v>
      </c>
      <c r="P255" s="102">
        <f t="shared" si="116"/>
        <v>12599.194472681618</v>
      </c>
      <c r="Q255" s="102">
        <f t="shared" si="116"/>
        <v>14612.785821965821</v>
      </c>
      <c r="R255" s="102">
        <f t="shared" si="116"/>
        <v>10339.085063483026</v>
      </c>
      <c r="S255" s="102">
        <f t="shared" si="116"/>
        <v>166238.63009143679</v>
      </c>
      <c r="T255" s="102">
        <f t="shared" si="116"/>
        <v>48639.113713842133</v>
      </c>
      <c r="U255" s="102">
        <f t="shared" si="116"/>
        <v>3942.6733883326197</v>
      </c>
      <c r="V255" s="102">
        <f t="shared" si="116"/>
        <v>22660.510170261532</v>
      </c>
      <c r="W255" s="102">
        <f t="shared" si="116"/>
        <v>49132.350713351101</v>
      </c>
      <c r="X255" s="102">
        <f t="shared" si="116"/>
        <v>49103.587484510543</v>
      </c>
      <c r="Y255" s="102">
        <f t="shared" si="116"/>
        <v>40703.244728489444</v>
      </c>
      <c r="Z255" s="102">
        <f t="shared" si="116"/>
        <v>93421.371422013253</v>
      </c>
      <c r="AA255" s="102">
        <f t="shared" si="116"/>
        <v>265620.46464898001</v>
      </c>
      <c r="AB255" s="102">
        <f t="shared" si="116"/>
        <v>70058.789280007026</v>
      </c>
      <c r="AC255" s="102">
        <f t="shared" si="116"/>
        <v>166303.94553322342</v>
      </c>
      <c r="AD255" s="102">
        <f t="shared" si="116"/>
        <v>44223.575007241991</v>
      </c>
      <c r="AE255" s="102">
        <f t="shared" si="116"/>
        <v>34325.348961930198</v>
      </c>
      <c r="AF255" s="102">
        <f t="shared" si="116"/>
        <v>11420.943655985933</v>
      </c>
      <c r="AG255" s="102">
        <f t="shared" si="116"/>
        <v>34325.348961930198</v>
      </c>
      <c r="AH255" s="102">
        <f t="shared" si="116"/>
        <v>99419.825595561881</v>
      </c>
      <c r="AI255" s="102">
        <f t="shared" ref="AI255:BC255" si="117">0.452*AI251</f>
        <v>99922.189873779018</v>
      </c>
      <c r="AJ255" s="102">
        <f t="shared" si="117"/>
        <v>12689.322340594963</v>
      </c>
      <c r="AK255" s="102">
        <f t="shared" si="117"/>
        <v>12796.352193639408</v>
      </c>
      <c r="AL255" s="102">
        <f t="shared" si="117"/>
        <v>23619.644181161926</v>
      </c>
      <c r="AM255" s="102">
        <f t="shared" si="117"/>
        <v>55431.304215230943</v>
      </c>
      <c r="AN255" s="102">
        <f t="shared" si="117"/>
        <v>3126.1041205271786</v>
      </c>
      <c r="AO255" s="102">
        <f t="shared" si="117"/>
        <v>3124.8315827471838</v>
      </c>
      <c r="AP255" s="102">
        <f t="shared" si="117"/>
        <v>20150.442467987843</v>
      </c>
      <c r="AQ255" s="102">
        <f t="shared" si="117"/>
        <v>23561.364697742902</v>
      </c>
      <c r="AR255" s="102">
        <f t="shared" si="117"/>
        <v>737010.94090799999</v>
      </c>
      <c r="AS255" s="102">
        <f t="shared" si="117"/>
        <v>17549.816580584113</v>
      </c>
      <c r="AT255" s="102">
        <f t="shared" si="117"/>
        <v>2808.1310557494426</v>
      </c>
      <c r="AU255" s="102">
        <f t="shared" si="117"/>
        <v>2808.8948122002757</v>
      </c>
      <c r="AV255" s="102">
        <f t="shared" si="117"/>
        <v>16585.112254226526</v>
      </c>
      <c r="AW255" s="102">
        <f t="shared" si="117"/>
        <v>43880.777491726119</v>
      </c>
      <c r="AX255" s="102">
        <f t="shared" si="117"/>
        <v>11411.865407232553</v>
      </c>
      <c r="AY255" s="102">
        <f t="shared" si="117"/>
        <v>105685.23803070639</v>
      </c>
      <c r="AZ255" s="102">
        <f t="shared" si="117"/>
        <v>56515.303640249716</v>
      </c>
      <c r="BA255" s="102">
        <f t="shared" si="117"/>
        <v>13160.073740290247</v>
      </c>
      <c r="BB255" s="102">
        <f t="shared" si="117"/>
        <v>24821.467365779379</v>
      </c>
      <c r="BC255" s="102">
        <f t="shared" si="117"/>
        <v>3944.4480658884609</v>
      </c>
      <c r="BD255" s="104">
        <v>253</v>
      </c>
    </row>
    <row r="256" spans="1:56" s="102" customFormat="1" x14ac:dyDescent="0.35">
      <c r="B256" s="103" t="s">
        <v>148</v>
      </c>
      <c r="C256" s="102">
        <f t="shared" ref="C256:AH256" si="118">0.452*C252</f>
        <v>2704.7731895810243</v>
      </c>
      <c r="D256" s="102">
        <f t="shared" si="118"/>
        <v>3708.8491657571362</v>
      </c>
      <c r="E256" s="102">
        <f t="shared" si="118"/>
        <v>852.69301414302686</v>
      </c>
      <c r="F256" s="102">
        <f t="shared" si="118"/>
        <v>1429.7176500247915</v>
      </c>
      <c r="G256" s="102">
        <f t="shared" si="118"/>
        <v>1151.0192494232151</v>
      </c>
      <c r="H256" s="102">
        <f t="shared" si="118"/>
        <v>21649.927295971844</v>
      </c>
      <c r="I256" s="102">
        <f t="shared" si="118"/>
        <v>1173.4390726196934</v>
      </c>
      <c r="J256" s="102">
        <f t="shared" si="118"/>
        <v>3878.1238735445636</v>
      </c>
      <c r="K256" s="102">
        <f t="shared" si="118"/>
        <v>2221.3756355169494</v>
      </c>
      <c r="L256" s="102">
        <f t="shared" si="118"/>
        <v>2289.2100637290578</v>
      </c>
      <c r="M256" s="102">
        <f t="shared" si="118"/>
        <v>2287.2253577288056</v>
      </c>
      <c r="N256" s="102">
        <f t="shared" si="118"/>
        <v>9243.0293293099639</v>
      </c>
      <c r="O256" s="102">
        <f t="shared" si="118"/>
        <v>7671.3778294978019</v>
      </c>
      <c r="P256" s="102">
        <f t="shared" si="118"/>
        <v>819.72521394704154</v>
      </c>
      <c r="Q256" s="102">
        <f t="shared" si="118"/>
        <v>639.48526286873039</v>
      </c>
      <c r="R256" s="102">
        <f t="shared" si="118"/>
        <v>972.3715704470776</v>
      </c>
      <c r="S256" s="102">
        <f t="shared" si="118"/>
        <v>29381.613575824078</v>
      </c>
      <c r="T256" s="102">
        <f t="shared" si="118"/>
        <v>8741.5924573902794</v>
      </c>
      <c r="U256" s="102">
        <f t="shared" si="118"/>
        <v>0</v>
      </c>
      <c r="V256" s="102">
        <f t="shared" si="118"/>
        <v>4252.5036689013396</v>
      </c>
      <c r="W256" s="102">
        <f t="shared" si="118"/>
        <v>12068.346070481426</v>
      </c>
      <c r="X256" s="102">
        <f t="shared" si="118"/>
        <v>12061.464432938403</v>
      </c>
      <c r="Y256" s="102">
        <f t="shared" si="118"/>
        <v>8142.0823759218556</v>
      </c>
      <c r="Z256" s="102">
        <f t="shared" si="118"/>
        <v>51147.984402566974</v>
      </c>
      <c r="AA256" s="102">
        <f t="shared" si="118"/>
        <v>102842.69916815033</v>
      </c>
      <c r="AB256" s="102">
        <f t="shared" si="118"/>
        <v>3924.4959164405641</v>
      </c>
      <c r="AC256" s="102">
        <f t="shared" si="118"/>
        <v>71697.781756715529</v>
      </c>
      <c r="AD256" s="102">
        <f t="shared" si="118"/>
        <v>3792.0824835211893</v>
      </c>
      <c r="AE256" s="102">
        <f t="shared" si="118"/>
        <v>2851.5166983183603</v>
      </c>
      <c r="AF256" s="102">
        <f t="shared" si="118"/>
        <v>5593.0055555727913</v>
      </c>
      <c r="AG256" s="102">
        <f t="shared" si="118"/>
        <v>2851.5166983183603</v>
      </c>
      <c r="AH256" s="102">
        <f t="shared" si="118"/>
        <v>30921.398276276828</v>
      </c>
      <c r="AI256" s="102">
        <f t="shared" ref="AI256:BC256" si="119">0.452*AI252</f>
        <v>16097.085946766152</v>
      </c>
      <c r="AJ256" s="102">
        <f t="shared" si="119"/>
        <v>1549.3450824197637</v>
      </c>
      <c r="AK256" s="102">
        <f t="shared" si="119"/>
        <v>140.64291058480947</v>
      </c>
      <c r="AL256" s="102">
        <f t="shared" si="119"/>
        <v>10889.986227631332</v>
      </c>
      <c r="AM256" s="102">
        <f t="shared" si="119"/>
        <v>20488.424186214343</v>
      </c>
      <c r="AN256" s="102">
        <f t="shared" si="119"/>
        <v>0</v>
      </c>
      <c r="AO256" s="102">
        <f t="shared" si="119"/>
        <v>0</v>
      </c>
      <c r="AP256" s="102">
        <f t="shared" si="119"/>
        <v>1297.0849230864749</v>
      </c>
      <c r="AQ256" s="102">
        <f t="shared" si="119"/>
        <v>7954.6829946150838</v>
      </c>
      <c r="AR256" s="102">
        <f t="shared" si="119"/>
        <v>179858.72672400001</v>
      </c>
      <c r="AS256" s="102">
        <f t="shared" si="119"/>
        <v>1173.622132025014</v>
      </c>
      <c r="AT256" s="102">
        <f t="shared" si="119"/>
        <v>0</v>
      </c>
      <c r="AU256" s="102">
        <f t="shared" si="119"/>
        <v>0</v>
      </c>
      <c r="AV256" s="102">
        <f t="shared" si="119"/>
        <v>3420.4864314859574</v>
      </c>
      <c r="AW256" s="102">
        <f t="shared" si="119"/>
        <v>10878.568622014312</v>
      </c>
      <c r="AX256" s="102">
        <f t="shared" si="119"/>
        <v>1923.0660670895843</v>
      </c>
      <c r="AY256" s="102">
        <f t="shared" si="119"/>
        <v>23200.350362106456</v>
      </c>
      <c r="AZ256" s="102">
        <f t="shared" si="119"/>
        <v>11104.675176617491</v>
      </c>
      <c r="BA256" s="102">
        <f t="shared" si="119"/>
        <v>5680.4901089613859</v>
      </c>
      <c r="BB256" s="102">
        <f t="shared" si="119"/>
        <v>5026.8963031379117</v>
      </c>
      <c r="BC256" s="102">
        <f t="shared" si="119"/>
        <v>0</v>
      </c>
      <c r="BD256" s="104">
        <v>254</v>
      </c>
    </row>
    <row r="257" spans="2:56" s="146" customFormat="1" x14ac:dyDescent="0.35">
      <c r="B257" s="147" t="s">
        <v>154</v>
      </c>
      <c r="C257" s="102">
        <f t="shared" ref="C257:AH257" si="120">0.452*C253</f>
        <v>8938.5609934950662</v>
      </c>
      <c r="D257" s="102">
        <f t="shared" si="120"/>
        <v>13286.22309260739</v>
      </c>
      <c r="E257" s="102">
        <f t="shared" si="120"/>
        <v>3924.0800467125191</v>
      </c>
      <c r="F257" s="102">
        <f t="shared" si="120"/>
        <v>4592.7088891259809</v>
      </c>
      <c r="G257" s="102">
        <f t="shared" si="120"/>
        <v>3556.5947040422752</v>
      </c>
      <c r="H257" s="102">
        <f t="shared" si="120"/>
        <v>37172.57841283764</v>
      </c>
      <c r="I257" s="102">
        <f t="shared" si="120"/>
        <v>4410.5207512324914</v>
      </c>
      <c r="J257" s="102">
        <f t="shared" si="120"/>
        <v>7651.6742278201209</v>
      </c>
      <c r="K257" s="102">
        <f t="shared" si="120"/>
        <v>4336.6069063644791</v>
      </c>
      <c r="L257" s="102">
        <f t="shared" si="120"/>
        <v>9623.3895350182156</v>
      </c>
      <c r="M257" s="102">
        <f t="shared" si="120"/>
        <v>9614.6044516791899</v>
      </c>
      <c r="N257" s="102">
        <f t="shared" si="120"/>
        <v>13919.935792967983</v>
      </c>
      <c r="O257" s="102">
        <f t="shared" si="120"/>
        <v>13399.189594630065</v>
      </c>
      <c r="P257" s="102">
        <f t="shared" si="120"/>
        <v>3399.5310282285509</v>
      </c>
      <c r="Q257" s="102">
        <f t="shared" si="120"/>
        <v>5172.0723185698853</v>
      </c>
      <c r="R257" s="102">
        <f t="shared" si="120"/>
        <v>2115.4298177094111</v>
      </c>
      <c r="S257" s="102">
        <f t="shared" si="120"/>
        <v>67804.456578482117</v>
      </c>
      <c r="T257" s="102">
        <f t="shared" si="120"/>
        <v>17101.308586422561</v>
      </c>
      <c r="U257" s="102">
        <f t="shared" si="120"/>
        <v>1042.5192379029888</v>
      </c>
      <c r="V257" s="102">
        <f t="shared" si="120"/>
        <v>11542.697951856251</v>
      </c>
      <c r="W257" s="102">
        <f t="shared" si="120"/>
        <v>23157.316728294558</v>
      </c>
      <c r="X257" s="102">
        <f t="shared" si="120"/>
        <v>23143.924116840746</v>
      </c>
      <c r="Y257" s="102">
        <f t="shared" si="120"/>
        <v>19097.773582171259</v>
      </c>
      <c r="Z257" s="102">
        <f t="shared" si="120"/>
        <v>67803.578864791838</v>
      </c>
      <c r="AA257" s="102">
        <f t="shared" si="120"/>
        <v>162710.07940520332</v>
      </c>
      <c r="AB257" s="102">
        <f t="shared" si="120"/>
        <v>15843.714712871069</v>
      </c>
      <c r="AC257" s="102">
        <f t="shared" si="120"/>
        <v>102660.10358390337</v>
      </c>
      <c r="AD257" s="102">
        <f t="shared" si="120"/>
        <v>12959.243551705662</v>
      </c>
      <c r="AE257" s="102">
        <f t="shared" si="120"/>
        <v>10167.708484584911</v>
      </c>
      <c r="AF257" s="102">
        <f t="shared" si="120"/>
        <v>7061.4007502251397</v>
      </c>
      <c r="AG257" s="102">
        <f t="shared" si="120"/>
        <v>10167.708484584911</v>
      </c>
      <c r="AH257" s="102">
        <f t="shared" si="120"/>
        <v>60130.760106203423</v>
      </c>
      <c r="AI257" s="102">
        <f t="shared" ref="AI257:BC257" si="121">0.452*AI253</f>
        <v>40120.346256010256</v>
      </c>
      <c r="AJ257" s="102">
        <f t="shared" si="121"/>
        <v>6530.156336493058</v>
      </c>
      <c r="AK257" s="102">
        <f t="shared" si="121"/>
        <v>2405.9681091540888</v>
      </c>
      <c r="AL257" s="102">
        <f t="shared" si="121"/>
        <v>15625.41143601078</v>
      </c>
      <c r="AM257" s="102">
        <f t="shared" si="121"/>
        <v>36933.011154396387</v>
      </c>
      <c r="AN257" s="102">
        <f t="shared" si="121"/>
        <v>528.25783896786777</v>
      </c>
      <c r="AO257" s="102">
        <f t="shared" si="121"/>
        <v>528.04700127607396</v>
      </c>
      <c r="AP257" s="102">
        <f t="shared" si="121"/>
        <v>3833.8350685684168</v>
      </c>
      <c r="AQ257" s="102">
        <f t="shared" si="121"/>
        <v>12754.911915757282</v>
      </c>
      <c r="AR257" s="102">
        <f t="shared" si="121"/>
        <v>343872.265296</v>
      </c>
      <c r="AS257" s="102">
        <f t="shared" si="121"/>
        <v>4411.2859138400427</v>
      </c>
      <c r="AT257" s="102">
        <f t="shared" si="121"/>
        <v>108.77737468105276</v>
      </c>
      <c r="AU257" s="102">
        <f t="shared" si="121"/>
        <v>108.80838770232629</v>
      </c>
      <c r="AV257" s="102">
        <f t="shared" si="121"/>
        <v>8388.4384052427013</v>
      </c>
      <c r="AW257" s="102">
        <f t="shared" si="121"/>
        <v>23636.145238469522</v>
      </c>
      <c r="AX257" s="102">
        <f t="shared" si="121"/>
        <v>3881.8709045257388</v>
      </c>
      <c r="AY257" s="102">
        <f t="shared" si="121"/>
        <v>44172.476735488708</v>
      </c>
      <c r="AZ257" s="102">
        <f t="shared" si="121"/>
        <v>20946.515612914391</v>
      </c>
      <c r="BA257" s="102">
        <f t="shared" si="121"/>
        <v>9608.9965204881155</v>
      </c>
      <c r="BB257" s="102">
        <f t="shared" si="121"/>
        <v>12479.356137380204</v>
      </c>
      <c r="BC257" s="102">
        <f t="shared" si="121"/>
        <v>1042.9989229583534</v>
      </c>
      <c r="BD257" s="148">
        <v>255</v>
      </c>
    </row>
  </sheetData>
  <sortState columnSort="1" ref="C1:BC257">
    <sortCondition ref="C3:BC3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C251"/>
  <sheetViews>
    <sheetView topLeftCell="AQ218" zoomScale="80" zoomScaleNormal="80" workbookViewId="0">
      <selection activeCell="C5" sqref="C5:BC249"/>
    </sheetView>
  </sheetViews>
  <sheetFormatPr defaultColWidth="13.921875" defaultRowHeight="15.5" x14ac:dyDescent="0.35"/>
  <cols>
    <col min="1" max="1" width="22.15234375" customWidth="1"/>
    <col min="2" max="2" width="19.84375" style="5" customWidth="1"/>
    <col min="56" max="56" width="13.61328125" bestFit="1" customWidth="1"/>
  </cols>
  <sheetData>
    <row r="1" spans="1:107" ht="20" x14ac:dyDescent="0.4">
      <c r="A1" s="42" t="s">
        <v>307</v>
      </c>
      <c r="B1" s="43"/>
      <c r="H1" s="44"/>
      <c r="AR1" s="44"/>
    </row>
    <row r="2" spans="1:107" ht="20" x14ac:dyDescent="0.4">
      <c r="A2" s="45"/>
      <c r="BD2" s="9"/>
    </row>
    <row r="3" spans="1:107" s="9" customFormat="1" ht="71.400000000000006" customHeight="1" x14ac:dyDescent="0.35">
      <c r="A3" s="9" t="s">
        <v>131</v>
      </c>
      <c r="B3" s="11" t="s">
        <v>132</v>
      </c>
      <c r="C3" s="13" t="s">
        <v>99</v>
      </c>
      <c r="D3" s="9" t="s">
        <v>479</v>
      </c>
      <c r="E3" s="13" t="s">
        <v>100</v>
      </c>
      <c r="F3" s="13" t="s">
        <v>101</v>
      </c>
      <c r="G3" s="13" t="s">
        <v>102</v>
      </c>
      <c r="H3" s="13" t="s">
        <v>85</v>
      </c>
      <c r="I3" s="13" t="s">
        <v>86</v>
      </c>
      <c r="J3" s="9" t="s">
        <v>483</v>
      </c>
      <c r="K3" s="13" t="s">
        <v>103</v>
      </c>
      <c r="L3" s="13" t="s">
        <v>87</v>
      </c>
      <c r="M3" s="13" t="s">
        <v>104</v>
      </c>
      <c r="N3" s="13" t="s">
        <v>105</v>
      </c>
      <c r="O3" s="13" t="s">
        <v>106</v>
      </c>
      <c r="P3" s="13" t="s">
        <v>107</v>
      </c>
      <c r="Q3" s="13" t="s">
        <v>108</v>
      </c>
      <c r="R3" s="13" t="s">
        <v>109</v>
      </c>
      <c r="S3" s="9" t="s">
        <v>490</v>
      </c>
      <c r="T3" s="13" t="s">
        <v>110</v>
      </c>
      <c r="U3" s="13" t="s">
        <v>111</v>
      </c>
      <c r="V3" s="13" t="s">
        <v>112</v>
      </c>
      <c r="W3" s="13" t="s">
        <v>88</v>
      </c>
      <c r="X3" s="13" t="s">
        <v>113</v>
      </c>
      <c r="Y3" s="13" t="s">
        <v>89</v>
      </c>
      <c r="Z3" s="13" t="s">
        <v>114</v>
      </c>
      <c r="AA3" s="9" t="s">
        <v>496</v>
      </c>
      <c r="AB3" s="13" t="s">
        <v>90</v>
      </c>
      <c r="AC3" s="13" t="s">
        <v>91</v>
      </c>
      <c r="AD3" s="13" t="s">
        <v>92</v>
      </c>
      <c r="AE3" s="13" t="s">
        <v>115</v>
      </c>
      <c r="AF3" s="13" t="s">
        <v>116</v>
      </c>
      <c r="AG3" s="9" t="s">
        <v>499</v>
      </c>
      <c r="AH3" s="13" t="s">
        <v>93</v>
      </c>
      <c r="AI3" s="13" t="s">
        <v>94</v>
      </c>
      <c r="AJ3" s="13" t="s">
        <v>117</v>
      </c>
      <c r="AK3" s="13" t="s">
        <v>118</v>
      </c>
      <c r="AL3" s="13" t="s">
        <v>119</v>
      </c>
      <c r="AM3" s="13" t="s">
        <v>120</v>
      </c>
      <c r="AN3" s="13" t="s">
        <v>95</v>
      </c>
      <c r="AO3" s="13" t="s">
        <v>121</v>
      </c>
      <c r="AP3" s="13" t="s">
        <v>122</v>
      </c>
      <c r="AQ3" s="13" t="s">
        <v>123</v>
      </c>
      <c r="AR3" s="13" t="s">
        <v>84</v>
      </c>
      <c r="AS3" s="13" t="s">
        <v>124</v>
      </c>
      <c r="AT3" s="13" t="s">
        <v>96</v>
      </c>
      <c r="AU3" s="13" t="s">
        <v>125</v>
      </c>
      <c r="AV3" s="13" t="s">
        <v>126</v>
      </c>
      <c r="AW3" s="13" t="s">
        <v>127</v>
      </c>
      <c r="AX3" s="13" t="s">
        <v>128</v>
      </c>
      <c r="AY3" s="9" t="s">
        <v>502</v>
      </c>
      <c r="AZ3" s="13" t="s">
        <v>97</v>
      </c>
      <c r="BA3" s="13" t="s">
        <v>129</v>
      </c>
      <c r="BB3" s="13" t="s">
        <v>130</v>
      </c>
      <c r="BC3" s="13" t="s">
        <v>98</v>
      </c>
      <c r="BD3" s="9">
        <v>1</v>
      </c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</row>
    <row r="4" spans="1:107" x14ac:dyDescent="0.35">
      <c r="C4" t="s">
        <v>34</v>
      </c>
      <c r="D4" t="s">
        <v>206</v>
      </c>
      <c r="E4" t="s">
        <v>35</v>
      </c>
      <c r="F4" t="s">
        <v>41</v>
      </c>
      <c r="G4" t="s">
        <v>36</v>
      </c>
      <c r="H4" t="s">
        <v>0</v>
      </c>
      <c r="I4" t="s">
        <v>1</v>
      </c>
      <c r="J4" t="s">
        <v>208</v>
      </c>
      <c r="K4" t="s">
        <v>14</v>
      </c>
      <c r="L4" t="s">
        <v>2</v>
      </c>
      <c r="M4" t="s">
        <v>15</v>
      </c>
      <c r="N4" t="s">
        <v>42</v>
      </c>
      <c r="O4" t="s">
        <v>16</v>
      </c>
      <c r="P4" t="s">
        <v>44</v>
      </c>
      <c r="Q4" t="s">
        <v>17</v>
      </c>
      <c r="R4" t="s">
        <v>18</v>
      </c>
      <c r="S4" t="s">
        <v>204</v>
      </c>
      <c r="T4" t="s">
        <v>37</v>
      </c>
      <c r="U4" t="s">
        <v>19</v>
      </c>
      <c r="V4" t="s">
        <v>20</v>
      </c>
      <c r="W4" t="s">
        <v>3</v>
      </c>
      <c r="X4" t="s">
        <v>21</v>
      </c>
      <c r="Y4" t="s">
        <v>4</v>
      </c>
      <c r="Z4" t="s">
        <v>45</v>
      </c>
      <c r="AA4" t="s">
        <v>205</v>
      </c>
      <c r="AB4" t="s">
        <v>5</v>
      </c>
      <c r="AC4" t="s">
        <v>6</v>
      </c>
      <c r="AD4" t="s">
        <v>7</v>
      </c>
      <c r="AE4" t="s">
        <v>22</v>
      </c>
      <c r="AF4" t="s">
        <v>23</v>
      </c>
      <c r="AG4" t="s">
        <v>207</v>
      </c>
      <c r="AH4" t="s">
        <v>8</v>
      </c>
      <c r="AI4" t="s">
        <v>9</v>
      </c>
      <c r="AJ4" t="s">
        <v>24</v>
      </c>
      <c r="AK4" t="s">
        <v>25</v>
      </c>
      <c r="AL4" t="s">
        <v>26</v>
      </c>
      <c r="AM4" t="s">
        <v>43</v>
      </c>
      <c r="AN4" t="s">
        <v>10</v>
      </c>
      <c r="AO4" t="s">
        <v>27</v>
      </c>
      <c r="AP4" t="s">
        <v>28</v>
      </c>
      <c r="AQ4" t="s">
        <v>38</v>
      </c>
      <c r="AR4" t="s">
        <v>138</v>
      </c>
      <c r="AS4" t="s">
        <v>29</v>
      </c>
      <c r="AT4" t="s">
        <v>11</v>
      </c>
      <c r="AU4" t="s">
        <v>30</v>
      </c>
      <c r="AV4" t="s">
        <v>31</v>
      </c>
      <c r="AW4" t="s">
        <v>32</v>
      </c>
      <c r="AX4" t="s">
        <v>33</v>
      </c>
      <c r="AY4" t="s">
        <v>209</v>
      </c>
      <c r="AZ4" t="s">
        <v>12</v>
      </c>
      <c r="BA4" t="s">
        <v>39</v>
      </c>
      <c r="BB4" t="s">
        <v>40</v>
      </c>
      <c r="BC4" t="s">
        <v>13</v>
      </c>
      <c r="BD4" s="9">
        <v>2</v>
      </c>
    </row>
    <row r="5" spans="1:107" x14ac:dyDescent="0.35">
      <c r="A5" s="1" t="s">
        <v>140</v>
      </c>
      <c r="B5" s="6" t="s">
        <v>327</v>
      </c>
      <c r="C5">
        <f>'Population 2016'!C5/'Population 2016'!C$5</f>
        <v>1</v>
      </c>
      <c r="D5">
        <f>'Population 2016'!D5/'Population 2016'!D$5</f>
        <v>1</v>
      </c>
      <c r="E5">
        <f>'Population 2016'!E5/'Population 2016'!E$5</f>
        <v>1</v>
      </c>
      <c r="F5">
        <f>'Population 2016'!F5/'Population 2016'!F$5</f>
        <v>1</v>
      </c>
      <c r="G5">
        <f>'Population 2016'!G5/'Population 2016'!G$5</f>
        <v>1</v>
      </c>
      <c r="H5">
        <f>'Population 2016'!H5/'Population 2016'!H$5</f>
        <v>1</v>
      </c>
      <c r="I5">
        <f>'Population 2016'!I5/'Population 2016'!I$5</f>
        <v>1</v>
      </c>
      <c r="J5">
        <f>'Population 2016'!J5/'Population 2016'!J$5</f>
        <v>1</v>
      </c>
      <c r="K5">
        <f>'Population 2016'!K5/'Population 2016'!K$5</f>
        <v>1</v>
      </c>
      <c r="L5">
        <f>'Population 2016'!L5/'Population 2016'!L$5</f>
        <v>1</v>
      </c>
      <c r="M5">
        <f>'Population 2016'!M5/'Population 2016'!M$5</f>
        <v>1</v>
      </c>
      <c r="N5">
        <f>'Population 2016'!N5/'Population 2016'!N$5</f>
        <v>1</v>
      </c>
      <c r="O5">
        <f>'Population 2016'!O5/'Population 2016'!O$5</f>
        <v>1</v>
      </c>
      <c r="P5">
        <f>'Population 2016'!P5/'Population 2016'!P$5</f>
        <v>1</v>
      </c>
      <c r="Q5">
        <f>'Population 2016'!Q5/'Population 2016'!Q$5</f>
        <v>1</v>
      </c>
      <c r="R5">
        <f>'Population 2016'!R5/'Population 2016'!R$5</f>
        <v>1</v>
      </c>
      <c r="S5">
        <f>'Population 2016'!S5/'Population 2016'!S$5</f>
        <v>1</v>
      </c>
      <c r="T5">
        <f>'Population 2016'!T5/'Population 2016'!T$5</f>
        <v>1</v>
      </c>
      <c r="U5">
        <f>'Population 2016'!U5/'Population 2016'!U$5</f>
        <v>1</v>
      </c>
      <c r="V5">
        <f>'Population 2016'!V5/'Population 2016'!V$5</f>
        <v>1</v>
      </c>
      <c r="W5">
        <f>'Population 2016'!W5/'Population 2016'!W$5</f>
        <v>1</v>
      </c>
      <c r="X5">
        <f>'Population 2016'!X5/'Population 2016'!X$5</f>
        <v>1</v>
      </c>
      <c r="Y5">
        <f>'Population 2016'!Y5/'Population 2016'!Y$5</f>
        <v>1</v>
      </c>
      <c r="Z5">
        <f>'Population 2016'!Z5/'Population 2016'!Z$5</f>
        <v>1</v>
      </c>
      <c r="AA5">
        <f>'Population 2016'!AA5/'Population 2016'!AA$5</f>
        <v>1</v>
      </c>
      <c r="AB5">
        <f>'Population 2016'!AB5/'Population 2016'!AB$5</f>
        <v>1</v>
      </c>
      <c r="AC5">
        <f>'Population 2016'!AC5/'Population 2016'!AC$5</f>
        <v>1</v>
      </c>
      <c r="AD5">
        <f>'Population 2016'!AD5/'Population 2016'!AD$5</f>
        <v>1</v>
      </c>
      <c r="AE5">
        <f>'Population 2016'!AE5/'Population 2016'!AE$5</f>
        <v>1</v>
      </c>
      <c r="AF5">
        <f>'Population 2016'!AF5/'Population 2016'!AF$5</f>
        <v>1</v>
      </c>
      <c r="AG5">
        <f>'Population 2016'!AG5/'Population 2016'!AG$5</f>
        <v>1</v>
      </c>
      <c r="AH5">
        <f>'Population 2016'!AH5/'Population 2016'!AH$5</f>
        <v>1</v>
      </c>
      <c r="AI5">
        <f>'Population 2016'!AI5/'Population 2016'!AI$5</f>
        <v>1</v>
      </c>
      <c r="AJ5">
        <f>'Population 2016'!AJ5/'Population 2016'!AJ$5</f>
        <v>1</v>
      </c>
      <c r="AK5">
        <f>'Population 2016'!AK5/'Population 2016'!AK$5</f>
        <v>1</v>
      </c>
      <c r="AL5">
        <f>'Population 2016'!AL5/'Population 2016'!AL$5</f>
        <v>1</v>
      </c>
      <c r="AM5">
        <f>'Population 2016'!AM5/'Population 2016'!AM$5</f>
        <v>1</v>
      </c>
      <c r="AN5">
        <f>'Population 2016'!AN5/'Population 2016'!AN$5</f>
        <v>1</v>
      </c>
      <c r="AO5">
        <f>'Population 2016'!AO5/'Population 2016'!AO$5</f>
        <v>1</v>
      </c>
      <c r="AP5">
        <f>'Population 2016'!AP5/'Population 2016'!AP$5</f>
        <v>1</v>
      </c>
      <c r="AQ5">
        <f>'Population 2016'!AQ5/'Population 2016'!AQ$5</f>
        <v>1</v>
      </c>
      <c r="AR5">
        <f>'Population 2016'!AR5/'Population 2016'!AR$5</f>
        <v>1</v>
      </c>
      <c r="AS5">
        <f>'Population 2016'!AS5/'Population 2016'!AS$5</f>
        <v>1</v>
      </c>
      <c r="AT5">
        <f>'Population 2016'!AT5/'Population 2016'!AT$5</f>
        <v>1</v>
      </c>
      <c r="AU5">
        <f>'Population 2016'!AU5/'Population 2016'!AU$5</f>
        <v>1</v>
      </c>
      <c r="AV5">
        <f>'Population 2016'!AV5/'Population 2016'!AV$5</f>
        <v>1</v>
      </c>
      <c r="AW5">
        <f>'Population 2016'!AW5/'Population 2016'!AW$5</f>
        <v>1</v>
      </c>
      <c r="AX5">
        <f>'Population 2016'!AX5/'Population 2016'!AX$5</f>
        <v>1</v>
      </c>
      <c r="AY5">
        <f>'Population 2016'!AY5/'Population 2016'!AY$5</f>
        <v>1</v>
      </c>
      <c r="AZ5">
        <f>'Population 2016'!AZ5/'Population 2016'!AZ$5</f>
        <v>1</v>
      </c>
      <c r="BA5">
        <f>'Population 2016'!BA5/'Population 2016'!BA$5</f>
        <v>1</v>
      </c>
      <c r="BB5">
        <f>'Population 2016'!BB5/'Population 2016'!BB$5</f>
        <v>1</v>
      </c>
      <c r="BC5">
        <f>'Population 2016'!BC5/'Population 2016'!BC$5</f>
        <v>1</v>
      </c>
      <c r="BD5" s="9">
        <v>3</v>
      </c>
    </row>
    <row r="6" spans="1:107" x14ac:dyDescent="0.35">
      <c r="A6" s="21" t="s">
        <v>159</v>
      </c>
      <c r="B6" s="6" t="s">
        <v>327</v>
      </c>
      <c r="C6">
        <f>'Population 2016'!C6/'Population 2016'!C$5</f>
        <v>0.28505568532043973</v>
      </c>
      <c r="D6">
        <f>'Population 2016'!D6/'Population 2016'!D$5</f>
        <v>0.18697123519458544</v>
      </c>
      <c r="E6">
        <f>'Population 2016'!E6/'Population 2016'!E$5</f>
        <v>9.7009642835377996E-2</v>
      </c>
      <c r="F6">
        <f>'Population 2016'!F6/'Population 2016'!F$5</f>
        <v>0.23802214782384754</v>
      </c>
      <c r="G6">
        <f>'Population 2016'!G6/'Population 2016'!G$5</f>
        <v>0.24178530828777134</v>
      </c>
      <c r="H6">
        <f>'Population 2016'!H6/'Population 2016'!H$5</f>
        <v>0.54380651918044964</v>
      </c>
      <c r="I6">
        <f>'Population 2016'!I6/'Population 2016'!I$5</f>
        <v>0.21558077212963739</v>
      </c>
      <c r="J6">
        <f>'Population 2016'!J6/'Population 2016'!J$5</f>
        <v>0.35335826774918522</v>
      </c>
      <c r="K6">
        <f>'Population 2016'!K6/'Population 2016'!K$5</f>
        <v>0.49690497566507585</v>
      </c>
      <c r="L6">
        <f>'Population 2016'!L6/'Population 2016'!L$5</f>
        <v>0.35540800279573648</v>
      </c>
      <c r="M6">
        <f>'Population 2016'!M6/'Population 2016'!M$5</f>
        <v>0.35540800279573648</v>
      </c>
      <c r="N6">
        <f>'Population 2016'!N6/'Population 2016'!N$5</f>
        <v>0.54660386912177206</v>
      </c>
      <c r="O6">
        <f>'Population 2016'!O6/'Population 2016'!O$5</f>
        <v>0.57661406167959506</v>
      </c>
      <c r="P6">
        <f>'Population 2016'!P6/'Population 2016'!P$5</f>
        <v>0.21319734024568918</v>
      </c>
      <c r="Q6">
        <f>'Population 2016'!Q6/'Population 2016'!Q$5</f>
        <v>0.30533131220549697</v>
      </c>
      <c r="R6">
        <f>'Population 2016'!R6/'Population 2016'!R$5</f>
        <v>0.15587906531111939</v>
      </c>
      <c r="S6">
        <f>'Population 2016'!S6/'Population 2016'!S$5</f>
        <v>0.33554762732778909</v>
      </c>
      <c r="T6">
        <f>'Population 2016'!T6/'Population 2016'!T$5</f>
        <v>0.27603849178466566</v>
      </c>
      <c r="U6">
        <f>'Population 2016'!U6/'Population 2016'!U$5</f>
        <v>0.24042845129022264</v>
      </c>
      <c r="V6">
        <f>'Population 2016'!V6/'Population 2016'!V$5</f>
        <v>0.43180864136283498</v>
      </c>
      <c r="W6">
        <f>'Population 2016'!W6/'Population 2016'!W$5</f>
        <v>0.39425345962517733</v>
      </c>
      <c r="X6">
        <f>'Population 2016'!X6/'Population 2016'!X$5</f>
        <v>0.39425345962517733</v>
      </c>
      <c r="Y6">
        <f>'Population 2016'!Y6/'Population 2016'!Y$5</f>
        <v>0.39421074386734711</v>
      </c>
      <c r="Z6">
        <f>'Population 2016'!Z6/'Population 2016'!Z$5</f>
        <v>0.63716963198556664</v>
      </c>
      <c r="AA6">
        <f>'Population 2016'!AA6/'Population 2016'!AA$5</f>
        <v>0.53156248816568641</v>
      </c>
      <c r="AB6">
        <f>'Population 2016'!AB6/'Population 2016'!AB$5</f>
        <v>0.1825286838684585</v>
      </c>
      <c r="AC6">
        <f>'Population 2016'!AC6/'Population 2016'!AC$5</f>
        <v>0.53169597514381872</v>
      </c>
      <c r="AD6">
        <f>'Population 2016'!AD6/'Population 2016'!AD$5</f>
        <v>0.2515650005582642</v>
      </c>
      <c r="AE6">
        <f>'Population 2016'!AE6/'Population 2016'!AE$5</f>
        <v>0.25527469481206172</v>
      </c>
      <c r="AF6">
        <f>'Population 2016'!AF6/'Population 2016'!AF$5</f>
        <v>0.54526534859521336</v>
      </c>
      <c r="AG6">
        <f>'Population 2016'!AG6/'Population 2016'!AG$5</f>
        <v>0.25527469481206172</v>
      </c>
      <c r="AH6">
        <f>'Population 2016'!AH6/'Population 2016'!AH$5</f>
        <v>0.53132273854527556</v>
      </c>
      <c r="AI6">
        <f>'Population 2016'!AI6/'Population 2016'!AI$5</f>
        <v>0.32665942995887653</v>
      </c>
      <c r="AJ6">
        <f>'Population 2016'!AJ6/'Population 2016'!AJ$5</f>
        <v>0.45442377938265066</v>
      </c>
      <c r="AK6">
        <f>'Population 2016'!AK6/'Population 2016'!AK$5</f>
        <v>0.15968721320543605</v>
      </c>
      <c r="AL6">
        <f>'Population 2016'!AL6/'Population 2016'!AL$5</f>
        <v>0.59903158865575279</v>
      </c>
      <c r="AM6">
        <f>'Population 2016'!AM6/'Population 2016'!AM$5</f>
        <v>0.59371728886490327</v>
      </c>
      <c r="AN6">
        <f>'Population 2016'!AN6/'Population 2016'!AN$5</f>
        <v>0.14186756845205628</v>
      </c>
      <c r="AO6">
        <f>'Population 2016'!AO6/'Population 2016'!AO$5</f>
        <v>0.14186756845205628</v>
      </c>
      <c r="AP6">
        <f>'Population 2016'!AP6/'Population 2016'!AP$5</f>
        <v>0.16515543014758335</v>
      </c>
      <c r="AQ6">
        <f>'Population 2016'!AQ6/'Population 2016'!AQ$5</f>
        <v>0.465384720776018</v>
      </c>
      <c r="AR6">
        <f>'Population 2016'!AR6/'Population 2016'!AR$5</f>
        <v>0.39415271355287168</v>
      </c>
      <c r="AS6">
        <f>'Population 2016'!AS6/'Population 2016'!AS$5</f>
        <v>0.21558077212963739</v>
      </c>
      <c r="AT6">
        <f>'Population 2016'!AT6/'Population 2016'!AT$5</f>
        <v>3.3162861812621923E-2</v>
      </c>
      <c r="AU6">
        <f>'Population 2016'!AU6/'Population 2016'!AU$5</f>
        <v>3.3162861812621923E-2</v>
      </c>
      <c r="AV6">
        <f>'Population 2016'!AV6/'Population 2016'!AV$5</f>
        <v>0.44308943089430897</v>
      </c>
      <c r="AW6">
        <f>'Population 2016'!AW6/'Population 2016'!AW$5</f>
        <v>0.46562862285679418</v>
      </c>
      <c r="AX6">
        <f>'Population 2016'!AX6/'Population 2016'!AX$5</f>
        <v>0.27571974392067161</v>
      </c>
      <c r="AY6">
        <f>'Population 2016'!AY6/'Population 2016'!AY$5</f>
        <v>0.35582907499770511</v>
      </c>
      <c r="AZ6">
        <f>'Population 2016'!AZ6/'Population 2016'!AZ$5</f>
        <v>0.32201391006207181</v>
      </c>
      <c r="BA6">
        <f>'Population 2016'!BA6/'Population 2016'!BA$5</f>
        <v>0.67740498812351546</v>
      </c>
      <c r="BB6">
        <f>'Population 2016'!BB6/'Population 2016'!BB$5</f>
        <v>0.4261477803939982</v>
      </c>
      <c r="BC6">
        <f>'Population 2016'!BC6/'Population 2016'!BC$5</f>
        <v>0.24042845129022264</v>
      </c>
      <c r="BD6" s="9">
        <v>4</v>
      </c>
    </row>
    <row r="7" spans="1:107" x14ac:dyDescent="0.35">
      <c r="A7" t="s">
        <v>133</v>
      </c>
      <c r="B7" s="5" t="s">
        <v>327</v>
      </c>
      <c r="C7">
        <f>'Population 2016'!C7/'Population 2016'!C$5</f>
        <v>8.0274772173184156E-2</v>
      </c>
      <c r="D7">
        <f>'Population 2016'!D7/'Population 2016'!D$5</f>
        <v>4.9091380338996314E-2</v>
      </c>
      <c r="E7">
        <f>'Population 2016'!E7/'Population 2016'!E$5</f>
        <v>2.0490439201383843E-2</v>
      </c>
      <c r="F7">
        <f>'Population 2016'!F7/'Population 2016'!F$5</f>
        <v>6.9245428792171007E-2</v>
      </c>
      <c r="G7">
        <f>'Population 2016'!G7/'Population 2016'!G$5</f>
        <v>7.3052563200346449E-2</v>
      </c>
      <c r="H7">
        <f>'Population 2016'!H7/'Population 2016'!H$5</f>
        <v>0.30013974767600587</v>
      </c>
      <c r="I7">
        <f>'Population 2016'!I7/'Population 2016'!I$5</f>
        <v>5.3816682019931332E-2</v>
      </c>
      <c r="J7">
        <f>'Population 2016'!J7/'Population 2016'!J$5</f>
        <v>0.16491545242695901</v>
      </c>
      <c r="K7">
        <f>'Population 2016'!K7/'Population 2016'!K$5</f>
        <v>0.23571799839342247</v>
      </c>
      <c r="L7">
        <f>'Population 2016'!L7/'Population 2016'!L$5</f>
        <v>7.9297253506584273E-2</v>
      </c>
      <c r="M7">
        <f>'Population 2016'!M7/'Population 2016'!M$5</f>
        <v>7.9297253506584273E-2</v>
      </c>
      <c r="N7">
        <f>'Population 2016'!N7/'Population 2016'!N$5</f>
        <v>0.34639650862796473</v>
      </c>
      <c r="O7">
        <f>'Population 2016'!O7/'Population 2016'!O$5</f>
        <v>0.31131056755926728</v>
      </c>
      <c r="P7">
        <f>'Population 2016'!P7/'Population 2016'!P$5</f>
        <v>4.6647131747999553E-2</v>
      </c>
      <c r="Q7">
        <f>'Population 2016'!Q7/'Population 2016'!Q$5</f>
        <v>3.4300419501533473E-2</v>
      </c>
      <c r="R7">
        <f>'Population 2016'!R7/'Population 2016'!R$5</f>
        <v>6.5577260871879497E-2</v>
      </c>
      <c r="S7">
        <f>'Population 2016'!S7/'Population 2016'!S$5</f>
        <v>0.13517902946487992</v>
      </c>
      <c r="T7">
        <f>'Population 2016'!T7/'Population 2016'!T$5</f>
        <v>0.13021223528754833</v>
      </c>
      <c r="U7">
        <f>'Population 2016'!U7/'Population 2016'!U$5</f>
        <v>0</v>
      </c>
      <c r="V7">
        <f>'Population 2016'!V7/'Population 2016'!V$5</f>
        <v>0.14533548057181672</v>
      </c>
      <c r="W7">
        <f>'Population 2016'!W7/'Population 2016'!W$5</f>
        <v>0.19312781492884645</v>
      </c>
      <c r="X7">
        <f>'Population 2016'!X7/'Population 2016'!X$5</f>
        <v>0.19312781492884645</v>
      </c>
      <c r="Y7">
        <f>'Population 2016'!Y7/'Population 2016'!Y$5</f>
        <v>0.15471932083750656</v>
      </c>
      <c r="Z7">
        <f>'Population 2016'!Z7/'Population 2016'!Z$5</f>
        <v>0.45964152904760708</v>
      </c>
      <c r="AA7">
        <f>'Population 2016'!AA7/'Population 2016'!AA$5</f>
        <v>0.32015729920533209</v>
      </c>
      <c r="AB7">
        <f>'Population 2016'!AB7/'Population 2016'!AB$5</f>
        <v>4.2397879287227616E-2</v>
      </c>
      <c r="AC7">
        <f>'Population 2016'!AC7/'Population 2016'!AC$5</f>
        <v>0.35500319597204094</v>
      </c>
      <c r="AD7">
        <f>'Population 2016'!AD7/'Population 2016'!AD$5</f>
        <v>6.9094495515277826E-2</v>
      </c>
      <c r="AE7">
        <f>'Population 2016'!AE7/'Population 2016'!AE$5</f>
        <v>6.7593096438361797E-2</v>
      </c>
      <c r="AF7">
        <f>'Population 2016'!AF7/'Population 2016'!AF$5</f>
        <v>0.41722843052979236</v>
      </c>
      <c r="AG7">
        <f>'Population 2016'!AG7/'Population 2016'!AG$5</f>
        <v>6.7593096438361797E-2</v>
      </c>
      <c r="AH7">
        <f>'Population 2016'!AH7/'Population 2016'!AH$5</f>
        <v>0.25757223930226725</v>
      </c>
      <c r="AI7">
        <f>'Population 2016'!AI7/'Population 2016'!AI$5</f>
        <v>0.12156575378423309</v>
      </c>
      <c r="AJ7">
        <f>'Population 2016'!AJ7/'Population 2016'!AJ$5</f>
        <v>9.858349831302457E-2</v>
      </c>
      <c r="AK7">
        <f>'Population 2016'!AK7/'Population 2016'!AK$5</f>
        <v>7.9831034786216268E-3</v>
      </c>
      <c r="AL7">
        <f>'Population 2016'!AL7/'Population 2016'!AL$5</f>
        <v>0.39894645359252229</v>
      </c>
      <c r="AM7">
        <f>'Population 2016'!AM7/'Population 2016'!AM$5</f>
        <v>0.31183196844518657</v>
      </c>
      <c r="AN7">
        <f>'Population 2016'!AN7/'Population 2016'!AN$5</f>
        <v>0</v>
      </c>
      <c r="AO7">
        <f>'Population 2016'!AO7/'Population 2016'!AO$5</f>
        <v>0</v>
      </c>
      <c r="AP7">
        <f>'Population 2016'!AP7/'Population 2016'!AP$5</f>
        <v>5.2470554666074851E-2</v>
      </c>
      <c r="AQ7">
        <f>'Population 2016'!AQ7/'Population 2016'!AQ$5</f>
        <v>0.28025154819970405</v>
      </c>
      <c r="AR7">
        <f>'Population 2016'!AR7/'Population 2016'!AR$5</f>
        <v>0.19431413815281337</v>
      </c>
      <c r="AS7">
        <f>'Population 2016'!AS7/'Population 2016'!AS$5</f>
        <v>5.3816682019931332E-2</v>
      </c>
      <c r="AT7">
        <f>'Population 2016'!AT7/'Population 2016'!AT$5</f>
        <v>0</v>
      </c>
      <c r="AU7">
        <f>'Population 2016'!AU7/'Population 2016'!AU$5</f>
        <v>0</v>
      </c>
      <c r="AV7">
        <f>'Population 2016'!AV7/'Population 2016'!AV$5</f>
        <v>0.1705944462042023</v>
      </c>
      <c r="AW7">
        <f>'Population 2016'!AW7/'Population 2016'!AW$5</f>
        <v>0.20044313258893159</v>
      </c>
      <c r="AX7">
        <f>'Population 2016'!AX7/'Population 2016'!AX$5</f>
        <v>0.12662126071789104</v>
      </c>
      <c r="AY7">
        <f>'Population 2016'!AY7/'Population 2016'!AY$5</f>
        <v>0.1767540772926165</v>
      </c>
      <c r="AZ7">
        <f>'Population 2016'!AZ7/'Population 2016'!AZ$5</f>
        <v>0.1623444609994765</v>
      </c>
      <c r="BA7">
        <f>'Population 2016'!BA7/'Population 2016'!BA$5</f>
        <v>0.37985856186568778</v>
      </c>
      <c r="BB7">
        <f>'Population 2016'!BB7/'Population 2016'!BB$5</f>
        <v>0.15856597363678421</v>
      </c>
      <c r="BC7">
        <f>'Population 2016'!BC7/'Population 2016'!BC$5</f>
        <v>0</v>
      </c>
      <c r="BD7" s="9">
        <v>5</v>
      </c>
    </row>
    <row r="8" spans="1:107" x14ac:dyDescent="0.35">
      <c r="A8" t="s">
        <v>134</v>
      </c>
      <c r="C8">
        <f>'Population 2016'!C8/'Population 2016'!C$5</f>
        <v>0.20478091314725561</v>
      </c>
      <c r="D8">
        <f>'Population 2016'!D8/'Population 2016'!D$5</f>
        <v>0.13787985485558912</v>
      </c>
      <c r="E8">
        <f>'Population 2016'!E8/'Population 2016'!E$5</f>
        <v>7.6519203633994157E-2</v>
      </c>
      <c r="F8">
        <f>'Population 2016'!F8/'Population 2016'!F$5</f>
        <v>0.16877671903167654</v>
      </c>
      <c r="G8">
        <f>'Population 2016'!G8/'Population 2016'!G$5</f>
        <v>0.16873274508742489</v>
      </c>
      <c r="H8">
        <f>'Population 2016'!H8/'Population 2016'!H$5</f>
        <v>0.24366677150444371</v>
      </c>
      <c r="I8">
        <f>'Population 2016'!I8/'Population 2016'!I$5</f>
        <v>0.16176409010970605</v>
      </c>
      <c r="J8">
        <f>'Population 2016'!J8/'Population 2016'!J$5</f>
        <v>0.18844281532222618</v>
      </c>
      <c r="K8">
        <f>'Population 2016'!K8/'Population 2016'!K$5</f>
        <v>0.26118697727165335</v>
      </c>
      <c r="L8">
        <f>'Population 2016'!L8/'Population 2016'!L$5</f>
        <v>0.27611074928915225</v>
      </c>
      <c r="M8">
        <f>'Population 2016'!M8/'Population 2016'!M$5</f>
        <v>0.27611074928915225</v>
      </c>
      <c r="N8">
        <f>'Population 2016'!N8/'Population 2016'!N$5</f>
        <v>0.20020736049380733</v>
      </c>
      <c r="O8">
        <f>'Population 2016'!O8/'Population 2016'!O$5</f>
        <v>0.26530349412032772</v>
      </c>
      <c r="P8">
        <f>'Population 2016'!P8/'Population 2016'!P$5</f>
        <v>0.16655020849768962</v>
      </c>
      <c r="Q8">
        <f>'Population 2016'!Q8/'Population 2016'!Q$5</f>
        <v>0.27103089270396352</v>
      </c>
      <c r="R8">
        <f>'Population 2016'!R8/'Population 2016'!R$5</f>
        <v>9.0301804439239894E-2</v>
      </c>
      <c r="S8">
        <f>'Population 2016'!S8/'Population 2016'!S$5</f>
        <v>0.20036859786290914</v>
      </c>
      <c r="T8">
        <f>'Population 2016'!T8/'Population 2016'!T$5</f>
        <v>0.14582625649711731</v>
      </c>
      <c r="U8">
        <f>'Population 2016'!U8/'Population 2016'!U$5</f>
        <v>0.24042845129022264</v>
      </c>
      <c r="V8">
        <f>'Population 2016'!V8/'Population 2016'!V$5</f>
        <v>0.28647316079101826</v>
      </c>
      <c r="W8">
        <f>'Population 2016'!W8/'Population 2016'!W$5</f>
        <v>0.20112564469633087</v>
      </c>
      <c r="X8">
        <f>'Population 2016'!X8/'Population 2016'!X$5</f>
        <v>0.20112564469633087</v>
      </c>
      <c r="Y8">
        <f>'Population 2016'!Y8/'Population 2016'!Y$5</f>
        <v>0.23949142302984056</v>
      </c>
      <c r="Z8">
        <f>'Population 2016'!Z8/'Population 2016'!Z$5</f>
        <v>0.17752810293795962</v>
      </c>
      <c r="AA8">
        <f>'Population 2016'!AA8/'Population 2016'!AA$5</f>
        <v>0.21140518896035429</v>
      </c>
      <c r="AB8">
        <f>'Population 2016'!AB8/'Population 2016'!AB$5</f>
        <v>0.14013080458123087</v>
      </c>
      <c r="AC8">
        <f>'Population 2016'!AC8/'Population 2016'!AC$5</f>
        <v>0.17669277917177781</v>
      </c>
      <c r="AD8">
        <f>'Population 2016'!AD8/'Population 2016'!AD$5</f>
        <v>0.18247050504298634</v>
      </c>
      <c r="AE8">
        <f>'Population 2016'!AE8/'Population 2016'!AE$5</f>
        <v>0.18768159837369994</v>
      </c>
      <c r="AF8">
        <f>'Population 2016'!AF8/'Population 2016'!AF$5</f>
        <v>0.12803691806542097</v>
      </c>
      <c r="AG8">
        <f>'Population 2016'!AG8/'Population 2016'!AG$5</f>
        <v>0.18768159837369994</v>
      </c>
      <c r="AH8">
        <f>'Population 2016'!AH8/'Population 2016'!AH$5</f>
        <v>0.27375049924300826</v>
      </c>
      <c r="AI8">
        <f>'Population 2016'!AI8/'Population 2016'!AI$5</f>
        <v>0.20509367617464344</v>
      </c>
      <c r="AJ8">
        <f>'Population 2016'!AJ8/'Population 2016'!AJ$5</f>
        <v>0.35584028106962606</v>
      </c>
      <c r="AK8">
        <f>'Population 2016'!AK8/'Population 2016'!AK$5</f>
        <v>0.15170410972681442</v>
      </c>
      <c r="AL8">
        <f>'Population 2016'!AL8/'Population 2016'!AL$5</f>
        <v>0.20008513506323053</v>
      </c>
      <c r="AM8">
        <f>'Population 2016'!AM8/'Population 2016'!AM$5</f>
        <v>0.2818853204197167</v>
      </c>
      <c r="AN8">
        <f>'Population 2016'!AN8/'Population 2016'!AN$5</f>
        <v>0.14186756845205628</v>
      </c>
      <c r="AO8">
        <f>'Population 2016'!AO8/'Population 2016'!AO$5</f>
        <v>0.14186756845205628</v>
      </c>
      <c r="AP8">
        <f>'Population 2016'!AP8/'Population 2016'!AP$5</f>
        <v>0.11268487548150849</v>
      </c>
      <c r="AQ8">
        <f>'Population 2016'!AQ8/'Population 2016'!AQ$5</f>
        <v>0.18513317257631393</v>
      </c>
      <c r="AR8">
        <f>'Population 2016'!AR8/'Population 2016'!AR$5</f>
        <v>0.19983857540005831</v>
      </c>
      <c r="AS8">
        <f>'Population 2016'!AS8/'Population 2016'!AS$5</f>
        <v>0.16176409010970605</v>
      </c>
      <c r="AT8">
        <f>'Population 2016'!AT8/'Population 2016'!AT$5</f>
        <v>3.3162861812621923E-2</v>
      </c>
      <c r="AU8">
        <f>'Population 2016'!AU8/'Population 2016'!AU$5</f>
        <v>3.3162861812621923E-2</v>
      </c>
      <c r="AV8">
        <f>'Population 2016'!AV8/'Population 2016'!AV$5</f>
        <v>0.27249498469010663</v>
      </c>
      <c r="AW8">
        <f>'Population 2016'!AW8/'Population 2016'!AW$5</f>
        <v>0.26518549026786259</v>
      </c>
      <c r="AX8">
        <f>'Population 2016'!AX8/'Population 2016'!AX$5</f>
        <v>0.14909848320278057</v>
      </c>
      <c r="AY8">
        <f>'Population 2016'!AY8/'Population 2016'!AY$5</f>
        <v>0.17907499770508858</v>
      </c>
      <c r="AZ8">
        <f>'Population 2016'!AZ8/'Population 2016'!AZ$5</f>
        <v>0.15966944906259528</v>
      </c>
      <c r="BA8">
        <f>'Population 2016'!BA8/'Population 2016'!BA$5</f>
        <v>0.29754642625782768</v>
      </c>
      <c r="BB8">
        <f>'Population 2016'!BB8/'Population 2016'!BB$5</f>
        <v>0.26758180675721399</v>
      </c>
      <c r="BC8">
        <f>'Population 2016'!BC8/'Population 2016'!BC$5</f>
        <v>0.24042845129022264</v>
      </c>
      <c r="BD8" s="9">
        <v>6</v>
      </c>
    </row>
    <row r="9" spans="1:107" x14ac:dyDescent="0.35">
      <c r="A9" t="s">
        <v>135</v>
      </c>
      <c r="C9">
        <f>'Population 2016'!C9/'Population 2016'!C$5</f>
        <v>0.15567356493383694</v>
      </c>
      <c r="D9">
        <f>'Population 2016'!D9/'Population 2016'!D$5</f>
        <v>0.17959909235840107</v>
      </c>
      <c r="E9">
        <f>'Population 2016'!E9/'Population 2016'!E$5</f>
        <v>0.20154322868567731</v>
      </c>
      <c r="F9">
        <f>'Population 2016'!F9/'Population 2016'!F$5</f>
        <v>0.32874581509142414</v>
      </c>
      <c r="G9">
        <f>'Population 2016'!G9/'Population 2016'!G$5</f>
        <v>0.41176311373355706</v>
      </c>
      <c r="H9">
        <f>'Population 2016'!H9/'Population 2016'!H$5</f>
        <v>0.17415284050931706</v>
      </c>
      <c r="I9">
        <f>'Population 2016'!I9/'Population 2016'!I$5</f>
        <v>0.33486517042123776</v>
      </c>
      <c r="J9">
        <f>'Population 2016'!J9/'Population 2016'!J$5</f>
        <v>0.17295970410422695</v>
      </c>
      <c r="K9">
        <f>'Population 2016'!K9/'Population 2016'!K$5</f>
        <v>0.18900911969002504</v>
      </c>
      <c r="L9">
        <f>'Population 2016'!L9/'Population 2016'!L$5</f>
        <v>0.37253983130271789</v>
      </c>
      <c r="M9">
        <f>'Population 2016'!M9/'Population 2016'!M$5</f>
        <v>0.37253983130271789</v>
      </c>
      <c r="N9">
        <f>'Population 2016'!N9/'Population 2016'!N$5</f>
        <v>0.12765529934657333</v>
      </c>
      <c r="O9">
        <f>'Population 2016'!O9/'Population 2016'!O$5</f>
        <v>0.17299214392565954</v>
      </c>
      <c r="P9">
        <f>'Population 2016'!P9/'Population 2016'!P$5</f>
        <v>6.1444832638341038E-2</v>
      </c>
      <c r="Q9">
        <f>'Population 2016'!Q9/'Population 2016'!Q$5</f>
        <v>0.21600216213675516</v>
      </c>
      <c r="R9">
        <f>'Population 2016'!R9/'Population 2016'!R$5</f>
        <v>0.1108745409059456</v>
      </c>
      <c r="S9">
        <f>'Population 2016'!S9/'Population 2016'!S$5</f>
        <v>0.2041278370825691</v>
      </c>
      <c r="T9">
        <f>'Population 2016'!T9/'Population 2016'!T$5</f>
        <v>0.15277125028501232</v>
      </c>
      <c r="U9">
        <f>'Population 2016'!U9/'Population 2016'!U$5</f>
        <v>0.70207586420572743</v>
      </c>
      <c r="V9">
        <f>'Population 2016'!V9/'Population 2016'!V$5</f>
        <v>0.18445134749391318</v>
      </c>
      <c r="W9">
        <f>'Population 2016'!W9/'Population 2016'!W$5</f>
        <v>0.2169774936429183</v>
      </c>
      <c r="X9">
        <f>'Population 2016'!X9/'Population 2016'!X$5</f>
        <v>0.2169774936429183</v>
      </c>
      <c r="Y9">
        <f>'Population 2016'!Y9/'Population 2016'!Y$5</f>
        <v>0.17894389596349819</v>
      </c>
      <c r="Z9">
        <f>'Population 2016'!Z9/'Population 2016'!Z$5</f>
        <v>0.14271859507571871</v>
      </c>
      <c r="AA9">
        <f>'Population 2016'!AA9/'Population 2016'!AA$5</f>
        <v>0.15730917106986181</v>
      </c>
      <c r="AB9">
        <f>'Population 2016'!AB9/'Population 2016'!AB$5</f>
        <v>0.19575038637503453</v>
      </c>
      <c r="AC9">
        <f>'Population 2016'!AC9/'Population 2016'!AC$5</f>
        <v>0.13991014043659666</v>
      </c>
      <c r="AD9">
        <f>'Population 2016'!AD9/'Population 2016'!AD$5</f>
        <v>0.34543898172615284</v>
      </c>
      <c r="AE9">
        <f>'Population 2016'!AE9/'Population 2016'!AE$5</f>
        <v>0.32028049569297429</v>
      </c>
      <c r="AF9">
        <f>'Population 2016'!AF9/'Population 2016'!AF$5</f>
        <v>0.15791219894735253</v>
      </c>
      <c r="AG9">
        <f>'Population 2016'!AG9/'Population 2016'!AG$5</f>
        <v>0.32028049569297429</v>
      </c>
      <c r="AH9">
        <f>'Population 2016'!AH9/'Population 2016'!AH$5</f>
        <v>0.1885587434866203</v>
      </c>
      <c r="AI9">
        <f>'Population 2016'!AI9/'Population 2016'!AI$5</f>
        <v>0.18167873392247791</v>
      </c>
      <c r="AJ9">
        <f>'Population 2016'!AJ9/'Population 2016'!AJ$5</f>
        <v>0.23635780609541868</v>
      </c>
      <c r="AK9">
        <f>'Population 2016'!AK9/'Population 2016'!AK$5</f>
        <v>0.27879260274317036</v>
      </c>
      <c r="AL9">
        <f>'Population 2016'!AL9/'Population 2016'!AL$5</f>
        <v>0.14443695571203066</v>
      </c>
      <c r="AM9">
        <f>'Population 2016'!AM9/'Population 2016'!AM$5</f>
        <v>0.18133513950110652</v>
      </c>
      <c r="AN9">
        <f>'Population 2016'!AN9/'Population 2016'!AN$5</f>
        <v>0.31329769826551762</v>
      </c>
      <c r="AO9">
        <f>'Population 2016'!AO9/'Population 2016'!AO$5</f>
        <v>0.31329769826551762</v>
      </c>
      <c r="AP9">
        <f>'Population 2016'!AP9/'Population 2016'!AP$5</f>
        <v>0.23947022177131716</v>
      </c>
      <c r="AQ9">
        <f>'Population 2016'!AQ9/'Population 2016'!AQ$5</f>
        <v>0.17783745273195595</v>
      </c>
      <c r="AR9">
        <f>'Population 2016'!AR9/'Population 2016'!AR$5</f>
        <v>0.2022770982691745</v>
      </c>
      <c r="AS9">
        <f>'Population 2016'!AS9/'Population 2016'!AS$5</f>
        <v>0.33486517042123776</v>
      </c>
      <c r="AT9">
        <f>'Population 2016'!AT9/'Population 2016'!AT$5</f>
        <v>0.32904518374018032</v>
      </c>
      <c r="AU9">
        <f>'Population 2016'!AU9/'Population 2016'!AU$5</f>
        <v>0.32904518374018032</v>
      </c>
      <c r="AV9">
        <f>'Population 2016'!AV9/'Population 2016'!AV$5</f>
        <v>0.21076971808679126</v>
      </c>
      <c r="AW9">
        <f>'Population 2016'!AW9/'Population 2016'!AW$5</f>
        <v>0.19616434803831839</v>
      </c>
      <c r="AX9">
        <f>'Population 2016'!AX9/'Population 2016'!AX$5</f>
        <v>0.16427923380656043</v>
      </c>
      <c r="AY9">
        <f>'Population 2016'!AY9/'Population 2016'!AY$5</f>
        <v>0.22091582264924575</v>
      </c>
      <c r="AZ9">
        <f>'Population 2016'!AZ9/'Population 2016'!AZ$5</f>
        <v>0.22438172707974988</v>
      </c>
      <c r="BA9">
        <f>'Population 2016'!BA9/'Population 2016'!BA$5</f>
        <v>0.15290973871733968</v>
      </c>
      <c r="BB9">
        <f>'Population 2016'!BB9/'Population 2016'!BB$5</f>
        <v>0.22022054507916561</v>
      </c>
      <c r="BC9">
        <f>'Population 2016'!BC9/'Population 2016'!BC$5</f>
        <v>0.70207586420572743</v>
      </c>
      <c r="BD9" s="9">
        <v>7</v>
      </c>
    </row>
    <row r="10" spans="1:107" x14ac:dyDescent="0.35">
      <c r="A10" t="s">
        <v>136</v>
      </c>
      <c r="C10">
        <f>'Population 2016'!C10/'Population 2016'!C$5</f>
        <v>0.17209038450726541</v>
      </c>
      <c r="D10">
        <f>'Population 2016'!D10/'Population 2016'!D$5</f>
        <v>0.27172520368142561</v>
      </c>
      <c r="E10">
        <f>'Population 2016'!E10/'Population 2016'!E$5</f>
        <v>0.36310877137057646</v>
      </c>
      <c r="F10">
        <f>'Population 2016'!F10/'Population 2016'!F$5</f>
        <v>0.25391707442698946</v>
      </c>
      <c r="G10">
        <f>'Population 2016'!G10/'Population 2016'!G$5</f>
        <v>0.24428896226925784</v>
      </c>
      <c r="H10">
        <f>'Population 2016'!H10/'Population 2016'!H$5</f>
        <v>0.14626166860670595</v>
      </c>
      <c r="I10">
        <f>'Population 2016'!I10/'Population 2016'!I$5</f>
        <v>0.35694246713005612</v>
      </c>
      <c r="J10">
        <f>'Population 2016'!J10/'Population 2016'!J$5</f>
        <v>0.2411036381579493</v>
      </c>
      <c r="K10">
        <f>'Population 2016'!K10/'Population 2016'!K$5</f>
        <v>0.17731418040920474</v>
      </c>
      <c r="L10">
        <f>'Population 2016'!L10/'Population 2016'!L$5</f>
        <v>0.18171493018601179</v>
      </c>
      <c r="M10">
        <f>'Population 2016'!M10/'Population 2016'!M$5</f>
        <v>0.18171493018601179</v>
      </c>
      <c r="N10">
        <f>'Population 2016'!N10/'Population 2016'!N$5</f>
        <v>0.17335498026860419</v>
      </c>
      <c r="O10">
        <f>'Population 2016'!O10/'Population 2016'!O$5</f>
        <v>0.13525722947068089</v>
      </c>
      <c r="P10">
        <f>'Population 2016'!P10/'Population 2016'!P$5</f>
        <v>0.1839738532627071</v>
      </c>
      <c r="Q10">
        <f>'Population 2016'!Q10/'Population 2016'!Q$5</f>
        <v>0.31186472544388433</v>
      </c>
      <c r="R10">
        <f>'Population 2016'!R10/'Population 2016'!R$5</f>
        <v>0.14973119710438068</v>
      </c>
      <c r="S10">
        <f>'Population 2016'!S10/'Population 2016'!S$5</f>
        <v>0.19364098073864328</v>
      </c>
      <c r="T10">
        <f>'Population 2016'!T10/'Population 2016'!T$5</f>
        <v>0.16057477094316971</v>
      </c>
      <c r="U10">
        <f>'Population 2016'!U10/'Population 2016'!U$5</f>
        <v>5.7495684504049925E-2</v>
      </c>
      <c r="V10">
        <f>'Population 2016'!V10/'Population 2016'!V$5</f>
        <v>0.19151128445058427</v>
      </c>
      <c r="W10">
        <f>'Population 2016'!W10/'Population 2016'!W$5</f>
        <v>0.17321985370541054</v>
      </c>
      <c r="X10">
        <f>'Population 2016'!X10/'Population 2016'!X$5</f>
        <v>0.17321985370541054</v>
      </c>
      <c r="Y10">
        <f>'Population 2016'!Y10/'Population 2016'!Y$5</f>
        <v>0.2152787714026804</v>
      </c>
      <c r="Z10">
        <f>'Population 2016'!Z10/'Population 2016'!Z$5</f>
        <v>0.11734029187952372</v>
      </c>
      <c r="AA10">
        <f>'Population 2016'!AA10/'Population 2016'!AA$5</f>
        <v>0.1494574984536497</v>
      </c>
      <c r="AB10">
        <f>'Population 2016'!AB10/'Population 2016'!AB$5</f>
        <v>0.28981505173843175</v>
      </c>
      <c r="AC10">
        <f>'Population 2016'!AC10/'Population 2016'!AC$5</f>
        <v>0.13997943821224151</v>
      </c>
      <c r="AD10">
        <f>'Population 2016'!AD10/'Population 2016'!AD$5</f>
        <v>0.30640142915627677</v>
      </c>
      <c r="AE10">
        <f>'Population 2016'!AE10/'Population 2016'!AE$5</f>
        <v>0.32996231994168318</v>
      </c>
      <c r="AF10">
        <f>'Population 2016'!AF10/'Population 2016'!AF$5</f>
        <v>0.17646171711230754</v>
      </c>
      <c r="AG10">
        <f>'Population 2016'!AG10/'Population 2016'!AG$5</f>
        <v>0.32996231994168318</v>
      </c>
      <c r="AH10">
        <f>'Population 2016'!AH10/'Population 2016'!AH$5</f>
        <v>0.16648059221831085</v>
      </c>
      <c r="AI10">
        <f>'Population 2016'!AI10/'Population 2016'!AI$5</f>
        <v>0.18085571791057836</v>
      </c>
      <c r="AJ10">
        <f>'Population 2016'!AJ10/'Population 2016'!AJ$5</f>
        <v>0.15486713325711737</v>
      </c>
      <c r="AK10">
        <f>'Population 2016'!AK10/'Population 2016'!AK$5</f>
        <v>0.38282438429528681</v>
      </c>
      <c r="AL10">
        <f>'Population 2016'!AL10/'Population 2016'!AL$5</f>
        <v>0.16345045316684698</v>
      </c>
      <c r="AM10">
        <f>'Population 2016'!AM10/'Population 2016'!AM$5</f>
        <v>0.13531770322103945</v>
      </c>
      <c r="AN10">
        <f>'Population 2016'!AN10/'Population 2016'!AN$5</f>
        <v>0.47027380822515547</v>
      </c>
      <c r="AO10">
        <f>'Population 2016'!AO10/'Population 2016'!AO$5</f>
        <v>0.47027380822515547</v>
      </c>
      <c r="AP10">
        <f>'Population 2016'!AP10/'Population 2016'!AP$5</f>
        <v>0.41339188053833836</v>
      </c>
      <c r="AQ10">
        <f>'Population 2016'!AQ10/'Population 2016'!AQ$5</f>
        <v>0.17690579273305201</v>
      </c>
      <c r="AR10">
        <f>'Population 2016'!AR10/'Population 2016'!AR$5</f>
        <v>0.20290399424521077</v>
      </c>
      <c r="AS10">
        <f>'Population 2016'!AS10/'Population 2016'!AS$5</f>
        <v>0.35694246713005612</v>
      </c>
      <c r="AT10">
        <f>'Population 2016'!AT10/'Population 2016'!AT$5</f>
        <v>0.63779195444719772</v>
      </c>
      <c r="AU10">
        <f>'Population 2016'!AU10/'Population 2016'!AU$5</f>
        <v>0.63779195444719772</v>
      </c>
      <c r="AV10">
        <f>'Population 2016'!AV10/'Population 2016'!AV$5</f>
        <v>0.1375250765494668</v>
      </c>
      <c r="AW10">
        <f>'Population 2016'!AW10/'Population 2016'!AW$5</f>
        <v>0.19929144548172556</v>
      </c>
      <c r="AX10">
        <f>'Population 2016'!AX10/'Population 2016'!AX$5</f>
        <v>0.27560473823427933</v>
      </c>
      <c r="AY10">
        <f>'Population 2016'!AY10/'Population 2016'!AY$5</f>
        <v>0.23159022061748416</v>
      </c>
      <c r="AZ10">
        <f>'Population 2016'!AZ10/'Population 2016'!AZ$5</f>
        <v>0.28295873578360592</v>
      </c>
      <c r="BA10">
        <f>'Population 2016'!BA10/'Population 2016'!BA$5</f>
        <v>0.12984506586050529</v>
      </c>
      <c r="BB10">
        <f>'Population 2016'!BB10/'Population 2016'!BB$5</f>
        <v>0.17693322193298025</v>
      </c>
      <c r="BC10">
        <f>'Population 2016'!BC10/'Population 2016'!BC$5</f>
        <v>5.7495684504049925E-2</v>
      </c>
      <c r="BD10" s="9">
        <v>8</v>
      </c>
    </row>
    <row r="11" spans="1:107" x14ac:dyDescent="0.35">
      <c r="A11" t="s">
        <v>137</v>
      </c>
      <c r="B11" s="8"/>
      <c r="C11">
        <f>'Population 2016'!C11/'Population 2016'!C$5</f>
        <v>0.38718036523845789</v>
      </c>
      <c r="D11">
        <f>'Population 2016'!D11/'Population 2016'!D$5</f>
        <v>0.36170446876558787</v>
      </c>
      <c r="E11">
        <f>'Population 2016'!E11/'Population 2016'!E$5</f>
        <v>0.33833835710836824</v>
      </c>
      <c r="F11">
        <f>'Population 2016'!F11/'Population 2016'!F$5</f>
        <v>0.17931496265773886</v>
      </c>
      <c r="G11">
        <f>'Population 2016'!G11/'Population 2016'!G$5</f>
        <v>0.10216261570941373</v>
      </c>
      <c r="H11">
        <f>'Population 2016'!H11/'Population 2016'!H$5</f>
        <v>0.1357789717035274</v>
      </c>
      <c r="I11">
        <f>'Population 2016'!I11/'Population 2016'!I$5</f>
        <v>9.2611590319068751E-2</v>
      </c>
      <c r="J11">
        <f>'Population 2016'!J11/'Population 2016'!J$5</f>
        <v>0.23257838998863853</v>
      </c>
      <c r="K11">
        <f>'Population 2016'!K11/'Population 2016'!K$5</f>
        <v>0.13677172423569436</v>
      </c>
      <c r="L11">
        <f>'Population 2016'!L11/'Population 2016'!L$5</f>
        <v>9.0337235715533815E-2</v>
      </c>
      <c r="M11">
        <f>'Population 2016'!M11/'Population 2016'!M$5</f>
        <v>9.0337235715533815E-2</v>
      </c>
      <c r="N11">
        <f>'Population 2016'!N11/'Population 2016'!N$5</f>
        <v>0.15238585126305046</v>
      </c>
      <c r="O11">
        <f>'Population 2016'!O11/'Population 2016'!O$5</f>
        <v>0.11513656492406456</v>
      </c>
      <c r="P11">
        <f>'Population 2016'!P11/'Population 2016'!P$5</f>
        <v>0.54138397385326276</v>
      </c>
      <c r="Q11">
        <f>'Population 2016'!Q11/'Population 2016'!Q$5</f>
        <v>0.16680180021386354</v>
      </c>
      <c r="R11">
        <f>'Population 2016'!R11/'Population 2016'!R$5</f>
        <v>0.58351519667855434</v>
      </c>
      <c r="S11">
        <f>'Population 2016'!S11/'Population 2016'!S$5</f>
        <v>0.26668355485099854</v>
      </c>
      <c r="T11">
        <f>'Population 2016'!T11/'Population 2016'!T$5</f>
        <v>0.41061548698715233</v>
      </c>
      <c r="U11">
        <f>'Population 2016'!U11/'Population 2016'!U$5</f>
        <v>0</v>
      </c>
      <c r="V11">
        <f>'Population 2016'!V11/'Population 2016'!V$5</f>
        <v>0.19222872669266758</v>
      </c>
      <c r="W11">
        <f>'Population 2016'!W11/'Population 2016'!W$5</f>
        <v>0.21554919302649383</v>
      </c>
      <c r="X11">
        <f>'Population 2016'!X11/'Population 2016'!X$5</f>
        <v>0.21554919302649383</v>
      </c>
      <c r="Y11">
        <f>'Population 2016'!Y11/'Population 2016'!Y$5</f>
        <v>0.2115665887664743</v>
      </c>
      <c r="Z11">
        <f>'Population 2016'!Z11/'Population 2016'!Z$5</f>
        <v>0.10277148105919087</v>
      </c>
      <c r="AA11">
        <f>'Population 2016'!AA11/'Population 2016'!AA$5</f>
        <v>0.16167084231080212</v>
      </c>
      <c r="AB11">
        <f>'Population 2016'!AB11/'Population 2016'!AB$5</f>
        <v>0.3319058780180752</v>
      </c>
      <c r="AC11">
        <f>'Population 2016'!AC11/'Population 2016'!AC$5</f>
        <v>0.18841444620734307</v>
      </c>
      <c r="AD11">
        <f>'Population 2016'!AD11/'Population 2016'!AD$5</f>
        <v>9.6594588559306263E-2</v>
      </c>
      <c r="AE11">
        <f>'Population 2016'!AE11/'Population 2016'!AE$5</f>
        <v>9.4482489553280841E-2</v>
      </c>
      <c r="AF11">
        <f>'Population 2016'!AF11/'Population 2016'!AF$5</f>
        <v>0.1203607353451266</v>
      </c>
      <c r="AG11">
        <f>'Population 2016'!AG11/'Population 2016'!AG$5</f>
        <v>9.4482489553280841E-2</v>
      </c>
      <c r="AH11">
        <f>'Population 2016'!AH11/'Population 2016'!AH$5</f>
        <v>0.11363792574979334</v>
      </c>
      <c r="AI11">
        <f>'Population 2016'!AI11/'Population 2016'!AI$5</f>
        <v>0.31080611820806719</v>
      </c>
      <c r="AJ11">
        <f>'Population 2016'!AJ11/'Population 2016'!AJ$5</f>
        <v>0.15435128126481332</v>
      </c>
      <c r="AK11">
        <f>'Population 2016'!AK11/'Population 2016'!AK$5</f>
        <v>0.17869579975610675</v>
      </c>
      <c r="AL11">
        <f>'Population 2016'!AL11/'Population 2016'!AL$5</f>
        <v>9.3081002465369544E-2</v>
      </c>
      <c r="AM11">
        <f>'Population 2016'!AM11/'Population 2016'!AM$5</f>
        <v>8.96298684129508E-2</v>
      </c>
      <c r="AN11">
        <f>'Population 2016'!AN11/'Population 2016'!AN$5</f>
        <v>7.4560925057270647E-2</v>
      </c>
      <c r="AO11">
        <f>'Population 2016'!AO11/'Population 2016'!AO$5</f>
        <v>7.4560925057270647E-2</v>
      </c>
      <c r="AP11">
        <f>'Population 2016'!AP11/'Population 2016'!AP$5</f>
        <v>0.18198246754276112</v>
      </c>
      <c r="AQ11">
        <f>'Population 2016'!AQ11/'Population 2016'!AQ$5</f>
        <v>0.17987203375897406</v>
      </c>
      <c r="AR11">
        <f>'Population 2016'!AR11/'Population 2016'!AR$5</f>
        <v>0.20066619393274301</v>
      </c>
      <c r="AS11">
        <f>'Population 2016'!AS11/'Population 2016'!AS$5</f>
        <v>9.2611590319068751E-2</v>
      </c>
      <c r="AT11">
        <f>'Population 2016'!AT11/'Population 2016'!AT$5</f>
        <v>0</v>
      </c>
      <c r="AU11">
        <f>'Population 2016'!AU11/'Population 2016'!AU$5</f>
        <v>0</v>
      </c>
      <c r="AV11">
        <f>'Population 2016'!AV11/'Population 2016'!AV$5</f>
        <v>0.208615774469433</v>
      </c>
      <c r="AW11">
        <f>'Population 2016'!AW11/'Population 2016'!AW$5</f>
        <v>0.13891558362316186</v>
      </c>
      <c r="AX11">
        <f>'Population 2016'!AX11/'Population 2016'!AX$5</f>
        <v>0.28439628403848854</v>
      </c>
      <c r="AY11">
        <f>'Population 2016'!AY11/'Population 2016'!AY$5</f>
        <v>0.19166488173556501</v>
      </c>
      <c r="AZ11">
        <f>'Population 2016'!AZ11/'Population 2016'!AZ$5</f>
        <v>0.17064562707457243</v>
      </c>
      <c r="BA11">
        <f>'Population 2016'!BA11/'Population 2016'!BA$5</f>
        <v>3.9840207298639602E-2</v>
      </c>
      <c r="BB11">
        <f>'Population 2016'!BB11/'Population 2016'!BB$5</f>
        <v>0.17669845259385594</v>
      </c>
      <c r="BC11">
        <f>'Population 2016'!BC11/'Population 2016'!BC$5</f>
        <v>0</v>
      </c>
      <c r="BD11" s="9">
        <v>9</v>
      </c>
    </row>
    <row r="12" spans="1:107" x14ac:dyDescent="0.35">
      <c r="A12" s="2" t="s">
        <v>133</v>
      </c>
      <c r="B12" s="5" t="s">
        <v>328</v>
      </c>
      <c r="C12">
        <f>'Population 2016'!C12/'Population 2016'!C$5</f>
        <v>4.0582050875785189E-2</v>
      </c>
      <c r="D12">
        <f>'Population 2016'!D12/'Population 2016'!D$5</f>
        <v>2.4656944729712547E-2</v>
      </c>
      <c r="E12">
        <f>'Population 2016'!E12/'Population 2016'!E$5</f>
        <v>1.0050675279745357E-2</v>
      </c>
      <c r="F12">
        <f>'Population 2016'!F12/'Population 2016'!F$5</f>
        <v>3.5910378573268092E-2</v>
      </c>
      <c r="G12">
        <f>'Population 2016'!G12/'Population 2016'!G$5</f>
        <v>3.7893141341417205E-2</v>
      </c>
      <c r="H12">
        <f>'Population 2016'!H12/'Population 2016'!H$5</f>
        <v>0.1596884696818876</v>
      </c>
      <c r="I12">
        <f>'Population 2016'!I12/'Population 2016'!I$5</f>
        <v>2.7855707227200401E-2</v>
      </c>
      <c r="J12">
        <f>'Population 2016'!J12/'Population 2016'!J$5</f>
        <v>8.7582826766625474E-2</v>
      </c>
      <c r="K12">
        <f>'Population 2016'!K12/'Population 2016'!K$5</f>
        <v>0.12323394603789632</v>
      </c>
      <c r="L12">
        <f>'Population 2016'!L12/'Population 2016'!L$5</f>
        <v>4.1515098565596556E-2</v>
      </c>
      <c r="M12">
        <f>'Population 2016'!M12/'Population 2016'!M$5</f>
        <v>4.1515098565596556E-2</v>
      </c>
      <c r="N12">
        <f>'Population 2016'!N12/'Population 2016'!N$5</f>
        <v>0.18184229350350825</v>
      </c>
      <c r="O12">
        <f>'Population 2016'!O12/'Population 2016'!O$5</f>
        <v>0.16437324773877809</v>
      </c>
      <c r="P12">
        <f>'Population 2016'!P12/'Population 2016'!P$5</f>
        <v>2.48055899921109E-2</v>
      </c>
      <c r="Q12">
        <f>'Population 2016'!Q12/'Population 2016'!Q$5</f>
        <v>1.8331159445834948E-2</v>
      </c>
      <c r="R12">
        <f>'Population 2016'!R12/'Population 2016'!R$5</f>
        <v>3.5756107946984618E-2</v>
      </c>
      <c r="S12">
        <f>'Population 2016'!S12/'Population 2016'!S$5</f>
        <v>7.060379083836596E-2</v>
      </c>
      <c r="T12">
        <f>'Population 2016'!T12/'Population 2016'!T$5</f>
        <v>6.7702637934323864E-2</v>
      </c>
      <c r="U12">
        <f>'Population 2016'!U12/'Population 2016'!U$5</f>
        <v>0</v>
      </c>
      <c r="V12">
        <f>'Population 2016'!V12/'Population 2016'!V$5</f>
        <v>7.526274414025233E-2</v>
      </c>
      <c r="W12">
        <f>'Population 2016'!W12/'Population 2016'!W$5</f>
        <v>0.1009321540865086</v>
      </c>
      <c r="X12">
        <f>'Population 2016'!X12/'Population 2016'!X$5</f>
        <v>0.1009321540865086</v>
      </c>
      <c r="Y12">
        <f>'Population 2016'!Y12/'Population 2016'!Y$5</f>
        <v>8.1167231045611354E-2</v>
      </c>
      <c r="Z12">
        <f>'Population 2016'!Z12/'Population 2016'!Z$5</f>
        <v>0.24039505752221813</v>
      </c>
      <c r="AA12">
        <f>'Population 2016'!AA12/'Population 2016'!AA$5</f>
        <v>0.16821102383339412</v>
      </c>
      <c r="AB12">
        <f>'Population 2016'!AB12/'Population 2016'!AB$5</f>
        <v>2.1358607207557598E-2</v>
      </c>
      <c r="AC12">
        <f>'Population 2016'!AC12/'Population 2016'!AC$5</f>
        <v>0.18656616075842797</v>
      </c>
      <c r="AD12">
        <f>'Population 2016'!AD12/'Population 2016'!AD$5</f>
        <v>3.5903829692210357E-2</v>
      </c>
      <c r="AE12">
        <f>'Population 2016'!AE12/'Population 2016'!AE$5</f>
        <v>3.5149231511617161E-2</v>
      </c>
      <c r="AF12">
        <f>'Population 2016'!AF12/'Population 2016'!AF$5</f>
        <v>0.2227299461611546</v>
      </c>
      <c r="AG12">
        <f>'Population 2016'!AG12/'Population 2016'!AG$5</f>
        <v>3.5149231511617161E-2</v>
      </c>
      <c r="AH12">
        <f>'Population 2016'!AH12/'Population 2016'!AH$5</f>
        <v>0.13524423432376953</v>
      </c>
      <c r="AI12">
        <f>'Population 2016'!AI12/'Population 2016'!AI$5</f>
        <v>6.3500743722110425E-2</v>
      </c>
      <c r="AJ12">
        <f>'Population 2016'!AJ12/'Population 2016'!AJ$5</f>
        <v>5.2059225385494796E-2</v>
      </c>
      <c r="AK12">
        <f>'Population 2016'!AK12/'Population 2016'!AK$5</f>
        <v>4.4001357756182193E-3</v>
      </c>
      <c r="AL12">
        <f>'Population 2016'!AL12/'Population 2016'!AL$5</f>
        <v>0.21438959933310867</v>
      </c>
      <c r="AM12">
        <f>'Population 2016'!AM12/'Population 2016'!AM$5</f>
        <v>0.16305131279179691</v>
      </c>
      <c r="AN12">
        <f>'Population 2016'!AN12/'Population 2016'!AN$5</f>
        <v>0</v>
      </c>
      <c r="AO12">
        <f>'Population 2016'!AO12/'Population 2016'!AO$5</f>
        <v>0</v>
      </c>
      <c r="AP12">
        <f>'Population 2016'!AP12/'Population 2016'!AP$5</f>
        <v>2.6694989141290048E-2</v>
      </c>
      <c r="AQ12">
        <f>'Population 2016'!AQ12/'Population 2016'!AQ$5</f>
        <v>0.14605140571052777</v>
      </c>
      <c r="AR12">
        <f>'Population 2016'!AR12/'Population 2016'!AR$5</f>
        <v>0.10195035046247501</v>
      </c>
      <c r="AS12">
        <f>'Population 2016'!AS12/'Population 2016'!AS$5</f>
        <v>2.7855707227200401E-2</v>
      </c>
      <c r="AT12">
        <f>'Population 2016'!AT12/'Population 2016'!AT$5</f>
        <v>0</v>
      </c>
      <c r="AU12">
        <f>'Population 2016'!AU12/'Population 2016'!AU$5</f>
        <v>0</v>
      </c>
      <c r="AV12">
        <f>'Population 2016'!AV12/'Population 2016'!AV$5</f>
        <v>8.9568155421813955E-2</v>
      </c>
      <c r="AW12">
        <f>'Population 2016'!AW12/'Population 2016'!AW$5</f>
        <v>0.10596665446335957</v>
      </c>
      <c r="AX12">
        <f>'Population 2016'!AX12/'Population 2016'!AX$5</f>
        <v>6.8300599307410198E-2</v>
      </c>
      <c r="AY12">
        <f>'Population 2016'!AY12/'Population 2016'!AY$5</f>
        <v>9.2347235396713689E-2</v>
      </c>
      <c r="AZ12">
        <f>'Population 2016'!AZ12/'Population 2016'!AZ$5</f>
        <v>8.4792125685292041E-2</v>
      </c>
      <c r="BA12">
        <f>'Population 2016'!BA12/'Population 2016'!BA$5</f>
        <v>0.20539570287194991</v>
      </c>
      <c r="BB12">
        <f>'Population 2016'!BB12/'Population 2016'!BB$5</f>
        <v>8.3239540680692989E-2</v>
      </c>
      <c r="BC12">
        <f>'Population 2016'!BC12/'Population 2016'!BC$5</f>
        <v>0</v>
      </c>
      <c r="BD12" s="9">
        <v>10</v>
      </c>
    </row>
    <row r="13" spans="1:107" x14ac:dyDescent="0.35">
      <c r="A13" s="3" t="s">
        <v>134</v>
      </c>
      <c r="C13">
        <f>'Population 2016'!C13/'Population 2016'!C$5</f>
        <v>0.10523222235283895</v>
      </c>
      <c r="D13">
        <f>'Population 2016'!D13/'Population 2016'!D$5</f>
        <v>7.0951067554747019E-2</v>
      </c>
      <c r="E13">
        <f>'Population 2016'!E13/'Population 2016'!E$5</f>
        <v>3.9508904504521394E-2</v>
      </c>
      <c r="F13">
        <f>'Population 2016'!F13/'Population 2016'!F$5</f>
        <v>8.8405871748647946E-2</v>
      </c>
      <c r="G13">
        <f>'Population 2016'!G13/'Population 2016'!G$5</f>
        <v>8.8913549504682513E-2</v>
      </c>
      <c r="H13">
        <f>'Population 2016'!H13/'Population 2016'!H$5</f>
        <v>0.12879158790323364</v>
      </c>
      <c r="I13">
        <f>'Population 2016'!I13/'Population 2016'!I$5</f>
        <v>8.3535717276609994E-2</v>
      </c>
      <c r="J13">
        <f>'Population 2016'!J13/'Population 2016'!J$5</f>
        <v>9.8521350439116626E-2</v>
      </c>
      <c r="K13">
        <f>'Population 2016'!K13/'Population 2016'!K$5</f>
        <v>0.13662996739592687</v>
      </c>
      <c r="L13">
        <f>'Population 2016'!L13/'Population 2016'!L$5</f>
        <v>0.1440201420107064</v>
      </c>
      <c r="M13">
        <f>'Population 2016'!M13/'Population 2016'!M$5</f>
        <v>0.1440201420107064</v>
      </c>
      <c r="N13">
        <f>'Population 2016'!N13/'Population 2016'!N$5</f>
        <v>0.10406603386888065</v>
      </c>
      <c r="O13">
        <f>'Population 2016'!O13/'Population 2016'!O$5</f>
        <v>0.13875432183156497</v>
      </c>
      <c r="P13">
        <f>'Population 2016'!P13/'Population 2016'!P$5</f>
        <v>8.887636650512791E-2</v>
      </c>
      <c r="Q13">
        <f>'Population 2016'!Q13/'Population 2016'!Q$5</f>
        <v>0.14501592225708276</v>
      </c>
      <c r="R13">
        <f>'Population 2016'!R13/'Population 2016'!R$5</f>
        <v>4.8091765582583698E-2</v>
      </c>
      <c r="S13">
        <f>'Population 2016'!S13/'Population 2016'!S$5</f>
        <v>0.10494535466069754</v>
      </c>
      <c r="T13">
        <f>'Population 2016'!T13/'Population 2016'!T$5</f>
        <v>7.509434489048547E-2</v>
      </c>
      <c r="U13">
        <f>'Population 2016'!U13/'Population 2016'!U$5</f>
        <v>0.12180763953436906</v>
      </c>
      <c r="V13">
        <f>'Population 2016'!V13/'Population 2016'!V$5</f>
        <v>0.14931957472466245</v>
      </c>
      <c r="W13">
        <f>'Population 2016'!W13/'Population 2016'!W$5</f>
        <v>0.10578249302191804</v>
      </c>
      <c r="X13">
        <f>'Population 2016'!X13/'Population 2016'!X$5</f>
        <v>0.10578249302191804</v>
      </c>
      <c r="Y13">
        <f>'Population 2016'!Y13/'Population 2016'!Y$5</f>
        <v>0.12497416575253176</v>
      </c>
      <c r="Z13">
        <f>'Population 2016'!Z13/'Population 2016'!Z$5</f>
        <v>9.0876006372644855E-2</v>
      </c>
      <c r="AA13">
        <f>'Population 2016'!AA13/'Population 2016'!AA$5</f>
        <v>0.11083229191373392</v>
      </c>
      <c r="AB13">
        <f>'Population 2016'!AB13/'Population 2016'!AB$5</f>
        <v>7.2358064747244197E-2</v>
      </c>
      <c r="AC13">
        <f>'Population 2016'!AC13/'Population 2016'!AC$5</f>
        <v>9.2128806981906036E-2</v>
      </c>
      <c r="AD13">
        <f>'Population 2016'!AD13/'Population 2016'!AD$5</f>
        <v>9.5995385016189663E-2</v>
      </c>
      <c r="AE13">
        <f>'Population 2016'!AE13/'Population 2016'!AE$5</f>
        <v>9.8681711311204429E-2</v>
      </c>
      <c r="AF13">
        <f>'Population 2016'!AF13/'Population 2016'!AF$5</f>
        <v>6.8301437210635058E-2</v>
      </c>
      <c r="AG13">
        <f>'Population 2016'!AG13/'Population 2016'!AG$5</f>
        <v>9.8681711311204429E-2</v>
      </c>
      <c r="AH13">
        <f>'Population 2016'!AH13/'Population 2016'!AH$5</f>
        <v>0.14442473273083603</v>
      </c>
      <c r="AI13">
        <f>'Population 2016'!AI13/'Population 2016'!AI$5</f>
        <v>0.10739128532680024</v>
      </c>
      <c r="AJ13">
        <f>'Population 2016'!AJ13/'Population 2016'!AJ$5</f>
        <v>0.19047486267183447</v>
      </c>
      <c r="AK13">
        <f>'Population 2016'!AK13/'Population 2016'!AK$5</f>
        <v>7.95921702726827E-2</v>
      </c>
      <c r="AL13">
        <f>'Population 2016'!AL13/'Population 2016'!AL$5</f>
        <v>0.10674695376101878</v>
      </c>
      <c r="AM13">
        <f>'Population 2016'!AM13/'Population 2016'!AM$5</f>
        <v>0.1493167107946293</v>
      </c>
      <c r="AN13">
        <f>'Population 2016'!AN13/'Population 2016'!AN$5</f>
        <v>7.0415621250136354E-2</v>
      </c>
      <c r="AO13">
        <f>'Population 2016'!AO13/'Population 2016'!AO$5</f>
        <v>7.0415621250136354E-2</v>
      </c>
      <c r="AP13">
        <f>'Population 2016'!AP13/'Population 2016'!AP$5</f>
        <v>5.5965949621926671E-2</v>
      </c>
      <c r="AQ13">
        <f>'Population 2016'!AQ13/'Population 2016'!AQ$5</f>
        <v>9.9180687236258017E-2</v>
      </c>
      <c r="AR13">
        <f>'Population 2016'!AR13/'Population 2016'!AR$5</f>
        <v>0.10450026209776681</v>
      </c>
      <c r="AS13">
        <f>'Population 2016'!AS13/'Population 2016'!AS$5</f>
        <v>8.3535717276609994E-2</v>
      </c>
      <c r="AT13">
        <f>'Population 2016'!AT13/'Population 2016'!AT$5</f>
        <v>1.5236990562556018E-2</v>
      </c>
      <c r="AU13">
        <f>'Population 2016'!AU13/'Population 2016'!AU$5</f>
        <v>1.5236990562556018E-2</v>
      </c>
      <c r="AV13">
        <f>'Population 2016'!AV13/'Population 2016'!AV$5</f>
        <v>0.14441980783444197</v>
      </c>
      <c r="AW13">
        <f>'Population 2016'!AW13/'Population 2016'!AW$5</f>
        <v>0.13927405576911342</v>
      </c>
      <c r="AX13">
        <f>'Population 2016'!AX13/'Population 2016'!AX$5</f>
        <v>7.7909963325964449E-2</v>
      </c>
      <c r="AY13">
        <f>'Population 2016'!AY13/'Population 2016'!AY$5</f>
        <v>9.3259080199504296E-2</v>
      </c>
      <c r="AZ13">
        <f>'Population 2016'!AZ13/'Population 2016'!AZ$5</f>
        <v>8.2237920739108669E-2</v>
      </c>
      <c r="BA13">
        <f>'Population 2016'!BA13/'Population 2016'!BA$5</f>
        <v>0.15685057223061974</v>
      </c>
      <c r="BB13">
        <f>'Population 2016'!BB13/'Population 2016'!BB$5</f>
        <v>0.13998467094315128</v>
      </c>
      <c r="BC13">
        <f>'Population 2016'!BC13/'Population 2016'!BC$5</f>
        <v>0.12180763953436906</v>
      </c>
      <c r="BD13" s="9">
        <v>11</v>
      </c>
    </row>
    <row r="14" spans="1:107" x14ac:dyDescent="0.35">
      <c r="A14" s="3" t="s">
        <v>135</v>
      </c>
      <c r="C14">
        <f>'Population 2016'!C14/'Population 2016'!C$5</f>
        <v>7.5516347819864757E-2</v>
      </c>
      <c r="D14">
        <f>'Population 2016'!D14/'Population 2016'!D$5</f>
        <v>8.9693181929325239E-2</v>
      </c>
      <c r="E14">
        <f>'Population 2016'!E14/'Population 2016'!E$5</f>
        <v>0.10269596238497274</v>
      </c>
      <c r="F14">
        <f>'Population 2016'!F14/'Population 2016'!F$5</f>
        <v>0.16861189801699716</v>
      </c>
      <c r="G14">
        <f>'Population 2016'!G14/'Population 2016'!G$5</f>
        <v>0.21348725166459157</v>
      </c>
      <c r="H14">
        <f>'Population 2016'!H14/'Population 2016'!H$5</f>
        <v>9.0813292565488479E-2</v>
      </c>
      <c r="I14">
        <f>'Population 2016'!I14/'Population 2016'!I$5</f>
        <v>0.17332091114647014</v>
      </c>
      <c r="J14">
        <f>'Population 2016'!J14/'Population 2016'!J$5</f>
        <v>9.0319530945489834E-2</v>
      </c>
      <c r="K14">
        <f>'Population 2016'!K14/'Population 2016'!K$5</f>
        <v>9.8426499078580545E-2</v>
      </c>
      <c r="L14">
        <f>'Population 2016'!L14/'Population 2016'!L$5</f>
        <v>0.19272314266198592</v>
      </c>
      <c r="M14">
        <f>'Population 2016'!M14/'Population 2016'!M$5</f>
        <v>0.19272314266198592</v>
      </c>
      <c r="N14">
        <f>'Population 2016'!N14/'Population 2016'!N$5</f>
        <v>6.6564325957836706E-2</v>
      </c>
      <c r="O14">
        <f>'Population 2016'!O14/'Population 2016'!O$5</f>
        <v>8.7615537789401732E-2</v>
      </c>
      <c r="P14">
        <f>'Population 2016'!P14/'Population 2016'!P$5</f>
        <v>3.2807393215372481E-2</v>
      </c>
      <c r="Q14">
        <f>'Population 2016'!Q14/'Population 2016'!Q$5</f>
        <v>0.11315965734832728</v>
      </c>
      <c r="R14">
        <f>'Population 2016'!R14/'Population 2016'!R$5</f>
        <v>5.9509235109384148E-2</v>
      </c>
      <c r="S14">
        <f>'Population 2016'!S14/'Population 2016'!S$5</f>
        <v>0.10545464816380715</v>
      </c>
      <c r="T14">
        <f>'Population 2016'!T14/'Population 2016'!T$5</f>
        <v>7.817015118448789E-2</v>
      </c>
      <c r="U14">
        <f>'Population 2016'!U14/'Population 2016'!U$5</f>
        <v>0.3586951710706856</v>
      </c>
      <c r="V14">
        <f>'Population 2016'!V14/'Population 2016'!V$5</f>
        <v>9.5221376725868376E-2</v>
      </c>
      <c r="W14">
        <f>'Population 2016'!W14/'Population 2016'!W$5</f>
        <v>0.11313317514168611</v>
      </c>
      <c r="X14">
        <f>'Population 2016'!X14/'Population 2016'!X$5</f>
        <v>0.11313317514168611</v>
      </c>
      <c r="Y14">
        <f>'Population 2016'!Y14/'Population 2016'!Y$5</f>
        <v>9.2872132398531024E-2</v>
      </c>
      <c r="Z14">
        <f>'Population 2016'!Z14/'Population 2016'!Z$5</f>
        <v>7.3318324451249847E-2</v>
      </c>
      <c r="AA14">
        <f>'Population 2016'!AA14/'Population 2016'!AA$5</f>
        <v>8.2239925801760219E-2</v>
      </c>
      <c r="AB14">
        <f>'Population 2016'!AB14/'Population 2016'!AB$5</f>
        <v>9.8649990276654762E-2</v>
      </c>
      <c r="AC14">
        <f>'Population 2016'!AC14/'Population 2016'!AC$5</f>
        <v>7.2824722136605569E-2</v>
      </c>
      <c r="AD14">
        <f>'Population 2016'!AD14/'Population 2016'!AD$5</f>
        <v>0.17748706688004764</v>
      </c>
      <c r="AE14">
        <f>'Population 2016'!AE14/'Population 2016'!AE$5</f>
        <v>0.16383125083419747</v>
      </c>
      <c r="AF14">
        <f>'Population 2016'!AF14/'Population 2016'!AF$5</f>
        <v>8.3337103560602629E-2</v>
      </c>
      <c r="AG14">
        <f>'Population 2016'!AG14/'Population 2016'!AG$5</f>
        <v>0.16383125083419747</v>
      </c>
      <c r="AH14">
        <f>'Population 2016'!AH14/'Population 2016'!AH$5</f>
        <v>9.9150125855679297E-2</v>
      </c>
      <c r="AI14">
        <f>'Population 2016'!AI14/'Population 2016'!AI$5</f>
        <v>9.3379506081021968E-2</v>
      </c>
      <c r="AJ14">
        <f>'Population 2016'!AJ14/'Population 2016'!AJ$5</f>
        <v>0.12381842009870897</v>
      </c>
      <c r="AK14">
        <f>'Population 2016'!AK14/'Population 2016'!AK$5</f>
        <v>0.14470160793533057</v>
      </c>
      <c r="AL14">
        <f>'Population 2016'!AL14/'Population 2016'!AL$5</f>
        <v>7.6435323956652063E-2</v>
      </c>
      <c r="AM14">
        <f>'Population 2016'!AM14/'Population 2016'!AM$5</f>
        <v>9.529828933214049E-2</v>
      </c>
      <c r="AN14">
        <f>'Population 2016'!AN14/'Population 2016'!AN$5</f>
        <v>0.15899421839205846</v>
      </c>
      <c r="AO14">
        <f>'Population 2016'!AO14/'Population 2016'!AO$5</f>
        <v>0.15899421839205846</v>
      </c>
      <c r="AP14">
        <f>'Population 2016'!AP14/'Population 2016'!AP$5</f>
        <v>0.123472250844126</v>
      </c>
      <c r="AQ14">
        <f>'Population 2016'!AQ14/'Population 2016'!AQ$5</f>
        <v>9.367293253685538E-2</v>
      </c>
      <c r="AR14">
        <f>'Population 2016'!AR14/'Population 2016'!AR$5</f>
        <v>0.10450338098321973</v>
      </c>
      <c r="AS14">
        <f>'Population 2016'!AS14/'Population 2016'!AS$5</f>
        <v>0.17332091114647014</v>
      </c>
      <c r="AT14">
        <f>'Population 2016'!AT14/'Population 2016'!AT$5</f>
        <v>0.16170190330574155</v>
      </c>
      <c r="AU14">
        <f>'Population 2016'!AU14/'Population 2016'!AU$5</f>
        <v>0.16170190330574155</v>
      </c>
      <c r="AV14">
        <f>'Population 2016'!AV14/'Population 2016'!AV$5</f>
        <v>0.11133987963256256</v>
      </c>
      <c r="AW14">
        <f>'Population 2016'!AW14/'Population 2016'!AW$5</f>
        <v>0.1032056562328391</v>
      </c>
      <c r="AX14">
        <f>'Population 2016'!AX14/'Population 2016'!AX$5</f>
        <v>8.5934804554225183E-2</v>
      </c>
      <c r="AY14">
        <f>'Population 2016'!AY14/'Population 2016'!AY$5</f>
        <v>0.11450384015177015</v>
      </c>
      <c r="AZ14">
        <f>'Population 2016'!AZ14/'Population 2016'!AZ$5</f>
        <v>0.11571008623318051</v>
      </c>
      <c r="BA14">
        <f>'Population 2016'!BA14/'Population 2016'!BA$5</f>
        <v>8.0328222846037578E-2</v>
      </c>
      <c r="BB14">
        <f>'Population 2016'!BB14/'Population 2016'!BB$5</f>
        <v>0.11181925522879653</v>
      </c>
      <c r="BC14">
        <f>'Population 2016'!BC14/'Population 2016'!BC$5</f>
        <v>0.3586951710706856</v>
      </c>
      <c r="BD14" s="9">
        <v>12</v>
      </c>
    </row>
    <row r="15" spans="1:107" x14ac:dyDescent="0.35">
      <c r="A15" s="3" t="s">
        <v>136</v>
      </c>
      <c r="C15">
        <f>'Population 2016'!C15/'Population 2016'!C$5</f>
        <v>8.7133854323726195E-2</v>
      </c>
      <c r="D15">
        <f>'Population 2016'!D15/'Population 2016'!D$5</f>
        <v>0.13744950754574886</v>
      </c>
      <c r="E15">
        <f>'Population 2016'!E15/'Population 2016'!E$5</f>
        <v>0.18359827300896778</v>
      </c>
      <c r="F15">
        <f>'Population 2016'!F15/'Population 2016'!F$5</f>
        <v>0.13129023950553695</v>
      </c>
      <c r="G15">
        <f>'Population 2016'!G15/'Population 2016'!G$5</f>
        <v>0.12589996210685866</v>
      </c>
      <c r="H15">
        <f>'Population 2016'!H15/'Population 2016'!H$5</f>
        <v>7.6780161666337027E-2</v>
      </c>
      <c r="I15">
        <f>'Population 2016'!I15/'Population 2016'!I$5</f>
        <v>0.18659450632275354</v>
      </c>
      <c r="J15">
        <f>'Population 2016'!J15/'Population 2016'!J$5</f>
        <v>0.12317656717779454</v>
      </c>
      <c r="K15">
        <f>'Population 2016'!K15/'Population 2016'!K$5</f>
        <v>8.4794216320937491E-2</v>
      </c>
      <c r="L15">
        <f>'Population 2016'!L15/'Population 2016'!L$5</f>
        <v>9.3712769844169458E-2</v>
      </c>
      <c r="M15">
        <f>'Population 2016'!M15/'Population 2016'!M$5</f>
        <v>9.3712769844169458E-2</v>
      </c>
      <c r="N15">
        <f>'Population 2016'!N15/'Population 2016'!N$5</f>
        <v>9.2146824089181081E-2</v>
      </c>
      <c r="O15">
        <f>'Population 2016'!O15/'Population 2016'!O$5</f>
        <v>6.9991381103813116E-2</v>
      </c>
      <c r="P15">
        <f>'Population 2016'!P15/'Population 2016'!P$5</f>
        <v>9.6900710019159245E-2</v>
      </c>
      <c r="Q15">
        <f>'Population 2016'!Q15/'Population 2016'!Q$5</f>
        <v>0.16494518278281101</v>
      </c>
      <c r="R15">
        <f>'Population 2016'!R15/'Population 2016'!R$5</f>
        <v>8.0707404055996163E-2</v>
      </c>
      <c r="S15">
        <f>'Population 2016'!S15/'Population 2016'!S$5</f>
        <v>0.10040937664946661</v>
      </c>
      <c r="T15">
        <f>'Population 2016'!T15/'Population 2016'!T$5</f>
        <v>8.2849006295863711E-2</v>
      </c>
      <c r="U15">
        <f>'Population 2016'!U15/'Population 2016'!U$5</f>
        <v>3.0451909883592265E-2</v>
      </c>
      <c r="V15">
        <f>'Population 2016'!V15/'Population 2016'!V$5</f>
        <v>9.7701895116050097E-2</v>
      </c>
      <c r="W15">
        <f>'Population 2016'!W15/'Population 2016'!W$5</f>
        <v>8.914295426169605E-2</v>
      </c>
      <c r="X15">
        <f>'Population 2016'!X15/'Population 2016'!X$5</f>
        <v>8.914295426169605E-2</v>
      </c>
      <c r="Y15">
        <f>'Population 2016'!Y15/'Population 2016'!Y$5</f>
        <v>0.1099108122287404</v>
      </c>
      <c r="Z15">
        <f>'Population 2016'!Z15/'Population 2016'!Z$5</f>
        <v>6.05130250124375E-2</v>
      </c>
      <c r="AA15">
        <f>'Population 2016'!AA15/'Population 2016'!AA$5</f>
        <v>7.7215200806294626E-2</v>
      </c>
      <c r="AB15">
        <f>'Population 2016'!AB15/'Population 2016'!AB$5</f>
        <v>0.1466403283420161</v>
      </c>
      <c r="AC15">
        <f>'Population 2016'!AC15/'Population 2016'!AC$5</f>
        <v>7.2800933347951374E-2</v>
      </c>
      <c r="AD15">
        <f>'Population 2016'!AD15/'Population 2016'!AD$5</f>
        <v>0.15654843872120286</v>
      </c>
      <c r="AE15">
        <f>'Population 2016'!AE15/'Population 2016'!AE$5</f>
        <v>0.16817421123420159</v>
      </c>
      <c r="AF15">
        <f>'Population 2016'!AF15/'Population 2016'!AF$5</f>
        <v>9.1133933553514609E-2</v>
      </c>
      <c r="AG15">
        <f>'Population 2016'!AG15/'Population 2016'!AG$5</f>
        <v>0.16817421123420159</v>
      </c>
      <c r="AH15">
        <f>'Population 2016'!AH15/'Population 2016'!AH$5</f>
        <v>8.5143456897912931E-2</v>
      </c>
      <c r="AI15">
        <f>'Population 2016'!AI15/'Population 2016'!AI$5</f>
        <v>9.3866206579753253E-2</v>
      </c>
      <c r="AJ15">
        <f>'Population 2016'!AJ15/'Population 2016'!AJ$5</f>
        <v>8.1490672838301317E-2</v>
      </c>
      <c r="AK15">
        <f>'Population 2016'!AK15/'Population 2016'!AK$5</f>
        <v>0.19389512590674227</v>
      </c>
      <c r="AL15">
        <f>'Population 2016'!AL15/'Population 2016'!AL$5</f>
        <v>8.5826785619268903E-2</v>
      </c>
      <c r="AM15">
        <f>'Population 2016'!AM15/'Population 2016'!AM$5</f>
        <v>6.8386872444230348E-2</v>
      </c>
      <c r="AN15">
        <f>'Population 2016'!AN15/'Population 2016'!AN$5</f>
        <v>0.23900949056397949</v>
      </c>
      <c r="AO15">
        <f>'Population 2016'!AO15/'Population 2016'!AO$5</f>
        <v>0.23900949056397949</v>
      </c>
      <c r="AP15">
        <f>'Population 2016'!AP15/'Population 2016'!AP$5</f>
        <v>0.21140402327092878</v>
      </c>
      <c r="AQ15">
        <f>'Population 2016'!AQ15/'Population 2016'!AQ$5</f>
        <v>9.1652052392174055E-2</v>
      </c>
      <c r="AR15">
        <f>'Population 2016'!AR15/'Population 2016'!AR$5</f>
        <v>0.10443632494598201</v>
      </c>
      <c r="AS15">
        <f>'Population 2016'!AS15/'Population 2016'!AS$5</f>
        <v>0.18659450632275354</v>
      </c>
      <c r="AT15">
        <f>'Population 2016'!AT15/'Population 2016'!AT$5</f>
        <v>0.31786787578425685</v>
      </c>
      <c r="AU15">
        <f>'Population 2016'!AU15/'Population 2016'!AU$5</f>
        <v>0.31786787578425685</v>
      </c>
      <c r="AV15">
        <f>'Population 2016'!AV15/'Population 2016'!AV$5</f>
        <v>7.3244641537324462E-2</v>
      </c>
      <c r="AW15">
        <f>'Population 2016'!AW15/'Population 2016'!AW$5</f>
        <v>0.10278616755140643</v>
      </c>
      <c r="AX15">
        <f>'Population 2016'!AX15/'Population 2016'!AX$5</f>
        <v>0.14393600572472751</v>
      </c>
      <c r="AY15">
        <f>'Population 2016'!AY15/'Population 2016'!AY$5</f>
        <v>0.11957406444111257</v>
      </c>
      <c r="AZ15">
        <f>'Population 2016'!AZ15/'Population 2016'!AZ$5</f>
        <v>0.14635479287353809</v>
      </c>
      <c r="BA15">
        <f>'Population 2016'!BA15/'Population 2016'!BA$5</f>
        <v>6.8046858129993518E-2</v>
      </c>
      <c r="BB15">
        <f>'Population 2016'!BB15/'Population 2016'!BB$5</f>
        <v>9.0924784046732904E-2</v>
      </c>
      <c r="BC15">
        <f>'Population 2016'!BC15/'Population 2016'!BC$5</f>
        <v>3.0451909883592265E-2</v>
      </c>
      <c r="BD15" s="9">
        <v>13</v>
      </c>
    </row>
    <row r="16" spans="1:107" x14ac:dyDescent="0.35">
      <c r="A16" s="4" t="s">
        <v>137</v>
      </c>
      <c r="B16" s="8"/>
      <c r="C16">
        <f>'Population 2016'!C16/'Population 2016'!C$5</f>
        <v>0.19712961211941549</v>
      </c>
      <c r="D16">
        <f>'Population 2016'!D16/'Population 2016'!D$5</f>
        <v>0.18329861212992576</v>
      </c>
      <c r="E16">
        <f>'Population 2016'!E16/'Population 2016'!E$5</f>
        <v>0.17061302556265498</v>
      </c>
      <c r="F16">
        <f>'Population 2016'!F16/'Population 2016'!F$5</f>
        <v>9.2856039144990993E-2</v>
      </c>
      <c r="G16">
        <f>'Population 2016'!G16/'Population 2016'!G$5</f>
        <v>3.8407405402479292E-2</v>
      </c>
      <c r="H16">
        <f>'Population 2016'!H16/'Population 2016'!H$5</f>
        <v>7.095031662089471E-2</v>
      </c>
      <c r="I16">
        <f>'Population 2016'!I16/'Population 2016'!I$5</f>
        <v>4.8299974876476005E-2</v>
      </c>
      <c r="J16">
        <f>'Population 2016'!J16/'Population 2016'!J$5</f>
        <v>0.12168381944386854</v>
      </c>
      <c r="K16">
        <f>'Population 2016'!K16/'Population 2016'!K$5</f>
        <v>7.1492699522751973E-2</v>
      </c>
      <c r="L16">
        <f>'Population 2016'!L16/'Population 2016'!L$5</f>
        <v>4.7710196495798454E-2</v>
      </c>
      <c r="M16">
        <f>'Population 2016'!M16/'Population 2016'!M$5</f>
        <v>4.7710196495798454E-2</v>
      </c>
      <c r="N16">
        <f>'Population 2016'!N16/'Population 2016'!N$5</f>
        <v>7.9729306146068588E-2</v>
      </c>
      <c r="O16">
        <f>'Population 2016'!O16/'Population 2016'!O$5</f>
        <v>5.958926501619758E-2</v>
      </c>
      <c r="P16">
        <f>'Population 2016'!P16/'Population 2016'!P$5</f>
        <v>0.27929674292798379</v>
      </c>
      <c r="Q16">
        <f>'Population 2016'!Q16/'Population 2016'!Q$5</f>
        <v>8.7061256624481498E-2</v>
      </c>
      <c r="R16">
        <f>'Population 2016'!R16/'Population 2016'!R$5</f>
        <v>0.30833821259381489</v>
      </c>
      <c r="S16">
        <f>'Population 2016'!S16/'Population 2016'!S$5</f>
        <v>0.13863904771824154</v>
      </c>
      <c r="T16">
        <f>'Population 2016'!T16/'Population 2016'!T$5</f>
        <v>0.21434321531109385</v>
      </c>
      <c r="U16">
        <f>'Population 2016'!U16/'Population 2016'!U$5</f>
        <v>0</v>
      </c>
      <c r="V16">
        <f>'Population 2016'!V16/'Population 2016'!V$5</f>
        <v>9.8205631158363921E-2</v>
      </c>
      <c r="W16">
        <f>'Population 2016'!W16/'Population 2016'!W$5</f>
        <v>0.11217879578242765</v>
      </c>
      <c r="X16">
        <f>'Population 2016'!X16/'Population 2016'!X$5</f>
        <v>0.11217879578242765</v>
      </c>
      <c r="Y16">
        <f>'Population 2016'!Y16/'Population 2016'!Y$5</f>
        <v>0.10945771927314352</v>
      </c>
      <c r="Z16">
        <f>'Population 2016'!Z16/'Population 2016'!Z$5</f>
        <v>5.3273142941211771E-2</v>
      </c>
      <c r="AA16">
        <f>'Population 2016'!AA16/'Population 2016'!AA$5</f>
        <v>8.4045053107416695E-2</v>
      </c>
      <c r="AB16">
        <f>'Population 2016'!AB16/'Population 2016'!AB$5</f>
        <v>0.16735617125369742</v>
      </c>
      <c r="AC16">
        <f>'Population 2016'!AC16/'Population 2016'!AC$5</f>
        <v>9.8111170180856855E-2</v>
      </c>
      <c r="AD16">
        <f>'Population 2016'!AD16/'Population 2016'!AD$5</f>
        <v>4.6678328184897096E-2</v>
      </c>
      <c r="AE16">
        <f>'Population 2016'!AE16/'Population 2016'!AE$5</f>
        <v>4.9815706526761053E-2</v>
      </c>
      <c r="AF16">
        <f>'Population 2016'!AF16/'Population 2016'!AF$5</f>
        <v>6.4184349032559679E-2</v>
      </c>
      <c r="AG16">
        <f>'Population 2016'!AG16/'Population 2016'!AG$5</f>
        <v>4.9815706526761053E-2</v>
      </c>
      <c r="AH16">
        <f>'Population 2016'!AH16/'Population 2016'!AH$5</f>
        <v>5.8781568412546559E-2</v>
      </c>
      <c r="AI16">
        <f>'Population 2016'!AI16/'Population 2016'!AI$5</f>
        <v>0.1615052716773121</v>
      </c>
      <c r="AJ16">
        <f>'Population 2016'!AJ16/'Population 2016'!AJ$5</f>
        <v>7.8116721969718098E-2</v>
      </c>
      <c r="AK16">
        <f>'Population 2016'!AK16/'Population 2016'!AK$5</f>
        <v>8.5387777679996987E-2</v>
      </c>
      <c r="AL16">
        <f>'Population 2016'!AL16/'Population 2016'!AL$5</f>
        <v>4.7977155424699811E-2</v>
      </c>
      <c r="AM16">
        <f>'Population 2016'!AM16/'Population 2016'!AM$5</f>
        <v>4.6307195815872303E-2</v>
      </c>
      <c r="AN16">
        <f>'Population 2016'!AN16/'Population 2016'!AN$5</f>
        <v>3.7253190793062073E-2</v>
      </c>
      <c r="AO16">
        <f>'Population 2016'!AO16/'Population 2016'!AO$5</f>
        <v>3.7253190793062073E-2</v>
      </c>
      <c r="AP16">
        <f>'Population 2016'!AP16/'Population 2016'!AP$5</f>
        <v>9.6412662682497666E-2</v>
      </c>
      <c r="AQ16">
        <f>'Population 2016'!AQ16/'Population 2016'!AQ$5</f>
        <v>9.3213952978571823E-2</v>
      </c>
      <c r="AR16">
        <f>'Population 2016'!AR16/'Population 2016'!AR$5</f>
        <v>0.10360915196836203</v>
      </c>
      <c r="AS16">
        <f>'Population 2016'!AS16/'Population 2016'!AS$5</f>
        <v>4.8299974876476005E-2</v>
      </c>
      <c r="AT16">
        <f>'Population 2016'!AT16/'Population 2016'!AT$5</f>
        <v>0</v>
      </c>
      <c r="AU16">
        <f>'Population 2016'!AU16/'Population 2016'!AU$5</f>
        <v>0</v>
      </c>
      <c r="AV16">
        <f>'Population 2016'!AV16/'Population 2016'!AV$5</f>
        <v>0.11041072748389821</v>
      </c>
      <c r="AW16">
        <f>'Population 2016'!AW16/'Population 2016'!AW$5</f>
        <v>7.191561413142962E-2</v>
      </c>
      <c r="AX16">
        <f>'Population 2016'!AX16/'Population 2016'!AX$5</f>
        <v>0.14883013660119862</v>
      </c>
      <c r="AY16">
        <f>'Population 2016'!AY16/'Population 2016'!AY$5</f>
        <v>0.10008873657476822</v>
      </c>
      <c r="AZ16">
        <f>'Population 2016'!AZ16/'Population 2016'!AZ$5</f>
        <v>8.9448947541002466E-2</v>
      </c>
      <c r="BA16">
        <f>'Population 2016'!BA16/'Population 2016'!BA$5</f>
        <v>2.0540919887713237E-2</v>
      </c>
      <c r="BB16">
        <f>'Population 2016'!BB16/'Population 2016'!BB$5</f>
        <v>8.973712738998639E-2</v>
      </c>
      <c r="BC16">
        <f>'Population 2016'!BC16/'Population 2016'!BC$5</f>
        <v>0</v>
      </c>
      <c r="BD16" s="9">
        <v>14</v>
      </c>
    </row>
    <row r="17" spans="1:56" x14ac:dyDescent="0.35">
      <c r="A17" t="s">
        <v>133</v>
      </c>
      <c r="B17" s="5" t="s">
        <v>329</v>
      </c>
      <c r="C17">
        <f>'Population 2016'!C17/'Population 2016'!C$5</f>
        <v>3.9692721297398967E-2</v>
      </c>
      <c r="D17">
        <f>'Population 2016'!D17/'Population 2016'!D$5</f>
        <v>2.4434435609283767E-2</v>
      </c>
      <c r="E17">
        <f>'Population 2016'!E17/'Population 2016'!E$5</f>
        <v>1.0439763921638485E-2</v>
      </c>
      <c r="F17">
        <f>'Population 2016'!F17/'Population 2016'!F$5</f>
        <v>3.3335050218902908E-2</v>
      </c>
      <c r="G17">
        <f>'Population 2016'!G17/'Population 2016'!G$5</f>
        <v>3.515942185892925E-2</v>
      </c>
      <c r="H17">
        <f>'Population 2016'!H17/'Population 2016'!H$5</f>
        <v>0.14045127799411827</v>
      </c>
      <c r="I17">
        <f>'Population 2016'!I17/'Population 2016'!I$5</f>
        <v>2.5960974792730927E-2</v>
      </c>
      <c r="J17">
        <f>'Population 2016'!J17/'Population 2016'!J$5</f>
        <v>7.733262566033354E-2</v>
      </c>
      <c r="K17">
        <f>'Population 2016'!K17/'Population 2016'!K$5</f>
        <v>0.11248405235552615</v>
      </c>
      <c r="L17">
        <f>'Population 2016'!L17/'Population 2016'!L$5</f>
        <v>3.7782154940987724E-2</v>
      </c>
      <c r="M17">
        <f>'Population 2016'!M17/'Population 2016'!M$5</f>
        <v>3.7782154940987724E-2</v>
      </c>
      <c r="N17">
        <f>'Population 2016'!N17/'Population 2016'!N$5</f>
        <v>0.16455421512445648</v>
      </c>
      <c r="O17">
        <f>'Population 2016'!O17/'Population 2016'!O$5</f>
        <v>0.14693731982048919</v>
      </c>
      <c r="P17">
        <f>'Population 2016'!P17/'Population 2016'!P$5</f>
        <v>2.1841541755888649E-2</v>
      </c>
      <c r="Q17">
        <f>'Population 2016'!Q17/'Population 2016'!Q$5</f>
        <v>1.5969260055698525E-2</v>
      </c>
      <c r="R17">
        <f>'Population 2016'!R17/'Population 2016'!R$5</f>
        <v>2.9821152924894873E-2</v>
      </c>
      <c r="S17">
        <f>'Population 2016'!S17/'Population 2016'!S$5</f>
        <v>6.4575238626513973E-2</v>
      </c>
      <c r="T17">
        <f>'Population 2016'!T17/'Population 2016'!T$5</f>
        <v>6.2509597353224478E-2</v>
      </c>
      <c r="U17">
        <f>'Population 2016'!U17/'Population 2016'!U$5</f>
        <v>0</v>
      </c>
      <c r="V17">
        <f>'Population 2016'!V17/'Population 2016'!V$5</f>
        <v>7.0072736431564406E-2</v>
      </c>
      <c r="W17">
        <f>'Population 2016'!W17/'Population 2016'!W$5</f>
        <v>9.2195660842337837E-2</v>
      </c>
      <c r="X17">
        <f>'Population 2016'!X17/'Population 2016'!X$5</f>
        <v>9.2195660842337837E-2</v>
      </c>
      <c r="Y17">
        <f>'Population 2016'!Y17/'Population 2016'!Y$5</f>
        <v>7.3552089791895203E-2</v>
      </c>
      <c r="Z17">
        <f>'Population 2016'!Z17/'Population 2016'!Z$5</f>
        <v>0.21924647152538895</v>
      </c>
      <c r="AA17">
        <f>'Population 2016'!AA17/'Population 2016'!AA$5</f>
        <v>0.15194627537193794</v>
      </c>
      <c r="AB17">
        <f>'Population 2016'!AB17/'Population 2016'!AB$5</f>
        <v>2.1039272079670022E-2</v>
      </c>
      <c r="AC17">
        <f>'Population 2016'!AC17/'Population 2016'!AC$5</f>
        <v>0.16843703521361297</v>
      </c>
      <c r="AD17">
        <f>'Population 2016'!AD17/'Population 2016'!AD$5</f>
        <v>3.3190665823067476E-2</v>
      </c>
      <c r="AE17">
        <f>'Population 2016'!AE17/'Population 2016'!AE$5</f>
        <v>3.2443864926744628E-2</v>
      </c>
      <c r="AF17">
        <f>'Population 2016'!AF17/'Population 2016'!AF$5</f>
        <v>0.19449848436863773</v>
      </c>
      <c r="AG17">
        <f>'Population 2016'!AG17/'Population 2016'!AG$5</f>
        <v>3.2443864926744628E-2</v>
      </c>
      <c r="AH17">
        <f>'Population 2016'!AH17/'Population 2016'!AH$5</f>
        <v>0.12232800497849772</v>
      </c>
      <c r="AI17">
        <f>'Population 2016'!AI17/'Population 2016'!AI$5</f>
        <v>5.8065010062122668E-2</v>
      </c>
      <c r="AJ17">
        <f>'Population 2016'!AJ17/'Population 2016'!AJ$5</f>
        <v>4.6524272927529767E-2</v>
      </c>
      <c r="AK17">
        <f>'Population 2016'!AK17/'Population 2016'!AK$5</f>
        <v>3.5829677030034071E-3</v>
      </c>
      <c r="AL17">
        <f>'Population 2016'!AL17/'Population 2016'!AL$5</f>
        <v>0.18455685425941362</v>
      </c>
      <c r="AM17">
        <f>'Population 2016'!AM17/'Population 2016'!AM$5</f>
        <v>0.14878065565338963</v>
      </c>
      <c r="AN17">
        <f>'Population 2016'!AN17/'Population 2016'!AN$5</f>
        <v>0</v>
      </c>
      <c r="AO17">
        <f>'Population 2016'!AO17/'Population 2016'!AO$5</f>
        <v>0</v>
      </c>
      <c r="AP17">
        <f>'Population 2016'!AP17/'Population 2016'!AP$5</f>
        <v>2.5775565524784806E-2</v>
      </c>
      <c r="AQ17">
        <f>'Population 2016'!AQ17/'Population 2016'!AQ$5</f>
        <v>0.13420014248917631</v>
      </c>
      <c r="AR17">
        <f>'Population 2016'!AR17/'Population 2016'!AR$5</f>
        <v>9.2363787690338345E-2</v>
      </c>
      <c r="AS17">
        <f>'Population 2016'!AS17/'Population 2016'!AS$5</f>
        <v>2.5960974792730927E-2</v>
      </c>
      <c r="AT17">
        <f>'Population 2016'!AT17/'Population 2016'!AT$5</f>
        <v>0</v>
      </c>
      <c r="AU17">
        <f>'Population 2016'!AU17/'Population 2016'!AU$5</f>
        <v>0</v>
      </c>
      <c r="AV17">
        <f>'Population 2016'!AV17/'Population 2016'!AV$5</f>
        <v>8.1026290782388349E-2</v>
      </c>
      <c r="AW17">
        <f>'Population 2016'!AW17/'Population 2016'!AW$5</f>
        <v>9.4476478125572028E-2</v>
      </c>
      <c r="AX17">
        <f>'Population 2016'!AX17/'Population 2016'!AX$5</f>
        <v>5.8320661410480854E-2</v>
      </c>
      <c r="AY17">
        <f>'Population 2016'!AY17/'Population 2016'!AY$5</f>
        <v>8.440684189590282E-2</v>
      </c>
      <c r="AZ17">
        <f>'Population 2016'!AZ17/'Population 2016'!AZ$5</f>
        <v>7.755233531418447E-2</v>
      </c>
      <c r="BA17">
        <f>'Population 2016'!BA17/'Population 2016'!BA$5</f>
        <v>0.17446285899373784</v>
      </c>
      <c r="BB17">
        <f>'Population 2016'!BB17/'Population 2016'!BB$5</f>
        <v>7.5326432956091233E-2</v>
      </c>
      <c r="BC17">
        <f>'Population 2016'!BC17/'Population 2016'!BC$5</f>
        <v>0</v>
      </c>
      <c r="BD17" s="9">
        <v>15</v>
      </c>
    </row>
    <row r="18" spans="1:56" x14ac:dyDescent="0.35">
      <c r="A18" t="s">
        <v>134</v>
      </c>
      <c r="C18">
        <f>'Population 2016'!C18/'Population 2016'!C$5</f>
        <v>9.9548690794416653E-2</v>
      </c>
      <c r="D18">
        <f>'Population 2016'!D18/'Population 2016'!D$5</f>
        <v>6.6928787300842105E-2</v>
      </c>
      <c r="E18">
        <f>'Population 2016'!E18/'Population 2016'!E$5</f>
        <v>3.7010299129472762E-2</v>
      </c>
      <c r="F18">
        <f>'Population 2016'!F18/'Population 2016'!F$5</f>
        <v>8.0370847283028582E-2</v>
      </c>
      <c r="G18">
        <f>'Population 2016'!G18/'Population 2016'!G$5</f>
        <v>7.9819195582742378E-2</v>
      </c>
      <c r="H18">
        <f>'Population 2016'!H18/'Population 2016'!H$5</f>
        <v>0.11487518360121006</v>
      </c>
      <c r="I18">
        <f>'Population 2016'!I18/'Population 2016'!I$5</f>
        <v>7.8228372833096055E-2</v>
      </c>
      <c r="J18">
        <f>'Population 2016'!J18/'Population 2016'!J$5</f>
        <v>8.9921464883109564E-2</v>
      </c>
      <c r="K18">
        <f>'Population 2016'!K18/'Population 2016'!K$5</f>
        <v>0.1245570098757265</v>
      </c>
      <c r="L18">
        <f>'Population 2016'!L18/'Population 2016'!L$5</f>
        <v>0.13209060727844582</v>
      </c>
      <c r="M18">
        <f>'Population 2016'!M18/'Population 2016'!M$5</f>
        <v>0.13209060727844582</v>
      </c>
      <c r="N18">
        <f>'Population 2016'!N18/'Population 2016'!N$5</f>
        <v>9.6141326624926665E-2</v>
      </c>
      <c r="O18">
        <f>'Population 2016'!O18/'Population 2016'!O$5</f>
        <v>0.12654917228876275</v>
      </c>
      <c r="P18">
        <f>'Population 2016'!P18/'Population 2016'!P$5</f>
        <v>7.7673841992561707E-2</v>
      </c>
      <c r="Q18">
        <f>'Population 2016'!Q18/'Population 2016'!Q$5</f>
        <v>0.12601497044688076</v>
      </c>
      <c r="R18">
        <f>'Population 2016'!R18/'Population 2016'!R$5</f>
        <v>4.2210038856656196E-2</v>
      </c>
      <c r="S18">
        <f>'Population 2016'!S18/'Population 2016'!S$5</f>
        <v>9.5423243202211586E-2</v>
      </c>
      <c r="T18">
        <f>'Population 2016'!T18/'Population 2016'!T$5</f>
        <v>7.0731911606631823E-2</v>
      </c>
      <c r="U18">
        <f>'Population 2016'!U18/'Population 2016'!U$5</f>
        <v>0.11862081175585358</v>
      </c>
      <c r="V18">
        <f>'Population 2016'!V18/'Population 2016'!V$5</f>
        <v>0.13715358606635578</v>
      </c>
      <c r="W18">
        <f>'Population 2016'!W18/'Population 2016'!W$5</f>
        <v>9.5343151674412832E-2</v>
      </c>
      <c r="X18">
        <f>'Population 2016'!X18/'Population 2016'!X$5</f>
        <v>9.5343151674412832E-2</v>
      </c>
      <c r="Y18">
        <f>'Population 2016'!Y18/'Population 2016'!Y$5</f>
        <v>0.11451725727730878</v>
      </c>
      <c r="Z18">
        <f>'Population 2016'!Z18/'Population 2016'!Z$5</f>
        <v>8.6652096565314765E-2</v>
      </c>
      <c r="AA18">
        <f>'Population 2016'!AA18/'Population 2016'!AA$5</f>
        <v>0.10057289704662038</v>
      </c>
      <c r="AB18">
        <f>'Population 2016'!AB18/'Population 2016'!AB$5</f>
        <v>6.777273983398667E-2</v>
      </c>
      <c r="AC18">
        <f>'Population 2016'!AC18/'Population 2016'!AC$5</f>
        <v>8.4563972189871772E-2</v>
      </c>
      <c r="AD18">
        <f>'Population 2016'!AD18/'Population 2016'!AD$5</f>
        <v>8.6475120026796679E-2</v>
      </c>
      <c r="AE18">
        <f>'Population 2016'!AE18/'Population 2016'!AE$5</f>
        <v>8.8999887062495509E-2</v>
      </c>
      <c r="AF18">
        <f>'Population 2016'!AF18/'Population 2016'!AF$5</f>
        <v>5.9735480854785923E-2</v>
      </c>
      <c r="AG18">
        <f>'Population 2016'!AG18/'Population 2016'!AG$5</f>
        <v>8.8999887062495509E-2</v>
      </c>
      <c r="AH18">
        <f>'Population 2016'!AH18/'Population 2016'!AH$5</f>
        <v>0.12932576651217223</v>
      </c>
      <c r="AI18">
        <f>'Population 2016'!AI18/'Population 2016'!AI$5</f>
        <v>9.7702390847843212E-2</v>
      </c>
      <c r="AJ18">
        <f>'Population 2016'!AJ18/'Population 2016'!AJ$5</f>
        <v>0.16536541839779159</v>
      </c>
      <c r="AK18">
        <f>'Population 2016'!AK18/'Population 2016'!AK$5</f>
        <v>7.2111939454131732E-2</v>
      </c>
      <c r="AL18">
        <f>'Population 2016'!AL18/'Population 2016'!AL$5</f>
        <v>9.3338181302211734E-2</v>
      </c>
      <c r="AM18">
        <f>'Population 2016'!AM18/'Population 2016'!AM$5</f>
        <v>0.13256860962508737</v>
      </c>
      <c r="AN18">
        <f>'Population 2016'!AN18/'Population 2016'!AN$5</f>
        <v>7.1451947201919927E-2</v>
      </c>
      <c r="AO18">
        <f>'Population 2016'!AO18/'Population 2016'!AO$5</f>
        <v>7.1451947201919927E-2</v>
      </c>
      <c r="AP18">
        <f>'Population 2016'!AP18/'Population 2016'!AP$5</f>
        <v>5.6718925859581819E-2</v>
      </c>
      <c r="AQ18">
        <f>'Population 2016'!AQ18/'Population 2016'!AQ$5</f>
        <v>8.5952485340055895E-2</v>
      </c>
      <c r="AR18">
        <f>'Population 2016'!AR18/'Population 2016'!AR$5</f>
        <v>9.5338313302291505E-2</v>
      </c>
      <c r="AS18">
        <f>'Population 2016'!AS18/'Population 2016'!AS$5</f>
        <v>7.8228372833096055E-2</v>
      </c>
      <c r="AT18">
        <f>'Population 2016'!AT18/'Population 2016'!AT$5</f>
        <v>1.7925871250065905E-2</v>
      </c>
      <c r="AU18">
        <f>'Population 2016'!AU18/'Population 2016'!AU$5</f>
        <v>1.7925871250065905E-2</v>
      </c>
      <c r="AV18">
        <f>'Population 2016'!AV18/'Population 2016'!AV$5</f>
        <v>0.12807517685566466</v>
      </c>
      <c r="AW18">
        <f>'Population 2016'!AW18/'Population 2016'!AW$5</f>
        <v>0.12591143449874917</v>
      </c>
      <c r="AX18">
        <f>'Population 2016'!AX18/'Population 2016'!AX$5</f>
        <v>7.1188519876816125E-2</v>
      </c>
      <c r="AY18">
        <f>'Population 2016'!AY18/'Population 2016'!AY$5</f>
        <v>8.5815917505584288E-2</v>
      </c>
      <c r="AZ18">
        <f>'Population 2016'!AZ18/'Population 2016'!AZ$5</f>
        <v>7.7431528323486598E-2</v>
      </c>
      <c r="BA18">
        <f>'Population 2016'!BA18/'Population 2016'!BA$5</f>
        <v>0.14069585402720794</v>
      </c>
      <c r="BB18">
        <f>'Population 2016'!BB18/'Population 2016'!BB$5</f>
        <v>0.12759713581406268</v>
      </c>
      <c r="BC18">
        <f>'Population 2016'!BC18/'Population 2016'!BC$5</f>
        <v>0.11862081175585358</v>
      </c>
      <c r="BD18" s="9">
        <v>16</v>
      </c>
    </row>
    <row r="19" spans="1:56" x14ac:dyDescent="0.35">
      <c r="A19" t="s">
        <v>135</v>
      </c>
      <c r="C19">
        <f>'Population 2016'!C19/'Population 2016'!C$5</f>
        <v>8.0157217113972182E-2</v>
      </c>
      <c r="D19">
        <f>'Population 2016'!D19/'Population 2016'!D$5</f>
        <v>8.9905910429075836E-2</v>
      </c>
      <c r="E19">
        <f>'Population 2016'!E19/'Population 2016'!E$5</f>
        <v>9.8847266300704575E-2</v>
      </c>
      <c r="F19">
        <f>'Population 2016'!F19/'Population 2016'!F$5</f>
        <v>0.16013391707442698</v>
      </c>
      <c r="G19">
        <f>'Population 2016'!G19/'Population 2016'!G$5</f>
        <v>0.19827586206896552</v>
      </c>
      <c r="H19">
        <f>'Population 2016'!H19/'Population 2016'!H$5</f>
        <v>8.3339547943828571E-2</v>
      </c>
      <c r="I19">
        <f>'Population 2016'!I19/'Population 2016'!I$5</f>
        <v>0.16154425927476762</v>
      </c>
      <c r="J19">
        <f>'Population 2016'!J19/'Population 2016'!J$5</f>
        <v>8.2640173158737132E-2</v>
      </c>
      <c r="K19">
        <f>'Population 2016'!K19/'Population 2016'!K$5</f>
        <v>9.0582620611444509E-2</v>
      </c>
      <c r="L19">
        <f>'Population 2016'!L19/'Population 2016'!L$5</f>
        <v>0.17981668864073197</v>
      </c>
      <c r="M19">
        <f>'Population 2016'!M19/'Population 2016'!M$5</f>
        <v>0.17981668864073197</v>
      </c>
      <c r="N19">
        <f>'Population 2016'!N19/'Population 2016'!N$5</f>
        <v>6.1090973388736626E-2</v>
      </c>
      <c r="O19">
        <f>'Population 2016'!O19/'Population 2016'!O$5</f>
        <v>8.5376606136257818E-2</v>
      </c>
      <c r="P19">
        <f>'Population 2016'!P19/'Population 2016'!P$5</f>
        <v>2.8637439422968557E-2</v>
      </c>
      <c r="Q19">
        <f>'Population 2016'!Q19/'Population 2016'!Q$5</f>
        <v>0.10284250478842787</v>
      </c>
      <c r="R19">
        <f>'Population 2016'!R19/'Population 2016'!R$5</f>
        <v>5.1365305796561449E-2</v>
      </c>
      <c r="S19">
        <f>'Population 2016'!S19/'Population 2016'!S$5</f>
        <v>9.867318891876195E-2</v>
      </c>
      <c r="T19">
        <f>'Population 2016'!T19/'Population 2016'!T$5</f>
        <v>7.4601099100524426E-2</v>
      </c>
      <c r="U19">
        <f>'Population 2016'!U19/'Population 2016'!U$5</f>
        <v>0.34338069313504183</v>
      </c>
      <c r="V19">
        <f>'Population 2016'!V19/'Population 2016'!V$5</f>
        <v>8.9229970768044814E-2</v>
      </c>
      <c r="W19">
        <f>'Population 2016'!W19/'Population 2016'!W$5</f>
        <v>0.1038443185012322</v>
      </c>
      <c r="X19">
        <f>'Population 2016'!X19/'Population 2016'!X$5</f>
        <v>0.1038443185012322</v>
      </c>
      <c r="Y19">
        <f>'Population 2016'!Y19/'Population 2016'!Y$5</f>
        <v>8.6071763564967166E-2</v>
      </c>
      <c r="Z19">
        <f>'Population 2016'!Z19/'Population 2016'!Z$5</f>
        <v>6.9400270624468866E-2</v>
      </c>
      <c r="AA19">
        <f>'Population 2016'!AA19/'Population 2016'!AA$5</f>
        <v>7.5069245268101603E-2</v>
      </c>
      <c r="AB19">
        <f>'Population 2016'!AB19/'Population 2016'!AB$5</f>
        <v>9.7100396098379782E-2</v>
      </c>
      <c r="AC19">
        <f>'Population 2016'!AC19/'Population 2016'!AC$5</f>
        <v>6.7085418299991109E-2</v>
      </c>
      <c r="AD19">
        <f>'Population 2016'!AD19/'Population 2016'!AD$5</f>
        <v>0.16795191484610517</v>
      </c>
      <c r="AE19">
        <f>'Population 2016'!AE19/'Population 2016'!AE$5</f>
        <v>0.15644924485877679</v>
      </c>
      <c r="AF19">
        <f>'Population 2016'!AF19/'Population 2016'!AF$5</f>
        <v>7.4575095386749918E-2</v>
      </c>
      <c r="AG19">
        <f>'Population 2016'!AG19/'Population 2016'!AG$5</f>
        <v>0.15644924485877679</v>
      </c>
      <c r="AH19">
        <f>'Population 2016'!AH19/'Population 2016'!AH$5</f>
        <v>8.940861763094099E-2</v>
      </c>
      <c r="AI19">
        <f>'Population 2016'!AI19/'Population 2016'!AI$5</f>
        <v>8.8299227841455941E-2</v>
      </c>
      <c r="AJ19">
        <f>'Population 2016'!AJ19/'Population 2016'!AJ$5</f>
        <v>0.11253938599670971</v>
      </c>
      <c r="AK19">
        <f>'Population 2016'!AK19/'Population 2016'!AK$5</f>
        <v>0.13409099480783979</v>
      </c>
      <c r="AL19">
        <f>'Population 2016'!AL19/'Population 2016'!AL$5</f>
        <v>6.8001631755378586E-2</v>
      </c>
      <c r="AM19">
        <f>'Population 2016'!AM19/'Population 2016'!AM$5</f>
        <v>8.6036850168966034E-2</v>
      </c>
      <c r="AN19">
        <f>'Population 2016'!AN19/'Population 2016'!AN$5</f>
        <v>0.15430347987345916</v>
      </c>
      <c r="AO19">
        <f>'Population 2016'!AO19/'Population 2016'!AO$5</f>
        <v>0.15430347987345916</v>
      </c>
      <c r="AP19">
        <f>'Population 2016'!AP19/'Population 2016'!AP$5</f>
        <v>0.11599797092719116</v>
      </c>
      <c r="AQ19">
        <f>'Population 2016'!AQ19/'Population 2016'!AQ$5</f>
        <v>8.4164520195100567E-2</v>
      </c>
      <c r="AR19">
        <f>'Population 2016'!AR19/'Population 2016'!AR$5</f>
        <v>9.7773717285954784E-2</v>
      </c>
      <c r="AS19">
        <f>'Population 2016'!AS19/'Population 2016'!AS$5</f>
        <v>0.16154425927476762</v>
      </c>
      <c r="AT19">
        <f>'Population 2016'!AT19/'Population 2016'!AT$5</f>
        <v>0.16734328043443877</v>
      </c>
      <c r="AU19">
        <f>'Population 2016'!AU19/'Population 2016'!AU$5</f>
        <v>0.16734328043443877</v>
      </c>
      <c r="AV19">
        <f>'Population 2016'!AV19/'Population 2016'!AV$5</f>
        <v>9.9429838454228703E-2</v>
      </c>
      <c r="AW19">
        <f>'Population 2016'!AW19/'Population 2016'!AW$5</f>
        <v>9.295869180547929E-2</v>
      </c>
      <c r="AX19">
        <f>'Population 2016'!AX19/'Population 2016'!AX$5</f>
        <v>7.8344429252335257E-2</v>
      </c>
      <c r="AY19">
        <f>'Population 2016'!AY19/'Population 2016'!AY$5</f>
        <v>0.10641198249747559</v>
      </c>
      <c r="AZ19">
        <f>'Population 2016'!AZ19/'Population 2016'!AZ$5</f>
        <v>0.10867164084656937</v>
      </c>
      <c r="BA19">
        <f>'Population 2016'!BA19/'Population 2016'!BA$5</f>
        <v>7.2581515871302099E-2</v>
      </c>
      <c r="BB19">
        <f>'Population 2016'!BB19/'Population 2016'!BB$5</f>
        <v>0.10840128985036906</v>
      </c>
      <c r="BC19">
        <f>'Population 2016'!BC19/'Population 2016'!BC$5</f>
        <v>0.34338069313504183</v>
      </c>
      <c r="BD19" s="9">
        <v>17</v>
      </c>
    </row>
    <row r="20" spans="1:56" x14ac:dyDescent="0.35">
      <c r="A20" t="s">
        <v>136</v>
      </c>
      <c r="C20">
        <f>'Population 2016'!C20/'Population 2016'!C$5</f>
        <v>8.4956530183539228E-2</v>
      </c>
      <c r="D20">
        <f>'Population 2016'!D20/'Population 2016'!D$5</f>
        <v>0.13427569613567678</v>
      </c>
      <c r="E20">
        <f>'Population 2016'!E20/'Population 2016'!E$5</f>
        <v>0.17951049836160868</v>
      </c>
      <c r="F20">
        <f>'Population 2016'!F20/'Population 2016'!F$5</f>
        <v>0.12262683492145249</v>
      </c>
      <c r="G20">
        <f>'Population 2016'!G20/'Population 2016'!G$5</f>
        <v>0.11838900016239917</v>
      </c>
      <c r="H20">
        <f>'Population 2016'!H20/'Population 2016'!H$5</f>
        <v>6.948150694036892E-2</v>
      </c>
      <c r="I20">
        <f>'Population 2016'!I20/'Population 2016'!I$5</f>
        <v>0.17034796080730258</v>
      </c>
      <c r="J20">
        <f>'Population 2016'!J20/'Population 2016'!J$5</f>
        <v>0.11792707098015474</v>
      </c>
      <c r="K20">
        <f>'Population 2016'!K20/'Population 2016'!K$5</f>
        <v>9.2519964088267265E-2</v>
      </c>
      <c r="L20">
        <f>'Population 2016'!L20/'Population 2016'!L$5</f>
        <v>8.8002160341842328E-2</v>
      </c>
      <c r="M20">
        <f>'Population 2016'!M20/'Population 2016'!M$5</f>
        <v>8.8002160341842328E-2</v>
      </c>
      <c r="N20">
        <f>'Population 2016'!N20/'Population 2016'!N$5</f>
        <v>8.1208156179423091E-2</v>
      </c>
      <c r="O20">
        <f>'Population 2016'!O20/'Population 2016'!O$5</f>
        <v>6.5265848366867774E-2</v>
      </c>
      <c r="P20">
        <f>'Population 2016'!P20/'Population 2016'!P$5</f>
        <v>8.707314324354784E-2</v>
      </c>
      <c r="Q20">
        <f>'Population 2016'!Q20/'Population 2016'!Q$5</f>
        <v>0.14691954266107332</v>
      </c>
      <c r="R20">
        <f>'Population 2016'!R20/'Population 2016'!R$5</f>
        <v>6.9023793048384519E-2</v>
      </c>
      <c r="S20">
        <f>'Population 2016'!S20/'Population 2016'!S$5</f>
        <v>9.3231604089176676E-2</v>
      </c>
      <c r="T20">
        <f>'Population 2016'!T20/'Population 2016'!T$5</f>
        <v>7.7725764647305989E-2</v>
      </c>
      <c r="U20">
        <f>'Population 2016'!U20/'Population 2016'!U$5</f>
        <v>2.7043774620457664E-2</v>
      </c>
      <c r="V20">
        <f>'Population 2016'!V20/'Population 2016'!V$5</f>
        <v>9.3809389334534157E-2</v>
      </c>
      <c r="W20">
        <f>'Population 2016'!W20/'Population 2016'!W$5</f>
        <v>8.4076899443714492E-2</v>
      </c>
      <c r="X20">
        <f>'Population 2016'!X20/'Population 2016'!X$5</f>
        <v>8.4076899443714492E-2</v>
      </c>
      <c r="Y20">
        <f>'Population 2016'!Y20/'Population 2016'!Y$5</f>
        <v>0.10536795917394</v>
      </c>
      <c r="Z20">
        <f>'Population 2016'!Z20/'Population 2016'!Z$5</f>
        <v>5.6827266867086217E-2</v>
      </c>
      <c r="AA20">
        <f>'Population 2016'!AA20/'Population 2016'!AA$5</f>
        <v>7.2242297647355055E-2</v>
      </c>
      <c r="AB20">
        <f>'Population 2016'!AB20/'Population 2016'!AB$5</f>
        <v>0.14317472339641565</v>
      </c>
      <c r="AC20">
        <f>'Population 2016'!AC20/'Population 2016'!AC$5</f>
        <v>6.7178504864290126E-2</v>
      </c>
      <c r="AD20">
        <f>'Population 2016'!AD20/'Population 2016'!AD$5</f>
        <v>0.14985299043507389</v>
      </c>
      <c r="AE20">
        <f>'Population 2016'!AE20/'Population 2016'!AE$5</f>
        <v>0.16178810870748159</v>
      </c>
      <c r="AF20">
        <f>'Population 2016'!AF20/'Population 2016'!AF$5</f>
        <v>8.5327783558792919E-2</v>
      </c>
      <c r="AG20">
        <f>'Population 2016'!AG20/'Population 2016'!AG$5</f>
        <v>0.16178810870748159</v>
      </c>
      <c r="AH20">
        <f>'Population 2016'!AH20/'Population 2016'!AH$5</f>
        <v>8.1337135320397908E-2</v>
      </c>
      <c r="AI20">
        <f>'Population 2016'!AI20/'Population 2016'!AI$5</f>
        <v>8.6989511330825095E-2</v>
      </c>
      <c r="AJ20">
        <f>'Population 2016'!AJ20/'Population 2016'!AJ$5</f>
        <v>7.3376460418816056E-2</v>
      </c>
      <c r="AK20">
        <f>'Population 2016'!AK20/'Population 2016'!AK$5</f>
        <v>0.18892925838854457</v>
      </c>
      <c r="AL20">
        <f>'Population 2016'!AL20/'Population 2016'!AL$5</f>
        <v>7.7623667547578087E-2</v>
      </c>
      <c r="AM20">
        <f>'Population 2016'!AM20/'Population 2016'!AM$5</f>
        <v>6.69308307768091E-2</v>
      </c>
      <c r="AN20">
        <f>'Population 2016'!AN20/'Population 2016'!AN$5</f>
        <v>0.23126431766117594</v>
      </c>
      <c r="AO20">
        <f>'Population 2016'!AO20/'Population 2016'!AO$5</f>
        <v>0.23126431766117594</v>
      </c>
      <c r="AP20">
        <f>'Population 2016'!AP20/'Population 2016'!AP$5</f>
        <v>0.20198785726740962</v>
      </c>
      <c r="AQ20">
        <f>'Population 2016'!AQ20/'Population 2016'!AQ$5</f>
        <v>8.5253740340877959E-2</v>
      </c>
      <c r="AR20">
        <f>'Population 2016'!AR20/'Population 2016'!AR$5</f>
        <v>9.8467669299228761E-2</v>
      </c>
      <c r="AS20">
        <f>'Population 2016'!AS20/'Population 2016'!AS$5</f>
        <v>0.17034796080730258</v>
      </c>
      <c r="AT20">
        <f>'Population 2016'!AT20/'Population 2016'!AT$5</f>
        <v>0.31992407866294092</v>
      </c>
      <c r="AU20">
        <f>'Population 2016'!AU20/'Population 2016'!AU$5</f>
        <v>0.31992407866294092</v>
      </c>
      <c r="AV20">
        <f>'Population 2016'!AV20/'Population 2016'!AV$5</f>
        <v>6.4280435012142326E-2</v>
      </c>
      <c r="AW20">
        <f>'Population 2016'!AW20/'Population 2016'!AW$5</f>
        <v>9.6505277930319114E-2</v>
      </c>
      <c r="AX20">
        <f>'Population 2016'!AX20/'Population 2016'!AX$5</f>
        <v>0.13166873250955186</v>
      </c>
      <c r="AY20">
        <f>'Population 2016'!AY20/'Population 2016'!AY$5</f>
        <v>0.11201615617637159</v>
      </c>
      <c r="AZ20">
        <f>'Population 2016'!AZ20/'Population 2016'!AZ$5</f>
        <v>0.13660394291006783</v>
      </c>
      <c r="BA20">
        <f>'Population 2016'!BA20/'Population 2016'!BA$5</f>
        <v>6.179820773051177E-2</v>
      </c>
      <c r="BB20">
        <f>'Population 2016'!BB20/'Population 2016'!BB$5</f>
        <v>8.6008437886247346E-2</v>
      </c>
      <c r="BC20">
        <f>'Population 2016'!BC20/'Population 2016'!BC$5</f>
        <v>2.7043774620457664E-2</v>
      </c>
      <c r="BD20" s="9">
        <v>18</v>
      </c>
    </row>
    <row r="21" spans="1:56" x14ac:dyDescent="0.35">
      <c r="A21" t="s">
        <v>137</v>
      </c>
      <c r="C21">
        <f>'Population 2016'!C21/'Population 2016'!C$5</f>
        <v>0.19005075311904238</v>
      </c>
      <c r="D21">
        <f>'Population 2016'!D21/'Population 2016'!D$5</f>
        <v>0.17840585663566211</v>
      </c>
      <c r="E21">
        <f>'Population 2016'!E21/'Population 2016'!E$5</f>
        <v>0.16772533154571323</v>
      </c>
      <c r="F21">
        <f>'Population 2016'!F21/'Population 2016'!F$5</f>
        <v>8.6458923512747879E-2</v>
      </c>
      <c r="G21">
        <f>'Population 2016'!G21/'Population 2016'!G$5</f>
        <v>6.3755210306934443E-2</v>
      </c>
      <c r="H21">
        <f>'Population 2016'!H21/'Population 2016'!H$5</f>
        <v>6.4828655082632705E-2</v>
      </c>
      <c r="I21">
        <f>'Population 2016'!I21/'Population 2016'!I$5</f>
        <v>4.4311615442592746E-2</v>
      </c>
      <c r="J21">
        <f>'Population 2016'!J21/'Population 2016'!J$5</f>
        <v>0.11089457054476999</v>
      </c>
      <c r="K21">
        <f>'Population 2016'!K21/'Population 2016'!K$5</f>
        <v>6.5279024712942404E-2</v>
      </c>
      <c r="L21">
        <f>'Population 2016'!L21/'Population 2016'!L$5</f>
        <v>4.262703921973536E-2</v>
      </c>
      <c r="M21">
        <f>'Population 2016'!M21/'Population 2016'!M$5</f>
        <v>4.262703921973536E-2</v>
      </c>
      <c r="N21">
        <f>'Population 2016'!N21/'Population 2016'!N$5</f>
        <v>7.2656545116981858E-2</v>
      </c>
      <c r="O21">
        <f>'Population 2016'!O21/'Population 2016'!O$5</f>
        <v>5.554729990786697E-2</v>
      </c>
      <c r="P21">
        <f>'Population 2016'!P21/'Population 2016'!P$5</f>
        <v>0.26208723092527891</v>
      </c>
      <c r="Q21">
        <f>'Population 2016'!Q21/'Population 2016'!Q$5</f>
        <v>7.9740543589382026E-2</v>
      </c>
      <c r="R21">
        <f>'Population 2016'!R21/'Population 2016'!R$5</f>
        <v>0.27517698408473945</v>
      </c>
      <c r="S21">
        <f>'Population 2016'!S21/'Population 2016'!S$5</f>
        <v>0.12804450713275703</v>
      </c>
      <c r="T21">
        <f>'Population 2016'!T21/'Population 2016'!T$5</f>
        <v>0.19627227167605851</v>
      </c>
      <c r="U21">
        <f>'Population 2016'!U21/'Population 2016'!U$5</f>
        <v>0</v>
      </c>
      <c r="V21">
        <f>'Population 2016'!V21/'Population 2016'!V$5</f>
        <v>9.4023095534303658E-2</v>
      </c>
      <c r="W21">
        <f>'Population 2016'!W21/'Population 2016'!W$5</f>
        <v>0.10337039724406617</v>
      </c>
      <c r="X21">
        <f>'Population 2016'!X21/'Population 2016'!X$5</f>
        <v>0.10337039724406617</v>
      </c>
      <c r="Y21">
        <f>'Population 2016'!Y21/'Population 2016'!Y$5</f>
        <v>0.10210886949333078</v>
      </c>
      <c r="Z21">
        <f>'Population 2016'!Z21/'Population 2016'!Z$5</f>
        <v>4.9498338117979102E-2</v>
      </c>
      <c r="AA21">
        <f>'Population 2016'!AA21/'Population 2016'!AA$5</f>
        <v>7.7625789203385434E-2</v>
      </c>
      <c r="AB21">
        <f>'Population 2016'!AB21/'Population 2016'!AB$5</f>
        <v>0.16454970676437775</v>
      </c>
      <c r="AC21">
        <f>'Population 2016'!AC21/'Population 2016'!AC$5</f>
        <v>9.0303276026486232E-2</v>
      </c>
      <c r="AD21">
        <f>'Population 2016'!AD21/'Population 2016'!AD$5</f>
        <v>4.9916260374409167E-2</v>
      </c>
      <c r="AE21">
        <f>'Population 2016'!AE21/'Population 2016'!AE$5</f>
        <v>4.4666783026519781E-2</v>
      </c>
      <c r="AF21">
        <f>'Population 2016'!AF21/'Population 2016'!AF$5</f>
        <v>5.6176386312566919E-2</v>
      </c>
      <c r="AG21">
        <f>'Population 2016'!AG21/'Population 2016'!AG$5</f>
        <v>4.4666783026519781E-2</v>
      </c>
      <c r="AH21">
        <f>'Population 2016'!AH21/'Population 2016'!AH$5</f>
        <v>5.4856357337246781E-2</v>
      </c>
      <c r="AI21">
        <f>'Population 2016'!AI21/'Population 2016'!AI$5</f>
        <v>0.14930084653075509</v>
      </c>
      <c r="AJ21">
        <f>'Population 2016'!AJ21/'Population 2016'!AJ$5</f>
        <v>7.6234559295095219E-2</v>
      </c>
      <c r="AK21">
        <f>'Population 2016'!AK21/'Population 2016'!AK$5</f>
        <v>9.3308022076109776E-2</v>
      </c>
      <c r="AL21">
        <f>'Population 2016'!AL21/'Population 2016'!AL$5</f>
        <v>4.5103847040669727E-2</v>
      </c>
      <c r="AM21">
        <f>'Population 2016'!AM21/'Population 2016'!AM$5</f>
        <v>4.3322672597078497E-2</v>
      </c>
      <c r="AN21">
        <f>'Population 2016'!AN21/'Population 2016'!AN$5</f>
        <v>3.7307734264208574E-2</v>
      </c>
      <c r="AO21">
        <f>'Population 2016'!AO21/'Population 2016'!AO$5</f>
        <v>3.7307734264208574E-2</v>
      </c>
      <c r="AP21">
        <f>'Population 2016'!AP21/'Population 2016'!AP$5</f>
        <v>8.5569804860263457E-2</v>
      </c>
      <c r="AQ21">
        <f>'Population 2016'!AQ21/'Population 2016'!AQ$5</f>
        <v>8.6658080780402255E-2</v>
      </c>
      <c r="AR21">
        <f>'Population 2016'!AR21/'Population 2016'!AR$5</f>
        <v>9.7057041964380988E-2</v>
      </c>
      <c r="AS21">
        <f>'Population 2016'!AS21/'Population 2016'!AS$5</f>
        <v>4.4311615442592746E-2</v>
      </c>
      <c r="AT21">
        <f>'Population 2016'!AT21/'Population 2016'!AT$5</f>
        <v>0</v>
      </c>
      <c r="AU21">
        <f>'Population 2016'!AU21/'Population 2016'!AU$5</f>
        <v>0</v>
      </c>
      <c r="AV21">
        <f>'Population 2016'!AV21/'Population 2016'!AV$5</f>
        <v>9.8205046985534797E-2</v>
      </c>
      <c r="AW21">
        <f>'Population 2016'!AW21/'Population 2016'!AW$5</f>
        <v>6.6999969491732259E-2</v>
      </c>
      <c r="AX21">
        <f>'Population 2016'!AX21/'Population 2016'!AX$5</f>
        <v>0.13556614743728995</v>
      </c>
      <c r="AY21">
        <f>'Population 2016'!AY21/'Population 2016'!AY$5</f>
        <v>9.157614516079679E-2</v>
      </c>
      <c r="AZ21">
        <f>'Population 2016'!AZ21/'Population 2016'!AZ$5</f>
        <v>8.119667953356996E-2</v>
      </c>
      <c r="BA21">
        <f>'Population 2016'!BA21/'Population 2016'!BA$5</f>
        <v>1.9299287410926364E-2</v>
      </c>
      <c r="BB21">
        <f>'Population 2016'!BB21/'Population 2016'!BB$5</f>
        <v>8.6961325203869552E-2</v>
      </c>
      <c r="BC21">
        <f>'Population 2016'!BC21/'Population 2016'!BC$5</f>
        <v>0</v>
      </c>
      <c r="BD21" s="9">
        <v>19</v>
      </c>
    </row>
    <row r="22" spans="1:56" x14ac:dyDescent="0.35">
      <c r="A22" s="2" t="s">
        <v>140</v>
      </c>
      <c r="B22" s="7" t="s">
        <v>83</v>
      </c>
      <c r="C22">
        <f>'Population 2016'!C22/'Population 2016'!C$5</f>
        <v>0</v>
      </c>
      <c r="D22">
        <f>'Population 2016'!D22/'Population 2016'!D$5</f>
        <v>0</v>
      </c>
      <c r="E22">
        <f>'Population 2016'!E22/'Population 2016'!E$5</f>
        <v>0</v>
      </c>
      <c r="F22">
        <f>'Population 2016'!F22/'Population 2016'!F$5</f>
        <v>0</v>
      </c>
      <c r="G22">
        <f>'Population 2016'!G22/'Population 2016'!G$5</f>
        <v>0</v>
      </c>
      <c r="H22">
        <f>'Population 2016'!H22/'Population 2016'!H$5</f>
        <v>0</v>
      </c>
      <c r="I22">
        <f>'Population 2016'!I22/'Population 2016'!I$5</f>
        <v>0</v>
      </c>
      <c r="J22">
        <f>'Population 2016'!J22/'Population 2016'!J$5</f>
        <v>0</v>
      </c>
      <c r="K22">
        <f>'Population 2016'!K22/'Population 2016'!K$5</f>
        <v>0</v>
      </c>
      <c r="L22">
        <f>'Population 2016'!L22/'Population 2016'!L$5</f>
        <v>0</v>
      </c>
      <c r="M22">
        <f>'Population 2016'!M22/'Population 2016'!M$5</f>
        <v>0</v>
      </c>
      <c r="N22">
        <f>'Population 2016'!N22/'Population 2016'!N$5</f>
        <v>0</v>
      </c>
      <c r="O22">
        <f>'Population 2016'!O22/'Population 2016'!O$5</f>
        <v>0</v>
      </c>
      <c r="P22">
        <f>'Population 2016'!P22/'Population 2016'!P$5</f>
        <v>0</v>
      </c>
      <c r="Q22">
        <f>'Population 2016'!Q22/'Population 2016'!Q$5</f>
        <v>0</v>
      </c>
      <c r="R22">
        <f>'Population 2016'!R22/'Population 2016'!R$5</f>
        <v>0</v>
      </c>
      <c r="S22">
        <f>'Population 2016'!S22/'Population 2016'!S$5</f>
        <v>0</v>
      </c>
      <c r="T22">
        <f>'Population 2016'!T22/'Population 2016'!T$5</f>
        <v>0</v>
      </c>
      <c r="U22">
        <f>'Population 2016'!U22/'Population 2016'!U$5</f>
        <v>0</v>
      </c>
      <c r="V22">
        <f>'Population 2016'!V22/'Population 2016'!V$5</f>
        <v>0</v>
      </c>
      <c r="W22">
        <f>'Population 2016'!W22/'Population 2016'!W$5</f>
        <v>0</v>
      </c>
      <c r="X22">
        <f>'Population 2016'!X22/'Population 2016'!X$5</f>
        <v>0</v>
      </c>
      <c r="Y22">
        <f>'Population 2016'!Y22/'Population 2016'!Y$5</f>
        <v>0</v>
      </c>
      <c r="Z22">
        <f>'Population 2016'!Z22/'Population 2016'!Z$5</f>
        <v>0</v>
      </c>
      <c r="AA22">
        <f>'Population 2016'!AA22/'Population 2016'!AA$5</f>
        <v>0</v>
      </c>
      <c r="AB22">
        <f>'Population 2016'!AB22/'Population 2016'!AB$5</f>
        <v>0</v>
      </c>
      <c r="AC22">
        <f>'Population 2016'!AC22/'Population 2016'!AC$5</f>
        <v>0</v>
      </c>
      <c r="AD22">
        <f>'Population 2016'!AD22/'Population 2016'!AD$5</f>
        <v>0</v>
      </c>
      <c r="AE22">
        <f>'Population 2016'!AE22/'Population 2016'!AE$5</f>
        <v>0</v>
      </c>
      <c r="AF22">
        <f>'Population 2016'!AF22/'Population 2016'!AF$5</f>
        <v>0</v>
      </c>
      <c r="AG22">
        <f>'Population 2016'!AG22/'Population 2016'!AG$5</f>
        <v>0</v>
      </c>
      <c r="AH22">
        <f>'Population 2016'!AH22/'Population 2016'!AH$5</f>
        <v>0</v>
      </c>
      <c r="AI22">
        <f>'Population 2016'!AI22/'Population 2016'!AI$5</f>
        <v>0</v>
      </c>
      <c r="AJ22">
        <f>'Population 2016'!AJ22/'Population 2016'!AJ$5</f>
        <v>0</v>
      </c>
      <c r="AK22">
        <f>'Population 2016'!AK22/'Population 2016'!AK$5</f>
        <v>0</v>
      </c>
      <c r="AL22">
        <f>'Population 2016'!AL22/'Population 2016'!AL$5</f>
        <v>0</v>
      </c>
      <c r="AM22">
        <f>'Population 2016'!AM22/'Population 2016'!AM$5</f>
        <v>0</v>
      </c>
      <c r="AN22">
        <f>'Population 2016'!AN22/'Population 2016'!AN$5</f>
        <v>0</v>
      </c>
      <c r="AO22">
        <f>'Population 2016'!AO22/'Population 2016'!AO$5</f>
        <v>0</v>
      </c>
      <c r="AP22">
        <f>'Population 2016'!AP22/'Population 2016'!AP$5</f>
        <v>0</v>
      </c>
      <c r="AQ22">
        <f>'Population 2016'!AQ22/'Population 2016'!AQ$5</f>
        <v>0</v>
      </c>
      <c r="AR22">
        <f>'Population 2016'!AR22/'Population 2016'!AR$5</f>
        <v>0</v>
      </c>
      <c r="AS22">
        <f>'Population 2016'!AS22/'Population 2016'!AS$5</f>
        <v>0</v>
      </c>
      <c r="AT22">
        <f>'Population 2016'!AT22/'Population 2016'!AT$5</f>
        <v>0</v>
      </c>
      <c r="AU22">
        <f>'Population 2016'!AU22/'Population 2016'!AU$5</f>
        <v>0</v>
      </c>
      <c r="AV22">
        <f>'Population 2016'!AV22/'Population 2016'!AV$5</f>
        <v>0</v>
      </c>
      <c r="AW22">
        <f>'Population 2016'!AW22/'Population 2016'!AW$5</f>
        <v>0</v>
      </c>
      <c r="AX22">
        <f>'Population 2016'!AX22/'Population 2016'!AX$5</f>
        <v>0</v>
      </c>
      <c r="AY22">
        <f>'Population 2016'!AY22/'Population 2016'!AY$5</f>
        <v>0</v>
      </c>
      <c r="AZ22">
        <f>'Population 2016'!AZ22/'Population 2016'!AZ$5</f>
        <v>0</v>
      </c>
      <c r="BA22">
        <f>'Population 2016'!BA22/'Population 2016'!BA$5</f>
        <v>0</v>
      </c>
      <c r="BB22">
        <f>'Population 2016'!BB22/'Population 2016'!BB$5</f>
        <v>0</v>
      </c>
      <c r="BC22">
        <f>'Population 2016'!BC22/'Population 2016'!BC$5</f>
        <v>0</v>
      </c>
      <c r="BD22" s="9">
        <v>20</v>
      </c>
    </row>
    <row r="23" spans="1:56" x14ac:dyDescent="0.35">
      <c r="A23" s="3"/>
      <c r="B23" s="5" t="s">
        <v>61</v>
      </c>
      <c r="C23">
        <f>'Population 2016'!C23/'Population 2016'!C$5</f>
        <v>0</v>
      </c>
      <c r="D23">
        <f>'Population 2016'!D23/'Population 2016'!D$5</f>
        <v>0</v>
      </c>
      <c r="E23">
        <f>'Population 2016'!E23/'Population 2016'!E$5</f>
        <v>0</v>
      </c>
      <c r="F23">
        <f>'Population 2016'!F23/'Population 2016'!F$5</f>
        <v>0</v>
      </c>
      <c r="G23">
        <f>'Population 2016'!G23/'Population 2016'!G$5</f>
        <v>0</v>
      </c>
      <c r="H23">
        <f>'Population 2016'!H23/'Population 2016'!H$5</f>
        <v>0</v>
      </c>
      <c r="I23">
        <f>'Population 2016'!I23/'Population 2016'!I$5</f>
        <v>0</v>
      </c>
      <c r="J23">
        <f>'Population 2016'!J23/'Population 2016'!J$5</f>
        <v>0</v>
      </c>
      <c r="K23">
        <f>'Population 2016'!K23/'Population 2016'!K$5</f>
        <v>0</v>
      </c>
      <c r="L23">
        <f>'Population 2016'!L23/'Population 2016'!L$5</f>
        <v>0</v>
      </c>
      <c r="M23">
        <f>'Population 2016'!M23/'Population 2016'!M$5</f>
        <v>0</v>
      </c>
      <c r="N23">
        <f>'Population 2016'!N23/'Population 2016'!N$5</f>
        <v>0</v>
      </c>
      <c r="O23">
        <f>'Population 2016'!O23/'Population 2016'!O$5</f>
        <v>0</v>
      </c>
      <c r="P23">
        <f>'Population 2016'!P23/'Population 2016'!P$5</f>
        <v>0</v>
      </c>
      <c r="Q23">
        <f>'Population 2016'!Q23/'Population 2016'!Q$5</f>
        <v>0</v>
      </c>
      <c r="R23">
        <f>'Population 2016'!R23/'Population 2016'!R$5</f>
        <v>0</v>
      </c>
      <c r="S23">
        <f>'Population 2016'!S23/'Population 2016'!S$5</f>
        <v>0</v>
      </c>
      <c r="T23">
        <f>'Population 2016'!T23/'Population 2016'!T$5</f>
        <v>0</v>
      </c>
      <c r="U23">
        <f>'Population 2016'!U23/'Population 2016'!U$5</f>
        <v>0</v>
      </c>
      <c r="V23">
        <f>'Population 2016'!V23/'Population 2016'!V$5</f>
        <v>0</v>
      </c>
      <c r="W23">
        <f>'Population 2016'!W23/'Population 2016'!W$5</f>
        <v>0</v>
      </c>
      <c r="X23">
        <f>'Population 2016'!X23/'Population 2016'!X$5</f>
        <v>0</v>
      </c>
      <c r="Y23">
        <f>'Population 2016'!Y23/'Population 2016'!Y$5</f>
        <v>0</v>
      </c>
      <c r="Z23">
        <f>'Population 2016'!Z23/'Population 2016'!Z$5</f>
        <v>0</v>
      </c>
      <c r="AA23">
        <f>'Population 2016'!AA23/'Population 2016'!AA$5</f>
        <v>0</v>
      </c>
      <c r="AB23">
        <f>'Population 2016'!AB23/'Population 2016'!AB$5</f>
        <v>0</v>
      </c>
      <c r="AC23">
        <f>'Population 2016'!AC23/'Population 2016'!AC$5</f>
        <v>0</v>
      </c>
      <c r="AD23">
        <f>'Population 2016'!AD23/'Population 2016'!AD$5</f>
        <v>0</v>
      </c>
      <c r="AE23">
        <f>'Population 2016'!AE23/'Population 2016'!AE$5</f>
        <v>0</v>
      </c>
      <c r="AF23">
        <f>'Population 2016'!AF23/'Population 2016'!AF$5</f>
        <v>0</v>
      </c>
      <c r="AG23">
        <f>'Population 2016'!AG23/'Population 2016'!AG$5</f>
        <v>0</v>
      </c>
      <c r="AH23">
        <f>'Population 2016'!AH23/'Population 2016'!AH$5</f>
        <v>0</v>
      </c>
      <c r="AI23">
        <f>'Population 2016'!AI23/'Population 2016'!AI$5</f>
        <v>0</v>
      </c>
      <c r="AJ23">
        <f>'Population 2016'!AJ23/'Population 2016'!AJ$5</f>
        <v>0</v>
      </c>
      <c r="AK23">
        <f>'Population 2016'!AK23/'Population 2016'!AK$5</f>
        <v>0</v>
      </c>
      <c r="AL23">
        <f>'Population 2016'!AL23/'Population 2016'!AL$5</f>
        <v>0</v>
      </c>
      <c r="AM23">
        <f>'Population 2016'!AM23/'Population 2016'!AM$5</f>
        <v>0</v>
      </c>
      <c r="AN23">
        <f>'Population 2016'!AN23/'Population 2016'!AN$5</f>
        <v>0</v>
      </c>
      <c r="AO23">
        <f>'Population 2016'!AO23/'Population 2016'!AO$5</f>
        <v>0</v>
      </c>
      <c r="AP23">
        <f>'Population 2016'!AP23/'Population 2016'!AP$5</f>
        <v>0</v>
      </c>
      <c r="AQ23">
        <f>'Population 2016'!AQ23/'Population 2016'!AQ$5</f>
        <v>0</v>
      </c>
      <c r="AR23">
        <f>'Population 2016'!AR23/'Population 2016'!AR$5</f>
        <v>0</v>
      </c>
      <c r="AS23">
        <f>'Population 2016'!AS23/'Population 2016'!AS$5</f>
        <v>0</v>
      </c>
      <c r="AT23">
        <f>'Population 2016'!AT23/'Population 2016'!AT$5</f>
        <v>0</v>
      </c>
      <c r="AU23">
        <f>'Population 2016'!AU23/'Population 2016'!AU$5</f>
        <v>0</v>
      </c>
      <c r="AV23">
        <f>'Population 2016'!AV23/'Population 2016'!AV$5</f>
        <v>0</v>
      </c>
      <c r="AW23">
        <f>'Population 2016'!AW23/'Population 2016'!AW$5</f>
        <v>0</v>
      </c>
      <c r="AX23">
        <f>'Population 2016'!AX23/'Population 2016'!AX$5</f>
        <v>0</v>
      </c>
      <c r="AY23">
        <f>'Population 2016'!AY23/'Population 2016'!AY$5</f>
        <v>0</v>
      </c>
      <c r="AZ23">
        <f>'Population 2016'!AZ23/'Population 2016'!AZ$5</f>
        <v>0</v>
      </c>
      <c r="BA23">
        <f>'Population 2016'!BA23/'Population 2016'!BA$5</f>
        <v>0</v>
      </c>
      <c r="BB23">
        <f>'Population 2016'!BB23/'Population 2016'!BB$5</f>
        <v>0</v>
      </c>
      <c r="BC23">
        <f>'Population 2016'!BC23/'Population 2016'!BC$5</f>
        <v>0</v>
      </c>
      <c r="BD23" s="9">
        <v>21</v>
      </c>
    </row>
    <row r="24" spans="1:56" x14ac:dyDescent="0.35">
      <c r="A24" s="3"/>
      <c r="B24" s="5" t="s">
        <v>78</v>
      </c>
      <c r="C24">
        <f>'Population 2016'!C24/'Population 2016'!C$5</f>
        <v>0</v>
      </c>
      <c r="D24">
        <f>'Population 2016'!D24/'Population 2016'!D$5</f>
        <v>0</v>
      </c>
      <c r="E24">
        <f>'Population 2016'!E24/'Population 2016'!E$5</f>
        <v>0</v>
      </c>
      <c r="F24">
        <f>'Population 2016'!F24/'Population 2016'!F$5</f>
        <v>0</v>
      </c>
      <c r="G24">
        <f>'Population 2016'!G24/'Population 2016'!G$5</f>
        <v>0</v>
      </c>
      <c r="H24">
        <f>'Population 2016'!H24/'Population 2016'!H$5</f>
        <v>0</v>
      </c>
      <c r="I24">
        <f>'Population 2016'!I24/'Population 2016'!I$5</f>
        <v>0</v>
      </c>
      <c r="J24">
        <f>'Population 2016'!J24/'Population 2016'!J$5</f>
        <v>0</v>
      </c>
      <c r="K24">
        <f>'Population 2016'!K24/'Population 2016'!K$5</f>
        <v>0</v>
      </c>
      <c r="L24">
        <f>'Population 2016'!L24/'Population 2016'!L$5</f>
        <v>0</v>
      </c>
      <c r="M24">
        <f>'Population 2016'!M24/'Population 2016'!M$5</f>
        <v>0</v>
      </c>
      <c r="N24">
        <f>'Population 2016'!N24/'Population 2016'!N$5</f>
        <v>0</v>
      </c>
      <c r="O24">
        <f>'Population 2016'!O24/'Population 2016'!O$5</f>
        <v>0</v>
      </c>
      <c r="P24">
        <f>'Population 2016'!P24/'Population 2016'!P$5</f>
        <v>0</v>
      </c>
      <c r="Q24">
        <f>'Population 2016'!Q24/'Population 2016'!Q$5</f>
        <v>0</v>
      </c>
      <c r="R24">
        <f>'Population 2016'!R24/'Population 2016'!R$5</f>
        <v>0</v>
      </c>
      <c r="S24">
        <f>'Population 2016'!S24/'Population 2016'!S$5</f>
        <v>0</v>
      </c>
      <c r="T24">
        <f>'Population 2016'!T24/'Population 2016'!T$5</f>
        <v>0</v>
      </c>
      <c r="U24">
        <f>'Population 2016'!U24/'Population 2016'!U$5</f>
        <v>0</v>
      </c>
      <c r="V24">
        <f>'Population 2016'!V24/'Population 2016'!V$5</f>
        <v>0</v>
      </c>
      <c r="W24">
        <f>'Population 2016'!W24/'Population 2016'!W$5</f>
        <v>0</v>
      </c>
      <c r="X24">
        <f>'Population 2016'!X24/'Population 2016'!X$5</f>
        <v>0</v>
      </c>
      <c r="Y24">
        <f>'Population 2016'!Y24/'Population 2016'!Y$5</f>
        <v>0</v>
      </c>
      <c r="Z24">
        <f>'Population 2016'!Z24/'Population 2016'!Z$5</f>
        <v>0</v>
      </c>
      <c r="AA24">
        <f>'Population 2016'!AA24/'Population 2016'!AA$5</f>
        <v>0</v>
      </c>
      <c r="AB24">
        <f>'Population 2016'!AB24/'Population 2016'!AB$5</f>
        <v>0</v>
      </c>
      <c r="AC24">
        <f>'Population 2016'!AC24/'Population 2016'!AC$5</f>
        <v>0</v>
      </c>
      <c r="AD24">
        <f>'Population 2016'!AD24/'Population 2016'!AD$5</f>
        <v>0</v>
      </c>
      <c r="AE24">
        <f>'Population 2016'!AE24/'Population 2016'!AE$5</f>
        <v>0</v>
      </c>
      <c r="AF24">
        <f>'Population 2016'!AF24/'Population 2016'!AF$5</f>
        <v>0</v>
      </c>
      <c r="AG24">
        <f>'Population 2016'!AG24/'Population 2016'!AG$5</f>
        <v>0</v>
      </c>
      <c r="AH24">
        <f>'Population 2016'!AH24/'Population 2016'!AH$5</f>
        <v>0</v>
      </c>
      <c r="AI24">
        <f>'Population 2016'!AI24/'Population 2016'!AI$5</f>
        <v>0</v>
      </c>
      <c r="AJ24">
        <f>'Population 2016'!AJ24/'Population 2016'!AJ$5</f>
        <v>0</v>
      </c>
      <c r="AK24">
        <f>'Population 2016'!AK24/'Population 2016'!AK$5</f>
        <v>0</v>
      </c>
      <c r="AL24">
        <f>'Population 2016'!AL24/'Population 2016'!AL$5</f>
        <v>0</v>
      </c>
      <c r="AM24">
        <f>'Population 2016'!AM24/'Population 2016'!AM$5</f>
        <v>0</v>
      </c>
      <c r="AN24">
        <f>'Population 2016'!AN24/'Population 2016'!AN$5</f>
        <v>0</v>
      </c>
      <c r="AO24">
        <f>'Population 2016'!AO24/'Population 2016'!AO$5</f>
        <v>0</v>
      </c>
      <c r="AP24">
        <f>'Population 2016'!AP24/'Population 2016'!AP$5</f>
        <v>0</v>
      </c>
      <c r="AQ24">
        <f>'Population 2016'!AQ24/'Population 2016'!AQ$5</f>
        <v>0</v>
      </c>
      <c r="AR24">
        <f>'Population 2016'!AR24/'Population 2016'!AR$5</f>
        <v>0</v>
      </c>
      <c r="AS24">
        <f>'Population 2016'!AS24/'Population 2016'!AS$5</f>
        <v>0</v>
      </c>
      <c r="AT24">
        <f>'Population 2016'!AT24/'Population 2016'!AT$5</f>
        <v>0</v>
      </c>
      <c r="AU24">
        <f>'Population 2016'!AU24/'Population 2016'!AU$5</f>
        <v>0</v>
      </c>
      <c r="AV24">
        <f>'Population 2016'!AV24/'Population 2016'!AV$5</f>
        <v>0</v>
      </c>
      <c r="AW24">
        <f>'Population 2016'!AW24/'Population 2016'!AW$5</f>
        <v>0</v>
      </c>
      <c r="AX24">
        <f>'Population 2016'!AX24/'Population 2016'!AX$5</f>
        <v>0</v>
      </c>
      <c r="AY24">
        <f>'Population 2016'!AY24/'Population 2016'!AY$5</f>
        <v>0</v>
      </c>
      <c r="AZ24">
        <f>'Population 2016'!AZ24/'Population 2016'!AZ$5</f>
        <v>0</v>
      </c>
      <c r="BA24">
        <f>'Population 2016'!BA24/'Population 2016'!BA$5</f>
        <v>0</v>
      </c>
      <c r="BB24">
        <f>'Population 2016'!BB24/'Population 2016'!BB$5</f>
        <v>0</v>
      </c>
      <c r="BC24">
        <f>'Population 2016'!BC24/'Population 2016'!BC$5</f>
        <v>0</v>
      </c>
      <c r="BD24" s="9">
        <v>22</v>
      </c>
    </row>
    <row r="25" spans="1:56" x14ac:dyDescent="0.35">
      <c r="A25" s="3"/>
      <c r="B25" s="5" t="s">
        <v>62</v>
      </c>
      <c r="C25">
        <f>'Population 2016'!C25/'Population 2016'!C$5</f>
        <v>2.623011147286267E-2</v>
      </c>
      <c r="D25">
        <f>'Population 2016'!D25/'Population 2016'!D$5</f>
        <v>2.5549426366597225E-2</v>
      </c>
      <c r="E25">
        <f>'Population 2016'!E25/'Population 2016'!E$5</f>
        <v>2.492511215597298E-2</v>
      </c>
      <c r="F25">
        <f>'Population 2016'!F25/'Population 2016'!F$5</f>
        <v>2.4929178470254956E-2</v>
      </c>
      <c r="G25">
        <f>'Population 2016'!G25/'Population 2016'!G$5</f>
        <v>2.3750879662209713E-2</v>
      </c>
      <c r="H25">
        <f>'Population 2016'!H25/'Population 2016'!H$5</f>
        <v>2.6117576107362529E-2</v>
      </c>
      <c r="I25">
        <f>'Population 2016'!I25/'Population 2016'!I$5</f>
        <v>2.5060715182983001E-2</v>
      </c>
      <c r="J25">
        <f>'Population 2016'!J25/'Population 2016'!J$5</f>
        <v>3.2160420623139251E-2</v>
      </c>
      <c r="K25">
        <f>'Population 2016'!K25/'Population 2016'!K$5</f>
        <v>2.6461276756603504E-2</v>
      </c>
      <c r="L25">
        <f>'Population 2016'!L25/'Population 2016'!L$5</f>
        <v>2.3882896764252697E-2</v>
      </c>
      <c r="M25">
        <f>'Population 2016'!M25/'Population 2016'!M$5</f>
        <v>2.3882896764252697E-2</v>
      </c>
      <c r="N25">
        <f>'Population 2016'!N25/'Population 2016'!N$5</f>
        <v>3.1714903432700267E-2</v>
      </c>
      <c r="O25">
        <f>'Population 2016'!O25/'Population 2016'!O$5</f>
        <v>2.6074637659622948E-2</v>
      </c>
      <c r="P25">
        <f>'Population 2016'!P25/'Population 2016'!P$5</f>
        <v>2.6135467147526202E-2</v>
      </c>
      <c r="Q25">
        <f>'Population 2016'!Q25/'Population 2016'!Q$5</f>
        <v>2.7261724304062231E-2</v>
      </c>
      <c r="R25">
        <f>'Population 2016'!R25/'Population 2016'!R$5</f>
        <v>3.0193750998030552E-2</v>
      </c>
      <c r="S25">
        <f>'Population 2016'!S25/'Population 2016'!S$5</f>
        <v>2.6372929946987578E-2</v>
      </c>
      <c r="T25">
        <f>'Population 2016'!T25/'Population 2016'!T$5</f>
        <v>2.4385420398970698E-2</v>
      </c>
      <c r="U25">
        <f>'Population 2016'!U25/'Population 2016'!U$5</f>
        <v>2.2396317443455938E-2</v>
      </c>
      <c r="V25">
        <f>'Population 2016'!V25/'Population 2016'!V$5</f>
        <v>2.505705192297418E-2</v>
      </c>
      <c r="W25">
        <f>'Population 2016'!W25/'Population 2016'!W$5</f>
        <v>2.7889448878604253E-2</v>
      </c>
      <c r="X25">
        <f>'Population 2016'!X25/'Population 2016'!X$5</f>
        <v>2.7889448878604253E-2</v>
      </c>
      <c r="Y25">
        <f>'Population 2016'!Y25/'Population 2016'!Y$5</f>
        <v>2.8461391710783612E-2</v>
      </c>
      <c r="Z25">
        <f>'Population 2016'!Z25/'Population 2016'!Z$5</f>
        <v>2.644686333077163E-2</v>
      </c>
      <c r="AA25">
        <f>'Population 2016'!AA25/'Population 2016'!AA$5</f>
        <v>2.7062957551936443E-2</v>
      </c>
      <c r="AB25">
        <f>'Population 2016'!AB25/'Population 2016'!AB$5</f>
        <v>2.5587750632017441E-2</v>
      </c>
      <c r="AC25">
        <f>'Population 2016'!AC25/'Population 2016'!AC$5</f>
        <v>2.6653786244288106E-2</v>
      </c>
      <c r="AD25">
        <f>'Population 2016'!AD25/'Population 2016'!AD$5</f>
        <v>2.4236108526554764E-2</v>
      </c>
      <c r="AE25">
        <f>'Population 2016'!AE25/'Population 2016'!AE$5</f>
        <v>2.4420168584893067E-2</v>
      </c>
      <c r="AF25">
        <f>'Population 2016'!AF25/'Population 2016'!AF$5</f>
        <v>2.5863759067396581E-2</v>
      </c>
      <c r="AG25">
        <f>'Population 2016'!AG25/'Population 2016'!AG$5</f>
        <v>2.4420168584893067E-2</v>
      </c>
      <c r="AH25">
        <f>'Population 2016'!AH25/'Population 2016'!AH$5</f>
        <v>2.779785070079786E-2</v>
      </c>
      <c r="AI25">
        <f>'Population 2016'!AI25/'Population 2016'!AI$5</f>
        <v>2.5909965876279639E-2</v>
      </c>
      <c r="AJ25">
        <f>'Population 2016'!AJ25/'Population 2016'!AJ$5</f>
        <v>2.8065136770487688E-2</v>
      </c>
      <c r="AK25">
        <f>'Population 2016'!AK25/'Population 2016'!AK$5</f>
        <v>2.5784795645122763E-2</v>
      </c>
      <c r="AL25">
        <f>'Population 2016'!AL25/'Population 2016'!AL$5</f>
        <v>2.6923963746652242E-2</v>
      </c>
      <c r="AM25">
        <f>'Population 2016'!AM25/'Population 2016'!AM$5</f>
        <v>2.9175163261388457E-2</v>
      </c>
      <c r="AN25">
        <f>'Population 2016'!AN25/'Population 2016'!AN$5</f>
        <v>2.1544671102868986E-2</v>
      </c>
      <c r="AO25">
        <f>'Population 2016'!AO25/'Population 2016'!AO$5</f>
        <v>2.1544671102868986E-2</v>
      </c>
      <c r="AP25">
        <f>'Population 2016'!AP25/'Population 2016'!AP$5</f>
        <v>2.5062219615427293E-2</v>
      </c>
      <c r="AQ25">
        <f>'Population 2016'!AQ25/'Population 2016'!AQ$5</f>
        <v>2.6429002027730585E-2</v>
      </c>
      <c r="AR25">
        <f>'Population 2016'!AR25/'Population 2016'!AR$5</f>
        <v>2.6466639175919175E-2</v>
      </c>
      <c r="AS25">
        <f>'Population 2016'!AS25/'Population 2016'!AS$5</f>
        <v>2.5060715182983001E-2</v>
      </c>
      <c r="AT25">
        <f>'Population 2016'!AT25/'Population 2016'!AT$5</f>
        <v>2.7732377286866665E-2</v>
      </c>
      <c r="AU25">
        <f>'Population 2016'!AU25/'Population 2016'!AU$5</f>
        <v>2.7732377286866665E-2</v>
      </c>
      <c r="AV25">
        <f>'Population 2016'!AV25/'Population 2016'!AV$5</f>
        <v>2.5203252032520326E-2</v>
      </c>
      <c r="AW25">
        <f>'Population 2016'!AW25/'Population 2016'!AW$5</f>
        <v>2.6347702727439137E-2</v>
      </c>
      <c r="AX25">
        <f>'Population 2016'!AX25/'Population 2016'!AX$5</f>
        <v>3.5242853674431682E-2</v>
      </c>
      <c r="AY25">
        <f>'Population 2016'!AY25/'Population 2016'!AY$5</f>
        <v>2.7632263394632966E-2</v>
      </c>
      <c r="AZ25">
        <f>'Population 2016'!AZ25/'Population 2016'!AZ$5</f>
        <v>2.7405928746886344E-2</v>
      </c>
      <c r="BA25">
        <f>'Population 2016'!BA25/'Population 2016'!BA$5</f>
        <v>2.6276722090261283E-2</v>
      </c>
      <c r="BB25">
        <f>'Population 2016'!BB25/'Population 2016'!BB$5</f>
        <v>2.8572809567541067E-2</v>
      </c>
      <c r="BC25">
        <f>'Population 2016'!BC25/'Population 2016'!BC$5</f>
        <v>2.2396317443455938E-2</v>
      </c>
      <c r="BD25" s="9">
        <v>23</v>
      </c>
    </row>
    <row r="26" spans="1:56" x14ac:dyDescent="0.35">
      <c r="A26" s="3"/>
      <c r="B26" s="5" t="s">
        <v>63</v>
      </c>
      <c r="C26">
        <f>'Population 2016'!C26/'Population 2016'!C$5</f>
        <v>5.7172647493266136E-2</v>
      </c>
      <c r="D26">
        <f>'Population 2016'!D26/'Population 2016'!D$5</f>
        <v>4.2885576518685874E-2</v>
      </c>
      <c r="E26">
        <f>'Population 2016'!E26/'Population 2016'!E$5</f>
        <v>2.9781688457193218E-2</v>
      </c>
      <c r="F26">
        <f>'Population 2016'!F26/'Population 2016'!F$5</f>
        <v>3.1140870460983777E-2</v>
      </c>
      <c r="G26">
        <f>'Population 2016'!G26/'Population 2016'!G$5</f>
        <v>2.5672603258810156E-2</v>
      </c>
      <c r="H26">
        <f>'Population 2016'!H26/'Population 2016'!H$5</f>
        <v>3.3879894816366364E-2</v>
      </c>
      <c r="I26">
        <f>'Population 2016'!I26/'Population 2016'!I$5</f>
        <v>2.8860648186919018E-2</v>
      </c>
      <c r="J26">
        <f>'Population 2016'!J26/'Population 2016'!J$5</f>
        <v>4.5114153736430511E-2</v>
      </c>
      <c r="K26">
        <f>'Population 2016'!K26/'Population 2016'!K$5</f>
        <v>3.3336483485328167E-2</v>
      </c>
      <c r="L26">
        <f>'Population 2016'!L26/'Population 2016'!L$5</f>
        <v>3.0157419026893079E-2</v>
      </c>
      <c r="M26">
        <f>'Population 2016'!M26/'Population 2016'!M$5</f>
        <v>3.0157419026893079E-2</v>
      </c>
      <c r="N26">
        <f>'Population 2016'!N26/'Population 2016'!N$5</f>
        <v>5.937100650211781E-2</v>
      </c>
      <c r="O26">
        <f>'Population 2016'!O26/'Population 2016'!O$5</f>
        <v>3.4832228727672603E-2</v>
      </c>
      <c r="P26">
        <f>'Population 2016'!P26/'Population 2016'!P$5</f>
        <v>3.2086103910740446E-2</v>
      </c>
      <c r="Q26">
        <f>'Population 2016'!Q26/'Population 2016'!Q$5</f>
        <v>3.694433672929813E-2</v>
      </c>
      <c r="R26">
        <f>'Population 2016'!R26/'Population 2016'!R$5</f>
        <v>3.3147921435034866E-2</v>
      </c>
      <c r="S26">
        <f>'Population 2016'!S26/'Population 2016'!S$5</f>
        <v>4.4659832542177799E-2</v>
      </c>
      <c r="T26">
        <f>'Population 2016'!T26/'Population 2016'!T$5</f>
        <v>5.7679511221341719E-2</v>
      </c>
      <c r="U26">
        <f>'Population 2016'!U26/'Population 2016'!U$5</f>
        <v>2.4742176780418713E-2</v>
      </c>
      <c r="V26">
        <f>'Population 2016'!V26/'Population 2016'!V$5</f>
        <v>3.4078506498958182E-2</v>
      </c>
      <c r="W26">
        <f>'Population 2016'!W26/'Population 2016'!W$5</f>
        <v>4.042384902502958E-2</v>
      </c>
      <c r="X26">
        <f>'Population 2016'!X26/'Population 2016'!X$5</f>
        <v>4.042384902502958E-2</v>
      </c>
      <c r="Y26">
        <f>'Population 2016'!Y26/'Population 2016'!Y$5</f>
        <v>3.9367418641992974E-2</v>
      </c>
      <c r="Z26">
        <f>'Population 2016'!Z26/'Population 2016'!Z$5</f>
        <v>5.5940671682962857E-2</v>
      </c>
      <c r="AA26">
        <f>'Population 2016'!AA26/'Population 2016'!AA$5</f>
        <v>4.2530446989915337E-2</v>
      </c>
      <c r="AB26">
        <f>'Population 2016'!AB26/'Population 2016'!AB$5</f>
        <v>4.1061175194211028E-2</v>
      </c>
      <c r="AC26">
        <f>'Population 2016'!AC26/'Population 2016'!AC$5</f>
        <v>4.643985263362576E-2</v>
      </c>
      <c r="AD26">
        <f>'Population 2016'!AD26/'Population 2016'!AD$5</f>
        <v>2.8054635453496596E-2</v>
      </c>
      <c r="AE26">
        <f>'Population 2016'!AE26/'Population 2016'!AE$5</f>
        <v>2.8958202856292158E-2</v>
      </c>
      <c r="AF26">
        <f>'Population 2016'!AF26/'Population 2016'!AF$5</f>
        <v>3.5937806330965633E-2</v>
      </c>
      <c r="AG26">
        <f>'Population 2016'!AG26/'Population 2016'!AG$5</f>
        <v>2.8958202856292158E-2</v>
      </c>
      <c r="AH26">
        <f>'Population 2016'!AH26/'Population 2016'!AH$5</f>
        <v>3.5508949221180905E-2</v>
      </c>
      <c r="AI26">
        <f>'Population 2016'!AI26/'Population 2016'!AI$5</f>
        <v>4.8495056435383675E-2</v>
      </c>
      <c r="AJ26">
        <f>'Population 2016'!AJ26/'Population 2016'!AJ$5</f>
        <v>3.4520257647157236E-2</v>
      </c>
      <c r="AK26">
        <f>'Population 2016'!AK26/'Population 2016'!AK$5</f>
        <v>3.1680977584451174E-2</v>
      </c>
      <c r="AL26">
        <f>'Population 2016'!AL26/'Population 2016'!AL$5</f>
        <v>3.5180291232862135E-2</v>
      </c>
      <c r="AM26">
        <f>'Population 2016'!AM26/'Population 2016'!AM$5</f>
        <v>3.6462615586889832E-2</v>
      </c>
      <c r="AN26">
        <f>'Population 2016'!AN26/'Population 2016'!AN$5</f>
        <v>2.9126213592233011E-2</v>
      </c>
      <c r="AO26">
        <f>'Population 2016'!AO26/'Population 2016'!AO$5</f>
        <v>2.9126213592233011E-2</v>
      </c>
      <c r="AP26">
        <f>'Population 2016'!AP26/'Population 2016'!AP$5</f>
        <v>3.0547057051820616E-2</v>
      </c>
      <c r="AQ26">
        <f>'Population 2016'!AQ26/'Population 2016'!AQ$5</f>
        <v>3.7362306132514934E-2</v>
      </c>
      <c r="AR26">
        <f>'Population 2016'!AR26/'Population 2016'!AR$5</f>
        <v>4.0607665819443708E-2</v>
      </c>
      <c r="AS26">
        <f>'Population 2016'!AS26/'Population 2016'!AS$5</f>
        <v>2.8860648186919018E-2</v>
      </c>
      <c r="AT26">
        <f>'Population 2016'!AT26/'Population 2016'!AT$5</f>
        <v>2.963041071334423E-2</v>
      </c>
      <c r="AU26">
        <f>'Population 2016'!AU26/'Population 2016'!AU$5</f>
        <v>2.963041071334423E-2</v>
      </c>
      <c r="AV26">
        <f>'Population 2016'!AV26/'Population 2016'!AV$5</f>
        <v>3.1316650828845952E-2</v>
      </c>
      <c r="AW26">
        <f>'Population 2016'!AW26/'Population 2016'!AW$5</f>
        <v>3.4504850814570748E-2</v>
      </c>
      <c r="AX26">
        <f>'Population 2016'!AX26/'Population 2016'!AX$5</f>
        <v>5.1484212274940259E-2</v>
      </c>
      <c r="AY26">
        <f>'Population 2016'!AY26/'Population 2016'!AY$5</f>
        <v>4.0745387228052994E-2</v>
      </c>
      <c r="AZ26">
        <f>'Population 2016'!AZ26/'Population 2016'!AZ$5</f>
        <v>4.1028355126530941E-2</v>
      </c>
      <c r="BA26">
        <f>'Population 2016'!BA26/'Population 2016'!BA$5</f>
        <v>3.8153206650831356E-2</v>
      </c>
      <c r="BB26">
        <f>'Population 2016'!BB26/'Population 2016'!BB$5</f>
        <v>3.4946106626709848E-2</v>
      </c>
      <c r="BC26">
        <f>'Population 2016'!BC26/'Population 2016'!BC$5</f>
        <v>2.4742176780418713E-2</v>
      </c>
      <c r="BD26" s="9">
        <v>24</v>
      </c>
    </row>
    <row r="27" spans="1:56" x14ac:dyDescent="0.35">
      <c r="A27" s="3"/>
      <c r="B27" s="5" t="s">
        <v>64</v>
      </c>
      <c r="C27">
        <f>'Population 2016'!C27/'Population 2016'!C$5</f>
        <v>5.9523748677505581E-2</v>
      </c>
      <c r="D27">
        <f>'Population 2016'!D27/'Population 2016'!D$5</f>
        <v>4.5020196981700455E-2</v>
      </c>
      <c r="E27">
        <f>'Population 2016'!E27/'Population 2016'!E$5</f>
        <v>3.171775603673372E-2</v>
      </c>
      <c r="F27">
        <f>'Population 2016'!F27/'Population 2016'!F$5</f>
        <v>3.0069533865567859E-2</v>
      </c>
      <c r="G27">
        <f>'Population 2016'!G27/'Population 2016'!G$5</f>
        <v>2.5442537757808695E-2</v>
      </c>
      <c r="H27">
        <f>'Population 2016'!H27/'Population 2016'!H$5</f>
        <v>3.3698320109722998E-2</v>
      </c>
      <c r="I27">
        <f>'Population 2016'!I27/'Population 2016'!I$5</f>
        <v>2.5992379197722133E-2</v>
      </c>
      <c r="J27">
        <f>'Population 2016'!J27/'Population 2016'!J$5</f>
        <v>3.8645580222751136E-2</v>
      </c>
      <c r="K27">
        <f>'Population 2016'!K27/'Population 2016'!K$5</f>
        <v>3.326560506544441E-2</v>
      </c>
      <c r="L27">
        <f>'Population 2016'!L27/'Population 2016'!L$5</f>
        <v>3.0546598255841658E-2</v>
      </c>
      <c r="M27">
        <f>'Population 2016'!M27/'Population 2016'!M$5</f>
        <v>3.0546598255841658E-2</v>
      </c>
      <c r="N27">
        <f>'Population 2016'!N27/'Population 2016'!N$5</f>
        <v>5.532828059571937E-2</v>
      </c>
      <c r="O27">
        <f>'Population 2016'!O27/'Population 2016'!O$5</f>
        <v>3.6714516400669701E-2</v>
      </c>
      <c r="P27">
        <f>'Population 2016'!P27/'Population 2016'!P$5</f>
        <v>2.7825988955257522E-2</v>
      </c>
      <c r="Q27">
        <f>'Population 2016'!Q27/'Population 2016'!Q$5</f>
        <v>3.2855078083688795E-2</v>
      </c>
      <c r="R27">
        <f>'Population 2016'!R27/'Population 2016'!R$5</f>
        <v>2.9914302443178793E-2</v>
      </c>
      <c r="S27">
        <f>'Population 2016'!S27/'Population 2016'!S$5</f>
        <v>4.5971461910671509E-2</v>
      </c>
      <c r="T27">
        <f>'Population 2016'!T27/'Population 2016'!T$5</f>
        <v>6.394978199466736E-2</v>
      </c>
      <c r="U27">
        <f>'Population 2016'!U27/'Population 2016'!U$5</f>
        <v>2.7043774620457664E-2</v>
      </c>
      <c r="V27">
        <f>'Population 2016'!V27/'Population 2016'!V$5</f>
        <v>3.5421802611795054E-2</v>
      </c>
      <c r="W27">
        <f>'Population 2016'!W27/'Population 2016'!W$5</f>
        <v>3.642983677498219E-2</v>
      </c>
      <c r="X27">
        <f>'Population 2016'!X27/'Population 2016'!X$5</f>
        <v>3.642983677498219E-2</v>
      </c>
      <c r="Y27">
        <f>'Population 2016'!Y27/'Population 2016'!Y$5</f>
        <v>3.6966820877251554E-2</v>
      </c>
      <c r="Z27">
        <f>'Population 2016'!Z27/'Population 2016'!Z$5</f>
        <v>6.3112800847104925E-2</v>
      </c>
      <c r="AA27">
        <f>'Population 2016'!AA27/'Population 2016'!AA$5</f>
        <v>4.4985340399705809E-2</v>
      </c>
      <c r="AB27">
        <f>'Population 2016'!AB27/'Population 2016'!AB$5</f>
        <v>4.3026314442749965E-2</v>
      </c>
      <c r="AC27">
        <f>'Population 2016'!AC27/'Population 2016'!AC$5</f>
        <v>4.9786831767755231E-2</v>
      </c>
      <c r="AD27">
        <f>'Population 2016'!AD27/'Population 2016'!AD$5</f>
        <v>2.9885741933082736E-2</v>
      </c>
      <c r="AE27">
        <f>'Population 2016'!AE27/'Population 2016'!AE$5</f>
        <v>3.1571166028398649E-2</v>
      </c>
      <c r="AF27">
        <f>'Population 2016'!AF27/'Population 2016'!AF$5</f>
        <v>3.4640848150326503E-2</v>
      </c>
      <c r="AG27">
        <f>'Population 2016'!AG27/'Population 2016'!AG$5</f>
        <v>3.1571166028398649E-2</v>
      </c>
      <c r="AH27">
        <f>'Population 2016'!AH27/'Population 2016'!AH$5</f>
        <v>3.6361609838105942E-2</v>
      </c>
      <c r="AI27">
        <f>'Population 2016'!AI27/'Population 2016'!AI$5</f>
        <v>5.2571856680374486E-2</v>
      </c>
      <c r="AJ27">
        <f>'Population 2016'!AJ27/'Population 2016'!AJ$5</f>
        <v>3.6987982042773891E-2</v>
      </c>
      <c r="AK27">
        <f>'Population 2016'!AK27/'Population 2016'!AK$5</f>
        <v>3.2774725620104847E-2</v>
      </c>
      <c r="AL27">
        <f>'Population 2016'!AL27/'Population 2016'!AL$5</f>
        <v>3.3903265284404321E-2</v>
      </c>
      <c r="AM27">
        <f>'Population 2016'!AM27/'Population 2016'!AM$5</f>
        <v>3.8418492453575093E-2</v>
      </c>
      <c r="AN27">
        <f>'Population 2016'!AN27/'Population 2016'!AN$5</f>
        <v>3.2453365332169741E-2</v>
      </c>
      <c r="AO27">
        <f>'Population 2016'!AO27/'Population 2016'!AO$5</f>
        <v>3.2453365332169741E-2</v>
      </c>
      <c r="AP27">
        <f>'Population 2016'!AP27/'Population 2016'!AP$5</f>
        <v>3.0832395415563624E-2</v>
      </c>
      <c r="AQ27">
        <f>'Population 2016'!AQ27/'Population 2016'!AQ$5</f>
        <v>3.8526881131144844E-2</v>
      </c>
      <c r="AR27">
        <f>'Population 2016'!AR27/'Population 2016'!AR$5</f>
        <v>4.1876606643716126E-2</v>
      </c>
      <c r="AS27">
        <f>'Population 2016'!AS27/'Population 2016'!AS$5</f>
        <v>2.5992379197722133E-2</v>
      </c>
      <c r="AT27">
        <f>'Population 2016'!AT27/'Population 2016'!AT$5</f>
        <v>3.6589866610428637E-2</v>
      </c>
      <c r="AU27">
        <f>'Population 2016'!AU27/'Population 2016'!AU$5</f>
        <v>3.6589866610428637E-2</v>
      </c>
      <c r="AV27">
        <f>'Population 2016'!AV27/'Population 2016'!AV$5</f>
        <v>3.0239679020166825E-2</v>
      </c>
      <c r="AW27">
        <f>'Population 2016'!AW27/'Population 2016'!AW$5</f>
        <v>3.4195954603697599E-2</v>
      </c>
      <c r="AX27">
        <f>'Population 2016'!AX27/'Population 2016'!AX$5</f>
        <v>4.1555388016407478E-2</v>
      </c>
      <c r="AY27">
        <f>'Population 2016'!AY27/'Population 2016'!AY$5</f>
        <v>3.8002203114959762E-2</v>
      </c>
      <c r="AZ27">
        <f>'Population 2016'!AZ27/'Population 2016'!AZ$5</f>
        <v>3.93859553244243E-2</v>
      </c>
      <c r="BA27">
        <f>'Population 2016'!BA27/'Population 2016'!BA$5</f>
        <v>3.9070935003239042E-2</v>
      </c>
      <c r="BB27">
        <f>'Population 2016'!BB27/'Population 2016'!BB$5</f>
        <v>3.8108587724325557E-2</v>
      </c>
      <c r="BC27">
        <f>'Population 2016'!BC27/'Population 2016'!BC$5</f>
        <v>2.7043774620457664E-2</v>
      </c>
      <c r="BD27" s="9">
        <v>25</v>
      </c>
    </row>
    <row r="28" spans="1:56" x14ac:dyDescent="0.35">
      <c r="A28" s="3"/>
      <c r="B28" s="5" t="s">
        <v>65</v>
      </c>
      <c r="C28">
        <f>'Population 2016'!C28/'Population 2016'!C$5</f>
        <v>4.9638901524638006E-2</v>
      </c>
      <c r="D28">
        <f>'Population 2016'!D28/'Population 2016'!D$5</f>
        <v>4.3873419207182886E-2</v>
      </c>
      <c r="E28">
        <f>'Population 2016'!E28/'Population 2016'!E$5</f>
        <v>3.8585404956895539E-2</v>
      </c>
      <c r="F28">
        <f>'Population 2016'!F28/'Population 2016'!F$5</f>
        <v>3.3355652845737833E-2</v>
      </c>
      <c r="G28">
        <f>'Population 2016'!G28/'Population 2016'!G$5</f>
        <v>2.5983868348400368E-2</v>
      </c>
      <c r="H28">
        <f>'Population 2016'!H28/'Population 2016'!H$5</f>
        <v>3.2988233310528414E-2</v>
      </c>
      <c r="I28">
        <f>'Population 2016'!I28/'Population 2016'!I$5</f>
        <v>2.960388577171091E-2</v>
      </c>
      <c r="J28">
        <f>'Population 2016'!J28/'Population 2016'!J$5</f>
        <v>3.3138999693157409E-2</v>
      </c>
      <c r="K28">
        <f>'Population 2016'!K28/'Population 2016'!K$5</f>
        <v>3.4541416623352077E-2</v>
      </c>
      <c r="L28">
        <f>'Population 2016'!L28/'Population 2016'!L$5</f>
        <v>2.9807951964163741E-2</v>
      </c>
      <c r="M28">
        <f>'Population 2016'!M28/'Population 2016'!M$5</f>
        <v>2.9807951964163741E-2</v>
      </c>
      <c r="N28">
        <f>'Population 2016'!N28/'Population 2016'!N$5</f>
        <v>4.3087581678334042E-2</v>
      </c>
      <c r="O28">
        <f>'Population 2016'!O28/'Population 2016'!O$5</f>
        <v>3.5882347113660458E-2</v>
      </c>
      <c r="P28">
        <f>'Population 2016'!P28/'Population 2016'!P$5</f>
        <v>2.7465344302941508E-2</v>
      </c>
      <c r="Q28">
        <f>'Population 2016'!Q28/'Population 2016'!Q$5</f>
        <v>3.4887956663258952E-2</v>
      </c>
      <c r="R28">
        <f>'Population 2016'!R28/'Population 2016'!R$5</f>
        <v>2.9222334593069676E-2</v>
      </c>
      <c r="S28">
        <f>'Population 2016'!S28/'Population 2016'!S$5</f>
        <v>4.2950124543003967E-2</v>
      </c>
      <c r="T28">
        <f>'Population 2016'!T28/'Population 2016'!T$5</f>
        <v>5.3503208424265834E-2</v>
      </c>
      <c r="U28">
        <f>'Population 2016'!U28/'Population 2016'!U$5</f>
        <v>2.938963395742044E-2</v>
      </c>
      <c r="V28">
        <f>'Population 2016'!V28/'Population 2016'!V$5</f>
        <v>3.9795147342792374E-2</v>
      </c>
      <c r="W28">
        <f>'Population 2016'!W28/'Population 2016'!W$5</f>
        <v>3.556043639976729E-2</v>
      </c>
      <c r="X28">
        <f>'Population 2016'!X28/'Population 2016'!X$5</f>
        <v>3.556043639976729E-2</v>
      </c>
      <c r="Y28">
        <f>'Population 2016'!Y28/'Population 2016'!Y$5</f>
        <v>3.6605141412696142E-2</v>
      </c>
      <c r="Z28">
        <f>'Population 2016'!Z28/'Population 2016'!Z$5</f>
        <v>5.1701275496870785E-2</v>
      </c>
      <c r="AA28">
        <f>'Population 2016'!AA28/'Population 2016'!AA$5</f>
        <v>4.205275595834853E-2</v>
      </c>
      <c r="AB28">
        <f>'Population 2016'!AB28/'Population 2016'!AB$5</f>
        <v>4.2735637595570246E-2</v>
      </c>
      <c r="AC28">
        <f>'Population 2016'!AC28/'Population 2016'!AC$5</f>
        <v>4.3462116871215775E-2</v>
      </c>
      <c r="AD28">
        <f>'Population 2016'!AD28/'Population 2016'!AD$5</f>
        <v>3.2584018757676129E-2</v>
      </c>
      <c r="AE28">
        <f>'Population 2016'!AE28/'Population 2016'!AE$5</f>
        <v>3.50876292364398E-2</v>
      </c>
      <c r="AF28">
        <f>'Population 2016'!AF28/'Population 2016'!AF$5</f>
        <v>3.3630427242154155E-2</v>
      </c>
      <c r="AG28">
        <f>'Population 2016'!AG28/'Population 2016'!AG$5</f>
        <v>3.50876292364398E-2</v>
      </c>
      <c r="AH28">
        <f>'Population 2016'!AH28/'Population 2016'!AH$5</f>
        <v>3.9521469771416365E-2</v>
      </c>
      <c r="AI28">
        <f>'Population 2016'!AI28/'Population 2016'!AI$5</f>
        <v>4.7784145594540202E-2</v>
      </c>
      <c r="AJ28">
        <f>'Population 2016'!AJ28/'Population 2016'!AJ$5</f>
        <v>4.0124919833812007E-2</v>
      </c>
      <c r="AK28">
        <f>'Population 2016'!AK28/'Population 2016'!AK$5</f>
        <v>3.6885709616182441E-2</v>
      </c>
      <c r="AL28">
        <f>'Population 2016'!AL28/'Population 2016'!AL$5</f>
        <v>3.2599634628686966E-2</v>
      </c>
      <c r="AM28">
        <f>'Population 2016'!AM28/'Population 2016'!AM$5</f>
        <v>4.108790217718071E-2</v>
      </c>
      <c r="AN28">
        <f>'Population 2016'!AN28/'Population 2016'!AN$5</f>
        <v>3.2398821861023233E-2</v>
      </c>
      <c r="AO28">
        <f>'Population 2016'!AO28/'Population 2016'!AO$5</f>
        <v>3.2398821861023233E-2</v>
      </c>
      <c r="AP28">
        <f>'Population 2016'!AP28/'Population 2016'!AP$5</f>
        <v>3.4755797917029943E-2</v>
      </c>
      <c r="AQ28">
        <f>'Population 2016'!AQ28/'Population 2016'!AQ$5</f>
        <v>3.7519866279388393E-2</v>
      </c>
      <c r="AR28">
        <f>'Population 2016'!AR28/'Population 2016'!AR$5</f>
        <v>4.0012627030533668E-2</v>
      </c>
      <c r="AS28">
        <f>'Population 2016'!AS28/'Population 2016'!AS$5</f>
        <v>2.960388577171091E-2</v>
      </c>
      <c r="AT28">
        <f>'Population 2016'!AT28/'Population 2016'!AT$5</f>
        <v>3.3795539621447775E-2</v>
      </c>
      <c r="AU28">
        <f>'Population 2016'!AU28/'Population 2016'!AU$5</f>
        <v>3.3795539621447775E-2</v>
      </c>
      <c r="AV28">
        <f>'Population 2016'!AV28/'Population 2016'!AV$5</f>
        <v>3.0366381585893783E-2</v>
      </c>
      <c r="AW28">
        <f>'Population 2016'!AW28/'Population 2016'!AW$5</f>
        <v>3.7872200866434801E-2</v>
      </c>
      <c r="AX28">
        <f>'Population 2016'!AX28/'Population 2016'!AX$5</f>
        <v>3.2380489924224029E-2</v>
      </c>
      <c r="AY28">
        <f>'Population 2016'!AY28/'Population 2016'!AY$5</f>
        <v>3.65105106942872E-2</v>
      </c>
      <c r="AZ28">
        <f>'Population 2016'!AZ28/'Population 2016'!AZ$5</f>
        <v>3.7346618267167536E-2</v>
      </c>
      <c r="BA28">
        <f>'Population 2016'!BA28/'Population 2016'!BA$5</f>
        <v>4.0123623407471387E-2</v>
      </c>
      <c r="BB28">
        <f>'Population 2016'!BB28/'Population 2016'!BB$5</f>
        <v>4.2182526256188589E-2</v>
      </c>
      <c r="BC28">
        <f>'Population 2016'!BC28/'Population 2016'!BC$5</f>
        <v>2.938963395742044E-2</v>
      </c>
      <c r="BD28" s="9">
        <v>26</v>
      </c>
    </row>
    <row r="29" spans="1:56" x14ac:dyDescent="0.35">
      <c r="A29" s="3"/>
      <c r="B29" s="5" t="s">
        <v>66</v>
      </c>
      <c r="C29">
        <f>'Population 2016'!C29/'Population 2016'!C$5</f>
        <v>3.8757391913234143E-2</v>
      </c>
      <c r="D29">
        <f>'Population 2016'!D29/'Population 2016'!D$5</f>
        <v>3.9330320902164449E-2</v>
      </c>
      <c r="E29">
        <f>'Population 2016'!E29/'Population 2016'!E$5</f>
        <v>3.9855802811751412E-2</v>
      </c>
      <c r="F29">
        <f>'Population 2016'!F29/'Population 2016'!F$5</f>
        <v>3.3747102755601339E-2</v>
      </c>
      <c r="G29">
        <f>'Population 2016'!G29/'Population 2016'!G$5</f>
        <v>2.818979050506144E-2</v>
      </c>
      <c r="H29">
        <f>'Population 2016'!H29/'Population 2016'!H$5</f>
        <v>3.3049839014568129E-2</v>
      </c>
      <c r="I29">
        <f>'Population 2016'!I29/'Population 2016'!I$5</f>
        <v>2.9363118666778328E-2</v>
      </c>
      <c r="J29">
        <f>'Population 2016'!J29/'Population 2016'!J$5</f>
        <v>3.4250267450635662E-2</v>
      </c>
      <c r="K29">
        <f>'Population 2016'!K29/'Population 2016'!K$5</f>
        <v>3.5533714501724711E-2</v>
      </c>
      <c r="L29">
        <f>'Population 2016'!L29/'Population 2016'!L$5</f>
        <v>2.8688068876781089E-2</v>
      </c>
      <c r="M29">
        <f>'Population 2016'!M29/'Population 2016'!M$5</f>
        <v>2.8688068876781089E-2</v>
      </c>
      <c r="N29">
        <f>'Population 2016'!N29/'Population 2016'!N$5</f>
        <v>3.4785124697599278E-2</v>
      </c>
      <c r="O29">
        <f>'Population 2016'!O29/'Population 2016'!O$5</f>
        <v>3.5139338821687918E-2</v>
      </c>
      <c r="P29">
        <f>'Population 2016'!P29/'Population 2016'!P$5</f>
        <v>3.4306322551560915E-2</v>
      </c>
      <c r="Q29">
        <f>'Population 2016'!Q29/'Population 2016'!Q$5</f>
        <v>3.726160679662989E-2</v>
      </c>
      <c r="R29">
        <f>'Population 2016'!R29/'Population 2016'!R$5</f>
        <v>3.8617128865705008E-2</v>
      </c>
      <c r="S29">
        <f>'Population 2016'!S29/'Population 2016'!S$5</f>
        <v>3.89128481422703E-2</v>
      </c>
      <c r="T29">
        <f>'Population 2016'!T29/'Population 2016'!T$5</f>
        <v>4.2807685327799057E-2</v>
      </c>
      <c r="U29">
        <f>'Population 2016'!U29/'Population 2016'!U$5</f>
        <v>3.301907670517417E-2</v>
      </c>
      <c r="V29">
        <f>'Population 2016'!V29/'Population 2016'!V$5</f>
        <v>3.9009013822211704E-2</v>
      </c>
      <c r="W29">
        <f>'Population 2016'!W29/'Population 2016'!W$5</f>
        <v>3.586439968884618E-2</v>
      </c>
      <c r="X29">
        <f>'Population 2016'!X29/'Population 2016'!X$5</f>
        <v>3.586439968884618E-2</v>
      </c>
      <c r="Y29">
        <f>'Population 2016'!Y29/'Population 2016'!Y$5</f>
        <v>3.6728350900621612E-2</v>
      </c>
      <c r="Z29">
        <f>'Population 2016'!Z29/'Population 2016'!Z$5</f>
        <v>4.073498353604358E-2</v>
      </c>
      <c r="AA29">
        <f>'Population 2016'!AA29/'Population 2016'!AA$5</f>
        <v>3.8732836508085206E-2</v>
      </c>
      <c r="AB29">
        <f>'Population 2016'!AB29/'Population 2016'!AB$5</f>
        <v>3.8181017983071143E-2</v>
      </c>
      <c r="AC29">
        <f>'Population 2016'!AC29/'Population 2016'!AC$5</f>
        <v>3.8513014535984165E-2</v>
      </c>
      <c r="AD29">
        <f>'Population 2016'!AD29/'Population 2016'!AD$5</f>
        <v>3.259890580222561E-2</v>
      </c>
      <c r="AE29">
        <f>'Population 2016'!AE29/'Population 2016'!AE$5</f>
        <v>3.4271399090339737E-2</v>
      </c>
      <c r="AF29">
        <f>'Population 2016'!AF29/'Population 2016'!AF$5</f>
        <v>3.3916964514620944E-2</v>
      </c>
      <c r="AG29">
        <f>'Population 2016'!AG29/'Population 2016'!AG$5</f>
        <v>3.4271399090339737E-2</v>
      </c>
      <c r="AH29">
        <f>'Population 2016'!AH29/'Population 2016'!AH$5</f>
        <v>3.9127648310004363E-2</v>
      </c>
      <c r="AI29">
        <f>'Population 2016'!AI29/'Population 2016'!AI$5</f>
        <v>4.1435164931315077E-2</v>
      </c>
      <c r="AJ29">
        <f>'Population 2016'!AJ29/'Population 2016'!AJ$5</f>
        <v>4.0334049019881212E-2</v>
      </c>
      <c r="AK29">
        <f>'Population 2016'!AK29/'Population 2016'!AK$5</f>
        <v>3.2271852960034195E-2</v>
      </c>
      <c r="AL29">
        <f>'Population 2016'!AL29/'Population 2016'!AL$5</f>
        <v>3.2626239335946508E-2</v>
      </c>
      <c r="AM29">
        <f>'Population 2016'!AM29/'Population 2016'!AM$5</f>
        <v>4.0160671662603994E-2</v>
      </c>
      <c r="AN29">
        <f>'Population 2016'!AN29/'Population 2016'!AN$5</f>
        <v>3.2017017562997706E-2</v>
      </c>
      <c r="AO29">
        <f>'Population 2016'!AO29/'Population 2016'!AO$5</f>
        <v>3.2017017562997706E-2</v>
      </c>
      <c r="AP29">
        <f>'Population 2016'!AP29/'Population 2016'!AP$5</f>
        <v>3.1751819032068862E-2</v>
      </c>
      <c r="AQ29">
        <f>'Population 2016'!AQ29/'Population 2016'!AQ$5</f>
        <v>3.6430646133611001E-2</v>
      </c>
      <c r="AR29">
        <f>'Population 2016'!AR29/'Population 2016'!AR$5</f>
        <v>3.708911747348892E-2</v>
      </c>
      <c r="AS29">
        <f>'Population 2016'!AS29/'Population 2016'!AS$5</f>
        <v>2.9363118666778328E-2</v>
      </c>
      <c r="AT29">
        <f>'Population 2016'!AT29/'Population 2016'!AT$5</f>
        <v>3.690620551484157E-2</v>
      </c>
      <c r="AU29">
        <f>'Population 2016'!AU29/'Population 2016'!AU$5</f>
        <v>3.690620551484157E-2</v>
      </c>
      <c r="AV29">
        <f>'Population 2016'!AV29/'Population 2016'!AV$5</f>
        <v>3.1327209375989866E-2</v>
      </c>
      <c r="AW29">
        <f>'Population 2016'!AW29/'Population 2016'!AW$5</f>
        <v>3.803999633900787E-2</v>
      </c>
      <c r="AX29">
        <f>'Population 2016'!AX29/'Population 2016'!AX$5</f>
        <v>3.3556103607345032E-2</v>
      </c>
      <c r="AY29">
        <f>'Population 2016'!AY29/'Population 2016'!AY$5</f>
        <v>3.4550656344665094E-2</v>
      </c>
      <c r="AZ29">
        <f>'Population 2016'!AZ29/'Population 2016'!AZ$5</f>
        <v>3.3394503857194634E-2</v>
      </c>
      <c r="BA29">
        <f>'Population 2016'!BA29/'Population 2016'!BA$5</f>
        <v>3.6169293889008851E-2</v>
      </c>
      <c r="BB29">
        <f>'Population 2016'!BB29/'Population 2016'!BB$5</f>
        <v>4.0359611387693943E-2</v>
      </c>
      <c r="BC29">
        <f>'Population 2016'!BC29/'Population 2016'!BC$5</f>
        <v>3.301907670517417E-2</v>
      </c>
      <c r="BD29" s="9">
        <v>27</v>
      </c>
    </row>
    <row r="30" spans="1:56" x14ac:dyDescent="0.35">
      <c r="A30" s="3"/>
      <c r="B30" s="5" t="s">
        <v>67</v>
      </c>
      <c r="C30">
        <f>'Population 2016'!C30/'Population 2016'!C$5</f>
        <v>3.4878074959239058E-2</v>
      </c>
      <c r="D30">
        <f>'Population 2016'!D30/'Population 2016'!D$5</f>
        <v>3.887307688545915E-2</v>
      </c>
      <c r="E30">
        <f>'Population 2016'!E30/'Population 2016'!E$5</f>
        <v>4.2537232970340191E-2</v>
      </c>
      <c r="F30">
        <f>'Population 2016'!F30/'Population 2016'!F$5</f>
        <v>3.7723409734741177E-2</v>
      </c>
      <c r="G30">
        <f>'Population 2016'!G30/'Population 2016'!G$5</f>
        <v>3.4252693119688191E-2</v>
      </c>
      <c r="H30">
        <f>'Population 2016'!H30/'Population 2016'!H$5</f>
        <v>3.8328475129128799E-2</v>
      </c>
      <c r="I30">
        <f>'Population 2016'!I30/'Population 2016'!I$5</f>
        <v>3.8281969684281048E-2</v>
      </c>
      <c r="J30">
        <f>'Population 2016'!J30/'Population 2016'!J$5</f>
        <v>3.8977301941401359E-2</v>
      </c>
      <c r="K30">
        <f>'Population 2016'!K30/'Population 2016'!K$5</f>
        <v>4.1014978972735434E-2</v>
      </c>
      <c r="L30">
        <f>'Population 2016'!L30/'Population 2016'!L$5</f>
        <v>3.3795053452575732E-2</v>
      </c>
      <c r="M30">
        <f>'Population 2016'!M30/'Population 2016'!M$5</f>
        <v>3.3795053452575732E-2</v>
      </c>
      <c r="N30">
        <f>'Population 2016'!N30/'Population 2016'!N$5</f>
        <v>3.180331294556385E-2</v>
      </c>
      <c r="O30">
        <f>'Population 2016'!O30/'Population 2016'!O$5</f>
        <v>3.9646922459654649E-2</v>
      </c>
      <c r="P30">
        <f>'Population 2016'!P30/'Population 2016'!P$5</f>
        <v>3.8487546489349711E-2</v>
      </c>
      <c r="Q30">
        <f>'Population 2016'!Q30/'Population 2016'!Q$5</f>
        <v>4.0622319361699626E-2</v>
      </c>
      <c r="R30">
        <f>'Population 2016'!R30/'Population 2016'!R$5</f>
        <v>4.23431095970618E-2</v>
      </c>
      <c r="S30">
        <f>'Population 2016'!S30/'Population 2016'!S$5</f>
        <v>3.9161757618660087E-2</v>
      </c>
      <c r="T30">
        <f>'Population 2016'!T30/'Population 2016'!T$5</f>
        <v>3.7405247949074696E-2</v>
      </c>
      <c r="U30">
        <f>'Population 2016'!U30/'Population 2016'!U$5</f>
        <v>3.6559996459080243E-2</v>
      </c>
      <c r="V30">
        <f>'Population 2016'!V30/'Population 2016'!V$5</f>
        <v>4.4252448080842E-2</v>
      </c>
      <c r="W30">
        <f>'Population 2016'!W30/'Population 2016'!W$5</f>
        <v>3.8551042953608013E-2</v>
      </c>
      <c r="X30">
        <f>'Population 2016'!X30/'Population 2016'!X$5</f>
        <v>3.8551042953608013E-2</v>
      </c>
      <c r="Y30">
        <f>'Population 2016'!Y30/'Population 2016'!Y$5</f>
        <v>4.17242969110189E-2</v>
      </c>
      <c r="Z30">
        <f>'Population 2016'!Z30/'Population 2016'!Z$5</f>
        <v>3.5899361767615275E-2</v>
      </c>
      <c r="AA30">
        <f>'Population 2016'!AA30/'Population 2016'!AA$5</f>
        <v>3.8743466628398233E-2</v>
      </c>
      <c r="AB30">
        <f>'Population 2016'!AB30/'Population 2016'!AB$5</f>
        <v>3.8946603481981104E-2</v>
      </c>
      <c r="AC30">
        <f>'Population 2016'!AC30/'Population 2016'!AC$5</f>
        <v>3.7361844024152858E-2</v>
      </c>
      <c r="AD30">
        <f>'Population 2016'!AD30/'Population 2016'!AD$5</f>
        <v>3.7154341434366744E-2</v>
      </c>
      <c r="AE30">
        <f>'Population 2016'!AE30/'Population 2016'!AE$5</f>
        <v>3.8255012885142561E-2</v>
      </c>
      <c r="AF30">
        <f>'Population 2016'!AF30/'Population 2016'!AF$5</f>
        <v>3.7310169056990757E-2</v>
      </c>
      <c r="AG30">
        <f>'Population 2016'!AG30/'Population 2016'!AG$5</f>
        <v>3.8255012885142561E-2</v>
      </c>
      <c r="AH30">
        <f>'Population 2016'!AH30/'Population 2016'!AH$5</f>
        <v>4.1224933356863544E-2</v>
      </c>
      <c r="AI30">
        <f>'Population 2016'!AI30/'Population 2016'!AI$5</f>
        <v>3.9532111295826407E-2</v>
      </c>
      <c r="AJ30">
        <f>'Population 2016'!AJ30/'Population 2016'!AJ$5</f>
        <v>4.01528037252879E-2</v>
      </c>
      <c r="AK30">
        <f>'Population 2016'!AK30/'Population 2016'!AK$5</f>
        <v>3.9324642017525113E-2</v>
      </c>
      <c r="AL30">
        <f>'Population 2016'!AL30/'Population 2016'!AL$5</f>
        <v>3.9064578492754652E-2</v>
      </c>
      <c r="AM30">
        <f>'Population 2016'!AM30/'Population 2016'!AM$5</f>
        <v>4.2214342372623517E-2</v>
      </c>
      <c r="AN30">
        <f>'Population 2016'!AN30/'Population 2016'!AN$5</f>
        <v>3.7035016908476055E-2</v>
      </c>
      <c r="AO30">
        <f>'Population 2016'!AO30/'Population 2016'!AO$5</f>
        <v>3.7035016908476055E-2</v>
      </c>
      <c r="AP30">
        <f>'Population 2016'!AP30/'Population 2016'!AP$5</f>
        <v>3.6444049902509393E-2</v>
      </c>
      <c r="AQ30">
        <f>'Population 2016'!AQ30/'Population 2016'!AQ$5</f>
        <v>3.9095467748122982E-2</v>
      </c>
      <c r="AR30">
        <f>'Population 2016'!AR30/'Population 2016'!AR$5</f>
        <v>3.847568483484276E-2</v>
      </c>
      <c r="AS30">
        <f>'Population 2016'!AS30/'Population 2016'!AS$5</f>
        <v>3.8281969684281048E-2</v>
      </c>
      <c r="AT30">
        <f>'Population 2016'!AT30/'Population 2016'!AT$5</f>
        <v>3.8013391680286814E-2</v>
      </c>
      <c r="AU30">
        <f>'Population 2016'!AU30/'Population 2016'!AU$5</f>
        <v>3.8013391680286814E-2</v>
      </c>
      <c r="AV30">
        <f>'Population 2016'!AV30/'Population 2016'!AV$5</f>
        <v>3.6046879949318975E-2</v>
      </c>
      <c r="AW30">
        <f>'Population 2016'!AW30/'Population 2016'!AW$5</f>
        <v>4.0183202147782052E-2</v>
      </c>
      <c r="AX30">
        <f>'Population 2016'!AX30/'Population 2016'!AX$5</f>
        <v>3.7875206051854786E-2</v>
      </c>
      <c r="AY30">
        <f>'Population 2016'!AY30/'Population 2016'!AY$5</f>
        <v>3.6736941954040571E-2</v>
      </c>
      <c r="AZ30">
        <f>'Population 2016'!AZ30/'Population 2016'!AZ$5</f>
        <v>3.5140452508470872E-2</v>
      </c>
      <c r="BA30">
        <f>'Population 2016'!BA30/'Population 2016'!BA$5</f>
        <v>3.7788814510904774E-2</v>
      </c>
      <c r="BB30">
        <f>'Population 2016'!BB30/'Population 2016'!BB$5</f>
        <v>4.4896183617243117E-2</v>
      </c>
      <c r="BC30">
        <f>'Population 2016'!BC30/'Population 2016'!BC$5</f>
        <v>3.6559996459080243E-2</v>
      </c>
      <c r="BD30" s="9">
        <v>28</v>
      </c>
    </row>
    <row r="31" spans="1:56" x14ac:dyDescent="0.35">
      <c r="A31" s="3"/>
      <c r="B31" s="5" t="s">
        <v>68</v>
      </c>
      <c r="C31">
        <f>'Population 2016'!C31/'Population 2016'!C$5</f>
        <v>3.6079180999013562E-2</v>
      </c>
      <c r="D31">
        <f>'Population 2016'!D31/'Population 2016'!D$5</f>
        <v>4.2936924777246366E-2</v>
      </c>
      <c r="E31">
        <f>'Population 2016'!E31/'Population 2016'!E$5</f>
        <v>4.9226744921924442E-2</v>
      </c>
      <c r="F31">
        <f>'Population 2016'!F31/'Population 2016'!F$5</f>
        <v>4.4172031934071591E-2</v>
      </c>
      <c r="G31">
        <f>'Population 2016'!G31/'Population 2016'!G$5</f>
        <v>4.2873382774860608E-2</v>
      </c>
      <c r="H31">
        <f>'Population 2016'!H31/'Population 2016'!H$5</f>
        <v>4.745908894890942E-2</v>
      </c>
      <c r="I31">
        <f>'Population 2016'!I31/'Population 2016'!I$5</f>
        <v>4.8059207771543419E-2</v>
      </c>
      <c r="J31">
        <f>'Population 2016'!J31/'Population 2016'!J$5</f>
        <v>4.7568894454442172E-2</v>
      </c>
      <c r="K31">
        <f>'Population 2016'!K31/'Population 2016'!K$5</f>
        <v>4.9756650758399093E-2</v>
      </c>
      <c r="L31">
        <f>'Population 2016'!L31/'Population 2016'!L$5</f>
        <v>4.5375121122106968E-2</v>
      </c>
      <c r="M31">
        <f>'Population 2016'!M31/'Population 2016'!M$5</f>
        <v>4.5375121122106968E-2</v>
      </c>
      <c r="N31">
        <f>'Population 2016'!N31/'Population 2016'!N$5</f>
        <v>3.6850692407230289E-2</v>
      </c>
      <c r="O31">
        <f>'Population 2016'!O31/'Population 2016'!O$5</f>
        <v>4.9523979354276264E-2</v>
      </c>
      <c r="P31">
        <f>'Population 2016'!P31/'Population 2016'!P$5</f>
        <v>4.8461625154964501E-2</v>
      </c>
      <c r="Q31">
        <f>'Population 2016'!Q31/'Population 2016'!Q$5</f>
        <v>5.1244991245696293E-2</v>
      </c>
      <c r="R31">
        <f>'Population 2016'!R31/'Population 2016'!R$5</f>
        <v>5.0939479427263533E-2</v>
      </c>
      <c r="S31">
        <f>'Population 2016'!S31/'Population 2016'!S$5</f>
        <v>4.4161130931680524E-2</v>
      </c>
      <c r="T31">
        <f>'Population 2016'!T31/'Population 2016'!T$5</f>
        <v>3.7493659930294132E-2</v>
      </c>
      <c r="U31">
        <f>'Population 2016'!U31/'Population 2016'!U$5</f>
        <v>4.3995927942283006E-2</v>
      </c>
      <c r="V31">
        <f>'Population 2016'!V31/'Population 2016'!V$5</f>
        <v>4.8808969554498899E-2</v>
      </c>
      <c r="W31">
        <f>'Population 2016'!W31/'Population 2016'!W$5</f>
        <v>4.5666398656024683E-2</v>
      </c>
      <c r="X31">
        <f>'Population 2016'!X31/'Population 2016'!X$5</f>
        <v>4.5666398656024683E-2</v>
      </c>
      <c r="Y31">
        <f>'Population 2016'!Y31/'Population 2016'!Y$5</f>
        <v>4.8214654774963832E-2</v>
      </c>
      <c r="Z31">
        <f>'Population 2016'!Z31/'Population 2016'!Z$5</f>
        <v>4.1046646908628429E-2</v>
      </c>
      <c r="AA31">
        <f>'Population 2016'!AA31/'Population 2016'!AA$5</f>
        <v>4.6316098586393316E-2</v>
      </c>
      <c r="AB31">
        <f>'Population 2016'!AB31/'Population 2016'!AB$5</f>
        <v>4.3331320430283614E-2</v>
      </c>
      <c r="AC31">
        <f>'Population 2016'!AC31/'Population 2016'!AC$5</f>
        <v>4.492771311134601E-2</v>
      </c>
      <c r="AD31">
        <f>'Population 2016'!AD31/'Population 2016'!AD$5</f>
        <v>4.5148684357437942E-2</v>
      </c>
      <c r="AE31">
        <f>'Population 2016'!AE31/'Population 2016'!AE$5</f>
        <v>4.6011766034558879E-2</v>
      </c>
      <c r="AF31">
        <f>'Population 2016'!AF31/'Population 2016'!AF$5</f>
        <v>4.893754995551132E-2</v>
      </c>
      <c r="AG31">
        <f>'Population 2016'!AG31/'Population 2016'!AG$5</f>
        <v>4.6011766034558879E-2</v>
      </c>
      <c r="AH31">
        <f>'Population 2016'!AH31/'Population 2016'!AH$5</f>
        <v>4.8809711785850293E-2</v>
      </c>
      <c r="AI31">
        <f>'Population 2016'!AI31/'Population 2016'!AI$5</f>
        <v>4.3022410097121357E-2</v>
      </c>
      <c r="AJ31">
        <f>'Population 2016'!AJ31/'Population 2016'!AJ$5</f>
        <v>4.895017148593258E-2</v>
      </c>
      <c r="AK31">
        <f>'Population 2016'!AK31/'Population 2016'!AK$5</f>
        <v>4.5359113938372955E-2</v>
      </c>
      <c r="AL31">
        <f>'Population 2016'!AL31/'Population 2016'!AL$5</f>
        <v>4.7808658945389403E-2</v>
      </c>
      <c r="AM31">
        <f>'Population 2016'!AM31/'Population 2016'!AM$5</f>
        <v>4.9277231057875848E-2</v>
      </c>
      <c r="AN31">
        <f>'Population 2016'!AN31/'Population 2016'!AN$5</f>
        <v>4.4998363695865608E-2</v>
      </c>
      <c r="AO31">
        <f>'Population 2016'!AO31/'Population 2016'!AO$5</f>
        <v>4.4998363695865608E-2</v>
      </c>
      <c r="AP31">
        <f>'Population 2016'!AP31/'Population 2016'!AP$5</f>
        <v>4.5677916395859421E-2</v>
      </c>
      <c r="AQ31">
        <f>'Population 2016'!AQ31/'Population 2016'!AQ$5</f>
        <v>4.9398531265413492E-2</v>
      </c>
      <c r="AR31">
        <f>'Population 2016'!AR31/'Population 2016'!AR$5</f>
        <v>4.5185744109260795E-2</v>
      </c>
      <c r="AS31">
        <f>'Population 2016'!AS31/'Population 2016'!AS$5</f>
        <v>4.8059207771543419E-2</v>
      </c>
      <c r="AT31">
        <f>'Population 2016'!AT31/'Population 2016'!AT$5</f>
        <v>4.4761954974429273E-2</v>
      </c>
      <c r="AU31">
        <f>'Population 2016'!AU31/'Population 2016'!AU$5</f>
        <v>4.4761954974429273E-2</v>
      </c>
      <c r="AV31">
        <f>'Population 2016'!AV31/'Population 2016'!AV$5</f>
        <v>4.4842149720198503E-2</v>
      </c>
      <c r="AW31">
        <f>'Population 2016'!AW31/'Population 2016'!AW$5</f>
        <v>4.8317469034108246E-2</v>
      </c>
      <c r="AX31">
        <f>'Population 2016'!AX31/'Population 2016'!AX$5</f>
        <v>4.6385626844882885E-2</v>
      </c>
      <c r="AY31">
        <f>'Population 2016'!AY31/'Population 2016'!AY$5</f>
        <v>4.3768550533949388E-2</v>
      </c>
      <c r="AZ31">
        <f>'Population 2016'!AZ31/'Population 2016'!AZ$5</f>
        <v>4.2098359901283432E-2</v>
      </c>
      <c r="BA31">
        <f>'Population 2016'!BA31/'Population 2016'!BA$5</f>
        <v>4.9260418916000866E-2</v>
      </c>
      <c r="BB31">
        <f>'Population 2016'!BB31/'Population 2016'!BB$5</f>
        <v>5.1663064568473242E-2</v>
      </c>
      <c r="BC31">
        <f>'Population 2016'!BC31/'Population 2016'!BC$5</f>
        <v>4.3995927942283006E-2</v>
      </c>
      <c r="BD31" s="9">
        <v>29</v>
      </c>
    </row>
    <row r="32" spans="1:56" x14ac:dyDescent="0.35">
      <c r="A32" s="3"/>
      <c r="B32" s="5" t="s">
        <v>69</v>
      </c>
      <c r="C32">
        <f>'Population 2016'!C32/'Population 2016'!C$5</f>
        <v>3.8404726735598228E-2</v>
      </c>
      <c r="D32">
        <f>'Population 2016'!D32/'Population 2016'!D$5</f>
        <v>4.4017683362186165E-2</v>
      </c>
      <c r="E32">
        <f>'Population 2016'!E32/'Population 2016'!E$5</f>
        <v>4.9165803327411058E-2</v>
      </c>
      <c r="F32">
        <f>'Population 2016'!F32/'Population 2016'!F$5</f>
        <v>4.6984290497038374E-2</v>
      </c>
      <c r="G32">
        <f>'Population 2016'!G32/'Population 2016'!G$5</f>
        <v>4.8800952741839439E-2</v>
      </c>
      <c r="H32">
        <f>'Population 2016'!H32/'Population 2016'!H$5</f>
        <v>4.9748227214806123E-2</v>
      </c>
      <c r="I32">
        <f>'Population 2016'!I32/'Population 2016'!I$5</f>
        <v>4.9964408341009965E-2</v>
      </c>
      <c r="J32">
        <f>'Population 2016'!J32/'Population 2016'!J$5</f>
        <v>4.8232337891742617E-2</v>
      </c>
      <c r="K32">
        <f>'Population 2016'!K32/'Population 2016'!K$5</f>
        <v>4.9591267778670324E-2</v>
      </c>
      <c r="L32">
        <f>'Population 2016'!L32/'Population 2016'!L$5</f>
        <v>4.9616380474322111E-2</v>
      </c>
      <c r="M32">
        <f>'Population 2016'!M32/'Population 2016'!M$5</f>
        <v>4.9616380474322111E-2</v>
      </c>
      <c r="N32">
        <f>'Population 2016'!N32/'Population 2016'!N$5</f>
        <v>4.1970406924876025E-2</v>
      </c>
      <c r="O32">
        <f>'Population 2016'!O32/'Population 2016'!O$5</f>
        <v>4.969239456712337E-2</v>
      </c>
      <c r="P32">
        <f>'Population 2016'!P32/'Population 2016'!P$5</f>
        <v>5.1177730192719484E-2</v>
      </c>
      <c r="Q32">
        <f>'Population 2016'!Q32/'Population 2016'!Q$5</f>
        <v>4.9071103747312016E-2</v>
      </c>
      <c r="R32">
        <f>'Population 2016'!R32/'Population 2016'!R$5</f>
        <v>5.1498376536967053E-2</v>
      </c>
      <c r="S32">
        <f>'Population 2016'!S32/'Population 2016'!S$5</f>
        <v>4.4275876434980786E-2</v>
      </c>
      <c r="T32">
        <f>'Population 2016'!T32/'Population 2016'!T$5</f>
        <v>3.7426187628837197E-2</v>
      </c>
      <c r="U32">
        <f>'Population 2016'!U32/'Population 2016'!U$5</f>
        <v>4.6695879254636391E-2</v>
      </c>
      <c r="V32">
        <f>'Population 2016'!V32/'Population 2016'!V$5</f>
        <v>4.8144953862357939E-2</v>
      </c>
      <c r="W32">
        <f>'Population 2016'!W32/'Population 2016'!W$5</f>
        <v>4.726465724053628E-2</v>
      </c>
      <c r="X32">
        <f>'Population 2016'!X32/'Population 2016'!X$5</f>
        <v>4.726465724053628E-2</v>
      </c>
      <c r="Y32">
        <f>'Population 2016'!Y32/'Population 2016'!Y$5</f>
        <v>4.8186833277690341E-2</v>
      </c>
      <c r="Z32">
        <f>'Population 2016'!Z32/'Population 2016'!Z$5</f>
        <v>4.2765634951208227E-2</v>
      </c>
      <c r="AA32">
        <f>'Population 2016'!AA32/'Population 2016'!AA$5</f>
        <v>4.7740534708339395E-2</v>
      </c>
      <c r="AB32">
        <f>'Population 2016'!AB32/'Population 2016'!AB$5</f>
        <v>4.4430570197435085E-2</v>
      </c>
      <c r="AC32">
        <f>'Population 2016'!AC32/'Population 2016'!AC$5</f>
        <v>4.664671166540138E-2</v>
      </c>
      <c r="AD32">
        <f>'Population 2016'!AD32/'Population 2016'!AD$5</f>
        <v>4.912724701328669E-2</v>
      </c>
      <c r="AE32">
        <f>'Population 2016'!AE32/'Population 2016'!AE$5</f>
        <v>4.9251019004301892E-2</v>
      </c>
      <c r="AF32">
        <f>'Population 2016'!AF32/'Population 2016'!AF$5</f>
        <v>5.184816540741076E-2</v>
      </c>
      <c r="AG32">
        <f>'Population 2016'!AG32/'Population 2016'!AG$5</f>
        <v>4.9251019004301892E-2</v>
      </c>
      <c r="AH32">
        <f>'Population 2016'!AH32/'Population 2016'!AH$5</f>
        <v>4.9705098316041724E-2</v>
      </c>
      <c r="AI32">
        <f>'Population 2016'!AI32/'Population 2016'!AI$5</f>
        <v>4.2282789395397674E-2</v>
      </c>
      <c r="AJ32">
        <f>'Population 2016'!AJ32/'Population 2016'!AJ$5</f>
        <v>4.8350667819200846E-2</v>
      </c>
      <c r="AK32">
        <f>'Population 2016'!AK32/'Population 2016'!AK$5</f>
        <v>4.6553436506040755E-2</v>
      </c>
      <c r="AL32">
        <f>'Population 2016'!AL32/'Population 2016'!AL$5</f>
        <v>5.0495734378602719E-2</v>
      </c>
      <c r="AM32">
        <f>'Population 2016'!AM32/'Population 2016'!AM$5</f>
        <v>4.950541669232246E-2</v>
      </c>
      <c r="AN32">
        <f>'Population 2016'!AN32/'Population 2016'!AN$5</f>
        <v>4.8216428493509329E-2</v>
      </c>
      <c r="AO32">
        <f>'Population 2016'!AO32/'Population 2016'!AO$5</f>
        <v>4.8216428493509329E-2</v>
      </c>
      <c r="AP32">
        <f>'Population 2016'!AP32/'Population 2016'!AP$5</f>
        <v>4.7810028058272433E-2</v>
      </c>
      <c r="AQ32">
        <f>'Population 2016'!AQ32/'Population 2016'!AQ$5</f>
        <v>5.0227434646791254E-2</v>
      </c>
      <c r="AR32">
        <f>'Population 2016'!AR32/'Population 2016'!AR$5</f>
        <v>4.661887197487604E-2</v>
      </c>
      <c r="AS32">
        <f>'Population 2016'!AS32/'Population 2016'!AS$5</f>
        <v>4.9964408341009965E-2</v>
      </c>
      <c r="AT32">
        <f>'Population 2016'!AT32/'Population 2016'!AT$5</f>
        <v>4.5869141139874517E-2</v>
      </c>
      <c r="AU32">
        <f>'Population 2016'!AU32/'Population 2016'!AU$5</f>
        <v>4.5869141139874517E-2</v>
      </c>
      <c r="AV32">
        <f>'Population 2016'!AV32/'Population 2016'!AV$5</f>
        <v>4.8917748917748916E-2</v>
      </c>
      <c r="AW32">
        <f>'Population 2016'!AW32/'Population 2016'!AW$5</f>
        <v>4.9915339557019954E-2</v>
      </c>
      <c r="AX32">
        <f>'Population 2016'!AX32/'Population 2016'!AX$5</f>
        <v>4.7497348480008181E-2</v>
      </c>
      <c r="AY32">
        <f>'Population 2016'!AY32/'Population 2016'!AY$5</f>
        <v>4.6320492029007683E-2</v>
      </c>
      <c r="AZ32">
        <f>'Population 2016'!AZ32/'Population 2016'!AZ$5</f>
        <v>4.5489584711587691E-2</v>
      </c>
      <c r="BA32">
        <f>'Population 2016'!BA32/'Population 2016'!BA$5</f>
        <v>5.1649211833297341E-2</v>
      </c>
      <c r="BB32">
        <f>'Population 2016'!BB32/'Population 2016'!BB$5</f>
        <v>4.9702050088729001E-2</v>
      </c>
      <c r="BC32">
        <f>'Population 2016'!BC32/'Population 2016'!BC$5</f>
        <v>4.6695879254636391E-2</v>
      </c>
      <c r="BD32" s="9">
        <v>30</v>
      </c>
    </row>
    <row r="33" spans="1:56" x14ac:dyDescent="0.35">
      <c r="A33" s="3"/>
      <c r="B33" s="5" t="s">
        <v>70</v>
      </c>
      <c r="C33">
        <f>'Population 2016'!C33/'Population 2016'!C$5</f>
        <v>3.4959852391734346E-2</v>
      </c>
      <c r="D33">
        <f>'Population 2016'!D33/'Population 2016'!D$5</f>
        <v>3.887307688545915E-2</v>
      </c>
      <c r="E33">
        <f>'Population 2016'!E33/'Population 2016'!E$5</f>
        <v>4.2462227930939109E-2</v>
      </c>
      <c r="F33">
        <f>'Population 2016'!F33/'Population 2016'!F$5</f>
        <v>4.4790110739119239E-2</v>
      </c>
      <c r="G33">
        <f>'Population 2016'!G33/'Population 2016'!G$5</f>
        <v>4.6595030585178367E-2</v>
      </c>
      <c r="H33">
        <f>'Population 2016'!H33/'Population 2016'!H$5</f>
        <v>4.6132945109317702E-2</v>
      </c>
      <c r="I33">
        <f>'Population 2016'!I33/'Population 2016'!I$5</f>
        <v>4.7535801021689979E-2</v>
      </c>
      <c r="J33">
        <f>'Population 2016'!J33/'Population 2016'!J$5</f>
        <v>4.2029141752983425E-2</v>
      </c>
      <c r="K33">
        <f>'Population 2016'!K33/'Population 2016'!K$5</f>
        <v>4.4039124887775838E-2</v>
      </c>
      <c r="L33">
        <f>'Population 2016'!L33/'Population 2016'!L$5</f>
        <v>4.6169364446491827E-2</v>
      </c>
      <c r="M33">
        <f>'Population 2016'!M33/'Population 2016'!M$5</f>
        <v>4.6169364446491827E-2</v>
      </c>
      <c r="N33">
        <f>'Population 2016'!N33/'Population 2016'!N$5</f>
        <v>3.9776243560170711E-2</v>
      </c>
      <c r="O33">
        <f>'Population 2016'!O33/'Population 2016'!O$5</f>
        <v>4.4421989082731497E-2</v>
      </c>
      <c r="P33">
        <f>'Population 2016'!P33/'Population 2016'!P$5</f>
        <v>4.8822269807280515E-2</v>
      </c>
      <c r="Q33">
        <f>'Population 2016'!Q33/'Population 2016'!Q$5</f>
        <v>4.6004159763105019E-2</v>
      </c>
      <c r="R33">
        <f>'Population 2016'!R33/'Population 2016'!R$5</f>
        <v>4.5723106403364029E-2</v>
      </c>
      <c r="S33">
        <f>'Population 2016'!S33/'Population 2016'!S$5</f>
        <v>4.0423075497245227E-2</v>
      </c>
      <c r="T33">
        <f>'Population 2016'!T33/'Population 2016'!T$5</f>
        <v>3.4608637385238922E-2</v>
      </c>
      <c r="U33">
        <f>'Population 2016'!U33/'Population 2016'!U$5</f>
        <v>4.3022175009958835E-2</v>
      </c>
      <c r="V33">
        <f>'Population 2016'!V33/'Population 2016'!V$5</f>
        <v>4.2000900618984746E-2</v>
      </c>
      <c r="W33">
        <f>'Population 2016'!W33/'Population 2016'!W$5</f>
        <v>4.2996097503578926E-2</v>
      </c>
      <c r="X33">
        <f>'Population 2016'!X33/'Population 2016'!X$5</f>
        <v>4.2996097503578926E-2</v>
      </c>
      <c r="Y33">
        <f>'Population 2016'!Y33/'Population 2016'!Y$5</f>
        <v>4.2014435382585334E-2</v>
      </c>
      <c r="Z33">
        <f>'Population 2016'!Z33/'Population 2016'!Z$5</f>
        <v>3.7595120242052103E-2</v>
      </c>
      <c r="AA33">
        <f>'Population 2016'!AA33/'Population 2016'!AA$5</f>
        <v>4.3007473638962582E-2</v>
      </c>
      <c r="AB33">
        <f>'Population 2016'!AB33/'Population 2016'!AB$5</f>
        <v>3.9380571732700119E-2</v>
      </c>
      <c r="AC33">
        <f>'Population 2016'!AC33/'Population 2016'!AC$5</f>
        <v>4.1938600102188361E-2</v>
      </c>
      <c r="AD33">
        <f>'Population 2016'!AD33/'Population 2016'!AD$5</f>
        <v>4.6049350552681528E-2</v>
      </c>
      <c r="AE33">
        <f>'Population 2016'!AE33/'Population 2016'!AE$5</f>
        <v>4.5842359777821126E-2</v>
      </c>
      <c r="AF33">
        <f>'Population 2016'!AF33/'Population 2016'!AF$5</f>
        <v>4.8424799046886548E-2</v>
      </c>
      <c r="AG33">
        <f>'Population 2016'!AG33/'Population 2016'!AG$5</f>
        <v>4.5842359777821126E-2</v>
      </c>
      <c r="AH33">
        <f>'Population 2016'!AH33/'Population 2016'!AH$5</f>
        <v>4.4927226623816909E-2</v>
      </c>
      <c r="AI33">
        <f>'Population 2016'!AI33/'Population 2016'!AI$5</f>
        <v>3.8417895266427506E-2</v>
      </c>
      <c r="AJ33">
        <f>'Population 2016'!AJ33/'Population 2016'!AJ$5</f>
        <v>4.4851239438976107E-2</v>
      </c>
      <c r="AK33">
        <f>'Population 2016'!AK33/'Population 2016'!AK$5</f>
        <v>4.1989867115899575E-2</v>
      </c>
      <c r="AL33">
        <f>'Population 2016'!AL33/'Population 2016'!AL$5</f>
        <v>4.6185771802557597E-2</v>
      </c>
      <c r="AM33">
        <f>'Population 2016'!AM33/'Population 2016'!AM$5</f>
        <v>4.3503772306956762E-2</v>
      </c>
      <c r="AN33">
        <f>'Population 2016'!AN33/'Population 2016'!AN$5</f>
        <v>4.3907494272935527E-2</v>
      </c>
      <c r="AO33">
        <f>'Population 2016'!AO33/'Population 2016'!AO$5</f>
        <v>4.3907494272935527E-2</v>
      </c>
      <c r="AP33">
        <f>'Population 2016'!AP33/'Population 2016'!AP$5</f>
        <v>4.3442765879872551E-2</v>
      </c>
      <c r="AQ33">
        <f>'Population 2016'!AQ33/'Population 2016'!AQ$5</f>
        <v>4.541842494656656E-2</v>
      </c>
      <c r="AR33">
        <f>'Population 2016'!AR33/'Population 2016'!AR$5</f>
        <v>4.2346444459444799E-2</v>
      </c>
      <c r="AS33">
        <f>'Population 2016'!AS33/'Population 2016'!AS$5</f>
        <v>4.7535801021689979E-2</v>
      </c>
      <c r="AT33">
        <f>'Population 2016'!AT33/'Population 2016'!AT$5</f>
        <v>4.0913164970738651E-2</v>
      </c>
      <c r="AU33">
        <f>'Population 2016'!AU33/'Population 2016'!AU$5</f>
        <v>4.0913164970738651E-2</v>
      </c>
      <c r="AV33">
        <f>'Population 2016'!AV33/'Population 2016'!AV$5</f>
        <v>4.789356984478936E-2</v>
      </c>
      <c r="AW33">
        <f>'Population 2016'!AW33/'Population 2016'!AW$5</f>
        <v>4.6425956434193665E-2</v>
      </c>
      <c r="AX33">
        <f>'Population 2016'!AX33/'Population 2016'!AX$5</f>
        <v>4.0942024355648698E-2</v>
      </c>
      <c r="AY33">
        <f>'Population 2016'!AY33/'Population 2016'!AY$5</f>
        <v>4.2735840396560691E-2</v>
      </c>
      <c r="AZ33">
        <f>'Population 2016'!AZ33/'Population 2016'!AZ$5</f>
        <v>4.2506802584119055E-2</v>
      </c>
      <c r="BA33">
        <f>'Population 2016'!BA33/'Population 2016'!BA$5</f>
        <v>4.7478946231915356E-2</v>
      </c>
      <c r="BB33">
        <f>'Population 2016'!BB33/'Population 2016'!BB$5</f>
        <v>4.2078951547751396E-2</v>
      </c>
      <c r="BC33">
        <f>'Population 2016'!BC33/'Population 2016'!BC$5</f>
        <v>4.3022175009958835E-2</v>
      </c>
      <c r="BD33" s="9">
        <v>31</v>
      </c>
    </row>
    <row r="34" spans="1:56" x14ac:dyDescent="0.35">
      <c r="A34" s="3"/>
      <c r="B34" s="5" t="s">
        <v>71</v>
      </c>
      <c r="C34">
        <f>'Population 2016'!C34/'Population 2016'!C$5</f>
        <v>2.9746541070159924E-2</v>
      </c>
      <c r="D34">
        <f>'Population 2016'!D34/'Population 2016'!D$5</f>
        <v>3.463317782146455E-2</v>
      </c>
      <c r="E34">
        <f>'Population 2016'!E34/'Population 2016'!E$5</f>
        <v>3.9115128047665704E-2</v>
      </c>
      <c r="F34">
        <f>'Population 2016'!F34/'Population 2016'!F$5</f>
        <v>4.0855009013649239E-2</v>
      </c>
      <c r="G34">
        <f>'Population 2016'!G34/'Population 2016'!G$5</f>
        <v>4.3590645807394579E-2</v>
      </c>
      <c r="H34">
        <f>'Population 2016'!H34/'Population 2016'!H$5</f>
        <v>4.1959969261996091E-2</v>
      </c>
      <c r="I34">
        <f>'Population 2016'!I34/'Population 2016'!I$5</f>
        <v>4.3097311782932753E-2</v>
      </c>
      <c r="J34">
        <f>'Population 2016'!J34/'Population 2016'!J$5</f>
        <v>3.6464509922625912E-2</v>
      </c>
      <c r="K34">
        <f>'Population 2016'!K34/'Population 2016'!K$5</f>
        <v>3.9101261635873928E-2</v>
      </c>
      <c r="L34">
        <f>'Population 2016'!L34/'Population 2016'!L$5</f>
        <v>4.4827093228281413E-2</v>
      </c>
      <c r="M34">
        <f>'Population 2016'!M34/'Population 2016'!M$5</f>
        <v>4.4827093228281413E-2</v>
      </c>
      <c r="N34">
        <f>'Population 2016'!N34/'Population 2016'!N$5</f>
        <v>3.1377339838130222E-2</v>
      </c>
      <c r="O34">
        <f>'Population 2016'!O34/'Population 2016'!O$5</f>
        <v>3.911195648943442E-2</v>
      </c>
      <c r="P34">
        <f>'Population 2016'!P34/'Population 2016'!P$5</f>
        <v>4.1203651527104701E-2</v>
      </c>
      <c r="Q34">
        <f>'Population 2016'!Q34/'Population 2016'!Q$5</f>
        <v>3.8894960106226721E-2</v>
      </c>
      <c r="R34">
        <f>'Population 2016'!R34/'Population 2016'!R$5</f>
        <v>3.9907915047639325E-2</v>
      </c>
      <c r="S34">
        <f>'Population 2016'!S34/'Population 2016'!S$5</f>
        <v>3.4682269701361589E-2</v>
      </c>
      <c r="T34">
        <f>'Population 2016'!T34/'Population 2016'!T$5</f>
        <v>2.8615235710995193E-2</v>
      </c>
      <c r="U34">
        <f>'Population 2016'!U34/'Population 2016'!U$5</f>
        <v>4.3332005488425619E-2</v>
      </c>
      <c r="V34">
        <f>'Population 2016'!V34/'Population 2016'!V$5</f>
        <v>3.6826157638851789E-2</v>
      </c>
      <c r="W34">
        <f>'Population 2016'!W34/'Population 2016'!W$5</f>
        <v>3.839089025291053E-2</v>
      </c>
      <c r="X34">
        <f>'Population 2016'!X34/'Population 2016'!X$5</f>
        <v>3.839089025291053E-2</v>
      </c>
      <c r="Y34">
        <f>'Population 2016'!Y34/'Population 2016'!Y$5</f>
        <v>3.6652835408022132E-2</v>
      </c>
      <c r="Z34">
        <f>'Population 2016'!Z34/'Population 2016'!Z$5</f>
        <v>2.9338944564571423E-2</v>
      </c>
      <c r="AA34">
        <f>'Population 2016'!AA34/'Population 2016'!AA$5</f>
        <v>3.5731156284693227E-2</v>
      </c>
      <c r="AB34">
        <f>'Population 2016'!AB34/'Population 2016'!AB$5</f>
        <v>3.5335660112790802E-2</v>
      </c>
      <c r="AC34">
        <f>'Population 2016'!AC34/'Population 2016'!AC$5</f>
        <v>3.39910761013692E-2</v>
      </c>
      <c r="AD34">
        <f>'Population 2016'!AD34/'Population 2016'!AD$5</f>
        <v>4.2949123525252146E-2</v>
      </c>
      <c r="AE34">
        <f>'Population 2016'!AE34/'Population 2016'!AE$5</f>
        <v>4.2705777266707053E-2</v>
      </c>
      <c r="AF34">
        <f>'Population 2016'!AF34/'Population 2016'!AF$5</f>
        <v>3.9527062691339036E-2</v>
      </c>
      <c r="AG34">
        <f>'Population 2016'!AG34/'Population 2016'!AG$5</f>
        <v>4.2705777266707053E-2</v>
      </c>
      <c r="AH34">
        <f>'Population 2016'!AH34/'Population 2016'!AH$5</f>
        <v>3.8856431643182893E-2</v>
      </c>
      <c r="AI34">
        <f>'Population 2016'!AI34/'Population 2016'!AI$5</f>
        <v>3.2032001924927812E-2</v>
      </c>
      <c r="AJ34">
        <f>'Population 2016'!AJ34/'Population 2016'!AJ$5</f>
        <v>3.7671137383933302E-2</v>
      </c>
      <c r="AK34">
        <f>'Population 2016'!AK34/'Population 2016'!AK$5</f>
        <v>3.8947487522472124E-2</v>
      </c>
      <c r="AL34">
        <f>'Population 2016'!AL34/'Population 2016'!AL$5</f>
        <v>4.2656213972792255E-2</v>
      </c>
      <c r="AM34">
        <f>'Population 2016'!AM34/'Population 2016'!AM$5</f>
        <v>3.7480395956405677E-2</v>
      </c>
      <c r="AN34">
        <f>'Population 2016'!AN34/'Population 2016'!AN$5</f>
        <v>4.0907603359877823E-2</v>
      </c>
      <c r="AO34">
        <f>'Population 2016'!AO34/'Population 2016'!AO$5</f>
        <v>4.0907603359877823E-2</v>
      </c>
      <c r="AP34">
        <f>'Population 2016'!AP34/'Population 2016'!AP$5</f>
        <v>4.0597308308102022E-2</v>
      </c>
      <c r="AQ34">
        <f>'Population 2016'!AQ34/'Population 2016'!AQ$5</f>
        <v>3.7471913191209516E-2</v>
      </c>
      <c r="AR34">
        <f>'Population 2016'!AR34/'Population 2016'!AR$5</f>
        <v>3.6790818357670667E-2</v>
      </c>
      <c r="AS34">
        <f>'Population 2016'!AS34/'Population 2016'!AS$5</f>
        <v>4.3097311782932753E-2</v>
      </c>
      <c r="AT34">
        <f>'Population 2016'!AT34/'Population 2016'!AT$5</f>
        <v>3.9120577845732064E-2</v>
      </c>
      <c r="AU34">
        <f>'Population 2016'!AU34/'Population 2016'!AU$5</f>
        <v>3.9120577845732064E-2</v>
      </c>
      <c r="AV34">
        <f>'Population 2016'!AV34/'Population 2016'!AV$5</f>
        <v>4.4166402702988071E-2</v>
      </c>
      <c r="AW34">
        <f>'Population 2016'!AW34/'Population 2016'!AW$5</f>
        <v>4.0305235218744281E-2</v>
      </c>
      <c r="AX34">
        <f>'Population 2016'!AX34/'Population 2016'!AX$5</f>
        <v>3.5038399120845422E-2</v>
      </c>
      <c r="AY34">
        <f>'Population 2016'!AY34/'Population 2016'!AY$5</f>
        <v>3.7847679079587526E-2</v>
      </c>
      <c r="AZ34">
        <f>'Population 2016'!AZ34/'Population 2016'!AZ$5</f>
        <v>3.7369629122538557E-2</v>
      </c>
      <c r="BA34">
        <f>'Population 2016'!BA34/'Population 2016'!BA$5</f>
        <v>3.9975167350464261E-2</v>
      </c>
      <c r="BB34">
        <f>'Population 2016'!BB34/'Population 2016'!BB$5</f>
        <v>3.5346595499333666E-2</v>
      </c>
      <c r="BC34">
        <f>'Population 2016'!BC34/'Population 2016'!BC$5</f>
        <v>4.3332005488425619E-2</v>
      </c>
      <c r="BD34" s="9">
        <v>32</v>
      </c>
    </row>
    <row r="35" spans="1:56" x14ac:dyDescent="0.35">
      <c r="A35" s="3"/>
      <c r="B35" s="5" t="s">
        <v>72</v>
      </c>
      <c r="C35">
        <f>'Population 2016'!C35/'Population 2016'!C$5</f>
        <v>2.8734545343030774E-2</v>
      </c>
      <c r="D35">
        <f>'Population 2016'!D35/'Population 2016'!D$5</f>
        <v>3.3535303150337918E-2</v>
      </c>
      <c r="E35">
        <f>'Population 2016'!E35/'Population 2016'!E$5</f>
        <v>3.7938486492061184E-2</v>
      </c>
      <c r="F35">
        <f>'Population 2016'!F35/'Population 2016'!F$5</f>
        <v>4.4357455575585888E-2</v>
      </c>
      <c r="G35">
        <f>'Population 2016'!G35/'Population 2016'!G$5</f>
        <v>4.7799491149244845E-2</v>
      </c>
      <c r="H35">
        <f>'Population 2016'!H35/'Population 2016'!H$5</f>
        <v>4.2981326986865014E-2</v>
      </c>
      <c r="I35">
        <f>'Population 2016'!I35/'Population 2016'!I$5</f>
        <v>4.6551796331965496E-2</v>
      </c>
      <c r="J35">
        <f>'Population 2016'!J35/'Population 2016'!J$5</f>
        <v>3.7924085484686898E-2</v>
      </c>
      <c r="K35">
        <f>'Population 2016'!K35/'Population 2016'!K$5</f>
        <v>4.2219912110759344E-2</v>
      </c>
      <c r="L35">
        <f>'Population 2016'!L35/'Population 2016'!L$5</f>
        <v>4.4993884326402236E-2</v>
      </c>
      <c r="M35">
        <f>'Population 2016'!M35/'Population 2016'!M$5</f>
        <v>4.4993884326402236E-2</v>
      </c>
      <c r="N35">
        <f>'Population 2016'!N35/'Population 2016'!N$5</f>
        <v>3.3008897211885456E-2</v>
      </c>
      <c r="O35">
        <f>'Population 2016'!O35/'Population 2016'!O$5</f>
        <v>3.9934218999217362E-2</v>
      </c>
      <c r="P35">
        <f>'Population 2016'!P35/'Population 2016'!P$5</f>
        <v>4.0820466584018937E-2</v>
      </c>
      <c r="Q35">
        <f>'Population 2016'!Q35/'Population 2016'!Q$5</f>
        <v>3.93649898356071E-2</v>
      </c>
      <c r="R35">
        <f>'Population 2016'!R35/'Population 2016'!R$5</f>
        <v>3.8271144940650446E-2</v>
      </c>
      <c r="S35">
        <f>'Population 2016'!S35/'Population 2016'!S$5</f>
        <v>3.5695560761274628E-2</v>
      </c>
      <c r="T35">
        <f>'Population 2016'!T35/'Population 2016'!T$5</f>
        <v>2.8564049827131309E-2</v>
      </c>
      <c r="U35">
        <f>'Population 2016'!U35/'Population 2016'!U$5</f>
        <v>4.4350019917673615E-2</v>
      </c>
      <c r="V35">
        <f>'Population 2016'!V35/'Population 2016'!V$5</f>
        <v>3.7726776623594693E-2</v>
      </c>
      <c r="W35">
        <f>'Population 2016'!W35/'Population 2016'!W$5</f>
        <v>4.0587270148190274E-2</v>
      </c>
      <c r="X35">
        <f>'Population 2016'!X35/'Population 2016'!X$5</f>
        <v>4.0587270148190274E-2</v>
      </c>
      <c r="Y35">
        <f>'Population 2016'!Y35/'Population 2016'!Y$5</f>
        <v>3.7821338293508845E-2</v>
      </c>
      <c r="Z35">
        <f>'Population 2016'!Z35/'Population 2016'!Z$5</f>
        <v>2.5722875123649055E-2</v>
      </c>
      <c r="AA35">
        <f>'Population 2016'!AA35/'Population 2016'!AA$5</f>
        <v>3.341046814385476E-2</v>
      </c>
      <c r="AB35">
        <f>'Population 2016'!AB35/'Population 2016'!AB$5</f>
        <v>3.4670378596358353E-2</v>
      </c>
      <c r="AC35">
        <f>'Population 2016'!AC35/'Population 2016'!AC$5</f>
        <v>3.1776650166211229E-2</v>
      </c>
      <c r="AD35">
        <f>'Population 2016'!AD35/'Population 2016'!AD$5</f>
        <v>4.3756745692061484E-2</v>
      </c>
      <c r="AE35">
        <f>'Population 2016'!AE35/'Population 2016'!AE$5</f>
        <v>4.2223226111151035E-2</v>
      </c>
      <c r="AF35">
        <f>'Population 2016'!AF35/'Population 2016'!AF$5</f>
        <v>3.9798519054728622E-2</v>
      </c>
      <c r="AG35">
        <f>'Population 2016'!AG35/'Population 2016'!AG$5</f>
        <v>4.2223226111151035E-2</v>
      </c>
      <c r="AH35">
        <f>'Population 2016'!AH35/'Population 2016'!AH$5</f>
        <v>3.6344891002479958E-2</v>
      </c>
      <c r="AI35">
        <f>'Population 2016'!AI35/'Population 2016'!AI$5</f>
        <v>3.2231603814856943E-2</v>
      </c>
      <c r="AJ35">
        <f>'Population 2016'!AJ35/'Population 2016'!AJ$5</f>
        <v>4.0375874857095054E-2</v>
      </c>
      <c r="AK35">
        <f>'Population 2016'!AK35/'Population 2016'!AK$5</f>
        <v>4.0506392768691148E-2</v>
      </c>
      <c r="AL35">
        <f>'Population 2016'!AL35/'Population 2016'!AL$5</f>
        <v>4.3702665791667407E-2</v>
      </c>
      <c r="AM35">
        <f>'Population 2016'!AM35/'Population 2016'!AM$5</f>
        <v>3.5155075681568761E-2</v>
      </c>
      <c r="AN35">
        <f>'Population 2016'!AN35/'Population 2016'!AN$5</f>
        <v>4.2489364023126433E-2</v>
      </c>
      <c r="AO35">
        <f>'Population 2016'!AO35/'Population 2016'!AO$5</f>
        <v>4.2489364023126433E-2</v>
      </c>
      <c r="AP35">
        <f>'Population 2016'!AP35/'Population 2016'!AP$5</f>
        <v>4.2166669308688551E-2</v>
      </c>
      <c r="AQ35">
        <f>'Population 2016'!AQ35/'Population 2016'!AQ$5</f>
        <v>3.7499314955883156E-2</v>
      </c>
      <c r="AR35">
        <f>'Population 2016'!AR35/'Population 2016'!AR$5</f>
        <v>3.6548213624940214E-2</v>
      </c>
      <c r="AS35">
        <f>'Population 2016'!AS35/'Population 2016'!AS$5</f>
        <v>4.6551796331965496E-2</v>
      </c>
      <c r="AT35">
        <f>'Population 2016'!AT35/'Population 2016'!AT$5</f>
        <v>3.6009911952338269E-2</v>
      </c>
      <c r="AU35">
        <f>'Population 2016'!AU35/'Population 2016'!AU$5</f>
        <v>3.6009911952338269E-2</v>
      </c>
      <c r="AV35">
        <f>'Population 2016'!AV35/'Population 2016'!AV$5</f>
        <v>4.5370077077394148E-2</v>
      </c>
      <c r="AW35">
        <f>'Population 2016'!AW35/'Population 2016'!AW$5</f>
        <v>3.7597626456769784E-2</v>
      </c>
      <c r="AX35">
        <f>'Population 2016'!AX35/'Population 2016'!AX$5</f>
        <v>3.5600649143207638E-2</v>
      </c>
      <c r="AY35">
        <f>'Population 2016'!AY35/'Population 2016'!AY$5</f>
        <v>4.0009485633854536E-2</v>
      </c>
      <c r="AZ35">
        <f>'Population 2016'!AZ35/'Population 2016'!AZ$5</f>
        <v>3.9501009601279405E-2</v>
      </c>
      <c r="BA35">
        <f>'Population 2016'!BA35/'Population 2016'!BA$5</f>
        <v>3.8112718635283954E-2</v>
      </c>
      <c r="BB35">
        <f>'Population 2016'!BB35/'Population 2016'!BB$5</f>
        <v>3.4890866782210005E-2</v>
      </c>
      <c r="BC35">
        <f>'Population 2016'!BC35/'Population 2016'!BC$5</f>
        <v>4.4350019917673615E-2</v>
      </c>
      <c r="BD35" s="9">
        <v>33</v>
      </c>
    </row>
    <row r="36" spans="1:56" x14ac:dyDescent="0.35">
      <c r="A36" s="3"/>
      <c r="B36" s="5" t="s">
        <v>73</v>
      </c>
      <c r="C36">
        <f>'Population 2016'!C36/'Population 2016'!C$5</f>
        <v>2.110368867331449E-2</v>
      </c>
      <c r="D36">
        <f>'Population 2016'!D36/'Population 2016'!D$5</f>
        <v>2.4590925540134777E-2</v>
      </c>
      <c r="E36">
        <f>'Population 2016'!E36/'Population 2016'!E$5</f>
        <v>2.7789367098101904E-2</v>
      </c>
      <c r="F36">
        <f>'Population 2016'!F36/'Population 2016'!F$5</f>
        <v>3.4128251352047383E-2</v>
      </c>
      <c r="G36">
        <f>'Population 2016'!G36/'Population 2016'!G$5</f>
        <v>3.7067612190764897E-2</v>
      </c>
      <c r="H36">
        <f>'Population 2016'!H36/'Population 2016'!H$5</f>
        <v>3.4382467665111389E-2</v>
      </c>
      <c r="I36">
        <f>'Population 2016'!I36/'Population 2016'!I$5</f>
        <v>3.6282555899840883E-2</v>
      </c>
      <c r="J36">
        <f>'Population 2016'!J36/'Population 2016'!J$5</f>
        <v>2.9937885108182745E-2</v>
      </c>
      <c r="K36">
        <f>'Population 2016'!K36/'Population 2016'!K$5</f>
        <v>3.1800784387846712E-2</v>
      </c>
      <c r="L36">
        <f>'Population 2016'!L36/'Population 2016'!L$5</f>
        <v>3.8131622003717058E-2</v>
      </c>
      <c r="M36">
        <f>'Population 2016'!M36/'Population 2016'!M$5</f>
        <v>3.8131622003717058E-2</v>
      </c>
      <c r="N36">
        <f>'Population 2016'!N36/'Population 2016'!N$5</f>
        <v>2.4907370942204292E-2</v>
      </c>
      <c r="O36">
        <f>'Population 2016'!O36/'Population 2016'!O$5</f>
        <v>3.0810077173794592E-2</v>
      </c>
      <c r="P36">
        <f>'Population 2016'!P36/'Population 2016'!P$5</f>
        <v>3.3077876704609488E-2</v>
      </c>
      <c r="Q36">
        <f>'Population 2016'!Q36/'Population 2016'!Q$5</f>
        <v>3.0869202477056674E-2</v>
      </c>
      <c r="R36">
        <f>'Population 2016'!R36/'Population 2016'!R$5</f>
        <v>3.1005482514504711E-2</v>
      </c>
      <c r="S36">
        <f>'Population 2016'!S36/'Population 2016'!S$5</f>
        <v>2.7222929329127177E-2</v>
      </c>
      <c r="T36">
        <f>'Population 2016'!T36/'Population 2016'!T$5</f>
        <v>2.1293327687375234E-2</v>
      </c>
      <c r="U36">
        <f>'Population 2016'!U36/'Population 2016'!U$5</f>
        <v>3.5143628557517813E-2</v>
      </c>
      <c r="V36">
        <f>'Population 2016'!V36/'Population 2016'!V$5</f>
        <v>2.8338968562291542E-2</v>
      </c>
      <c r="W36">
        <f>'Population 2016'!W36/'Population 2016'!W$5</f>
        <v>3.1203629256303152E-2</v>
      </c>
      <c r="X36">
        <f>'Population 2016'!X36/'Population 2016'!X$5</f>
        <v>3.1203629256303152E-2</v>
      </c>
      <c r="Y36">
        <f>'Population 2016'!Y36/'Population 2016'!Y$5</f>
        <v>2.9105260647684456E-2</v>
      </c>
      <c r="Z36">
        <f>'Population 2016'!Z36/'Population 2016'!Z$5</f>
        <v>1.9861280762239562E-2</v>
      </c>
      <c r="AA36">
        <f>'Population 2016'!AA36/'Population 2016'!AA$5</f>
        <v>2.6001938668192087E-2</v>
      </c>
      <c r="AB36">
        <f>'Population 2016'!AB36/'Population 2016'!AB$5</f>
        <v>2.585181621853986E-2</v>
      </c>
      <c r="AC36">
        <f>'Population 2016'!AC36/'Population 2016'!AC$5</f>
        <v>2.4674145310195461E-2</v>
      </c>
      <c r="AD36">
        <f>'Population 2016'!AD36/'Population 2016'!AD$5</f>
        <v>3.3841974022107264E-2</v>
      </c>
      <c r="AE36">
        <f>'Population 2016'!AE36/'Population 2016'!AE$5</f>
        <v>3.2618404706413827E-2</v>
      </c>
      <c r="AF36">
        <f>'Population 2016'!AF36/'Population 2016'!AF$5</f>
        <v>3.1307967244265482E-2</v>
      </c>
      <c r="AG36">
        <f>'Population 2016'!AG36/'Population 2016'!AG$5</f>
        <v>3.2618404706413827E-2</v>
      </c>
      <c r="AH36">
        <f>'Population 2016'!AH36/'Population 2016'!AH$5</f>
        <v>2.838672524451297E-2</v>
      </c>
      <c r="AI36">
        <f>'Population 2016'!AI36/'Population 2016'!AI$5</f>
        <v>2.4374671887304227E-2</v>
      </c>
      <c r="AJ36">
        <f>'Population 2016'!AJ36/'Population 2016'!AJ$5</f>
        <v>2.9989125282324402E-2</v>
      </c>
      <c r="AK36">
        <f>'Population 2016'!AK36/'Population 2016'!AK$5</f>
        <v>3.2334712042543026E-2</v>
      </c>
      <c r="AL36">
        <f>'Population 2016'!AL36/'Population 2016'!AL$5</f>
        <v>3.4594987673152305E-2</v>
      </c>
      <c r="AM36">
        <f>'Population 2016'!AM36/'Population 2016'!AM$5</f>
        <v>2.7664791681003727E-2</v>
      </c>
      <c r="AN36">
        <f>'Population 2016'!AN36/'Population 2016'!AN$5</f>
        <v>3.6325951783571508E-2</v>
      </c>
      <c r="AO36">
        <f>'Population 2016'!AO36/'Population 2016'!AO$5</f>
        <v>3.6325951783571508E-2</v>
      </c>
      <c r="AP36">
        <f>'Population 2016'!AP36/'Population 2016'!AP$5</f>
        <v>3.3860152497503286E-2</v>
      </c>
      <c r="AQ36">
        <f>'Population 2016'!AQ36/'Population 2016'!AQ$5</f>
        <v>2.8778703348495645E-2</v>
      </c>
      <c r="AR36">
        <f>'Population 2016'!AR36/'Population 2016'!AR$5</f>
        <v>2.8326163238454612E-2</v>
      </c>
      <c r="AS36">
        <f>'Population 2016'!AS36/'Population 2016'!AS$5</f>
        <v>3.6282555899840883E-2</v>
      </c>
      <c r="AT36">
        <f>'Population 2016'!AT36/'Population 2016'!AT$5</f>
        <v>3.0421257974376548E-2</v>
      </c>
      <c r="AU36">
        <f>'Population 2016'!AU36/'Population 2016'!AU$5</f>
        <v>3.0421257974376548E-2</v>
      </c>
      <c r="AV36">
        <f>'Population 2016'!AV36/'Population 2016'!AV$5</f>
        <v>3.7936859888079398E-2</v>
      </c>
      <c r="AW36">
        <f>'Population 2016'!AW36/'Population 2016'!AW$5</f>
        <v>2.9146836292635304E-2</v>
      </c>
      <c r="AX36">
        <f>'Population 2016'!AX36/'Population 2016'!AX$5</f>
        <v>2.8930319332455882E-2</v>
      </c>
      <c r="AY36">
        <f>'Population 2016'!AY36/'Population 2016'!AY$5</f>
        <v>3.0952235243719591E-2</v>
      </c>
      <c r="AZ36">
        <f>'Population 2016'!AZ36/'Population 2016'!AZ$5</f>
        <v>3.0730997347998917E-2</v>
      </c>
      <c r="BA36">
        <f>'Population 2016'!BA36/'Population 2016'!BA$5</f>
        <v>2.7720794644785142E-2</v>
      </c>
      <c r="BB36">
        <f>'Population 2016'!BB36/'Population 2016'!BB$5</f>
        <v>2.6922519213108415E-2</v>
      </c>
      <c r="BC36">
        <f>'Population 2016'!BC36/'Population 2016'!BC$5</f>
        <v>3.5143628557517813E-2</v>
      </c>
      <c r="BD36" s="9">
        <v>34</v>
      </c>
    </row>
    <row r="37" spans="1:56" x14ac:dyDescent="0.35">
      <c r="A37" s="3"/>
      <c r="B37" s="5" t="s">
        <v>74</v>
      </c>
      <c r="C37">
        <f>'Population 2016'!C37/'Population 2016'!C$5</f>
        <v>1.8885475816879885E-2</v>
      </c>
      <c r="D37">
        <f>'Population 2016'!D37/'Population 2016'!D$5</f>
        <v>2.02483299590192E-2</v>
      </c>
      <c r="E37">
        <f>'Population 2016'!E37/'Population 2016'!E$5</f>
        <v>2.149831941833592E-2</v>
      </c>
      <c r="F37">
        <f>'Population 2016'!F37/'Population 2016'!F$5</f>
        <v>2.7216070048931239E-2</v>
      </c>
      <c r="G37">
        <f>'Population 2016'!G37/'Population 2016'!G$5</f>
        <v>3.0382179396957722E-2</v>
      </c>
      <c r="H37">
        <f>'Population 2016'!H37/'Population 2016'!H$5</f>
        <v>2.6963843936539639E-2</v>
      </c>
      <c r="I37">
        <f>'Population 2016'!I37/'Population 2016'!I$5</f>
        <v>2.9310777991792981E-2</v>
      </c>
      <c r="J37">
        <f>'Population 2016'!J37/'Population 2016'!J$5</f>
        <v>2.3635172453828485E-2</v>
      </c>
      <c r="K37">
        <f>'Population 2016'!K37/'Population 2016'!K$5</f>
        <v>2.3224495581911826E-2</v>
      </c>
      <c r="L37">
        <f>'Population 2016'!L37/'Population 2016'!L$5</f>
        <v>2.9069305672485824E-2</v>
      </c>
      <c r="M37">
        <f>'Population 2016'!M37/'Population 2016'!M$5</f>
        <v>2.9069305672485824E-2</v>
      </c>
      <c r="N37">
        <f>'Population 2016'!N37/'Population 2016'!N$5</f>
        <v>2.2230973870970335E-2</v>
      </c>
      <c r="O37">
        <f>'Population 2016'!O37/'Population 2016'!O$5</f>
        <v>2.4261697427209954E-2</v>
      </c>
      <c r="P37">
        <f>'Population 2016'!P37/'Population 2016'!P$5</f>
        <v>2.9268567564521581E-2</v>
      </c>
      <c r="Q37">
        <f>'Population 2016'!Q37/'Population 2016'!Q$5</f>
        <v>2.5240596467726584E-2</v>
      </c>
      <c r="R37">
        <f>'Population 2016'!R37/'Population 2016'!R$5</f>
        <v>2.5922180231010804E-2</v>
      </c>
      <c r="S37">
        <f>'Population 2016'!S37/'Population 2016'!S$5</f>
        <v>2.1867844955875942E-2</v>
      </c>
      <c r="T37">
        <f>'Population 2016'!T37/'Population 2016'!T$5</f>
        <v>1.8303606743507537E-2</v>
      </c>
      <c r="U37">
        <f>'Population 2016'!U37/'Population 2016'!U$5</f>
        <v>3.1558447306687915E-2</v>
      </c>
      <c r="V37">
        <f>'Population 2016'!V37/'Population 2016'!V$5</f>
        <v>2.3729020538692271E-2</v>
      </c>
      <c r="W37">
        <f>'Population 2016'!W37/'Population 2016'!W$5</f>
        <v>2.4088273553886482E-2</v>
      </c>
      <c r="X37">
        <f>'Population 2016'!X37/'Population 2016'!X$5</f>
        <v>2.4088273553886482E-2</v>
      </c>
      <c r="Y37">
        <f>'Population 2016'!Y37/'Population 2016'!Y$5</f>
        <v>2.3684043178963769E-2</v>
      </c>
      <c r="Z37">
        <f>'Population 2016'!Z37/'Population 2016'!Z$5</f>
        <v>1.8448148700208871E-2</v>
      </c>
      <c r="AA37">
        <f>'Population 2016'!AA37/'Population 2016'!AA$5</f>
        <v>2.2388362144281294E-2</v>
      </c>
      <c r="AB37">
        <f>'Population 2016'!AB37/'Population 2016'!AB$5</f>
        <v>2.0990143598456548E-2</v>
      </c>
      <c r="AC37">
        <f>'Population 2016'!AC37/'Population 2016'!AC$5</f>
        <v>2.1844313755505038E-2</v>
      </c>
      <c r="AD37">
        <f>'Population 2016'!AD37/'Population 2016'!AD$5</f>
        <v>2.6919498306598684E-2</v>
      </c>
      <c r="AE37">
        <f>'Population 2016'!AE37/'Population 2016'!AE$5</f>
        <v>2.560601238205731E-2</v>
      </c>
      <c r="AF37">
        <f>'Population 2016'!AF37/'Population 2016'!AF$5</f>
        <v>2.6331267248789758E-2</v>
      </c>
      <c r="AG37">
        <f>'Population 2016'!AG37/'Population 2016'!AG$5</f>
        <v>2.560601238205731E-2</v>
      </c>
      <c r="AH37">
        <f>'Population 2016'!AH37/'Population 2016'!AH$5</f>
        <v>2.3365501611509989E-2</v>
      </c>
      <c r="AI37">
        <f>'Population 2016'!AI37/'Population 2016'!AI$5</f>
        <v>1.9967024674074723E-2</v>
      </c>
      <c r="AJ37">
        <f>'Population 2016'!AJ37/'Population 2016'!AJ$5</f>
        <v>2.3046036304826701E-2</v>
      </c>
      <c r="AK37">
        <f>'Population 2016'!AK37/'Population 2016'!AK$5</f>
        <v>2.4804193957984989E-2</v>
      </c>
      <c r="AL37">
        <f>'Population 2016'!AL37/'Population 2016'!AL$5</f>
        <v>2.7154537876234904E-2</v>
      </c>
      <c r="AM37">
        <f>'Population 2016'!AM37/'Population 2016'!AM$5</f>
        <v>2.2575889833424487E-2</v>
      </c>
      <c r="AN37">
        <f>'Population 2016'!AN37/'Population 2016'!AN$5</f>
        <v>2.7162648630958873E-2</v>
      </c>
      <c r="AO37">
        <f>'Population 2016'!AO37/'Population 2016'!AO$5</f>
        <v>2.7162648630958873E-2</v>
      </c>
      <c r="AP37">
        <f>'Population 2016'!AP37/'Population 2016'!AP$5</f>
        <v>2.6932771111075886E-2</v>
      </c>
      <c r="AQ37">
        <f>'Population 2016'!AQ37/'Population 2016'!AQ$5</f>
        <v>2.4038198059955062E-2</v>
      </c>
      <c r="AR37">
        <f>'Population 2016'!AR37/'Population 2016'!AR$5</f>
        <v>2.324260272773266E-2</v>
      </c>
      <c r="AS37">
        <f>'Population 2016'!AS37/'Population 2016'!AS$5</f>
        <v>2.9310777991792981E-2</v>
      </c>
      <c r="AT37">
        <f>'Population 2016'!AT37/'Population 2016'!AT$5</f>
        <v>2.2091000158169453E-2</v>
      </c>
      <c r="AU37">
        <f>'Population 2016'!AU37/'Population 2016'!AU$5</f>
        <v>2.2091000158169453E-2</v>
      </c>
      <c r="AV37">
        <f>'Population 2016'!AV37/'Population 2016'!AV$5</f>
        <v>2.9616724738675958E-2</v>
      </c>
      <c r="AW37">
        <f>'Population 2016'!AW37/'Population 2016'!AW$5</f>
        <v>2.4196869851729818E-2</v>
      </c>
      <c r="AX37">
        <f>'Population 2016'!AX37/'Population 2016'!AX$5</f>
        <v>2.3857290721596789E-2</v>
      </c>
      <c r="AY37">
        <f>'Population 2016'!AY37/'Population 2016'!AY$5</f>
        <v>2.4748324714666012E-2</v>
      </c>
      <c r="AZ37">
        <f>'Population 2016'!AZ37/'Population 2016'!AZ$5</f>
        <v>2.5329199049651672E-2</v>
      </c>
      <c r="BA37">
        <f>'Population 2016'!BA37/'Population 2016'!BA$5</f>
        <v>2.4157849276614123E-2</v>
      </c>
      <c r="BB37">
        <f>'Population 2016'!BB37/'Population 2016'!BB$5</f>
        <v>2.0279927912002928E-2</v>
      </c>
      <c r="BC37">
        <f>'Population 2016'!BC37/'Population 2016'!BC$5</f>
        <v>3.1558447306687915E-2</v>
      </c>
      <c r="BD37" s="9">
        <v>35</v>
      </c>
    </row>
    <row r="38" spans="1:56" x14ac:dyDescent="0.35">
      <c r="A38" s="3"/>
      <c r="B38" s="5" t="s">
        <v>75</v>
      </c>
      <c r="C38">
        <f>'Population 2016'!C38/'Population 2016'!C$5</f>
        <v>1.5501934547387467E-2</v>
      </c>
      <c r="D38">
        <f>'Population 2016'!D38/'Population 2016'!D$5</f>
        <v>1.5619651223066616E-2</v>
      </c>
      <c r="E38">
        <f>'Population 2016'!E38/'Population 2016'!E$5</f>
        <v>1.5727619199414962E-2</v>
      </c>
      <c r="F38">
        <f>'Population 2016'!F38/'Population 2016'!F$5</f>
        <v>2.0952871491115119E-2</v>
      </c>
      <c r="G38">
        <f>'Population 2016'!G38/'Population 2016'!G$5</f>
        <v>2.2086288096140314E-2</v>
      </c>
      <c r="H38">
        <f>'Population 2016'!H38/'Population 2016'!H$5</f>
        <v>2.0252064601686701E-2</v>
      </c>
      <c r="I38">
        <f>'Population 2016'!I38/'Population 2016'!I$5</f>
        <v>2.0936269994137845E-2</v>
      </c>
      <c r="J38">
        <f>'Population 2016'!J38/'Population 2016'!J$5</f>
        <v>1.7033910252689018E-2</v>
      </c>
      <c r="K38">
        <f>'Population 2016'!K38/'Population 2016'!K$5</f>
        <v>1.5640504654349574E-2</v>
      </c>
      <c r="L38">
        <f>'Population 2016'!L38/'Population 2016'!L$5</f>
        <v>2.2794783409845441E-2</v>
      </c>
      <c r="M38">
        <f>'Population 2016'!M38/'Population 2016'!M$5</f>
        <v>2.2794783409845441E-2</v>
      </c>
      <c r="N38">
        <f>'Population 2016'!N38/'Population 2016'!N$5</f>
        <v>1.9120566463860601E-2</v>
      </c>
      <c r="O38">
        <f>'Population 2016'!O38/'Population 2016'!O$5</f>
        <v>1.7871826116246124E-2</v>
      </c>
      <c r="P38">
        <f>'Population 2016'!P38/'Population 2016'!P$5</f>
        <v>2.1988053645892031E-2</v>
      </c>
      <c r="Q38">
        <f>'Population 2016'!Q38/'Population 2016'!Q$5</f>
        <v>1.9212465188423167E-2</v>
      </c>
      <c r="R38">
        <f>'Population 2016'!R38/'Population 2016'!R$5</f>
        <v>2.2422419758343536E-2</v>
      </c>
      <c r="S38">
        <f>'Population 2016'!S38/'Population 2016'!S$5</f>
        <v>1.6628388743642659E-2</v>
      </c>
      <c r="T38">
        <f>'Population 2016'!T38/'Population 2016'!T$5</f>
        <v>1.5016077020795429E-2</v>
      </c>
      <c r="U38">
        <f>'Population 2016'!U38/'Population 2016'!U$5</f>
        <v>2.4476607798875758E-2</v>
      </c>
      <c r="V38">
        <f>'Population 2016'!V38/'Population 2016'!V$5</f>
        <v>1.676067195335099E-2</v>
      </c>
      <c r="W38">
        <f>'Population 2016'!W38/'Population 2016'!W$5</f>
        <v>1.7959981435360407E-2</v>
      </c>
      <c r="X38">
        <f>'Population 2016'!X38/'Population 2016'!X$5</f>
        <v>1.7959981435360407E-2</v>
      </c>
      <c r="Y38">
        <f>'Population 2016'!Y38/'Population 2016'!Y$5</f>
        <v>1.6891623344620913E-2</v>
      </c>
      <c r="Z38">
        <f>'Population 2016'!Z38/'Population 2016'!Z$5</f>
        <v>1.520181655222878E-2</v>
      </c>
      <c r="AA38">
        <f>'Population 2016'!AA38/'Population 2016'!AA$5</f>
        <v>1.751843827587421E-2</v>
      </c>
      <c r="AB38">
        <f>'Population 2016'!AB38/'Population 2016'!AB$5</f>
        <v>1.6337267023530496E-2</v>
      </c>
      <c r="AC38">
        <f>'Population 2016'!AC38/'Population 2016'!AC$5</f>
        <v>1.7505445564011492E-2</v>
      </c>
      <c r="AD38">
        <f>'Population 2016'!AD38/'Population 2016'!AD$5</f>
        <v>2.0194275931370725E-2</v>
      </c>
      <c r="AE38">
        <f>'Population 2016'!AE38/'Population 2016'!AE$5</f>
        <v>1.9476586001909671E-2</v>
      </c>
      <c r="AF38">
        <f>'Population 2016'!AF38/'Population 2016'!AF$5</f>
        <v>2.0841816344689259E-2</v>
      </c>
      <c r="AG38">
        <f>'Population 2016'!AG38/'Population 2016'!AG$5</f>
        <v>1.9476586001909671E-2</v>
      </c>
      <c r="AH38">
        <f>'Population 2016'!AH38/'Population 2016'!AH$5</f>
        <v>1.7541773868459915E-2</v>
      </c>
      <c r="AI38">
        <f>'Population 2016'!AI38/'Population 2016'!AI$5</f>
        <v>1.550879342024674E-2</v>
      </c>
      <c r="AJ38">
        <f>'Population 2016'!AJ38/'Population 2016'!AJ$5</f>
        <v>1.7260128823578618E-2</v>
      </c>
      <c r="AK38">
        <f>'Population 2016'!AK38/'Population 2016'!AK$5</f>
        <v>2.0026903687313781E-2</v>
      </c>
      <c r="AL38">
        <f>'Population 2016'!AL38/'Population 2016'!AL$5</f>
        <v>2.0157499866976465E-2</v>
      </c>
      <c r="AM38">
        <f>'Population 2016'!AM38/'Population 2016'!AM$5</f>
        <v>1.6472829610526964E-2</v>
      </c>
      <c r="AN38">
        <f>'Population 2016'!AN38/'Population 2016'!AN$5</f>
        <v>1.7835715064906731E-2</v>
      </c>
      <c r="AO38">
        <f>'Population 2016'!AO38/'Population 2016'!AO$5</f>
        <v>1.7835715064906731E-2</v>
      </c>
      <c r="AP38">
        <f>'Population 2016'!AP38/'Population 2016'!AP$5</f>
        <v>2.0869330881537022E-2</v>
      </c>
      <c r="AQ38">
        <f>'Population 2016'!AQ38/'Population 2016'!AQ$5</f>
        <v>1.8715405272099524E-2</v>
      </c>
      <c r="AR38">
        <f>'Population 2016'!AR38/'Population 2016'!AR$5</f>
        <v>1.7870545312615914E-2</v>
      </c>
      <c r="AS38">
        <f>'Population 2016'!AS38/'Population 2016'!AS$5</f>
        <v>2.0936269994137845E-2</v>
      </c>
      <c r="AT38">
        <f>'Population 2016'!AT38/'Population 2016'!AT$5</f>
        <v>1.6396899878736753E-2</v>
      </c>
      <c r="AU38">
        <f>'Population 2016'!AU38/'Population 2016'!AU$5</f>
        <v>1.6396899878736753E-2</v>
      </c>
      <c r="AV38">
        <f>'Population 2016'!AV38/'Population 2016'!AV$5</f>
        <v>2.2901488755147293E-2</v>
      </c>
      <c r="AW38">
        <f>'Population 2016'!AW38/'Population 2016'!AW$5</f>
        <v>1.8667246323753738E-2</v>
      </c>
      <c r="AX38">
        <f>'Population 2016'!AX38/'Population 2016'!AX$5</f>
        <v>1.7787546162004678E-2</v>
      </c>
      <c r="AY38">
        <f>'Population 2016'!AY38/'Population 2016'!AY$5</f>
        <v>1.9186989382209845E-2</v>
      </c>
      <c r="AZ38">
        <f>'Population 2016'!AZ38/'Population 2016'!AZ$5</f>
        <v>2.026681086802699E-2</v>
      </c>
      <c r="BA38">
        <f>'Population 2016'!BA38/'Population 2016'!BA$5</f>
        <v>1.7841718851220038E-2</v>
      </c>
      <c r="BB38">
        <f>'Population 2016'!BB38/'Population 2016'!BB$5</f>
        <v>1.3927345794521588E-2</v>
      </c>
      <c r="BC38">
        <f>'Population 2016'!BC38/'Population 2016'!BC$5</f>
        <v>2.4476607798875758E-2</v>
      </c>
      <c r="BD38" s="9">
        <v>36</v>
      </c>
    </row>
    <row r="39" spans="1:56" x14ac:dyDescent="0.35">
      <c r="A39" s="3"/>
      <c r="B39" s="5" t="s">
        <v>81</v>
      </c>
      <c r="C39">
        <f>'Population 2016'!C39/'Population 2016'!C$5</f>
        <v>1.0309067583936867E-2</v>
      </c>
      <c r="D39">
        <f>'Population 2016'!D39/'Population 2016'!D$5</f>
        <v>1.0220748608706708E-2</v>
      </c>
      <c r="E39">
        <f>'Population 2016'!E39/'Population 2016'!E$5</f>
        <v>1.0139743764034146E-2</v>
      </c>
      <c r="F39">
        <f>'Population 2016'!F39/'Population 2016'!F$5</f>
        <v>1.3546227143960855E-2</v>
      </c>
      <c r="G39">
        <f>'Population 2016'!G39/'Population 2016'!G$5</f>
        <v>1.3533264764791858E-2</v>
      </c>
      <c r="H39">
        <f>'Population 2016'!H39/'Population 2016'!H$5</f>
        <v>1.1776416688012502E-2</v>
      </c>
      <c r="I39">
        <f>'Population 2016'!I39/'Population 2016'!I$5</f>
        <v>1.2844401641403567E-2</v>
      </c>
      <c r="J39">
        <f>'Population 2016'!J39/'Population 2016'!J$5</f>
        <v>9.9765306884054966E-3</v>
      </c>
      <c r="K39">
        <f>'Population 2016'!K39/'Population 2016'!K$5</f>
        <v>9.7339696640362898E-3</v>
      </c>
      <c r="L39">
        <f>'Population 2016'!L39/'Population 2016'!L$5</f>
        <v>1.3954855209441964E-2</v>
      </c>
      <c r="M39">
        <f>'Population 2016'!M39/'Population 2016'!M$5</f>
        <v>1.3954855209441964E-2</v>
      </c>
      <c r="N39">
        <f>'Population 2016'!N39/'Population 2016'!N$5</f>
        <v>1.2264810602711762E-2</v>
      </c>
      <c r="O39">
        <f>'Population 2016'!O39/'Population 2016'!O$5</f>
        <v>1.0382302533162937E-2</v>
      </c>
      <c r="P39">
        <f>'Population 2016'!P39/'Population 2016'!P$5</f>
        <v>1.3557984898005184E-2</v>
      </c>
      <c r="Q39">
        <f>'Population 2016'!Q39/'Population 2016'!Q$5</f>
        <v>1.2103265531544871E-2</v>
      </c>
      <c r="R39">
        <f>'Population 2016'!R39/'Population 2016'!R$5</f>
        <v>1.4398254111885878E-2</v>
      </c>
      <c r="S39">
        <f>'Population 2016'!S39/'Population 2016'!S$5</f>
        <v>1.0682806357253946E-2</v>
      </c>
      <c r="T39">
        <f>'Population 2016'!T39/'Population 2016'!T$5</f>
        <v>1.0690869834297335E-2</v>
      </c>
      <c r="U39">
        <f>'Population 2016'!U39/'Population 2016'!U$5</f>
        <v>1.4606293984862568E-2</v>
      </c>
      <c r="V39">
        <f>'Population 2016'!V39/'Population 2016'!V$5</f>
        <v>9.8075880965646737E-3</v>
      </c>
      <c r="W39">
        <f>'Population 2016'!W39/'Population 2016'!W$5</f>
        <v>1.1351231214741892E-2</v>
      </c>
      <c r="X39">
        <f>'Population 2016'!X39/'Population 2016'!X$5</f>
        <v>1.1351231214741892E-2</v>
      </c>
      <c r="Y39">
        <f>'Population 2016'!Y39/'Population 2016'!Y$5</f>
        <v>9.8885550309216075E-3</v>
      </c>
      <c r="Z39">
        <f>'Population 2016'!Z39/'Population 2016'!Z$5</f>
        <v>9.2008447819614658E-3</v>
      </c>
      <c r="AA39">
        <f>'Population 2016'!AA39/'Population 2016'!AA$5</f>
        <v>1.0487278071324121E-2</v>
      </c>
      <c r="AB39">
        <f>'Population 2016'!AB39/'Population 2016'!AB$5</f>
        <v>1.0509400939582204E-2</v>
      </c>
      <c r="AC39">
        <f>'Population 2016'!AC39/'Population 2016'!AC$5</f>
        <v>1.0701852008911487E-2</v>
      </c>
      <c r="AD39">
        <f>'Population 2016'!AD39/'Population 2016'!AD$5</f>
        <v>1.2709814284119245E-2</v>
      </c>
      <c r="AE39">
        <f>'Population 2016'!AE39/'Population 2016'!AE$5</f>
        <v>1.2397457879444348E-2</v>
      </c>
      <c r="AF39">
        <f>'Population 2016'!AF39/'Population 2016'!AF$5</f>
        <v>1.3452170896861662E-2</v>
      </c>
      <c r="AG39">
        <f>'Population 2016'!AG39/'Population 2016'!AG$5</f>
        <v>1.2397457879444348E-2</v>
      </c>
      <c r="AH39">
        <f>'Population 2016'!AH39/'Population 2016'!AH$5</f>
        <v>1.0101892014898341E-2</v>
      </c>
      <c r="AI39">
        <f>'Population 2016'!AI39/'Population 2016'!AI$5</f>
        <v>1.0120909528392685E-2</v>
      </c>
      <c r="AJ39">
        <f>'Population 2016'!AJ39/'Population 2016'!AJ$5</f>
        <v>9.6617683963974004E-3</v>
      </c>
      <c r="AK39">
        <f>'Population 2016'!AK39/'Population 2016'!AK$5</f>
        <v>1.1993512942685089E-2</v>
      </c>
      <c r="AL39">
        <f>'Population 2016'!AL39/'Population 2016'!AL$5</f>
        <v>1.1377946471328993E-2</v>
      </c>
      <c r="AM39">
        <f>'Population 2016'!AM39/'Population 2016'!AM$5</f>
        <v>8.975301621566803E-3</v>
      </c>
      <c r="AN39">
        <f>'Population 2016'!AN39/'Population 2016'!AN$5</f>
        <v>1.1945020181084324E-2</v>
      </c>
      <c r="AO39">
        <f>'Population 2016'!AO39/'Population 2016'!AO$5</f>
        <v>1.1945020181084324E-2</v>
      </c>
      <c r="AP39">
        <f>'Population 2016'!AP39/'Population 2016'!AP$5</f>
        <v>1.4251066055831206E-2</v>
      </c>
      <c r="AQ39">
        <f>'Population 2016'!AQ39/'Population 2016'!AQ$5</f>
        <v>1.0816846604921358E-2</v>
      </c>
      <c r="AR39">
        <f>'Population 2016'!AR39/'Population 2016'!AR$5</f>
        <v>1.1070038360063296E-2</v>
      </c>
      <c r="AS39">
        <f>'Population 2016'!AS39/'Population 2016'!AS$5</f>
        <v>1.2844401641403567E-2</v>
      </c>
      <c r="AT39">
        <f>'Population 2016'!AT39/'Population 2016'!AT$5</f>
        <v>9.9646754890072228E-3</v>
      </c>
      <c r="AU39">
        <f>'Population 2016'!AU39/'Population 2016'!AU$5</f>
        <v>9.9646754890072228E-3</v>
      </c>
      <c r="AV39">
        <f>'Population 2016'!AV39/'Population 2016'!AV$5</f>
        <v>1.3736669834230809E-2</v>
      </c>
      <c r="AW39">
        <f>'Population 2016'!AW39/'Population 2016'!AW$5</f>
        <v>1.1288059064006345E-2</v>
      </c>
      <c r="AX39">
        <f>'Population 2016'!AX39/'Population 2016'!AX$5</f>
        <v>1.0107721992920761E-2</v>
      </c>
      <c r="AY39">
        <f>'Population 2016'!AY39/'Population 2016'!AY$5</f>
        <v>1.2410880939995716E-2</v>
      </c>
      <c r="AZ39">
        <f>'Population 2016'!AZ39/'Population 2016'!AZ$5</f>
        <v>1.3343419758270964E-2</v>
      </c>
      <c r="BA39">
        <f>'Population 2016'!BA39/'Population 2016'!BA$5</f>
        <v>1.13096523429065E-2</v>
      </c>
      <c r="BB39">
        <f>'Population 2016'!BB39/'Population 2016'!BB$5</f>
        <v>7.4919039102904926E-3</v>
      </c>
      <c r="BC39">
        <f>'Population 2016'!BC39/'Population 2016'!BC$5</f>
        <v>1.4606293984862568E-2</v>
      </c>
      <c r="BD39" s="9">
        <v>37</v>
      </c>
    </row>
    <row r="40" spans="1:56" x14ac:dyDescent="0.35">
      <c r="A40" s="3"/>
      <c r="B40" s="5" t="s">
        <v>82</v>
      </c>
      <c r="C40">
        <f>'Population 2016'!C40/'Population 2016'!C$5</f>
        <v>5.6681982898294427E-3</v>
      </c>
      <c r="D40">
        <f>'Population 2016'!D40/'Population 2016'!D$5</f>
        <v>5.8414757000479246E-3</v>
      </c>
      <c r="E40">
        <f>'Population 2016'!E40/'Population 2016'!E$5</f>
        <v>6.0004031520867812E-3</v>
      </c>
      <c r="F40">
        <f>'Population 2016'!F40/'Population 2016'!F$5</f>
        <v>9.1063610610352813E-3</v>
      </c>
      <c r="G40">
        <f>'Population 2016'!G40/'Population 2016'!G$5</f>
        <v>8.5800898608780381E-3</v>
      </c>
      <c r="H40">
        <f>'Population 2016'!H40/'Population 2016'!H$5</f>
        <v>7.3051395369196498E-3</v>
      </c>
      <c r="I40">
        <f>'Population 2016'!I40/'Population 2016'!I$5</f>
        <v>7.8615693827987602E-3</v>
      </c>
      <c r="J40">
        <f>'Population 2016'!J40/'Population 2016'!J$5</f>
        <v>6.1949030957929394E-3</v>
      </c>
      <c r="K40">
        <f>'Population 2016'!K40/'Population 2016'!K$5</f>
        <v>5.3158814912819541E-3</v>
      </c>
      <c r="L40">
        <f>'Population 2016'!L40/'Population 2016'!L$5</f>
        <v>7.8709513446539488E-3</v>
      </c>
      <c r="M40">
        <f>'Population 2016'!M40/'Population 2016'!M$5</f>
        <v>7.8709513446539488E-3</v>
      </c>
      <c r="N40">
        <f>'Population 2016'!N40/'Population 2016'!N$5</f>
        <v>6.7512718914009692E-3</v>
      </c>
      <c r="O40">
        <f>'Population 2016'!O40/'Population 2016'!O$5</f>
        <v>6.023320553590711E-3</v>
      </c>
      <c r="P40">
        <f>'Population 2016'!P40/'Population 2016'!P$5</f>
        <v>8.0018032232615794E-3</v>
      </c>
      <c r="Q40">
        <f>'Population 2016'!Q40/'Population 2016'!Q$5</f>
        <v>6.674422157201443E-3</v>
      </c>
      <c r="R40">
        <f>'Population 2016'!R40/'Population 2016'!R$5</f>
        <v>8.8758183850534949E-3</v>
      </c>
      <c r="S40">
        <f>'Population 2016'!S40/'Population 2016'!S$5</f>
        <v>6.383380614365078E-3</v>
      </c>
      <c r="T40">
        <f>'Population 2016'!T40/'Population 2016'!T$5</f>
        <v>6.4168485316631226E-3</v>
      </c>
      <c r="U40">
        <f>'Population 2016'!U40/'Population 2016'!U$5</f>
        <v>1.0622759261718231E-2</v>
      </c>
      <c r="V40">
        <f>'Population 2016'!V40/'Population 2016'!V$5</f>
        <v>5.9532441364361435E-3</v>
      </c>
      <c r="W40">
        <f>'Population 2016'!W40/'Population 2016'!W$5</f>
        <v>6.9421293118663348E-3</v>
      </c>
      <c r="X40">
        <f>'Population 2016'!X40/'Population 2016'!X$5</f>
        <v>6.9421293118663348E-3</v>
      </c>
      <c r="Y40">
        <f>'Population 2016'!Y40/'Population 2016'!Y$5</f>
        <v>6.0690609052320311E-3</v>
      </c>
      <c r="Z40">
        <f>'Population 2016'!Z40/'Population 2016'!Z$5</f>
        <v>5.3582870516451376E-3</v>
      </c>
      <c r="AA40">
        <f>'Population 2016'!AA40/'Population 2016'!AA$5</f>
        <v>5.8339429042950338E-3</v>
      </c>
      <c r="AB40">
        <f>'Population 2016'!AB40/'Population 2016'!AB$5</f>
        <v>5.9875336478920809E-3</v>
      </c>
      <c r="AC40">
        <f>'Population 2016'!AC40/'Population 2016'!AC$5</f>
        <v>6.2078395435862322E-3</v>
      </c>
      <c r="AD40">
        <f>'Population 2016'!AD40/'Population 2016'!AD$5</f>
        <v>7.4025829022293351E-3</v>
      </c>
      <c r="AE40">
        <f>'Population 2016'!AE40/'Population 2016'!AE$5</f>
        <v>6.9559235721105969E-3</v>
      </c>
      <c r="AF40">
        <f>'Population 2016'!AF40/'Population 2016'!AF$5</f>
        <v>7.9174772655295662E-3</v>
      </c>
      <c r="AG40">
        <f>'Population 2016'!AG40/'Population 2016'!AG$5</f>
        <v>6.9559235721105969E-3</v>
      </c>
      <c r="AH40">
        <f>'Population 2016'!AH40/'Population 2016'!AH$5</f>
        <v>5.1624049116223772E-3</v>
      </c>
      <c r="AI40">
        <f>'Population 2016'!AI40/'Population 2016'!AI$5</f>
        <v>5.95661256452883E-3</v>
      </c>
      <c r="AJ40">
        <f>'Population 2016'!AJ40/'Population 2016'!AJ$5</f>
        <v>5.6186041323927167E-3</v>
      </c>
      <c r="AK40">
        <f>'Population 2016'!AK40/'Population 2016'!AK$5</f>
        <v>6.7384936449467582E-3</v>
      </c>
      <c r="AL40">
        <f>'Population 2016'!AL40/'Population 2016'!AL$5</f>
        <v>6.9438285947393628E-3</v>
      </c>
      <c r="AM40">
        <f>'Population 2016'!AM40/'Population 2016'!AM$5</f>
        <v>4.2304892227562653E-3</v>
      </c>
      <c r="AN40">
        <f>'Population 2016'!AN40/'Population 2016'!AN$5</f>
        <v>7.308825133631504E-3</v>
      </c>
      <c r="AO40">
        <f>'Population 2016'!AO40/'Population 2016'!AO$5</f>
        <v>7.308825133631504E-3</v>
      </c>
      <c r="AP40">
        <f>'Population 2016'!AP40/'Population 2016'!AP$5</f>
        <v>8.9485281296070255E-3</v>
      </c>
      <c r="AQ40">
        <f>'Population 2016'!AQ40/'Population 2016'!AQ$5</f>
        <v>6.0420891105387184E-3</v>
      </c>
      <c r="AR40">
        <f>'Population 2016'!AR40/'Population 2016'!AR$5</f>
        <v>6.4716873148022522E-3</v>
      </c>
      <c r="AS40">
        <f>'Population 2016'!AS40/'Population 2016'!AS$5</f>
        <v>7.8615693827987602E-3</v>
      </c>
      <c r="AT40">
        <f>'Population 2016'!AT40/'Population 2016'!AT$5</f>
        <v>6.590393841935994E-3</v>
      </c>
      <c r="AU40">
        <f>'Population 2016'!AU40/'Population 2016'!AU$5</f>
        <v>6.590393841935994E-3</v>
      </c>
      <c r="AV40">
        <f>'Population 2016'!AV40/'Population 2016'!AV$5</f>
        <v>9.1014676380530048E-3</v>
      </c>
      <c r="AW40">
        <f>'Population 2016'!AW40/'Population 2016'!AW$5</f>
        <v>6.1436024162548047E-3</v>
      </c>
      <c r="AX40">
        <f>'Population 2016'!AX40/'Population 2016'!AX$5</f>
        <v>6.6703298107517539E-3</v>
      </c>
      <c r="AY40">
        <f>'Population 2016'!AY40/'Population 2016'!AY$5</f>
        <v>7.6145160796793248E-3</v>
      </c>
      <c r="AZ40">
        <f>'Population 2016'!AZ40/'Population 2016'!AZ$5</f>
        <v>8.2062462966904642E-3</v>
      </c>
      <c r="BA40">
        <f>'Population 2016'!BA40/'Population 2016'!BA$5</f>
        <v>6.0732023321096954E-3</v>
      </c>
      <c r="BB40">
        <f>'Population 2016'!BB40/'Population 2016'!BB$5</f>
        <v>4.3363277932372624E-3</v>
      </c>
      <c r="BC40">
        <f>'Population 2016'!BC40/'Population 2016'!BC$5</f>
        <v>1.0622759261718231E-2</v>
      </c>
      <c r="BD40" s="9">
        <v>38</v>
      </c>
    </row>
    <row r="41" spans="1:56" x14ac:dyDescent="0.35">
      <c r="A41" s="3"/>
      <c r="B41" s="5" t="s">
        <v>76</v>
      </c>
      <c r="C41">
        <f>'Population 2016'!C41/'Population 2016'!C$5</f>
        <v>0</v>
      </c>
      <c r="D41">
        <f>'Population 2016'!D41/'Population 2016'!D$5</f>
        <v>0</v>
      </c>
      <c r="E41">
        <f>'Population 2016'!E41/'Population 2016'!E$5</f>
        <v>0</v>
      </c>
      <c r="F41">
        <f>'Population 2016'!F41/'Population 2016'!F$5</f>
        <v>0</v>
      </c>
      <c r="G41">
        <f>'Population 2016'!G41/'Population 2016'!G$5</f>
        <v>0</v>
      </c>
      <c r="H41">
        <f>'Population 2016'!H41/'Population 2016'!H$5</f>
        <v>0</v>
      </c>
      <c r="I41">
        <f>'Population 2016'!I41/'Population 2016'!I$5</f>
        <v>0</v>
      </c>
      <c r="J41">
        <f>'Population 2016'!J41/'Population 2016'!J$5</f>
        <v>0</v>
      </c>
      <c r="K41">
        <f>'Population 2016'!K41/'Population 2016'!K$5</f>
        <v>0</v>
      </c>
      <c r="L41">
        <f>'Population 2016'!L41/'Population 2016'!L$5</f>
        <v>0</v>
      </c>
      <c r="M41">
        <f>'Population 2016'!M41/'Population 2016'!M$5</f>
        <v>0</v>
      </c>
      <c r="N41">
        <f>'Population 2016'!N41/'Population 2016'!N$5</f>
        <v>0</v>
      </c>
      <c r="O41">
        <f>'Population 2016'!O41/'Population 2016'!O$5</f>
        <v>0</v>
      </c>
      <c r="P41">
        <f>'Population 2016'!P41/'Population 2016'!P$5</f>
        <v>0</v>
      </c>
      <c r="Q41">
        <f>'Population 2016'!Q41/'Population 2016'!Q$5</f>
        <v>0</v>
      </c>
      <c r="R41">
        <f>'Population 2016'!R41/'Population 2016'!R$5</f>
        <v>0</v>
      </c>
      <c r="S41">
        <f>'Population 2016'!S41/'Population 2016'!S$5</f>
        <v>0</v>
      </c>
      <c r="T41">
        <f>'Population 2016'!T41/'Population 2016'!T$5</f>
        <v>0</v>
      </c>
      <c r="U41">
        <f>'Population 2016'!U41/'Population 2016'!U$5</f>
        <v>0</v>
      </c>
      <c r="V41">
        <f>'Population 2016'!V41/'Population 2016'!V$5</f>
        <v>0</v>
      </c>
      <c r="W41">
        <f>'Population 2016'!W41/'Population 2016'!W$5</f>
        <v>0</v>
      </c>
      <c r="X41">
        <f>'Population 2016'!X41/'Population 2016'!X$5</f>
        <v>0</v>
      </c>
      <c r="Y41">
        <f>'Population 2016'!Y41/'Population 2016'!Y$5</f>
        <v>0</v>
      </c>
      <c r="Z41">
        <f>'Population 2016'!Z41/'Population 2016'!Z$5</f>
        <v>0</v>
      </c>
      <c r="AA41">
        <f>'Population 2016'!AA41/'Population 2016'!AA$5</f>
        <v>0</v>
      </c>
      <c r="AB41">
        <f>'Population 2016'!AB41/'Population 2016'!AB$5</f>
        <v>0</v>
      </c>
      <c r="AC41">
        <f>'Population 2016'!AC41/'Population 2016'!AC$5</f>
        <v>0</v>
      </c>
      <c r="AD41">
        <f>'Population 2016'!AD41/'Population 2016'!AD$5</f>
        <v>0</v>
      </c>
      <c r="AE41">
        <f>'Population 2016'!AE41/'Population 2016'!AE$5</f>
        <v>0</v>
      </c>
      <c r="AF41">
        <f>'Population 2016'!AF41/'Population 2016'!AF$5</f>
        <v>0</v>
      </c>
      <c r="AG41">
        <f>'Population 2016'!AG41/'Population 2016'!AG$5</f>
        <v>0</v>
      </c>
      <c r="AH41">
        <f>'Population 2016'!AH41/'Population 2016'!AH$5</f>
        <v>0</v>
      </c>
      <c r="AI41">
        <f>'Population 2016'!AI41/'Population 2016'!AI$5</f>
        <v>0</v>
      </c>
      <c r="AJ41">
        <f>'Population 2016'!AJ41/'Population 2016'!AJ$5</f>
        <v>0</v>
      </c>
      <c r="AK41">
        <f>'Population 2016'!AK41/'Population 2016'!AK$5</f>
        <v>0</v>
      </c>
      <c r="AL41">
        <f>'Population 2016'!AL41/'Population 2016'!AL$5</f>
        <v>0</v>
      </c>
      <c r="AM41">
        <f>'Population 2016'!AM41/'Population 2016'!AM$5</f>
        <v>0</v>
      </c>
      <c r="AN41">
        <f>'Population 2016'!AN41/'Population 2016'!AN$5</f>
        <v>0</v>
      </c>
      <c r="AO41">
        <f>'Population 2016'!AO41/'Population 2016'!AO$5</f>
        <v>0</v>
      </c>
      <c r="AP41">
        <f>'Population 2016'!AP41/'Population 2016'!AP$5</f>
        <v>0</v>
      </c>
      <c r="AQ41">
        <f>'Population 2016'!AQ41/'Population 2016'!AQ$5</f>
        <v>0</v>
      </c>
      <c r="AR41">
        <f>'Population 2016'!AR41/'Population 2016'!AR$5</f>
        <v>0</v>
      </c>
      <c r="AS41">
        <f>'Population 2016'!AS41/'Population 2016'!AS$5</f>
        <v>0</v>
      </c>
      <c r="AT41">
        <f>'Population 2016'!AT41/'Population 2016'!AT$5</f>
        <v>0</v>
      </c>
      <c r="AU41">
        <f>'Population 2016'!AU41/'Population 2016'!AU$5</f>
        <v>0</v>
      </c>
      <c r="AV41">
        <f>'Population 2016'!AV41/'Population 2016'!AV$5</f>
        <v>0</v>
      </c>
      <c r="AW41">
        <f>'Population 2016'!AW41/'Population 2016'!AW$5</f>
        <v>0</v>
      </c>
      <c r="AX41">
        <f>'Population 2016'!AX41/'Population 2016'!AX$5</f>
        <v>0</v>
      </c>
      <c r="AY41">
        <f>'Population 2016'!AY41/'Population 2016'!AY$5</f>
        <v>0</v>
      </c>
      <c r="AZ41">
        <f>'Population 2016'!AZ41/'Population 2016'!AZ$5</f>
        <v>0</v>
      </c>
      <c r="BA41">
        <f>'Population 2016'!BA41/'Population 2016'!BA$5</f>
        <v>0</v>
      </c>
      <c r="BB41">
        <f>'Population 2016'!BB41/'Population 2016'!BB$5</f>
        <v>0</v>
      </c>
      <c r="BC41">
        <f>'Population 2016'!BC41/'Population 2016'!BC$5</f>
        <v>0</v>
      </c>
      <c r="BD41" s="9">
        <v>39</v>
      </c>
    </row>
    <row r="42" spans="1:56" x14ac:dyDescent="0.35">
      <c r="A42" s="3"/>
      <c r="B42" s="5" t="s">
        <v>46</v>
      </c>
      <c r="C42">
        <f>'Population 2016'!C42/'Population 2016'!C$5</f>
        <v>0</v>
      </c>
      <c r="D42">
        <f>'Population 2016'!D42/'Population 2016'!D$5</f>
        <v>0</v>
      </c>
      <c r="E42">
        <f>'Population 2016'!E42/'Population 2016'!E$5</f>
        <v>0</v>
      </c>
      <c r="F42">
        <f>'Population 2016'!F42/'Population 2016'!F$5</f>
        <v>0</v>
      </c>
      <c r="G42">
        <f>'Population 2016'!G42/'Population 2016'!G$5</f>
        <v>0</v>
      </c>
      <c r="H42">
        <f>'Population 2016'!H42/'Population 2016'!H$5</f>
        <v>0</v>
      </c>
      <c r="I42">
        <f>'Population 2016'!I42/'Population 2016'!I$5</f>
        <v>0</v>
      </c>
      <c r="J42">
        <f>'Population 2016'!J42/'Population 2016'!J$5</f>
        <v>0</v>
      </c>
      <c r="K42">
        <f>'Population 2016'!K42/'Population 2016'!K$5</f>
        <v>0</v>
      </c>
      <c r="L42">
        <f>'Population 2016'!L42/'Population 2016'!L$5</f>
        <v>0</v>
      </c>
      <c r="M42">
        <f>'Population 2016'!M42/'Population 2016'!M$5</f>
        <v>0</v>
      </c>
      <c r="N42">
        <f>'Population 2016'!N42/'Population 2016'!N$5</f>
        <v>0</v>
      </c>
      <c r="O42">
        <f>'Population 2016'!O42/'Population 2016'!O$5</f>
        <v>0</v>
      </c>
      <c r="P42">
        <f>'Population 2016'!P42/'Population 2016'!P$5</f>
        <v>0</v>
      </c>
      <c r="Q42">
        <f>'Population 2016'!Q42/'Population 2016'!Q$5</f>
        <v>0</v>
      </c>
      <c r="R42">
        <f>'Population 2016'!R42/'Population 2016'!R$5</f>
        <v>0</v>
      </c>
      <c r="S42">
        <f>'Population 2016'!S42/'Population 2016'!S$5</f>
        <v>0</v>
      </c>
      <c r="T42">
        <f>'Population 2016'!T42/'Population 2016'!T$5</f>
        <v>0</v>
      </c>
      <c r="U42">
        <f>'Population 2016'!U42/'Population 2016'!U$5</f>
        <v>0</v>
      </c>
      <c r="V42">
        <f>'Population 2016'!V42/'Population 2016'!V$5</f>
        <v>0</v>
      </c>
      <c r="W42">
        <f>'Population 2016'!W42/'Population 2016'!W$5</f>
        <v>0</v>
      </c>
      <c r="X42">
        <f>'Population 2016'!X42/'Population 2016'!X$5</f>
        <v>0</v>
      </c>
      <c r="Y42">
        <f>'Population 2016'!Y42/'Population 2016'!Y$5</f>
        <v>0</v>
      </c>
      <c r="Z42">
        <f>'Population 2016'!Z42/'Population 2016'!Z$5</f>
        <v>0</v>
      </c>
      <c r="AA42">
        <f>'Population 2016'!AA42/'Population 2016'!AA$5</f>
        <v>0</v>
      </c>
      <c r="AB42">
        <f>'Population 2016'!AB42/'Population 2016'!AB$5</f>
        <v>0</v>
      </c>
      <c r="AC42">
        <f>'Population 2016'!AC42/'Population 2016'!AC$5</f>
        <v>0</v>
      </c>
      <c r="AD42">
        <f>'Population 2016'!AD42/'Population 2016'!AD$5</f>
        <v>0</v>
      </c>
      <c r="AE42">
        <f>'Population 2016'!AE42/'Population 2016'!AE$5</f>
        <v>0</v>
      </c>
      <c r="AF42">
        <f>'Population 2016'!AF42/'Population 2016'!AF$5</f>
        <v>0</v>
      </c>
      <c r="AG42">
        <f>'Population 2016'!AG42/'Population 2016'!AG$5</f>
        <v>0</v>
      </c>
      <c r="AH42">
        <f>'Population 2016'!AH42/'Population 2016'!AH$5</f>
        <v>0</v>
      </c>
      <c r="AI42">
        <f>'Population 2016'!AI42/'Population 2016'!AI$5</f>
        <v>0</v>
      </c>
      <c r="AJ42">
        <f>'Population 2016'!AJ42/'Population 2016'!AJ$5</f>
        <v>0</v>
      </c>
      <c r="AK42">
        <f>'Population 2016'!AK42/'Population 2016'!AK$5</f>
        <v>0</v>
      </c>
      <c r="AL42">
        <f>'Population 2016'!AL42/'Population 2016'!AL$5</f>
        <v>0</v>
      </c>
      <c r="AM42">
        <f>'Population 2016'!AM42/'Population 2016'!AM$5</f>
        <v>0</v>
      </c>
      <c r="AN42">
        <f>'Population 2016'!AN42/'Population 2016'!AN$5</f>
        <v>0</v>
      </c>
      <c r="AO42">
        <f>'Population 2016'!AO42/'Population 2016'!AO$5</f>
        <v>0</v>
      </c>
      <c r="AP42">
        <f>'Population 2016'!AP42/'Population 2016'!AP$5</f>
        <v>0</v>
      </c>
      <c r="AQ42">
        <f>'Population 2016'!AQ42/'Population 2016'!AQ$5</f>
        <v>0</v>
      </c>
      <c r="AR42">
        <f>'Population 2016'!AR42/'Population 2016'!AR$5</f>
        <v>0</v>
      </c>
      <c r="AS42">
        <f>'Population 2016'!AS42/'Population 2016'!AS$5</f>
        <v>0</v>
      </c>
      <c r="AT42">
        <f>'Population 2016'!AT42/'Population 2016'!AT$5</f>
        <v>0</v>
      </c>
      <c r="AU42">
        <f>'Population 2016'!AU42/'Population 2016'!AU$5</f>
        <v>0</v>
      </c>
      <c r="AV42">
        <f>'Population 2016'!AV42/'Population 2016'!AV$5</f>
        <v>0</v>
      </c>
      <c r="AW42">
        <f>'Population 2016'!AW42/'Population 2016'!AW$5</f>
        <v>0</v>
      </c>
      <c r="AX42">
        <f>'Population 2016'!AX42/'Population 2016'!AX$5</f>
        <v>0</v>
      </c>
      <c r="AY42">
        <f>'Population 2016'!AY42/'Population 2016'!AY$5</f>
        <v>0</v>
      </c>
      <c r="AZ42">
        <f>'Population 2016'!AZ42/'Population 2016'!AZ$5</f>
        <v>0</v>
      </c>
      <c r="BA42">
        <f>'Population 2016'!BA42/'Population 2016'!BA$5</f>
        <v>0</v>
      </c>
      <c r="BB42">
        <f>'Population 2016'!BB42/'Population 2016'!BB$5</f>
        <v>0</v>
      </c>
      <c r="BC42">
        <f>'Population 2016'!BC42/'Population 2016'!BC$5</f>
        <v>0</v>
      </c>
      <c r="BD42" s="9">
        <v>40</v>
      </c>
    </row>
    <row r="43" spans="1:56" x14ac:dyDescent="0.35">
      <c r="A43" s="3"/>
      <c r="B43" s="5" t="s">
        <v>77</v>
      </c>
      <c r="C43">
        <f>'Population 2016'!C43/'Population 2016'!C$5</f>
        <v>0</v>
      </c>
      <c r="D43">
        <f>'Population 2016'!D43/'Population 2016'!D$5</f>
        <v>0</v>
      </c>
      <c r="E43">
        <f>'Population 2016'!E43/'Population 2016'!E$5</f>
        <v>0</v>
      </c>
      <c r="F43">
        <f>'Population 2016'!F43/'Population 2016'!F$5</f>
        <v>0</v>
      </c>
      <c r="G43">
        <f>'Population 2016'!G43/'Population 2016'!G$5</f>
        <v>0</v>
      </c>
      <c r="H43">
        <f>'Population 2016'!H43/'Population 2016'!H$5</f>
        <v>0</v>
      </c>
      <c r="I43">
        <f>'Population 2016'!I43/'Population 2016'!I$5</f>
        <v>0</v>
      </c>
      <c r="J43">
        <f>'Population 2016'!J43/'Population 2016'!J$5</f>
        <v>0</v>
      </c>
      <c r="K43">
        <f>'Population 2016'!K43/'Population 2016'!K$5</f>
        <v>0</v>
      </c>
      <c r="L43">
        <f>'Population 2016'!L43/'Population 2016'!L$5</f>
        <v>0</v>
      </c>
      <c r="M43">
        <f>'Population 2016'!M43/'Population 2016'!M$5</f>
        <v>0</v>
      </c>
      <c r="N43">
        <f>'Population 2016'!N43/'Population 2016'!N$5</f>
        <v>0</v>
      </c>
      <c r="O43">
        <f>'Population 2016'!O43/'Population 2016'!O$5</f>
        <v>0</v>
      </c>
      <c r="P43">
        <f>'Population 2016'!P43/'Population 2016'!P$5</f>
        <v>0</v>
      </c>
      <c r="Q43">
        <f>'Population 2016'!Q43/'Population 2016'!Q$5</f>
        <v>0</v>
      </c>
      <c r="R43">
        <f>'Population 2016'!R43/'Population 2016'!R$5</f>
        <v>0</v>
      </c>
      <c r="S43">
        <f>'Population 2016'!S43/'Population 2016'!S$5</f>
        <v>0</v>
      </c>
      <c r="T43">
        <f>'Population 2016'!T43/'Population 2016'!T$5</f>
        <v>0</v>
      </c>
      <c r="U43">
        <f>'Population 2016'!U43/'Population 2016'!U$5</f>
        <v>0</v>
      </c>
      <c r="V43">
        <f>'Population 2016'!V43/'Population 2016'!V$5</f>
        <v>0</v>
      </c>
      <c r="W43">
        <f>'Population 2016'!W43/'Population 2016'!W$5</f>
        <v>0</v>
      </c>
      <c r="X43">
        <f>'Population 2016'!X43/'Population 2016'!X$5</f>
        <v>0</v>
      </c>
      <c r="Y43">
        <f>'Population 2016'!Y43/'Population 2016'!Y$5</f>
        <v>0</v>
      </c>
      <c r="Z43">
        <f>'Population 2016'!Z43/'Population 2016'!Z$5</f>
        <v>0</v>
      </c>
      <c r="AA43">
        <f>'Population 2016'!AA43/'Population 2016'!AA$5</f>
        <v>0</v>
      </c>
      <c r="AB43">
        <f>'Population 2016'!AB43/'Population 2016'!AB$5</f>
        <v>0</v>
      </c>
      <c r="AC43">
        <f>'Population 2016'!AC43/'Population 2016'!AC$5</f>
        <v>0</v>
      </c>
      <c r="AD43">
        <f>'Population 2016'!AD43/'Population 2016'!AD$5</f>
        <v>0</v>
      </c>
      <c r="AE43">
        <f>'Population 2016'!AE43/'Population 2016'!AE$5</f>
        <v>0</v>
      </c>
      <c r="AF43">
        <f>'Population 2016'!AF43/'Population 2016'!AF$5</f>
        <v>0</v>
      </c>
      <c r="AG43">
        <f>'Population 2016'!AG43/'Population 2016'!AG$5</f>
        <v>0</v>
      </c>
      <c r="AH43">
        <f>'Population 2016'!AH43/'Population 2016'!AH$5</f>
        <v>0</v>
      </c>
      <c r="AI43">
        <f>'Population 2016'!AI43/'Population 2016'!AI$5</f>
        <v>0</v>
      </c>
      <c r="AJ43">
        <f>'Population 2016'!AJ43/'Population 2016'!AJ$5</f>
        <v>0</v>
      </c>
      <c r="AK43">
        <f>'Population 2016'!AK43/'Population 2016'!AK$5</f>
        <v>0</v>
      </c>
      <c r="AL43">
        <f>'Population 2016'!AL43/'Population 2016'!AL$5</f>
        <v>0</v>
      </c>
      <c r="AM43">
        <f>'Population 2016'!AM43/'Population 2016'!AM$5</f>
        <v>0</v>
      </c>
      <c r="AN43">
        <f>'Population 2016'!AN43/'Population 2016'!AN$5</f>
        <v>0</v>
      </c>
      <c r="AO43">
        <f>'Population 2016'!AO43/'Population 2016'!AO$5</f>
        <v>0</v>
      </c>
      <c r="AP43">
        <f>'Population 2016'!AP43/'Population 2016'!AP$5</f>
        <v>0</v>
      </c>
      <c r="AQ43">
        <f>'Population 2016'!AQ43/'Population 2016'!AQ$5</f>
        <v>0</v>
      </c>
      <c r="AR43">
        <f>'Population 2016'!AR43/'Population 2016'!AR$5</f>
        <v>0</v>
      </c>
      <c r="AS43">
        <f>'Population 2016'!AS43/'Population 2016'!AS$5</f>
        <v>0</v>
      </c>
      <c r="AT43">
        <f>'Population 2016'!AT43/'Population 2016'!AT$5</f>
        <v>0</v>
      </c>
      <c r="AU43">
        <f>'Population 2016'!AU43/'Population 2016'!AU$5</f>
        <v>0</v>
      </c>
      <c r="AV43">
        <f>'Population 2016'!AV43/'Population 2016'!AV$5</f>
        <v>0</v>
      </c>
      <c r="AW43">
        <f>'Population 2016'!AW43/'Population 2016'!AW$5</f>
        <v>0</v>
      </c>
      <c r="AX43">
        <f>'Population 2016'!AX43/'Population 2016'!AX$5</f>
        <v>0</v>
      </c>
      <c r="AY43">
        <f>'Population 2016'!AY43/'Population 2016'!AY$5</f>
        <v>0</v>
      </c>
      <c r="AZ43">
        <f>'Population 2016'!AZ43/'Population 2016'!AZ$5</f>
        <v>0</v>
      </c>
      <c r="BA43">
        <f>'Population 2016'!BA43/'Population 2016'!BA$5</f>
        <v>0</v>
      </c>
      <c r="BB43">
        <f>'Population 2016'!BB43/'Population 2016'!BB$5</f>
        <v>0</v>
      </c>
      <c r="BC43">
        <f>'Population 2016'!BC43/'Population 2016'!BC$5</f>
        <v>0</v>
      </c>
      <c r="BD43" s="9">
        <v>41</v>
      </c>
    </row>
    <row r="44" spans="1:56" x14ac:dyDescent="0.35">
      <c r="A44" s="3"/>
      <c r="B44" s="5" t="s">
        <v>47</v>
      </c>
      <c r="C44">
        <f>'Population 2016'!C44/'Population 2016'!C$5</f>
        <v>2.360301145395164E-2</v>
      </c>
      <c r="D44">
        <f>'Population 2016'!D44/'Population 2016'!D$5</f>
        <v>2.6263411676104964E-2</v>
      </c>
      <c r="E44">
        <f>'Population 2016'!E44/'Population 2016'!E$5</f>
        <v>2.8703491015802624E-2</v>
      </c>
      <c r="F44">
        <f>'Population 2016'!F44/'Population 2016'!F$5</f>
        <v>2.8452227659026524E-2</v>
      </c>
      <c r="G44">
        <f>'Population 2016'!G44/'Population 2016'!G$5</f>
        <v>2.8947653331889787E-2</v>
      </c>
      <c r="H44">
        <f>'Population 2016'!H44/'Population 2016'!H$5</f>
        <v>2.7871717469756464E-2</v>
      </c>
      <c r="I44">
        <f>'Population 2016'!I44/'Population 2016'!I$5</f>
        <v>2.594003852273679E-2</v>
      </c>
      <c r="J44">
        <f>'Population 2016'!J44/'Population 2016'!J$5</f>
        <v>3.2425797998059426E-2</v>
      </c>
      <c r="K44">
        <f>'Population 2016'!K44/'Population 2016'!K$5</f>
        <v>2.9579927231488921E-2</v>
      </c>
      <c r="L44">
        <f>'Population 2016'!L44/'Population 2016'!L$5</f>
        <v>2.5582577478436293E-2</v>
      </c>
      <c r="M44">
        <f>'Population 2016'!M44/'Population 2016'!M$5</f>
        <v>2.5582577478436293E-2</v>
      </c>
      <c r="N44">
        <f>'Population 2016'!N44/'Population 2016'!N$5</f>
        <v>2.8323193030115493E-2</v>
      </c>
      <c r="O44">
        <f>'Population 2016'!O44/'Population 2016'!O$5</f>
        <v>2.8016365995977847E-2</v>
      </c>
      <c r="P44">
        <f>'Population 2016'!P44/'Population 2016'!P$5</f>
        <v>2.9561591344528345E-2</v>
      </c>
      <c r="Q44">
        <f>'Population 2016'!Q44/'Population 2016'!Q$5</f>
        <v>2.7132466128482628E-2</v>
      </c>
      <c r="R44">
        <f>'Population 2016'!R44/'Population 2016'!R$5</f>
        <v>3.2935008250385908E-2</v>
      </c>
      <c r="S44">
        <f>'Population 2016'!S44/'Population 2016'!S$5</f>
        <v>2.6619191450224282E-2</v>
      </c>
      <c r="T44">
        <f>'Population 2016'!T44/'Population 2016'!T$5</f>
        <v>2.4504078584291517E-2</v>
      </c>
      <c r="U44">
        <f>'Population 2016'!U44/'Population 2016'!U$5</f>
        <v>2.4609392289647238E-2</v>
      </c>
      <c r="V44">
        <f>'Population 2016'!V44/'Population 2016'!V$5</f>
        <v>2.8598468947725938E-2</v>
      </c>
      <c r="W44">
        <f>'Population 2016'!W44/'Population 2016'!W$5</f>
        <v>2.8265317461873853E-2</v>
      </c>
      <c r="X44">
        <f>'Population 2016'!X44/'Population 2016'!X$5</f>
        <v>2.8265317461873853E-2</v>
      </c>
      <c r="Y44">
        <f>'Population 2016'!Y44/'Population 2016'!Y$5</f>
        <v>3.0432743517591135E-2</v>
      </c>
      <c r="Z44">
        <f>'Population 2016'!Z44/'Population 2016'!Z$5</f>
        <v>2.6696581188308557E-2</v>
      </c>
      <c r="AA44">
        <f>'Population 2016'!AA44/'Population 2016'!AA$5</f>
        <v>2.8328606251706634E-2</v>
      </c>
      <c r="AB44">
        <f>'Population 2016'!AB44/'Population 2016'!AB$5</f>
        <v>2.6824150742556525E-2</v>
      </c>
      <c r="AC44">
        <f>'Population 2016'!AC44/'Population 2016'!AC$5</f>
        <v>2.7792545214212871E-2</v>
      </c>
      <c r="AD44">
        <f>'Population 2016'!AD44/'Population 2016'!AD$5</f>
        <v>2.8270497599464067E-2</v>
      </c>
      <c r="AE44">
        <f>'Population 2016'!AE44/'Population 2016'!AE$5</f>
        <v>2.8013634636905923E-2</v>
      </c>
      <c r="AF44">
        <f>'Population 2016'!AF44/'Population 2016'!AF$5</f>
        <v>2.7869519974664074E-2</v>
      </c>
      <c r="AG44">
        <f>'Population 2016'!AG44/'Population 2016'!AG$5</f>
        <v>2.8013634636905923E-2</v>
      </c>
      <c r="AH44">
        <f>'Population 2016'!AH44/'Population 2016'!AH$5</f>
        <v>2.9291400016718837E-2</v>
      </c>
      <c r="AI44">
        <f>'Population 2016'!AI44/'Population 2016'!AI$5</f>
        <v>2.6019336774870942E-2</v>
      </c>
      <c r="AJ44">
        <f>'Population 2016'!AJ44/'Population 2016'!AJ$5</f>
        <v>2.7340155592114435E-2</v>
      </c>
      <c r="AK44">
        <f>'Population 2016'!AK44/'Population 2016'!AK$5</f>
        <v>2.9707202393673863E-2</v>
      </c>
      <c r="AL44">
        <f>'Population 2016'!AL44/'Population 2016'!AL$5</f>
        <v>2.8777425019066705E-2</v>
      </c>
      <c r="AM44">
        <f>'Population 2016'!AM44/'Population 2016'!AM$5</f>
        <v>3.0428373253746047E-2</v>
      </c>
      <c r="AN44">
        <f>'Population 2016'!AN44/'Population 2016'!AN$5</f>
        <v>2.6944474746372859E-2</v>
      </c>
      <c r="AO44">
        <f>'Population 2016'!AO44/'Population 2016'!AO$5</f>
        <v>2.6944474746372859E-2</v>
      </c>
      <c r="AP44">
        <f>'Population 2016'!AP44/'Population 2016'!AP$5</f>
        <v>2.8232645879238464E-2</v>
      </c>
      <c r="AQ44">
        <f>'Population 2016'!AQ44/'Population 2016'!AQ$5</f>
        <v>2.821011673151751E-2</v>
      </c>
      <c r="AR44">
        <f>'Population 2016'!AR44/'Population 2016'!AR$5</f>
        <v>2.7717535020071141E-2</v>
      </c>
      <c r="AS44">
        <f>'Population 2016'!AS44/'Population 2016'!AS$5</f>
        <v>2.594003852273679E-2</v>
      </c>
      <c r="AT44">
        <f>'Population 2016'!AT44/'Population 2016'!AT$5</f>
        <v>2.8945009753782888E-2</v>
      </c>
      <c r="AU44">
        <f>'Population 2016'!AU44/'Population 2016'!AU$5</f>
        <v>2.8945009753782888E-2</v>
      </c>
      <c r="AV44">
        <f>'Population 2016'!AV44/'Population 2016'!AV$5</f>
        <v>2.6639214444092493E-2</v>
      </c>
      <c r="AW44">
        <f>'Population 2016'!AW44/'Population 2016'!AW$5</f>
        <v>2.8094301055586062E-2</v>
      </c>
      <c r="AX44">
        <f>'Population 2016'!AX44/'Population 2016'!AX$5</f>
        <v>3.3965012714517552E-2</v>
      </c>
      <c r="AY44">
        <f>'Population 2016'!AY44/'Population 2016'!AY$5</f>
        <v>2.829778770539457E-2</v>
      </c>
      <c r="AZ44">
        <f>'Population 2016'!AZ44/'Population 2016'!AZ$5</f>
        <v>2.8326362961727195E-2</v>
      </c>
      <c r="BA44">
        <f>'Population 2016'!BA44/'Population 2016'!BA$5</f>
        <v>2.7207946447851437E-2</v>
      </c>
      <c r="BB44">
        <f>'Population 2016'!BB44/'Population 2016'!BB$5</f>
        <v>2.92080677792892E-2</v>
      </c>
      <c r="BC44">
        <f>'Population 2016'!BC44/'Population 2016'!BC$5</f>
        <v>2.4609392289647238E-2</v>
      </c>
      <c r="BD44" s="9">
        <v>42</v>
      </c>
    </row>
    <row r="45" spans="1:56" x14ac:dyDescent="0.35">
      <c r="A45" s="3"/>
      <c r="B45" s="5" t="s">
        <v>48</v>
      </c>
      <c r="C45">
        <f>'Population 2016'!C45/'Population 2016'!C$5</f>
        <v>5.1392005233755679E-2</v>
      </c>
      <c r="D45">
        <f>'Population 2016'!D45/'Population 2016'!D$5</f>
        <v>4.2156920278160849E-2</v>
      </c>
      <c r="E45">
        <f>'Population 2016'!E45/'Population 2016'!E$5</f>
        <v>3.3686638321012194E-2</v>
      </c>
      <c r="F45">
        <f>'Population 2016'!F45/'Population 2016'!F$5</f>
        <v>3.3963430337368011E-2</v>
      </c>
      <c r="G45">
        <f>'Population 2016'!G45/'Population 2016'!G$5</f>
        <v>3.999079737995994E-2</v>
      </c>
      <c r="H45">
        <f>'Population 2016'!H45/'Population 2016'!H$5</f>
        <v>3.5170372195724567E-2</v>
      </c>
      <c r="I45">
        <f>'Population 2016'!I45/'Population 2016'!I$5</f>
        <v>2.9404991206766602E-2</v>
      </c>
      <c r="J45">
        <f>'Population 2016'!J45/'Population 2016'!J$5</f>
        <v>4.5561978056608311E-2</v>
      </c>
      <c r="K45">
        <f>'Population 2016'!K45/'Population 2016'!K$5</f>
        <v>3.758918867835373E-2</v>
      </c>
      <c r="L45">
        <f>'Population 2016'!L45/'Population 2016'!L$5</f>
        <v>3.1737963242418947E-2</v>
      </c>
      <c r="M45">
        <f>'Population 2016'!M45/'Population 2016'!M$5</f>
        <v>3.1737963242418947E-2</v>
      </c>
      <c r="N45">
        <f>'Population 2016'!N45/'Population 2016'!N$5</f>
        <v>5.5055014828686473E-2</v>
      </c>
      <c r="O45">
        <f>'Population 2016'!O45/'Population 2016'!O$5</f>
        <v>3.6546101187822588E-2</v>
      </c>
      <c r="P45">
        <f>'Population 2016'!P45/'Population 2016'!P$5</f>
        <v>3.7585934858559676E-2</v>
      </c>
      <c r="Q45">
        <f>'Population 2016'!Q45/'Population 2016'!Q$5</f>
        <v>3.5134722271183652E-2</v>
      </c>
      <c r="R45">
        <f>'Population 2016'!R45/'Population 2016'!R$5</f>
        <v>3.7459413424176295E-2</v>
      </c>
      <c r="S45">
        <f>'Population 2016'!S45/'Population 2016'!S$5</f>
        <v>4.1147737483472231E-2</v>
      </c>
      <c r="T45">
        <f>'Population 2016'!T45/'Population 2016'!T$5</f>
        <v>4.8391599931131721E-2</v>
      </c>
      <c r="U45">
        <f>'Population 2016'!U45/'Population 2016'!U$5</f>
        <v>2.8769973000486875E-2</v>
      </c>
      <c r="V45">
        <f>'Population 2016'!V45/'Population 2016'!V$5</f>
        <v>3.5643141175842039E-2</v>
      </c>
      <c r="W45">
        <f>'Population 2016'!W45/'Population 2016'!W$5</f>
        <v>3.9286438007831138E-2</v>
      </c>
      <c r="X45">
        <f>'Population 2016'!X45/'Population 2016'!X$5</f>
        <v>3.9286438007831138E-2</v>
      </c>
      <c r="Y45">
        <f>'Population 2016'!Y45/'Population 2016'!Y$5</f>
        <v>4.0396814041112221E-2</v>
      </c>
      <c r="Z45">
        <f>'Population 2016'!Z45/'Population 2016'!Z$5</f>
        <v>5.2463979650898308E-2</v>
      </c>
      <c r="AA45">
        <f>'Population 2016'!AA45/'Population 2016'!AA$5</f>
        <v>4.2618145482497836E-2</v>
      </c>
      <c r="AB45">
        <f>'Population 2016'!AB45/'Population 2016'!AB$5</f>
        <v>4.1470579204323309E-2</v>
      </c>
      <c r="AC45">
        <f>'Population 2016'!AC45/'Population 2016'!AC$5</f>
        <v>4.5513124171271006E-2</v>
      </c>
      <c r="AD45">
        <f>'Population 2016'!AD45/'Population 2016'!AD$5</f>
        <v>3.3990844467602067E-2</v>
      </c>
      <c r="AE45">
        <f>'Population 2016'!AE45/'Population 2016'!AE$5</f>
        <v>3.171490467047916E-2</v>
      </c>
      <c r="AF45">
        <f>'Population 2016'!AF45/'Population 2016'!AF$5</f>
        <v>3.637515269420441E-2</v>
      </c>
      <c r="AG45">
        <f>'Population 2016'!AG45/'Population 2016'!AG$5</f>
        <v>3.171490467047916E-2</v>
      </c>
      <c r="AH45">
        <f>'Population 2016'!AH45/'Population 2016'!AH$5</f>
        <v>3.7418611779348521E-2</v>
      </c>
      <c r="AI45">
        <f>'Population 2016'!AI45/'Population 2016'!AI$5</f>
        <v>4.3459893691486569E-2</v>
      </c>
      <c r="AJ45">
        <f>'Population 2016'!AJ45/'Population 2016'!AJ$5</f>
        <v>3.4966399910771551E-2</v>
      </c>
      <c r="AK45">
        <f>'Population 2016'!AK45/'Population 2016'!AK$5</f>
        <v>3.7941742202330812E-2</v>
      </c>
      <c r="AL45">
        <f>'Population 2016'!AL45/'Population 2016'!AL$5</f>
        <v>3.6785441904187581E-2</v>
      </c>
      <c r="AM45">
        <f>'Population 2016'!AM45/'Population 2016'!AM$5</f>
        <v>3.8976279560000146E-2</v>
      </c>
      <c r="AN45">
        <f>'Population 2016'!AN45/'Population 2016'!AN$5</f>
        <v>3.1471582851532669E-2</v>
      </c>
      <c r="AO45">
        <f>'Population 2016'!AO45/'Population 2016'!AO$5</f>
        <v>3.1471582851532669E-2</v>
      </c>
      <c r="AP45">
        <f>'Population 2016'!AP45/'Population 2016'!AP$5</f>
        <v>3.5112470871708698E-2</v>
      </c>
      <c r="AQ45">
        <f>'Population 2016'!AQ45/'Population 2016'!AQ$5</f>
        <v>3.7430810544199049E-2</v>
      </c>
      <c r="AR45">
        <f>'Population 2016'!AR45/'Population 2016'!AR$5</f>
        <v>4.0476004297824157E-2</v>
      </c>
      <c r="AS45">
        <f>'Population 2016'!AS45/'Population 2016'!AS$5</f>
        <v>2.9404991206766602E-2</v>
      </c>
      <c r="AT45">
        <f>'Population 2016'!AT45/'Population 2016'!AT$5</f>
        <v>3.7960668529551329E-2</v>
      </c>
      <c r="AU45">
        <f>'Population 2016'!AU45/'Population 2016'!AU$5</f>
        <v>3.7960668529551329E-2</v>
      </c>
      <c r="AV45">
        <f>'Population 2016'!AV45/'Population 2016'!AV$5</f>
        <v>3.1781226903178125E-2</v>
      </c>
      <c r="AW45">
        <f>'Population 2016'!AW45/'Population 2016'!AW$5</f>
        <v>3.5778570992739032E-2</v>
      </c>
      <c r="AX45">
        <f>'Population 2016'!AX45/'Population 2016'!AX$5</f>
        <v>4.9874132665448455E-2</v>
      </c>
      <c r="AY45">
        <f>'Population 2016'!AY45/'Population 2016'!AY$5</f>
        <v>4.069183929500321E-2</v>
      </c>
      <c r="AZ45">
        <f>'Population 2016'!AZ45/'Population 2016'!AZ$5</f>
        <v>4.1928654842922151E-2</v>
      </c>
      <c r="BA45">
        <f>'Population 2016'!BA45/'Population 2016'!BA$5</f>
        <v>3.8814510904772184E-2</v>
      </c>
      <c r="BB45">
        <f>'Population 2016'!BB45/'Population 2016'!BB$5</f>
        <v>3.7922153249138606E-2</v>
      </c>
      <c r="BC45">
        <f>'Population 2016'!BC45/'Population 2016'!BC$5</f>
        <v>2.8769973000486875E-2</v>
      </c>
      <c r="BD45" s="9">
        <v>43</v>
      </c>
    </row>
    <row r="46" spans="1:56" x14ac:dyDescent="0.35">
      <c r="A46" s="3"/>
      <c r="B46" s="5" t="s">
        <v>49</v>
      </c>
      <c r="C46">
        <f>'Population 2016'!C46/'Population 2016'!C$5</f>
        <v>6.6873495423019319E-2</v>
      </c>
      <c r="D46">
        <f>'Population 2016'!D46/'Population 2016'!D$5</f>
        <v>4.9277212131881888E-2</v>
      </c>
      <c r="E46">
        <f>'Population 2016'!E46/'Population 2016'!E$5</f>
        <v>3.3138163970391758E-2</v>
      </c>
      <c r="F46">
        <f>'Population 2016'!F46/'Population 2016'!F$5</f>
        <v>3.0986350759721865E-2</v>
      </c>
      <c r="G46">
        <f>'Population 2016'!G46/'Population 2016'!G$5</f>
        <v>3.3643696205272557E-2</v>
      </c>
      <c r="H46">
        <f>'Population 2016'!H46/'Population 2016'!H$5</f>
        <v>3.2148450292302851E-2</v>
      </c>
      <c r="I46">
        <f>'Population 2016'!I46/'Population 2016'!I$5</f>
        <v>2.5803952767774894E-2</v>
      </c>
      <c r="J46">
        <f>'Population 2016'!J46/'Population 2016'!J$5</f>
        <v>3.5825945614224225E-2</v>
      </c>
      <c r="K46">
        <f>'Population 2016'!K46/'Population 2016'!K$5</f>
        <v>3.1328261588621648E-2</v>
      </c>
      <c r="L46">
        <f>'Population 2016'!L46/'Population 2016'!L$5</f>
        <v>2.9164614871412007E-2</v>
      </c>
      <c r="M46">
        <f>'Population 2016'!M46/'Population 2016'!M$5</f>
        <v>2.9164614871412007E-2</v>
      </c>
      <c r="N46">
        <f>'Population 2016'!N46/'Population 2016'!N$5</f>
        <v>5.6381157521640239E-2</v>
      </c>
      <c r="O46">
        <f>'Population 2016'!O46/'Population 2016'!O$5</f>
        <v>3.5188872707819417E-2</v>
      </c>
      <c r="P46">
        <f>'Population 2016'!P46/'Population 2016'!P$5</f>
        <v>3.1815620421503439E-2</v>
      </c>
      <c r="Q46">
        <f>'Population 2016'!Q46/'Population 2016'!Q$5</f>
        <v>2.9976145991233945E-2</v>
      </c>
      <c r="R46">
        <f>'Population 2016'!R46/'Population 2016'!R$5</f>
        <v>2.9741310480651515E-2</v>
      </c>
      <c r="S46">
        <f>'Population 2016'!S46/'Population 2016'!S$5</f>
        <v>4.3514142824610615E-2</v>
      </c>
      <c r="T46">
        <f>'Population 2016'!T46/'Population 2016'!T$5</f>
        <v>6.0383056541788618E-2</v>
      </c>
      <c r="U46">
        <f>'Population 2016'!U46/'Population 2016'!U$5</f>
        <v>2.7132297614305315E-2</v>
      </c>
      <c r="V46">
        <f>'Population 2016'!V46/'Population 2016'!V$5</f>
        <v>3.4635669091214384E-2</v>
      </c>
      <c r="W46">
        <f>'Population 2016'!W46/'Population 2016'!W$5</f>
        <v>3.420730949999673E-2</v>
      </c>
      <c r="X46">
        <f>'Population 2016'!X46/'Population 2016'!X$5</f>
        <v>3.420730949999673E-2</v>
      </c>
      <c r="Y46">
        <f>'Population 2016'!Y46/'Population 2016'!Y$5</f>
        <v>3.5206117549800478E-2</v>
      </c>
      <c r="Z46">
        <f>'Population 2016'!Z46/'Population 2016'!Z$5</f>
        <v>6.1612557904538089E-2</v>
      </c>
      <c r="AA46">
        <f>'Population 2016'!AA46/'Population 2016'!AA$5</f>
        <v>4.4322286645180536E-2</v>
      </c>
      <c r="AB46">
        <f>'Population 2016'!AB46/'Population 2016'!AB$5</f>
        <v>4.7167436005035666E-2</v>
      </c>
      <c r="AC46">
        <f>'Population 2016'!AC46/'Population 2016'!AC$5</f>
        <v>4.9434137118577803E-2</v>
      </c>
      <c r="AD46">
        <f>'Population 2016'!AD46/'Population 2016'!AD$5</f>
        <v>3.2237894971900702E-2</v>
      </c>
      <c r="AE46">
        <f>'Population 2016'!AE46/'Population 2016'!AE$5</f>
        <v>3.1704637624616269E-2</v>
      </c>
      <c r="AF46">
        <f>'Population 2016'!AF46/'Population 2016'!AF$5</f>
        <v>3.5017870877256482E-2</v>
      </c>
      <c r="AG46">
        <f>'Population 2016'!AG46/'Population 2016'!AG$5</f>
        <v>3.1704637624616269E-2</v>
      </c>
      <c r="AH46">
        <f>'Population 2016'!AH46/'Population 2016'!AH$5</f>
        <v>3.5141134837409327E-2</v>
      </c>
      <c r="AI46">
        <f>'Population 2016'!AI46/'Population 2016'!AI$5</f>
        <v>4.9720010499606268E-2</v>
      </c>
      <c r="AJ46">
        <f>'Population 2016'!AJ46/'Population 2016'!AJ$5</f>
        <v>3.4297186515350082E-2</v>
      </c>
      <c r="AK46">
        <f>'Population 2016'!AK46/'Population 2016'!AK$5</f>
        <v>3.6319977873602957E-2</v>
      </c>
      <c r="AL46">
        <f>'Population 2016'!AL46/'Population 2016'!AL$5</f>
        <v>3.1606392224330891E-2</v>
      </c>
      <c r="AM46">
        <f>'Population 2016'!AM46/'Population 2016'!AM$5</f>
        <v>3.6933474832573317E-2</v>
      </c>
      <c r="AN46">
        <f>'Population 2016'!AN46/'Population 2016'!AN$5</f>
        <v>3.2998800043634778E-2</v>
      </c>
      <c r="AO46">
        <f>'Population 2016'!AO46/'Population 2016'!AO$5</f>
        <v>3.2998800043634778E-2</v>
      </c>
      <c r="AP46">
        <f>'Population 2016'!AP46/'Population 2016'!AP$5</f>
        <v>3.2029231330152341E-2</v>
      </c>
      <c r="AQ46">
        <f>'Population 2016'!AQ46/'Population 2016'!AQ$5</f>
        <v>3.9177673042143916E-2</v>
      </c>
      <c r="AR46">
        <f>'Population 2016'!AR46/'Population 2016'!AR$5</f>
        <v>4.1469814869642838E-2</v>
      </c>
      <c r="AS46">
        <f>'Population 2016'!AS46/'Population 2016'!AS$5</f>
        <v>2.5803952767774894E-2</v>
      </c>
      <c r="AT46">
        <f>'Population 2016'!AT46/'Population 2016'!AT$5</f>
        <v>3.727526756998998E-2</v>
      </c>
      <c r="AU46">
        <f>'Population 2016'!AU46/'Population 2016'!AU$5</f>
        <v>3.727526756998998E-2</v>
      </c>
      <c r="AV46">
        <f>'Population 2016'!AV46/'Population 2016'!AV$5</f>
        <v>2.9553373455812479E-2</v>
      </c>
      <c r="AW46">
        <f>'Population 2016'!AW46/'Population 2016'!AW$5</f>
        <v>3.3254011837207886E-2</v>
      </c>
      <c r="AX46">
        <f>'Population 2016'!AX46/'Population 2016'!AX$5</f>
        <v>3.8258558339829024E-2</v>
      </c>
      <c r="AY46">
        <f>'Population 2016'!AY46/'Population 2016'!AY$5</f>
        <v>3.7529451363177382E-2</v>
      </c>
      <c r="AZ46">
        <f>'Population 2016'!AZ46/'Population 2016'!AZ$5</f>
        <v>4.0453083742255411E-2</v>
      </c>
      <c r="BA46">
        <f>'Population 2016'!BA46/'Population 2016'!BA$5</f>
        <v>3.870654286331246E-2</v>
      </c>
      <c r="BB46">
        <f>'Population 2016'!BB46/'Population 2016'!BB$5</f>
        <v>3.7314514959640388E-2</v>
      </c>
      <c r="BC46">
        <f>'Population 2016'!BC46/'Population 2016'!BC$5</f>
        <v>2.7132297614305315E-2</v>
      </c>
      <c r="BD46" s="9">
        <v>44</v>
      </c>
    </row>
    <row r="47" spans="1:56" x14ac:dyDescent="0.35">
      <c r="A47" s="3"/>
      <c r="B47" s="5" t="s">
        <v>50</v>
      </c>
      <c r="C47">
        <f>'Population 2016'!C47/'Population 2016'!C$5</f>
        <v>5.383510602955232E-2</v>
      </c>
      <c r="D47">
        <f>'Population 2016'!D47/'Population 2016'!D$5</f>
        <v>4.4492043465078297E-2</v>
      </c>
      <c r="E47">
        <f>'Population 2016'!E47/'Population 2016'!E$5</f>
        <v>3.592272605815703E-2</v>
      </c>
      <c r="F47">
        <f>'Population 2016'!F47/'Population 2016'!F$5</f>
        <v>3.1913468967293329E-2</v>
      </c>
      <c r="G47">
        <f>'Population 2016'!G47/'Population 2016'!G$5</f>
        <v>2.6971796676230175E-2</v>
      </c>
      <c r="H47">
        <f>'Population 2016'!H47/'Population 2016'!H$5</f>
        <v>2.9496162613119423E-2</v>
      </c>
      <c r="I47">
        <f>'Population 2016'!I47/'Population 2016'!I$5</f>
        <v>2.5521313122854033E-2</v>
      </c>
      <c r="J47">
        <f>'Population 2016'!J47/'Population 2016'!J$5</f>
        <v>3.056815637361817E-2</v>
      </c>
      <c r="K47">
        <f>'Population 2016'!K47/'Population 2016'!K$5</f>
        <v>3.2580447006568064E-2</v>
      </c>
      <c r="L47">
        <f>'Population 2016'!L47/'Population 2016'!L$5</f>
        <v>2.7949422585103172E-2</v>
      </c>
      <c r="M47">
        <f>'Population 2016'!M47/'Population 2016'!M$5</f>
        <v>2.7949422585103172E-2</v>
      </c>
      <c r="N47">
        <f>'Population 2016'!N47/'Population 2016'!N$5</f>
        <v>4.2396380032309659E-2</v>
      </c>
      <c r="O47">
        <f>'Population 2016'!O47/'Population 2016'!O$5</f>
        <v>3.3266957925917121E-2</v>
      </c>
      <c r="P47">
        <f>'Population 2016'!P47/'Population 2016'!P$5</f>
        <v>2.7386453285247379E-2</v>
      </c>
      <c r="Q47">
        <f>'Population 2016'!Q47/'Population 2016'!Q$5</f>
        <v>2.9729380383309245E-2</v>
      </c>
      <c r="R47">
        <f>'Population 2016'!R47/'Population 2016'!R$5</f>
        <v>2.5176984084739448E-2</v>
      </c>
      <c r="S47">
        <f>'Population 2016'!S47/'Population 2016'!S$5</f>
        <v>4.0374529322772038E-2</v>
      </c>
      <c r="T47">
        <f>'Population 2016'!T47/'Population 2016'!T$5</f>
        <v>5.2230541220922931E-2</v>
      </c>
      <c r="U47">
        <f>'Population 2016'!U47/'Population 2016'!U$5</f>
        <v>2.7353605098924445E-2</v>
      </c>
      <c r="V47">
        <f>'Population 2016'!V47/'Population 2016'!V$5</f>
        <v>3.5543920440234772E-2</v>
      </c>
      <c r="W47">
        <f>'Population 2016'!W47/'Population 2016'!W$5</f>
        <v>3.332810385739219E-2</v>
      </c>
      <c r="X47">
        <f>'Population 2016'!X47/'Population 2016'!X$5</f>
        <v>3.332810385739219E-2</v>
      </c>
      <c r="Y47">
        <f>'Population 2016'!Y47/'Population 2016'!Y$5</f>
        <v>3.3159250250393478E-2</v>
      </c>
      <c r="Z47">
        <f>'Population 2016'!Z47/'Population 2016'!Z$5</f>
        <v>5.4016489121786818E-2</v>
      </c>
      <c r="AA47">
        <f>'Population 2016'!AA47/'Population 2016'!AA$5</f>
        <v>4.1035586320895427E-2</v>
      </c>
      <c r="AB47">
        <f>'Population 2016'!AB47/'Population 2016'!AB$5</f>
        <v>4.3007891262294914E-2</v>
      </c>
      <c r="AC47">
        <f>'Population 2016'!AC47/'Population 2016'!AC$5</f>
        <v>4.4010293305421153E-2</v>
      </c>
      <c r="AD47">
        <f>'Population 2016'!AD47/'Population 2016'!AD$5</f>
        <v>3.1474933938739812E-2</v>
      </c>
      <c r="AE47">
        <f>'Population 2016'!AE47/'Population 2016'!AE$5</f>
        <v>3.3183092228872987E-2</v>
      </c>
      <c r="AF47">
        <f>'Population 2016'!AF47/'Population 2016'!AF$5</f>
        <v>3.358518451492256E-2</v>
      </c>
      <c r="AG47">
        <f>'Population 2016'!AG47/'Population 2016'!AG$5</f>
        <v>3.3183092228872987E-2</v>
      </c>
      <c r="AH47">
        <f>'Population 2016'!AH47/'Population 2016'!AH$5</f>
        <v>3.5692856413066701E-2</v>
      </c>
      <c r="AI47">
        <f>'Population 2016'!AI47/'Population 2016'!AI$5</f>
        <v>4.5261779245778282E-2</v>
      </c>
      <c r="AJ47">
        <f>'Population 2016'!AJ47/'Population 2016'!AJ$5</f>
        <v>3.510581936815102E-2</v>
      </c>
      <c r="AK47">
        <f>'Population 2016'!AK47/'Population 2016'!AK$5</f>
        <v>3.5377091635970484E-2</v>
      </c>
      <c r="AL47">
        <f>'Population 2016'!AL47/'Population 2016'!AL$5</f>
        <v>2.8591192068249942E-2</v>
      </c>
      <c r="AM47">
        <f>'Population 2016'!AM47/'Population 2016'!AM$5</f>
        <v>3.7512993904183764E-2</v>
      </c>
      <c r="AN47">
        <f>'Population 2016'!AN47/'Population 2016'!AN$5</f>
        <v>2.9453474419112034E-2</v>
      </c>
      <c r="AO47">
        <f>'Population 2016'!AO47/'Population 2016'!AO$5</f>
        <v>2.9453474419112034E-2</v>
      </c>
      <c r="AP47">
        <f>'Population 2016'!AP47/'Population 2016'!AP$5</f>
        <v>3.3178510850783889E-2</v>
      </c>
      <c r="AQ47">
        <f>'Population 2016'!AQ47/'Population 2016'!AQ$5</f>
        <v>3.7115690250452131E-2</v>
      </c>
      <c r="AR47">
        <f>'Population 2016'!AR47/'Population 2016'!AR$5</f>
        <v>3.8385682711772881E-2</v>
      </c>
      <c r="AS47">
        <f>'Population 2016'!AS47/'Population 2016'!AS$5</f>
        <v>2.5521313122854033E-2</v>
      </c>
      <c r="AT47">
        <f>'Population 2016'!AT47/'Population 2016'!AT$5</f>
        <v>3.4533663731744609E-2</v>
      </c>
      <c r="AU47">
        <f>'Population 2016'!AU47/'Population 2016'!AU$5</f>
        <v>3.4533663731744609E-2</v>
      </c>
      <c r="AV47">
        <f>'Population 2016'!AV47/'Population 2016'!AV$5</f>
        <v>2.6554746066941189E-2</v>
      </c>
      <c r="AW47">
        <f>'Population 2016'!AW47/'Population 2016'!AW$5</f>
        <v>3.3776465922264937E-2</v>
      </c>
      <c r="AX47">
        <f>'Population 2016'!AX47/'Population 2016'!AX$5</f>
        <v>2.9479790945218957E-2</v>
      </c>
      <c r="AY47">
        <f>'Population 2016'!AY47/'Population 2016'!AY$5</f>
        <v>3.4815336128025461E-2</v>
      </c>
      <c r="AZ47">
        <f>'Population 2016'!AZ47/'Population 2016'!AZ$5</f>
        <v>3.6124166575582033E-2</v>
      </c>
      <c r="BA47">
        <f>'Population 2016'!BA47/'Population 2016'!BA$5</f>
        <v>3.6169293889008851E-2</v>
      </c>
      <c r="BB47">
        <f>'Population 2016'!BB47/'Population 2016'!BB$5</f>
        <v>3.8736940955511209E-2</v>
      </c>
      <c r="BC47">
        <f>'Population 2016'!BC47/'Population 2016'!BC$5</f>
        <v>2.7353605098924445E-2</v>
      </c>
      <c r="BD47" s="9">
        <v>45</v>
      </c>
    </row>
    <row r="48" spans="1:56" x14ac:dyDescent="0.35">
      <c r="A48" s="3"/>
      <c r="B48" s="5" t="s">
        <v>51</v>
      </c>
      <c r="C48">
        <f>'Population 2016'!C48/'Population 2016'!C$5</f>
        <v>4.3536260624677366E-2</v>
      </c>
      <c r="D48">
        <f>'Population 2016'!D48/'Population 2016'!D$5</f>
        <v>4.1254658020597988E-2</v>
      </c>
      <c r="E48">
        <f>'Population 2016'!E48/'Population 2016'!E$5</f>
        <v>3.9162006197291384E-2</v>
      </c>
      <c r="F48">
        <f>'Population 2016'!F48/'Population 2016'!F$5</f>
        <v>3.0800927118207571E-2</v>
      </c>
      <c r="G48">
        <f>'Population 2016'!G48/'Population 2016'!G$5</f>
        <v>2.8568721918475613E-2</v>
      </c>
      <c r="H48">
        <f>'Population 2016'!H48/'Population 2016'!H$5</f>
        <v>2.9376193610515768E-2</v>
      </c>
      <c r="I48">
        <f>'Population 2016'!I48/'Population 2016'!I$5</f>
        <v>2.7290427937358679E-2</v>
      </c>
      <c r="J48">
        <f>'Population 2016'!J48/'Population 2016'!J$5</f>
        <v>3.1239892853884874E-2</v>
      </c>
      <c r="K48">
        <f>'Population 2016'!K48/'Population 2016'!K$5</f>
        <v>3.3856258564475737E-2</v>
      </c>
      <c r="L48">
        <f>'Population 2016'!L48/'Population 2016'!L$5</f>
        <v>2.5828792908995601E-2</v>
      </c>
      <c r="M48">
        <f>'Population 2016'!M48/'Population 2016'!M$5</f>
        <v>2.5828792908995601E-2</v>
      </c>
      <c r="N48">
        <f>'Population 2016'!N48/'Population 2016'!N$5</f>
        <v>3.2213211596113199E-2</v>
      </c>
      <c r="O48">
        <f>'Population 2016'!O48/'Population 2016'!O$5</f>
        <v>3.2157398876571465E-2</v>
      </c>
      <c r="P48">
        <f>'Population 2016'!P48/'Population 2016'!P$5</f>
        <v>2.8919193057590442E-2</v>
      </c>
      <c r="Q48">
        <f>'Population 2016'!Q48/'Population 2016'!Q$5</f>
        <v>3.1879766395224496E-2</v>
      </c>
      <c r="R48">
        <f>'Population 2016'!R48/'Population 2016'!R$5</f>
        <v>3.1883749401181667E-2</v>
      </c>
      <c r="S48">
        <f>'Population 2016'!S48/'Population 2016'!S$5</f>
        <v>3.7737148062301509E-2</v>
      </c>
      <c r="T48">
        <f>'Population 2016'!T48/'Population 2016'!T$5</f>
        <v>4.4031493278362796E-2</v>
      </c>
      <c r="U48">
        <f>'Population 2016'!U48/'Population 2016'!U$5</f>
        <v>3.0407648386668436E-2</v>
      </c>
      <c r="V48">
        <f>'Population 2016'!V48/'Population 2016'!V$5</f>
        <v>3.8116027201746283E-2</v>
      </c>
      <c r="W48">
        <f>'Population 2016'!W48/'Population 2016'!W$5</f>
        <v>3.3599382921838943E-2</v>
      </c>
      <c r="X48">
        <f>'Population 2016'!X48/'Population 2016'!X$5</f>
        <v>3.3599382921838943E-2</v>
      </c>
      <c r="Y48">
        <f>'Population 2016'!Y48/'Population 2016'!Y$5</f>
        <v>3.4820591087582071E-2</v>
      </c>
      <c r="Z48">
        <f>'Population 2016'!Z48/'Population 2016'!Z$5</f>
        <v>4.2939856712280504E-2</v>
      </c>
      <c r="AA48">
        <f>'Population 2016'!AA48/'Population 2016'!AA$5</f>
        <v>3.7348927719832552E-2</v>
      </c>
      <c r="AB48">
        <f>'Population 2016'!AB48/'Population 2016'!AB$5</f>
        <v>3.9947596286705626E-2</v>
      </c>
      <c r="AC48">
        <f>'Population 2016'!AC48/'Population 2016'!AC$5</f>
        <v>3.7750739003891018E-2</v>
      </c>
      <c r="AD48">
        <f>'Population 2016'!AD48/'Population 2016'!AD$5</f>
        <v>3.1977371692284789E-2</v>
      </c>
      <c r="AE48">
        <f>'Population 2016'!AE48/'Population 2016'!AE$5</f>
        <v>3.3270362118707583E-2</v>
      </c>
      <c r="AF48">
        <f>'Population 2016'!AF48/'Population 2016'!AF$5</f>
        <v>3.0312627245170341E-2</v>
      </c>
      <c r="AG48">
        <f>'Population 2016'!AG48/'Population 2016'!AG$5</f>
        <v>3.3270362118707583E-2</v>
      </c>
      <c r="AH48">
        <f>'Population 2016'!AH48/'Population 2016'!AH$5</f>
        <v>3.6627253559718749E-2</v>
      </c>
      <c r="AI48">
        <f>'Population 2016'!AI48/'Population 2016'!AI$5</f>
        <v>4.0832257852830518E-2</v>
      </c>
      <c r="AJ48">
        <f>'Population 2016'!AJ48/'Population 2016'!AJ$5</f>
        <v>3.644424615899395E-2</v>
      </c>
      <c r="AK48">
        <f>'Population 2016'!AK48/'Population 2016'!AK$5</f>
        <v>3.322731101416844E-2</v>
      </c>
      <c r="AL48">
        <f>'Population 2016'!AL48/'Population 2016'!AL$5</f>
        <v>2.7997020272786933E-2</v>
      </c>
      <c r="AM48">
        <f>'Population 2016'!AM48/'Population 2016'!AM$5</f>
        <v>3.7596299770727766E-2</v>
      </c>
      <c r="AN48">
        <f>'Population 2016'!AN48/'Population 2016'!AN$5</f>
        <v>2.9235300534526016E-2</v>
      </c>
      <c r="AO48">
        <f>'Population 2016'!AO48/'Population 2016'!AO$5</f>
        <v>2.9235300534526016E-2</v>
      </c>
      <c r="AP48">
        <f>'Population 2016'!AP48/'Population 2016'!AP$5</f>
        <v>3.3170584785124357E-2</v>
      </c>
      <c r="AQ48">
        <f>'Population 2016'!AQ48/'Population 2016'!AQ$5</f>
        <v>3.3854880254288379E-2</v>
      </c>
      <c r="AR48">
        <f>'Population 2016'!AR48/'Population 2016'!AR$5</f>
        <v>3.5926887087212728E-2</v>
      </c>
      <c r="AS48">
        <f>'Population 2016'!AS48/'Population 2016'!AS$5</f>
        <v>2.7290427937358679E-2</v>
      </c>
      <c r="AT48">
        <f>'Population 2016'!AT48/'Population 2016'!AT$5</f>
        <v>3.7538883323667421E-2</v>
      </c>
      <c r="AU48">
        <f>'Population 2016'!AU48/'Population 2016'!AU$5</f>
        <v>3.7538883323667421E-2</v>
      </c>
      <c r="AV48">
        <f>'Population 2016'!AV48/'Population 2016'!AV$5</f>
        <v>2.8054059761376836E-2</v>
      </c>
      <c r="AW48">
        <f>'Population 2016'!AW48/'Population 2016'!AW$5</f>
        <v>3.5606961986698396E-2</v>
      </c>
      <c r="AX48">
        <f>'Population 2016'!AX48/'Population 2016'!AX$5</f>
        <v>2.9824808004395773E-2</v>
      </c>
      <c r="AY48">
        <f>'Population 2016'!AY48/'Population 2016'!AY$5</f>
        <v>3.2837122487071997E-2</v>
      </c>
      <c r="AZ48">
        <f>'Population 2016'!AZ48/'Population 2016'!AZ$5</f>
        <v>3.216629945176637E-2</v>
      </c>
      <c r="BA48">
        <f>'Population 2016'!BA48/'Population 2016'!BA$5</f>
        <v>3.2430900453465777E-2</v>
      </c>
      <c r="BB48">
        <f>'Population 2016'!BB48/'Population 2016'!BB$5</f>
        <v>3.8771465858323612E-2</v>
      </c>
      <c r="BC48">
        <f>'Population 2016'!BC48/'Population 2016'!BC$5</f>
        <v>3.0407648386668436E-2</v>
      </c>
      <c r="BD48" s="9">
        <v>46</v>
      </c>
    </row>
    <row r="49" spans="1:56" x14ac:dyDescent="0.35">
      <c r="A49" s="3"/>
      <c r="B49" s="5" t="s">
        <v>52</v>
      </c>
      <c r="C49">
        <f>'Population 2016'!C49/'Population 2016'!C$5</f>
        <v>3.7351842292221431E-2</v>
      </c>
      <c r="D49">
        <f>'Population 2016'!D49/'Population 2016'!D$5</f>
        <v>4.0176344590827737E-2</v>
      </c>
      <c r="E49">
        <f>'Population 2016'!E49/'Population 2016'!E$5</f>
        <v>4.2766935903506019E-2</v>
      </c>
      <c r="F49">
        <f>'Population 2016'!F49/'Population 2016'!F$5</f>
        <v>3.4911151171774402E-2</v>
      </c>
      <c r="G49">
        <f>'Population 2016'!G49/'Population 2016'!G$5</f>
        <v>3.3007632761327343E-2</v>
      </c>
      <c r="H49">
        <f>'Population 2016'!H49/'Population 2016'!H$5</f>
        <v>3.3909076465648336E-2</v>
      </c>
      <c r="I49">
        <f>'Population 2016'!I49/'Population 2016'!I$5</f>
        <v>3.4262205845406582E-2</v>
      </c>
      <c r="J49">
        <f>'Population 2016'!J49/'Population 2016'!J$5</f>
        <v>3.5461051723708982E-2</v>
      </c>
      <c r="K49">
        <f>'Population 2016'!K49/'Population 2016'!K$5</f>
        <v>3.81089637575013E-2</v>
      </c>
      <c r="L49">
        <f>'Population 2016'!L49/'Population 2016'!L$5</f>
        <v>3.0927835051546393E-2</v>
      </c>
      <c r="M49">
        <f>'Population 2016'!M49/'Population 2016'!M$5</f>
        <v>3.0927835051546393E-2</v>
      </c>
      <c r="N49">
        <f>'Population 2016'!N49/'Population 2016'!N$5</f>
        <v>2.9617186809300682E-2</v>
      </c>
      <c r="O49">
        <f>'Population 2016'!O49/'Population 2016'!O$5</f>
        <v>3.6793770618480104E-2</v>
      </c>
      <c r="P49">
        <f>'Population 2016'!P49/'Population 2016'!P$5</f>
        <v>3.4497915023103801E-2</v>
      </c>
      <c r="Q49">
        <f>'Population 2016'!Q49/'Population 2016'!Q$5</f>
        <v>3.9741013619111407E-2</v>
      </c>
      <c r="R49">
        <f>'Population 2016'!R49/'Population 2016'!R$5</f>
        <v>3.8005003459839252E-2</v>
      </c>
      <c r="S49">
        <f>'Population 2016'!S49/'Population 2016'!S$5</f>
        <v>3.8435330316997696E-2</v>
      </c>
      <c r="T49">
        <f>'Population 2016'!T49/'Population 2016'!T$5</f>
        <v>3.9008296766448118E-2</v>
      </c>
      <c r="U49">
        <f>'Population 2016'!U49/'Population 2016'!U$5</f>
        <v>3.6117381489841983E-2</v>
      </c>
      <c r="V49">
        <f>'Population 2016'!V49/'Population 2016'!V$5</f>
        <v>4.1199502369849109E-2</v>
      </c>
      <c r="W49">
        <f>'Population 2016'!W49/'Population 2016'!W$5</f>
        <v>3.6573647363363597E-2</v>
      </c>
      <c r="X49">
        <f>'Population 2016'!X49/'Population 2016'!X$5</f>
        <v>3.6573647363363597E-2</v>
      </c>
      <c r="Y49">
        <f>'Population 2016'!Y49/'Population 2016'!Y$5</f>
        <v>3.8449309231967696E-2</v>
      </c>
      <c r="Z49">
        <f>'Population 2016'!Z49/'Population 2016'!Z$5</f>
        <v>3.6232318910997846E-2</v>
      </c>
      <c r="AA49">
        <f>'Population 2016'!AA49/'Population 2016'!AA$5</f>
        <v>3.6737031419313733E-2</v>
      </c>
      <c r="AB49">
        <f>'Population 2016'!AB49/'Population 2016'!AB$5</f>
        <v>3.9734706201447242E-2</v>
      </c>
      <c r="AC49">
        <f>'Population 2016'!AC49/'Population 2016'!AC$5</f>
        <v>3.5389443156172366E-2</v>
      </c>
      <c r="AD49">
        <f>'Population 2016'!AD49/'Population 2016'!AD$5</f>
        <v>3.4065279690349476E-2</v>
      </c>
      <c r="AE49">
        <f>'Population 2016'!AE49/'Population 2016'!AE$5</f>
        <v>3.4466472961734718E-2</v>
      </c>
      <c r="AF49">
        <f>'Population 2016'!AF49/'Population 2016'!AF$5</f>
        <v>3.1941365425507851E-2</v>
      </c>
      <c r="AG49">
        <f>'Population 2016'!AG49/'Population 2016'!AG$5</f>
        <v>3.4466472961734718E-2</v>
      </c>
      <c r="AH49">
        <f>'Population 2016'!AH49/'Population 2016'!AH$5</f>
        <v>3.9157370684450556E-2</v>
      </c>
      <c r="AI49">
        <f>'Population 2016'!AI49/'Population 2016'!AI$5</f>
        <v>3.9759055910403358E-2</v>
      </c>
      <c r="AJ49">
        <f>'Population 2016'!AJ49/'Population 2016'!AJ$5</f>
        <v>3.7880266570002506E-2</v>
      </c>
      <c r="AK49">
        <f>'Population 2016'!AK49/'Population 2016'!AK$5</f>
        <v>3.7464013175263697E-2</v>
      </c>
      <c r="AL49">
        <f>'Population 2016'!AL49/'Population 2016'!AL$5</f>
        <v>3.2812472286763268E-2</v>
      </c>
      <c r="AM49">
        <f>'Population 2016'!AM49/'Population 2016'!AM$5</f>
        <v>3.9921620045564689E-2</v>
      </c>
      <c r="AN49">
        <f>'Population 2016'!AN49/'Population 2016'!AN$5</f>
        <v>3.3926039053125343E-2</v>
      </c>
      <c r="AO49">
        <f>'Population 2016'!AO49/'Population 2016'!AO$5</f>
        <v>3.3926039053125343E-2</v>
      </c>
      <c r="AP49">
        <f>'Population 2016'!AP49/'Population 2016'!AP$5</f>
        <v>3.3186436916443414E-2</v>
      </c>
      <c r="AQ49">
        <f>'Population 2016'!AQ49/'Population 2016'!AQ$5</f>
        <v>3.4457719077108567E-2</v>
      </c>
      <c r="AR49">
        <f>'Population 2016'!AR49/'Population 2016'!AR$5</f>
        <v>3.6742475633150452E-2</v>
      </c>
      <c r="AS49">
        <f>'Population 2016'!AS49/'Population 2016'!AS$5</f>
        <v>3.4262205845406582E-2</v>
      </c>
      <c r="AT49">
        <f>'Population 2016'!AT49/'Population 2016'!AT$5</f>
        <v>4.2178520588390361E-2</v>
      </c>
      <c r="AU49">
        <f>'Population 2016'!AU49/'Population 2016'!AU$5</f>
        <v>4.2178520588390361E-2</v>
      </c>
      <c r="AV49">
        <f>'Population 2016'!AV49/'Population 2016'!AV$5</f>
        <v>3.2140217506071163E-2</v>
      </c>
      <c r="AW49">
        <f>'Population 2016'!AW49/'Population 2016'!AW$5</f>
        <v>3.8352706083348585E-2</v>
      </c>
      <c r="AX49">
        <f>'Population 2016'!AX49/'Population 2016'!AX$5</f>
        <v>3.402890476251326E-2</v>
      </c>
      <c r="AY49">
        <f>'Population 2016'!AY49/'Population 2016'!AY$5</f>
        <v>3.4348704140020198E-2</v>
      </c>
      <c r="AZ49">
        <f>'Population 2016'!AZ49/'Population 2016'!AZ$5</f>
        <v>3.2390655291633826E-2</v>
      </c>
      <c r="BA49">
        <f>'Population 2016'!BA49/'Population 2016'!BA$5</f>
        <v>3.2849276614122222E-2</v>
      </c>
      <c r="BB49">
        <f>'Population 2016'!BB49/'Population 2016'!BB$5</f>
        <v>4.2928264156936395E-2</v>
      </c>
      <c r="BC49">
        <f>'Population 2016'!BC49/'Population 2016'!BC$5</f>
        <v>3.6117381489841983E-2</v>
      </c>
      <c r="BD49" s="9">
        <v>47</v>
      </c>
    </row>
    <row r="50" spans="1:56" x14ac:dyDescent="0.35">
      <c r="A50" s="3"/>
      <c r="B50" s="5" t="s">
        <v>53</v>
      </c>
      <c r="C50">
        <f>'Population 2016'!C50/'Population 2016'!C$5</f>
        <v>3.721384287488564E-2</v>
      </c>
      <c r="D50">
        <f>'Population 2016'!D50/'Population 2016'!D$5</f>
        <v>4.2125133260956737E-2</v>
      </c>
      <c r="E50">
        <f>'Population 2016'!E50/'Population 2016'!E$5</f>
        <v>4.6629695432661884E-2</v>
      </c>
      <c r="F50">
        <f>'Population 2016'!F50/'Population 2016'!F$5</f>
        <v>4.1390677311357198E-2</v>
      </c>
      <c r="G50">
        <f>'Population 2016'!G50/'Population 2016'!G$5</f>
        <v>4.0721593677258701E-2</v>
      </c>
      <c r="H50">
        <f>'Population 2016'!H50/'Population 2016'!H$5</f>
        <v>4.1716788851313011E-2</v>
      </c>
      <c r="I50">
        <f>'Population 2016'!I50/'Population 2016'!I$5</f>
        <v>4.4290679172598608E-2</v>
      </c>
      <c r="J50">
        <f>'Population 2016'!J50/'Population 2016'!J$5</f>
        <v>4.4259970310906178E-2</v>
      </c>
      <c r="K50">
        <f>'Population 2016'!K50/'Population 2016'!K$5</f>
        <v>4.857534376033644E-2</v>
      </c>
      <c r="L50">
        <f>'Population 2016'!L50/'Population 2016'!L$5</f>
        <v>4.0196654647117691E-2</v>
      </c>
      <c r="M50">
        <f>'Population 2016'!M50/'Population 2016'!M$5</f>
        <v>4.0196654647117691E-2</v>
      </c>
      <c r="N50">
        <f>'Population 2016'!N50/'Population 2016'!N$5</f>
        <v>3.6280049187838066E-2</v>
      </c>
      <c r="O50">
        <f>'Population 2016'!O50/'Population 2016'!O$5</f>
        <v>4.424366709265809E-2</v>
      </c>
      <c r="P50">
        <f>'Population 2016'!P50/'Population 2016'!P$5</f>
        <v>4.1744618505578722E-2</v>
      </c>
      <c r="Q50">
        <f>'Population 2016'!Q50/'Population 2016'!Q$5</f>
        <v>4.3959530440300348E-2</v>
      </c>
      <c r="R50">
        <f>'Population 2016'!R50/'Population 2016'!R$5</f>
        <v>4.2689093522116354E-2</v>
      </c>
      <c r="S50">
        <f>'Population 2016'!S50/'Population 2016'!S$5</f>
        <v>4.219015624806919E-2</v>
      </c>
      <c r="T50">
        <f>'Population 2016'!T50/'Population 2016'!T$5</f>
        <v>3.7931066574221857E-2</v>
      </c>
      <c r="U50">
        <f>'Population 2016'!U50/'Population 2016'!U$5</f>
        <v>4.7005709733103175E-2</v>
      </c>
      <c r="V50">
        <f>'Population 2016'!V50/'Population 2016'!V$5</f>
        <v>4.7923615298310955E-2</v>
      </c>
      <c r="W50">
        <f>'Population 2016'!W50/'Population 2016'!W$5</f>
        <v>4.3823008386772042E-2</v>
      </c>
      <c r="X50">
        <f>'Population 2016'!X50/'Population 2016'!X$5</f>
        <v>4.3823008386772042E-2</v>
      </c>
      <c r="Y50">
        <f>'Population 2016'!Y50/'Population 2016'!Y$5</f>
        <v>4.6167787475556825E-2</v>
      </c>
      <c r="Z50">
        <f>'Population 2016'!Z50/'Population 2016'!Z$5</f>
        <v>3.8615285442997541E-2</v>
      </c>
      <c r="AA50">
        <f>'Population 2016'!AA50/'Population 2016'!AA$5</f>
        <v>4.2248084419100468E-2</v>
      </c>
      <c r="AB50">
        <f>'Population 2016'!AB50/'Population 2016'!AB$5</f>
        <v>4.2803189257238777E-2</v>
      </c>
      <c r="AC50">
        <f>'Population 2016'!AC50/'Population 2016'!AC$5</f>
        <v>4.0271316306076894E-2</v>
      </c>
      <c r="AD50">
        <f>'Population 2016'!AD50/'Population 2016'!AD$5</f>
        <v>4.1657672410584691E-2</v>
      </c>
      <c r="AE50">
        <f>'Population 2016'!AE50/'Population 2016'!AE$5</f>
        <v>4.2012751670961711E-2</v>
      </c>
      <c r="AF50">
        <f>'Population 2016'!AF50/'Population 2016'!AF$5</f>
        <v>4.0627969053974575E-2</v>
      </c>
      <c r="AG50">
        <f>'Population 2016'!AG50/'Population 2016'!AG$5</f>
        <v>4.2012751670961711E-2</v>
      </c>
      <c r="AH50">
        <f>'Population 2016'!AH50/'Population 2016'!AH$5</f>
        <v>4.579846372477081E-2</v>
      </c>
      <c r="AI50">
        <f>'Population 2016'!AI50/'Population 2016'!AI$5</f>
        <v>4.1232828768921162E-2</v>
      </c>
      <c r="AJ50">
        <f>'Population 2016'!AJ50/'Population 2016'!AJ$5</f>
        <v>4.3610406268298804E-2</v>
      </c>
      <c r="AK50">
        <f>'Population 2016'!AK50/'Population 2016'!AK$5</f>
        <v>4.6289428359503663E-2</v>
      </c>
      <c r="AL50">
        <f>'Population 2016'!AL50/'Population 2016'!AL$5</f>
        <v>4.1192955073517674E-2</v>
      </c>
      <c r="AM50">
        <f>'Population 2016'!AM50/'Population 2016'!AM$5</f>
        <v>4.5963106367103601E-2</v>
      </c>
      <c r="AN50">
        <f>'Population 2016'!AN50/'Population 2016'!AN$5</f>
        <v>4.336205956147049E-2</v>
      </c>
      <c r="AO50">
        <f>'Population 2016'!AO50/'Population 2016'!AO$5</f>
        <v>4.336205956147049E-2</v>
      </c>
      <c r="AP50">
        <f>'Population 2016'!AP50/'Population 2016'!AP$5</f>
        <v>4.1088724378992754E-2</v>
      </c>
      <c r="AQ50">
        <f>'Population 2016'!AQ50/'Population 2016'!AQ$5</f>
        <v>4.3239984655011783E-2</v>
      </c>
      <c r="AR50">
        <f>'Population 2016'!AR50/'Population 2016'!AR$5</f>
        <v>4.219896573302831E-2</v>
      </c>
      <c r="AS50">
        <f>'Population 2016'!AS50/'Population 2016'!AS$5</f>
        <v>4.4290679172598608E-2</v>
      </c>
      <c r="AT50">
        <f>'Population 2016'!AT50/'Population 2016'!AT$5</f>
        <v>4.2916644698687195E-2</v>
      </c>
      <c r="AU50">
        <f>'Population 2016'!AU50/'Population 2016'!AU$5</f>
        <v>4.2916644698687195E-2</v>
      </c>
      <c r="AV50">
        <f>'Population 2016'!AV50/'Population 2016'!AV$5</f>
        <v>3.9647344525393306E-2</v>
      </c>
      <c r="AW50">
        <f>'Population 2016'!AW50/'Population 2016'!AW$5</f>
        <v>4.562511440600403E-2</v>
      </c>
      <c r="AX50">
        <f>'Population 2016'!AX50/'Population 2016'!AX$5</f>
        <v>4.1925961894782572E-2</v>
      </c>
      <c r="AY50">
        <f>'Population 2016'!AY50/'Population 2016'!AY$5</f>
        <v>4.1498118172638536E-2</v>
      </c>
      <c r="AZ50">
        <f>'Population 2016'!AZ50/'Population 2016'!AZ$5</f>
        <v>3.9452111533615983E-2</v>
      </c>
      <c r="BA50">
        <f>'Population 2016'!BA50/'Population 2016'!BA$5</f>
        <v>4.143273591017059E-2</v>
      </c>
      <c r="BB50">
        <f>'Population 2016'!BB50/'Population 2016'!BB$5</f>
        <v>4.8252004170608258E-2</v>
      </c>
      <c r="BC50">
        <f>'Population 2016'!BC50/'Population 2016'!BC$5</f>
        <v>4.7005709733103175E-2</v>
      </c>
      <c r="BD50" s="9">
        <v>48</v>
      </c>
    </row>
    <row r="51" spans="1:56" x14ac:dyDescent="0.35">
      <c r="A51" s="3"/>
      <c r="B51" s="5" t="s">
        <v>54</v>
      </c>
      <c r="C51">
        <f>'Population 2016'!C51/'Population 2016'!C$5</f>
        <v>3.7229176143478503E-2</v>
      </c>
      <c r="D51">
        <f>'Population 2016'!D51/'Population 2016'!D$5</f>
        <v>4.2570151501814306E-2</v>
      </c>
      <c r="E51">
        <f>'Population 2016'!E51/'Population 2016'!E$5</f>
        <v>4.7468814310961518E-2</v>
      </c>
      <c r="F51">
        <f>'Population 2016'!F51/'Population 2016'!F$5</f>
        <v>4.7077002317795519E-2</v>
      </c>
      <c r="G51">
        <f>'Population 2016'!G51/'Population 2016'!G$5</f>
        <v>4.5431169815406271E-2</v>
      </c>
      <c r="H51">
        <f>'Population 2016'!H51/'Population 2016'!H$5</f>
        <v>4.509861776254568E-2</v>
      </c>
      <c r="I51">
        <f>'Population 2016'!I51/'Population 2016'!I$5</f>
        <v>4.8750104681349972E-2</v>
      </c>
      <c r="J51">
        <f>'Population 2016'!J51/'Population 2016'!J$5</f>
        <v>4.5537098927709546E-2</v>
      </c>
      <c r="K51">
        <f>'Population 2016'!K51/'Population 2016'!K$5</f>
        <v>4.7748428861692574E-2</v>
      </c>
      <c r="L51">
        <f>'Population 2016'!L51/'Population 2016'!L$5</f>
        <v>4.6733277206805077E-2</v>
      </c>
      <c r="M51">
        <f>'Population 2016'!M51/'Population 2016'!M$5</f>
        <v>4.6733277206805077E-2</v>
      </c>
      <c r="N51">
        <f>'Population 2016'!N51/'Population 2016'!N$5</f>
        <v>3.7718713078981843E-2</v>
      </c>
      <c r="O51">
        <f>'Population 2016'!O51/'Population 2016'!O$5</f>
        <v>4.6413251305217902E-2</v>
      </c>
      <c r="P51">
        <f>'Population 2016'!P51/'Population 2016'!P$5</f>
        <v>4.6883804801081931E-2</v>
      </c>
      <c r="Q51">
        <f>'Population 2016'!Q51/'Population 2016'!Q$5</f>
        <v>4.806053982914419E-2</v>
      </c>
      <c r="R51">
        <f>'Population 2016'!R51/'Population 2016'!R$5</f>
        <v>4.6215468142864743E-2</v>
      </c>
      <c r="S51">
        <f>'Population 2016'!S51/'Population 2016'!S$5</f>
        <v>4.2654434207576378E-2</v>
      </c>
      <c r="T51">
        <f>'Population 2016'!T51/'Population 2016'!T$5</f>
        <v>3.7637911057546894E-2</v>
      </c>
      <c r="U51">
        <f>'Population 2016'!U51/'Population 2016'!U$5</f>
        <v>4.5810649316159871E-2</v>
      </c>
      <c r="V51">
        <f>'Population 2016'!V51/'Population 2016'!V$5</f>
        <v>4.7213805420505107E-2</v>
      </c>
      <c r="W51">
        <f>'Population 2016'!W51/'Population 2016'!W$5</f>
        <v>4.3558266167251718E-2</v>
      </c>
      <c r="X51">
        <f>'Population 2016'!X51/'Population 2016'!X$5</f>
        <v>4.3558266167251718E-2</v>
      </c>
      <c r="Y51">
        <f>'Population 2016'!Y51/'Population 2016'!Y$5</f>
        <v>4.6410231951797269E-2</v>
      </c>
      <c r="Z51">
        <f>'Population 2016'!Z51/'Population 2016'!Z$5</f>
        <v>3.8669487768664475E-2</v>
      </c>
      <c r="AA51">
        <f>'Population 2016'!AA51/'Population 2016'!AA$5</f>
        <v>4.3929636576117974E-2</v>
      </c>
      <c r="AB51">
        <f>'Population 2016'!AB51/'Population 2016'!AB$5</f>
        <v>4.3042690603154458E-2</v>
      </c>
      <c r="AC51">
        <f>'Population 2016'!AC51/'Population 2016'!AC$5</f>
        <v>4.2603651889346963E-2</v>
      </c>
      <c r="AD51">
        <f>'Population 2016'!AD51/'Population 2016'!AD$5</f>
        <v>4.6194499237038965E-2</v>
      </c>
      <c r="AE51">
        <f>'Population 2016'!AE51/'Population 2016'!AE$5</f>
        <v>4.6484050144251991E-2</v>
      </c>
      <c r="AF51">
        <f>'Population 2016'!AF51/'Population 2016'!AF$5</f>
        <v>4.9103439955360512E-2</v>
      </c>
      <c r="AG51">
        <f>'Population 2016'!AG51/'Population 2016'!AG$5</f>
        <v>4.6484050144251991E-2</v>
      </c>
      <c r="AH51">
        <f>'Population 2016'!AH51/'Population 2016'!AH$5</f>
        <v>4.6311174683967567E-2</v>
      </c>
      <c r="AI51">
        <f>'Population 2016'!AI51/'Population 2016'!AI$5</f>
        <v>4.1480280426983991E-2</v>
      </c>
      <c r="AJ51">
        <f>'Population 2016'!AJ51/'Population 2016'!AJ$5</f>
        <v>4.4419039121099742E-2</v>
      </c>
      <c r="AK51">
        <f>'Population 2016'!AK51/'Population 2016'!AK$5</f>
        <v>4.5472260286888853E-2</v>
      </c>
      <c r="AL51">
        <f>'Population 2016'!AL51/'Population 2016'!AL$5</f>
        <v>4.4953087032865685E-2</v>
      </c>
      <c r="AM51">
        <f>'Population 2016'!AM51/'Population 2016'!AM$5</f>
        <v>4.6571601392294569E-2</v>
      </c>
      <c r="AN51">
        <f>'Population 2016'!AN51/'Population 2016'!AN$5</f>
        <v>4.9525471801025414E-2</v>
      </c>
      <c r="AO51">
        <f>'Population 2016'!AO51/'Population 2016'!AO$5</f>
        <v>4.9525471801025414E-2</v>
      </c>
      <c r="AP51">
        <f>'Population 2016'!AP51/'Population 2016'!AP$5</f>
        <v>4.7080830017595866E-2</v>
      </c>
      <c r="AQ51">
        <f>'Population 2016'!AQ51/'Population 2016'!AQ$5</f>
        <v>4.6678906121554231E-2</v>
      </c>
      <c r="AR51">
        <f>'Population 2016'!AR51/'Population 2016'!AR$5</f>
        <v>4.3982745434564333E-2</v>
      </c>
      <c r="AS51">
        <f>'Population 2016'!AS51/'Population 2016'!AS$5</f>
        <v>4.8750104681349972E-2</v>
      </c>
      <c r="AT51">
        <f>'Population 2016'!AT51/'Population 2016'!AT$5</f>
        <v>4.8927083882532821E-2</v>
      </c>
      <c r="AU51">
        <f>'Population 2016'!AU51/'Population 2016'!AU$5</f>
        <v>4.8927083882532821E-2</v>
      </c>
      <c r="AV51">
        <f>'Population 2016'!AV51/'Population 2016'!AV$5</f>
        <v>4.3870763382958505E-2</v>
      </c>
      <c r="AW51">
        <f>'Population 2016'!AW51/'Population 2016'!AW$5</f>
        <v>4.6036976020501559E-2</v>
      </c>
      <c r="AX51">
        <f>'Population 2016'!AX51/'Population 2016'!AX$5</f>
        <v>4.4341081309020279E-2</v>
      </c>
      <c r="AY51">
        <f>'Population 2016'!AY51/'Population 2016'!AY$5</f>
        <v>4.3649215140295586E-2</v>
      </c>
      <c r="AZ51">
        <f>'Population 2016'!AZ51/'Population 2016'!AZ$5</f>
        <v>4.3729254275704565E-2</v>
      </c>
      <c r="BA51">
        <f>'Population 2016'!BA51/'Population 2016'!BA$5</f>
        <v>4.7397970200820559E-2</v>
      </c>
      <c r="BB51">
        <f>'Population 2016'!BB51/'Population 2016'!BB$5</f>
        <v>4.7561506114360289E-2</v>
      </c>
      <c r="BC51">
        <f>'Population 2016'!BC51/'Population 2016'!BC$5</f>
        <v>4.5810649316159871E-2</v>
      </c>
      <c r="BD51" s="9">
        <v>49</v>
      </c>
    </row>
    <row r="52" spans="1:56" x14ac:dyDescent="0.35">
      <c r="A52" s="3"/>
      <c r="B52" s="5" t="s">
        <v>55</v>
      </c>
      <c r="C52">
        <f>'Population 2016'!C52/'Population 2016'!C$5</f>
        <v>3.4740075541903268E-2</v>
      </c>
      <c r="D52">
        <f>'Population 2016'!D52/'Population 2016'!D$5</f>
        <v>3.8965992781901937E-2</v>
      </c>
      <c r="E52">
        <f>'Population 2016'!E52/'Population 2016'!E$5</f>
        <v>4.2841940942907102E-2</v>
      </c>
      <c r="F52">
        <f>'Population 2016'!F52/'Population 2016'!F$5</f>
        <v>4.153489569920165E-2</v>
      </c>
      <c r="G52">
        <f>'Population 2016'!G52/'Population 2016'!G$5</f>
        <v>4.3928977426514373E-2</v>
      </c>
      <c r="H52">
        <f>'Population 2016'!H52/'Population 2016'!H$5</f>
        <v>4.271220733237574E-2</v>
      </c>
      <c r="I52">
        <f>'Population 2016'!I52/'Population 2016'!I$5</f>
        <v>4.544217402227619E-2</v>
      </c>
      <c r="J52">
        <f>'Population 2016'!J52/'Population 2016'!J$5</f>
        <v>4.1166665284492837E-2</v>
      </c>
      <c r="K52">
        <f>'Population 2016'!K52/'Population 2016'!K$5</f>
        <v>4.3188583849170722E-2</v>
      </c>
      <c r="L52">
        <f>'Population 2016'!L52/'Population 2016'!L$5</f>
        <v>4.4096389369847347E-2</v>
      </c>
      <c r="M52">
        <f>'Population 2016'!M52/'Population 2016'!M$5</f>
        <v>4.4096389369847347E-2</v>
      </c>
      <c r="N52">
        <f>'Population 2016'!N52/'Population 2016'!N$5</f>
        <v>3.722844214401106E-2</v>
      </c>
      <c r="O52">
        <f>'Population 2016'!O52/'Population 2016'!O$5</f>
        <v>4.2430726860245092E-2</v>
      </c>
      <c r="P52">
        <f>'Population 2016'!P52/'Population 2016'!P$5</f>
        <v>4.3683083511777299E-2</v>
      </c>
      <c r="Q52">
        <f>'Population 2016'!Q52/'Population 2016'!Q$5</f>
        <v>4.3994782670003875E-2</v>
      </c>
      <c r="R52">
        <f>'Population 2016'!R52/'Population 2016'!R$5</f>
        <v>4.3021770373130354E-2</v>
      </c>
      <c r="S52">
        <f>'Population 2016'!S52/'Population 2016'!S$5</f>
        <v>3.889607764563411E-2</v>
      </c>
      <c r="T52">
        <f>'Population 2016'!T52/'Population 2016'!T$5</f>
        <v>3.3214985365490474E-2</v>
      </c>
      <c r="U52">
        <f>'Population 2016'!U52/'Population 2016'!U$5</f>
        <v>4.5058203868454834E-2</v>
      </c>
      <c r="V52">
        <f>'Population 2016'!V52/'Population 2016'!V$5</f>
        <v>4.1375046748231198E-2</v>
      </c>
      <c r="W52">
        <f>'Population 2016'!W52/'Population 2016'!W$5</f>
        <v>4.1767170657410493E-2</v>
      </c>
      <c r="X52">
        <f>'Population 2016'!X52/'Population 2016'!X$5</f>
        <v>4.1767170657410493E-2</v>
      </c>
      <c r="Y52">
        <f>'Population 2016'!Y52/'Population 2016'!Y$5</f>
        <v>4.1275178455032514E-2</v>
      </c>
      <c r="Z52">
        <f>'Population 2016'!Z52/'Population 2016'!Z$5</f>
        <v>3.4031317329451416E-2</v>
      </c>
      <c r="AA52">
        <f>'Population 2016'!AA52/'Population 2016'!AA$5</f>
        <v>3.9682903511062302E-2</v>
      </c>
      <c r="AB52">
        <f>'Population 2016'!AB52/'Population 2016'!AB$5</f>
        <v>3.9296643910627108E-2</v>
      </c>
      <c r="AC52">
        <f>'Population 2016'!AC52/'Population 2016'!AC$5</f>
        <v>3.848819145217109E-2</v>
      </c>
      <c r="AD52">
        <f>'Population 2016'!AD52/'Population 2016'!AD$5</f>
        <v>4.4519706725222374E-2</v>
      </c>
      <c r="AE52">
        <f>'Population 2016'!AE52/'Population 2016'!AE$5</f>
        <v>4.4743785870491486E-2</v>
      </c>
      <c r="AF52">
        <f>'Population 2016'!AF52/'Population 2016'!AF$5</f>
        <v>4.4714895413895547E-2</v>
      </c>
      <c r="AG52">
        <f>'Population 2016'!AG52/'Population 2016'!AG$5</f>
        <v>4.4743785870491486E-2</v>
      </c>
      <c r="AH52">
        <f>'Population 2016'!AH52/'Population 2016'!AH$5</f>
        <v>4.1828669087801751E-2</v>
      </c>
      <c r="AI52">
        <f>'Population 2016'!AI52/'Population 2016'!AI$5</f>
        <v>3.6840220054247967E-2</v>
      </c>
      <c r="AJ52">
        <f>'Population 2016'!AJ52/'Population 2016'!AJ$5</f>
        <v>4.101720436104063E-2</v>
      </c>
      <c r="AK52">
        <f>'Population 2016'!AK52/'Population 2016'!AK$5</f>
        <v>4.0996693612260035E-2</v>
      </c>
      <c r="AL52">
        <f>'Population 2016'!AL52/'Population 2016'!AL$5</f>
        <v>4.2478849257728671E-2</v>
      </c>
      <c r="AM52">
        <f>'Population 2016'!AM52/'Population 2016'!AM$5</f>
        <v>4.0215001575567476E-2</v>
      </c>
      <c r="AN52">
        <f>'Population 2016'!AN52/'Population 2016'!AN$5</f>
        <v>4.7780080724337294E-2</v>
      </c>
      <c r="AO52">
        <f>'Population 2016'!AO52/'Population 2016'!AO$5</f>
        <v>4.7780080724337294E-2</v>
      </c>
      <c r="AP52">
        <f>'Population 2016'!AP52/'Population 2016'!AP$5</f>
        <v>4.191303520758366E-2</v>
      </c>
      <c r="AQ52">
        <f>'Population 2016'!AQ52/'Population 2016'!AQ$5</f>
        <v>4.3500301419411413E-2</v>
      </c>
      <c r="AR52">
        <f>'Population 2016'!AR52/'Population 2016'!AR$5</f>
        <v>4.0264142864558164E-2</v>
      </c>
      <c r="AS52">
        <f>'Population 2016'!AS52/'Population 2016'!AS$5</f>
        <v>4.544217402227619E-2</v>
      </c>
      <c r="AT52">
        <f>'Population 2016'!AT52/'Population 2016'!AT$5</f>
        <v>4.3549322507513047E-2</v>
      </c>
      <c r="AU52">
        <f>'Population 2016'!AU52/'Population 2016'!AU$5</f>
        <v>4.3549322507513047E-2</v>
      </c>
      <c r="AV52">
        <f>'Population 2016'!AV52/'Population 2016'!AV$5</f>
        <v>4.3290043290043288E-2</v>
      </c>
      <c r="AW52">
        <f>'Population 2016'!AW52/'Population 2016'!AW$5</f>
        <v>4.3527670998840688E-2</v>
      </c>
      <c r="AX52">
        <f>'Population 2016'!AX52/'Population 2016'!AX$5</f>
        <v>4.0073092502907089E-2</v>
      </c>
      <c r="AY52">
        <f>'Population 2016'!AY52/'Population 2016'!AY$5</f>
        <v>4.0896851381536675E-2</v>
      </c>
      <c r="AZ52">
        <f>'Population 2016'!AZ52/'Population 2016'!AZ$5</f>
        <v>4.0130931767061111E-2</v>
      </c>
      <c r="BA52">
        <f>'Population 2016'!BA52/'Population 2016'!BA$5</f>
        <v>4.3295184625350897E-2</v>
      </c>
      <c r="BB52">
        <f>'Population 2016'!BB52/'Population 2016'!BB$5</f>
        <v>4.1326308666441103E-2</v>
      </c>
      <c r="BC52">
        <f>'Population 2016'!BC52/'Population 2016'!BC$5</f>
        <v>4.5058203868454834E-2</v>
      </c>
      <c r="BD52" s="9">
        <v>50</v>
      </c>
    </row>
    <row r="53" spans="1:56" x14ac:dyDescent="0.35">
      <c r="A53" s="3"/>
      <c r="B53" s="5" t="s">
        <v>56</v>
      </c>
      <c r="C53">
        <f>'Population 2016'!C53/'Population 2016'!C$5</f>
        <v>3.0804536603067676E-2</v>
      </c>
      <c r="D53">
        <f>'Population 2016'!D53/'Population 2016'!D$5</f>
        <v>3.4748100114433259E-2</v>
      </c>
      <c r="E53">
        <f>'Population 2016'!E53/'Population 2016'!E$5</f>
        <v>3.8365077653654857E-2</v>
      </c>
      <c r="F53">
        <f>'Population 2016'!F53/'Population 2016'!F$5</f>
        <v>3.8351789853206281E-2</v>
      </c>
      <c r="G53">
        <f>'Population 2016'!G53/'Population 2016'!G$5</f>
        <v>4.1912520976560383E-2</v>
      </c>
      <c r="H53">
        <f>'Population 2016'!H53/'Population 2016'!H$5</f>
        <v>3.8445201726256678E-2</v>
      </c>
      <c r="I53">
        <f>'Population 2016'!I53/'Population 2016'!I$5</f>
        <v>4.2291265388158444E-2</v>
      </c>
      <c r="J53">
        <f>'Population 2016'!J53/'Population 2016'!J$5</f>
        <v>3.4905417844969852E-2</v>
      </c>
      <c r="K53">
        <f>'Population 2016'!K53/'Population 2016'!K$5</f>
        <v>3.7305674998818691E-2</v>
      </c>
      <c r="L53">
        <f>'Population 2016'!L53/'Population 2016'!L$5</f>
        <v>4.178514129588741E-2</v>
      </c>
      <c r="M53">
        <f>'Population 2016'!M53/'Population 2016'!M$5</f>
        <v>4.178514129588741E-2</v>
      </c>
      <c r="N53">
        <f>'Population 2016'!N53/'Population 2016'!N$5</f>
        <v>3.0019048231407882E-2</v>
      </c>
      <c r="O53">
        <f>'Population 2016'!O53/'Population 2016'!O$5</f>
        <v>3.696218583132721E-2</v>
      </c>
      <c r="P53">
        <f>'Population 2016'!P53/'Population 2016'!P$5</f>
        <v>3.8171982418573197E-2</v>
      </c>
      <c r="Q53">
        <f>'Population 2016'!Q53/'Population 2016'!Q$5</f>
        <v>3.5651754973502071E-2</v>
      </c>
      <c r="R53">
        <f>'Population 2016'!R53/'Population 2016'!R$5</f>
        <v>3.7140043647202851E-2</v>
      </c>
      <c r="S53">
        <f>'Population 2016'!S53/'Population 2016'!S$5</f>
        <v>3.3021990534378633E-2</v>
      </c>
      <c r="T53">
        <f>'Population 2016'!T53/'Population 2016'!T$5</f>
        <v>2.8124316552118864E-2</v>
      </c>
      <c r="U53">
        <f>'Population 2016'!U53/'Population 2016'!U$5</f>
        <v>4.3686097463816229E-2</v>
      </c>
      <c r="V53">
        <f>'Population 2016'!V53/'Population 2016'!V$5</f>
        <v>3.3819006113523786E-2</v>
      </c>
      <c r="W53">
        <f>'Population 2016'!W53/'Population 2016'!W$5</f>
        <v>3.5808836506971545E-2</v>
      </c>
      <c r="X53">
        <f>'Population 2016'!X53/'Population 2016'!X$5</f>
        <v>3.5808836506971545E-2</v>
      </c>
      <c r="Y53">
        <f>'Population 2016'!Y53/'Population 2016'!Y$5</f>
        <v>3.4339676634711692E-2</v>
      </c>
      <c r="Z53">
        <f>'Population 2016'!Z53/'Population 2016'!Z$5</f>
        <v>2.7939363083957468E-2</v>
      </c>
      <c r="AA53">
        <f>'Population 2016'!AA53/'Population 2016'!AA$5</f>
        <v>3.3249023191600613E-2</v>
      </c>
      <c r="AB53">
        <f>'Population 2016'!AB53/'Population 2016'!AB$5</f>
        <v>3.5161663408493089E-2</v>
      </c>
      <c r="AC53">
        <f>'Population 2016'!AC53/'Population 2016'!AC$5</f>
        <v>3.1916280012659774E-2</v>
      </c>
      <c r="AD53">
        <f>'Population 2016'!AD53/'Population 2016'!AD$5</f>
        <v>4.1225948118649748E-2</v>
      </c>
      <c r="AE53">
        <f>'Population 2016'!AE53/'Population 2016'!AE$5</f>
        <v>4.096551299294654E-2</v>
      </c>
      <c r="AF53">
        <f>'Population 2016'!AF53/'Population 2016'!AF$5</f>
        <v>3.6571204512207994E-2</v>
      </c>
      <c r="AG53">
        <f>'Population 2016'!AG53/'Population 2016'!AG$5</f>
        <v>4.096551299294654E-2</v>
      </c>
      <c r="AH53">
        <f>'Population 2016'!AH53/'Population 2016'!AH$5</f>
        <v>3.5642699906188756E-2</v>
      </c>
      <c r="AI53">
        <f>'Population 2016'!AI53/'Population 2016'!AI$5</f>
        <v>3.0645725785283053E-2</v>
      </c>
      <c r="AJ53">
        <f>'Population 2016'!AJ53/'Population 2016'!AJ$5</f>
        <v>3.6374536430304215E-2</v>
      </c>
      <c r="AK53">
        <f>'Population 2016'!AK53/'Population 2016'!AK$5</f>
        <v>3.7288007744238967E-2</v>
      </c>
      <c r="AL53">
        <f>'Population 2016'!AL53/'Population 2016'!AL$5</f>
        <v>3.8168886681683549E-2</v>
      </c>
      <c r="AM53">
        <f>'Population 2016'!AM53/'Population 2016'!AM$5</f>
        <v>3.3963439590569779E-2</v>
      </c>
      <c r="AN53">
        <f>'Population 2016'!AN53/'Population 2016'!AN$5</f>
        <v>4.1780298898221886E-2</v>
      </c>
      <c r="AO53">
        <f>'Population 2016'!AO53/'Population 2016'!AO$5</f>
        <v>4.1780298898221886E-2</v>
      </c>
      <c r="AP53">
        <f>'Population 2016'!AP53/'Population 2016'!AP$5</f>
        <v>3.9265729277301334E-2</v>
      </c>
      <c r="AQ53">
        <f>'Population 2016'!AQ53/'Population 2016'!AQ$5</f>
        <v>3.4683783635666134E-2</v>
      </c>
      <c r="AR53">
        <f>'Population 2016'!AR53/'Population 2016'!AR$5</f>
        <v>3.484374272492121E-2</v>
      </c>
      <c r="AS53">
        <f>'Population 2016'!AS53/'Population 2016'!AS$5</f>
        <v>4.2291265388158444E-2</v>
      </c>
      <c r="AT53">
        <f>'Population 2016'!AT53/'Population 2016'!AT$5</f>
        <v>4.07022723677967E-2</v>
      </c>
      <c r="AU53">
        <f>'Population 2016'!AU53/'Population 2016'!AU$5</f>
        <v>4.07022723677967E-2</v>
      </c>
      <c r="AV53">
        <f>'Population 2016'!AV53/'Population 2016'!AV$5</f>
        <v>4.0354767184035474E-2</v>
      </c>
      <c r="AW53">
        <f>'Population 2016'!AW53/'Population 2016'!AW$5</f>
        <v>3.7410763316858872E-2</v>
      </c>
      <c r="AX53">
        <f>'Population 2016'!AX53/'Population 2016'!AX$5</f>
        <v>3.3607217245741595E-2</v>
      </c>
      <c r="AY53">
        <f>'Population 2016'!AY53/'Population 2016'!AY$5</f>
        <v>3.5751659985924542E-2</v>
      </c>
      <c r="AZ53">
        <f>'Population 2016'!AZ53/'Population 2016'!AZ$5</f>
        <v>3.5701342108139515E-2</v>
      </c>
      <c r="BA53">
        <f>'Population 2016'!BA53/'Population 2016'!BA$5</f>
        <v>3.7235478298423663E-2</v>
      </c>
      <c r="BB53">
        <f>'Population 2016'!BB53/'Population 2016'!BB$5</f>
        <v>3.2349833935217474E-2</v>
      </c>
      <c r="BC53">
        <f>'Population 2016'!BC53/'Population 2016'!BC$5</f>
        <v>4.3686097463816229E-2</v>
      </c>
      <c r="BD53" s="9">
        <v>51</v>
      </c>
    </row>
    <row r="54" spans="1:56" x14ac:dyDescent="0.35">
      <c r="A54" s="3"/>
      <c r="B54" s="5" t="s">
        <v>57</v>
      </c>
      <c r="C54">
        <f>'Population 2016'!C54/'Population 2016'!C$5</f>
        <v>2.7783882690273085E-2</v>
      </c>
      <c r="D54">
        <f>'Population 2016'!D54/'Population 2016'!D$5</f>
        <v>3.3417935702199662E-2</v>
      </c>
      <c r="E54">
        <f>'Population 2016'!E54/'Population 2016'!E$5</f>
        <v>3.8585404956895539E-2</v>
      </c>
      <c r="F54">
        <f>'Population 2016'!F54/'Population 2016'!F$5</f>
        <v>4.2637136234869949E-2</v>
      </c>
      <c r="G54">
        <f>'Population 2016'!G54/'Population 2016'!G$5</f>
        <v>4.5349970226817519E-2</v>
      </c>
      <c r="H54">
        <f>'Population 2016'!H54/'Population 2016'!H$5</f>
        <v>3.9816739242509232E-2</v>
      </c>
      <c r="I54">
        <f>'Population 2016'!I54/'Population 2016'!I$5</f>
        <v>4.5473578427267396E-2</v>
      </c>
      <c r="J54">
        <f>'Population 2016'!J54/'Population 2016'!J$5</f>
        <v>3.575130822752793E-2</v>
      </c>
      <c r="K54">
        <f>'Population 2016'!K54/'Population 2016'!K$5</f>
        <v>3.8675991116571377E-2</v>
      </c>
      <c r="L54">
        <f>'Population 2016'!L54/'Population 2016'!L$5</f>
        <v>4.4977999459914542E-2</v>
      </c>
      <c r="M54">
        <f>'Population 2016'!M54/'Population 2016'!M$5</f>
        <v>4.4977999459914542E-2</v>
      </c>
      <c r="N54">
        <f>'Population 2016'!N54/'Population 2016'!N$5</f>
        <v>2.9761856921259273E-2</v>
      </c>
      <c r="O54">
        <f>'Population 2016'!O54/'Population 2016'!O$5</f>
        <v>3.7516965356000041E-2</v>
      </c>
      <c r="P54">
        <f>'Population 2016'!P54/'Population 2016'!P$5</f>
        <v>3.7428152823171419E-2</v>
      </c>
      <c r="Q54">
        <f>'Population 2016'!Q54/'Population 2016'!Q$5</f>
        <v>3.5263980446763259E-2</v>
      </c>
      <c r="R54">
        <f>'Population 2016'!R54/'Population 2016'!R$5</f>
        <v>3.2974929472507582E-2</v>
      </c>
      <c r="S54">
        <f>'Population 2016'!S54/'Population 2016'!S$5</f>
        <v>3.2942551339786151E-2</v>
      </c>
      <c r="T54">
        <f>'Population 2016'!T54/'Population 2016'!T$5</f>
        <v>2.603732846912328E-2</v>
      </c>
      <c r="U54">
        <f>'Population 2016'!U54/'Population 2016'!U$5</f>
        <v>4.6474571770017264E-2</v>
      </c>
      <c r="V54">
        <f>'Population 2016'!V54/'Population 2016'!V$5</f>
        <v>3.5734729547171828E-2</v>
      </c>
      <c r="W54">
        <f>'Population 2016'!W54/'Population 2016'!W$5</f>
        <v>3.7642421508834546E-2</v>
      </c>
      <c r="X54">
        <f>'Population 2016'!X54/'Population 2016'!X$5</f>
        <v>3.7642421508834546E-2</v>
      </c>
      <c r="Y54">
        <f>'Population 2016'!Y54/'Population 2016'!Y$5</f>
        <v>3.5742674997217852E-2</v>
      </c>
      <c r="Z54">
        <f>'Population 2016'!Z54/'Population 2016'!Z$5</f>
        <v>2.4145200287272326E-2</v>
      </c>
      <c r="AA54">
        <f>'Population 2016'!AA54/'Population 2016'!AA$5</f>
        <v>3.0418753658256248E-2</v>
      </c>
      <c r="AB54">
        <f>'Population 2016'!AB54/'Population 2016'!AB$5</f>
        <v>3.4001003039824777E-2</v>
      </c>
      <c r="AC54">
        <f>'Population 2016'!AC54/'Population 2016'!AC$5</f>
        <v>2.8843389095632999E-2</v>
      </c>
      <c r="AD54">
        <f>'Population 2016'!AD54/'Population 2016'!AD$5</f>
        <v>4.2279206520525511E-2</v>
      </c>
      <c r="AE54">
        <f>'Population 2016'!AE54/'Population 2016'!AE$5</f>
        <v>4.1114385157958504E-2</v>
      </c>
      <c r="AF54">
        <f>'Population 2016'!AF54/'Population 2016'!AF$5</f>
        <v>3.5606026331267249E-2</v>
      </c>
      <c r="AG54">
        <f>'Population 2016'!AG54/'Population 2016'!AG$5</f>
        <v>4.1114385157958504E-2</v>
      </c>
      <c r="AH54">
        <f>'Population 2016'!AH54/'Population 2016'!AH$5</f>
        <v>3.3248191114867688E-2</v>
      </c>
      <c r="AI54">
        <f>'Population 2016'!AI54/'Population 2016'!AI$5</f>
        <v>2.9340110683349373E-2</v>
      </c>
      <c r="AJ54">
        <f>'Population 2016'!AJ54/'Population 2016'!AJ$5</f>
        <v>3.6276942810138581E-2</v>
      </c>
      <c r="AK54">
        <f>'Population 2016'!AK54/'Population 2016'!AK$5</f>
        <v>3.6998855964698339E-2</v>
      </c>
      <c r="AL54">
        <f>'Population 2016'!AL54/'Population 2016'!AL$5</f>
        <v>3.9711959702736735E-2</v>
      </c>
      <c r="AM54">
        <f>'Population 2016'!AM54/'Population 2016'!AM$5</f>
        <v>3.2156064485984695E-2</v>
      </c>
      <c r="AN54">
        <f>'Population 2016'!AN54/'Population 2016'!AN$5</f>
        <v>4.1998472782807897E-2</v>
      </c>
      <c r="AO54">
        <f>'Population 2016'!AO54/'Population 2016'!AO$5</f>
        <v>4.1998472782807897E-2</v>
      </c>
      <c r="AP54">
        <f>'Population 2016'!AP54/'Population 2016'!AP$5</f>
        <v>3.9772997479511123E-2</v>
      </c>
      <c r="AQ54">
        <f>'Population 2016'!AQ54/'Population 2016'!AQ$5</f>
        <v>3.299172466706856E-2</v>
      </c>
      <c r="AR54">
        <f>'Population 2016'!AR54/'Population 2016'!AR$5</f>
        <v>3.4188999557341046E-2</v>
      </c>
      <c r="AS54">
        <f>'Population 2016'!AS54/'Population 2016'!AS$5</f>
        <v>4.5473578427267396E-2</v>
      </c>
      <c r="AT54">
        <f>'Population 2016'!AT54/'Population 2016'!AT$5</f>
        <v>4.0807718669267676E-2</v>
      </c>
      <c r="AU54">
        <f>'Population 2016'!AU54/'Population 2016'!AU$5</f>
        <v>4.0807718669267676E-2</v>
      </c>
      <c r="AV54">
        <f>'Population 2016'!AV54/'Population 2016'!AV$5</f>
        <v>4.2392566782810684E-2</v>
      </c>
      <c r="AW54">
        <f>'Population 2016'!AW54/'Population 2016'!AW$5</f>
        <v>3.4398071877478793E-2</v>
      </c>
      <c r="AX54">
        <f>'Population 2016'!AX54/'Population 2016'!AX$5</f>
        <v>3.4169467268103812E-2</v>
      </c>
      <c r="AY54">
        <f>'Population 2016'!AY54/'Population 2016'!AY$5</f>
        <v>3.7295370398702607E-2</v>
      </c>
      <c r="AZ54">
        <f>'Population 2016'!AZ54/'Population 2016'!AZ$5</f>
        <v>3.6989950008916708E-2</v>
      </c>
      <c r="BA54">
        <f>'Population 2016'!BA54/'Population 2016'!BA$5</f>
        <v>3.2903260634852084E-2</v>
      </c>
      <c r="BB54">
        <f>'Population 2016'!BB54/'Population 2016'!BB$5</f>
        <v>3.222554428509284E-2</v>
      </c>
      <c r="BC54">
        <f>'Population 2016'!BC54/'Population 2016'!BC$5</f>
        <v>4.6474571770017264E-2</v>
      </c>
      <c r="BD54" s="9">
        <v>52</v>
      </c>
    </row>
    <row r="55" spans="1:56" x14ac:dyDescent="0.35">
      <c r="A55" s="3"/>
      <c r="B55" s="5" t="s">
        <v>58</v>
      </c>
      <c r="C55">
        <f>'Population 2016'!C55/'Population 2016'!C$5</f>
        <v>1.814947892442232E-2</v>
      </c>
      <c r="D55">
        <f>'Population 2016'!D55/'Population 2016'!D$5</f>
        <v>2.2202008939487299E-2</v>
      </c>
      <c r="E55">
        <f>'Population 2016'!E55/'Population 2016'!E$5</f>
        <v>2.5918928928037353E-2</v>
      </c>
      <c r="F55">
        <f>'Population 2016'!F55/'Population 2016'!F$5</f>
        <v>3.0574298223023436E-2</v>
      </c>
      <c r="G55">
        <f>'Population 2016'!G55/'Population 2016'!G$5</f>
        <v>3.517295512369404E-2</v>
      </c>
      <c r="H55">
        <f>'Population 2016'!H55/'Population 2016'!H$5</f>
        <v>3.02451582780233E-2</v>
      </c>
      <c r="I55">
        <f>'Population 2016'!I55/'Population 2016'!I$5</f>
        <v>3.3435223180638136E-2</v>
      </c>
      <c r="J55">
        <f>'Population 2016'!J55/'Population 2016'!J$5</f>
        <v>2.5807949710987453E-2</v>
      </c>
      <c r="K55">
        <f>'Population 2016'!K55/'Population 2016'!K$5</f>
        <v>2.7996975854084959E-2</v>
      </c>
      <c r="L55">
        <f>'Population 2016'!L55/'Population 2016'!L$5</f>
        <v>3.4414563245595921E-2</v>
      </c>
      <c r="M55">
        <f>'Population 2016'!M55/'Population 2016'!M$5</f>
        <v>3.4414563245595921E-2</v>
      </c>
      <c r="N55">
        <f>'Population 2016'!N55/'Population 2016'!N$5</f>
        <v>2.129865537168163E-2</v>
      </c>
      <c r="O55">
        <f>'Population 2016'!O55/'Population 2016'!O$5</f>
        <v>2.747149324853132E-2</v>
      </c>
      <c r="P55">
        <f>'Population 2016'!P55/'Population 2016'!P$5</f>
        <v>2.785979939141215E-2</v>
      </c>
      <c r="Q55">
        <f>'Population 2016'!Q55/'Population 2016'!Q$5</f>
        <v>2.7085463155544588E-2</v>
      </c>
      <c r="R55">
        <f>'Population 2016'!R55/'Population 2016'!R$5</f>
        <v>2.453824453079257E-2</v>
      </c>
      <c r="S55">
        <f>'Population 2016'!S55/'Population 2016'!S$5</f>
        <v>2.3998580686389947E-2</v>
      </c>
      <c r="T55">
        <f>'Population 2016'!T55/'Population 2016'!T$5</f>
        <v>1.7896446303681195E-2</v>
      </c>
      <c r="U55">
        <f>'Population 2016'!U55/'Population 2016'!U$5</f>
        <v>3.2797769220555037E-2</v>
      </c>
      <c r="V55">
        <f>'Population 2016'!V55/'Population 2016'!V$5</f>
        <v>2.4927301730256982E-2</v>
      </c>
      <c r="W55">
        <f>'Population 2016'!W55/'Population 2016'!W$5</f>
        <v>2.8216291124925644E-2</v>
      </c>
      <c r="X55">
        <f>'Population 2016'!X55/'Population 2016'!X$5</f>
        <v>2.8216291124925644E-2</v>
      </c>
      <c r="Y55">
        <f>'Population 2016'!Y55/'Population 2016'!Y$5</f>
        <v>2.5349358515762865E-2</v>
      </c>
      <c r="Z55">
        <f>'Population 2016'!Z55/'Population 2016'!Z$5</f>
        <v>1.695758474436828E-2</v>
      </c>
      <c r="AA55">
        <f>'Population 2016'!AA55/'Population 2016'!AA$5</f>
        <v>2.2214293924155422E-2</v>
      </c>
      <c r="AB55">
        <f>'Population 2016'!AB55/'Population 2016'!AB$5</f>
        <v>2.32091133332651E-2</v>
      </c>
      <c r="AC55">
        <f>'Population 2016'!AC55/'Population 2016'!AC$5</f>
        <v>2.1024117694514718E-2</v>
      </c>
      <c r="AD55">
        <f>'Population 2016'!AD55/'Population 2016'!AD$5</f>
        <v>3.1981093453422156E-2</v>
      </c>
      <c r="AE55">
        <f>'Population 2016'!AE55/'Population 2016'!AE$5</f>
        <v>3.0770336451092926E-2</v>
      </c>
      <c r="AF55">
        <f>'Population 2016'!AF55/'Population 2016'!AF$5</f>
        <v>2.7070231793572517E-2</v>
      </c>
      <c r="AG55">
        <f>'Population 2016'!AG55/'Population 2016'!AG$5</f>
        <v>3.0770336451092926E-2</v>
      </c>
      <c r="AH55">
        <f>'Population 2016'!AH55/'Population 2016'!AH$5</f>
        <v>2.4351912913442873E-2</v>
      </c>
      <c r="AI55">
        <f>'Population 2016'!AI55/'Population 2016'!AI$5</f>
        <v>2.1001946801994926E-2</v>
      </c>
      <c r="AJ55">
        <f>'Population 2016'!AJ55/'Population 2016'!AJ$5</f>
        <v>2.7033432785879597E-2</v>
      </c>
      <c r="AK55">
        <f>'Population 2016'!AK55/'Population 2016'!AK$5</f>
        <v>2.8387161660988397E-2</v>
      </c>
      <c r="AL55">
        <f>'Population 2016'!AL55/'Population 2016'!AL$5</f>
        <v>3.0072187439030878E-2</v>
      </c>
      <c r="AM55">
        <f>'Population 2016'!AM55/'Population 2016'!AM$5</f>
        <v>2.2970687200959104E-2</v>
      </c>
      <c r="AN55">
        <f>'Population 2016'!AN55/'Population 2016'!AN$5</f>
        <v>3.3326060870513798E-2</v>
      </c>
      <c r="AO55">
        <f>'Population 2016'!AO55/'Population 2016'!AO$5</f>
        <v>3.3326060870513798E-2</v>
      </c>
      <c r="AP55">
        <f>'Population 2016'!AP55/'Population 2016'!AP$5</f>
        <v>2.9849563273782159E-2</v>
      </c>
      <c r="AQ55">
        <f>'Population 2016'!AQ55/'Population 2016'!AQ$5</f>
        <v>2.4880802323669644E-2</v>
      </c>
      <c r="AR55">
        <f>'Population 2016'!AR55/'Population 2016'!AR$5</f>
        <v>2.4921899766595978E-2</v>
      </c>
      <c r="AS55">
        <f>'Population 2016'!AS55/'Population 2016'!AS$5</f>
        <v>3.3435223180638136E-2</v>
      </c>
      <c r="AT55">
        <f>'Population 2016'!AT55/'Population 2016'!AT$5</f>
        <v>2.836505509569252E-2</v>
      </c>
      <c r="AU55">
        <f>'Population 2016'!AU55/'Population 2016'!AU$5</f>
        <v>2.836505509569252E-2</v>
      </c>
      <c r="AV55">
        <f>'Population 2016'!AV55/'Population 2016'!AV$5</f>
        <v>3.3407243163340726E-2</v>
      </c>
      <c r="AW55">
        <f>'Population 2016'!AW55/'Population 2016'!AW$5</f>
        <v>2.5806180975044238E-2</v>
      </c>
      <c r="AX55">
        <f>'Population 2016'!AX55/'Population 2016'!AX$5</f>
        <v>2.4623995297545269E-2</v>
      </c>
      <c r="AY55">
        <f>'Population 2016'!AY55/'Population 2016'!AY$5</f>
        <v>2.7564945993084667E-2</v>
      </c>
      <c r="AZ55">
        <f>'Population 2016'!AZ55/'Population 2016'!AZ$5</f>
        <v>2.699173335020796E-2</v>
      </c>
      <c r="BA55">
        <f>'Population 2016'!BA55/'Population 2016'!BA$5</f>
        <v>2.4616713452817966E-2</v>
      </c>
      <c r="BB55">
        <f>'Population 2016'!BB55/'Population 2016'!BB$5</f>
        <v>2.365646340705551E-2</v>
      </c>
      <c r="BC55">
        <f>'Population 2016'!BC55/'Population 2016'!BC$5</f>
        <v>3.2797769220555037E-2</v>
      </c>
      <c r="BD55" s="9">
        <v>53</v>
      </c>
    </row>
    <row r="56" spans="1:56" x14ac:dyDescent="0.35">
      <c r="A56" s="3"/>
      <c r="B56" s="5" t="s">
        <v>59</v>
      </c>
      <c r="C56">
        <f>'Population 2016'!C56/'Population 2016'!C$5</f>
        <v>1.3973718777631828E-2</v>
      </c>
      <c r="D56">
        <f>'Population 2016'!D56/'Population 2016'!D$5</f>
        <v>1.6414326653169411E-2</v>
      </c>
      <c r="E56">
        <f>'Population 2016'!E56/'Population 2016'!E$5</f>
        <v>1.8652815736057267E-2</v>
      </c>
      <c r="F56">
        <f>'Population 2016'!F56/'Population 2016'!F$5</f>
        <v>2.2848313159927892E-2</v>
      </c>
      <c r="G56">
        <f>'Population 2016'!G56/'Population 2016'!G$5</f>
        <v>2.4914740431981813E-2</v>
      </c>
      <c r="H56">
        <f>'Population 2016'!H56/'Population 2016'!H$5</f>
        <v>2.2239659158336388E-2</v>
      </c>
      <c r="I56">
        <f>'Population 2016'!I56/'Population 2016'!I$5</f>
        <v>2.4181391843229209E-2</v>
      </c>
      <c r="J56">
        <f>'Population 2016'!J56/'Population 2016'!J$5</f>
        <v>1.92232735957805E-2</v>
      </c>
      <c r="K56">
        <f>'Population 2016'!K56/'Population 2016'!K$5</f>
        <v>1.9137173368615035E-2</v>
      </c>
      <c r="L56">
        <f>'Population 2016'!L56/'Population 2016'!L$5</f>
        <v>2.6519784601210426E-2</v>
      </c>
      <c r="M56">
        <f>'Population 2016'!M56/'Population 2016'!M$5</f>
        <v>2.6519784601210426E-2</v>
      </c>
      <c r="N56">
        <f>'Population 2016'!N56/'Population 2016'!N$5</f>
        <v>1.7336301749704634E-2</v>
      </c>
      <c r="O56">
        <f>'Population 2016'!O56/'Population 2016'!O$5</f>
        <v>2.0665537294062869E-2</v>
      </c>
      <c r="P56">
        <f>'Population 2016'!P56/'Population 2016'!P$5</f>
        <v>2.2686802659754309E-2</v>
      </c>
      <c r="Q56">
        <f>'Population 2016'!Q56/'Population 2016'!Q$5</f>
        <v>1.9858756066321193E-2</v>
      </c>
      <c r="R56">
        <f>'Population 2016'!R56/'Population 2016'!R$5</f>
        <v>2.0213445467610582E-2</v>
      </c>
      <c r="S56">
        <f>'Population 2016'!S56/'Population 2016'!S$5</f>
        <v>1.7412188796955184E-2</v>
      </c>
      <c r="T56">
        <f>'Population 2016'!T56/'Population 2016'!T$5</f>
        <v>1.3682917409249755E-2</v>
      </c>
      <c r="U56">
        <f>'Population 2016'!U56/'Population 2016'!U$5</f>
        <v>2.5671668215819059E-2</v>
      </c>
      <c r="V56">
        <f>'Population 2016'!V56/'Population 2016'!V$5</f>
        <v>1.8378733180177225E-2</v>
      </c>
      <c r="W56">
        <f>'Population 2016'!W56/'Population 2016'!W$5</f>
        <v>1.9806640127076267E-2</v>
      </c>
      <c r="X56">
        <f>'Population 2016'!X56/'Population 2016'!X$5</f>
        <v>1.9806640127076267E-2</v>
      </c>
      <c r="Y56">
        <f>'Population 2016'!Y56/'Population 2016'!Y$5</f>
        <v>1.8783485159218453E-2</v>
      </c>
      <c r="Z56">
        <f>'Population 2016'!Z56/'Population 2016'!Z$5</f>
        <v>1.2588490136144628E-2</v>
      </c>
      <c r="AA56">
        <f>'Population 2016'!AA56/'Population 2016'!AA$5</f>
        <v>1.6474028955118968E-2</v>
      </c>
      <c r="AB56">
        <f>'Population 2016'!AB56/'Population 2016'!AB$5</f>
        <v>1.7311648567597721E-2</v>
      </c>
      <c r="AC56">
        <f>'Population 2016'!AC56/'Population 2016'!AC$5</f>
        <v>1.5814372979245834E-2</v>
      </c>
      <c r="AD56">
        <f>'Population 2016'!AD56/'Population 2016'!AD$5</f>
        <v>2.194722542707209E-2</v>
      </c>
      <c r="AE56">
        <f>'Population 2016'!AE56/'Population 2016'!AE$5</f>
        <v>2.0821569009948769E-2</v>
      </c>
      <c r="AF56">
        <f>'Population 2016'!AF56/'Population 2016'!AF$5</f>
        <v>1.9499615436818531E-2</v>
      </c>
      <c r="AG56">
        <f>'Population 2016'!AG56/'Population 2016'!AG$5</f>
        <v>2.0821569009948769E-2</v>
      </c>
      <c r="AH56">
        <f>'Population 2016'!AH56/'Population 2016'!AH$5</f>
        <v>1.7658805717841786E-2</v>
      </c>
      <c r="AI56">
        <f>'Population 2016'!AI56/'Population 2016'!AI$5</f>
        <v>1.5526566191267828E-2</v>
      </c>
      <c r="AJ56">
        <f>'Population 2016'!AJ56/'Population 2016'!AJ$5</f>
        <v>1.8417310319828236E-2</v>
      </c>
      <c r="AK56">
        <f>'Population 2016'!AK56/'Population 2016'!AK$5</f>
        <v>2.1925247979080496E-2</v>
      </c>
      <c r="AL56">
        <f>'Population 2016'!AL56/'Population 2016'!AL$5</f>
        <v>2.1824728188574165E-2</v>
      </c>
      <c r="AM56">
        <f>'Population 2016'!AM56/'Population 2016'!AM$5</f>
        <v>1.6947310850408018E-2</v>
      </c>
      <c r="AN56">
        <f>'Population 2016'!AN56/'Population 2016'!AN$5</f>
        <v>2.5471801025417257E-2</v>
      </c>
      <c r="AO56">
        <f>'Population 2016'!AO56/'Population 2016'!AO$5</f>
        <v>2.5471801025417257E-2</v>
      </c>
      <c r="AP56">
        <f>'Population 2016'!AP56/'Population 2016'!AP$5</f>
        <v>2.2993516478290506E-2</v>
      </c>
      <c r="AQ56">
        <f>'Population 2016'!AQ56/'Population 2016'!AQ$5</f>
        <v>1.8667452183920644E-2</v>
      </c>
      <c r="AR56">
        <f>'Population 2016'!AR56/'Population 2016'!AR$5</f>
        <v>1.8382488081958963E-2</v>
      </c>
      <c r="AS56">
        <f>'Population 2016'!AS56/'Population 2016'!AS$5</f>
        <v>2.4181391843229209E-2</v>
      </c>
      <c r="AT56">
        <f>'Population 2016'!AT56/'Population 2016'!AT$5</f>
        <v>2.0614751937575788E-2</v>
      </c>
      <c r="AU56">
        <f>'Population 2016'!AU56/'Population 2016'!AU$5</f>
        <v>2.0614751937575788E-2</v>
      </c>
      <c r="AV56">
        <f>'Population 2016'!AV56/'Population 2016'!AV$5</f>
        <v>2.441136099672685E-2</v>
      </c>
      <c r="AW56">
        <f>'Population 2016'!AW56/'Population 2016'!AW$5</f>
        <v>1.8407926047958996E-2</v>
      </c>
      <c r="AX56">
        <f>'Population 2016'!AX56/'Population 2016'!AX$5</f>
        <v>1.9269841675505068E-2</v>
      </c>
      <c r="AY56">
        <f>'Population 2016'!AY56/'Population 2016'!AY$5</f>
        <v>2.0403292432912088E-2</v>
      </c>
      <c r="AZ56">
        <f>'Population 2016'!AZ56/'Population 2016'!AZ$5</f>
        <v>2.0928372959943854E-2</v>
      </c>
      <c r="BA56">
        <f>'Population 2016'!BA56/'Population 2016'!BA$5</f>
        <v>1.6694558410710429E-2</v>
      </c>
      <c r="BB56">
        <f>'Population 2016'!BB56/'Population 2016'!BB$5</f>
        <v>1.7020777086512503E-2</v>
      </c>
      <c r="BC56">
        <f>'Population 2016'!BC56/'Population 2016'!BC$5</f>
        <v>2.5671668215819059E-2</v>
      </c>
      <c r="BD56" s="9">
        <v>54</v>
      </c>
    </row>
    <row r="57" spans="1:56" x14ac:dyDescent="0.35">
      <c r="A57" s="3"/>
      <c r="B57" s="5" t="s">
        <v>60</v>
      </c>
      <c r="C57">
        <f>'Population 2016'!C57/'Population 2016'!C$5</f>
        <v>1.0303956494405913E-2</v>
      </c>
      <c r="D57">
        <f>'Population 2016'!D57/'Population 2016'!D$5</f>
        <v>1.1445771348649785E-2</v>
      </c>
      <c r="E57">
        <f>'Population 2016'!E57/'Population 2016'!E$5</f>
        <v>1.2493026875243181E-2</v>
      </c>
      <c r="F57">
        <f>'Population 2016'!F57/'Population 2016'!F$5</f>
        <v>1.5503476693278393E-2</v>
      </c>
      <c r="G57">
        <f>'Population 2016'!G57/'Population 2016'!G$5</f>
        <v>1.5847453039571267E-2</v>
      </c>
      <c r="H57">
        <f>'Population 2016'!H57/'Population 2016'!H$5</f>
        <v>1.4629733506693946E-2</v>
      </c>
      <c r="I57">
        <f>'Population 2016'!I57/'Population 2016'!I$5</f>
        <v>1.5942969600535969E-2</v>
      </c>
      <c r="J57">
        <f>'Population 2016'!J57/'Population 2016'!J$5</f>
        <v>1.253908096497848E-2</v>
      </c>
      <c r="K57">
        <f>'Population 2016'!K57/'Population 2016'!K$5</f>
        <v>1.1482304021169022E-2</v>
      </c>
      <c r="L57">
        <f>'Population 2016'!L57/'Population 2016'!L$5</f>
        <v>1.7870474798659317E-2</v>
      </c>
      <c r="M57">
        <f>'Population 2016'!M57/'Population 2016'!M$5</f>
        <v>1.7870474798659317E-2</v>
      </c>
      <c r="N57">
        <f>'Population 2016'!N57/'Population 2016'!N$5</f>
        <v>1.2329108430248913E-2</v>
      </c>
      <c r="O57">
        <f>'Population 2016'!O57/'Population 2016'!O$5</f>
        <v>1.3166106933753381E-2</v>
      </c>
      <c r="P57">
        <f>'Population 2016'!P57/'Population 2016'!P$5</f>
        <v>1.6848867350388819E-2</v>
      </c>
      <c r="Q57">
        <f>'Population 2016'!Q57/'Population 2016'!Q$5</f>
        <v>1.3959882962597384E-2</v>
      </c>
      <c r="R57">
        <f>'Population 2016'!R57/'Population 2016'!R$5</f>
        <v>1.4664395592697077E-2</v>
      </c>
      <c r="S57">
        <f>'Population 2016'!S57/'Population 2016'!S$5</f>
        <v>1.2065048343163198E-2</v>
      </c>
      <c r="T57">
        <f>'Population 2016'!T57/'Population 2016'!T$5</f>
        <v>1.044657357040153E-2</v>
      </c>
      <c r="U57">
        <f>'Population 2016'!U57/'Population 2016'!U$5</f>
        <v>1.5712831407958216E-2</v>
      </c>
      <c r="V57">
        <f>'Population 2016'!V57/'Population 2016'!V$5</f>
        <v>1.2845269079002603E-2</v>
      </c>
      <c r="W57">
        <f>'Population 2016'!W57/'Population 2016'!W$5</f>
        <v>1.3416874211493081E-2</v>
      </c>
      <c r="X57">
        <f>'Population 2016'!X57/'Population 2016'!X$5</f>
        <v>1.3416874211493081E-2</v>
      </c>
      <c r="Y57">
        <f>'Population 2016'!Y57/'Population 2016'!Y$5</f>
        <v>1.2698526255544428E-2</v>
      </c>
      <c r="Z57">
        <f>'Population 2016'!Z57/'Population 2016'!Z$5</f>
        <v>8.6878584854708733E-3</v>
      </c>
      <c r="AA57">
        <f>'Population 2016'!AA57/'Population 2016'!AA$5</f>
        <v>1.1169598918916765E-2</v>
      </c>
      <c r="AB57">
        <f>'Population 2016'!AB57/'Population 2016'!AB$5</f>
        <v>1.1850199072699918E-2</v>
      </c>
      <c r="AC57">
        <f>'Population 2016'!AC57/'Population 2016'!AC$5</f>
        <v>1.0936637009976812E-2</v>
      </c>
      <c r="AD57">
        <f>'Population 2016'!AD57/'Population 2016'!AD$5</f>
        <v>1.4846105176969743E-2</v>
      </c>
      <c r="AE57">
        <f>'Population 2016'!AE57/'Population 2016'!AE$5</f>
        <v>1.4466267620817461E-2</v>
      </c>
      <c r="AF57">
        <f>'Population 2016'!AF57/'Population 2016'!AF$5</f>
        <v>1.27735299883877E-2</v>
      </c>
      <c r="AG57">
        <f>'Population 2016'!AG57/'Population 2016'!AG$5</f>
        <v>1.4466267620817461E-2</v>
      </c>
      <c r="AH57">
        <f>'Population 2016'!AH57/'Population 2016'!AH$5</f>
        <v>1.1588010737207768E-2</v>
      </c>
      <c r="AI57">
        <f>'Population 2016'!AI57/'Population 2016'!AI$5</f>
        <v>1.0993142444658325E-2</v>
      </c>
      <c r="AJ57">
        <f>'Population 2016'!AJ57/'Population 2016'!AJ$5</f>
        <v>1.2017957226110477E-2</v>
      </c>
      <c r="AK57">
        <f>'Population 2016'!AK57/'Population 2016'!AK$5</f>
        <v>1.3929572683957106E-2</v>
      </c>
      <c r="AL57">
        <f>'Population 2016'!AL57/'Population 2016'!AL$5</f>
        <v>1.4366541920150406E-2</v>
      </c>
      <c r="AM57">
        <f>'Population 2016'!AM57/'Population 2016'!AM$5</f>
        <v>1.0797164702942145E-2</v>
      </c>
      <c r="AN57">
        <f>'Population 2016'!AN57/'Population 2016'!AN$5</f>
        <v>1.5381258863314061E-2</v>
      </c>
      <c r="AO57">
        <f>'Population 2016'!AO57/'Population 2016'!AO$5</f>
        <v>1.5381258863314061E-2</v>
      </c>
      <c r="AP57">
        <f>'Population 2016'!AP57/'Population 2016'!AP$5</f>
        <v>1.6462438374839496E-2</v>
      </c>
      <c r="AQ57">
        <f>'Population 2016'!AQ57/'Population 2016'!AQ$5</f>
        <v>1.2132131309256316E-2</v>
      </c>
      <c r="AR57">
        <f>'Population 2016'!AR57/'Population 2016'!AR$5</f>
        <v>1.2520320095669583E-2</v>
      </c>
      <c r="AS57">
        <f>'Population 2016'!AS57/'Population 2016'!AS$5</f>
        <v>1.5942969600535969E-2</v>
      </c>
      <c r="AT57">
        <f>'Population 2016'!AT57/'Population 2016'!AT$5</f>
        <v>1.2231770970633205E-2</v>
      </c>
      <c r="AU57">
        <f>'Population 2016'!AU57/'Population 2016'!AU$5</f>
        <v>1.2231770970633205E-2</v>
      </c>
      <c r="AV57">
        <f>'Population 2016'!AV57/'Population 2016'!AV$5</f>
        <v>1.6503009185936016E-2</v>
      </c>
      <c r="AW57">
        <f>'Population 2016'!AW57/'Population 2016'!AW$5</f>
        <v>1.2420678503874551E-2</v>
      </c>
      <c r="AX57">
        <f>'Population 2016'!AX57/'Population 2016'!AX$5</f>
        <v>1.3110648248718965E-2</v>
      </c>
      <c r="AY57">
        <f>'Population 2016'!AY57/'Population 2016'!AY$5</f>
        <v>1.4107585447201738E-2</v>
      </c>
      <c r="AZ57">
        <f>'Population 2016'!AZ57/'Population 2016'!AZ$5</f>
        <v>1.4715442009768109E-2</v>
      </c>
      <c r="BA57">
        <f>'Population 2016'!BA57/'Population 2016'!BA$5</f>
        <v>1.1755020513927877E-2</v>
      </c>
      <c r="BB57">
        <f>'Population 2016'!BB57/'Population 2016'!BB$5</f>
        <v>1.0364375824282054E-2</v>
      </c>
      <c r="BC57">
        <f>'Population 2016'!BC57/'Population 2016'!BC$5</f>
        <v>1.5712831407958216E-2</v>
      </c>
      <c r="BD57" s="9">
        <v>55</v>
      </c>
    </row>
    <row r="58" spans="1:56" x14ac:dyDescent="0.35">
      <c r="A58" s="3"/>
      <c r="B58" s="5" t="s">
        <v>80</v>
      </c>
      <c r="C58">
        <f>'Population 2016'!C58/'Population 2016'!C$5</f>
        <v>5.3461996493792581E-3</v>
      </c>
      <c r="D58">
        <f>'Population 2016'!D58/'Population 2016'!D$5</f>
        <v>5.8537014758956608E-3</v>
      </c>
      <c r="E58">
        <f>'Population 2016'!E58/'Population 2016'!E$5</f>
        <v>6.3191745695413909E-3</v>
      </c>
      <c r="F58">
        <f>'Population 2016'!F58/'Population 2016'!F$5</f>
        <v>8.447077002317796E-3</v>
      </c>
      <c r="G58">
        <f>'Population 2016'!G58/'Population 2016'!G$5</f>
        <v>7.8492935635792772E-3</v>
      </c>
      <c r="H58">
        <f>'Population 2016'!H58/'Population 2016'!H$5</f>
        <v>7.1527464795582548E-3</v>
      </c>
      <c r="I58">
        <f>'Population 2016'!I58/'Population 2016'!I$5</f>
        <v>9.1282137174441003E-3</v>
      </c>
      <c r="J58">
        <f>'Population 2016'!J58/'Population 2016'!J$5</f>
        <v>6.070507451299105E-3</v>
      </c>
      <c r="K58">
        <f>'Population 2016'!K58/'Population 2016'!K$5</f>
        <v>5.8829088503520293E-3</v>
      </c>
      <c r="L58">
        <f>'Population 2016'!L58/'Population 2016'!L$5</f>
        <v>8.7207917017457469E-3</v>
      </c>
      <c r="M58">
        <f>'Population 2016'!M58/'Population 2016'!M$5</f>
        <v>8.7207917017457469E-3</v>
      </c>
      <c r="N58">
        <f>'Population 2016'!N58/'Population 2016'!N$5</f>
        <v>6.8477186327066978E-3</v>
      </c>
      <c r="O58">
        <f>'Population 2016'!O58/'Population 2016'!O$5</f>
        <v>6.3700577565112297E-3</v>
      </c>
      <c r="P58">
        <f>'Population 2016'!P58/'Population 2016'!P$5</f>
        <v>8.4413388932717236E-3</v>
      </c>
      <c r="Q58">
        <f>'Population 2016'!Q58/'Population 2016'!Q$5</f>
        <v>7.0269444542367301E-3</v>
      </c>
      <c r="R58">
        <f>'Population 2016'!R58/'Population 2016'!R$5</f>
        <v>7.4652685367541383E-3</v>
      </c>
      <c r="S58">
        <f>'Population 2016'!S58/'Population 2016'!S$5</f>
        <v>6.2289155137685778E-3</v>
      </c>
      <c r="T58">
        <f>'Population 2016'!T58/'Population 2016'!T$5</f>
        <v>5.6095075452646075E-3</v>
      </c>
      <c r="U58">
        <f>'Population 2016'!U58/'Population 2016'!U$5</f>
        <v>9.2949143540034529E-3</v>
      </c>
      <c r="V58">
        <f>'Population 2016'!V58/'Population 2016'!V$5</f>
        <v>5.8234939437189458E-3</v>
      </c>
      <c r="W58">
        <f>'Population 2016'!W58/'Population 2016'!W$5</f>
        <v>6.6348976003242277E-3</v>
      </c>
      <c r="X58">
        <f>'Population 2016'!X58/'Population 2016'!X$5</f>
        <v>6.6348976003242277E-3</v>
      </c>
      <c r="Y58">
        <f>'Population 2016'!Y58/'Population 2016'!Y$5</f>
        <v>5.941876917696062E-3</v>
      </c>
      <c r="Z58">
        <f>'Population 2016'!Z58/'Population 2016'!Z$5</f>
        <v>4.1851938604251402E-3</v>
      </c>
      <c r="AA58">
        <f>'Population 2016'!AA58/'Population 2016'!AA$5</f>
        <v>5.3947860588629626E-3</v>
      </c>
      <c r="AB58">
        <f>'Population 2016'!AB58/'Population 2016'!AB$5</f>
        <v>6.126731011330256E-3</v>
      </c>
      <c r="AC58">
        <f>'Population 2016'!AC58/'Population 2016'!AC$5</f>
        <v>5.3855748922781591E-3</v>
      </c>
      <c r="AD58">
        <f>'Population 2016'!AD58/'Population 2016'!AD$5</f>
        <v>7.5923927202352151E-3</v>
      </c>
      <c r="AE58">
        <f>'Population 2016'!AE58/'Population 2016'!AE$5</f>
        <v>7.4949434799125251E-3</v>
      </c>
      <c r="AF58">
        <f>'Population 2016'!AF58/'Population 2016'!AF$5</f>
        <v>6.3792245396552504E-3</v>
      </c>
      <c r="AG58">
        <f>'Population 2016'!AG58/'Population 2016'!AG$5</f>
        <v>7.4949434799125251E-3</v>
      </c>
      <c r="AH58">
        <f>'Population 2016'!AH58/'Population 2016'!AH$5</f>
        <v>5.4113297976092064E-3</v>
      </c>
      <c r="AI58">
        <f>'Population 2016'!AI58/'Population 2016'!AI$5</f>
        <v>5.6804510455857908E-3</v>
      </c>
      <c r="AJ58">
        <f>'Population 2016'!AJ58/'Population 2016'!AJ$5</f>
        <v>6.4132950394557063E-3</v>
      </c>
      <c r="AK58">
        <f>'Population 2016'!AK58/'Population 2016'!AK$5</f>
        <v>7.5305180845580376E-3</v>
      </c>
      <c r="AL58">
        <f>'Population 2016'!AL58/'Population 2016'!AL$5</f>
        <v>6.6334403433780881E-3</v>
      </c>
      <c r="AM58">
        <f>'Population 2016'!AM58/'Population 2016'!AM$5</f>
        <v>4.8027643059715816E-3</v>
      </c>
      <c r="AN58">
        <f>'Population 2016'!AN58/'Population 2016'!AN$5</f>
        <v>8.0178902585360534E-3</v>
      </c>
      <c r="AO58">
        <f>'Population 2016'!AO58/'Population 2016'!AO$5</f>
        <v>8.0178902585360534E-3</v>
      </c>
      <c r="AP58">
        <f>'Population 2016'!AP58/'Population 2016'!AP$5</f>
        <v>8.9564541952665538E-3</v>
      </c>
      <c r="AQ58">
        <f>'Population 2016'!AQ58/'Population 2016'!AQ$5</f>
        <v>6.3709102866224589E-3</v>
      </c>
      <c r="AR58">
        <f>'Population 2016'!AR58/'Population 2016'!AR$5</f>
        <v>6.30170805761829E-3</v>
      </c>
      <c r="AS58">
        <f>'Population 2016'!AS58/'Population 2016'!AS$5</f>
        <v>9.1282137174441003E-3</v>
      </c>
      <c r="AT58">
        <f>'Population 2016'!AT58/'Population 2016'!AT$5</f>
        <v>6.2740549375230664E-3</v>
      </c>
      <c r="AU58">
        <f>'Population 2016'!AU58/'Population 2016'!AU$5</f>
        <v>6.2740549375230664E-3</v>
      </c>
      <c r="AV58">
        <f>'Population 2016'!AV58/'Population 2016'!AV$5</f>
        <v>8.6052159222890934E-3</v>
      </c>
      <c r="AW58">
        <f>'Population 2016'!AW58/'Population 2016'!AW$5</f>
        <v>6.0520776130331324E-3</v>
      </c>
      <c r="AX58">
        <f>'Population 2016'!AX58/'Population 2016'!AX$5</f>
        <v>6.1719718363852432E-3</v>
      </c>
      <c r="AY58">
        <f>'Population 2016'!AY58/'Population 2016'!AY$5</f>
        <v>7.3926746427587899E-3</v>
      </c>
      <c r="AZ58">
        <f>'Population 2016'!AZ58/'Population 2016'!AZ$5</f>
        <v>8.0595520937002032E-3</v>
      </c>
      <c r="BA58">
        <f>'Population 2016'!BA58/'Population 2016'!BA$5</f>
        <v>5.1554739797020086E-3</v>
      </c>
      <c r="BB58">
        <f>'Population 2016'!BB58/'Population 2016'!BB$5</f>
        <v>4.7368166658610855E-3</v>
      </c>
      <c r="BC58">
        <f>'Population 2016'!BC58/'Population 2016'!BC$5</f>
        <v>9.2949143540034529E-3</v>
      </c>
      <c r="BD58" s="9">
        <v>56</v>
      </c>
    </row>
    <row r="59" spans="1:56" x14ac:dyDescent="0.35">
      <c r="A59" s="4"/>
      <c r="B59" s="8" t="s">
        <v>79</v>
      </c>
      <c r="C59">
        <f>'Population 2016'!C59/'Population 2016'!C$5</f>
        <v>2.2693237517441593E-3</v>
      </c>
      <c r="D59">
        <f>'Population 2016'!D59/'Population 2016'!D$5</f>
        <v>2.586974169380789E-3</v>
      </c>
      <c r="E59">
        <f>'Population 2016'!E59/'Population 2016'!E$5</f>
        <v>2.8783183870166279E-3</v>
      </c>
      <c r="F59">
        <f>'Population 2016'!F59/'Population 2016'!F$5</f>
        <v>3.5333505021890293E-3</v>
      </c>
      <c r="G59">
        <f>'Population 2016'!G59/'Population 2016'!G$5</f>
        <v>3.1397174254317113E-3</v>
      </c>
      <c r="H59">
        <f>'Population 2016'!H59/'Population 2016'!H$5</f>
        <v>2.9473465774789002E-3</v>
      </c>
      <c r="I59">
        <f>'Population 2016'!I59/'Population 2016'!I$5</f>
        <v>3.2346537140942968E-3</v>
      </c>
      <c r="J59">
        <f>'Population 2016'!J59/'Population 2016'!J$5</f>
        <v>2.3718102883491039E-3</v>
      </c>
      <c r="K59">
        <f>'Population 2016'!K59/'Population 2016'!K$5</f>
        <v>2.386240136086566E-3</v>
      </c>
      <c r="L59">
        <f>'Population 2016'!L59/'Population 2016'!L$5</f>
        <v>3.8123679570473208E-3</v>
      </c>
      <c r="M59">
        <f>'Population 2016'!M59/'Population 2016'!M$5</f>
        <v>3.8123679570473208E-3</v>
      </c>
      <c r="N59">
        <f>'Population 2016'!N59/'Population 2016'!N$5</f>
        <v>2.8451788685189801E-3</v>
      </c>
      <c r="O59">
        <f>'Population 2016'!O59/'Population 2016'!O$5</f>
        <v>2.4667875293488276E-3</v>
      </c>
      <c r="P59">
        <f>'Population 2016'!P59/'Population 2016'!P$5</f>
        <v>3.7980389947030319E-3</v>
      </c>
      <c r="Q59">
        <f>'Population 2016'!Q59/'Population 2016'!Q$5</f>
        <v>3.0316917545034723E-3</v>
      </c>
      <c r="R59">
        <f>'Population 2016'!R59/'Population 2016'!R$5</f>
        <v>3.4731463245861499E-3</v>
      </c>
      <c r="S59">
        <f>'Population 2016'!S59/'Population 2016'!S$5</f>
        <v>2.7097591933214586E-3</v>
      </c>
      <c r="T59">
        <f>'Population 2016'!T59/'Population 2016'!T$5</f>
        <v>2.7105252137010652E-3</v>
      </c>
      <c r="U59">
        <f>'Population 2016'!U59/'Population 2016'!U$5</f>
        <v>3.1425662815916435E-3</v>
      </c>
      <c r="V59">
        <f>'Population 2016'!V59/'Population 2016'!V$5</f>
        <v>2.5110478472916554E-3</v>
      </c>
      <c r="W59">
        <f>'Population 2016'!W59/'Population 2016'!W$5</f>
        <v>2.8958223024075202E-3</v>
      </c>
      <c r="X59">
        <f>'Population 2016'!X59/'Population 2016'!X$5</f>
        <v>2.8958223024075202E-3</v>
      </c>
      <c r="Y59">
        <f>'Population 2016'!Y59/'Population 2016'!Y$5</f>
        <v>2.4443172604569083E-3</v>
      </c>
      <c r="Z59">
        <f>'Population 2016'!Z59/'Population 2016'!Z$5</f>
        <v>1.8428790726756398E-3</v>
      </c>
      <c r="AA59">
        <f>'Population 2016'!AA59/'Population 2016'!AA$5</f>
        <v>2.2848114847819861E-3</v>
      </c>
      <c r="AB59">
        <f>'Population 2016'!AB59/'Population 2016'!AB$5</f>
        <v>2.6815962662354279E-3</v>
      </c>
      <c r="AC59">
        <f>'Population 2016'!AC59/'Population 2016'!AC$5</f>
        <v>2.3943932928027537E-3</v>
      </c>
      <c r="AD59">
        <f>'Population 2016'!AD59/'Population 2016'!AD$5</f>
        <v>3.126279355390971E-3</v>
      </c>
      <c r="AE59">
        <f>'Population 2016'!AE59/'Population 2016'!AE$5</f>
        <v>3.1211819423197363E-3</v>
      </c>
      <c r="AF59">
        <f>'Population 2016'!AF59/'Population 2016'!AF$5</f>
        <v>2.8653727246678428E-3</v>
      </c>
      <c r="AG59">
        <f>'Population 2016'!AG59/'Population 2016'!AG$5</f>
        <v>3.1211819423197363E-3</v>
      </c>
      <c r="AH59">
        <f>'Population 2016'!AH59/'Population 2016'!AH$5</f>
        <v>2.0879968048447472E-3</v>
      </c>
      <c r="AI59">
        <f>'Population 2016'!AI59/'Population 2016'!AI$5</f>
        <v>2.5633804357336602E-3</v>
      </c>
      <c r="AJ59">
        <f>'Population 2016'!AJ59/'Population 2016'!AJ$5</f>
        <v>2.4258985584028107E-3</v>
      </c>
      <c r="AK59">
        <f>'Population 2016'!AK59/'Population 2016'!AK$5</f>
        <v>3.1680977584451178E-3</v>
      </c>
      <c r="AL59">
        <f>'Population 2016'!AL59/'Population 2016'!AL$5</f>
        <v>2.6516024902005996E-3</v>
      </c>
      <c r="AM59">
        <f>'Population 2016'!AM59/'Population 2016'!AM$5</f>
        <v>1.8834369827339537E-3</v>
      </c>
      <c r="AN59">
        <f>'Population 2016'!AN59/'Population 2016'!AN$5</f>
        <v>3.654412566815752E-3</v>
      </c>
      <c r="AO59">
        <f>'Population 2016'!AO59/'Population 2016'!AO$5</f>
        <v>3.654412566815752E-3</v>
      </c>
      <c r="AP59">
        <f>'Population 2016'!AP59/'Population 2016'!AP$5</f>
        <v>3.7569551226162359E-3</v>
      </c>
      <c r="AQ59">
        <f>'Population 2016'!AQ59/'Population 2016'!AQ$5</f>
        <v>2.8360826437222558E-3</v>
      </c>
      <c r="AR59">
        <f>'Population 2016'!AR59/'Population 2016'!AR$5</f>
        <v>2.6771176062643262E-3</v>
      </c>
      <c r="AS59">
        <f>'Population 2016'!AS59/'Population 2016'!AS$5</f>
        <v>3.2346537140942968E-3</v>
      </c>
      <c r="AT59">
        <f>'Population 2016'!AT59/'Population 2016'!AT$5</f>
        <v>2.3725417830969581E-3</v>
      </c>
      <c r="AU59">
        <f>'Population 2016'!AU59/'Population 2016'!AU$5</f>
        <v>2.3725417830969581E-3</v>
      </c>
      <c r="AV59">
        <f>'Population 2016'!AV59/'Population 2016'!AV$5</f>
        <v>3.8116355189525921E-3</v>
      </c>
      <c r="AW59">
        <f>'Population 2016'!AW59/'Population 2016'!AW$5</f>
        <v>2.3033742144121057E-3</v>
      </c>
      <c r="AX59">
        <f>'Population 2016'!AX59/'Population 2016'!AX$5</f>
        <v>2.3640057758411389E-3</v>
      </c>
      <c r="AY59">
        <f>'Population 2016'!AY59/'Population 2016'!AY$5</f>
        <v>3.1470885223830358E-3</v>
      </c>
      <c r="AZ59">
        <f>'Population 2016'!AZ59/'Population 2016'!AZ$5</f>
        <v>3.3682139549332398E-3</v>
      </c>
      <c r="BA59">
        <f>'Population 2016'!BA59/'Population 2016'!BA$5</f>
        <v>2.1728568343770244E-3</v>
      </c>
      <c r="BB59">
        <f>'Population 2016'!BB59/'Population 2016'!BB$5</f>
        <v>1.9195845963693612E-3</v>
      </c>
      <c r="BC59">
        <f>'Population 2016'!BC59/'Population 2016'!BC$5</f>
        <v>3.1425662815916435E-3</v>
      </c>
      <c r="BD59" s="9">
        <v>57</v>
      </c>
    </row>
    <row r="60" spans="1:56" x14ac:dyDescent="0.35">
      <c r="A60" t="s">
        <v>133</v>
      </c>
      <c r="B60" s="5" t="s">
        <v>83</v>
      </c>
      <c r="C60">
        <f>'Population 2016'!C60/'Population 2016'!C$5</f>
        <v>0</v>
      </c>
      <c r="D60">
        <f>'Population 2016'!D60/'Population 2016'!D$5</f>
        <v>0</v>
      </c>
      <c r="E60">
        <f>'Population 2016'!E60/'Population 2016'!E$5</f>
        <v>0</v>
      </c>
      <c r="F60">
        <f>'Population 2016'!F60/'Population 2016'!F$5</f>
        <v>0</v>
      </c>
      <c r="G60">
        <f>'Population 2016'!G60/'Population 2016'!G$5</f>
        <v>0</v>
      </c>
      <c r="H60">
        <f>'Population 2016'!H60/'Population 2016'!H$5</f>
        <v>0</v>
      </c>
      <c r="I60">
        <f>'Population 2016'!I60/'Population 2016'!I$5</f>
        <v>0</v>
      </c>
      <c r="J60">
        <f>'Population 2016'!J60/'Population 2016'!J$5</f>
        <v>0</v>
      </c>
      <c r="K60">
        <f>'Population 2016'!K60/'Population 2016'!K$5</f>
        <v>0</v>
      </c>
      <c r="L60">
        <f>'Population 2016'!L60/'Population 2016'!L$5</f>
        <v>0</v>
      </c>
      <c r="M60">
        <f>'Population 2016'!M60/'Population 2016'!M$5</f>
        <v>0</v>
      </c>
      <c r="N60">
        <f>'Population 2016'!N60/'Population 2016'!N$5</f>
        <v>0</v>
      </c>
      <c r="O60">
        <f>'Population 2016'!O60/'Population 2016'!O$5</f>
        <v>0</v>
      </c>
      <c r="P60">
        <f>'Population 2016'!P60/'Population 2016'!P$5</f>
        <v>0</v>
      </c>
      <c r="Q60">
        <f>'Population 2016'!Q60/'Population 2016'!Q$5</f>
        <v>0</v>
      </c>
      <c r="R60">
        <f>'Population 2016'!R60/'Population 2016'!R$5</f>
        <v>0</v>
      </c>
      <c r="S60">
        <f>'Population 2016'!S60/'Population 2016'!S$5</f>
        <v>0</v>
      </c>
      <c r="T60">
        <f>'Population 2016'!T60/'Population 2016'!T$5</f>
        <v>0</v>
      </c>
      <c r="U60">
        <f>'Population 2016'!U60/'Population 2016'!U$5</f>
        <v>0</v>
      </c>
      <c r="V60">
        <f>'Population 2016'!V60/'Population 2016'!V$5</f>
        <v>0</v>
      </c>
      <c r="W60">
        <f>'Population 2016'!W60/'Population 2016'!W$5</f>
        <v>0</v>
      </c>
      <c r="X60">
        <f>'Population 2016'!X60/'Population 2016'!X$5</f>
        <v>0</v>
      </c>
      <c r="Y60">
        <f>'Population 2016'!Y60/'Population 2016'!Y$5</f>
        <v>0</v>
      </c>
      <c r="Z60">
        <f>'Population 2016'!Z60/'Population 2016'!Z$5</f>
        <v>0</v>
      </c>
      <c r="AA60">
        <f>'Population 2016'!AA60/'Population 2016'!AA$5</f>
        <v>0</v>
      </c>
      <c r="AB60">
        <f>'Population 2016'!AB60/'Population 2016'!AB$5</f>
        <v>0</v>
      </c>
      <c r="AC60">
        <f>'Population 2016'!AC60/'Population 2016'!AC$5</f>
        <v>0</v>
      </c>
      <c r="AD60">
        <f>'Population 2016'!AD60/'Population 2016'!AD$5</f>
        <v>0</v>
      </c>
      <c r="AE60">
        <f>'Population 2016'!AE60/'Population 2016'!AE$5</f>
        <v>0</v>
      </c>
      <c r="AF60">
        <f>'Population 2016'!AF60/'Population 2016'!AF$5</f>
        <v>0</v>
      </c>
      <c r="AG60">
        <f>'Population 2016'!AG60/'Population 2016'!AG$5</f>
        <v>0</v>
      </c>
      <c r="AH60">
        <f>'Population 2016'!AH60/'Population 2016'!AH$5</f>
        <v>0</v>
      </c>
      <c r="AI60">
        <f>'Population 2016'!AI60/'Population 2016'!AI$5</f>
        <v>0</v>
      </c>
      <c r="AJ60">
        <f>'Population 2016'!AJ60/'Population 2016'!AJ$5</f>
        <v>0</v>
      </c>
      <c r="AK60">
        <f>'Population 2016'!AK60/'Population 2016'!AK$5</f>
        <v>0</v>
      </c>
      <c r="AL60">
        <f>'Population 2016'!AL60/'Population 2016'!AL$5</f>
        <v>0</v>
      </c>
      <c r="AM60">
        <f>'Population 2016'!AM60/'Population 2016'!AM$5</f>
        <v>0</v>
      </c>
      <c r="AN60">
        <f>'Population 2016'!AN60/'Population 2016'!AN$5</f>
        <v>0</v>
      </c>
      <c r="AO60">
        <f>'Population 2016'!AO60/'Population 2016'!AO$5</f>
        <v>0</v>
      </c>
      <c r="AP60">
        <f>'Population 2016'!AP60/'Population 2016'!AP$5</f>
        <v>0</v>
      </c>
      <c r="AQ60">
        <f>'Population 2016'!AQ60/'Population 2016'!AQ$5</f>
        <v>0</v>
      </c>
      <c r="AR60">
        <f>'Population 2016'!AR60/'Population 2016'!AR$5</f>
        <v>0</v>
      </c>
      <c r="AS60">
        <f>'Population 2016'!AS60/'Population 2016'!AS$5</f>
        <v>0</v>
      </c>
      <c r="AT60">
        <f>'Population 2016'!AT60/'Population 2016'!AT$5</f>
        <v>0</v>
      </c>
      <c r="AU60">
        <f>'Population 2016'!AU60/'Population 2016'!AU$5</f>
        <v>0</v>
      </c>
      <c r="AV60">
        <f>'Population 2016'!AV60/'Population 2016'!AV$5</f>
        <v>0</v>
      </c>
      <c r="AW60">
        <f>'Population 2016'!AW60/'Population 2016'!AW$5</f>
        <v>0</v>
      </c>
      <c r="AX60">
        <f>'Population 2016'!AX60/'Population 2016'!AX$5</f>
        <v>0</v>
      </c>
      <c r="AY60">
        <f>'Population 2016'!AY60/'Population 2016'!AY$5</f>
        <v>0</v>
      </c>
      <c r="AZ60">
        <f>'Population 2016'!AZ60/'Population 2016'!AZ$5</f>
        <v>0</v>
      </c>
      <c r="BA60">
        <f>'Population 2016'!BA60/'Population 2016'!BA$5</f>
        <v>0</v>
      </c>
      <c r="BB60">
        <f>'Population 2016'!BB60/'Population 2016'!BB$5</f>
        <v>0</v>
      </c>
      <c r="BC60">
        <f>'Population 2016'!BC60/'Population 2016'!BC$5</f>
        <v>0</v>
      </c>
      <c r="BD60" s="9">
        <v>58</v>
      </c>
    </row>
    <row r="61" spans="1:56" x14ac:dyDescent="0.35">
      <c r="B61" s="5" t="s">
        <v>61</v>
      </c>
      <c r="C61">
        <f>'Population 2016'!C61/'Population 2016'!C$5</f>
        <v>0</v>
      </c>
      <c r="D61">
        <f>'Population 2016'!D61/'Population 2016'!D$5</f>
        <v>0</v>
      </c>
      <c r="E61">
        <f>'Population 2016'!E61/'Population 2016'!E$5</f>
        <v>0</v>
      </c>
      <c r="F61">
        <f>'Population 2016'!F61/'Population 2016'!F$5</f>
        <v>0</v>
      </c>
      <c r="G61">
        <f>'Population 2016'!G61/'Population 2016'!G$5</f>
        <v>0</v>
      </c>
      <c r="H61">
        <f>'Population 2016'!H61/'Population 2016'!H$5</f>
        <v>0</v>
      </c>
      <c r="I61">
        <f>'Population 2016'!I61/'Population 2016'!I$5</f>
        <v>0</v>
      </c>
      <c r="J61">
        <f>'Population 2016'!J61/'Population 2016'!J$5</f>
        <v>0</v>
      </c>
      <c r="K61">
        <f>'Population 2016'!K61/'Population 2016'!K$5</f>
        <v>0</v>
      </c>
      <c r="L61">
        <f>'Population 2016'!L61/'Population 2016'!L$5</f>
        <v>0</v>
      </c>
      <c r="M61">
        <f>'Population 2016'!M61/'Population 2016'!M$5</f>
        <v>0</v>
      </c>
      <c r="N61">
        <f>'Population 2016'!N61/'Population 2016'!N$5</f>
        <v>0</v>
      </c>
      <c r="O61">
        <f>'Population 2016'!O61/'Population 2016'!O$5</f>
        <v>0</v>
      </c>
      <c r="P61">
        <f>'Population 2016'!P61/'Population 2016'!P$5</f>
        <v>0</v>
      </c>
      <c r="Q61">
        <f>'Population 2016'!Q61/'Population 2016'!Q$5</f>
        <v>0</v>
      </c>
      <c r="R61">
        <f>'Population 2016'!R61/'Population 2016'!R$5</f>
        <v>0</v>
      </c>
      <c r="S61">
        <f>'Population 2016'!S61/'Population 2016'!S$5</f>
        <v>0</v>
      </c>
      <c r="T61">
        <f>'Population 2016'!T61/'Population 2016'!T$5</f>
        <v>0</v>
      </c>
      <c r="U61">
        <f>'Population 2016'!U61/'Population 2016'!U$5</f>
        <v>0</v>
      </c>
      <c r="V61">
        <f>'Population 2016'!V61/'Population 2016'!V$5</f>
        <v>0</v>
      </c>
      <c r="W61">
        <f>'Population 2016'!W61/'Population 2016'!W$5</f>
        <v>0</v>
      </c>
      <c r="X61">
        <f>'Population 2016'!X61/'Population 2016'!X$5</f>
        <v>0</v>
      </c>
      <c r="Y61">
        <f>'Population 2016'!Y61/'Population 2016'!Y$5</f>
        <v>0</v>
      </c>
      <c r="Z61">
        <f>'Population 2016'!Z61/'Population 2016'!Z$5</f>
        <v>0</v>
      </c>
      <c r="AA61">
        <f>'Population 2016'!AA61/'Population 2016'!AA$5</f>
        <v>0</v>
      </c>
      <c r="AB61">
        <f>'Population 2016'!AB61/'Population 2016'!AB$5</f>
        <v>0</v>
      </c>
      <c r="AC61">
        <f>'Population 2016'!AC61/'Population 2016'!AC$5</f>
        <v>0</v>
      </c>
      <c r="AD61">
        <f>'Population 2016'!AD61/'Population 2016'!AD$5</f>
        <v>0</v>
      </c>
      <c r="AE61">
        <f>'Population 2016'!AE61/'Population 2016'!AE$5</f>
        <v>0</v>
      </c>
      <c r="AF61">
        <f>'Population 2016'!AF61/'Population 2016'!AF$5</f>
        <v>0</v>
      </c>
      <c r="AG61">
        <f>'Population 2016'!AG61/'Population 2016'!AG$5</f>
        <v>0</v>
      </c>
      <c r="AH61">
        <f>'Population 2016'!AH61/'Population 2016'!AH$5</f>
        <v>0</v>
      </c>
      <c r="AI61">
        <f>'Population 2016'!AI61/'Population 2016'!AI$5</f>
        <v>0</v>
      </c>
      <c r="AJ61">
        <f>'Population 2016'!AJ61/'Population 2016'!AJ$5</f>
        <v>0</v>
      </c>
      <c r="AK61">
        <f>'Population 2016'!AK61/'Population 2016'!AK$5</f>
        <v>0</v>
      </c>
      <c r="AL61">
        <f>'Population 2016'!AL61/'Population 2016'!AL$5</f>
        <v>0</v>
      </c>
      <c r="AM61">
        <f>'Population 2016'!AM61/'Population 2016'!AM$5</f>
        <v>0</v>
      </c>
      <c r="AN61">
        <f>'Population 2016'!AN61/'Population 2016'!AN$5</f>
        <v>0</v>
      </c>
      <c r="AO61">
        <f>'Population 2016'!AO61/'Population 2016'!AO$5</f>
        <v>0</v>
      </c>
      <c r="AP61">
        <f>'Population 2016'!AP61/'Population 2016'!AP$5</f>
        <v>0</v>
      </c>
      <c r="AQ61">
        <f>'Population 2016'!AQ61/'Population 2016'!AQ$5</f>
        <v>0</v>
      </c>
      <c r="AR61">
        <f>'Population 2016'!AR61/'Population 2016'!AR$5</f>
        <v>0</v>
      </c>
      <c r="AS61">
        <f>'Population 2016'!AS61/'Population 2016'!AS$5</f>
        <v>0</v>
      </c>
      <c r="AT61">
        <f>'Population 2016'!AT61/'Population 2016'!AT$5</f>
        <v>0</v>
      </c>
      <c r="AU61">
        <f>'Population 2016'!AU61/'Population 2016'!AU$5</f>
        <v>0</v>
      </c>
      <c r="AV61">
        <f>'Population 2016'!AV61/'Population 2016'!AV$5</f>
        <v>0</v>
      </c>
      <c r="AW61">
        <f>'Population 2016'!AW61/'Population 2016'!AW$5</f>
        <v>0</v>
      </c>
      <c r="AX61">
        <f>'Population 2016'!AX61/'Population 2016'!AX$5</f>
        <v>0</v>
      </c>
      <c r="AY61">
        <f>'Population 2016'!AY61/'Population 2016'!AY$5</f>
        <v>0</v>
      </c>
      <c r="AZ61">
        <f>'Population 2016'!AZ61/'Population 2016'!AZ$5</f>
        <v>0</v>
      </c>
      <c r="BA61">
        <f>'Population 2016'!BA61/'Population 2016'!BA$5</f>
        <v>0</v>
      </c>
      <c r="BB61">
        <f>'Population 2016'!BB61/'Population 2016'!BB$5</f>
        <v>0</v>
      </c>
      <c r="BC61">
        <f>'Population 2016'!BC61/'Population 2016'!BC$5</f>
        <v>0</v>
      </c>
      <c r="BD61" s="9">
        <v>59</v>
      </c>
    </row>
    <row r="62" spans="1:56" x14ac:dyDescent="0.35">
      <c r="B62" s="5" t="s">
        <v>78</v>
      </c>
      <c r="C62">
        <f>'Population 2016'!C62/'Population 2016'!C$5</f>
        <v>0</v>
      </c>
      <c r="D62">
        <f>'Population 2016'!D62/'Population 2016'!D$5</f>
        <v>0</v>
      </c>
      <c r="E62">
        <f>'Population 2016'!E62/'Population 2016'!E$5</f>
        <v>0</v>
      </c>
      <c r="F62">
        <f>'Population 2016'!F62/'Population 2016'!F$5</f>
        <v>0</v>
      </c>
      <c r="G62">
        <f>'Population 2016'!G62/'Population 2016'!G$5</f>
        <v>0</v>
      </c>
      <c r="H62">
        <f>'Population 2016'!H62/'Population 2016'!H$5</f>
        <v>0</v>
      </c>
      <c r="I62">
        <f>'Population 2016'!I62/'Population 2016'!I$5</f>
        <v>0</v>
      </c>
      <c r="J62">
        <f>'Population 2016'!J62/'Population 2016'!J$5</f>
        <v>0</v>
      </c>
      <c r="K62">
        <f>'Population 2016'!K62/'Population 2016'!K$5</f>
        <v>0</v>
      </c>
      <c r="L62">
        <f>'Population 2016'!L62/'Population 2016'!L$5</f>
        <v>0</v>
      </c>
      <c r="M62">
        <f>'Population 2016'!M62/'Population 2016'!M$5</f>
        <v>0</v>
      </c>
      <c r="N62">
        <f>'Population 2016'!N62/'Population 2016'!N$5</f>
        <v>0</v>
      </c>
      <c r="O62">
        <f>'Population 2016'!O62/'Population 2016'!O$5</f>
        <v>0</v>
      </c>
      <c r="P62">
        <f>'Population 2016'!P62/'Population 2016'!P$5</f>
        <v>0</v>
      </c>
      <c r="Q62">
        <f>'Population 2016'!Q62/'Population 2016'!Q$5</f>
        <v>0</v>
      </c>
      <c r="R62">
        <f>'Population 2016'!R62/'Population 2016'!R$5</f>
        <v>0</v>
      </c>
      <c r="S62">
        <f>'Population 2016'!S62/'Population 2016'!S$5</f>
        <v>0</v>
      </c>
      <c r="T62">
        <f>'Population 2016'!T62/'Population 2016'!T$5</f>
        <v>0</v>
      </c>
      <c r="U62">
        <f>'Population 2016'!U62/'Population 2016'!U$5</f>
        <v>0</v>
      </c>
      <c r="V62">
        <f>'Population 2016'!V62/'Population 2016'!V$5</f>
        <v>0</v>
      </c>
      <c r="W62">
        <f>'Population 2016'!W62/'Population 2016'!W$5</f>
        <v>0</v>
      </c>
      <c r="X62">
        <f>'Population 2016'!X62/'Population 2016'!X$5</f>
        <v>0</v>
      </c>
      <c r="Y62">
        <f>'Population 2016'!Y62/'Population 2016'!Y$5</f>
        <v>0</v>
      </c>
      <c r="Z62">
        <f>'Population 2016'!Z62/'Population 2016'!Z$5</f>
        <v>0</v>
      </c>
      <c r="AA62">
        <f>'Population 2016'!AA62/'Population 2016'!AA$5</f>
        <v>0</v>
      </c>
      <c r="AB62">
        <f>'Population 2016'!AB62/'Population 2016'!AB$5</f>
        <v>0</v>
      </c>
      <c r="AC62">
        <f>'Population 2016'!AC62/'Population 2016'!AC$5</f>
        <v>0</v>
      </c>
      <c r="AD62">
        <f>'Population 2016'!AD62/'Population 2016'!AD$5</f>
        <v>0</v>
      </c>
      <c r="AE62">
        <f>'Population 2016'!AE62/'Population 2016'!AE$5</f>
        <v>0</v>
      </c>
      <c r="AF62">
        <f>'Population 2016'!AF62/'Population 2016'!AF$5</f>
        <v>0</v>
      </c>
      <c r="AG62">
        <f>'Population 2016'!AG62/'Population 2016'!AG$5</f>
        <v>0</v>
      </c>
      <c r="AH62">
        <f>'Population 2016'!AH62/'Population 2016'!AH$5</f>
        <v>0</v>
      </c>
      <c r="AI62">
        <f>'Population 2016'!AI62/'Population 2016'!AI$5</f>
        <v>0</v>
      </c>
      <c r="AJ62">
        <f>'Population 2016'!AJ62/'Population 2016'!AJ$5</f>
        <v>0</v>
      </c>
      <c r="AK62">
        <f>'Population 2016'!AK62/'Population 2016'!AK$5</f>
        <v>0</v>
      </c>
      <c r="AL62">
        <f>'Population 2016'!AL62/'Population 2016'!AL$5</f>
        <v>0</v>
      </c>
      <c r="AM62">
        <f>'Population 2016'!AM62/'Population 2016'!AM$5</f>
        <v>0</v>
      </c>
      <c r="AN62">
        <f>'Population 2016'!AN62/'Population 2016'!AN$5</f>
        <v>0</v>
      </c>
      <c r="AO62">
        <f>'Population 2016'!AO62/'Population 2016'!AO$5</f>
        <v>0</v>
      </c>
      <c r="AP62">
        <f>'Population 2016'!AP62/'Population 2016'!AP$5</f>
        <v>0</v>
      </c>
      <c r="AQ62">
        <f>'Population 2016'!AQ62/'Population 2016'!AQ$5</f>
        <v>0</v>
      </c>
      <c r="AR62">
        <f>'Population 2016'!AR62/'Population 2016'!AR$5</f>
        <v>0</v>
      </c>
      <c r="AS62">
        <f>'Population 2016'!AS62/'Population 2016'!AS$5</f>
        <v>0</v>
      </c>
      <c r="AT62">
        <f>'Population 2016'!AT62/'Population 2016'!AT$5</f>
        <v>0</v>
      </c>
      <c r="AU62">
        <f>'Population 2016'!AU62/'Population 2016'!AU$5</f>
        <v>0</v>
      </c>
      <c r="AV62">
        <f>'Population 2016'!AV62/'Population 2016'!AV$5</f>
        <v>0</v>
      </c>
      <c r="AW62">
        <f>'Population 2016'!AW62/'Population 2016'!AW$5</f>
        <v>0</v>
      </c>
      <c r="AX62">
        <f>'Population 2016'!AX62/'Population 2016'!AX$5</f>
        <v>0</v>
      </c>
      <c r="AY62">
        <f>'Population 2016'!AY62/'Population 2016'!AY$5</f>
        <v>0</v>
      </c>
      <c r="AZ62">
        <f>'Population 2016'!AZ62/'Population 2016'!AZ$5</f>
        <v>0</v>
      </c>
      <c r="BA62">
        <f>'Population 2016'!BA62/'Population 2016'!BA$5</f>
        <v>0</v>
      </c>
      <c r="BB62">
        <f>'Population 2016'!BB62/'Population 2016'!BB$5</f>
        <v>0</v>
      </c>
      <c r="BC62">
        <f>'Population 2016'!BC62/'Population 2016'!BC$5</f>
        <v>0</v>
      </c>
      <c r="BD62" s="9">
        <v>60</v>
      </c>
    </row>
    <row r="63" spans="1:56" x14ac:dyDescent="0.35">
      <c r="B63" s="5" t="s">
        <v>62</v>
      </c>
      <c r="C63">
        <f>'Population 2016'!C63/'Population 2016'!C$5</f>
        <v>1.8757698578606001E-3</v>
      </c>
      <c r="D63">
        <f>'Population 2016'!D63/'Population 2016'!D$5</f>
        <v>1.1712293262130416E-3</v>
      </c>
      <c r="E63">
        <f>'Population 2016'!E63/'Population 2016'!E$5</f>
        <v>5.2503527580759332E-4</v>
      </c>
      <c r="F63">
        <f>'Population 2016'!F63/'Population 2016'!F$5</f>
        <v>2.286891578676281E-3</v>
      </c>
      <c r="G63">
        <f>'Population 2016'!G63/'Population 2016'!G$5</f>
        <v>1.9758566556596115E-3</v>
      </c>
      <c r="H63">
        <f>'Population 2016'!H63/'Population 2016'!H$5</f>
        <v>8.7869188393485363E-3</v>
      </c>
      <c r="I63">
        <f>'Population 2016'!I63/'Population 2016'!I$5</f>
        <v>1.7691148145046478E-3</v>
      </c>
      <c r="J63">
        <f>'Population 2016'!J63/'Population 2016'!J$5</f>
        <v>4.9260675219558311E-3</v>
      </c>
      <c r="K63">
        <f>'Population 2016'!K63/'Population 2016'!K$5</f>
        <v>6.4735623493833577E-3</v>
      </c>
      <c r="L63">
        <f>'Population 2016'!L63/'Population 2016'!L$5</f>
        <v>2.5018664718123042E-3</v>
      </c>
      <c r="M63">
        <f>'Population 2016'!M63/'Population 2016'!M$5</f>
        <v>2.5018664718123042E-3</v>
      </c>
      <c r="N63">
        <f>'Population 2016'!N63/'Population 2016'!N$5</f>
        <v>1.0118870608659311E-2</v>
      </c>
      <c r="O63">
        <f>'Population 2016'!O63/'Population 2016'!O$5</f>
        <v>8.6188961868814452E-3</v>
      </c>
      <c r="P63">
        <f>'Population 2016'!P63/'Population 2016'!P$5</f>
        <v>1.2735264284909275E-3</v>
      </c>
      <c r="Q63">
        <f>'Population 2016'!Q63/'Population 2016'!Q$5</f>
        <v>9.7531168846429542E-4</v>
      </c>
      <c r="R63">
        <f>'Population 2016'!R63/'Population 2016'!R$5</f>
        <v>2.2222813647735135E-3</v>
      </c>
      <c r="S63">
        <f>'Population 2016'!S63/'Population 2016'!S$5</f>
        <v>3.9799036490835368E-3</v>
      </c>
      <c r="T63">
        <f>'Population 2016'!T63/'Population 2016'!T$5</f>
        <v>3.4992531514218043E-3</v>
      </c>
      <c r="U63">
        <f>'Population 2016'!U63/'Population 2016'!U$5</f>
        <v>0</v>
      </c>
      <c r="V63">
        <f>'Population 2016'!V63/'Population 2016'!V$5</f>
        <v>3.6177406675265795E-3</v>
      </c>
      <c r="W63">
        <f>'Population 2016'!W63/'Population 2016'!W$5</f>
        <v>5.9779446852182326E-3</v>
      </c>
      <c r="X63">
        <f>'Population 2016'!X63/'Population 2016'!X$5</f>
        <v>5.9779446852182326E-3</v>
      </c>
      <c r="Y63">
        <f>'Population 2016'!Y63/'Population 2016'!Y$5</f>
        <v>4.2447655840129727E-3</v>
      </c>
      <c r="Z63">
        <f>'Population 2016'!Z63/'Population 2016'!Z$5</f>
        <v>1.1651564221044828E-2</v>
      </c>
      <c r="AA63">
        <f>'Population 2016'!AA63/'Population 2016'!AA$5</f>
        <v>8.525356491050436E-3</v>
      </c>
      <c r="AB63">
        <f>'Population 2016'!AB63/'Population 2016'!AB$5</f>
        <v>1.0132749250278906E-3</v>
      </c>
      <c r="AC63">
        <f>'Population 2016'!AC63/'Population 2016'!AC$5</f>
        <v>9.141100614164465E-3</v>
      </c>
      <c r="AD63">
        <f>'Population 2016'!AD63/'Population 2016'!AD$5</f>
        <v>2.0432468644162416E-3</v>
      </c>
      <c r="AE63">
        <f>'Population 2016'!AE63/'Population 2016'!AE$5</f>
        <v>2.0688097413731148E-3</v>
      </c>
      <c r="AF63">
        <f>'Population 2016'!AF63/'Population 2016'!AF$5</f>
        <v>1.0375665445113031E-2</v>
      </c>
      <c r="AG63">
        <f>'Population 2016'!AG63/'Population 2016'!AG$5</f>
        <v>2.0688097413731148E-3</v>
      </c>
      <c r="AH63">
        <f>'Population 2016'!AH63/'Population 2016'!AH$5</f>
        <v>7.4194477211298217E-3</v>
      </c>
      <c r="AI63">
        <f>'Population 2016'!AI63/'Population 2016'!AI$5</f>
        <v>3.4328790795345177E-3</v>
      </c>
      <c r="AJ63">
        <f>'Population 2016'!AJ63/'Population 2016'!AJ$5</f>
        <v>2.8580988762791737E-3</v>
      </c>
      <c r="AK63">
        <f>'Population 2016'!AK63/'Population 2016'!AK$5</f>
        <v>2.0114906402826145E-4</v>
      </c>
      <c r="AL63">
        <f>'Population 2016'!AL63/'Population 2016'!AL$5</f>
        <v>1.1980986502545183E-2</v>
      </c>
      <c r="AM63">
        <f>'Population 2016'!AM63/'Population 2016'!AM$5</f>
        <v>9.196243267618285E-3</v>
      </c>
      <c r="AN63">
        <f>'Population 2016'!AN63/'Population 2016'!AN$5</f>
        <v>0</v>
      </c>
      <c r="AO63">
        <f>'Population 2016'!AO63/'Population 2016'!AO$5</f>
        <v>0</v>
      </c>
      <c r="AP63">
        <f>'Population 2016'!AP63/'Population 2016'!AP$5</f>
        <v>1.45047001569361E-3</v>
      </c>
      <c r="AQ63">
        <f>'Population 2016'!AQ63/'Population 2016'!AQ$5</f>
        <v>7.1655614621581633E-3</v>
      </c>
      <c r="AR63">
        <f>'Population 2016'!AR63/'Population 2016'!AR$5</f>
        <v>5.378295186022581E-3</v>
      </c>
      <c r="AS63">
        <f>'Population 2016'!AS63/'Population 2016'!AS$5</f>
        <v>1.7691148145046478E-3</v>
      </c>
      <c r="AT63">
        <f>'Population 2016'!AT63/'Population 2016'!AT$5</f>
        <v>0</v>
      </c>
      <c r="AU63">
        <f>'Population 2016'!AU63/'Population 2016'!AU$5</f>
        <v>0</v>
      </c>
      <c r="AV63">
        <f>'Population 2016'!AV63/'Population 2016'!AV$5</f>
        <v>5.1631295533734562E-3</v>
      </c>
      <c r="AW63">
        <f>'Population 2016'!AW63/'Population 2016'!AW$5</f>
        <v>5.5486911953139297E-3</v>
      </c>
      <c r="AX63">
        <f>'Population 2016'!AX63/'Population 2016'!AX$5</f>
        <v>4.089091071725213E-3</v>
      </c>
      <c r="AY63">
        <f>'Population 2016'!AY63/'Population 2016'!AY$5</f>
        <v>5.344083718368471E-3</v>
      </c>
      <c r="AZ63">
        <f>'Population 2016'!AZ63/'Population 2016'!AZ$5</f>
        <v>4.786257917172426E-3</v>
      </c>
      <c r="BA63">
        <f>'Population 2016'!BA63/'Population 2016'!BA$5</f>
        <v>1.0864284171885123E-2</v>
      </c>
      <c r="BB63">
        <f>'Population 2016'!BB63/'Population 2016'!BB$5</f>
        <v>4.9646810244229162E-3</v>
      </c>
      <c r="BC63">
        <f>'Population 2016'!BC63/'Population 2016'!BC$5</f>
        <v>0</v>
      </c>
      <c r="BD63" s="9">
        <v>61</v>
      </c>
    </row>
    <row r="64" spans="1:56" x14ac:dyDescent="0.35">
      <c r="B64" s="5" t="s">
        <v>63</v>
      </c>
      <c r="C64">
        <f>'Population 2016'!C64/'Population 2016'!C$5</f>
        <v>3.9968720132070555E-3</v>
      </c>
      <c r="D64">
        <f>'Population 2016'!D64/'Population 2016'!D$5</f>
        <v>2.4011423764952124E-3</v>
      </c>
      <c r="E64">
        <f>'Population 2016'!E64/'Population 2016'!E$5</f>
        <v>9.3756299251355948E-4</v>
      </c>
      <c r="F64">
        <f>'Population 2016'!F64/'Population 2016'!F$5</f>
        <v>3.2964202935874326E-3</v>
      </c>
      <c r="G64">
        <f>'Population 2016'!G64/'Population 2016'!G$5</f>
        <v>2.8149190710767065E-3</v>
      </c>
      <c r="H64">
        <f>'Population 2016'!H64/'Population 2016'!H$5</f>
        <v>1.315443901521661E-2</v>
      </c>
      <c r="I64">
        <f>'Population 2016'!I64/'Population 2016'!I$5</f>
        <v>2.271585294363956E-3</v>
      </c>
      <c r="J64">
        <f>'Population 2016'!J64/'Population 2016'!J$5</f>
        <v>7.9364421187066176E-3</v>
      </c>
      <c r="K64">
        <f>'Population 2016'!K64/'Population 2016'!K$5</f>
        <v>1.0442753862873884E-2</v>
      </c>
      <c r="L64">
        <f>'Population 2016'!L64/'Population 2016'!L$5</f>
        <v>3.9871014884119895E-3</v>
      </c>
      <c r="M64">
        <f>'Population 2016'!M64/'Population 2016'!M$5</f>
        <v>3.9871014884119895E-3</v>
      </c>
      <c r="N64">
        <f>'Population 2016'!N64/'Population 2016'!N$5</f>
        <v>1.7231817779956759E-2</v>
      </c>
      <c r="O64">
        <f>'Population 2016'!O64/'Population 2016'!O$5</f>
        <v>1.3502937359447598E-2</v>
      </c>
      <c r="P64">
        <f>'Population 2016'!P64/'Population 2016'!P$5</f>
        <v>1.9948157331229573E-3</v>
      </c>
      <c r="Q64">
        <f>'Population 2016'!Q64/'Population 2016'!Q$5</f>
        <v>1.41008918814115E-3</v>
      </c>
      <c r="R64">
        <f>'Population 2016'!R64/'Population 2016'!R$5</f>
        <v>3.0473199552882311E-3</v>
      </c>
      <c r="S64">
        <f>'Population 2016'!S64/'Population 2016'!S$5</f>
        <v>5.5272026282016202E-3</v>
      </c>
      <c r="T64">
        <f>'Population 2016'!T64/'Population 2016'!T$5</f>
        <v>5.5280754572993394E-3</v>
      </c>
      <c r="U64">
        <f>'Population 2016'!U64/'Population 2016'!U$5</f>
        <v>0</v>
      </c>
      <c r="V64">
        <f>'Population 2016'!V64/'Population 2016'!V$5</f>
        <v>5.922714679326215E-3</v>
      </c>
      <c r="W64">
        <f>'Population 2016'!W64/'Population 2016'!W$5</f>
        <v>7.3474136973048585E-3</v>
      </c>
      <c r="X64">
        <f>'Population 2016'!X64/'Population 2016'!X$5</f>
        <v>7.3474136973048585E-3</v>
      </c>
      <c r="Y64">
        <f>'Population 2016'!Y64/'Population 2016'!Y$5</f>
        <v>6.887807824994833E-3</v>
      </c>
      <c r="Z64">
        <f>'Population 2016'!Z64/'Population 2016'!Z$5</f>
        <v>1.9838051194096592E-2</v>
      </c>
      <c r="AA64">
        <f>'Population 2016'!AA64/'Population 2016'!AA$5</f>
        <v>1.3587951290131196E-2</v>
      </c>
      <c r="AB64">
        <f>'Population 2016'!AB64/'Population 2016'!AB$5</f>
        <v>2.081819391420939E-3</v>
      </c>
      <c r="AC64">
        <f>'Population 2016'!AC64/'Population 2016'!AC$5</f>
        <v>1.548236423324597E-2</v>
      </c>
      <c r="AD64">
        <f>'Population 2016'!AD64/'Population 2016'!AD$5</f>
        <v>3.0183482824072353E-3</v>
      </c>
      <c r="AE64">
        <f>'Population 2016'!AE64/'Population 2016'!AE$5</f>
        <v>3.0955143276625015E-3</v>
      </c>
      <c r="AF64">
        <f>'Population 2016'!AF64/'Population 2016'!AF$5</f>
        <v>1.7086669984466663E-2</v>
      </c>
      <c r="AG64">
        <f>'Population 2016'!AG64/'Population 2016'!AG$5</f>
        <v>3.0955143276625015E-3</v>
      </c>
      <c r="AH64">
        <f>'Population 2016'!AH64/'Population 2016'!AH$5</f>
        <v>1.0185486193028245E-2</v>
      </c>
      <c r="AI64">
        <f>'Population 2016'!AI64/'Population 2016'!AI$5</f>
        <v>5.1910162743897103E-3</v>
      </c>
      <c r="AJ64">
        <f>'Population 2016'!AJ64/'Population 2016'!AJ$5</f>
        <v>4.5450743105707831E-3</v>
      </c>
      <c r="AK64">
        <f>'Population 2016'!AK64/'Population 2016'!AK$5</f>
        <v>4.4001357756182189E-4</v>
      </c>
      <c r="AL64">
        <f>'Population 2016'!AL64/'Population 2016'!AL$5</f>
        <v>1.7257586775686846E-2</v>
      </c>
      <c r="AM64">
        <f>'Population 2016'!AM64/'Population 2016'!AM$5</f>
        <v>1.2401708132463572E-2</v>
      </c>
      <c r="AN64">
        <f>'Population 2016'!AN64/'Population 2016'!AN$5</f>
        <v>0</v>
      </c>
      <c r="AO64">
        <f>'Population 2016'!AO64/'Population 2016'!AO$5</f>
        <v>0</v>
      </c>
      <c r="AP64">
        <f>'Population 2016'!AP64/'Population 2016'!AP$5</f>
        <v>2.5838974050061032E-3</v>
      </c>
      <c r="AQ64">
        <f>'Population 2016'!AQ64/'Population 2016'!AQ$5</f>
        <v>1.3187099249191647E-2</v>
      </c>
      <c r="AR64">
        <f>'Population 2016'!AR64/'Population 2016'!AR$5</f>
        <v>8.3817818771814104E-3</v>
      </c>
      <c r="AS64">
        <f>'Population 2016'!AS64/'Population 2016'!AS$5</f>
        <v>2.271585294363956E-3</v>
      </c>
      <c r="AT64">
        <f>'Population 2016'!AT64/'Population 2016'!AT$5</f>
        <v>0</v>
      </c>
      <c r="AU64">
        <f>'Population 2016'!AU64/'Population 2016'!AU$5</f>
        <v>0</v>
      </c>
      <c r="AV64">
        <f>'Population 2016'!AV64/'Population 2016'!AV$5</f>
        <v>7.8977932636469222E-3</v>
      </c>
      <c r="AW64">
        <f>'Population 2016'!AW64/'Population 2016'!AW$5</f>
        <v>7.8520654097260362E-3</v>
      </c>
      <c r="AX64">
        <f>'Population 2016'!AX64/'Population 2016'!AX$5</f>
        <v>6.5808809435577648E-3</v>
      </c>
      <c r="AY64">
        <f>'Population 2016'!AY64/'Population 2016'!AY$5</f>
        <v>7.707842477280377E-3</v>
      </c>
      <c r="AZ64">
        <f>'Population 2016'!AZ64/'Population 2016'!AZ$5</f>
        <v>8.0250358106436718E-3</v>
      </c>
      <c r="BA64">
        <f>'Population 2016'!BA64/'Population 2016'!BA$5</f>
        <v>1.6964478514359751E-2</v>
      </c>
      <c r="BB64">
        <f>'Population 2016'!BB64/'Population 2016'!BB$5</f>
        <v>6.7323560484177239E-3</v>
      </c>
      <c r="BC64">
        <f>'Population 2016'!BC64/'Population 2016'!BC$5</f>
        <v>0</v>
      </c>
      <c r="BD64" s="9">
        <v>62</v>
      </c>
    </row>
    <row r="65" spans="2:56" x14ac:dyDescent="0.35">
      <c r="B65" s="5" t="s">
        <v>64</v>
      </c>
      <c r="C65">
        <f>'Population 2016'!C65/'Population 2016'!C$5</f>
        <v>5.2695333064149289E-3</v>
      </c>
      <c r="D65">
        <f>'Population 2016'!D65/'Population 2016'!D$5</f>
        <v>3.1029019101552185E-3</v>
      </c>
      <c r="E65">
        <f>'Population 2016'!E65/'Population 2016'!E$5</f>
        <v>1.1156999610911359E-3</v>
      </c>
      <c r="F65">
        <f>'Population 2016'!F65/'Population 2016'!F$5</f>
        <v>3.0800927118207573E-3</v>
      </c>
      <c r="G65">
        <f>'Population 2016'!G65/'Population 2016'!G$5</f>
        <v>2.3277215395441997E-3</v>
      </c>
      <c r="H65">
        <f>'Population 2016'!H65/'Population 2016'!H$5</f>
        <v>1.3173893448071254E-2</v>
      </c>
      <c r="I65">
        <f>'Population 2016'!I65/'Population 2016'!I$5</f>
        <v>2.1354995394020602E-3</v>
      </c>
      <c r="J65">
        <f>'Population 2016'!J65/'Population 2016'!J$5</f>
        <v>8.4091455677831866E-3</v>
      </c>
      <c r="K65">
        <f>'Population 2016'!K65/'Population 2016'!K$5</f>
        <v>1.0111987903416339E-2</v>
      </c>
      <c r="L65">
        <f>'Population 2016'!L65/'Population 2016'!L$5</f>
        <v>4.0029863548996869E-3</v>
      </c>
      <c r="M65">
        <f>'Population 2016'!M65/'Population 2016'!M$5</f>
        <v>4.0029863548996869E-3</v>
      </c>
      <c r="N65">
        <f>'Population 2016'!N65/'Population 2016'!N$5</f>
        <v>2.2447979038908224E-2</v>
      </c>
      <c r="O65">
        <f>'Population 2016'!O65/'Population 2016'!O$5</f>
        <v>1.3889301671273318E-2</v>
      </c>
      <c r="P65">
        <f>'Population 2016'!P65/'Population 2016'!P$5</f>
        <v>2.1638679138960893E-3</v>
      </c>
      <c r="Q65">
        <f>'Population 2016'!Q65/'Population 2016'!Q$5</f>
        <v>1.6098518231278129E-3</v>
      </c>
      <c r="R65">
        <f>'Population 2016'!R65/'Population 2016'!R$5</f>
        <v>2.9275562889231914E-3</v>
      </c>
      <c r="S65">
        <f>'Population 2016'!S65/'Population 2016'!S$5</f>
        <v>7.1009813388505328E-3</v>
      </c>
      <c r="T65">
        <f>'Population 2016'!T65/'Population 2016'!T$5</f>
        <v>8.3246860211351175E-3</v>
      </c>
      <c r="U65">
        <f>'Population 2016'!U65/'Population 2016'!U$5</f>
        <v>0</v>
      </c>
      <c r="V65">
        <f>'Population 2016'!V65/'Population 2016'!V$5</f>
        <v>6.8080689355141544E-3</v>
      </c>
      <c r="W65">
        <f>'Population 2016'!W65/'Population 2016'!W$5</f>
        <v>9.01430915354395E-3</v>
      </c>
      <c r="X65">
        <f>'Population 2016'!X65/'Population 2016'!X$5</f>
        <v>9.01430915354395E-3</v>
      </c>
      <c r="Y65">
        <f>'Population 2016'!Y65/'Population 2016'!Y$5</f>
        <v>7.5753962576111666E-3</v>
      </c>
      <c r="Z65">
        <f>'Population 2016'!Z65/'Population 2016'!Z$5</f>
        <v>2.7408954611359646E-2</v>
      </c>
      <c r="AA65">
        <f>'Population 2016'!AA65/'Population 2016'!AA$5</f>
        <v>1.6648761557764406E-2</v>
      </c>
      <c r="AB65">
        <f>'Population 2016'!AB65/'Population 2016'!AB$5</f>
        <v>2.6447499053253226E-3</v>
      </c>
      <c r="AC65">
        <f>'Population 2016'!AC65/'Population 2016'!AC$5</f>
        <v>1.9863638526253512E-2</v>
      </c>
      <c r="AD65">
        <f>'Population 2016'!AD65/'Population 2016'!AD$5</f>
        <v>2.8545907923629463E-3</v>
      </c>
      <c r="AE65">
        <f>'Population 2016'!AE65/'Population 2016'!AE$5</f>
        <v>3.0544461442109263E-3</v>
      </c>
      <c r="AF65">
        <f>'Population 2016'!AF65/'Population 2016'!AF$5</f>
        <v>1.7237479075238656E-2</v>
      </c>
      <c r="AG65">
        <f>'Population 2016'!AG65/'Population 2016'!AG$5</f>
        <v>3.0544461442109263E-3</v>
      </c>
      <c r="AH65">
        <f>'Population 2016'!AH65/'Population 2016'!AH$5</f>
        <v>1.0874673750499242E-2</v>
      </c>
      <c r="AI65">
        <f>'Population 2016'!AI65/'Population 2016'!AI$5</f>
        <v>6.9491534692449029E-3</v>
      </c>
      <c r="AJ65">
        <f>'Population 2016'!AJ65/'Population 2016'!AJ$5</f>
        <v>4.6984357136882022E-3</v>
      </c>
      <c r="AK65">
        <f>'Population 2016'!AK65/'Population 2016'!AK$5</f>
        <v>2.8915177954062581E-4</v>
      </c>
      <c r="AL65">
        <f>'Population 2016'!AL65/'Population 2016'!AL$5</f>
        <v>1.7293059718699561E-2</v>
      </c>
      <c r="AM65">
        <f>'Population 2016'!AM65/'Population 2016'!AM$5</f>
        <v>1.3470196420745335E-2</v>
      </c>
      <c r="AN65">
        <f>'Population 2016'!AN65/'Population 2016'!AN$5</f>
        <v>0</v>
      </c>
      <c r="AO65">
        <f>'Population 2016'!AO65/'Population 2016'!AO$5</f>
        <v>0</v>
      </c>
      <c r="AP65">
        <f>'Population 2016'!AP65/'Population 2016'!AP$5</f>
        <v>3.1783523294706974E-3</v>
      </c>
      <c r="AQ65">
        <f>'Population 2016'!AQ65/'Population 2016'!AQ$5</f>
        <v>1.4968213952978572E-2</v>
      </c>
      <c r="AR65">
        <f>'Population 2016'!AR65/'Population 2016'!AR$5</f>
        <v>1.0053727257477139E-2</v>
      </c>
      <c r="AS65">
        <f>'Population 2016'!AS65/'Population 2016'!AS$5</f>
        <v>2.1354995394020602E-3</v>
      </c>
      <c r="AT65">
        <f>'Population 2016'!AT65/'Population 2016'!AT$5</f>
        <v>0</v>
      </c>
      <c r="AU65">
        <f>'Population 2016'!AU65/'Population 2016'!AU$5</f>
        <v>0</v>
      </c>
      <c r="AV65">
        <f>'Population 2016'!AV65/'Population 2016'!AV$5</f>
        <v>7.5071270193221417E-3</v>
      </c>
      <c r="AW65">
        <f>'Population 2016'!AW65/'Population 2016'!AW$5</f>
        <v>8.1418939532613335E-3</v>
      </c>
      <c r="AX65">
        <f>'Population 2016'!AX65/'Population 2016'!AX$5</f>
        <v>7.4881480250967962E-3</v>
      </c>
      <c r="AY65">
        <f>'Population 2016'!AY65/'Population 2016'!AY$5</f>
        <v>9.563660842691472E-3</v>
      </c>
      <c r="AZ65">
        <f>'Population 2016'!AZ65/'Population 2016'!AZ$5</f>
        <v>1.0047114726372167E-2</v>
      </c>
      <c r="BA65">
        <f>'Population 2016'!BA65/'Population 2016'!BA$5</f>
        <v>1.7625782768300582E-2</v>
      </c>
      <c r="BB65">
        <f>'Population 2016'!BB65/'Population 2016'!BB$5</f>
        <v>7.1190349599165878E-3</v>
      </c>
      <c r="BC65">
        <f>'Population 2016'!BC65/'Population 2016'!BC$5</f>
        <v>0</v>
      </c>
      <c r="BD65" s="9">
        <v>63</v>
      </c>
    </row>
    <row r="66" spans="2:56" x14ac:dyDescent="0.35">
      <c r="B66" s="5" t="s">
        <v>65</v>
      </c>
      <c r="C66">
        <f>'Population 2016'!C66/'Population 2016'!C$5</f>
        <v>4.6306471150455147E-3</v>
      </c>
      <c r="D66">
        <f>'Population 2016'!D66/'Population 2016'!D$5</f>
        <v>2.7899220484531948E-3</v>
      </c>
      <c r="E66">
        <f>'Population 2016'!E66/'Population 2016'!E$5</f>
        <v>1.1016365162034325E-3</v>
      </c>
      <c r="F66">
        <f>'Population 2016'!F66/'Population 2016'!F$5</f>
        <v>3.4200360545969611E-3</v>
      </c>
      <c r="G66">
        <f>'Population 2016'!G66/'Population 2016'!G$5</f>
        <v>2.7201862177231636E-3</v>
      </c>
      <c r="H66">
        <f>'Population 2016'!H66/'Population 2016'!H$5</f>
        <v>1.169211414564237E-2</v>
      </c>
      <c r="I66">
        <f>'Population 2016'!I66/'Population 2016'!I$5</f>
        <v>2.1669039443932667E-3</v>
      </c>
      <c r="J66">
        <f>'Population 2016'!J66/'Population 2016'!J$5</f>
        <v>7.3559291110687243E-3</v>
      </c>
      <c r="K66">
        <f>'Population 2016'!K66/'Population 2016'!K$5</f>
        <v>9.6630912441525302E-3</v>
      </c>
      <c r="L66">
        <f>'Population 2016'!L66/'Population 2016'!L$5</f>
        <v>3.4152462948548916E-3</v>
      </c>
      <c r="M66">
        <f>'Population 2016'!M66/'Population 2016'!M$5</f>
        <v>3.4152462948548916E-3</v>
      </c>
      <c r="N66">
        <f>'Population 2016'!N66/'Population 2016'!N$5</f>
        <v>1.7995354481960442E-2</v>
      </c>
      <c r="O66">
        <f>'Population 2016'!O66/'Population 2016'!O$5</f>
        <v>1.2343844423970438E-2</v>
      </c>
      <c r="P66">
        <f>'Population 2016'!P66/'Population 2016'!P$5</f>
        <v>1.8595739885044517E-3</v>
      </c>
      <c r="Q66">
        <f>'Population 2016'!Q66/'Population 2016'!Q$5</f>
        <v>1.4570921610791883E-3</v>
      </c>
      <c r="R66">
        <f>'Population 2016'!R66/'Population 2016'!R$5</f>
        <v>2.8477138446798317E-3</v>
      </c>
      <c r="S66">
        <f>'Population 2016'!S66/'Population 2016'!S$5</f>
        <v>6.7858725336336721E-3</v>
      </c>
      <c r="T66">
        <f>'Population 2016'!T66/'Population 2016'!T$5</f>
        <v>8.1967213114754103E-3</v>
      </c>
      <c r="U66">
        <f>'Population 2016'!U66/'Population 2016'!U$5</f>
        <v>0</v>
      </c>
      <c r="V66">
        <f>'Population 2016'!V66/'Population 2016'!V$5</f>
        <v>6.6706863785194739E-3</v>
      </c>
      <c r="W66">
        <f>'Population 2016'!W66/'Population 2016'!W$5</f>
        <v>7.9520718529994313E-3</v>
      </c>
      <c r="X66">
        <f>'Population 2016'!X66/'Population 2016'!X$5</f>
        <v>7.9520718529994313E-3</v>
      </c>
      <c r="Y66">
        <f>'Population 2016'!Y66/'Population 2016'!Y$5</f>
        <v>6.9990938140888064E-3</v>
      </c>
      <c r="Z66">
        <f>'Population 2016'!Z66/'Population 2016'!Z$5</f>
        <v>2.3208274372172526E-2</v>
      </c>
      <c r="AA66">
        <f>'Population 2016'!AA66/'Population 2016'!AA$5</f>
        <v>1.514393515095103E-2</v>
      </c>
      <c r="AB66">
        <f>'Population 2016'!AB66/'Population 2016'!AB$5</f>
        <v>2.403201539359078E-3</v>
      </c>
      <c r="AC66">
        <f>'Population 2016'!AC66/'Population 2016'!AC$5</f>
        <v>1.7261351906516266E-2</v>
      </c>
      <c r="AD66">
        <f>'Population 2016'!AD66/'Population 2016'!AD$5</f>
        <v>3.1858275335888944E-3</v>
      </c>
      <c r="AE66">
        <f>'Population 2016'!AE66/'Population 2016'!AE$5</f>
        <v>3.3624575200977423E-3</v>
      </c>
      <c r="AF66">
        <f>'Population 2016'!AF66/'Population 2016'!AF$5</f>
        <v>1.6860456348308676E-2</v>
      </c>
      <c r="AG66">
        <f>'Population 2016'!AG66/'Population 2016'!AG$5</f>
        <v>3.3624575200977423E-3</v>
      </c>
      <c r="AH66">
        <f>'Population 2016'!AH66/'Population 2016'!AH$5</f>
        <v>1.1340943499623826E-2</v>
      </c>
      <c r="AI66">
        <f>'Population 2016'!AI66/'Population 2016'!AI$5</f>
        <v>6.9013037011112083E-3</v>
      </c>
      <c r="AJ66">
        <f>'Population 2016'!AJ66/'Population 2016'!AJ$5</f>
        <v>4.1268159384323672E-3</v>
      </c>
      <c r="AK66">
        <f>'Population 2016'!AK66/'Population 2016'!AK$5</f>
        <v>4.1486994455828922E-4</v>
      </c>
      <c r="AL66">
        <f>'Population 2016'!AL66/'Population 2016'!AL$5</f>
        <v>1.5013923130132492E-2</v>
      </c>
      <c r="AM66">
        <f>'Population 2016'!AM66/'Population 2016'!AM$5</f>
        <v>1.3618698182845512E-2</v>
      </c>
      <c r="AN66">
        <f>'Population 2016'!AN66/'Population 2016'!AN$5</f>
        <v>0</v>
      </c>
      <c r="AO66">
        <f>'Population 2016'!AO66/'Population 2016'!AO$5</f>
        <v>0</v>
      </c>
      <c r="AP66">
        <f>'Population 2016'!AP66/'Population 2016'!AP$5</f>
        <v>2.8533836374300525E-3</v>
      </c>
      <c r="AQ66">
        <f>'Population 2016'!AQ66/'Population 2016'!AQ$5</f>
        <v>1.2769222337918561E-2</v>
      </c>
      <c r="AR66">
        <f>'Population 2016'!AR66/'Population 2016'!AR$5</f>
        <v>9.187345434163335E-3</v>
      </c>
      <c r="AS66">
        <f>'Population 2016'!AS66/'Population 2016'!AS$5</f>
        <v>2.1669039443932667E-3</v>
      </c>
      <c r="AT66">
        <f>'Population 2016'!AT66/'Population 2016'!AT$5</f>
        <v>0</v>
      </c>
      <c r="AU66">
        <f>'Population 2016'!AU66/'Population 2016'!AU$5</f>
        <v>0</v>
      </c>
      <c r="AV66">
        <f>'Population 2016'!AV66/'Population 2016'!AV$5</f>
        <v>7.0425509449899698E-3</v>
      </c>
      <c r="AW66">
        <f>'Population 2016'!AW66/'Population 2016'!AW$5</f>
        <v>8.9427359814509728E-3</v>
      </c>
      <c r="AX66">
        <f>'Population 2016'!AX66/'Population 2016'!AX$5</f>
        <v>6.1080797883895374E-3</v>
      </c>
      <c r="AY66">
        <f>'Population 2016'!AY66/'Population 2016'!AY$5</f>
        <v>8.2066032251155111E-3</v>
      </c>
      <c r="AZ66">
        <f>'Population 2016'!AZ66/'Population 2016'!AZ$5</f>
        <v>8.4306021365579218E-3</v>
      </c>
      <c r="BA66">
        <f>'Population 2016'!BA66/'Population 2016'!BA$5</f>
        <v>1.8071150939321962E-2</v>
      </c>
      <c r="BB66">
        <f>'Population 2016'!BB66/'Population 2016'!BB$5</f>
        <v>7.6300035215400869E-3</v>
      </c>
      <c r="BC66">
        <f>'Population 2016'!BC66/'Population 2016'!BC$5</f>
        <v>0</v>
      </c>
      <c r="BD66" s="9">
        <v>64</v>
      </c>
    </row>
    <row r="67" spans="2:56" x14ac:dyDescent="0.35">
      <c r="B67" s="5" t="s">
        <v>66</v>
      </c>
      <c r="C67">
        <f>'Population 2016'!C67/'Population 2016'!C$5</f>
        <v>3.3119860160590433E-3</v>
      </c>
      <c r="D67">
        <f>'Population 2016'!D67/'Population 2016'!D$5</f>
        <v>2.005027239028589E-3</v>
      </c>
      <c r="E67">
        <f>'Population 2016'!E67/'Population 2016'!E$5</f>
        <v>8.0630417356166112E-4</v>
      </c>
      <c r="F67">
        <f>'Population 2016'!F67/'Population 2016'!F$5</f>
        <v>3.0697913984032966E-3</v>
      </c>
      <c r="G67">
        <f>'Population 2016'!G67/'Population 2016'!G$5</f>
        <v>2.3953878633681588E-3</v>
      </c>
      <c r="H67">
        <f>'Population 2016'!H67/'Population 2016'!H$5</f>
        <v>1.0502151336033176E-2</v>
      </c>
      <c r="I67">
        <f>'Population 2016'!I67/'Population 2016'!I$5</f>
        <v>2.0098819194372332E-3</v>
      </c>
      <c r="J67">
        <f>'Population 2016'!J67/'Population 2016'!J$5</f>
        <v>6.4188152558818405E-3</v>
      </c>
      <c r="K67">
        <f>'Population 2016'!K67/'Population 2016'!K$5</f>
        <v>9.9702310636488219E-3</v>
      </c>
      <c r="L67">
        <f>'Population 2016'!L67/'Population 2016'!L$5</f>
        <v>2.8672184010293394E-3</v>
      </c>
      <c r="M67">
        <f>'Population 2016'!M67/'Population 2016'!M$5</f>
        <v>2.8672184010293394E-3</v>
      </c>
      <c r="N67">
        <f>'Population 2016'!N67/'Population 2016'!N$5</f>
        <v>1.4089261459078451E-2</v>
      </c>
      <c r="O67">
        <f>'Population 2016'!O67/'Population 2016'!O$5</f>
        <v>1.0847921062799061E-2</v>
      </c>
      <c r="P67">
        <f>'Population 2016'!P67/'Population 2016'!P$5</f>
        <v>1.7017919531161952E-3</v>
      </c>
      <c r="Q67">
        <f>'Population 2016'!Q67/'Population 2016'!Q$5</f>
        <v>1.7038577690038895E-3</v>
      </c>
      <c r="R67">
        <f>'Population 2016'!R67/'Population 2016'!R$5</f>
        <v>2.8610209187203916E-3</v>
      </c>
      <c r="S67">
        <f>'Population 2016'!S67/'Population 2016'!S$5</f>
        <v>5.8228929636292065E-3</v>
      </c>
      <c r="T67">
        <f>'Population 2016'!T67/'Population 2016'!T$5</f>
        <v>6.5657529210853272E-3</v>
      </c>
      <c r="U67">
        <f>'Population 2016'!U67/'Population 2016'!U$5</f>
        <v>0</v>
      </c>
      <c r="V67">
        <f>'Population 2016'!V67/'Population 2016'!V$5</f>
        <v>5.2663313514627426E-3</v>
      </c>
      <c r="W67">
        <f>'Population 2016'!W67/'Population 2016'!W$5</f>
        <v>7.2264820661659445E-3</v>
      </c>
      <c r="X67">
        <f>'Population 2016'!X67/'Population 2016'!X$5</f>
        <v>7.2264820661659445E-3</v>
      </c>
      <c r="Y67">
        <f>'Population 2016'!Y67/'Population 2016'!Y$5</f>
        <v>5.818667429770592E-3</v>
      </c>
      <c r="Z67">
        <f>'Population 2016'!Z67/'Population 2016'!Z$5</f>
        <v>1.9237954017069861E-2</v>
      </c>
      <c r="AA67">
        <f>'Population 2016'!AA67/'Population 2016'!AA$5</f>
        <v>1.2946822158751545E-2</v>
      </c>
      <c r="AB67">
        <f>'Population 2016'!AB67/'Population 2016'!AB$5</f>
        <v>1.7276849226738175E-3</v>
      </c>
      <c r="AC67">
        <f>'Population 2016'!AC67/'Population 2016'!AC$5</f>
        <v>1.4532881277395894E-2</v>
      </c>
      <c r="AD67">
        <f>'Population 2016'!AD67/'Population 2016'!AD$5</f>
        <v>2.6015110350217723E-3</v>
      </c>
      <c r="AE67">
        <f>'Population 2016'!AE67/'Population 2016'!AE$5</f>
        <v>2.6796989702152999E-3</v>
      </c>
      <c r="AF67">
        <f>'Population 2016'!AF67/'Population 2016'!AF$5</f>
        <v>1.4975342713658779E-2</v>
      </c>
      <c r="AG67">
        <f>'Population 2016'!AG67/'Population 2016'!AG$5</f>
        <v>2.6796989702152999E-3</v>
      </c>
      <c r="AH67">
        <f>'Population 2016'!AH67/'Population 2016'!AH$5</f>
        <v>1.0098176718092567E-2</v>
      </c>
      <c r="AI67">
        <f>'Population 2016'!AI67/'Population 2016'!AI$5</f>
        <v>5.7337693586490502E-3</v>
      </c>
      <c r="AJ67">
        <f>'Population 2016'!AJ67/'Population 2016'!AJ$5</f>
        <v>3.9037448066252126E-3</v>
      </c>
      <c r="AK67">
        <f>'Population 2016'!AK67/'Population 2016'!AK$5</f>
        <v>3.0172359604239214E-4</v>
      </c>
      <c r="AL67">
        <f>'Population 2016'!AL67/'Population 2016'!AL$5</f>
        <v>1.4029548961529593E-2</v>
      </c>
      <c r="AM67">
        <f>'Population 2016'!AM67/'Population 2016'!AM$5</f>
        <v>1.2188010474807219E-2</v>
      </c>
      <c r="AN67">
        <f>'Population 2016'!AN67/'Population 2016'!AN$5</f>
        <v>0</v>
      </c>
      <c r="AO67">
        <f>'Population 2016'!AO67/'Population 2016'!AO$5</f>
        <v>0</v>
      </c>
      <c r="AP67">
        <f>'Population 2016'!AP67/'Population 2016'!AP$5</f>
        <v>2.3461154352202654E-3</v>
      </c>
      <c r="AQ67">
        <f>'Population 2016'!AQ67/'Population 2016'!AQ$5</f>
        <v>1.1268975722036499E-2</v>
      </c>
      <c r="AR67">
        <f>'Population 2016'!AR67/'Population 2016'!AR$5</f>
        <v>7.8056791785212163E-3</v>
      </c>
      <c r="AS67">
        <f>'Population 2016'!AS67/'Population 2016'!AS$5</f>
        <v>2.0098819194372332E-3</v>
      </c>
      <c r="AT67">
        <f>'Population 2016'!AT67/'Population 2016'!AT$5</f>
        <v>0</v>
      </c>
      <c r="AU67">
        <f>'Population 2016'!AU67/'Population 2016'!AU$5</f>
        <v>0</v>
      </c>
      <c r="AV67">
        <f>'Population 2016'!AV67/'Population 2016'!AV$5</f>
        <v>5.9339034948791046E-3</v>
      </c>
      <c r="AW67">
        <f>'Population 2016'!AW67/'Population 2016'!AW$5</f>
        <v>7.8978278113368723E-3</v>
      </c>
      <c r="AX67">
        <f>'Population 2016'!AX67/'Population 2016'!AX$5</f>
        <v>4.4980001788977346E-3</v>
      </c>
      <c r="AY67">
        <f>'Population 2016'!AY67/'Population 2016'!AY$5</f>
        <v>6.9734708240261926E-3</v>
      </c>
      <c r="AZ67">
        <f>'Population 2016'!AZ67/'Population 2016'!AZ$5</f>
        <v>6.7508096944733677E-3</v>
      </c>
      <c r="BA67">
        <f>'Population 2016'!BA67/'Population 2016'!BA$5</f>
        <v>1.4967069747354783E-2</v>
      </c>
      <c r="BB67">
        <f>'Population 2016'!BB67/'Population 2016'!BB$5</f>
        <v>6.539016592668292E-3</v>
      </c>
      <c r="BC67">
        <f>'Population 2016'!BC67/'Population 2016'!BC$5</f>
        <v>0</v>
      </c>
      <c r="BD67" s="9">
        <v>65</v>
      </c>
    </row>
    <row r="68" spans="2:56" x14ac:dyDescent="0.35">
      <c r="B68" s="5" t="s">
        <v>67</v>
      </c>
      <c r="C68">
        <f>'Population 2016'!C68/'Population 2016'!C$5</f>
        <v>3.3784301799614624E-3</v>
      </c>
      <c r="D68">
        <f>'Population 2016'!D68/'Population 2016'!D$5</f>
        <v>2.0270336355545124E-3</v>
      </c>
      <c r="E68">
        <f>'Population 2016'!E68/'Population 2016'!E$5</f>
        <v>7.8755291371139003E-4</v>
      </c>
      <c r="F68">
        <f>'Population 2016'!F68/'Population 2016'!F$5</f>
        <v>2.6268349214524853E-3</v>
      </c>
      <c r="G68">
        <f>'Population 2016'!G68/'Population 2016'!G$5</f>
        <v>2.8149190710767065E-3</v>
      </c>
      <c r="H68">
        <f>'Population 2016'!H68/'Population 2016'!H$5</f>
        <v>1.192232493442235E-2</v>
      </c>
      <c r="I68">
        <f>'Population 2016'!I68/'Population 2016'!I$5</f>
        <v>2.439075454317059E-3</v>
      </c>
      <c r="J68">
        <f>'Population 2016'!J68/'Population 2016'!J$5</f>
        <v>6.4188152558818405E-3</v>
      </c>
      <c r="K68">
        <f>'Population 2016'!K68/'Population 2016'!K$5</f>
        <v>9.6158389642300238E-3</v>
      </c>
      <c r="L68">
        <f>'Population 2016'!L68/'Population 2016'!L$5</f>
        <v>2.8989881340047339E-3</v>
      </c>
      <c r="M68">
        <f>'Population 2016'!M68/'Population 2016'!M$5</f>
        <v>2.8989881340047339E-3</v>
      </c>
      <c r="N68">
        <f>'Population 2016'!N68/'Population 2016'!N$5</f>
        <v>1.1645944012666672E-2</v>
      </c>
      <c r="O68">
        <f>'Population 2016'!O68/'Population 2016'!O$5</f>
        <v>1.220514954280223E-2</v>
      </c>
      <c r="P68">
        <f>'Population 2016'!P68/'Population 2016'!P$5</f>
        <v>1.9835455877380819E-3</v>
      </c>
      <c r="Q68">
        <f>'Population 2016'!Q68/'Population 2016'!Q$5</f>
        <v>1.2455787828580158E-3</v>
      </c>
      <c r="R68">
        <f>'Population 2016'!R68/'Population 2016'!R$5</f>
        <v>2.6747218821525521E-3</v>
      </c>
      <c r="S68">
        <f>'Population 2016'!S68/'Population 2016'!S$5</f>
        <v>5.3745028430405087E-3</v>
      </c>
      <c r="T68">
        <f>'Population 2016'!T68/'Population 2016'!T$5</f>
        <v>5.0836889201174486E-3</v>
      </c>
      <c r="U68">
        <f>'Population 2016'!U68/'Population 2016'!U$5</f>
        <v>0</v>
      </c>
      <c r="V68">
        <f>'Population 2016'!V68/'Population 2016'!V$5</f>
        <v>6.0448325077659308E-3</v>
      </c>
      <c r="W68">
        <f>'Population 2016'!W68/'Population 2016'!W$5</f>
        <v>7.4356611038116343E-3</v>
      </c>
      <c r="X68">
        <f>'Population 2016'!X68/'Population 2016'!X$5</f>
        <v>7.4356611038116343E-3</v>
      </c>
      <c r="Y68">
        <f>'Population 2016'!Y68/'Population 2016'!Y$5</f>
        <v>6.2240663900414933E-3</v>
      </c>
      <c r="Z68">
        <f>'Population 2016'!Z68/'Population 2016'!Z$5</f>
        <v>1.7224724778012439E-2</v>
      </c>
      <c r="AA68">
        <f>'Population 2016'!AA68/'Population 2016'!AA$5</f>
        <v>1.2243241070532842E-2</v>
      </c>
      <c r="AB68">
        <f>'Population 2016'!AB68/'Population 2016'!AB$5</f>
        <v>1.7542961833311157E-3</v>
      </c>
      <c r="AC68">
        <f>'Population 2016'!AC68/'Population 2016'!AC$5</f>
        <v>1.3306207218966491E-2</v>
      </c>
      <c r="AD68">
        <f>'Population 2016'!AD68/'Population 2016'!AD$5</f>
        <v>2.7317726748297294E-3</v>
      </c>
      <c r="AE68">
        <f>'Population 2016'!AE68/'Population 2016'!AE$5</f>
        <v>2.7002330619410875E-3</v>
      </c>
      <c r="AF68">
        <f>'Population 2016'!AF68/'Population 2016'!AF$5</f>
        <v>1.5065828168121975E-2</v>
      </c>
      <c r="AG68">
        <f>'Population 2016'!AG68/'Population 2016'!AG$5</f>
        <v>2.7002330619410875E-3</v>
      </c>
      <c r="AH68">
        <f>'Population 2016'!AH68/'Population 2016'!AH$5</f>
        <v>1.0334098065259189E-2</v>
      </c>
      <c r="AI68">
        <f>'Population 2016'!AI68/'Population 2016'!AI$5</f>
        <v>4.8957148481931926E-3</v>
      </c>
      <c r="AJ68">
        <f>'Population 2016'!AJ68/'Population 2016'!AJ$5</f>
        <v>3.959512589577001E-3</v>
      </c>
      <c r="AK68">
        <f>'Population 2016'!AK68/'Population 2016'!AK$5</f>
        <v>3.5201086204945752E-4</v>
      </c>
      <c r="AL68">
        <f>'Population 2016'!AL68/'Population 2016'!AL$5</f>
        <v>1.6290949078590307E-2</v>
      </c>
      <c r="AM68">
        <f>'Population 2016'!AM68/'Population 2016'!AM$5</f>
        <v>1.2550209894563749E-2</v>
      </c>
      <c r="AN68">
        <f>'Population 2016'!AN68/'Population 2016'!AN$5</f>
        <v>0</v>
      </c>
      <c r="AO68">
        <f>'Population 2016'!AO68/'Population 2016'!AO$5</f>
        <v>0</v>
      </c>
      <c r="AP68">
        <f>'Population 2016'!AP68/'Population 2016'!AP$5</f>
        <v>1.9260339552652854E-3</v>
      </c>
      <c r="AQ68">
        <f>'Population 2016'!AQ68/'Population 2016'!AQ$5</f>
        <v>1.017975557625911E-2</v>
      </c>
      <c r="AR68">
        <f>'Population 2016'!AR68/'Population 2016'!AR$5</f>
        <v>7.4993600715383213E-3</v>
      </c>
      <c r="AS68">
        <f>'Population 2016'!AS68/'Population 2016'!AS$5</f>
        <v>2.439075454317059E-3</v>
      </c>
      <c r="AT68">
        <f>'Population 2016'!AT68/'Population 2016'!AT$5</f>
        <v>0</v>
      </c>
      <c r="AU68">
        <f>'Population 2016'!AU68/'Population 2016'!AU$5</f>
        <v>0</v>
      </c>
      <c r="AV68">
        <f>'Population 2016'!AV68/'Population 2016'!AV$5</f>
        <v>6.4195966634991025E-3</v>
      </c>
      <c r="AW68">
        <f>'Population 2016'!AW68/'Population 2016'!AW$5</f>
        <v>8.0007932149612545E-3</v>
      </c>
      <c r="AX68">
        <f>'Population 2016'!AX68/'Population 2016'!AX$5</f>
        <v>4.6896763228848537E-3</v>
      </c>
      <c r="AY68">
        <f>'Population 2016'!AY68/'Population 2016'!AY$5</f>
        <v>6.4594106667482639E-3</v>
      </c>
      <c r="AZ68">
        <f>'Population 2016'!AZ68/'Population 2016'!AZ$5</f>
        <v>5.6002669259223037E-3</v>
      </c>
      <c r="BA68">
        <f>'Population 2016'!BA68/'Population 2016'!BA$5</f>
        <v>1.4913085726624919E-2</v>
      </c>
      <c r="BB68">
        <f>'Population 2016'!BB68/'Population 2016'!BB$5</f>
        <v>6.9464104458545946E-3</v>
      </c>
      <c r="BC68">
        <f>'Population 2016'!BC68/'Population 2016'!BC$5</f>
        <v>0</v>
      </c>
      <c r="BD68" s="9">
        <v>66</v>
      </c>
    </row>
    <row r="69" spans="2:56" x14ac:dyDescent="0.35">
      <c r="B69" s="5" t="s">
        <v>68</v>
      </c>
      <c r="C69">
        <f>'Population 2016'!C69/'Population 2016'!C$5</f>
        <v>3.0359871813874562E-3</v>
      </c>
      <c r="D69">
        <f>'Population 2016'!D69/'Population 2016'!D$5</f>
        <v>1.9316725839421769E-3</v>
      </c>
      <c r="E69">
        <f>'Population 2016'!E69/'Population 2016'!E$5</f>
        <v>9.1881173266328828E-4</v>
      </c>
      <c r="F69">
        <f>'Population 2016'!F69/'Population 2016'!F$5</f>
        <v>3.1315992789080608E-3</v>
      </c>
      <c r="G69">
        <f>'Population 2016'!G69/'Population 2016'!G$5</f>
        <v>3.2344502787852543E-3</v>
      </c>
      <c r="H69">
        <f>'Population 2016'!H69/'Population 2016'!H$5</f>
        <v>1.4211463200319052E-2</v>
      </c>
      <c r="I69">
        <f>'Population 2016'!I69/'Population 2016'!I$5</f>
        <v>2.3762666443346452E-3</v>
      </c>
      <c r="J69">
        <f>'Population 2016'!J69/'Population 2016'!J$5</f>
        <v>8.1437681928630077E-3</v>
      </c>
      <c r="K69">
        <f>'Population 2016'!K69/'Population 2016'!K$5</f>
        <v>1.1151538061711477E-2</v>
      </c>
      <c r="L69">
        <f>'Population 2016'!L69/'Population 2016'!L$5</f>
        <v>3.6376344256826522E-3</v>
      </c>
      <c r="M69">
        <f>'Population 2016'!M69/'Population 2016'!M$5</f>
        <v>3.6376344256826522E-3</v>
      </c>
      <c r="N69">
        <f>'Population 2016'!N69/'Population 2016'!N$5</f>
        <v>1.3237315244211185E-2</v>
      </c>
      <c r="O69">
        <f>'Population 2016'!O69/'Population 2016'!O$5</f>
        <v>1.5127648824560882E-2</v>
      </c>
      <c r="P69">
        <f>'Population 2016'!P69/'Population 2016'!P$5</f>
        <v>2.378000676208723E-3</v>
      </c>
      <c r="Q69">
        <f>'Population 2016'!Q69/'Population 2016'!Q$5</f>
        <v>1.7978637148799662E-3</v>
      </c>
      <c r="R69">
        <f>'Population 2016'!R69/'Population 2016'!R$5</f>
        <v>3.2735402139777506E-3</v>
      </c>
      <c r="S69">
        <f>'Population 2016'!S69/'Population 2016'!S$5</f>
        <v>6.0197256346750322E-3</v>
      </c>
      <c r="T69">
        <f>'Population 2016'!T69/'Population 2016'!T$5</f>
        <v>5.4187237963174081E-3</v>
      </c>
      <c r="U69">
        <f>'Population 2016'!U69/'Population 2016'!U$5</f>
        <v>0</v>
      </c>
      <c r="V69">
        <f>'Population 2016'!V69/'Population 2016'!V$5</f>
        <v>6.0219354149334842E-3</v>
      </c>
      <c r="W69">
        <f>'Population 2016'!W69/'Population 2016'!W$5</f>
        <v>9.0208459984703789E-3</v>
      </c>
      <c r="X69">
        <f>'Population 2016'!X69/'Population 2016'!X$5</f>
        <v>9.0208459984703789E-3</v>
      </c>
      <c r="Y69">
        <f>'Population 2016'!Y69/'Population 2016'!Y$5</f>
        <v>7.038838810193797E-3</v>
      </c>
      <c r="Z69">
        <f>'Population 2016'!Z69/'Population 2016'!Z$5</f>
        <v>2.0217467473765106E-2</v>
      </c>
      <c r="AA69">
        <f>'Population 2016'!AA69/'Population 2016'!AA$5</f>
        <v>1.4555292238616967E-2</v>
      </c>
      <c r="AB69">
        <f>'Population 2016'!AB69/'Population 2016'!AB$5</f>
        <v>1.6744624013592213E-3</v>
      </c>
      <c r="AC69">
        <f>'Population 2016'!AC69/'Population 2016'!AC$5</f>
        <v>1.6027437781974716E-2</v>
      </c>
      <c r="AD69">
        <f>'Population 2016'!AD69/'Population 2016'!AD$5</f>
        <v>3.159775205627303E-3</v>
      </c>
      <c r="AE69">
        <f>'Population 2016'!AE69/'Population 2016'!AE$5</f>
        <v>3.1314489881826301E-3</v>
      </c>
      <c r="AF69">
        <f>'Population 2016'!AF69/'Population 2016'!AF$5</f>
        <v>2.0253660890678489E-2</v>
      </c>
      <c r="AG69">
        <f>'Population 2016'!AG69/'Population 2016'!AG$5</f>
        <v>3.1314489881826301E-3</v>
      </c>
      <c r="AH69">
        <f>'Population 2016'!AH69/'Population 2016'!AH$5</f>
        <v>1.191124155931007E-2</v>
      </c>
      <c r="AI69">
        <f>'Population 2016'!AI69/'Population 2016'!AI$5</f>
        <v>5.240233178755797E-3</v>
      </c>
      <c r="AJ69">
        <f>'Population 2016'!AJ69/'Population 2016'!AJ$5</f>
        <v>4.3498870702395227E-3</v>
      </c>
      <c r="AK69">
        <f>'Population 2016'!AK69/'Population 2016'!AK$5</f>
        <v>3.5201086204945752E-4</v>
      </c>
      <c r="AL69">
        <f>'Population 2016'!AL69/'Population 2016'!AL$5</f>
        <v>1.8818396268246395E-2</v>
      </c>
      <c r="AM69">
        <f>'Population 2016'!AM69/'Population 2016'!AM$5</f>
        <v>1.4430024883100138E-2</v>
      </c>
      <c r="AN69">
        <f>'Population 2016'!AN69/'Population 2016'!AN$5</f>
        <v>0</v>
      </c>
      <c r="AO69">
        <f>'Population 2016'!AO69/'Population 2016'!AO$5</f>
        <v>0</v>
      </c>
      <c r="AP69">
        <f>'Population 2016'!AP69/'Population 2016'!AP$5</f>
        <v>1.8943296926271736E-3</v>
      </c>
      <c r="AQ69">
        <f>'Population 2016'!AQ69/'Population 2016'!AQ$5</f>
        <v>1.2858278073107908E-2</v>
      </c>
      <c r="AR69">
        <f>'Population 2016'!AR69/'Population 2016'!AR$5</f>
        <v>8.732210935569841E-3</v>
      </c>
      <c r="AS69">
        <f>'Population 2016'!AS69/'Population 2016'!AS$5</f>
        <v>2.3762666443346452E-3</v>
      </c>
      <c r="AT69">
        <f>'Population 2016'!AT69/'Population 2016'!AT$5</f>
        <v>0</v>
      </c>
      <c r="AU69">
        <f>'Population 2016'!AU69/'Population 2016'!AU$5</f>
        <v>0</v>
      </c>
      <c r="AV69">
        <f>'Population 2016'!AV69/'Population 2016'!AV$5</f>
        <v>7.7499736036321402E-3</v>
      </c>
      <c r="AW69">
        <f>'Population 2016'!AW69/'Population 2016'!AW$5</f>
        <v>9.2592592592592587E-3</v>
      </c>
      <c r="AX69">
        <f>'Population 2016'!AX69/'Population 2016'!AX$5</f>
        <v>6.5169888955620581E-3</v>
      </c>
      <c r="AY69">
        <f>'Population 2016'!AY69/'Population 2016'!AY$5</f>
        <v>7.5732076741837767E-3</v>
      </c>
      <c r="AZ69">
        <f>'Population 2016'!AZ69/'Population 2016'!AZ$5</f>
        <v>6.2992216578170749E-3</v>
      </c>
      <c r="BA69">
        <f>'Population 2016'!BA69/'Population 2016'!BA$5</f>
        <v>1.8557007125890736E-2</v>
      </c>
      <c r="BB69">
        <f>'Population 2016'!BB69/'Population 2016'!BB$5</f>
        <v>7.1742748044164254E-3</v>
      </c>
      <c r="BC69">
        <f>'Population 2016'!BC69/'Population 2016'!BC$5</f>
        <v>0</v>
      </c>
      <c r="BD69" s="9">
        <v>67</v>
      </c>
    </row>
    <row r="70" spans="2:56" x14ac:dyDescent="0.35">
      <c r="B70" s="5" t="s">
        <v>69</v>
      </c>
      <c r="C70">
        <f>'Population 2016'!C70/'Population 2016'!C$5</f>
        <v>3.2046531359089816E-3</v>
      </c>
      <c r="D70">
        <f>'Population 2016'!D70/'Population 2016'!D$5</f>
        <v>1.9854659976722123E-3</v>
      </c>
      <c r="E70">
        <f>'Population 2016'!E70/'Population 2016'!E$5</f>
        <v>8.6724576807504258E-4</v>
      </c>
      <c r="F70">
        <f>'Population 2016'!F70/'Population 2016'!F$5</f>
        <v>2.8740664434715427E-3</v>
      </c>
      <c r="G70">
        <f>'Population 2016'!G70/'Population 2016'!G$5</f>
        <v>3.1532506901965031E-3</v>
      </c>
      <c r="H70">
        <f>'Population 2016'!H70/'Population 2016'!H$5</f>
        <v>1.4474098043856777E-2</v>
      </c>
      <c r="I70">
        <f>'Population 2016'!I70/'Population 2016'!I$5</f>
        <v>2.3029896993551628E-3</v>
      </c>
      <c r="J70">
        <f>'Population 2016'!J70/'Population 2016'!J$5</f>
        <v>7.5052038844613256E-3</v>
      </c>
      <c r="K70">
        <f>'Population 2016'!K70/'Population 2016'!K$5</f>
        <v>1.0797145962292681E-2</v>
      </c>
      <c r="L70">
        <f>'Population 2016'!L70/'Population 2016'!L$5</f>
        <v>3.7567709243403811E-3</v>
      </c>
      <c r="M70">
        <f>'Population 2016'!M70/'Population 2016'!M$5</f>
        <v>3.7567709243403811E-3</v>
      </c>
      <c r="N70">
        <f>'Population 2016'!N70/'Population 2016'!N$5</f>
        <v>1.4997468273040725E-2</v>
      </c>
      <c r="O70">
        <f>'Population 2016'!O70/'Population 2016'!O$5</f>
        <v>1.5514013136386602E-2</v>
      </c>
      <c r="P70">
        <f>'Population 2016'!P70/'Population 2016'!P$5</f>
        <v>2.3892708215935985E-3</v>
      </c>
      <c r="Q70">
        <f>'Population 2016'!Q70/'Population 2016'!Q$5</f>
        <v>1.4688429043136979E-3</v>
      </c>
      <c r="R70">
        <f>'Population 2016'!R70/'Population 2016'!R$5</f>
        <v>3.4332251024644703E-3</v>
      </c>
      <c r="S70">
        <f>'Population 2016'!S70/'Population 2016'!S$5</f>
        <v>5.7893519703568234E-3</v>
      </c>
      <c r="T70">
        <f>'Population 2016'!T70/'Population 2016'!T$5</f>
        <v>4.8696388603230297E-3</v>
      </c>
      <c r="U70">
        <f>'Population 2016'!U70/'Population 2016'!U$5</f>
        <v>0</v>
      </c>
      <c r="V70">
        <f>'Population 2016'!V70/'Population 2016'!V$5</f>
        <v>6.4111859930850784E-3</v>
      </c>
      <c r="W70">
        <f>'Population 2016'!W70/'Population 2016'!W$5</f>
        <v>9.040456533249662E-3</v>
      </c>
      <c r="X70">
        <f>'Population 2016'!X70/'Population 2016'!X$5</f>
        <v>9.040456533249662E-3</v>
      </c>
      <c r="Y70">
        <f>'Population 2016'!Y70/'Population 2016'!Y$5</f>
        <v>6.9355018203208219E-3</v>
      </c>
      <c r="Z70">
        <f>'Population 2016'!Z70/'Population 2016'!Z$5</f>
        <v>2.1208595714531837E-2</v>
      </c>
      <c r="AA70">
        <f>'Population 2016'!AA70/'Population 2016'!AA$5</f>
        <v>1.4898778001231764E-2</v>
      </c>
      <c r="AB70">
        <f>'Population 2016'!AB70/'Population 2016'!AB$5</f>
        <v>1.7174498224210106E-3</v>
      </c>
      <c r="AC70">
        <f>'Population 2016'!AC70/'Population 2016'!AC$5</f>
        <v>1.6512522211488537E-2</v>
      </c>
      <c r="AD70">
        <f>'Population 2016'!AD70/'Population 2016'!AD$5</f>
        <v>2.9588001042093119E-3</v>
      </c>
      <c r="AE70">
        <f>'Population 2016'!AE70/'Population 2016'!AE$5</f>
        <v>2.8850398874731772E-3</v>
      </c>
      <c r="AF70">
        <f>'Population 2016'!AF70/'Population 2016'!AF$5</f>
        <v>1.9952042709134508E-2</v>
      </c>
      <c r="AG70">
        <f>'Population 2016'!AG70/'Population 2016'!AG$5</f>
        <v>2.8850398874731772E-3</v>
      </c>
      <c r="AH70">
        <f>'Population 2016'!AH70/'Population 2016'!AH$5</f>
        <v>1.2000408682648634E-2</v>
      </c>
      <c r="AI70">
        <f>'Population 2016'!AI70/'Population 2016'!AI$5</f>
        <v>4.8847777583340621E-3</v>
      </c>
      <c r="AJ70">
        <f>'Population 2016'!AJ70/'Population 2016'!AJ$5</f>
        <v>4.4195967989292583E-3</v>
      </c>
      <c r="AK70">
        <f>'Population 2016'!AK70/'Population 2016'!AK$5</f>
        <v>3.3943904554769119E-4</v>
      </c>
      <c r="AL70">
        <f>'Population 2016'!AL70/'Population 2016'!AL$5</f>
        <v>1.9527855128500735E-2</v>
      </c>
      <c r="AM70">
        <f>'Population 2016'!AM70/'Population 2016'!AM$5</f>
        <v>1.4640100546558924E-2</v>
      </c>
      <c r="AN70">
        <f>'Population 2016'!AN70/'Population 2016'!AN$5</f>
        <v>0</v>
      </c>
      <c r="AO70">
        <f>'Population 2016'!AO70/'Population 2016'!AO$5</f>
        <v>0</v>
      </c>
      <c r="AP70">
        <f>'Population 2016'!AP70/'Population 2016'!AP$5</f>
        <v>2.0528510058177322E-3</v>
      </c>
      <c r="AQ70">
        <f>'Population 2016'!AQ70/'Population 2016'!AQ$5</f>
        <v>1.231709322080342E-2</v>
      </c>
      <c r="AR70">
        <f>'Population 2016'!AR70/'Population 2016'!AR$5</f>
        <v>8.845159144471898E-3</v>
      </c>
      <c r="AS70">
        <f>'Population 2016'!AS70/'Population 2016'!AS$5</f>
        <v>2.3029896993551628E-3</v>
      </c>
      <c r="AT70">
        <f>'Population 2016'!AT70/'Population 2016'!AT$5</f>
        <v>0</v>
      </c>
      <c r="AU70">
        <f>'Population 2016'!AU70/'Population 2016'!AU$5</f>
        <v>0</v>
      </c>
      <c r="AV70">
        <f>'Population 2016'!AV70/'Population 2016'!AV$5</f>
        <v>7.3487488121634463E-3</v>
      </c>
      <c r="AW70">
        <f>'Population 2016'!AW70/'Population 2016'!AW$5</f>
        <v>9.221123924583562E-3</v>
      </c>
      <c r="AX70">
        <f>'Population 2016'!AX70/'Population 2016'!AX$5</f>
        <v>5.7247275004152984E-3</v>
      </c>
      <c r="AY70">
        <f>'Population 2016'!AY70/'Population 2016'!AY$5</f>
        <v>7.9097946819252779E-3</v>
      </c>
      <c r="AZ70">
        <f>'Population 2016'!AZ70/'Population 2016'!AZ$5</f>
        <v>6.9147620389918944E-3</v>
      </c>
      <c r="BA70">
        <f>'Population 2016'!BA70/'Population 2016'!BA$5</f>
        <v>1.9137335348736774E-2</v>
      </c>
      <c r="BB70">
        <f>'Population 2016'!BB70/'Population 2016'!BB$5</f>
        <v>7.1673698238539458E-3</v>
      </c>
      <c r="BC70">
        <f>'Population 2016'!BC70/'Population 2016'!BC$5</f>
        <v>0</v>
      </c>
      <c r="BD70" s="9">
        <v>68</v>
      </c>
    </row>
    <row r="71" spans="2:56" x14ac:dyDescent="0.35">
      <c r="B71" s="5" t="s">
        <v>70</v>
      </c>
      <c r="C71">
        <f>'Population 2016'!C71/'Population 2016'!C$5</f>
        <v>2.7650994362468247E-3</v>
      </c>
      <c r="D71">
        <f>'Population 2016'!D71/'Population 2016'!D$5</f>
        <v>1.7116086186829416E-3</v>
      </c>
      <c r="E71">
        <f>'Population 2016'!E71/'Population 2016'!E$5</f>
        <v>7.4536257904827977E-4</v>
      </c>
      <c r="F71">
        <f>'Population 2016'!F71/'Population 2016'!F$5</f>
        <v>2.6783414885397888E-3</v>
      </c>
      <c r="G71">
        <f>'Population 2016'!G71/'Population 2016'!G$5</f>
        <v>3.0179180425485845E-3</v>
      </c>
      <c r="H71">
        <f>'Population 2016'!H71/'Population 2016'!H$5</f>
        <v>1.2687532626705101E-2</v>
      </c>
      <c r="I71">
        <f>'Population 2016'!I71/'Population 2016'!I$5</f>
        <v>2.0412863244284396E-3</v>
      </c>
      <c r="J71">
        <f>'Population 2016'!J71/'Population 2016'!J$5</f>
        <v>6.9246908768234331E-3</v>
      </c>
      <c r="K71">
        <f>'Population 2016'!K71/'Population 2016'!K$5</f>
        <v>9.8993526437650622E-3</v>
      </c>
      <c r="L71">
        <f>'Population 2016'!L71/'Population 2016'!L$5</f>
        <v>3.0498943656378568E-3</v>
      </c>
      <c r="M71">
        <f>'Population 2016'!M71/'Population 2016'!M$5</f>
        <v>3.0498943656378568E-3</v>
      </c>
      <c r="N71">
        <f>'Population 2016'!N71/'Population 2016'!N$5</f>
        <v>1.3414134269938354E-2</v>
      </c>
      <c r="O71">
        <f>'Population 2016'!O71/'Population 2016'!O$5</f>
        <v>1.256179352294905E-2</v>
      </c>
      <c r="P71">
        <f>'Population 2016'!P71/'Population 2016'!P$5</f>
        <v>2.3892708215935985E-3</v>
      </c>
      <c r="Q71">
        <f>'Population 2016'!Q71/'Population 2016'!Q$5</f>
        <v>1.6098518231278129E-3</v>
      </c>
      <c r="R71">
        <f>'Population 2016'!R71/'Population 2016'!R$5</f>
        <v>2.5948794379091924E-3</v>
      </c>
      <c r="S71">
        <f>'Population 2016'!S71/'Population 2016'!S$5</f>
        <v>5.3683242390166483E-3</v>
      </c>
      <c r="T71">
        <f>'Population 2016'!T71/'Population 2016'!T$5</f>
        <v>4.799839927781371E-3</v>
      </c>
      <c r="U71">
        <f>'Population 2016'!U71/'Population 2016'!U$5</f>
        <v>0</v>
      </c>
      <c r="V71">
        <f>'Population 2016'!V71/'Population 2016'!V$5</f>
        <v>5.8463910365513924E-3</v>
      </c>
      <c r="W71">
        <f>'Population 2016'!W71/'Population 2016'!W$5</f>
        <v>7.994561345021212E-3</v>
      </c>
      <c r="X71">
        <f>'Population 2016'!X71/'Population 2016'!X$5</f>
        <v>7.994561345021212E-3</v>
      </c>
      <c r="Y71">
        <f>'Population 2016'!Y71/'Population 2016'!Y$5</f>
        <v>6.3631738764089599E-3</v>
      </c>
      <c r="Z71">
        <f>'Population 2016'!Z71/'Population 2016'!Z$5</f>
        <v>1.836490941436323E-2</v>
      </c>
      <c r="AA71">
        <f>'Population 2016'!AA71/'Population 2016'!AA$5</f>
        <v>1.323715731980119E-2</v>
      </c>
      <c r="AB71">
        <f>'Population 2016'!AB71/'Population 2016'!AB$5</f>
        <v>1.4799954965558889E-3</v>
      </c>
      <c r="AC71">
        <f>'Population 2016'!AC71/'Population 2016'!AC$5</f>
        <v>1.4524606916124868E-2</v>
      </c>
      <c r="AD71">
        <f>'Population 2016'!AD71/'Population 2016'!AD$5</f>
        <v>2.7503814805165806E-3</v>
      </c>
      <c r="AE71">
        <f>'Population 2016'!AE71/'Population 2016'!AE$5</f>
        <v>2.6488978326266181E-3</v>
      </c>
      <c r="AF71">
        <f>'Population 2016'!AF71/'Population 2016'!AF$5</f>
        <v>1.9047188164502557E-2</v>
      </c>
      <c r="AG71">
        <f>'Population 2016'!AG71/'Population 2016'!AG$5</f>
        <v>2.6488978326266181E-3</v>
      </c>
      <c r="AH71">
        <f>'Population 2016'!AH71/'Population 2016'!AH$5</f>
        <v>1.0924830257377185E-2</v>
      </c>
      <c r="AI71">
        <f>'Population 2016'!AI71/'Population 2016'!AI$5</f>
        <v>4.7043157756584131E-3</v>
      </c>
      <c r="AJ71">
        <f>'Population 2016'!AJ71/'Population 2016'!AJ$5</f>
        <v>4.3220031787636285E-3</v>
      </c>
      <c r="AK71">
        <f>'Population 2016'!AK71/'Population 2016'!AK$5</f>
        <v>2.8915177954062581E-4</v>
      </c>
      <c r="AL71">
        <f>'Population 2016'!AL71/'Population 2016'!AL$5</f>
        <v>1.7390610311984533E-2</v>
      </c>
      <c r="AM71">
        <f>'Population 2016'!AM71/'Population 2016'!AM$5</f>
        <v>1.293414127950567E-2</v>
      </c>
      <c r="AN71">
        <f>'Population 2016'!AN71/'Population 2016'!AN$5</f>
        <v>0</v>
      </c>
      <c r="AO71">
        <f>'Population 2016'!AO71/'Population 2016'!AO$5</f>
        <v>0</v>
      </c>
      <c r="AP71">
        <f>'Population 2016'!AP71/'Population 2016'!AP$5</f>
        <v>1.8467732986700062E-3</v>
      </c>
      <c r="AQ71">
        <f>'Population 2016'!AQ71/'Population 2016'!AQ$5</f>
        <v>1.132377925138379E-2</v>
      </c>
      <c r="AR71">
        <f>'Population 2016'!AR71/'Population 2016'!AR$5</f>
        <v>7.914840169373303E-3</v>
      </c>
      <c r="AS71">
        <f>'Population 2016'!AS71/'Population 2016'!AS$5</f>
        <v>2.0412863244284396E-3</v>
      </c>
      <c r="AT71">
        <f>'Population 2016'!AT71/'Population 2016'!AT$5</f>
        <v>0</v>
      </c>
      <c r="AU71">
        <f>'Population 2016'!AU71/'Population 2016'!AU$5</f>
        <v>0</v>
      </c>
      <c r="AV71">
        <f>'Population 2016'!AV71/'Population 2016'!AV$5</f>
        <v>7.2220462464364903E-3</v>
      </c>
      <c r="AW71">
        <f>'Population 2016'!AW71/'Population 2016'!AW$5</f>
        <v>8.8092623100860332E-3</v>
      </c>
      <c r="AX71">
        <f>'Population 2016'!AX71/'Population 2016'!AX$5</f>
        <v>5.3158183932427768E-3</v>
      </c>
      <c r="AY71">
        <f>'Population 2016'!AY71/'Population 2016'!AY$5</f>
        <v>7.0499678712401702E-3</v>
      </c>
      <c r="AZ71">
        <f>'Population 2016'!AZ71/'Population 2016'!AZ$5</f>
        <v>6.2186836640185008E-3</v>
      </c>
      <c r="BA71">
        <f>'Population 2016'!BA71/'Population 2016'!BA$5</f>
        <v>1.6640574389980567E-2</v>
      </c>
      <c r="BB71">
        <f>'Population 2016'!BB71/'Population 2016'!BB$5</f>
        <v>6.428536903668616E-3</v>
      </c>
      <c r="BC71">
        <f>'Population 2016'!BC71/'Population 2016'!BC$5</f>
        <v>0</v>
      </c>
      <c r="BD71" s="9">
        <v>69</v>
      </c>
    </row>
    <row r="72" spans="2:56" x14ac:dyDescent="0.35">
      <c r="B72" s="5" t="s">
        <v>71</v>
      </c>
      <c r="C72">
        <f>'Population 2016'!C72/'Population 2016'!C$5</f>
        <v>2.2488793936203382E-3</v>
      </c>
      <c r="D72">
        <f>'Population 2016'!D72/'Population 2016'!D$5</f>
        <v>1.3815126707940886E-3</v>
      </c>
      <c r="E72">
        <f>'Population 2016'!E72/'Population 2016'!E$5</f>
        <v>5.8597687032097467E-4</v>
      </c>
      <c r="F72">
        <f>'Population 2016'!F72/'Population 2016'!F$5</f>
        <v>2.1529745042492918E-3</v>
      </c>
      <c r="G72">
        <f>'Population 2016'!G72/'Population 2016'!G$5</f>
        <v>2.7066529529583719E-3</v>
      </c>
      <c r="H72">
        <f>'Population 2016'!H72/'Population 2016'!H$5</f>
        <v>1.1487842600668584E-2</v>
      </c>
      <c r="I72">
        <f>'Population 2016'!I72/'Population 2016'!I$5</f>
        <v>1.9470731094548195E-3</v>
      </c>
      <c r="J72">
        <f>'Population 2016'!J72/'Population 2016'!J$5</f>
        <v>5.2992544554373334E-3</v>
      </c>
      <c r="K72">
        <f>'Population 2016'!K72/'Population 2016'!K$5</f>
        <v>7.9856353069035577E-3</v>
      </c>
      <c r="L72">
        <f>'Population 2016'!L72/'Population 2016'!L$5</f>
        <v>2.7401394691277622E-3</v>
      </c>
      <c r="M72">
        <f>'Population 2016'!M72/'Population 2016'!M$5</f>
        <v>2.7401394691277622E-3</v>
      </c>
      <c r="N72">
        <f>'Population 2016'!N72/'Population 2016'!N$5</f>
        <v>1.0689513828051535E-2</v>
      </c>
      <c r="O72">
        <f>'Population 2016'!O72/'Population 2016'!O$5</f>
        <v>1.1402700587471889E-2</v>
      </c>
      <c r="P72">
        <f>'Population 2016'!P72/'Population 2016'!P$5</f>
        <v>1.8370336977347008E-3</v>
      </c>
      <c r="Q72">
        <f>'Population 2016'!Q72/'Population 2016'!Q$5</f>
        <v>1.1398220937474295E-3</v>
      </c>
      <c r="R72">
        <f>'Population 2016'!R72/'Population 2016'!R$5</f>
        <v>2.2888167349763133E-3</v>
      </c>
      <c r="S72">
        <f>'Population 2016'!S72/'Population 2016'!S$5</f>
        <v>4.3470892596443591E-3</v>
      </c>
      <c r="T72">
        <f>'Population 2016'!T72/'Population 2016'!T$5</f>
        <v>3.5899917637259599E-3</v>
      </c>
      <c r="U72">
        <f>'Population 2016'!U72/'Population 2016'!U$5</f>
        <v>0</v>
      </c>
      <c r="V72">
        <f>'Population 2016'!V72/'Population 2016'!V$5</f>
        <v>4.953404416085971E-3</v>
      </c>
      <c r="W72">
        <f>'Population 2016'!W72/'Population 2016'!W$5</f>
        <v>6.8179292582642064E-3</v>
      </c>
      <c r="X72">
        <f>'Population 2016'!X72/'Population 2016'!X$5</f>
        <v>6.8179292582642064E-3</v>
      </c>
      <c r="Y72">
        <f>'Population 2016'!Y72/'Population 2016'!Y$5</f>
        <v>5.1191554983227609E-3</v>
      </c>
      <c r="Z72">
        <f>'Population 2016'!Z72/'Population 2016'!Z$5</f>
        <v>1.4135192214997396E-2</v>
      </c>
      <c r="AA72">
        <f>'Population 2016'!AA72/'Population 2016'!AA$5</f>
        <v>1.0681277767036926E-2</v>
      </c>
      <c r="AB72">
        <f>'Population 2016'!AB72/'Population 2016'!AB$5</f>
        <v>1.23230607043796E-3</v>
      </c>
      <c r="AC72">
        <f>'Population 2016'!AC72/'Population 2016'!AC$5</f>
        <v>1.136793809122897E-2</v>
      </c>
      <c r="AD72">
        <f>'Population 2016'!AD72/'Population 2016'!AD$5</f>
        <v>2.5345193345491087E-3</v>
      </c>
      <c r="AE72">
        <f>'Population 2016'!AE72/'Population 2016'!AE$5</f>
        <v>2.4692245300259757E-3</v>
      </c>
      <c r="AF72">
        <f>'Population 2016'!AF72/'Population 2016'!AF$5</f>
        <v>1.5714307258441539E-2</v>
      </c>
      <c r="AG72">
        <f>'Population 2016'!AG72/'Population 2016'!AG$5</f>
        <v>2.4692245300259757E-3</v>
      </c>
      <c r="AH72">
        <f>'Population 2016'!AH72/'Population 2016'!AH$5</f>
        <v>9.4479997770821923E-3</v>
      </c>
      <c r="AI72">
        <f>'Population 2016'!AI72/'Population 2016'!AI$5</f>
        <v>3.62701242453408E-3</v>
      </c>
      <c r="AJ72">
        <f>'Population 2016'!AJ72/'Population 2016'!AJ$5</f>
        <v>3.2345314112037474E-3</v>
      </c>
      <c r="AK72">
        <f>'Population 2016'!AK72/'Population 2016'!AK$5</f>
        <v>4.651572105653546E-4</v>
      </c>
      <c r="AL72">
        <f>'Population 2016'!AL72/'Population 2016'!AL$5</f>
        <v>1.5625831397101862E-2</v>
      </c>
      <c r="AM72">
        <f>'Population 2016'!AM72/'Population 2016'!AM$5</f>
        <v>1.1086924238747369E-2</v>
      </c>
      <c r="AN72">
        <f>'Population 2016'!AN72/'Population 2016'!AN$5</f>
        <v>0</v>
      </c>
      <c r="AO72">
        <f>'Population 2016'!AO72/'Population 2016'!AO$5</f>
        <v>0</v>
      </c>
      <c r="AP72">
        <f>'Population 2016'!AP72/'Population 2016'!AP$5</f>
        <v>1.6803259198199198E-3</v>
      </c>
      <c r="AQ72">
        <f>'Population 2016'!AQ72/'Population 2016'!AQ$5</f>
        <v>8.6247054310297586E-3</v>
      </c>
      <c r="AR72">
        <f>'Population 2016'!AR72/'Population 2016'!AR$5</f>
        <v>6.5077772750431464E-3</v>
      </c>
      <c r="AS72">
        <f>'Population 2016'!AS72/'Population 2016'!AS$5</f>
        <v>1.9470731094548195E-3</v>
      </c>
      <c r="AT72">
        <f>'Population 2016'!AT72/'Population 2016'!AT$5</f>
        <v>0</v>
      </c>
      <c r="AU72">
        <f>'Population 2016'!AU72/'Population 2016'!AU$5</f>
        <v>0</v>
      </c>
      <c r="AV72">
        <f>'Population 2016'!AV72/'Population 2016'!AV$5</f>
        <v>6.6518847006651885E-3</v>
      </c>
      <c r="AW72">
        <f>'Population 2016'!AW72/'Population 2016'!AW$5</f>
        <v>7.7224052718286654E-3</v>
      </c>
      <c r="AX72">
        <f>'Population 2016'!AX72/'Population 2016'!AX$5</f>
        <v>3.8463012893415285E-3</v>
      </c>
      <c r="AY72">
        <f>'Population 2016'!AY72/'Population 2016'!AY$5</f>
        <v>5.8703834032006368E-3</v>
      </c>
      <c r="AZ72">
        <f>'Population 2016'!AZ72/'Population 2016'!AZ$5</f>
        <v>5.0365009693322822E-3</v>
      </c>
      <c r="BA72">
        <f>'Population 2016'!BA72/'Population 2016'!BA$5</f>
        <v>1.4211293457136688E-2</v>
      </c>
      <c r="BB72">
        <f>'Population 2016'!BB72/'Population 2016'!BB$5</f>
        <v>5.3927898192966586E-3</v>
      </c>
      <c r="BC72">
        <f>'Population 2016'!BC72/'Population 2016'!BC$5</f>
        <v>0</v>
      </c>
      <c r="BD72" s="9">
        <v>70</v>
      </c>
    </row>
    <row r="73" spans="2:56" x14ac:dyDescent="0.35">
      <c r="B73" s="5" t="s">
        <v>72</v>
      </c>
      <c r="C73">
        <f>'Population 2016'!C73/'Population 2016'!C$5</f>
        <v>2.0853245286297679E-3</v>
      </c>
      <c r="D73">
        <f>'Population 2016'!D73/'Population 2016'!D$5</f>
        <v>1.2837064640122062E-3</v>
      </c>
      <c r="E73">
        <f>'Population 2016'!E73/'Population 2016'!E$5</f>
        <v>5.4847435062043229E-4</v>
      </c>
      <c r="F73">
        <f>'Population 2016'!F73/'Population 2016'!F$5</f>
        <v>1.9263456090651558E-3</v>
      </c>
      <c r="G73">
        <f>'Population 2016'!G73/'Population 2016'!G$5</f>
        <v>3.044984572078168E-3</v>
      </c>
      <c r="H73">
        <f>'Population 2016'!H73/'Population 2016'!H$5</f>
        <v>1.0985269751923557E-2</v>
      </c>
      <c r="I73">
        <f>'Population 2016'!I73/'Population 2016'!I$5</f>
        <v>2.0203500544343019E-3</v>
      </c>
      <c r="J73">
        <f>'Population 2016'!J73/'Population 2016'!J$5</f>
        <v>5.6724413889188358E-3</v>
      </c>
      <c r="K73">
        <f>'Population 2016'!K73/'Population 2016'!K$5</f>
        <v>8.788924065586165E-3</v>
      </c>
      <c r="L73">
        <f>'Population 2016'!L73/'Population 2016'!L$5</f>
        <v>2.3668451066668783E-3</v>
      </c>
      <c r="M73">
        <f>'Population 2016'!M73/'Population 2016'!M$5</f>
        <v>2.3668451066668783E-3</v>
      </c>
      <c r="N73">
        <f>'Population 2016'!N73/'Population 2016'!N$5</f>
        <v>1.0665402142725103E-2</v>
      </c>
      <c r="O73">
        <f>'Population 2016'!O73/'Population 2016'!O$5</f>
        <v>1.1115404047909175E-2</v>
      </c>
      <c r="P73">
        <f>'Population 2016'!P73/'Population 2016'!P$5</f>
        <v>1.6567113715766934E-3</v>
      </c>
      <c r="Q73">
        <f>'Population 2016'!Q73/'Population 2016'!Q$5</f>
        <v>1.1985758099199773E-3</v>
      </c>
      <c r="R73">
        <f>'Population 2016'!R73/'Population 2016'!R$5</f>
        <v>2.3021238090168736E-3</v>
      </c>
      <c r="S73">
        <f>'Population 2016'!S73/'Population 2016'!S$5</f>
        <v>4.3347320515966393E-3</v>
      </c>
      <c r="T73">
        <f>'Population 2016'!T73/'Population 2016'!T$5</f>
        <v>3.4736602094898629E-3</v>
      </c>
      <c r="U73">
        <f>'Population 2016'!U73/'Population 2016'!U$5</f>
        <v>0</v>
      </c>
      <c r="V73">
        <f>'Population 2016'!V73/'Population 2016'!V$5</f>
        <v>4.9915662374733823E-3</v>
      </c>
      <c r="W73">
        <f>'Population 2016'!W73/'Population 2016'!W$5</f>
        <v>6.8571503278227735E-3</v>
      </c>
      <c r="X73">
        <f>'Population 2016'!X73/'Population 2016'!X$5</f>
        <v>6.8571503278227735E-3</v>
      </c>
      <c r="Y73">
        <f>'Population 2016'!Y73/'Population 2016'!Y$5</f>
        <v>5.3178804788477129E-3</v>
      </c>
      <c r="Z73">
        <f>'Population 2016'!Z73/'Population 2016'!Z$5</f>
        <v>1.2683344206061755E-2</v>
      </c>
      <c r="AA73">
        <f>'Population 2016'!AA73/'Population 2016'!AA$5</f>
        <v>9.9285323723704577E-3</v>
      </c>
      <c r="AB73">
        <f>'Population 2016'!AB73/'Population 2016'!AB$5</f>
        <v>1.1401901681626972E-3</v>
      </c>
      <c r="AC73">
        <f>'Population 2016'!AC73/'Population 2016'!AC$5</f>
        <v>1.0435003857920943E-2</v>
      </c>
      <c r="AD73">
        <f>'Population 2016'!AD73/'Population 2016'!AD$5</f>
        <v>2.3447095165432283E-3</v>
      </c>
      <c r="AE73">
        <f>'Population 2016'!AE73/'Population 2016'!AE$5</f>
        <v>2.0790767872360086E-3</v>
      </c>
      <c r="AF73">
        <f>'Population 2016'!AF73/'Population 2016'!AF$5</f>
        <v>1.5759549985673138E-2</v>
      </c>
      <c r="AG73">
        <f>'Population 2016'!AG73/'Population 2016'!AG$5</f>
        <v>2.0790767872360086E-3</v>
      </c>
      <c r="AH73">
        <f>'Population 2016'!AH73/'Population 2016'!AH$5</f>
        <v>9.0188829960153438E-3</v>
      </c>
      <c r="AI73">
        <f>'Population 2016'!AI73/'Population 2016'!AI$5</f>
        <v>3.5818969288651677E-3</v>
      </c>
      <c r="AJ73">
        <f>'Population 2016'!AJ73/'Population 2016'!AJ$5</f>
        <v>3.6388478376042162E-3</v>
      </c>
      <c r="AK73">
        <f>'Population 2016'!AK73/'Population 2016'!AK$5</f>
        <v>4.0229812805652289E-4</v>
      </c>
      <c r="AL73">
        <f>'Population 2016'!AL73/'Population 2016'!AL$5</f>
        <v>1.5306574909987406E-2</v>
      </c>
      <c r="AM73">
        <f>'Population 2016'!AM73/'Population 2016'!AM$5</f>
        <v>1.0511027161334488E-2</v>
      </c>
      <c r="AN73">
        <f>'Population 2016'!AN73/'Population 2016'!AN$5</f>
        <v>0</v>
      </c>
      <c r="AO73">
        <f>'Population 2016'!AO73/'Population 2016'!AO$5</f>
        <v>0</v>
      </c>
      <c r="AP73">
        <f>'Population 2016'!AP73/'Population 2016'!AP$5</f>
        <v>1.4425439500340821E-3</v>
      </c>
      <c r="AQ73">
        <f>'Population 2016'!AQ73/'Population 2016'!AQ$5</f>
        <v>8.3095851372828409E-3</v>
      </c>
      <c r="AR73">
        <f>'Population 2016'!AR73/'Population 2016'!AR$5</f>
        <v>6.1847498531339114E-3</v>
      </c>
      <c r="AS73">
        <f>'Population 2016'!AS73/'Population 2016'!AS$5</f>
        <v>2.0203500544343019E-3</v>
      </c>
      <c r="AT73">
        <f>'Population 2016'!AT73/'Population 2016'!AT$5</f>
        <v>0</v>
      </c>
      <c r="AU73">
        <f>'Population 2016'!AU73/'Population 2016'!AU$5</f>
        <v>0</v>
      </c>
      <c r="AV73">
        <f>'Population 2016'!AV73/'Population 2016'!AV$5</f>
        <v>5.7016154577130187E-3</v>
      </c>
      <c r="AW73">
        <f>'Population 2016'!AW73/'Population 2016'!AW$5</f>
        <v>7.4478308621636459E-3</v>
      </c>
      <c r="AX73">
        <f>'Population 2016'!AX73/'Population 2016'!AX$5</f>
        <v>3.986863794932083E-3</v>
      </c>
      <c r="AY73">
        <f>'Population 2016'!AY73/'Population 2016'!AY$5</f>
        <v>5.8045959425966154E-3</v>
      </c>
      <c r="AZ73">
        <f>'Population 2016'!AZ73/'Population 2016'!AZ$5</f>
        <v>4.8783013386565115E-3</v>
      </c>
      <c r="BA73">
        <f>'Population 2016'!BA73/'Population 2016'!BA$5</f>
        <v>1.2942668969984885E-2</v>
      </c>
      <c r="BB73">
        <f>'Population 2016'!BB73/'Population 2016'!BB$5</f>
        <v>5.2754051497345038E-3</v>
      </c>
      <c r="BC73">
        <f>'Population 2016'!BC73/'Population 2016'!BC$5</f>
        <v>0</v>
      </c>
      <c r="BD73" s="9">
        <v>71</v>
      </c>
    </row>
    <row r="74" spans="2:56" x14ac:dyDescent="0.35">
      <c r="B74" s="5" t="s">
        <v>73</v>
      </c>
      <c r="C74">
        <f>'Population 2016'!C74/'Population 2016'!C$5</f>
        <v>1.466882695384175E-3</v>
      </c>
      <c r="D74">
        <f>'Population 2016'!D74/'Population 2016'!D$5</f>
        <v>8.9737194722377077E-4</v>
      </c>
      <c r="E74">
        <f>'Population 2016'!E74/'Population 2016'!E$5</f>
        <v>3.7502519700542382E-4</v>
      </c>
      <c r="F74">
        <f>'Population 2016'!F74/'Population 2016'!F$5</f>
        <v>1.658511460211177E-3</v>
      </c>
      <c r="G74">
        <f>'Population 2016'!G74/'Population 2016'!G$5</f>
        <v>2.2465219509554485E-3</v>
      </c>
      <c r="H74">
        <f>'Population 2016'!H74/'Population 2016'!H$5</f>
        <v>8.5988593217536224E-3</v>
      </c>
      <c r="I74">
        <f>'Population 2016'!I74/'Population 2016'!I$5</f>
        <v>1.5597521145632694E-3</v>
      </c>
      <c r="J74">
        <f>'Population 2016'!J74/'Population 2016'!J$5</f>
        <v>4.3787266861829615E-3</v>
      </c>
      <c r="K74">
        <f>'Population 2016'!K74/'Population 2016'!K$5</f>
        <v>6.5916930491896238E-3</v>
      </c>
      <c r="L74">
        <f>'Population 2016'!L74/'Population 2016'!L$5</f>
        <v>2.4700967388369102E-3</v>
      </c>
      <c r="M74">
        <f>'Population 2016'!M74/'Population 2016'!M$5</f>
        <v>2.4700967388369102E-3</v>
      </c>
      <c r="N74">
        <f>'Population 2016'!N74/'Population 2016'!N$5</f>
        <v>7.6996648475739626E-3</v>
      </c>
      <c r="O74">
        <f>'Population 2016'!O74/'Population 2016'!O$5</f>
        <v>8.5891758552025434E-3</v>
      </c>
      <c r="P74">
        <f>'Population 2016'!P74/'Population 2016'!P$5</f>
        <v>1.1495548292572975E-3</v>
      </c>
      <c r="Q74">
        <f>'Population 2016'!Q74/'Population 2016'!Q$5</f>
        <v>1.0223146614023338E-3</v>
      </c>
      <c r="R74">
        <f>'Population 2016'!R74/'Population 2016'!R$5</f>
        <v>1.6500771810294352E-3</v>
      </c>
      <c r="S74">
        <f>'Population 2016'!S74/'Population 2016'!S$5</f>
        <v>3.3417421191905675E-3</v>
      </c>
      <c r="T74">
        <f>'Population 2016'!T74/'Population 2016'!T$5</f>
        <v>2.5267213580080316E-3</v>
      </c>
      <c r="U74">
        <f>'Population 2016'!U74/'Population 2016'!U$5</f>
        <v>0</v>
      </c>
      <c r="V74">
        <f>'Population 2016'!V74/'Population 2016'!V$5</f>
        <v>3.6101083032490976E-3</v>
      </c>
      <c r="W74">
        <f>'Population 2016'!W74/'Population 2016'!W$5</f>
        <v>5.4353865563247245E-3</v>
      </c>
      <c r="X74">
        <f>'Population 2016'!X74/'Population 2016'!X$5</f>
        <v>5.4353865563247245E-3</v>
      </c>
      <c r="Y74">
        <f>'Population 2016'!Y74/'Population 2016'!Y$5</f>
        <v>3.978474110109537E-3</v>
      </c>
      <c r="Z74">
        <f>'Population 2016'!Z74/'Population 2016'!Z$5</f>
        <v>1.0445562474955622E-2</v>
      </c>
      <c r="AA74">
        <f>'Population 2016'!AA74/'Population 2016'!AA$5</f>
        <v>7.9074807478555394E-3</v>
      </c>
      <c r="AB74">
        <f>'Population 2016'!AB74/'Population 2016'!AB$5</f>
        <v>7.7991463926389154E-4</v>
      </c>
      <c r="AC74">
        <f>'Population 2016'!AC74/'Population 2016'!AC$5</f>
        <v>8.3291789144451737E-3</v>
      </c>
      <c r="AD74">
        <f>'Population 2016'!AD74/'Population 2016'!AD$5</f>
        <v>1.7976106293498084E-3</v>
      </c>
      <c r="AE74">
        <f>'Population 2016'!AE74/'Population 2016'!AE$5</f>
        <v>1.6273267692686784E-3</v>
      </c>
      <c r="AF74">
        <f>'Population 2016'!AF74/'Population 2016'!AF$5</f>
        <v>1.1883756352832949E-2</v>
      </c>
      <c r="AG74">
        <f>'Population 2016'!AG74/'Population 2016'!AG$5</f>
        <v>1.6273267692686784E-3</v>
      </c>
      <c r="AH74">
        <f>'Population 2016'!AH74/'Population 2016'!AH$5</f>
        <v>7.1500887027112379E-3</v>
      </c>
      <c r="AI74">
        <f>'Population 2016'!AI74/'Population 2016'!AI$5</f>
        <v>2.6987269227403974E-3</v>
      </c>
      <c r="AJ74">
        <f>'Population 2016'!AJ74/'Population 2016'!AJ$5</f>
        <v>2.760505256113543E-3</v>
      </c>
      <c r="AK74">
        <f>'Population 2016'!AK74/'Population 2016'!AK$5</f>
        <v>1.7600543102472876E-4</v>
      </c>
      <c r="AL74">
        <f>'Population 2016'!AL74/'Population 2016'!AL$5</f>
        <v>1.1927777088026108E-2</v>
      </c>
      <c r="AM74">
        <f>'Population 2016'!AM74/'Population 2016'!AM$5</f>
        <v>8.6167241960078376E-3</v>
      </c>
      <c r="AN74">
        <f>'Population 2016'!AN74/'Population 2016'!AN$5</f>
        <v>0</v>
      </c>
      <c r="AO74">
        <f>'Population 2016'!AO74/'Population 2016'!AO$5</f>
        <v>0</v>
      </c>
      <c r="AP74">
        <f>'Population 2016'!AP74/'Population 2016'!AP$5</f>
        <v>1.1968359145887164E-3</v>
      </c>
      <c r="AQ74">
        <f>'Population 2016'!AQ74/'Population 2016'!AQ$5</f>
        <v>6.5764235216747959E-3</v>
      </c>
      <c r="AR74">
        <f>'Population 2016'!AR74/'Population 2016'!AR$5</f>
        <v>4.8534313198031623E-3</v>
      </c>
      <c r="AS74">
        <f>'Population 2016'!AS74/'Population 2016'!AS$5</f>
        <v>1.5597521145632694E-3</v>
      </c>
      <c r="AT74">
        <f>'Population 2016'!AT74/'Population 2016'!AT$5</f>
        <v>0</v>
      </c>
      <c r="AU74">
        <f>'Population 2016'!AU74/'Population 2016'!AU$5</f>
        <v>0</v>
      </c>
      <c r="AV74">
        <f>'Population 2016'!AV74/'Population 2016'!AV$5</f>
        <v>4.6457607433217189E-3</v>
      </c>
      <c r="AW74">
        <f>'Population 2016'!AW74/'Population 2016'!AW$5</f>
        <v>5.6058941973274757E-3</v>
      </c>
      <c r="AX74">
        <f>'Population 2016'!AX74/'Population 2016'!AX$5</f>
        <v>3.1818239901861816E-3</v>
      </c>
      <c r="AY74">
        <f>'Population 2016'!AY74/'Population 2016'!AY$5</f>
        <v>4.4873167895719225E-3</v>
      </c>
      <c r="AZ74">
        <f>'Population 2016'!AZ74/'Population 2016'!AZ$5</f>
        <v>3.6529732901496282E-3</v>
      </c>
      <c r="BA74">
        <f>'Population 2016'!BA74/'Population 2016'!BA$5</f>
        <v>9.217771539624272E-3</v>
      </c>
      <c r="BB74">
        <f>'Population 2016'!BB74/'Population 2016'!BB$5</f>
        <v>4.1637032791752692E-3</v>
      </c>
      <c r="BC74">
        <f>'Population 2016'!BC74/'Population 2016'!BC$5</f>
        <v>0</v>
      </c>
      <c r="BD74" s="9">
        <v>72</v>
      </c>
    </row>
    <row r="75" spans="2:56" x14ac:dyDescent="0.35">
      <c r="B75" s="5" t="s">
        <v>74</v>
      </c>
      <c r="C75">
        <f>'Population 2016'!C75/'Population 2016'!C$5</f>
        <v>1.2419947560221413E-3</v>
      </c>
      <c r="D75">
        <f>'Population 2016'!D75/'Population 2016'!D$5</f>
        <v>7.2621108535547664E-4</v>
      </c>
      <c r="E75">
        <f>'Population 2016'!E75/'Population 2016'!E$5</f>
        <v>2.5314200797866106E-4</v>
      </c>
      <c r="F75">
        <f>'Population 2016'!F75/'Population 2016'!F$5</f>
        <v>1.7100180272984805E-3</v>
      </c>
      <c r="G75">
        <f>'Population 2016'!G75/'Population 2016'!G$5</f>
        <v>1.9487901261300276E-3</v>
      </c>
      <c r="H75">
        <f>'Population 2016'!H75/'Population 2016'!H$5</f>
        <v>7.4186237285717525E-3</v>
      </c>
      <c r="I75">
        <f>'Population 2016'!I75/'Population 2016'!I$5</f>
        <v>1.0886860396951679E-3</v>
      </c>
      <c r="J75">
        <f>'Population 2016'!J75/'Population 2016'!J$5</f>
        <v>3.4167337020973108E-3</v>
      </c>
      <c r="K75">
        <f>'Population 2016'!K75/'Population 2016'!K$5</f>
        <v>5.0323678117469165E-3</v>
      </c>
      <c r="L75">
        <f>'Population 2016'!L75/'Population 2016'!L$5</f>
        <v>1.5011198830873827E-3</v>
      </c>
      <c r="M75">
        <f>'Population 2016'!M75/'Population 2016'!M$5</f>
        <v>1.5011198830873827E-3</v>
      </c>
      <c r="N75">
        <f>'Population 2016'!N75/'Population 2016'!N$5</f>
        <v>6.7432346629588249E-3</v>
      </c>
      <c r="O75">
        <f>'Population 2016'!O75/'Population 2016'!O$5</f>
        <v>7.3211083702360786E-3</v>
      </c>
      <c r="P75">
        <f>'Population 2016'!P75/'Population 2016'!P$5</f>
        <v>9.6923250309928998E-4</v>
      </c>
      <c r="Q75">
        <f>'Population 2016'!Q75/'Population 2016'!Q$5</f>
        <v>8.8130574258821865E-4</v>
      </c>
      <c r="R75">
        <f>'Population 2016'!R75/'Population 2016'!R$5</f>
        <v>1.4504710704210358E-3</v>
      </c>
      <c r="S75">
        <f>'Population 2016'!S75/'Population 2016'!S$5</f>
        <v>2.7494787906177016E-3</v>
      </c>
      <c r="T75">
        <f>'Population 2016'!T75/'Population 2016'!T$5</f>
        <v>2.2382191035025104E-3</v>
      </c>
      <c r="U75">
        <f>'Population 2016'!U75/'Population 2016'!U$5</f>
        <v>0</v>
      </c>
      <c r="V75">
        <f>'Population 2016'!V75/'Population 2016'!V$5</f>
        <v>3.8772410529609759E-3</v>
      </c>
      <c r="W75">
        <f>'Population 2016'!W75/'Population 2016'!W$5</f>
        <v>4.4613966622869808E-3</v>
      </c>
      <c r="X75">
        <f>'Population 2016'!X75/'Population 2016'!X$5</f>
        <v>4.4613966622869808E-3</v>
      </c>
      <c r="Y75">
        <f>'Population 2016'!Y75/'Population 2016'!Y$5</f>
        <v>3.656539641659115E-3</v>
      </c>
      <c r="Z75">
        <f>'Population 2016'!Z75/'Population 2016'!Z$5</f>
        <v>9.9016034209410686E-3</v>
      </c>
      <c r="AA75">
        <f>'Population 2016'!AA75/'Population 2016'!AA$5</f>
        <v>7.1819750364912095E-3</v>
      </c>
      <c r="AB75">
        <f>'Population 2016'!AB75/'Population 2016'!AB$5</f>
        <v>6.2843515552234836E-4</v>
      </c>
      <c r="AC75">
        <f>'Population 2016'!AC75/'Population 2016'!AC$5</f>
        <v>7.8699518639033066E-3</v>
      </c>
      <c r="AD75">
        <f>'Population 2016'!AD75/'Population 2016'!AD$5</f>
        <v>1.5222003051844134E-3</v>
      </c>
      <c r="AE75">
        <f>'Population 2016'!AE75/'Population 2016'!AE$5</f>
        <v>1.3603835768334377E-3</v>
      </c>
      <c r="AF75">
        <f>'Population 2016'!AF75/'Population 2016'!AF$5</f>
        <v>1.132576271697658E-2</v>
      </c>
      <c r="AG75">
        <f>'Population 2016'!AG75/'Population 2016'!AG$5</f>
        <v>1.3603835768334377E-3</v>
      </c>
      <c r="AH75">
        <f>'Population 2016'!AH75/'Population 2016'!AH$5</f>
        <v>5.9463325376406008E-3</v>
      </c>
      <c r="AI75">
        <f>'Population 2016'!AI75/'Population 2016'!AI$5</f>
        <v>2.2503062385160555E-3</v>
      </c>
      <c r="AJ75">
        <f>'Population 2016'!AJ75/'Population 2016'!AJ$5</f>
        <v>1.8124529459331343E-3</v>
      </c>
      <c r="AK75">
        <f>'Population 2016'!AK75/'Population 2016'!AK$5</f>
        <v>1.2571816501766341E-4</v>
      </c>
      <c r="AL75">
        <f>'Population 2016'!AL75/'Population 2016'!AL$5</f>
        <v>1.03492311239602E-2</v>
      </c>
      <c r="AM75">
        <f>'Population 2016'!AM75/'Population 2016'!AM$5</f>
        <v>7.1244625866109359E-3</v>
      </c>
      <c r="AN75">
        <f>'Population 2016'!AN75/'Population 2016'!AN$5</f>
        <v>0</v>
      </c>
      <c r="AO75">
        <f>'Population 2016'!AO75/'Population 2016'!AO$5</f>
        <v>0</v>
      </c>
      <c r="AP75">
        <f>'Population 2016'!AP75/'Population 2016'!AP$5</f>
        <v>7.5297623765515275E-4</v>
      </c>
      <c r="AQ75">
        <f>'Population 2016'!AQ75/'Population 2016'!AQ$5</f>
        <v>6.5627226393379732E-3</v>
      </c>
      <c r="AR75">
        <f>'Population 2016'!AR75/'Population 2016'!AR$5</f>
        <v>4.2635164141371952E-3</v>
      </c>
      <c r="AS75">
        <f>'Population 2016'!AS75/'Population 2016'!AS$5</f>
        <v>1.0886860396951679E-3</v>
      </c>
      <c r="AT75">
        <f>'Population 2016'!AT75/'Population 2016'!AT$5</f>
        <v>0</v>
      </c>
      <c r="AU75">
        <f>'Population 2016'!AU75/'Population 2016'!AU$5</f>
        <v>0</v>
      </c>
      <c r="AV75">
        <f>'Population 2016'!AV75/'Population 2016'!AV$5</f>
        <v>4.0333650089747651E-3</v>
      </c>
      <c r="AW75">
        <f>'Population 2016'!AW75/'Population 2016'!AW$5</f>
        <v>4.7059002989810238E-3</v>
      </c>
      <c r="AX75">
        <f>'Population 2016'!AX75/'Population 2016'!AX$5</f>
        <v>2.5429035102291168E-3</v>
      </c>
      <c r="AY75">
        <f>'Population 2016'!AY75/'Population 2016'!AY$5</f>
        <v>3.7713044276490928E-3</v>
      </c>
      <c r="AZ75">
        <f>'Population 2016'!AZ75/'Population 2016'!AZ$5</f>
        <v>3.163992613515426E-3</v>
      </c>
      <c r="BA75">
        <f>'Population 2016'!BA75/'Population 2016'!BA$5</f>
        <v>7.9626430576549348E-3</v>
      </c>
      <c r="BB75">
        <f>'Population 2016'!BB75/'Population 2016'!BB$5</f>
        <v>3.3074856894277842E-3</v>
      </c>
      <c r="BC75">
        <f>'Population 2016'!BC75/'Population 2016'!BC$5</f>
        <v>0</v>
      </c>
      <c r="BD75" s="9">
        <v>73</v>
      </c>
    </row>
    <row r="76" spans="2:56" x14ac:dyDescent="0.35">
      <c r="B76" s="5" t="s">
        <v>75</v>
      </c>
      <c r="C76">
        <f>'Population 2016'!C76/'Population 2016'!C$5</f>
        <v>9.6599592135055432E-4</v>
      </c>
      <c r="D76">
        <f>'Population 2016'!D76/'Population 2016'!D$5</f>
        <v>5.8439208552174722E-4</v>
      </c>
      <c r="E76">
        <f>'Population 2016'!E76/'Population 2016'!E$5</f>
        <v>2.3439074812838987E-4</v>
      </c>
      <c r="F76">
        <f>'Population 2016'!F76/'Population 2016'!F$5</f>
        <v>9.9922740149369039E-4</v>
      </c>
      <c r="G76">
        <f>'Population 2016'!G76/'Population 2016'!G$5</f>
        <v>1.5833919774806474E-3</v>
      </c>
      <c r="H76">
        <f>'Population 2016'!H76/'Population 2016'!H$5</f>
        <v>5.4213019554947423E-3</v>
      </c>
      <c r="I76">
        <f>'Population 2016'!I76/'Population 2016'!I$5</f>
        <v>8.5838706975965157E-4</v>
      </c>
      <c r="J76">
        <f>'Population 2016'!J76/'Population 2016'!J$5</f>
        <v>2.579136362505494E-3</v>
      </c>
      <c r="K76">
        <f>'Population 2016'!K76/'Population 2016'!K$5</f>
        <v>3.307659594575438E-3</v>
      </c>
      <c r="L76">
        <f>'Population 2016'!L76/'Population 2016'!L$5</f>
        <v>1.1993074198211363E-3</v>
      </c>
      <c r="M76">
        <f>'Population 2016'!M76/'Population 2016'!M$5</f>
        <v>1.1993074198211363E-3</v>
      </c>
      <c r="N76">
        <f>'Population 2016'!N76/'Population 2016'!N$5</f>
        <v>5.3929802846786317E-3</v>
      </c>
      <c r="O76">
        <f>'Population 2016'!O76/'Population 2016'!O$5</f>
        <v>5.5477952467282866E-3</v>
      </c>
      <c r="P76">
        <f>'Population 2016'!P76/'Population 2016'!P$5</f>
        <v>6.3112814155302603E-4</v>
      </c>
      <c r="Q76">
        <f>'Population 2016'!Q76/'Population 2016'!Q$5</f>
        <v>4.9353121584940244E-4</v>
      </c>
      <c r="R76">
        <f>'Population 2016'!R76/'Population 2016'!R$5</f>
        <v>1.2508649598126365E-3</v>
      </c>
      <c r="S76">
        <f>'Population 2016'!S76/'Population 2016'!S$5</f>
        <v>2.0866028446292926E-3</v>
      </c>
      <c r="T76">
        <f>'Population 2016'!T76/'Population 2016'!T$5</f>
        <v>1.7728928865581215E-3</v>
      </c>
      <c r="U76">
        <f>'Population 2016'!U76/'Population 2016'!U$5</f>
        <v>0</v>
      </c>
      <c r="V76">
        <f>'Population 2016'!V76/'Population 2016'!V$5</f>
        <v>2.7705482327260514E-3</v>
      </c>
      <c r="W76">
        <f>'Population 2016'!W76/'Population 2016'!W$5</f>
        <v>3.2226645487289105E-3</v>
      </c>
      <c r="X76">
        <f>'Population 2016'!X76/'Population 2016'!X$5</f>
        <v>3.2226645487289105E-3</v>
      </c>
      <c r="Y76">
        <f>'Population 2016'!Y76/'Population 2016'!Y$5</f>
        <v>2.6788127374763517E-3</v>
      </c>
      <c r="Z76">
        <f>'Population 2016'!Z76/'Population 2016'!Z$5</f>
        <v>7.838043450907212E-3</v>
      </c>
      <c r="AA76">
        <f>'Population 2016'!AA76/'Population 2016'!AA$5</f>
        <v>5.629313088269197E-3</v>
      </c>
      <c r="AB76">
        <f>'Population 2016'!AB76/'Population 2016'!AB$5</f>
        <v>5.0970799258978747E-4</v>
      </c>
      <c r="AC76">
        <f>'Population 2016'!AC76/'Population 2016'!AC$5</f>
        <v>6.2388683983525747E-3</v>
      </c>
      <c r="AD76">
        <f>'Population 2016'!AD76/'Population 2016'!AD$5</f>
        <v>1.1760765194089844E-3</v>
      </c>
      <c r="AE76">
        <f>'Population 2016'!AE76/'Population 2016'!AE$5</f>
        <v>1.02157106335794E-3</v>
      </c>
      <c r="AF76">
        <f>'Population 2016'!AF76/'Population 2016'!AF$5</f>
        <v>9.0183836281651063E-3</v>
      </c>
      <c r="AG76">
        <f>'Population 2016'!AG76/'Population 2016'!AG$5</f>
        <v>1.02157106335794E-3</v>
      </c>
      <c r="AH76">
        <f>'Population 2016'!AH76/'Population 2016'!AH$5</f>
        <v>4.5345197514466435E-3</v>
      </c>
      <c r="AI76">
        <f>'Population 2016'!AI76/'Population 2016'!AI$5</f>
        <v>1.7718085571791057E-3</v>
      </c>
      <c r="AJ76">
        <f>'Population 2016'!AJ76/'Population 2016'!AJ$5</f>
        <v>1.8961046203608176E-3</v>
      </c>
      <c r="AK76">
        <f>'Population 2016'!AK76/'Population 2016'!AK$5</f>
        <v>1.2571816501766341E-4</v>
      </c>
      <c r="AL76">
        <f>'Population 2016'!AL76/'Population 2016'!AL$5</f>
        <v>7.2808215533601743E-3</v>
      </c>
      <c r="AM76">
        <f>'Population 2016'!AM76/'Population 2016'!AM$5</f>
        <v>5.3641734065942026E-3</v>
      </c>
      <c r="AN76">
        <f>'Population 2016'!AN76/'Population 2016'!AN$5</f>
        <v>0</v>
      </c>
      <c r="AO76">
        <f>'Population 2016'!AO76/'Population 2016'!AO$5</f>
        <v>0</v>
      </c>
      <c r="AP76">
        <f>'Population 2016'!AP76/'Population 2016'!AP$5</f>
        <v>8.6394115688854362E-4</v>
      </c>
      <c r="AQ76">
        <f>'Population 2016'!AQ76/'Population 2016'!AQ$5</f>
        <v>5.3912971995396502E-3</v>
      </c>
      <c r="AR76">
        <f>'Population 2016'!AR76/'Population 2016'!AR$5</f>
        <v>3.2917608180212765E-3</v>
      </c>
      <c r="AS76">
        <f>'Population 2016'!AS76/'Population 2016'!AS$5</f>
        <v>8.5838706975965157E-4</v>
      </c>
      <c r="AT76">
        <f>'Population 2016'!AT76/'Population 2016'!AT$5</f>
        <v>0</v>
      </c>
      <c r="AU76">
        <f>'Population 2016'!AU76/'Population 2016'!AU$5</f>
        <v>0</v>
      </c>
      <c r="AV76">
        <f>'Population 2016'!AV76/'Population 2016'!AV$5</f>
        <v>3.0725372188786823E-3</v>
      </c>
      <c r="AW76">
        <f>'Population 2016'!AW76/'Population 2016'!AW$5</f>
        <v>3.6609921288669228E-3</v>
      </c>
      <c r="AX76">
        <f>'Population 2016'!AX76/'Population 2016'!AX$5</f>
        <v>2.1851080414531606E-3</v>
      </c>
      <c r="AY76">
        <f>'Population 2016'!AY76/'Population 2016'!AY$5</f>
        <v>2.8502799791928031E-3</v>
      </c>
      <c r="AZ76">
        <f>'Population 2016'!AZ76/'Population 2016'!AZ$5</f>
        <v>2.5225650200482079E-3</v>
      </c>
      <c r="BA76">
        <f>'Population 2016'!BA76/'Population 2016'!BA$5</f>
        <v>6.0462103217447634E-3</v>
      </c>
      <c r="BB76">
        <f>'Population 2016'!BB76/'Population 2016'!BB$5</f>
        <v>2.4581730802427791E-3</v>
      </c>
      <c r="BC76">
        <f>'Population 2016'!BC76/'Population 2016'!BC$5</f>
        <v>0</v>
      </c>
      <c r="BD76" s="9">
        <v>74</v>
      </c>
    </row>
    <row r="77" spans="2:56" x14ac:dyDescent="0.35">
      <c r="B77" s="5" t="s">
        <v>81</v>
      </c>
      <c r="C77">
        <f>'Population 2016'!C77/'Population 2016'!C$5</f>
        <v>7.4110798198852052E-4</v>
      </c>
      <c r="D77">
        <f>'Population 2016'!D77/'Population 2016'!D$5</f>
        <v>4.4012793051847072E-4</v>
      </c>
      <c r="E77">
        <f>'Population 2016'!E77/'Population 2016'!E$5</f>
        <v>1.6407352368987292E-4</v>
      </c>
      <c r="F77">
        <f>'Population 2016'!F77/'Population 2016'!F$5</f>
        <v>6.1807880504764355E-4</v>
      </c>
      <c r="G77">
        <f>'Population 2016'!G77/'Population 2016'!G$5</f>
        <v>1.1638607697720999E-3</v>
      </c>
      <c r="H77">
        <f>'Population 2016'!H77/'Population 2016'!H$5</f>
        <v>3.3299504236202755E-3</v>
      </c>
      <c r="I77">
        <f>'Population 2016'!I77/'Population 2016'!I$5</f>
        <v>6.1761996482706646E-4</v>
      </c>
      <c r="J77">
        <f>'Population 2016'!J77/'Population 2016'!J$5</f>
        <v>1.3683520894321754E-3</v>
      </c>
      <c r="K77">
        <f>'Population 2016'!K77/'Population 2016'!K$5</f>
        <v>2.0791003165902757E-3</v>
      </c>
      <c r="L77">
        <f>'Population 2016'!L77/'Population 2016'!L$5</f>
        <v>8.0218575762870713E-4</v>
      </c>
      <c r="M77">
        <f>'Population 2016'!M77/'Population 2016'!M$5</f>
        <v>8.0218575762870713E-4</v>
      </c>
      <c r="N77">
        <f>'Population 2016'!N77/'Population 2016'!N$5</f>
        <v>3.5524549714276528E-3</v>
      </c>
      <c r="O77">
        <f>'Population 2016'!O77/'Population 2016'!O$5</f>
        <v>3.774482123220495E-3</v>
      </c>
      <c r="P77">
        <f>'Population 2016'!P77/'Population 2016'!P$5</f>
        <v>3.7191479770089036E-4</v>
      </c>
      <c r="Q77">
        <f>'Population 2016'!Q77/'Population 2016'!Q$5</f>
        <v>2.4676560792470122E-4</v>
      </c>
      <c r="R77">
        <f>'Population 2016'!R77/'Population 2016'!R$5</f>
        <v>5.8551125778463829E-4</v>
      </c>
      <c r="S77">
        <f>'Population 2016'!S77/'Population 2016'!S$5</f>
        <v>1.2569045899966636E-3</v>
      </c>
      <c r="T77">
        <f>'Population 2016'!T77/'Population 2016'!T$5</f>
        <v>1.1842552221234697E-3</v>
      </c>
      <c r="U77">
        <f>'Population 2016'!U77/'Population 2016'!U$5</f>
        <v>0</v>
      </c>
      <c r="V77">
        <f>'Population 2016'!V77/'Population 2016'!V$5</f>
        <v>1.6562230482136452E-3</v>
      </c>
      <c r="W77">
        <f>'Population 2016'!W77/'Population 2016'!W$5</f>
        <v>1.9773955902444127E-3</v>
      </c>
      <c r="X77">
        <f>'Population 2016'!X77/'Population 2016'!X$5</f>
        <v>1.9773955902444127E-3</v>
      </c>
      <c r="Y77">
        <f>'Population 2016'!Y77/'Population 2016'!Y$5</f>
        <v>1.5182588512106326E-3</v>
      </c>
      <c r="Z77">
        <f>'Population 2016'!Z77/'Population 2016'!Z$5</f>
        <v>4.5684817347841486E-3</v>
      </c>
      <c r="AA77">
        <f>'Population 2016'!AA77/'Population 2016'!AA$5</f>
        <v>3.311946860028555E-3</v>
      </c>
      <c r="AB77">
        <f>'Population 2016'!AB77/'Population 2016'!AB$5</f>
        <v>3.8483976950554229E-4</v>
      </c>
      <c r="AC77">
        <f>'Population 2016'!AC77/'Population 2016'!AC$5</f>
        <v>3.6996737833068899E-3</v>
      </c>
      <c r="AD77">
        <f>'Population 2016'!AD77/'Population 2016'!AD$5</f>
        <v>7.7412631657300239E-4</v>
      </c>
      <c r="AE77">
        <f>'Population 2016'!AE77/'Population 2016'!AE$5</f>
        <v>6.2628979763652609E-4</v>
      </c>
      <c r="AF77">
        <f>'Population 2016'!AF77/'Population 2016'!AF$5</f>
        <v>5.4442081768689013E-3</v>
      </c>
      <c r="AG77">
        <f>'Population 2016'!AG77/'Population 2016'!AG$5</f>
        <v>6.2628979763652609E-4</v>
      </c>
      <c r="AH77">
        <f>'Population 2016'!AH77/'Population 2016'!AH$5</f>
        <v>2.615568951264594E-3</v>
      </c>
      <c r="AI77">
        <f>'Population 2016'!AI77/'Population 2016'!AI$5</f>
        <v>1.0390235366173769E-3</v>
      </c>
      <c r="AJ77">
        <f>'Population 2016'!AJ77/'Population 2016'!AJ$5</f>
        <v>1.0038200931321976E-3</v>
      </c>
      <c r="AK77">
        <f>'Population 2016'!AK77/'Population 2016'!AK$5</f>
        <v>1.0057453201413072E-4</v>
      </c>
      <c r="AL77">
        <f>'Population 2016'!AL77/'Population 2016'!AL$5</f>
        <v>4.0173107961902063E-3</v>
      </c>
      <c r="AM77">
        <f>'Population 2016'!AM77/'Population 2016'!AM$5</f>
        <v>3.2380628126233743E-3</v>
      </c>
      <c r="AN77">
        <f>'Population 2016'!AN77/'Population 2016'!AN$5</f>
        <v>0</v>
      </c>
      <c r="AO77">
        <f>'Population 2016'!AO77/'Population 2016'!AO$5</f>
        <v>0</v>
      </c>
      <c r="AP77">
        <f>'Population 2016'!AP77/'Population 2016'!AP$5</f>
        <v>4.1215541429545204E-4</v>
      </c>
      <c r="AQ77">
        <f>'Population 2016'!AQ77/'Population 2016'!AQ$5</f>
        <v>3.1032498492902941E-3</v>
      </c>
      <c r="AR77">
        <f>'Population 2016'!AR77/'Population 2016'!AR$5</f>
        <v>1.97581393442276E-3</v>
      </c>
      <c r="AS77">
        <f>'Population 2016'!AS77/'Population 2016'!AS$5</f>
        <v>6.1761996482706646E-4</v>
      </c>
      <c r="AT77">
        <f>'Population 2016'!AT77/'Population 2016'!AT$5</f>
        <v>0</v>
      </c>
      <c r="AU77">
        <f>'Population 2016'!AU77/'Population 2016'!AU$5</f>
        <v>0</v>
      </c>
      <c r="AV77">
        <f>'Population 2016'!AV77/'Population 2016'!AV$5</f>
        <v>2.0377995987752085E-3</v>
      </c>
      <c r="AW77">
        <f>'Population 2016'!AW77/'Population 2016'!AW$5</f>
        <v>1.9601562023308316E-3</v>
      </c>
      <c r="AX77">
        <f>'Population 2016'!AX77/'Population 2016'!AX$5</f>
        <v>9.839375391338793E-4</v>
      </c>
      <c r="AY77">
        <f>'Population 2016'!AY77/'Population 2016'!AY$5</f>
        <v>1.7732015544199994E-3</v>
      </c>
      <c r="AZ77">
        <f>'Population 2016'!AZ77/'Population 2016'!AZ$5</f>
        <v>1.5935017344432237E-3</v>
      </c>
      <c r="BA77">
        <f>'Population 2016'!BA77/'Population 2016'!BA$5</f>
        <v>4.3996976894839128E-3</v>
      </c>
      <c r="BB77">
        <f>'Population 2016'!BB77/'Population 2016'!BB$5</f>
        <v>1.0909869288717952E-3</v>
      </c>
      <c r="BC77">
        <f>'Population 2016'!BC77/'Population 2016'!BC$5</f>
        <v>0</v>
      </c>
      <c r="BD77" s="9">
        <v>75</v>
      </c>
    </row>
    <row r="78" spans="2:56" x14ac:dyDescent="0.35">
      <c r="B78" s="5" t="s">
        <v>82</v>
      </c>
      <c r="C78">
        <f>'Population 2016'!C78/'Population 2016'!C$5</f>
        <v>3.6288735669782725E-4</v>
      </c>
      <c r="D78">
        <f>'Population 2016'!D78/'Population 2016'!D$5</f>
        <v>2.176188100896883E-4</v>
      </c>
      <c r="E78">
        <f>'Population 2016'!E78/'Population 2016'!E$5</f>
        <v>8.4380669326220359E-5</v>
      </c>
      <c r="F78">
        <f>'Population 2016'!F78/'Population 2016'!F$5</f>
        <v>3.8114859644604689E-4</v>
      </c>
      <c r="G78">
        <f>'Population 2016'!G78/'Population 2016'!G$5</f>
        <v>7.4432956206355223E-4</v>
      </c>
      <c r="H78">
        <f>'Population 2016'!H78/'Population 2016'!H$5</f>
        <v>1.8416863102398407E-3</v>
      </c>
      <c r="I78">
        <f>'Population 2016'!I78/'Population 2016'!I$5</f>
        <v>2.5123523992965415E-4</v>
      </c>
      <c r="J78">
        <f>'Population 2016'!J78/'Population 2016'!J$5</f>
        <v>8.2930429662556081E-4</v>
      </c>
      <c r="K78">
        <f>'Population 2016'!K78/'Population 2016'!K$5</f>
        <v>1.3230638378301752E-3</v>
      </c>
      <c r="L78">
        <f>'Population 2016'!L78/'Population 2016'!L$5</f>
        <v>3.1769732975394342E-4</v>
      </c>
      <c r="M78">
        <f>'Population 2016'!M78/'Population 2016'!M$5</f>
        <v>3.1769732975394342E-4</v>
      </c>
      <c r="N78">
        <f>'Population 2016'!N78/'Population 2016'!N$5</f>
        <v>1.9208975976724187E-3</v>
      </c>
      <c r="O78">
        <f>'Population 2016'!O78/'Population 2016'!O$5</f>
        <v>2.0110757769390038E-3</v>
      </c>
      <c r="P78">
        <f>'Population 2016'!P78/'Population 2016'!P$5</f>
        <v>5.6350726924377322E-5</v>
      </c>
      <c r="Q78">
        <f>'Population 2016'!Q78/'Population 2016'!Q$5</f>
        <v>7.0504459407057495E-5</v>
      </c>
      <c r="R78">
        <f>'Population 2016'!R78/'Population 2016'!R$5</f>
        <v>3.4598392505455901E-4</v>
      </c>
      <c r="S78">
        <f>'Population 2016'!S78/'Population 2016'!S$5</f>
        <v>7.1848338220314892E-4</v>
      </c>
      <c r="T78">
        <f>'Population 2016'!T78/'Population 2016'!T$5</f>
        <v>6.3051702395964691E-4</v>
      </c>
      <c r="U78">
        <f>'Population 2016'!U78/'Population 2016'!U$5</f>
        <v>0</v>
      </c>
      <c r="V78">
        <f>'Population 2016'!V78/'Population 2016'!V$5</f>
        <v>7.9376588485815256E-4</v>
      </c>
      <c r="W78">
        <f>'Population 2016'!W78/'Population 2016'!W$5</f>
        <v>1.1504847070512947E-3</v>
      </c>
      <c r="X78">
        <f>'Population 2016'!X78/'Population 2016'!X$5</f>
        <v>1.1504847070512947E-3</v>
      </c>
      <c r="Y78">
        <f>'Population 2016'!Y78/'Population 2016'!Y$5</f>
        <v>8.1079792054180374E-4</v>
      </c>
      <c r="Z78">
        <f>'Population 2016'!Z78/'Population 2016'!Z$5</f>
        <v>2.4623342231548462E-3</v>
      </c>
      <c r="AA78">
        <f>'Population 2016'!AA78/'Population 2016'!AA$5</f>
        <v>1.783202682510861E-3</v>
      </c>
      <c r="AB78">
        <f>'Population 2016'!AB78/'Population 2016'!AB$5</f>
        <v>1.8627882460108696E-4</v>
      </c>
      <c r="AC78">
        <f>'Population 2016'!AC78/'Population 2016'!AC$5</f>
        <v>1.9734351631393752E-3</v>
      </c>
      <c r="AD78">
        <f>'Population 2016'!AD78/'Population 2016'!AD$5</f>
        <v>4.5033309762179463E-4</v>
      </c>
      <c r="AE78">
        <f>'Population 2016'!AE78/'Population 2016'!AE$5</f>
        <v>3.3881251347549771E-4</v>
      </c>
      <c r="AF78">
        <f>'Population 2016'!AF78/'Population 2016'!AF$5</f>
        <v>2.7296445429730505E-3</v>
      </c>
      <c r="AG78">
        <f>'Population 2016'!AG78/'Population 2016'!AG$5</f>
        <v>3.3881251347549771E-4</v>
      </c>
      <c r="AH78">
        <f>'Population 2016'!AH78/'Population 2016'!AH$5</f>
        <v>1.4415351606401456E-3</v>
      </c>
      <c r="AI78">
        <f>'Population 2016'!AI78/'Population 2016'!AI$5</f>
        <v>5.98805669787383E-4</v>
      </c>
      <c r="AJ78">
        <f>'Population 2016'!AJ78/'Population 2016'!AJ$5</f>
        <v>5.2979393804199312E-4</v>
      </c>
      <c r="AK78">
        <f>'Population 2016'!AK78/'Population 2016'!AK$5</f>
        <v>2.5143633003532681E-5</v>
      </c>
      <c r="AL78">
        <f>'Population 2016'!AL78/'Population 2016'!AL$5</f>
        <v>2.2791365885670703E-3</v>
      </c>
      <c r="AM78">
        <f>'Population 2016'!AM78/'Population 2016'!AM$5</f>
        <v>1.6806053076702972E-3</v>
      </c>
      <c r="AN78">
        <f>'Population 2016'!AN78/'Population 2016'!AN$5</f>
        <v>0</v>
      </c>
      <c r="AO78">
        <f>'Population 2016'!AO78/'Population 2016'!AO$5</f>
        <v>0</v>
      </c>
      <c r="AP78">
        <f>'Population 2016'!AP78/'Population 2016'!AP$5</f>
        <v>2.1400377280725394E-4</v>
      </c>
      <c r="AQ78">
        <f>'Population 2016'!AQ78/'Population 2016'!AQ$5</f>
        <v>1.4454430865347729E-3</v>
      </c>
      <c r="AR78">
        <f>'Population 2016'!AR78/'Population 2016'!AR$5</f>
        <v>1.0749015935945221E-3</v>
      </c>
      <c r="AS78">
        <f>'Population 2016'!AS78/'Population 2016'!AS$5</f>
        <v>2.5123523992965415E-4</v>
      </c>
      <c r="AT78">
        <f>'Population 2016'!AT78/'Population 2016'!AT$5</f>
        <v>0</v>
      </c>
      <c r="AU78">
        <f>'Population 2016'!AU78/'Population 2016'!AU$5</f>
        <v>0</v>
      </c>
      <c r="AV78">
        <f>'Population 2016'!AV78/'Population 2016'!AV$5</f>
        <v>1.1403230915426037E-3</v>
      </c>
      <c r="AW78">
        <f>'Population 2016'!AW78/'Population 2016'!AW$5</f>
        <v>1.18982244188175E-3</v>
      </c>
      <c r="AX78">
        <f>'Population 2016'!AX78/'Population 2016'!AX$5</f>
        <v>5.6225002236221682E-4</v>
      </c>
      <c r="AY78">
        <f>'Population 2016'!AY78/'Population 2016'!AY$5</f>
        <v>1.0021113185031058E-3</v>
      </c>
      <c r="AZ78">
        <f>'Population 2016'!AZ78/'Population 2016'!AZ$5</f>
        <v>8.7153614717743095E-4</v>
      </c>
      <c r="BA78">
        <f>'Population 2016'!BA78/'Population 2016'!BA$5</f>
        <v>2.8746491038652558E-3</v>
      </c>
      <c r="BB78">
        <f>'Population 2016'!BB78/'Population 2016'!BB$5</f>
        <v>8.4931260918500514E-4</v>
      </c>
      <c r="BC78">
        <f>'Population 2016'!BC78/'Population 2016'!BC$5</f>
        <v>0</v>
      </c>
      <c r="BD78" s="9">
        <v>76</v>
      </c>
    </row>
    <row r="79" spans="2:56" x14ac:dyDescent="0.35">
      <c r="B79" s="5" t="s">
        <v>76</v>
      </c>
      <c r="C79">
        <f>'Population 2016'!C79/'Population 2016'!C$5</f>
        <v>0</v>
      </c>
      <c r="D79">
        <f>'Population 2016'!D79/'Population 2016'!D$5</f>
        <v>0</v>
      </c>
      <c r="E79">
        <f>'Population 2016'!E79/'Population 2016'!E$5</f>
        <v>0</v>
      </c>
      <c r="F79">
        <f>'Population 2016'!F79/'Population 2016'!F$5</f>
        <v>0</v>
      </c>
      <c r="G79">
        <f>'Population 2016'!G79/'Population 2016'!G$5</f>
        <v>0</v>
      </c>
      <c r="H79">
        <f>'Population 2016'!H79/'Population 2016'!H$5</f>
        <v>0</v>
      </c>
      <c r="I79">
        <f>'Population 2016'!I79/'Population 2016'!I$5</f>
        <v>0</v>
      </c>
      <c r="J79">
        <f>'Population 2016'!J79/'Population 2016'!J$5</f>
        <v>0</v>
      </c>
      <c r="K79">
        <f>'Population 2016'!K79/'Population 2016'!K$5</f>
        <v>0</v>
      </c>
      <c r="L79">
        <f>'Population 2016'!L79/'Population 2016'!L$5</f>
        <v>0</v>
      </c>
      <c r="M79">
        <f>'Population 2016'!M79/'Population 2016'!M$5</f>
        <v>0</v>
      </c>
      <c r="N79">
        <f>'Population 2016'!N79/'Population 2016'!N$5</f>
        <v>0</v>
      </c>
      <c r="O79">
        <f>'Population 2016'!O79/'Population 2016'!O$5</f>
        <v>0</v>
      </c>
      <c r="P79">
        <f>'Population 2016'!P79/'Population 2016'!P$5</f>
        <v>0</v>
      </c>
      <c r="Q79">
        <f>'Population 2016'!Q79/'Population 2016'!Q$5</f>
        <v>0</v>
      </c>
      <c r="R79">
        <f>'Population 2016'!R79/'Population 2016'!R$5</f>
        <v>0</v>
      </c>
      <c r="S79">
        <f>'Population 2016'!S79/'Population 2016'!S$5</f>
        <v>0</v>
      </c>
      <c r="T79">
        <f>'Population 2016'!T79/'Population 2016'!T$5</f>
        <v>0</v>
      </c>
      <c r="U79">
        <f>'Population 2016'!U79/'Population 2016'!U$5</f>
        <v>0</v>
      </c>
      <c r="V79">
        <f>'Population 2016'!V79/'Population 2016'!V$5</f>
        <v>0</v>
      </c>
      <c r="W79">
        <f>'Population 2016'!W79/'Population 2016'!W$5</f>
        <v>0</v>
      </c>
      <c r="X79">
        <f>'Population 2016'!X79/'Population 2016'!X$5</f>
        <v>0</v>
      </c>
      <c r="Y79">
        <f>'Population 2016'!Y79/'Population 2016'!Y$5</f>
        <v>0</v>
      </c>
      <c r="Z79">
        <f>'Population 2016'!Z79/'Population 2016'!Z$5</f>
        <v>0</v>
      </c>
      <c r="AA79">
        <f>'Population 2016'!AA79/'Population 2016'!AA$5</f>
        <v>0</v>
      </c>
      <c r="AB79">
        <f>'Population 2016'!AB79/'Population 2016'!AB$5</f>
        <v>0</v>
      </c>
      <c r="AC79">
        <f>'Population 2016'!AC79/'Population 2016'!AC$5</f>
        <v>0</v>
      </c>
      <c r="AD79">
        <f>'Population 2016'!AD79/'Population 2016'!AD$5</f>
        <v>0</v>
      </c>
      <c r="AE79">
        <f>'Population 2016'!AE79/'Population 2016'!AE$5</f>
        <v>0</v>
      </c>
      <c r="AF79">
        <f>'Population 2016'!AF79/'Population 2016'!AF$5</f>
        <v>0</v>
      </c>
      <c r="AG79">
        <f>'Population 2016'!AG79/'Population 2016'!AG$5</f>
        <v>0</v>
      </c>
      <c r="AH79">
        <f>'Population 2016'!AH79/'Population 2016'!AH$5</f>
        <v>0</v>
      </c>
      <c r="AI79">
        <f>'Population 2016'!AI79/'Population 2016'!AI$5</f>
        <v>0</v>
      </c>
      <c r="AJ79">
        <f>'Population 2016'!AJ79/'Population 2016'!AJ$5</f>
        <v>0</v>
      </c>
      <c r="AK79">
        <f>'Population 2016'!AK79/'Population 2016'!AK$5</f>
        <v>0</v>
      </c>
      <c r="AL79">
        <f>'Population 2016'!AL79/'Population 2016'!AL$5</f>
        <v>0</v>
      </c>
      <c r="AM79">
        <f>'Population 2016'!AM79/'Population 2016'!AM$5</f>
        <v>0</v>
      </c>
      <c r="AN79">
        <f>'Population 2016'!AN79/'Population 2016'!AN$5</f>
        <v>0</v>
      </c>
      <c r="AO79">
        <f>'Population 2016'!AO79/'Population 2016'!AO$5</f>
        <v>0</v>
      </c>
      <c r="AP79">
        <f>'Population 2016'!AP79/'Population 2016'!AP$5</f>
        <v>0</v>
      </c>
      <c r="AQ79">
        <f>'Population 2016'!AQ79/'Population 2016'!AQ$5</f>
        <v>0</v>
      </c>
      <c r="AR79">
        <f>'Population 2016'!AR79/'Population 2016'!AR$5</f>
        <v>0</v>
      </c>
      <c r="AS79">
        <f>'Population 2016'!AS79/'Population 2016'!AS$5</f>
        <v>0</v>
      </c>
      <c r="AT79">
        <f>'Population 2016'!AT79/'Population 2016'!AT$5</f>
        <v>0</v>
      </c>
      <c r="AU79">
        <f>'Population 2016'!AU79/'Population 2016'!AU$5</f>
        <v>0</v>
      </c>
      <c r="AV79">
        <f>'Population 2016'!AV79/'Population 2016'!AV$5</f>
        <v>0</v>
      </c>
      <c r="AW79">
        <f>'Population 2016'!AW79/'Population 2016'!AW$5</f>
        <v>0</v>
      </c>
      <c r="AX79">
        <f>'Population 2016'!AX79/'Population 2016'!AX$5</f>
        <v>0</v>
      </c>
      <c r="AY79">
        <f>'Population 2016'!AY79/'Population 2016'!AY$5</f>
        <v>0</v>
      </c>
      <c r="AZ79">
        <f>'Population 2016'!AZ79/'Population 2016'!AZ$5</f>
        <v>0</v>
      </c>
      <c r="BA79">
        <f>'Population 2016'!BA79/'Population 2016'!BA$5</f>
        <v>0</v>
      </c>
      <c r="BB79">
        <f>'Population 2016'!BB79/'Population 2016'!BB$5</f>
        <v>0</v>
      </c>
      <c r="BC79">
        <f>'Population 2016'!BC79/'Population 2016'!BC$5</f>
        <v>0</v>
      </c>
      <c r="BD79" s="9">
        <v>77</v>
      </c>
    </row>
    <row r="80" spans="2:56" x14ac:dyDescent="0.35">
      <c r="B80" s="5" t="s">
        <v>46</v>
      </c>
      <c r="C80">
        <f>'Population 2016'!C80/'Population 2016'!C$5</f>
        <v>0</v>
      </c>
      <c r="D80">
        <f>'Population 2016'!D80/'Population 2016'!D$5</f>
        <v>0</v>
      </c>
      <c r="E80">
        <f>'Population 2016'!E80/'Population 2016'!E$5</f>
        <v>0</v>
      </c>
      <c r="F80">
        <f>'Population 2016'!F80/'Population 2016'!F$5</f>
        <v>0</v>
      </c>
      <c r="G80">
        <f>'Population 2016'!G80/'Population 2016'!G$5</f>
        <v>0</v>
      </c>
      <c r="H80">
        <f>'Population 2016'!H80/'Population 2016'!H$5</f>
        <v>0</v>
      </c>
      <c r="I80">
        <f>'Population 2016'!I80/'Population 2016'!I$5</f>
        <v>0</v>
      </c>
      <c r="J80">
        <f>'Population 2016'!J80/'Population 2016'!J$5</f>
        <v>0</v>
      </c>
      <c r="K80">
        <f>'Population 2016'!K80/'Population 2016'!K$5</f>
        <v>0</v>
      </c>
      <c r="L80">
        <f>'Population 2016'!L80/'Population 2016'!L$5</f>
        <v>0</v>
      </c>
      <c r="M80">
        <f>'Population 2016'!M80/'Population 2016'!M$5</f>
        <v>0</v>
      </c>
      <c r="N80">
        <f>'Population 2016'!N80/'Population 2016'!N$5</f>
        <v>0</v>
      </c>
      <c r="O80">
        <f>'Population 2016'!O80/'Population 2016'!O$5</f>
        <v>0</v>
      </c>
      <c r="P80">
        <f>'Population 2016'!P80/'Population 2016'!P$5</f>
        <v>0</v>
      </c>
      <c r="Q80">
        <f>'Population 2016'!Q80/'Population 2016'!Q$5</f>
        <v>0</v>
      </c>
      <c r="R80">
        <f>'Population 2016'!R80/'Population 2016'!R$5</f>
        <v>0</v>
      </c>
      <c r="S80">
        <f>'Population 2016'!S80/'Population 2016'!S$5</f>
        <v>0</v>
      </c>
      <c r="T80">
        <f>'Population 2016'!T80/'Population 2016'!T$5</f>
        <v>0</v>
      </c>
      <c r="U80">
        <f>'Population 2016'!U80/'Population 2016'!U$5</f>
        <v>0</v>
      </c>
      <c r="V80">
        <f>'Population 2016'!V80/'Population 2016'!V$5</f>
        <v>0</v>
      </c>
      <c r="W80">
        <f>'Population 2016'!W80/'Population 2016'!W$5</f>
        <v>0</v>
      </c>
      <c r="X80">
        <f>'Population 2016'!X80/'Population 2016'!X$5</f>
        <v>0</v>
      </c>
      <c r="Y80">
        <f>'Population 2016'!Y80/'Population 2016'!Y$5</f>
        <v>0</v>
      </c>
      <c r="Z80">
        <f>'Population 2016'!Z80/'Population 2016'!Z$5</f>
        <v>0</v>
      </c>
      <c r="AA80">
        <f>'Population 2016'!AA80/'Population 2016'!AA$5</f>
        <v>0</v>
      </c>
      <c r="AB80">
        <f>'Population 2016'!AB80/'Population 2016'!AB$5</f>
        <v>0</v>
      </c>
      <c r="AC80">
        <f>'Population 2016'!AC80/'Population 2016'!AC$5</f>
        <v>0</v>
      </c>
      <c r="AD80">
        <f>'Population 2016'!AD80/'Population 2016'!AD$5</f>
        <v>0</v>
      </c>
      <c r="AE80">
        <f>'Population 2016'!AE80/'Population 2016'!AE$5</f>
        <v>0</v>
      </c>
      <c r="AF80">
        <f>'Population 2016'!AF80/'Population 2016'!AF$5</f>
        <v>0</v>
      </c>
      <c r="AG80">
        <f>'Population 2016'!AG80/'Population 2016'!AG$5</f>
        <v>0</v>
      </c>
      <c r="AH80">
        <f>'Population 2016'!AH80/'Population 2016'!AH$5</f>
        <v>0</v>
      </c>
      <c r="AI80">
        <f>'Population 2016'!AI80/'Population 2016'!AI$5</f>
        <v>0</v>
      </c>
      <c r="AJ80">
        <f>'Population 2016'!AJ80/'Population 2016'!AJ$5</f>
        <v>0</v>
      </c>
      <c r="AK80">
        <f>'Population 2016'!AK80/'Population 2016'!AK$5</f>
        <v>0</v>
      </c>
      <c r="AL80">
        <f>'Population 2016'!AL80/'Population 2016'!AL$5</f>
        <v>0</v>
      </c>
      <c r="AM80">
        <f>'Population 2016'!AM80/'Population 2016'!AM$5</f>
        <v>0</v>
      </c>
      <c r="AN80">
        <f>'Population 2016'!AN80/'Population 2016'!AN$5</f>
        <v>0</v>
      </c>
      <c r="AO80">
        <f>'Population 2016'!AO80/'Population 2016'!AO$5</f>
        <v>0</v>
      </c>
      <c r="AP80">
        <f>'Population 2016'!AP80/'Population 2016'!AP$5</f>
        <v>0</v>
      </c>
      <c r="AQ80">
        <f>'Population 2016'!AQ80/'Population 2016'!AQ$5</f>
        <v>0</v>
      </c>
      <c r="AR80">
        <f>'Population 2016'!AR80/'Population 2016'!AR$5</f>
        <v>0</v>
      </c>
      <c r="AS80">
        <f>'Population 2016'!AS80/'Population 2016'!AS$5</f>
        <v>0</v>
      </c>
      <c r="AT80">
        <f>'Population 2016'!AT80/'Population 2016'!AT$5</f>
        <v>0</v>
      </c>
      <c r="AU80">
        <f>'Population 2016'!AU80/'Population 2016'!AU$5</f>
        <v>0</v>
      </c>
      <c r="AV80">
        <f>'Population 2016'!AV80/'Population 2016'!AV$5</f>
        <v>0</v>
      </c>
      <c r="AW80">
        <f>'Population 2016'!AW80/'Population 2016'!AW$5</f>
        <v>0</v>
      </c>
      <c r="AX80">
        <f>'Population 2016'!AX80/'Population 2016'!AX$5</f>
        <v>0</v>
      </c>
      <c r="AY80">
        <f>'Population 2016'!AY80/'Population 2016'!AY$5</f>
        <v>0</v>
      </c>
      <c r="AZ80">
        <f>'Population 2016'!AZ80/'Population 2016'!AZ$5</f>
        <v>0</v>
      </c>
      <c r="BA80">
        <f>'Population 2016'!BA80/'Population 2016'!BA$5</f>
        <v>0</v>
      </c>
      <c r="BB80">
        <f>'Population 2016'!BB80/'Population 2016'!BB$5</f>
        <v>0</v>
      </c>
      <c r="BC80">
        <f>'Population 2016'!BC80/'Population 2016'!BC$5</f>
        <v>0</v>
      </c>
      <c r="BD80" s="9">
        <v>78</v>
      </c>
    </row>
    <row r="81" spans="2:56" x14ac:dyDescent="0.35">
      <c r="B81" s="5" t="s">
        <v>77</v>
      </c>
      <c r="C81">
        <f>'Population 2016'!C81/'Population 2016'!C$5</f>
        <v>0</v>
      </c>
      <c r="D81">
        <f>'Population 2016'!D81/'Population 2016'!D$5</f>
        <v>0</v>
      </c>
      <c r="E81">
        <f>'Population 2016'!E81/'Population 2016'!E$5</f>
        <v>0</v>
      </c>
      <c r="F81">
        <f>'Population 2016'!F81/'Population 2016'!F$5</f>
        <v>0</v>
      </c>
      <c r="G81">
        <f>'Population 2016'!G81/'Population 2016'!G$5</f>
        <v>0</v>
      </c>
      <c r="H81">
        <f>'Population 2016'!H81/'Population 2016'!H$5</f>
        <v>0</v>
      </c>
      <c r="I81">
        <f>'Population 2016'!I81/'Population 2016'!I$5</f>
        <v>0</v>
      </c>
      <c r="J81">
        <f>'Population 2016'!J81/'Population 2016'!J$5</f>
        <v>0</v>
      </c>
      <c r="K81">
        <f>'Population 2016'!K81/'Population 2016'!K$5</f>
        <v>0</v>
      </c>
      <c r="L81">
        <f>'Population 2016'!L81/'Population 2016'!L$5</f>
        <v>0</v>
      </c>
      <c r="M81">
        <f>'Population 2016'!M81/'Population 2016'!M$5</f>
        <v>0</v>
      </c>
      <c r="N81">
        <f>'Population 2016'!N81/'Population 2016'!N$5</f>
        <v>0</v>
      </c>
      <c r="O81">
        <f>'Population 2016'!O81/'Population 2016'!O$5</f>
        <v>0</v>
      </c>
      <c r="P81">
        <f>'Population 2016'!P81/'Population 2016'!P$5</f>
        <v>0</v>
      </c>
      <c r="Q81">
        <f>'Population 2016'!Q81/'Population 2016'!Q$5</f>
        <v>0</v>
      </c>
      <c r="R81">
        <f>'Population 2016'!R81/'Population 2016'!R$5</f>
        <v>0</v>
      </c>
      <c r="S81">
        <f>'Population 2016'!S81/'Population 2016'!S$5</f>
        <v>0</v>
      </c>
      <c r="T81">
        <f>'Population 2016'!T81/'Population 2016'!T$5</f>
        <v>0</v>
      </c>
      <c r="U81">
        <f>'Population 2016'!U81/'Population 2016'!U$5</f>
        <v>0</v>
      </c>
      <c r="V81">
        <f>'Population 2016'!V81/'Population 2016'!V$5</f>
        <v>0</v>
      </c>
      <c r="W81">
        <f>'Population 2016'!W81/'Population 2016'!W$5</f>
        <v>0</v>
      </c>
      <c r="X81">
        <f>'Population 2016'!X81/'Population 2016'!X$5</f>
        <v>0</v>
      </c>
      <c r="Y81">
        <f>'Population 2016'!Y81/'Population 2016'!Y$5</f>
        <v>0</v>
      </c>
      <c r="Z81">
        <f>'Population 2016'!Z81/'Population 2016'!Z$5</f>
        <v>0</v>
      </c>
      <c r="AA81">
        <f>'Population 2016'!AA81/'Population 2016'!AA$5</f>
        <v>0</v>
      </c>
      <c r="AB81">
        <f>'Population 2016'!AB81/'Population 2016'!AB$5</f>
        <v>0</v>
      </c>
      <c r="AC81">
        <f>'Population 2016'!AC81/'Population 2016'!AC$5</f>
        <v>0</v>
      </c>
      <c r="AD81">
        <f>'Population 2016'!AD81/'Population 2016'!AD$5</f>
        <v>0</v>
      </c>
      <c r="AE81">
        <f>'Population 2016'!AE81/'Population 2016'!AE$5</f>
        <v>0</v>
      </c>
      <c r="AF81">
        <f>'Population 2016'!AF81/'Population 2016'!AF$5</f>
        <v>0</v>
      </c>
      <c r="AG81">
        <f>'Population 2016'!AG81/'Population 2016'!AG$5</f>
        <v>0</v>
      </c>
      <c r="AH81">
        <f>'Population 2016'!AH81/'Population 2016'!AH$5</f>
        <v>0</v>
      </c>
      <c r="AI81">
        <f>'Population 2016'!AI81/'Population 2016'!AI$5</f>
        <v>0</v>
      </c>
      <c r="AJ81">
        <f>'Population 2016'!AJ81/'Population 2016'!AJ$5</f>
        <v>0</v>
      </c>
      <c r="AK81">
        <f>'Population 2016'!AK81/'Population 2016'!AK$5</f>
        <v>0</v>
      </c>
      <c r="AL81">
        <f>'Population 2016'!AL81/'Population 2016'!AL$5</f>
        <v>0</v>
      </c>
      <c r="AM81">
        <f>'Population 2016'!AM81/'Population 2016'!AM$5</f>
        <v>0</v>
      </c>
      <c r="AN81">
        <f>'Population 2016'!AN81/'Population 2016'!AN$5</f>
        <v>0</v>
      </c>
      <c r="AO81">
        <f>'Population 2016'!AO81/'Population 2016'!AO$5</f>
        <v>0</v>
      </c>
      <c r="AP81">
        <f>'Population 2016'!AP81/'Population 2016'!AP$5</f>
        <v>0</v>
      </c>
      <c r="AQ81">
        <f>'Population 2016'!AQ81/'Population 2016'!AQ$5</f>
        <v>0</v>
      </c>
      <c r="AR81">
        <f>'Population 2016'!AR81/'Population 2016'!AR$5</f>
        <v>0</v>
      </c>
      <c r="AS81">
        <f>'Population 2016'!AS81/'Population 2016'!AS$5</f>
        <v>0</v>
      </c>
      <c r="AT81">
        <f>'Population 2016'!AT81/'Population 2016'!AT$5</f>
        <v>0</v>
      </c>
      <c r="AU81">
        <f>'Population 2016'!AU81/'Population 2016'!AU$5</f>
        <v>0</v>
      </c>
      <c r="AV81">
        <f>'Population 2016'!AV81/'Population 2016'!AV$5</f>
        <v>0</v>
      </c>
      <c r="AW81">
        <f>'Population 2016'!AW81/'Population 2016'!AW$5</f>
        <v>0</v>
      </c>
      <c r="AX81">
        <f>'Population 2016'!AX81/'Population 2016'!AX$5</f>
        <v>0</v>
      </c>
      <c r="AY81">
        <f>'Population 2016'!AY81/'Population 2016'!AY$5</f>
        <v>0</v>
      </c>
      <c r="AZ81">
        <f>'Population 2016'!AZ81/'Population 2016'!AZ$5</f>
        <v>0</v>
      </c>
      <c r="BA81">
        <f>'Population 2016'!BA81/'Population 2016'!BA$5</f>
        <v>0</v>
      </c>
      <c r="BB81">
        <f>'Population 2016'!BB81/'Population 2016'!BB$5</f>
        <v>0</v>
      </c>
      <c r="BC81">
        <f>'Population 2016'!BC81/'Population 2016'!BC$5</f>
        <v>0</v>
      </c>
      <c r="BD81" s="9">
        <v>79</v>
      </c>
    </row>
    <row r="82" spans="2:56" x14ac:dyDescent="0.35">
      <c r="B82" s="5" t="s">
        <v>47</v>
      </c>
      <c r="C82">
        <f>'Population 2016'!C82/'Population 2016'!C$5</f>
        <v>1.9268807531701534E-3</v>
      </c>
      <c r="D82">
        <f>'Population 2016'!D82/'Population 2016'!D$5</f>
        <v>1.1394423090089296E-3</v>
      </c>
      <c r="E82">
        <f>'Population 2016'!E82/'Population 2016'!E$5</f>
        <v>4.1721553166853398E-4</v>
      </c>
      <c r="F82">
        <f>'Population 2016'!F82/'Population 2016'!F$5</f>
        <v>2.4826165336080349E-3</v>
      </c>
      <c r="G82">
        <f>'Population 2016'!G82/'Population 2016'!G$5</f>
        <v>2.4089211281329509E-3</v>
      </c>
      <c r="H82">
        <f>'Population 2016'!H82/'Population 2016'!H$5</f>
        <v>8.8874334090975407E-3</v>
      </c>
      <c r="I82">
        <f>'Population 2016'!I82/'Population 2016'!I$5</f>
        <v>1.8528598944811993E-3</v>
      </c>
      <c r="J82">
        <f>'Population 2016'!J82/'Population 2016'!J$5</f>
        <v>5.7553718185813924E-3</v>
      </c>
      <c r="K82">
        <f>'Population 2016'!K82/'Population 2016'!K$5</f>
        <v>8.0801398667485706E-3</v>
      </c>
      <c r="L82">
        <f>'Population 2016'!L82/'Population 2016'!L$5</f>
        <v>2.3350753736914843E-3</v>
      </c>
      <c r="M82">
        <f>'Population 2016'!M82/'Population 2016'!M$5</f>
        <v>2.3350753736914843E-3</v>
      </c>
      <c r="N82">
        <f>'Population 2016'!N82/'Population 2016'!N$5</f>
        <v>9.4115945057506364E-3</v>
      </c>
      <c r="O82">
        <f>'Population 2016'!O82/'Population 2016'!O$5</f>
        <v>9.3123705927224808E-3</v>
      </c>
      <c r="P82">
        <f>'Population 2016'!P82/'Population 2016'!P$5</f>
        <v>1.5327397723430632E-3</v>
      </c>
      <c r="Q82">
        <f>'Population 2016'!Q82/'Population 2016'!Q$5</f>
        <v>1.0340654046368434E-3</v>
      </c>
      <c r="R82">
        <f>'Population 2016'!R82/'Population 2016'!R$5</f>
        <v>2.1690530686112736E-3</v>
      </c>
      <c r="S82">
        <f>'Population 2016'!S82/'Population 2016'!S$5</f>
        <v>3.9657811256004283E-3</v>
      </c>
      <c r="T82">
        <f>'Population 2016'!T82/'Population 2016'!T$5</f>
        <v>3.4922732581676385E-3</v>
      </c>
      <c r="U82">
        <f>'Population 2016'!U82/'Population 2016'!U$5</f>
        <v>0</v>
      </c>
      <c r="V82">
        <f>'Population 2016'!V82/'Population 2016'!V$5</f>
        <v>3.8314468672960822E-3</v>
      </c>
      <c r="W82">
        <f>'Population 2016'!W82/'Population 2016'!W$5</f>
        <v>5.8308656743736066E-3</v>
      </c>
      <c r="X82">
        <f>'Population 2016'!X82/'Population 2016'!X$5</f>
        <v>5.8308656743736066E-3</v>
      </c>
      <c r="Y82">
        <f>'Population 2016'!Y82/'Population 2016'!Y$5</f>
        <v>4.7535015341568501E-3</v>
      </c>
      <c r="Z82">
        <f>'Population 2016'!Z82/'Population 2016'!Z$5</f>
        <v>1.3157614555647398E-2</v>
      </c>
      <c r="AA82">
        <f>'Population 2016'!AA82/'Population 2016'!AA$5</f>
        <v>9.2847457109125498E-3</v>
      </c>
      <c r="AB82">
        <f>'Population 2016'!AB82/'Population 2016'!AB$5</f>
        <v>1.0009928047245223E-3</v>
      </c>
      <c r="AC82">
        <f>'Population 2016'!AC82/'Population 2016'!AC$5</f>
        <v>1.0112303768350981E-2</v>
      </c>
      <c r="AD82">
        <f>'Population 2016'!AD82/'Population 2016'!AD$5</f>
        <v>2.1883955487736798E-3</v>
      </c>
      <c r="AE82">
        <f>'Population 2016'!AE82/'Population 2016'!AE$5</f>
        <v>2.104744401893243E-3</v>
      </c>
      <c r="AF82">
        <f>'Population 2016'!AF82/'Population 2016'!AF$5</f>
        <v>1.167262362575216E-2</v>
      </c>
      <c r="AG82">
        <f>'Population 2016'!AG82/'Population 2016'!AG$5</f>
        <v>2.104744401893243E-3</v>
      </c>
      <c r="AH82">
        <f>'Population 2016'!AH82/'Population 2016'!AH$5</f>
        <v>7.7984079953187261E-3</v>
      </c>
      <c r="AI82">
        <f>'Population 2016'!AI82/'Population 2016'!AI$5</f>
        <v>3.4615889404147346E-3</v>
      </c>
      <c r="AJ82">
        <f>'Population 2016'!AJ82/'Population 2016'!AJ$5</f>
        <v>2.8859827677550679E-3</v>
      </c>
      <c r="AK82">
        <f>'Population 2016'!AK82/'Population 2016'!AK$5</f>
        <v>2.8915177954062581E-4</v>
      </c>
      <c r="AL82">
        <f>'Population 2016'!AL82/'Population 2016'!AL$5</f>
        <v>1.214948298185559E-2</v>
      </c>
      <c r="AM82">
        <f>'Population 2016'!AM82/'Population 2016'!AM$5</f>
        <v>9.8880441593532566E-3</v>
      </c>
      <c r="AN82">
        <f>'Population 2016'!AN82/'Population 2016'!AN$5</f>
        <v>0</v>
      </c>
      <c r="AO82">
        <f>'Population 2016'!AO82/'Population 2016'!AO$5</f>
        <v>0</v>
      </c>
      <c r="AP82">
        <f>'Population 2016'!AP82/'Population 2016'!AP$5</f>
        <v>1.355357227779275E-3</v>
      </c>
      <c r="AQ82">
        <f>'Population 2016'!AQ82/'Population 2016'!AQ$5</f>
        <v>7.3162711678632104E-3</v>
      </c>
      <c r="AR82">
        <f>'Population 2016'!AR82/'Population 2016'!AR$5</f>
        <v>5.6494154428939868E-3</v>
      </c>
      <c r="AS82">
        <f>'Population 2016'!AS82/'Population 2016'!AS$5</f>
        <v>1.8528598944811993E-3</v>
      </c>
      <c r="AT82">
        <f>'Population 2016'!AT82/'Population 2016'!AT$5</f>
        <v>0</v>
      </c>
      <c r="AU82">
        <f>'Population 2016'!AU82/'Population 2016'!AU$5</f>
        <v>0</v>
      </c>
      <c r="AV82">
        <f>'Population 2016'!AV82/'Population 2016'!AV$5</f>
        <v>4.5507338190265024E-3</v>
      </c>
      <c r="AW82">
        <f>'Population 2016'!AW82/'Population 2016'!AW$5</f>
        <v>5.5982671303923363E-3</v>
      </c>
      <c r="AX82">
        <f>'Population 2016'!AX82/'Population 2016'!AX$5</f>
        <v>4.4980001788977346E-3</v>
      </c>
      <c r="AY82">
        <f>'Population 2016'!AY82/'Population 2016'!AY$5</f>
        <v>5.1513111593892479E-3</v>
      </c>
      <c r="AZ82">
        <f>'Population 2016'!AZ82/'Population 2016'!AZ$5</f>
        <v>4.5532730065408356E-3</v>
      </c>
      <c r="BA82">
        <f>'Population 2016'!BA82/'Population 2016'!BA$5</f>
        <v>1.1323148348088966E-2</v>
      </c>
      <c r="BB82">
        <f>'Population 2016'!BB82/'Population 2016'!BB$5</f>
        <v>5.0820656939850719E-3</v>
      </c>
      <c r="BC82">
        <f>'Population 2016'!BC82/'Population 2016'!BC$5</f>
        <v>0</v>
      </c>
      <c r="BD82" s="9">
        <v>80</v>
      </c>
    </row>
    <row r="83" spans="2:56" x14ac:dyDescent="0.35">
      <c r="B83" s="5" t="s">
        <v>48</v>
      </c>
      <c r="C83">
        <f>'Population 2016'!C83/'Population 2016'!C$5</f>
        <v>3.1484311510684734E-3</v>
      </c>
      <c r="D83">
        <f>'Population 2016'!D83/'Population 2016'!D$5</f>
        <v>2.0734915837759063E-3</v>
      </c>
      <c r="E83">
        <f>'Population 2016'!E83/'Population 2016'!E$5</f>
        <v>1.087573071315729E-3</v>
      </c>
      <c r="F83">
        <f>'Population 2016'!F83/'Population 2016'!F$5</f>
        <v>3.5024465619366467E-3</v>
      </c>
      <c r="G83">
        <f>'Population 2016'!G83/'Population 2016'!G$5</f>
        <v>3.7757808693769284E-3</v>
      </c>
      <c r="H83">
        <f>'Population 2016'!H83/'Population 2016'!H$5</f>
        <v>1.245732183792512E-2</v>
      </c>
      <c r="I83">
        <f>'Population 2016'!I83/'Population 2016'!I$5</f>
        <v>2.2087764843815427E-3</v>
      </c>
      <c r="J83">
        <f>'Population 2016'!J83/'Population 2016'!J$5</f>
        <v>7.3559291110687243E-3</v>
      </c>
      <c r="K83">
        <f>'Population 2016'!K83/'Population 2016'!K$5</f>
        <v>1.0088361763455086E-2</v>
      </c>
      <c r="L83">
        <f>'Population 2016'!L83/'Population 2016'!L$5</f>
        <v>3.4867281940495292E-3</v>
      </c>
      <c r="M83">
        <f>'Population 2016'!M83/'Population 2016'!M$5</f>
        <v>3.4867281940495292E-3</v>
      </c>
      <c r="N83">
        <f>'Population 2016'!N83/'Population 2016'!N$5</f>
        <v>1.5535962578664374E-2</v>
      </c>
      <c r="O83">
        <f>'Population 2016'!O83/'Population 2016'!O$5</f>
        <v>1.2868903616964366E-2</v>
      </c>
      <c r="P83">
        <f>'Population 2016'!P83/'Population 2016'!P$5</f>
        <v>1.9046545700439536E-3</v>
      </c>
      <c r="Q83">
        <f>'Population 2016'!Q83/'Population 2016'!Q$5</f>
        <v>1.3983384449066404E-3</v>
      </c>
      <c r="R83">
        <f>'Population 2016'!R83/'Population 2016'!R$5</f>
        <v>2.5815723638686326E-3</v>
      </c>
      <c r="S83">
        <f>'Population 2016'!S83/'Population 2016'!S$5</f>
        <v>5.4256969906667776E-3</v>
      </c>
      <c r="T83">
        <f>'Population 2016'!T83/'Population 2016'!T$5</f>
        <v>5.113935124218834E-3</v>
      </c>
      <c r="U83">
        <f>'Population 2016'!U83/'Population 2016'!U$5</f>
        <v>0</v>
      </c>
      <c r="V83">
        <f>'Population 2016'!V83/'Population 2016'!V$5</f>
        <v>5.6250524725044073E-3</v>
      </c>
      <c r="W83">
        <f>'Population 2016'!W83/'Population 2016'!W$5</f>
        <v>7.5141032429287677E-3</v>
      </c>
      <c r="X83">
        <f>'Population 2016'!X83/'Population 2016'!X$5</f>
        <v>7.5141032429287677E-3</v>
      </c>
      <c r="Y83">
        <f>'Population 2016'!Y83/'Population 2016'!Y$5</f>
        <v>6.4545873674504376E-3</v>
      </c>
      <c r="Z83">
        <f>'Population 2016'!Z83/'Population 2016'!Z$5</f>
        <v>2.0534938238385699E-2</v>
      </c>
      <c r="AA83">
        <f>'Population 2016'!AA83/'Population 2016'!AA$5</f>
        <v>1.3838423500006976E-2</v>
      </c>
      <c r="AB83">
        <f>'Population 2016'!AB83/'Population 2016'!AB$5</f>
        <v>1.7850014840895367E-3</v>
      </c>
      <c r="AC83">
        <f>'Population 2016'!AC83/'Population 2016'!AC$5</f>
        <v>1.5518564563806703E-2</v>
      </c>
      <c r="AD83">
        <f>'Population 2016'!AD83/'Population 2016'!AD$5</f>
        <v>3.1448881610778219E-3</v>
      </c>
      <c r="AE83">
        <f>'Population 2016'!AE83/'Population 2016'!AE$5</f>
        <v>2.9055739791989652E-3</v>
      </c>
      <c r="AF83">
        <f>'Population 2016'!AF83/'Population 2016'!AF$5</f>
        <v>1.661916180307349E-2</v>
      </c>
      <c r="AG83">
        <f>'Population 2016'!AG83/'Population 2016'!AG$5</f>
        <v>2.9055739791989652E-3</v>
      </c>
      <c r="AH83">
        <f>'Population 2016'!AH83/'Population 2016'!AH$5</f>
        <v>1.0820801946815527E-2</v>
      </c>
      <c r="AI83">
        <f>'Population 2016'!AI83/'Population 2016'!AI$5</f>
        <v>4.972274477207105E-3</v>
      </c>
      <c r="AJ83">
        <f>'Population 2016'!AJ83/'Population 2016'!AJ$5</f>
        <v>4.6147840392605196E-3</v>
      </c>
      <c r="AK83">
        <f>'Population 2016'!AK83/'Population 2016'!AK$5</f>
        <v>3.0172359604239214E-4</v>
      </c>
      <c r="AL83">
        <f>'Population 2016'!AL83/'Population 2016'!AL$5</f>
        <v>1.6601337329951581E-2</v>
      </c>
      <c r="AM83">
        <f>'Population 2016'!AM83/'Population 2016'!AM$5</f>
        <v>1.3571612258277162E-2</v>
      </c>
      <c r="AN83">
        <f>'Population 2016'!AN83/'Population 2016'!AN$5</f>
        <v>0</v>
      </c>
      <c r="AO83">
        <f>'Population 2016'!AO83/'Population 2016'!AO$5</f>
        <v>0</v>
      </c>
      <c r="AP83">
        <f>'Population 2016'!AP83/'Population 2016'!AP$5</f>
        <v>2.4491542887941282E-3</v>
      </c>
      <c r="AQ83">
        <f>'Population 2016'!AQ83/'Population 2016'!AQ$5</f>
        <v>1.1960870280046035E-2</v>
      </c>
      <c r="AR83">
        <f>'Population 2016'!AR83/'Population 2016'!AR$5</f>
        <v>8.2828686528174794E-3</v>
      </c>
      <c r="AS83">
        <f>'Population 2016'!AS83/'Population 2016'!AS$5</f>
        <v>2.2087764843815427E-3</v>
      </c>
      <c r="AT83">
        <f>'Population 2016'!AT83/'Population 2016'!AT$5</f>
        <v>0</v>
      </c>
      <c r="AU83">
        <f>'Population 2016'!AU83/'Population 2016'!AU$5</f>
        <v>0</v>
      </c>
      <c r="AV83">
        <f>'Population 2016'!AV83/'Population 2016'!AV$5</f>
        <v>7.0847851335656218E-3</v>
      </c>
      <c r="AW83">
        <f>'Population 2016'!AW83/'Population 2016'!AW$5</f>
        <v>7.9245225456098609E-3</v>
      </c>
      <c r="AX83">
        <f>'Population 2016'!AX83/'Population 2016'!AX$5</f>
        <v>5.8780684156049942E-3</v>
      </c>
      <c r="AY83">
        <f>'Population 2016'!AY83/'Population 2016'!AY$5</f>
        <v>7.4676417490284874E-3</v>
      </c>
      <c r="AZ83">
        <f>'Population 2016'!AZ83/'Population 2016'!AZ$5</f>
        <v>7.426753570997118E-3</v>
      </c>
      <c r="BA83">
        <f>'Population 2016'!BA83/'Population 2016'!BA$5</f>
        <v>1.5992766141222199E-2</v>
      </c>
      <c r="BB83">
        <f>'Population 2016'!BB83/'Population 2016'!BB$5</f>
        <v>6.8290257762924399E-3</v>
      </c>
      <c r="BC83">
        <f>'Population 2016'!BC83/'Population 2016'!BC$5</f>
        <v>0</v>
      </c>
      <c r="BD83" s="9">
        <v>81</v>
      </c>
    </row>
    <row r="84" spans="2:56" x14ac:dyDescent="0.35">
      <c r="B84" s="5" t="s">
        <v>49</v>
      </c>
      <c r="C84">
        <f>'Population 2016'!C84/'Population 2016'!C$5</f>
        <v>5.284866575007794E-3</v>
      </c>
      <c r="D84">
        <f>'Population 2016'!D84/'Population 2016'!D$5</f>
        <v>3.1713662549025363E-3</v>
      </c>
      <c r="E84">
        <f>'Population 2016'!E84/'Population 2016'!E$5</f>
        <v>1.2328953351553307E-3</v>
      </c>
      <c r="F84">
        <f>'Population 2016'!F84/'Population 2016'!F$5</f>
        <v>3.2346124130826679E-3</v>
      </c>
      <c r="G84">
        <f>'Population 2016'!G84/'Population 2016'!G$5</f>
        <v>3.044984572078168E-3</v>
      </c>
      <c r="H84">
        <f>'Population 2016'!H84/'Population 2016'!H$5</f>
        <v>1.1993657854889385E-2</v>
      </c>
      <c r="I84">
        <f>'Population 2016'!I84/'Population 2016'!I$5</f>
        <v>1.6539653295368896E-3</v>
      </c>
      <c r="J84">
        <f>'Population 2016'!J84/'Population 2016'!J$5</f>
        <v>7.1734821658111011E-3</v>
      </c>
      <c r="K84">
        <f>'Population 2016'!K84/'Population 2016'!K$5</f>
        <v>8.1746444265935834E-3</v>
      </c>
      <c r="L84">
        <f>'Population 2016'!L84/'Population 2016'!L$5</f>
        <v>3.9394468889488981E-3</v>
      </c>
      <c r="M84">
        <f>'Population 2016'!M84/'Population 2016'!M$5</f>
        <v>3.9394468889488981E-3</v>
      </c>
      <c r="N84">
        <f>'Population 2016'!N84/'Population 2016'!N$5</f>
        <v>2.1821075220420989E-2</v>
      </c>
      <c r="O84">
        <f>'Population 2016'!O84/'Population 2016'!O$5</f>
        <v>1.2700488404117256E-2</v>
      </c>
      <c r="P84">
        <f>'Population 2016'!P84/'Population 2016'!P$5</f>
        <v>1.8370336977347008E-3</v>
      </c>
      <c r="Q84">
        <f>'Population 2016'!Q84/'Population 2016'!Q$5</f>
        <v>1.2338280396235063E-3</v>
      </c>
      <c r="R84">
        <f>'Population 2016'!R84/'Population 2016'!R$5</f>
        <v>2.6081865119497523E-3</v>
      </c>
      <c r="S84">
        <f>'Population 2016'!S84/'Population 2016'!S$5</f>
        <v>6.4513452586275376E-3</v>
      </c>
      <c r="T84">
        <f>'Population 2016'!T84/'Population 2016'!T$5</f>
        <v>7.7593146675476845E-3</v>
      </c>
      <c r="U84">
        <f>'Population 2016'!U84/'Population 2016'!U$5</f>
        <v>0</v>
      </c>
      <c r="V84">
        <f>'Population 2016'!V84/'Population 2016'!V$5</f>
        <v>6.3501270788652205E-3</v>
      </c>
      <c r="W84">
        <f>'Population 2016'!W84/'Population 2016'!W$5</f>
        <v>7.9782192327051433E-3</v>
      </c>
      <c r="X84">
        <f>'Population 2016'!X84/'Population 2016'!X$5</f>
        <v>7.9782192327051433E-3</v>
      </c>
      <c r="Y84">
        <f>'Population 2016'!Y84/'Population 2016'!Y$5</f>
        <v>6.7447258390168682E-3</v>
      </c>
      <c r="Z84">
        <f>'Population 2016'!Z84/'Population 2016'!Z$5</f>
        <v>2.6181659094472717E-2</v>
      </c>
      <c r="AA84">
        <f>'Population 2016'!AA84/'Population 2016'!AA$5</f>
        <v>1.5809646435554565E-2</v>
      </c>
      <c r="AB84">
        <f>'Population 2016'!AB84/'Population 2016'!AB$5</f>
        <v>2.6795492461848666E-3</v>
      </c>
      <c r="AC84">
        <f>'Population 2016'!AC84/'Population 2016'!AC$5</f>
        <v>1.8854166451188509E-2</v>
      </c>
      <c r="AD84">
        <f>'Population 2016'!AD84/'Population 2016'!AD$5</f>
        <v>3.0592876549183075E-3</v>
      </c>
      <c r="AE84">
        <f>'Population 2016'!AE84/'Population 2016'!AE$5</f>
        <v>3.0647131900738201E-3</v>
      </c>
      <c r="AF84">
        <f>'Population 2016'!AF84/'Population 2016'!AF$5</f>
        <v>1.6754889984768283E-2</v>
      </c>
      <c r="AG84">
        <f>'Population 2016'!AG84/'Population 2016'!AG$5</f>
        <v>3.0647131900738201E-3</v>
      </c>
      <c r="AH84">
        <f>'Population 2016'!AH84/'Population 2016'!AH$5</f>
        <v>1.0341528658870735E-2</v>
      </c>
      <c r="AI84">
        <f>'Population 2016'!AI84/'Population 2016'!AI$5</f>
        <v>6.4392116545629536E-3</v>
      </c>
      <c r="AJ84">
        <f>'Population 2016'!AJ84/'Population 2016'!AJ$5</f>
        <v>3.5551961631765331E-3</v>
      </c>
      <c r="AK84">
        <f>'Population 2016'!AK84/'Population 2016'!AK$5</f>
        <v>1.5086179802119607E-4</v>
      </c>
      <c r="AL84">
        <f>'Population 2016'!AL84/'Population 2016'!AL$5</f>
        <v>1.5138078430677E-2</v>
      </c>
      <c r="AM84">
        <f>'Population 2016'!AM84/'Population 2016'!AM$5</f>
        <v>1.2945007262098365E-2</v>
      </c>
      <c r="AN84">
        <f>'Population 2016'!AN84/'Population 2016'!AN$5</f>
        <v>0</v>
      </c>
      <c r="AO84">
        <f>'Population 2016'!AO84/'Population 2016'!AO$5</f>
        <v>0</v>
      </c>
      <c r="AP84">
        <f>'Population 2016'!AP84/'Population 2016'!AP$5</f>
        <v>3.5112470871708702E-3</v>
      </c>
      <c r="AQ84">
        <f>'Population 2016'!AQ84/'Population 2016'!AQ$5</f>
        <v>1.4139310571600811E-2</v>
      </c>
      <c r="AR84">
        <f>'Population 2016'!AR84/'Population 2016'!AR$5</f>
        <v>9.490322878160963E-3</v>
      </c>
      <c r="AS84">
        <f>'Population 2016'!AS84/'Population 2016'!AS$5</f>
        <v>1.6539653295368896E-3</v>
      </c>
      <c r="AT84">
        <f>'Population 2016'!AT84/'Population 2016'!AT$5</f>
        <v>0</v>
      </c>
      <c r="AU84">
        <f>'Population 2016'!AU84/'Population 2016'!AU$5</f>
        <v>0</v>
      </c>
      <c r="AV84">
        <f>'Population 2016'!AV84/'Population 2016'!AV$5</f>
        <v>7.4965684721782283E-3</v>
      </c>
      <c r="AW84">
        <f>'Population 2016'!AW84/'Population 2016'!AW$5</f>
        <v>7.6003722008664348E-3</v>
      </c>
      <c r="AX84">
        <f>'Population 2016'!AX84/'Population 2016'!AX$5</f>
        <v>6.6319945819543298E-3</v>
      </c>
      <c r="AY84">
        <f>'Population 2016'!AY84/'Population 2016'!AY$5</f>
        <v>9.0465408035249831E-3</v>
      </c>
      <c r="AZ84">
        <f>'Population 2016'!AZ84/'Population 2016'!AZ$5</f>
        <v>9.9867112310232358E-3</v>
      </c>
      <c r="BA84">
        <f>'Population 2016'!BA84/'Population 2016'!BA$5</f>
        <v>1.5790326063485207E-2</v>
      </c>
      <c r="BB84">
        <f>'Population 2016'!BB84/'Population 2016'!BB$5</f>
        <v>7.0085552709169127E-3</v>
      </c>
      <c r="BC84">
        <f>'Population 2016'!BC84/'Population 2016'!BC$5</f>
        <v>0</v>
      </c>
      <c r="BD84" s="9">
        <v>82</v>
      </c>
    </row>
    <row r="85" spans="2:56" x14ac:dyDescent="0.35">
      <c r="B85" s="5" t="s">
        <v>50</v>
      </c>
      <c r="C85">
        <f>'Population 2016'!C85/'Population 2016'!C$5</f>
        <v>4.4313146233382573E-3</v>
      </c>
      <c r="D85">
        <f>'Population 2016'!D85/'Population 2016'!D$5</f>
        <v>2.7874768932836477E-3</v>
      </c>
      <c r="E85">
        <f>'Population 2016'!E85/'Population 2016'!E$5</f>
        <v>1.2797734847810086E-3</v>
      </c>
      <c r="F85">
        <f>'Population 2016'!F85/'Population 2016'!F$5</f>
        <v>2.6577388617048674E-3</v>
      </c>
      <c r="G85">
        <f>'Population 2016'!G85/'Population 2016'!G$5</f>
        <v>2.3818545986033671E-3</v>
      </c>
      <c r="H85">
        <f>'Population 2016'!H85/'Population 2016'!H$5</f>
        <v>1.0573484256500213E-2</v>
      </c>
      <c r="I85">
        <f>'Population 2016'!I85/'Population 2016'!I$5</f>
        <v>1.8214554894899924E-3</v>
      </c>
      <c r="J85">
        <f>'Population 2016'!J85/'Population 2016'!J$5</f>
        <v>6.2944196113880069E-3</v>
      </c>
      <c r="K85">
        <f>'Population 2016'!K85/'Population 2016'!K$5</f>
        <v>8.5762888059348862E-3</v>
      </c>
      <c r="L85">
        <f>'Population 2016'!L85/'Population 2016'!L$5</f>
        <v>2.7480819023716105E-3</v>
      </c>
      <c r="M85">
        <f>'Population 2016'!M85/'Population 2016'!M$5</f>
        <v>2.7480819023716105E-3</v>
      </c>
      <c r="N85">
        <f>'Population 2016'!N85/'Population 2016'!N$5</f>
        <v>1.7119296581766745E-2</v>
      </c>
      <c r="O85">
        <f>'Population 2016'!O85/'Population 2016'!O$5</f>
        <v>1.1055963384551372E-2</v>
      </c>
      <c r="P85">
        <f>'Population 2016'!P85/'Population 2016'!P$5</f>
        <v>1.5101994815733123E-3</v>
      </c>
      <c r="Q85">
        <f>'Population 2016'!Q85/'Population 2016'!Q$5</f>
        <v>1.2925817557960541E-3</v>
      </c>
      <c r="R85">
        <f>'Population 2016'!R85/'Population 2016'!R$5</f>
        <v>2.448501623463033E-3</v>
      </c>
      <c r="S85">
        <f>'Population 2016'!S85/'Population 2016'!S$5</f>
        <v>5.8423114334184801E-3</v>
      </c>
      <c r="T85">
        <f>'Population 2016'!T85/'Population 2016'!T$5</f>
        <v>6.7030241550839215E-3</v>
      </c>
      <c r="U85">
        <f>'Population 2016'!U85/'Population 2016'!U$5</f>
        <v>0</v>
      </c>
      <c r="V85">
        <f>'Population 2016'!V85/'Population 2016'!V$5</f>
        <v>5.8311263079964277E-3</v>
      </c>
      <c r="W85">
        <f>'Population 2016'!W85/'Population 2016'!W$5</f>
        <v>7.4748821733702014E-3</v>
      </c>
      <c r="X85">
        <f>'Population 2016'!X85/'Population 2016'!X$5</f>
        <v>7.4748821733702014E-3</v>
      </c>
      <c r="Y85">
        <f>'Population 2016'!Y85/'Population 2016'!Y$5</f>
        <v>6.0531629067900354E-3</v>
      </c>
      <c r="Z85">
        <f>'Population 2016'!Z85/'Population 2016'!Z$5</f>
        <v>2.2925647959766388E-2</v>
      </c>
      <c r="AA85">
        <f>'Population 2016'!AA85/'Population 2016'!AA$5</f>
        <v>1.4359963777865033E-2</v>
      </c>
      <c r="AB85">
        <f>'Population 2016'!AB85/'Population 2016'!AB$5</f>
        <v>2.3520260380950433E-3</v>
      </c>
      <c r="AC85">
        <f>'Population 2016'!AC85/'Population 2016'!AC$5</f>
        <v>1.685073672844167E-2</v>
      </c>
      <c r="AD85">
        <f>'Population 2016'!AD85/'Population 2016'!AD$5</f>
        <v>2.962521865346682E-3</v>
      </c>
      <c r="AE85">
        <f>'Population 2016'!AE85/'Population 2016'!AE$5</f>
        <v>3.1827842174970995E-3</v>
      </c>
      <c r="AF85">
        <f>'Population 2016'!AF85/'Population 2016'!AF$5</f>
        <v>1.5774630894750334E-2</v>
      </c>
      <c r="AG85">
        <f>'Population 2016'!AG85/'Population 2016'!AG$5</f>
        <v>3.1827842174970995E-3</v>
      </c>
      <c r="AH85">
        <f>'Population 2016'!AH85/'Population 2016'!AH$5</f>
        <v>9.8864048001634734E-3</v>
      </c>
      <c r="AI85">
        <f>'Population 2016'!AI85/'Population 2016'!AI$5</f>
        <v>5.6845524542829644E-3</v>
      </c>
      <c r="AJ85">
        <f>'Population 2016'!AJ85/'Population 2016'!AJ$5</f>
        <v>3.9176867523631597E-3</v>
      </c>
      <c r="AK85">
        <f>'Population 2016'!AK85/'Population 2016'!AK$5</f>
        <v>1.1314634851589707E-4</v>
      </c>
      <c r="AL85">
        <f>'Population 2016'!AL85/'Population 2016'!AL$5</f>
        <v>1.3745765417427856E-2</v>
      </c>
      <c r="AM85">
        <f>'Population 2016'!AM85/'Population 2016'!AM$5</f>
        <v>1.2206120445795046E-2</v>
      </c>
      <c r="AN85">
        <f>'Population 2016'!AN85/'Population 2016'!AN$5</f>
        <v>0</v>
      </c>
      <c r="AO85">
        <f>'Population 2016'!AO85/'Population 2016'!AO$5</f>
        <v>0</v>
      </c>
      <c r="AP85">
        <f>'Population 2016'!AP85/'Population 2016'!AP$5</f>
        <v>2.4570803544536565E-3</v>
      </c>
      <c r="AQ85">
        <f>'Population 2016'!AQ85/'Population 2016'!AQ$5</f>
        <v>1.3296706307886227E-2</v>
      </c>
      <c r="AR85">
        <f>'Population 2016'!AR85/'Population 2016'!AR$5</f>
        <v>8.4668828945395659E-3</v>
      </c>
      <c r="AS85">
        <f>'Population 2016'!AS85/'Population 2016'!AS$5</f>
        <v>1.8214554894899924E-3</v>
      </c>
      <c r="AT85">
        <f>'Population 2016'!AT85/'Population 2016'!AT$5</f>
        <v>0</v>
      </c>
      <c r="AU85">
        <f>'Population 2016'!AU85/'Population 2016'!AU$5</f>
        <v>0</v>
      </c>
      <c r="AV85">
        <f>'Population 2016'!AV85/'Population 2016'!AV$5</f>
        <v>6.282335550628234E-3</v>
      </c>
      <c r="AW85">
        <f>'Population 2016'!AW85/'Population 2016'!AW$5</f>
        <v>7.4440173286960763E-3</v>
      </c>
      <c r="AX85">
        <f>'Population 2016'!AX85/'Population 2016'!AX$5</f>
        <v>5.0602502012599511E-3</v>
      </c>
      <c r="AY85">
        <f>'Population 2016'!AY85/'Population 2016'!AY$5</f>
        <v>7.626755607233561E-3</v>
      </c>
      <c r="AZ85">
        <f>'Population 2016'!AZ85/'Population 2016'!AZ$5</f>
        <v>7.7604109738769267E-3</v>
      </c>
      <c r="BA85">
        <f>'Population 2016'!BA85/'Population 2016'!BA$5</f>
        <v>1.5439429928741092E-2</v>
      </c>
      <c r="BB85">
        <f>'Population 2016'!BB85/'Population 2016'!BB$5</f>
        <v>6.1178127783570293E-3</v>
      </c>
      <c r="BC85">
        <f>'Population 2016'!BC85/'Population 2016'!BC$5</f>
        <v>0</v>
      </c>
      <c r="BD85" s="9">
        <v>83</v>
      </c>
    </row>
    <row r="86" spans="2:56" x14ac:dyDescent="0.35">
      <c r="B86" s="5" t="s">
        <v>51</v>
      </c>
      <c r="C86">
        <f>'Population 2016'!C86/'Population 2016'!C$5</f>
        <v>4.221759952569089E-3</v>
      </c>
      <c r="D86">
        <f>'Population 2016'!D86/'Population 2016'!D$5</f>
        <v>2.5258452901421122E-3</v>
      </c>
      <c r="E86">
        <f>'Population 2016'!E86/'Population 2016'!E$5</f>
        <v>9.7037769725153409E-4</v>
      </c>
      <c r="F86">
        <f>'Population 2016'!F86/'Population 2016'!F$5</f>
        <v>2.637136234869946E-3</v>
      </c>
      <c r="G86">
        <f>'Population 2016'!G86/'Population 2016'!G$5</f>
        <v>2.0299897147187788E-3</v>
      </c>
      <c r="H86">
        <f>'Population 2016'!H86/'Population 2016'!H$5</f>
        <v>9.4483695564065075E-3</v>
      </c>
      <c r="I86">
        <f>'Population 2016'!I86/'Population 2016'!I$5</f>
        <v>1.9575412444518886E-3</v>
      </c>
      <c r="J86">
        <f>'Population 2016'!J86/'Population 2016'!J$5</f>
        <v>5.4485292288299347E-3</v>
      </c>
      <c r="K86">
        <f>'Population 2016'!K86/'Population 2016'!K$5</f>
        <v>8.5526626659736329E-3</v>
      </c>
      <c r="L86">
        <f>'Population 2016'!L86/'Population 2016'!L$5</f>
        <v>2.3668451066668783E-3</v>
      </c>
      <c r="M86">
        <f>'Population 2016'!M86/'Population 2016'!M$5</f>
        <v>2.3668451066668783E-3</v>
      </c>
      <c r="N86">
        <f>'Population 2016'!N86/'Population 2016'!N$5</f>
        <v>1.2321071201806769E-2</v>
      </c>
      <c r="O86">
        <f>'Population 2016'!O86/'Population 2016'!O$5</f>
        <v>9.3916248105328851E-3</v>
      </c>
      <c r="P86">
        <f>'Population 2016'!P86/'Population 2016'!P$5</f>
        <v>1.5327397723430632E-3</v>
      </c>
      <c r="Q86">
        <f>'Population 2016'!Q86/'Population 2016'!Q$5</f>
        <v>1.010563918167824E-3</v>
      </c>
      <c r="R86">
        <f>'Population 2016'!R86/'Population 2016'!R$5</f>
        <v>2.1956672166923937E-3</v>
      </c>
      <c r="S86">
        <f>'Population 2016'!S86/'Population 2016'!S$5</f>
        <v>5.4000999168536427E-3</v>
      </c>
      <c r="T86">
        <f>'Population 2016'!T86/'Population 2016'!T$5</f>
        <v>6.0957734419714938E-3</v>
      </c>
      <c r="U86">
        <f>'Population 2016'!U86/'Population 2016'!U$5</f>
        <v>0</v>
      </c>
      <c r="V86">
        <f>'Population 2016'!V86/'Population 2016'!V$5</f>
        <v>5.5029346440646923E-3</v>
      </c>
      <c r="W86">
        <f>'Population 2016'!W86/'Population 2016'!W$5</f>
        <v>6.9388608894031204E-3</v>
      </c>
      <c r="X86">
        <f>'Population 2016'!X86/'Population 2016'!X$5</f>
        <v>6.9388608894031204E-3</v>
      </c>
      <c r="Y86">
        <f>'Population 2016'!Y86/'Population 2016'!Y$5</f>
        <v>5.4768604632676743E-3</v>
      </c>
      <c r="Z86">
        <f>'Population 2016'!Z86/'Population 2016'!Z$5</f>
        <v>1.8699802355091052E-2</v>
      </c>
      <c r="AA86">
        <f>'Population 2016'!AA86/'Population 2016'!AA$5</f>
        <v>1.2298384819656687E-2</v>
      </c>
      <c r="AB86">
        <f>'Population 2016'!AB86/'Population 2016'!AB$5</f>
        <v>2.1677942335445177E-3</v>
      </c>
      <c r="AC86">
        <f>'Population 2016'!AC86/'Population 2016'!AC$5</f>
        <v>1.3816114732293385E-2</v>
      </c>
      <c r="AD86">
        <f>'Population 2016'!AD86/'Population 2016'!AD$5</f>
        <v>2.2777178160705647E-3</v>
      </c>
      <c r="AE86">
        <f>'Population 2016'!AE86/'Population 2016'!AE$5</f>
        <v>2.3716875943284839E-3</v>
      </c>
      <c r="AF86">
        <f>'Population 2016'!AF86/'Population 2016'!AF$5</f>
        <v>1.2532235443152514E-2</v>
      </c>
      <c r="AG86">
        <f>'Population 2016'!AG86/'Population 2016'!AG$5</f>
        <v>2.3716875943284839E-3</v>
      </c>
      <c r="AH86">
        <f>'Population 2016'!AH86/'Population 2016'!AH$5</f>
        <v>9.5724622200756056E-3</v>
      </c>
      <c r="AI86">
        <f>'Population 2016'!AI86/'Population 2016'!AI$5</f>
        <v>5.2060547729460144E-3</v>
      </c>
      <c r="AJ86">
        <f>'Population 2016'!AJ86/'Population 2016'!AJ$5</f>
        <v>3.3181830856314309E-3</v>
      </c>
      <c r="AK86">
        <f>'Population 2016'!AK86/'Population 2016'!AK$5</f>
        <v>3.2686722904592486E-4</v>
      </c>
      <c r="AL86">
        <f>'Population 2016'!AL86/'Population 2016'!AL$5</f>
        <v>1.22736382824001E-2</v>
      </c>
      <c r="AM86">
        <f>'Population 2016'!AM86/'Population 2016'!AM$5</f>
        <v>1.1496209583072249E-2</v>
      </c>
      <c r="AN86">
        <f>'Population 2016'!AN86/'Population 2016'!AN$5</f>
        <v>0</v>
      </c>
      <c r="AO86">
        <f>'Population 2016'!AO86/'Population 2016'!AO$5</f>
        <v>0</v>
      </c>
      <c r="AP86">
        <f>'Population 2016'!AP86/'Population 2016'!AP$5</f>
        <v>2.4174500261560168E-3</v>
      </c>
      <c r="AQ86">
        <f>'Population 2016'!AQ86/'Population 2016'!AQ$5</f>
        <v>1.1029210281142105E-2</v>
      </c>
      <c r="AR86">
        <f>'Population 2016'!AR86/'Population 2016'!AR$5</f>
        <v>7.3480941270718586E-3</v>
      </c>
      <c r="AS86">
        <f>'Population 2016'!AS86/'Population 2016'!AS$5</f>
        <v>1.9575412444518886E-3</v>
      </c>
      <c r="AT86">
        <f>'Population 2016'!AT86/'Population 2016'!AT$5</f>
        <v>0</v>
      </c>
      <c r="AU86">
        <f>'Population 2016'!AU86/'Population 2016'!AU$5</f>
        <v>0</v>
      </c>
      <c r="AV86">
        <f>'Population 2016'!AV86/'Population 2016'!AV$5</f>
        <v>6.1450744377573646E-3</v>
      </c>
      <c r="AW86">
        <f>'Population 2016'!AW86/'Population 2016'!AW$5</f>
        <v>7.5469827323204584E-3</v>
      </c>
      <c r="AX86">
        <f>'Population 2016'!AX86/'Population 2016'!AX$5</f>
        <v>3.769630831746681E-3</v>
      </c>
      <c r="AY86">
        <f>'Population 2016'!AY86/'Population 2016'!AY$5</f>
        <v>6.4517609620268661E-3</v>
      </c>
      <c r="AZ86">
        <f>'Population 2016'!AZ86/'Population 2016'!AZ$5</f>
        <v>6.0230913933648203E-3</v>
      </c>
      <c r="BA86">
        <f>'Population 2016'!BA86/'Population 2016'!BA$5</f>
        <v>1.2902180954437487E-2</v>
      </c>
      <c r="BB86">
        <f>'Population 2016'!BB86/'Population 2016'!BB$5</f>
        <v>5.9659032059824748E-3</v>
      </c>
      <c r="BC86">
        <f>'Population 2016'!BC86/'Population 2016'!BC$5</f>
        <v>0</v>
      </c>
      <c r="BD86" s="9">
        <v>84</v>
      </c>
    </row>
    <row r="87" spans="2:56" x14ac:dyDescent="0.35">
      <c r="B87" s="5" t="s">
        <v>52</v>
      </c>
      <c r="C87">
        <f>'Population 2016'!C87/'Population 2016'!C$5</f>
        <v>3.449985433394837E-3</v>
      </c>
      <c r="D87">
        <f>'Population 2016'!D87/'Population 2016'!D$5</f>
        <v>2.1688526353882418E-3</v>
      </c>
      <c r="E87">
        <f>'Population 2016'!E87/'Population 2016'!E$5</f>
        <v>9.9381677206437317E-4</v>
      </c>
      <c r="F87">
        <f>'Population 2016'!F87/'Population 2016'!F$5</f>
        <v>2.5856296677826424E-3</v>
      </c>
      <c r="G87">
        <f>'Population 2016'!G87/'Population 2016'!G$5</f>
        <v>2.2600552157202402E-3</v>
      </c>
      <c r="H87">
        <f>'Population 2016'!H87/'Population 2016'!H$5</f>
        <v>1.0317334223914038E-2</v>
      </c>
      <c r="I87">
        <f>'Population 2016'!I87/'Population 2016'!I$5</f>
        <v>1.9889456494430954E-3</v>
      </c>
      <c r="J87">
        <f>'Population 2016'!J87/'Population 2016'!J$5</f>
        <v>5.2494961976397997E-3</v>
      </c>
      <c r="K87">
        <f>'Population 2016'!K87/'Population 2016'!K$5</f>
        <v>8.3164012663611026E-3</v>
      </c>
      <c r="L87">
        <f>'Population 2016'!L87/'Population 2016'!L$5</f>
        <v>2.7083697361523678E-3</v>
      </c>
      <c r="M87">
        <f>'Population 2016'!M87/'Population 2016'!M$5</f>
        <v>2.7083697361523678E-3</v>
      </c>
      <c r="N87">
        <f>'Population 2016'!N87/'Population 2016'!N$5</f>
        <v>1.0416248061018638E-2</v>
      </c>
      <c r="O87">
        <f>'Population 2016'!O87/'Population 2016'!O$5</f>
        <v>1.1125310825135475E-2</v>
      </c>
      <c r="P87">
        <f>'Population 2016'!P87/'Population 2016'!P$5</f>
        <v>1.5327397723430632E-3</v>
      </c>
      <c r="Q87">
        <f>'Population 2016'!Q87/'Population 2016'!Q$5</f>
        <v>1.5628488501897744E-3</v>
      </c>
      <c r="R87">
        <f>'Population 2016'!R87/'Population 2016'!R$5</f>
        <v>2.2488955128546336E-3</v>
      </c>
      <c r="S87">
        <f>'Population 2016'!S87/'Population 2016'!S$5</f>
        <v>5.2509307625633085E-3</v>
      </c>
      <c r="T87">
        <f>'Population 2016'!T87/'Population 2016'!T$5</f>
        <v>5.5141156707910078E-3</v>
      </c>
      <c r="U87">
        <f>'Population 2016'!U87/'Population 2016'!U$5</f>
        <v>0</v>
      </c>
      <c r="V87">
        <f>'Population 2016'!V87/'Population 2016'!V$5</f>
        <v>5.7548026652216059E-3</v>
      </c>
      <c r="W87">
        <f>'Population 2016'!W87/'Population 2016'!W$5</f>
        <v>6.8702240176756286E-3</v>
      </c>
      <c r="X87">
        <f>'Population 2016'!X87/'Population 2016'!X$5</f>
        <v>6.8702240176756286E-3</v>
      </c>
      <c r="Y87">
        <f>'Population 2016'!Y87/'Population 2016'!Y$5</f>
        <v>5.5126309597621657E-3</v>
      </c>
      <c r="Z87">
        <f>'Population 2016'!Z87/'Population 2016'!Z$5</f>
        <v>1.6802720956748479E-2</v>
      </c>
      <c r="AA87">
        <f>'Population 2016'!AA87/'Population 2016'!AA$5</f>
        <v>1.1525707949403285E-2</v>
      </c>
      <c r="AB87">
        <f>'Population 2016'!AB87/'Population 2016'!AB$5</f>
        <v>1.8771173863647995E-3</v>
      </c>
      <c r="AC87">
        <f>'Population 2016'!AC87/'Population 2016'!AC$5</f>
        <v>1.2540828801396712E-2</v>
      </c>
      <c r="AD87">
        <f>'Population 2016'!AD87/'Population 2016'!AD$5</f>
        <v>2.6052327961591424E-3</v>
      </c>
      <c r="AE87">
        <f>'Population 2016'!AE87/'Population 2016'!AE$5</f>
        <v>2.7361677224612161E-3</v>
      </c>
      <c r="AF87">
        <f>'Population 2016'!AF87/'Population 2016'!AF$5</f>
        <v>1.2879096351928094E-2</v>
      </c>
      <c r="AG87">
        <f>'Population 2016'!AG87/'Population 2016'!AG$5</f>
        <v>2.7361677224612161E-3</v>
      </c>
      <c r="AH87">
        <f>'Population 2016'!AH87/'Population 2016'!AH$5</f>
        <v>9.7024976082776809E-3</v>
      </c>
      <c r="AI87">
        <f>'Population 2016'!AI87/'Population 2016'!AI$5</f>
        <v>4.9996172018549308E-3</v>
      </c>
      <c r="AJ87">
        <f>'Population 2016'!AJ87/'Population 2016'!AJ$5</f>
        <v>3.7224995120318993E-3</v>
      </c>
      <c r="AK87">
        <f>'Population 2016'!AK87/'Population 2016'!AK$5</f>
        <v>3.7715449505299018E-4</v>
      </c>
      <c r="AL87">
        <f>'Population 2016'!AL87/'Population 2016'!AL$5</f>
        <v>1.322253950799028E-2</v>
      </c>
      <c r="AM87">
        <f>'Population 2016'!AM87/'Population 2016'!AM$5</f>
        <v>1.1590381432208946E-2</v>
      </c>
      <c r="AN87">
        <f>'Population 2016'!AN87/'Population 2016'!AN$5</f>
        <v>0</v>
      </c>
      <c r="AO87">
        <f>'Population 2016'!AO87/'Population 2016'!AO$5</f>
        <v>0</v>
      </c>
      <c r="AP87">
        <f>'Population 2016'!AP87/'Population 2016'!AP$5</f>
        <v>1.9973685462010369E-3</v>
      </c>
      <c r="AQ87">
        <f>'Population 2016'!AQ87/'Population 2016'!AQ$5</f>
        <v>9.6454211651230345E-3</v>
      </c>
      <c r="AR87">
        <f>'Population 2016'!AR87/'Population 2016'!AR$5</f>
        <v>7.0448939055418811E-3</v>
      </c>
      <c r="AS87">
        <f>'Population 2016'!AS87/'Population 2016'!AS$5</f>
        <v>1.9889456494430954E-3</v>
      </c>
      <c r="AT87">
        <f>'Population 2016'!AT87/'Population 2016'!AT$5</f>
        <v>0</v>
      </c>
      <c r="AU87">
        <f>'Population 2016'!AU87/'Population 2016'!AU$5</f>
        <v>0</v>
      </c>
      <c r="AV87">
        <f>'Population 2016'!AV87/'Population 2016'!AV$5</f>
        <v>5.9972547777425826E-3</v>
      </c>
      <c r="AW87">
        <f>'Population 2016'!AW87/'Population 2016'!AW$5</f>
        <v>7.714778204893526E-3</v>
      </c>
      <c r="AX87">
        <f>'Population 2016'!AX87/'Population 2016'!AX$5</f>
        <v>3.5907330973587027E-3</v>
      </c>
      <c r="AY87">
        <f>'Population 2016'!AY87/'Population 2016'!AY$5</f>
        <v>5.9682996236345275E-3</v>
      </c>
      <c r="AZ87">
        <f>'Population 2016'!AZ87/'Population 2016'!AZ$5</f>
        <v>5.1745661015584104E-3</v>
      </c>
      <c r="BA87">
        <f>'Population 2016'!BA87/'Population 2016'!BA$5</f>
        <v>1.184949255020514E-2</v>
      </c>
      <c r="BB87">
        <f>'Population 2016'!BB87/'Population 2016'!BB$5</f>
        <v>6.1247177589195088E-3</v>
      </c>
      <c r="BC87">
        <f>'Population 2016'!BC87/'Population 2016'!BC$5</f>
        <v>0</v>
      </c>
      <c r="BD87" s="9">
        <v>85</v>
      </c>
    </row>
    <row r="88" spans="2:56" x14ac:dyDescent="0.35">
      <c r="B88" s="5" t="s">
        <v>53</v>
      </c>
      <c r="C88">
        <f>'Population 2016'!C88/'Population 2016'!C$5</f>
        <v>3.1995420463780265E-3</v>
      </c>
      <c r="D88">
        <f>'Population 2016'!D88/'Population 2016'!D$5</f>
        <v>1.9928014631808533E-3</v>
      </c>
      <c r="E88">
        <f>'Population 2016'!E88/'Population 2016'!E$5</f>
        <v>8.8599702792531378E-4</v>
      </c>
      <c r="F88">
        <f>'Population 2016'!F88/'Population 2016'!F$5</f>
        <v>2.8534638166366213E-3</v>
      </c>
      <c r="G88">
        <f>'Population 2016'!G88/'Population 2016'!G$5</f>
        <v>2.7472527472527475E-3</v>
      </c>
      <c r="H88">
        <f>'Population 2016'!H88/'Population 2016'!H$5</f>
        <v>1.168562933469082E-2</v>
      </c>
      <c r="I88">
        <f>'Population 2016'!I88/'Population 2016'!I$5</f>
        <v>2.6379700192613684E-3</v>
      </c>
      <c r="J88">
        <f>'Population 2016'!J88/'Population 2016'!J$5</f>
        <v>6.4685735136793742E-3</v>
      </c>
      <c r="K88">
        <f>'Population 2016'!K88/'Population 2016'!K$5</f>
        <v>1.004110948353258E-2</v>
      </c>
      <c r="L88">
        <f>'Population 2016'!L88/'Population 2016'!L$5</f>
        <v>3.2246278970025255E-3</v>
      </c>
      <c r="M88">
        <f>'Population 2016'!M88/'Population 2016'!M$5</f>
        <v>3.2246278970025255E-3</v>
      </c>
      <c r="N88">
        <f>'Population 2016'!N88/'Population 2016'!N$5</f>
        <v>1.3068533446926161E-2</v>
      </c>
      <c r="O88">
        <f>'Population 2016'!O88/'Population 2016'!O$5</f>
        <v>1.2680674849664656E-2</v>
      </c>
      <c r="P88">
        <f>'Population 2016'!P88/'Population 2016'!P$5</f>
        <v>2.0849768962019608E-3</v>
      </c>
      <c r="Q88">
        <f>'Population 2016'!Q88/'Population 2016'!Q$5</f>
        <v>1.1045698640439008E-3</v>
      </c>
      <c r="R88">
        <f>'Population 2016'!R88/'Population 2016'!R$5</f>
        <v>2.4351945494224731E-3</v>
      </c>
      <c r="S88">
        <f>'Population 2016'!S88/'Population 2016'!S$5</f>
        <v>5.8440767488538688E-3</v>
      </c>
      <c r="T88">
        <f>'Population 2016'!T88/'Population 2016'!T$5</f>
        <v>5.3628846502840818E-3</v>
      </c>
      <c r="U88">
        <f>'Population 2016'!U88/'Population 2016'!U$5</f>
        <v>0</v>
      </c>
      <c r="V88">
        <f>'Population 2016'!V88/'Population 2016'!V$5</f>
        <v>6.4951420001373829E-3</v>
      </c>
      <c r="W88">
        <f>'Population 2016'!W88/'Population 2016'!W$5</f>
        <v>8.6122931905686408E-3</v>
      </c>
      <c r="X88">
        <f>'Population 2016'!X88/'Population 2016'!X$5</f>
        <v>8.6122931905686408E-3</v>
      </c>
      <c r="Y88">
        <f>'Population 2016'!Y88/'Population 2016'!Y$5</f>
        <v>6.4824088647239316E-3</v>
      </c>
      <c r="Z88">
        <f>'Population 2016'!Z88/'Population 2016'!Z$5</f>
        <v>1.833974404887501E-2</v>
      </c>
      <c r="AA88">
        <f>'Population 2016'!AA88/'Population 2016'!AA$5</f>
        <v>1.3197294368627327E-2</v>
      </c>
      <c r="AB88">
        <f>'Population 2016'!AB88/'Population 2016'!AB$5</f>
        <v>1.7481551231794317E-3</v>
      </c>
      <c r="AC88">
        <f>'Population 2016'!AC88/'Population 2016'!AC$5</f>
        <v>1.4300164866648325E-2</v>
      </c>
      <c r="AD88">
        <f>'Population 2016'!AD88/'Population 2016'!AD$5</f>
        <v>2.7466597193792101E-3</v>
      </c>
      <c r="AE88">
        <f>'Population 2016'!AE88/'Population 2016'!AE$5</f>
        <v>2.7464347683241099E-3</v>
      </c>
      <c r="AF88">
        <f>'Population 2016'!AF88/'Population 2016'!AF$5</f>
        <v>1.6860456348308676E-2</v>
      </c>
      <c r="AG88">
        <f>'Population 2016'!AG88/'Population 2016'!AG$5</f>
        <v>2.7464347683241099E-3</v>
      </c>
      <c r="AH88">
        <f>'Population 2016'!AH88/'Population 2016'!AH$5</f>
        <v>1.1216481056630411E-2</v>
      </c>
      <c r="AI88">
        <f>'Population 2016'!AI88/'Population 2016'!AI$5</f>
        <v>5.1048866917490594E-3</v>
      </c>
      <c r="AJ88">
        <f>'Population 2016'!AJ88/'Population 2016'!AJ$5</f>
        <v>4.3080612330256814E-3</v>
      </c>
      <c r="AK88">
        <f>'Population 2016'!AK88/'Population 2016'!AK$5</f>
        <v>4.9030084356888731E-4</v>
      </c>
      <c r="AL88">
        <f>'Population 2016'!AL88/'Population 2016'!AL$5</f>
        <v>1.5288838438481049E-2</v>
      </c>
      <c r="AM88">
        <f>'Population 2016'!AM88/'Population 2016'!AM$5</f>
        <v>1.3716492026179774E-2</v>
      </c>
      <c r="AN88">
        <f>'Population 2016'!AN88/'Population 2016'!AN$5</f>
        <v>0</v>
      </c>
      <c r="AO88">
        <f>'Population 2016'!AO88/'Population 2016'!AO$5</f>
        <v>0</v>
      </c>
      <c r="AP88">
        <f>'Population 2016'!AP88/'Population 2016'!AP$5</f>
        <v>2.0369988744986765E-3</v>
      </c>
      <c r="AQ88">
        <f>'Population 2016'!AQ88/'Population 2016'!AQ$5</f>
        <v>1.2419849838329588E-2</v>
      </c>
      <c r="AR88">
        <f>'Population 2016'!AR88/'Population 2016'!AR$5</f>
        <v>7.9928123056962203E-3</v>
      </c>
      <c r="AS88">
        <f>'Population 2016'!AS88/'Population 2016'!AS$5</f>
        <v>2.6379700192613684E-3</v>
      </c>
      <c r="AT88">
        <f>'Population 2016'!AT88/'Population 2016'!AT$5</f>
        <v>0</v>
      </c>
      <c r="AU88">
        <f>'Population 2016'!AU88/'Population 2016'!AU$5</f>
        <v>0</v>
      </c>
      <c r="AV88">
        <f>'Population 2016'!AV88/'Population 2016'!AV$5</f>
        <v>6.3351282863477985E-3</v>
      </c>
      <c r="AW88">
        <f>'Population 2016'!AW88/'Population 2016'!AW$5</f>
        <v>8.5842638354994196E-3</v>
      </c>
      <c r="AX88">
        <f>'Population 2016'!AX88/'Population 2016'!AX$5</f>
        <v>4.5363354076951579E-3</v>
      </c>
      <c r="AY88">
        <f>'Population 2016'!AY88/'Population 2016'!AY$5</f>
        <v>7.3360668278204463E-3</v>
      </c>
      <c r="AZ88">
        <f>'Population 2016'!AZ88/'Population 2016'!AZ$5</f>
        <v>6.2129309501757456E-3</v>
      </c>
      <c r="BA88">
        <f>'Population 2016'!BA88/'Population 2016'!BA$5</f>
        <v>1.4211293457136688E-2</v>
      </c>
      <c r="BB88">
        <f>'Population 2016'!BB88/'Population 2016'!BB$5</f>
        <v>7.084510057104189E-3</v>
      </c>
      <c r="BC88">
        <f>'Population 2016'!BC88/'Population 2016'!BC$5</f>
        <v>0</v>
      </c>
      <c r="BD88" s="9">
        <v>86</v>
      </c>
    </row>
    <row r="89" spans="2:56" x14ac:dyDescent="0.35">
      <c r="B89" s="5" t="s">
        <v>54</v>
      </c>
      <c r="C89">
        <f>'Population 2016'!C89/'Population 2016'!C$5</f>
        <v>3.1433200615375179E-3</v>
      </c>
      <c r="D89">
        <f>'Population 2016'!D89/'Population 2016'!D$5</f>
        <v>1.8876597908903299E-3</v>
      </c>
      <c r="E89">
        <f>'Population 2016'!E89/'Population 2016'!E$5</f>
        <v>7.3598694912314422E-4</v>
      </c>
      <c r="F89">
        <f>'Population 2016'!F89/'Population 2016'!F$5</f>
        <v>3.0079835178985319E-3</v>
      </c>
      <c r="G89">
        <f>'Population 2016'!G89/'Population 2016'!G$5</f>
        <v>3.5592486331402586E-3</v>
      </c>
      <c r="H89">
        <f>'Population 2016'!H89/'Population 2016'!H$5</f>
        <v>1.2580533246004546E-2</v>
      </c>
      <c r="I89">
        <f>'Population 2016'!I89/'Population 2016'!I$5</f>
        <v>2.7217150992379199E-3</v>
      </c>
      <c r="J89">
        <f>'Population 2016'!J89/'Population 2016'!J$5</f>
        <v>7.1403099939460783E-3</v>
      </c>
      <c r="K89">
        <f>'Population 2016'!K89/'Population 2016'!K$5</f>
        <v>1.0726267542408921E-2</v>
      </c>
      <c r="L89">
        <f>'Population 2016'!L89/'Population 2016'!L$5</f>
        <v>3.4708433275618318E-3</v>
      </c>
      <c r="M89">
        <f>'Population 2016'!M89/'Population 2016'!M$5</f>
        <v>3.4708433275618318E-3</v>
      </c>
      <c r="N89">
        <f>'Population 2016'!N89/'Population 2016'!N$5</f>
        <v>1.3381985356169778E-2</v>
      </c>
      <c r="O89">
        <f>'Population 2016'!O89/'Population 2016'!O$5</f>
        <v>1.3403869587184593E-2</v>
      </c>
      <c r="P89">
        <f>'Population 2016'!P89/'Population 2016'!P$5</f>
        <v>2.130057477741463E-3</v>
      </c>
      <c r="Q89">
        <f>'Population 2016'!Q89/'Population 2016'!Q$5</f>
        <v>1.6803562825348703E-3</v>
      </c>
      <c r="R89">
        <f>'Population 2016'!R89/'Population 2016'!R$5</f>
        <v>3.2070048437749508E-3</v>
      </c>
      <c r="S89">
        <f>'Population 2016'!S89/'Population 2016'!S$5</f>
        <v>5.7637548965436885E-3</v>
      </c>
      <c r="T89">
        <f>'Population 2016'!T89/'Population 2016'!T$5</f>
        <v>5.560648292485447E-3</v>
      </c>
      <c r="U89">
        <f>'Population 2016'!U89/'Population 2016'!U$5</f>
        <v>0</v>
      </c>
      <c r="V89">
        <f>'Population 2016'!V89/'Population 2016'!V$5</f>
        <v>6.5485685500797581E-3</v>
      </c>
      <c r="W89">
        <f>'Population 2016'!W89/'Population 2016'!W$5</f>
        <v>7.9716823877787144E-3</v>
      </c>
      <c r="X89">
        <f>'Population 2016'!X89/'Population 2016'!X$5</f>
        <v>7.9716823877787144E-3</v>
      </c>
      <c r="Y89">
        <f>'Population 2016'!Y89/'Population 2016'!Y$5</f>
        <v>6.8321648304478467E-3</v>
      </c>
      <c r="Z89">
        <f>'Population 2016'!Z89/'Population 2016'!Z$5</f>
        <v>1.8783041640936693E-2</v>
      </c>
      <c r="AA89">
        <f>'Population 2016'!AA89/'Population 2016'!AA$5</f>
        <v>1.3613197825874643E-2</v>
      </c>
      <c r="AB89">
        <f>'Population 2016'!AB89/'Population 2016'!AB$5</f>
        <v>1.6314749802974319E-3</v>
      </c>
      <c r="AC89">
        <f>'Population 2016'!AC89/'Population 2016'!AC$5</f>
        <v>1.5060371808423713E-2</v>
      </c>
      <c r="AD89">
        <f>'Population 2016'!AD89/'Population 2016'!AD$5</f>
        <v>3.0332353269567161E-3</v>
      </c>
      <c r="AE89">
        <f>'Population 2016'!AE89/'Population 2016'!AE$5</f>
        <v>2.8337046581587079E-3</v>
      </c>
      <c r="AF89">
        <f>'Population 2016'!AF89/'Population 2016'!AF$5</f>
        <v>1.9378968164200937E-2</v>
      </c>
      <c r="AG89">
        <f>'Population 2016'!AG89/'Population 2016'!AG$5</f>
        <v>2.8337046581587079E-3</v>
      </c>
      <c r="AH89">
        <f>'Population 2016'!AH89/'Population 2016'!AH$5</f>
        <v>1.1013997380715752E-2</v>
      </c>
      <c r="AI89">
        <f>'Population 2016'!AI89/'Population 2016'!AI$5</f>
        <v>5.2374989062910137E-3</v>
      </c>
      <c r="AJ89">
        <f>'Population 2016'!AJ89/'Population 2016'!AJ$5</f>
        <v>4.2522934500738921E-3</v>
      </c>
      <c r="AK89">
        <f>'Population 2016'!AK89/'Population 2016'!AK$5</f>
        <v>3.1429541254415853E-4</v>
      </c>
      <c r="AL89">
        <f>'Population 2016'!AL89/'Population 2016'!AL$5</f>
        <v>1.6805306752274703E-2</v>
      </c>
      <c r="AM89">
        <f>'Population 2016'!AM89/'Population 2016'!AM$5</f>
        <v>1.3709248037784644E-2</v>
      </c>
      <c r="AN89">
        <f>'Population 2016'!AN89/'Population 2016'!AN$5</f>
        <v>0</v>
      </c>
      <c r="AO89">
        <f>'Population 2016'!AO89/'Population 2016'!AO$5</f>
        <v>0</v>
      </c>
      <c r="AP89">
        <f>'Population 2016'!AP89/'Population 2016'!AP$5</f>
        <v>2.3540415008797932E-3</v>
      </c>
      <c r="AQ89">
        <f>'Population 2016'!AQ89/'Population 2016'!AQ$5</f>
        <v>1.2330794103140242E-2</v>
      </c>
      <c r="AR89">
        <f>'Population 2016'!AR89/'Population 2016'!AR$5</f>
        <v>8.2253920494708699E-3</v>
      </c>
      <c r="AS89">
        <f>'Population 2016'!AS89/'Population 2016'!AS$5</f>
        <v>2.7217150992379199E-3</v>
      </c>
      <c r="AT89">
        <f>'Population 2016'!AT89/'Population 2016'!AT$5</f>
        <v>0</v>
      </c>
      <c r="AU89">
        <f>'Population 2016'!AU89/'Population 2016'!AU$5</f>
        <v>0</v>
      </c>
      <c r="AV89">
        <f>'Population 2016'!AV89/'Population 2016'!AV$5</f>
        <v>6.6730017949530145E-3</v>
      </c>
      <c r="AW89">
        <f>'Population 2016'!AW89/'Population 2016'!AW$5</f>
        <v>8.1762157544694614E-3</v>
      </c>
      <c r="AX89">
        <f>'Population 2016'!AX89/'Population 2016'!AX$5</f>
        <v>5.2008127068505052E-3</v>
      </c>
      <c r="AY89">
        <f>'Population 2016'!AY89/'Population 2016'!AY$5</f>
        <v>7.180012851503932E-3</v>
      </c>
      <c r="AZ89">
        <f>'Population 2016'!AZ89/'Population 2016'!AZ$5</f>
        <v>6.4833085007852459E-3</v>
      </c>
      <c r="BA89">
        <f>'Population 2016'!BA89/'Population 2016'!BA$5</f>
        <v>1.8125134960051824E-2</v>
      </c>
      <c r="BB89">
        <f>'Population 2016'!BB89/'Population 2016'!BB$5</f>
        <v>6.8566456985423583E-3</v>
      </c>
      <c r="BC89">
        <f>'Population 2016'!BC89/'Population 2016'!BC$5</f>
        <v>0</v>
      </c>
      <c r="BD89" s="9">
        <v>87</v>
      </c>
    </row>
    <row r="90" spans="2:56" x14ac:dyDescent="0.35">
      <c r="B90" s="5" t="s">
        <v>55</v>
      </c>
      <c r="C90">
        <f>'Population 2016'!C90/'Population 2016'!C$5</f>
        <v>2.8724323163968864E-3</v>
      </c>
      <c r="D90">
        <f>'Population 2016'!D90/'Population 2016'!D$5</f>
        <v>1.8191954461430123E-3</v>
      </c>
      <c r="E90">
        <f>'Population 2016'!E90/'Population 2016'!E$5</f>
        <v>8.5318232318733916E-4</v>
      </c>
      <c r="F90">
        <f>'Population 2016'!F90/'Population 2016'!F$5</f>
        <v>2.3899047128508885E-3</v>
      </c>
      <c r="G90">
        <f>'Population 2016'!G90/'Population 2016'!G$5</f>
        <v>2.882585394900666E-3</v>
      </c>
      <c r="H90">
        <f>'Population 2016'!H90/'Population 2016'!H$5</f>
        <v>1.2253050292951335E-2</v>
      </c>
      <c r="I90">
        <f>'Population 2016'!I90/'Population 2016'!I$5</f>
        <v>2.0622225944225778E-3</v>
      </c>
      <c r="J90">
        <f>'Population 2016'!J90/'Population 2016'!J$5</f>
        <v>6.750536974532065E-3</v>
      </c>
      <c r="K90">
        <f>'Population 2016'!K90/'Population 2016'!K$5</f>
        <v>1.0111987903416339E-2</v>
      </c>
      <c r="L90">
        <f>'Population 2016'!L90/'Population 2016'!L$5</f>
        <v>3.0896065318570995E-3</v>
      </c>
      <c r="M90">
        <f>'Population 2016'!M90/'Population 2016'!M$5</f>
        <v>3.0896065318570995E-3</v>
      </c>
      <c r="N90">
        <f>'Population 2016'!N90/'Population 2016'!N$5</f>
        <v>1.2899751649641137E-2</v>
      </c>
      <c r="O90">
        <f>'Population 2016'!O90/'Population 2016'!O$5</f>
        <v>1.2522166414043847E-2</v>
      </c>
      <c r="P90">
        <f>'Population 2016'!P90/'Population 2016'!P$5</f>
        <v>1.9497351515834554E-3</v>
      </c>
      <c r="Q90">
        <f>'Population 2016'!Q90/'Population 2016'!Q$5</f>
        <v>1.3160832422650732E-3</v>
      </c>
      <c r="R90">
        <f>'Population 2016'!R90/'Population 2016'!R$5</f>
        <v>2.5682652898280727E-3</v>
      </c>
      <c r="S90">
        <f>'Population 2016'!S90/'Population 2016'!S$5</f>
        <v>5.0223224136804884E-3</v>
      </c>
      <c r="T90">
        <f>'Population 2016'!T90/'Population 2016'!T$5</f>
        <v>4.3833729636161434E-3</v>
      </c>
      <c r="U90">
        <f>'Population 2016'!U90/'Population 2016'!U$5</f>
        <v>0</v>
      </c>
      <c r="V90">
        <f>'Population 2016'!V90/'Population 2016'!V$5</f>
        <v>5.5487288297295856E-3</v>
      </c>
      <c r="W90">
        <f>'Population 2016'!W90/'Population 2016'!W$5</f>
        <v>7.8867034037351531E-3</v>
      </c>
      <c r="X90">
        <f>'Population 2016'!X90/'Population 2016'!X$5</f>
        <v>7.8867034037351531E-3</v>
      </c>
      <c r="Y90">
        <f>'Population 2016'!Y90/'Population 2016'!Y$5</f>
        <v>6.1247038997790182E-3</v>
      </c>
      <c r="Z90">
        <f>'Population 2016'!Z90/'Population 2016'!Z$5</f>
        <v>1.643491946115145E-2</v>
      </c>
      <c r="AA90">
        <f>'Population 2016'!AA90/'Population 2016'!AA$5</f>
        <v>1.2134282337324279E-2</v>
      </c>
      <c r="AB90">
        <f>'Population 2016'!AB90/'Population 2016'!AB$5</f>
        <v>1.5782524589828357E-3</v>
      </c>
      <c r="AC90">
        <f>'Population 2016'!AC90/'Population 2016'!AC$5</f>
        <v>1.3196571932125414E-2</v>
      </c>
      <c r="AD90">
        <f>'Population 2016'!AD90/'Population 2016'!AD$5</f>
        <v>2.7801555696155421E-3</v>
      </c>
      <c r="AE90">
        <f>'Population 2016'!AE90/'Population 2016'!AE$5</f>
        <v>2.741301245392663E-3</v>
      </c>
      <c r="AF90">
        <f>'Population 2016'!AF90/'Population 2016'!AF$5</f>
        <v>1.696602271184907E-2</v>
      </c>
      <c r="AG90">
        <f>'Population 2016'!AG90/'Population 2016'!AG$5</f>
        <v>2.741301245392663E-3</v>
      </c>
      <c r="AH90">
        <f>'Population 2016'!AH90/'Population 2016'!AH$5</f>
        <v>1.0226354457891754E-2</v>
      </c>
      <c r="AI90">
        <f>'Population 2016'!AI90/'Population 2016'!AI$5</f>
        <v>4.210779595765159E-3</v>
      </c>
      <c r="AJ90">
        <f>'Population 2016'!AJ90/'Population 2016'!AJ$5</f>
        <v>3.7503834035077935E-3</v>
      </c>
      <c r="AK90">
        <f>'Population 2016'!AK90/'Population 2016'!AK$5</f>
        <v>3.3943904554769119E-4</v>
      </c>
      <c r="AL90">
        <f>'Population 2016'!AL90/'Population 2016'!AL$5</f>
        <v>1.649491850091343E-2</v>
      </c>
      <c r="AM90">
        <f>'Population 2016'!AM90/'Population 2016'!AM$5</f>
        <v>1.2267694347153656E-2</v>
      </c>
      <c r="AN90">
        <f>'Population 2016'!AN90/'Population 2016'!AN$5</f>
        <v>0</v>
      </c>
      <c r="AO90">
        <f>'Population 2016'!AO90/'Population 2016'!AO$5</f>
        <v>0</v>
      </c>
      <c r="AP90">
        <f>'Population 2016'!AP90/'Population 2016'!AP$5</f>
        <v>1.8467732986700062E-3</v>
      </c>
      <c r="AQ90">
        <f>'Population 2016'!AQ90/'Population 2016'!AQ$5</f>
        <v>1.1474488957088837E-2</v>
      </c>
      <c r="AR90">
        <f>'Population 2016'!AR90/'Population 2016'!AR$5</f>
        <v>7.4075757282096285E-3</v>
      </c>
      <c r="AS90">
        <f>'Population 2016'!AS90/'Population 2016'!AS$5</f>
        <v>2.0622225944225778E-3</v>
      </c>
      <c r="AT90">
        <f>'Population 2016'!AT90/'Population 2016'!AT$5</f>
        <v>0</v>
      </c>
      <c r="AU90">
        <f>'Population 2016'!AU90/'Population 2016'!AU$5</f>
        <v>0</v>
      </c>
      <c r="AV90">
        <f>'Population 2016'!AV90/'Population 2016'!AV$5</f>
        <v>6.9158483792630138E-3</v>
      </c>
      <c r="AW90">
        <f>'Population 2016'!AW90/'Population 2016'!AW$5</f>
        <v>8.0770638843126481E-3</v>
      </c>
      <c r="AX90">
        <f>'Population 2016'!AX90/'Population 2016'!AX$5</f>
        <v>4.9324661052685386E-3</v>
      </c>
      <c r="AY90">
        <f>'Population 2016'!AY90/'Population 2016'!AY$5</f>
        <v>6.8587252532052263E-3</v>
      </c>
      <c r="AZ90">
        <f>'Population 2016'!AZ90/'Population 2016'!AZ$5</f>
        <v>5.9540588272517557E-3</v>
      </c>
      <c r="BA90">
        <f>'Population 2016'!BA90/'Population 2016'!BA$5</f>
        <v>1.4886093716259987E-2</v>
      </c>
      <c r="BB90">
        <f>'Population 2016'!BB90/'Population 2016'!BB$5</f>
        <v>5.6275591584209689E-3</v>
      </c>
      <c r="BC90">
        <f>'Population 2016'!BC90/'Population 2016'!BC$5</f>
        <v>0</v>
      </c>
      <c r="BD90" s="9">
        <v>88</v>
      </c>
    </row>
    <row r="91" spans="2:56" x14ac:dyDescent="0.35">
      <c r="B91" s="5" t="s">
        <v>56</v>
      </c>
      <c r="C91">
        <f>'Population 2016'!C91/'Population 2016'!C$5</f>
        <v>2.5862113026633889E-3</v>
      </c>
      <c r="D91">
        <f>'Population 2016'!D91/'Population 2016'!D$5</f>
        <v>1.484209187915065E-3</v>
      </c>
      <c r="E91">
        <f>'Population 2016'!E91/'Population 2016'!E$5</f>
        <v>4.7346931121934756E-4</v>
      </c>
      <c r="F91">
        <f>'Population 2016'!F91/'Population 2016'!F$5</f>
        <v>2.0190574298223022E-3</v>
      </c>
      <c r="G91">
        <f>'Population 2016'!G91/'Population 2016'!G$5</f>
        <v>2.8013858063119148E-3</v>
      </c>
      <c r="H91">
        <f>'Population 2016'!H91/'Population 2016'!H$5</f>
        <v>1.0472969686751207E-2</v>
      </c>
      <c r="I91">
        <f>'Population 2016'!I91/'Population 2016'!I$5</f>
        <v>1.6120927895486141E-3</v>
      </c>
      <c r="J91">
        <f>'Population 2016'!J91/'Population 2016'!J$5</f>
        <v>5.2660822835723115E-3</v>
      </c>
      <c r="K91">
        <f>'Population 2016'!K91/'Population 2016'!K$5</f>
        <v>7.8675046070972917E-3</v>
      </c>
      <c r="L91">
        <f>'Population 2016'!L91/'Population 2016'!L$5</f>
        <v>2.5574635045192444E-3</v>
      </c>
      <c r="M91">
        <f>'Population 2016'!M91/'Population 2016'!M$5</f>
        <v>2.5574635045192444E-3</v>
      </c>
      <c r="N91">
        <f>'Population 2016'!N91/'Population 2016'!N$5</f>
        <v>1.0400173604134351E-2</v>
      </c>
      <c r="O91">
        <f>'Population 2016'!O91/'Population 2016'!O$5</f>
        <v>1.0352582201484035E-2</v>
      </c>
      <c r="P91">
        <f>'Population 2016'!P91/'Population 2016'!P$5</f>
        <v>1.8032232615800743E-3</v>
      </c>
      <c r="Q91">
        <f>'Population 2016'!Q91/'Population 2016'!Q$5</f>
        <v>1.0223146614023338E-3</v>
      </c>
      <c r="R91">
        <f>'Population 2016'!R91/'Population 2016'!R$5</f>
        <v>1.9428328099217545E-3</v>
      </c>
      <c r="S91">
        <f>'Population 2016'!S91/'Population 2016'!S$5</f>
        <v>4.203216051660191E-3</v>
      </c>
      <c r="T91">
        <f>'Population 2016'!T91/'Population 2016'!T$5</f>
        <v>3.7458760464023303E-3</v>
      </c>
      <c r="U91">
        <f>'Population 2016'!U91/'Population 2016'!U$5</f>
        <v>0</v>
      </c>
      <c r="V91">
        <f>'Population 2016'!V91/'Population 2016'!V$5</f>
        <v>4.7549629448714326E-3</v>
      </c>
      <c r="W91">
        <f>'Population 2016'!W91/'Population 2016'!W$5</f>
        <v>6.5956765307656606E-3</v>
      </c>
      <c r="X91">
        <f>'Population 2016'!X91/'Population 2016'!X$5</f>
        <v>6.5956765307656606E-3</v>
      </c>
      <c r="Y91">
        <f>'Population 2016'!Y91/'Population 2016'!Y$5</f>
        <v>4.9999205100077901E-3</v>
      </c>
      <c r="Z91">
        <f>'Population 2016'!Z91/'Population 2016'!Z$5</f>
        <v>1.3244725436183536E-2</v>
      </c>
      <c r="AA91">
        <f>'Population 2016'!AA91/'Population 2016'!AA$5</f>
        <v>9.8527927651401153E-3</v>
      </c>
      <c r="AB91">
        <f>'Population 2016'!AB91/'Population 2016'!AB$5</f>
        <v>1.2834815717019947E-3</v>
      </c>
      <c r="AC91">
        <f>'Population 2016'!AC91/'Population 2016'!AC$5</f>
        <v>1.0643931480014315E-2</v>
      </c>
      <c r="AD91">
        <f>'Population 2016'!AD91/'Population 2016'!AD$5</f>
        <v>2.4005359336037812E-3</v>
      </c>
      <c r="AE91">
        <f>'Population 2016'!AE91/'Population 2016'!AE$5</f>
        <v>2.2484830439737573E-3</v>
      </c>
      <c r="AF91">
        <f>'Population 2016'!AF91/'Population 2016'!AF$5</f>
        <v>1.4537996350420003E-2</v>
      </c>
      <c r="AG91">
        <f>'Population 2016'!AG91/'Population 2016'!AG$5</f>
        <v>2.2484830439737573E-3</v>
      </c>
      <c r="AH91">
        <f>'Population 2016'!AH91/'Population 2016'!AH$5</f>
        <v>8.4318661007031191E-3</v>
      </c>
      <c r="AI91">
        <f>'Population 2016'!AI91/'Population 2016'!AI$5</f>
        <v>3.5408828418934291E-3</v>
      </c>
      <c r="AJ91">
        <f>'Population 2016'!AJ91/'Population 2016'!AJ$5</f>
        <v>3.401834760059114E-3</v>
      </c>
      <c r="AK91">
        <f>'Population 2016'!AK91/'Population 2016'!AK$5</f>
        <v>2.5143633003532682E-4</v>
      </c>
      <c r="AL91">
        <f>'Population 2016'!AL91/'Population 2016'!AL$5</f>
        <v>1.3967471311257338E-2</v>
      </c>
      <c r="AM91">
        <f>'Population 2016'!AM91/'Population 2016'!AM$5</f>
        <v>9.8590682057727343E-3</v>
      </c>
      <c r="AN91">
        <f>'Population 2016'!AN91/'Population 2016'!AN$5</f>
        <v>0</v>
      </c>
      <c r="AO91">
        <f>'Population 2016'!AO91/'Population 2016'!AO$5</f>
        <v>0</v>
      </c>
      <c r="AP91">
        <f>'Population 2016'!AP91/'Population 2016'!AP$5</f>
        <v>1.5376567379484171E-3</v>
      </c>
      <c r="AQ91">
        <f>'Population 2016'!AQ91/'Population 2016'!AQ$5</f>
        <v>8.1931276374198492E-3</v>
      </c>
      <c r="AR91">
        <f>'Population 2016'!AR91/'Population 2016'!AR$5</f>
        <v>6.0947477300640285E-3</v>
      </c>
      <c r="AS91">
        <f>'Population 2016'!AS91/'Population 2016'!AS$5</f>
        <v>1.6120927895486141E-3</v>
      </c>
      <c r="AT91">
        <f>'Population 2016'!AT91/'Population 2016'!AT$5</f>
        <v>0</v>
      </c>
      <c r="AU91">
        <f>'Population 2016'!AU91/'Population 2016'!AU$5</f>
        <v>0</v>
      </c>
      <c r="AV91">
        <f>'Population 2016'!AV91/'Population 2016'!AV$5</f>
        <v>6.4407137577869285E-3</v>
      </c>
      <c r="AW91">
        <f>'Population 2016'!AW91/'Population 2016'!AW$5</f>
        <v>6.9291903105741653E-3</v>
      </c>
      <c r="AX91">
        <f>'Population 2016'!AX91/'Population 2016'!AX$5</f>
        <v>3.8590796989406697E-3</v>
      </c>
      <c r="AY91">
        <f>'Population 2016'!AY91/'Population 2016'!AY$5</f>
        <v>5.6638413757228974E-3</v>
      </c>
      <c r="AZ91">
        <f>'Population 2016'!AZ91/'Population 2016'!AZ$5</f>
        <v>4.8437850555999792E-3</v>
      </c>
      <c r="BA91">
        <f>'Population 2016'!BA91/'Population 2016'!BA$5</f>
        <v>1.3266573094364069E-2</v>
      </c>
      <c r="BB91">
        <f>'Population 2016'!BB91/'Population 2016'!BB$5</f>
        <v>4.4813323850493364E-3</v>
      </c>
      <c r="BC91">
        <f>'Population 2016'!BC91/'Population 2016'!BC$5</f>
        <v>0</v>
      </c>
      <c r="BD91" s="9">
        <v>89</v>
      </c>
    </row>
    <row r="92" spans="2:56" x14ac:dyDescent="0.35">
      <c r="B92" s="5" t="s">
        <v>57</v>
      </c>
      <c r="C92">
        <f>'Population 2016'!C92/'Population 2016'!C$5</f>
        <v>2.2233239459655617E-3</v>
      </c>
      <c r="D92">
        <f>'Population 2016'!D92/'Population 2016'!D$5</f>
        <v>1.3546159639290709E-3</v>
      </c>
      <c r="E92">
        <f>'Population 2016'!E92/'Population 2016'!E$5</f>
        <v>5.5784998054556794E-4</v>
      </c>
      <c r="F92">
        <f>'Population 2016'!F92/'Population 2016'!F$5</f>
        <v>2.111769250579449E-3</v>
      </c>
      <c r="G92">
        <f>'Population 2016'!G92/'Population 2016'!G$5</f>
        <v>2.3141882747794076E-3</v>
      </c>
      <c r="H92">
        <f>'Population 2016'!H92/'Population 2016'!H$5</f>
        <v>1.0064426596803637E-2</v>
      </c>
      <c r="I92">
        <f>'Population 2016'!I92/'Population 2016'!I$5</f>
        <v>2.0936269994137843E-3</v>
      </c>
      <c r="J92">
        <f>'Population 2016'!J92/'Population 2016'!J$5</f>
        <v>5.1416866390784771E-3</v>
      </c>
      <c r="K92">
        <f>'Population 2016'!K92/'Population 2016'!K$5</f>
        <v>7.9620091669423045E-3</v>
      </c>
      <c r="L92">
        <f>'Population 2016'!L92/'Population 2016'!L$5</f>
        <v>2.9466427334678253E-3</v>
      </c>
      <c r="M92">
        <f>'Population 2016'!M92/'Population 2016'!M$5</f>
        <v>2.9466427334678253E-3</v>
      </c>
      <c r="N92">
        <f>'Population 2016'!N92/'Population 2016'!N$5</f>
        <v>9.8857909838371335E-3</v>
      </c>
      <c r="O92">
        <f>'Population 2016'!O92/'Population 2016'!O$5</f>
        <v>1.0788480399441257E-2</v>
      </c>
      <c r="P92">
        <f>'Population 2016'!P92/'Population 2016'!P$5</f>
        <v>1.431308463879184E-3</v>
      </c>
      <c r="Q92">
        <f>'Population 2016'!Q92/'Population 2016'!Q$5</f>
        <v>1.1868250666854678E-3</v>
      </c>
      <c r="R92">
        <f>'Population 2016'!R92/'Population 2016'!R$5</f>
        <v>1.8097620695161547E-3</v>
      </c>
      <c r="S92">
        <f>'Population 2016'!S92/'Population 2016'!S$5</f>
        <v>3.9331227900457396E-3</v>
      </c>
      <c r="T92">
        <f>'Population 2016'!T92/'Population 2016'!T$5</f>
        <v>3.0571932453246349E-3</v>
      </c>
      <c r="U92">
        <f>'Population 2016'!U92/'Population 2016'!U$5</f>
        <v>0</v>
      </c>
      <c r="V92">
        <f>'Population 2016'!V92/'Population 2016'!V$5</f>
        <v>4.9152425946985597E-3</v>
      </c>
      <c r="W92">
        <f>'Population 2016'!W92/'Population 2016'!W$5</f>
        <v>6.3701553808039012E-3</v>
      </c>
      <c r="X92">
        <f>'Population 2016'!X92/'Population 2016'!X$5</f>
        <v>6.3701553808039012E-3</v>
      </c>
      <c r="Y92">
        <f>'Population 2016'!Y92/'Population 2016'!Y$5</f>
        <v>5.023767507670784E-3</v>
      </c>
      <c r="Z92">
        <f>'Population 2016'!Z92/'Population 2016'!Z$5</f>
        <v>1.1800620616628886E-2</v>
      </c>
      <c r="AA92">
        <f>'Population 2016'!AA92/'Population 2016'!AA$5</f>
        <v>9.0528762115845724E-3</v>
      </c>
      <c r="AB92">
        <f>'Population 2016'!AB92/'Population 2016'!AB$5</f>
        <v>1.1729424889716795E-3</v>
      </c>
      <c r="AC92">
        <f>'Population 2016'!AC92/'Population 2016'!AC$5</f>
        <v>9.5455100212857944E-3</v>
      </c>
      <c r="AD92">
        <f>'Population 2016'!AD92/'Population 2016'!AD$5</f>
        <v>2.1474561762626077E-3</v>
      </c>
      <c r="AE92">
        <f>'Population 2016'!AE92/'Population 2016'!AE$5</f>
        <v>2.0842103101674555E-3</v>
      </c>
      <c r="AF92">
        <f>'Population 2016'!AF92/'Population 2016'!AF$5</f>
        <v>1.4749129077500792E-2</v>
      </c>
      <c r="AG92">
        <f>'Population 2016'!AG92/'Population 2016'!AG$5</f>
        <v>2.0842103101674555E-3</v>
      </c>
      <c r="AH92">
        <f>'Population 2016'!AH92/'Population 2016'!AH$5</f>
        <v>8.1680800274931964E-3</v>
      </c>
      <c r="AI92">
        <f>'Population 2016'!AI92/'Population 2016'!AI$5</f>
        <v>3.1539832881266952E-3</v>
      </c>
      <c r="AJ92">
        <f>'Population 2016'!AJ92/'Population 2016'!AJ$5</f>
        <v>2.830214984803279E-3</v>
      </c>
      <c r="AK92">
        <f>'Population 2016'!AK92/'Population 2016'!AK$5</f>
        <v>2.3886451353356047E-4</v>
      </c>
      <c r="AL92">
        <f>'Population 2016'!AL92/'Population 2016'!AL$5</f>
        <v>1.3213671272237101E-2</v>
      </c>
      <c r="AM92">
        <f>'Population 2016'!AM92/'Population 2016'!AM$5</f>
        <v>9.6598585249066428E-3</v>
      </c>
      <c r="AN92">
        <f>'Population 2016'!AN92/'Population 2016'!AN$5</f>
        <v>0</v>
      </c>
      <c r="AO92">
        <f>'Population 2016'!AO92/'Population 2016'!AO$5</f>
        <v>0</v>
      </c>
      <c r="AP92">
        <f>'Population 2016'!AP92/'Population 2016'!AP$5</f>
        <v>1.2760965711839957E-3</v>
      </c>
      <c r="AQ92">
        <f>'Population 2016'!AQ92/'Population 2016'!AQ$5</f>
        <v>7.3642242560420894E-3</v>
      </c>
      <c r="AR92">
        <f>'Population 2016'!AR92/'Population 2016'!AR$5</f>
        <v>5.6957531696230357E-3</v>
      </c>
      <c r="AS92">
        <f>'Population 2016'!AS92/'Population 2016'!AS$5</f>
        <v>2.0936269994137843E-3</v>
      </c>
      <c r="AT92">
        <f>'Population 2016'!AT92/'Population 2016'!AT$5</f>
        <v>0</v>
      </c>
      <c r="AU92">
        <f>'Population 2016'!AU92/'Population 2016'!AU$5</f>
        <v>0</v>
      </c>
      <c r="AV92">
        <f>'Population 2016'!AV92/'Population 2016'!AV$5</f>
        <v>5.5432372505543242E-3</v>
      </c>
      <c r="AW92">
        <f>'Population 2016'!AW92/'Population 2016'!AW$5</f>
        <v>6.5974128988956007E-3</v>
      </c>
      <c r="AX92">
        <f>'Population 2016'!AX92/'Population 2016'!AX$5</f>
        <v>3.6162899165569852E-3</v>
      </c>
      <c r="AY92">
        <f>'Population 2016'!AY92/'Population 2016'!AY$5</f>
        <v>5.4236406474710078E-3</v>
      </c>
      <c r="AZ92">
        <f>'Population 2016'!AZ92/'Population 2016'!AZ$5</f>
        <v>4.5906656465187455E-3</v>
      </c>
      <c r="BA92">
        <f>'Population 2016'!BA92/'Population 2016'!BA$5</f>
        <v>1.1026236234074714E-2</v>
      </c>
      <c r="BB92">
        <f>'Population 2016'!BB92/'Population 2016'!BB$5</f>
        <v>4.7575316075485251E-3</v>
      </c>
      <c r="BC92">
        <f>'Population 2016'!BC92/'Population 2016'!BC$5</f>
        <v>0</v>
      </c>
      <c r="BD92" s="9">
        <v>90</v>
      </c>
    </row>
    <row r="93" spans="2:56" x14ac:dyDescent="0.35">
      <c r="B93" s="5" t="s">
        <v>58</v>
      </c>
      <c r="C93">
        <f>'Population 2016'!C93/'Population 2016'!C$5</f>
        <v>1.2931056513316944E-3</v>
      </c>
      <c r="D93">
        <f>'Population 2016'!D93/'Population 2016'!D$5</f>
        <v>7.8244965425505904E-4</v>
      </c>
      <c r="E93">
        <f>'Population 2016'!E93/'Population 2016'!E$5</f>
        <v>3.1408360249204242E-4</v>
      </c>
      <c r="F93">
        <f>'Population 2016'!F93/'Population 2016'!F$5</f>
        <v>1.3906773113571979E-3</v>
      </c>
      <c r="G93">
        <f>'Population 2016'!G93/'Population 2016'!G$5</f>
        <v>2.11118930330753E-3</v>
      </c>
      <c r="H93">
        <f>'Population 2016'!H93/'Population 2016'!H$5</f>
        <v>7.4640174052325939E-3</v>
      </c>
      <c r="I93">
        <f>'Population 2016'!I93/'Population 2016'!I$5</f>
        <v>1.4550707645925802E-3</v>
      </c>
      <c r="J93">
        <f>'Population 2016'!J93/'Population 2016'!J$5</f>
        <v>3.6904041199837456E-3</v>
      </c>
      <c r="K93">
        <f>'Population 2016'!K93/'Population 2016'!K$5</f>
        <v>5.7884042905070173E-3</v>
      </c>
      <c r="L93">
        <f>'Population 2016'!L93/'Population 2016'!L$5</f>
        <v>1.7949899131097804E-3</v>
      </c>
      <c r="M93">
        <f>'Population 2016'!M93/'Population 2016'!M$5</f>
        <v>1.7949899131097804E-3</v>
      </c>
      <c r="N93">
        <f>'Population 2016'!N93/'Population 2016'!N$5</f>
        <v>7.0325748868760099E-3</v>
      </c>
      <c r="O93">
        <f>'Population 2016'!O93/'Population 2016'!O$5</f>
        <v>7.4003625880464828E-3</v>
      </c>
      <c r="P93">
        <f>'Population 2016'!P93/'Population 2016'!P$5</f>
        <v>9.9177279386904096E-4</v>
      </c>
      <c r="Q93">
        <f>'Population 2016'!Q93/'Population 2016'!Q$5</f>
        <v>7.5204756700861328E-4</v>
      </c>
      <c r="R93">
        <f>'Population 2016'!R93/'Population 2016'!R$5</f>
        <v>1.1577154415287167E-3</v>
      </c>
      <c r="S93">
        <f>'Population 2016'!S93/'Population 2016'!S$5</f>
        <v>2.8924693408841759E-3</v>
      </c>
      <c r="T93">
        <f>'Population 2016'!T93/'Population 2016'!T$5</f>
        <v>2.0800081897414183E-3</v>
      </c>
      <c r="U93">
        <f>'Population 2016'!U93/'Population 2016'!U$5</f>
        <v>0</v>
      </c>
      <c r="V93">
        <f>'Population 2016'!V93/'Population 2016'!V$5</f>
        <v>3.0987398966577876E-3</v>
      </c>
      <c r="W93">
        <f>'Population 2016'!W93/'Population 2016'!W$5</f>
        <v>4.8699494701887188E-3</v>
      </c>
      <c r="X93">
        <f>'Population 2016'!X93/'Population 2016'!X$5</f>
        <v>4.8699494701887188E-3</v>
      </c>
      <c r="Y93">
        <f>'Population 2016'!Y93/'Population 2016'!Y$5</f>
        <v>3.3822991685346815E-3</v>
      </c>
      <c r="Z93">
        <f>'Population 2016'!Z93/'Population 2016'!Z$5</f>
        <v>8.5504168739582997E-3</v>
      </c>
      <c r="AA93">
        <f>'Population 2016'!AA93/'Population 2016'!AA$5</f>
        <v>6.5235719596028856E-3</v>
      </c>
      <c r="AB93">
        <f>'Population 2016'!AB93/'Population 2016'!AB$5</f>
        <v>6.8575171693806736E-4</v>
      </c>
      <c r="AC93">
        <f>'Population 2016'!AC93/'Population 2016'!AC$5</f>
        <v>6.8615140839971781E-3</v>
      </c>
      <c r="AD93">
        <f>'Population 2016'!AD93/'Population 2016'!AD$5</f>
        <v>1.5594179165581152E-3</v>
      </c>
      <c r="AE93">
        <f>'Population 2016'!AE93/'Population 2016'!AE$5</f>
        <v>1.3501165309705437E-3</v>
      </c>
      <c r="AF93">
        <f>'Population 2016'!AF93/'Population 2016'!AF$5</f>
        <v>1.0164532718032243E-2</v>
      </c>
      <c r="AG93">
        <f>'Population 2016'!AG93/'Population 2016'!AG$5</f>
        <v>1.3501165309705437E-3</v>
      </c>
      <c r="AH93">
        <f>'Population 2016'!AH93/'Population 2016'!AH$5</f>
        <v>5.9166101631944121E-3</v>
      </c>
      <c r="AI93">
        <f>'Population 2016'!AI93/'Population 2016'!AI$5</f>
        <v>2.2530405109808384E-3</v>
      </c>
      <c r="AJ93">
        <f>'Population 2016'!AJ93/'Population 2016'!AJ$5</f>
        <v>2.1191757521679725E-3</v>
      </c>
      <c r="AK93">
        <f>'Population 2016'!AK93/'Population 2016'!AK$5</f>
        <v>1.8857724752649509E-4</v>
      </c>
      <c r="AL93">
        <f>'Population 2016'!AL93/'Population 2016'!AL$5</f>
        <v>1.0136393465883898E-2</v>
      </c>
      <c r="AM93">
        <f>'Population 2016'!AM93/'Population 2016'!AM$5</f>
        <v>6.8057270972251898E-3</v>
      </c>
      <c r="AN93">
        <f>'Population 2016'!AN93/'Population 2016'!AN$5</f>
        <v>0</v>
      </c>
      <c r="AO93">
        <f>'Population 2016'!AO93/'Population 2016'!AO$5</f>
        <v>0</v>
      </c>
      <c r="AP93">
        <f>'Population 2016'!AP93/'Population 2016'!AP$5</f>
        <v>9.432018134838229E-4</v>
      </c>
      <c r="AQ93">
        <f>'Population 2016'!AQ93/'Population 2016'!AQ$5</f>
        <v>5.2748396996766594E-3</v>
      </c>
      <c r="AR93">
        <f>'Population 2016'!AR93/'Population 2016'!AR$5</f>
        <v>4.0897499389032617E-3</v>
      </c>
      <c r="AS93">
        <f>'Population 2016'!AS93/'Population 2016'!AS$5</f>
        <v>1.4550707645925802E-3</v>
      </c>
      <c r="AT93">
        <f>'Population 2016'!AT93/'Population 2016'!AT$5</f>
        <v>0</v>
      </c>
      <c r="AU93">
        <f>'Population 2016'!AU93/'Population 2016'!AU$5</f>
        <v>0</v>
      </c>
      <c r="AV93">
        <f>'Population 2016'!AV93/'Population 2016'!AV$5</f>
        <v>4.350121423292155E-3</v>
      </c>
      <c r="AW93">
        <f>'Population 2016'!AW93/'Population 2016'!AW$5</f>
        <v>4.9804747086460432E-3</v>
      </c>
      <c r="AX93">
        <f>'Population 2016'!AX93/'Population 2016'!AX$5</f>
        <v>2.555681919828258E-3</v>
      </c>
      <c r="AY93">
        <f>'Population 2016'!AY93/'Population 2016'!AY$5</f>
        <v>4.0069153330681432E-3</v>
      </c>
      <c r="AZ93">
        <f>'Population 2016'!AZ93/'Population 2016'!AZ$5</f>
        <v>3.2474069642353782E-3</v>
      </c>
      <c r="BA93">
        <f>'Population 2016'!BA93/'Population 2016'!BA$5</f>
        <v>8.0706110991146628E-3</v>
      </c>
      <c r="BB93">
        <f>'Population 2016'!BB93/'Population 2016'!BB$5</f>
        <v>3.7148795426140877E-3</v>
      </c>
      <c r="BC93">
        <f>'Population 2016'!BC93/'Population 2016'!BC$5</f>
        <v>0</v>
      </c>
      <c r="BD93" s="9">
        <v>91</v>
      </c>
    </row>
    <row r="94" spans="2:56" x14ac:dyDescent="0.35">
      <c r="B94" s="5" t="s">
        <v>59</v>
      </c>
      <c r="C94">
        <f>'Population 2016'!C94/'Population 2016'!C$5</f>
        <v>8.5355195166953736E-4</v>
      </c>
      <c r="D94">
        <f>'Population 2016'!D94/'Population 2016'!D$5</f>
        <v>5.5015991314808833E-4</v>
      </c>
      <c r="E94">
        <f>'Population 2016'!E94/'Population 2016'!E$5</f>
        <v>2.7189326782893226E-4</v>
      </c>
      <c r="F94">
        <f>'Population 2016'!F94/'Population 2016'!F$5</f>
        <v>1.2567602369302085E-3</v>
      </c>
      <c r="G94">
        <f>'Population 2016'!G94/'Population 2016'!G$5</f>
        <v>1.2179938288312672E-3</v>
      </c>
      <c r="H94">
        <f>'Population 2016'!H94/'Population 2016'!H$5</f>
        <v>5.82011782901499E-3</v>
      </c>
      <c r="I94">
        <f>'Population 2016'!I94/'Population 2016'!I$5</f>
        <v>7.6417385478603128E-4</v>
      </c>
      <c r="J94">
        <f>'Population 2016'!J94/'Population 2016'!J$5</f>
        <v>2.9523232959869964E-3</v>
      </c>
      <c r="K94">
        <f>'Population 2016'!K94/'Population 2016'!K$5</f>
        <v>4.2999574729480697E-3</v>
      </c>
      <c r="L94">
        <f>'Population 2016'!L94/'Population 2016'!L$5</f>
        <v>1.4534652836242911E-3</v>
      </c>
      <c r="M94">
        <f>'Population 2016'!M94/'Population 2016'!M$5</f>
        <v>1.4534652836242911E-3</v>
      </c>
      <c r="N94">
        <f>'Population 2016'!N94/'Population 2016'!N$5</f>
        <v>5.336719685583623E-3</v>
      </c>
      <c r="O94">
        <f>'Population 2016'!O94/'Population 2016'!O$5</f>
        <v>6.2908035387008255E-3</v>
      </c>
      <c r="P94">
        <f>'Population 2016'!P94/'Population 2016'!P$5</f>
        <v>7.5509974078665615E-4</v>
      </c>
      <c r="Q94">
        <f>'Population 2016'!Q94/'Population 2016'!Q$5</f>
        <v>7.1679533730508458E-4</v>
      </c>
      <c r="R94">
        <f>'Population 2016'!R94/'Population 2016'!R$5</f>
        <v>1.3440144780965562E-3</v>
      </c>
      <c r="S94">
        <f>'Population 2016'!S94/'Population 2016'!S$5</f>
        <v>2.1033733412654841E-3</v>
      </c>
      <c r="T94">
        <f>'Population 2016'!T94/'Population 2016'!T$5</f>
        <v>1.6868075364234096E-3</v>
      </c>
      <c r="U94">
        <f>'Population 2016'!U94/'Population 2016'!U$5</f>
        <v>0</v>
      </c>
      <c r="V94">
        <f>'Population 2016'!V94/'Population 2016'!V$5</f>
        <v>2.6713274971187826E-3</v>
      </c>
      <c r="W94">
        <f>'Population 2016'!W94/'Population 2016'!W$5</f>
        <v>3.2684224632139052E-3</v>
      </c>
      <c r="X94">
        <f>'Population 2016'!X94/'Population 2016'!X$5</f>
        <v>3.2684224632139052E-3</v>
      </c>
      <c r="Y94">
        <f>'Population 2016'!Y94/'Population 2016'!Y$5</f>
        <v>2.8059967250123208E-3</v>
      </c>
      <c r="Z94">
        <f>'Population 2016'!Z94/'Population 2016'!Z$5</f>
        <v>6.4132966048050365E-3</v>
      </c>
      <c r="AA94">
        <f>'Population 2016'!AA94/'Population 2016'!AA$5</f>
        <v>4.9509785357939404E-3</v>
      </c>
      <c r="AB94">
        <f>'Population 2016'!AB94/'Population 2016'!AB$5</f>
        <v>4.7490865173024368E-4</v>
      </c>
      <c r="AC94">
        <f>'Population 2016'!AC94/'Population 2016'!AC$5</f>
        <v>5.2397392748763502E-3</v>
      </c>
      <c r="AD94">
        <f>'Population 2016'!AD94/'Population 2016'!AD$5</f>
        <v>1.0458148796010272E-3</v>
      </c>
      <c r="AE94">
        <f>'Population 2016'!AE94/'Population 2016'!AE$5</f>
        <v>9.8050287990636463E-4</v>
      </c>
      <c r="AF94">
        <f>'Population 2016'!AF94/'Population 2016'!AF$5</f>
        <v>7.630939993062782E-3</v>
      </c>
      <c r="AG94">
        <f>'Population 2016'!AG94/'Population 2016'!AG$5</f>
        <v>9.8050287990636463E-4</v>
      </c>
      <c r="AH94">
        <f>'Population 2016'!AH94/'Population 2016'!AH$5</f>
        <v>4.4323490892878709E-3</v>
      </c>
      <c r="AI94">
        <f>'Population 2016'!AI94/'Population 2016'!AI$5</f>
        <v>1.7909484644325839E-3</v>
      </c>
      <c r="AJ94">
        <f>'Population 2016'!AJ94/'Population 2016'!AJ$5</f>
        <v>1.6172657056018737E-3</v>
      </c>
      <c r="AK94">
        <f>'Population 2016'!AK94/'Population 2016'!AK$5</f>
        <v>8.800271551236438E-5</v>
      </c>
      <c r="AL94">
        <f>'Population 2016'!AL94/'Population 2016'!AL$5</f>
        <v>7.5557368617087317E-3</v>
      </c>
      <c r="AM94">
        <f>'Population 2016'!AM94/'Population 2016'!AM$5</f>
        <v>5.3533074240015065E-3</v>
      </c>
      <c r="AN94">
        <f>'Population 2016'!AN94/'Population 2016'!AN$5</f>
        <v>0</v>
      </c>
      <c r="AO94">
        <f>'Population 2016'!AO94/'Population 2016'!AO$5</f>
        <v>0</v>
      </c>
      <c r="AP94">
        <f>'Population 2016'!AP94/'Population 2016'!AP$5</f>
        <v>7.609023033146807E-4</v>
      </c>
      <c r="AQ94">
        <f>'Population 2016'!AQ94/'Population 2016'!AQ$5</f>
        <v>4.6514495533512357E-3</v>
      </c>
      <c r="AR94">
        <f>'Population 2016'!AR94/'Population 2016'!AR$5</f>
        <v>3.0997265851345455E-3</v>
      </c>
      <c r="AS94">
        <f>'Population 2016'!AS94/'Population 2016'!AS$5</f>
        <v>7.6417385478603128E-4</v>
      </c>
      <c r="AT94">
        <f>'Population 2016'!AT94/'Population 2016'!AT$5</f>
        <v>0</v>
      </c>
      <c r="AU94">
        <f>'Population 2016'!AU94/'Population 2016'!AU$5</f>
        <v>0</v>
      </c>
      <c r="AV94">
        <f>'Population 2016'!AV94/'Population 2016'!AV$5</f>
        <v>3.2520325203252032E-3</v>
      </c>
      <c r="AW94">
        <f>'Population 2016'!AW94/'Population 2016'!AW$5</f>
        <v>3.4626883885532978E-3</v>
      </c>
      <c r="AX94">
        <f>'Population 2016'!AX94/'Population 2016'!AX$5</f>
        <v>2.2234432702505848E-3</v>
      </c>
      <c r="AY94">
        <f>'Population 2016'!AY94/'Population 2016'!AY$5</f>
        <v>2.8793488571341144E-3</v>
      </c>
      <c r="AZ94">
        <f>'Population 2016'!AZ94/'Population 2016'!AZ$5</f>
        <v>2.536946804655096E-3</v>
      </c>
      <c r="BA94">
        <f>'Population 2016'!BA94/'Population 2016'!BA$5</f>
        <v>5.3984020729863956E-3</v>
      </c>
      <c r="BB94">
        <f>'Population 2016'!BB94/'Population 2016'!BB$5</f>
        <v>2.8172320694917243E-3</v>
      </c>
      <c r="BC94">
        <f>'Population 2016'!BC94/'Population 2016'!BC$5</f>
        <v>0</v>
      </c>
      <c r="BD94" s="9">
        <v>92</v>
      </c>
    </row>
    <row r="95" spans="2:56" x14ac:dyDescent="0.35">
      <c r="B95" s="5" t="s">
        <v>60</v>
      </c>
      <c r="C95">
        <f>'Population 2016'!C95/'Population 2016'!C$5</f>
        <v>6.1333074371463766E-4</v>
      </c>
      <c r="D95">
        <f>'Population 2016'!D95/'Population 2016'!D$5</f>
        <v>3.9611513746662364E-4</v>
      </c>
      <c r="E95">
        <f>'Population 2016'!E95/'Population 2016'!E$5</f>
        <v>1.9688822842784751E-4</v>
      </c>
      <c r="F95">
        <f>'Population 2016'!F95/'Population 2016'!F$5</f>
        <v>7.1079062580479014E-4</v>
      </c>
      <c r="G95">
        <f>'Population 2016'!G95/'Population 2016'!G$5</f>
        <v>9.3379526877063819E-4</v>
      </c>
      <c r="H95">
        <f>'Population 2016'!H95/'Population 2016'!H$5</f>
        <v>3.9038561928323385E-3</v>
      </c>
      <c r="I95">
        <f>'Population 2016'!I95/'Population 2016'!I$5</f>
        <v>5.8621555983585959E-4</v>
      </c>
      <c r="J95">
        <f>'Population 2016'!J95/'Population 2016'!J$5</f>
        <v>1.4098173042634535E-3</v>
      </c>
      <c r="K95">
        <f>'Population 2016'!K95/'Population 2016'!K$5</f>
        <v>1.9137173368615036E-3</v>
      </c>
      <c r="L95">
        <f>'Population 2016'!L95/'Population 2016'!L$5</f>
        <v>9.2132225628643589E-4</v>
      </c>
      <c r="M95">
        <f>'Population 2016'!M95/'Population 2016'!M$5</f>
        <v>9.2132225628643589E-4</v>
      </c>
      <c r="N95">
        <f>'Population 2016'!N95/'Population 2016'!N$5</f>
        <v>3.3917104025847728E-3</v>
      </c>
      <c r="O95">
        <f>'Population 2016'!O95/'Population 2016'!O$5</f>
        <v>4.180659989498816E-3</v>
      </c>
      <c r="P95">
        <f>'Population 2016'!P95/'Population 2016'!P$5</f>
        <v>4.8461625154964499E-4</v>
      </c>
      <c r="Q95">
        <f>'Population 2016'!Q95/'Population 2016'!Q$5</f>
        <v>4.5827898614587373E-4</v>
      </c>
      <c r="R95">
        <f>'Population 2016'!R95/'Population 2016'!R$5</f>
        <v>6.3873955394687821E-4</v>
      </c>
      <c r="S95">
        <f>'Population 2016'!S95/'Population 2016'!S$5</f>
        <v>1.452854603324795E-3</v>
      </c>
      <c r="T95">
        <f>'Population 2016'!T95/'Population 2016'!T$5</f>
        <v>1.1540090180220844E-3</v>
      </c>
      <c r="U95">
        <f>'Population 2016'!U95/'Population 2016'!U$5</f>
        <v>0</v>
      </c>
      <c r="V95">
        <f>'Population 2016'!V95/'Population 2016'!V$5</f>
        <v>1.9538852550354522E-3</v>
      </c>
      <c r="W95">
        <f>'Population 2016'!W95/'Population 2016'!W$5</f>
        <v>2.3696062858300812E-3</v>
      </c>
      <c r="X95">
        <f>'Population 2016'!X95/'Population 2016'!X$5</f>
        <v>2.3696062858300812E-3</v>
      </c>
      <c r="Y95">
        <f>'Population 2016'!Y95/'Population 2016'!Y$5</f>
        <v>1.6931368340725903E-3</v>
      </c>
      <c r="Z95">
        <f>'Population 2016'!Z95/'Population 2016'!Z$5</f>
        <v>4.3826451896403868E-3</v>
      </c>
      <c r="AA95">
        <f>'Population 2016'!AA95/'Population 2016'!AA$5</f>
        <v>3.2740770564133842E-3</v>
      </c>
      <c r="AB95">
        <f>'Population 2016'!AB95/'Population 2016'!AB$5</f>
        <v>3.377583083426302E-4</v>
      </c>
      <c r="AC95">
        <f>'Population 2016'!AC95/'Population 2016'!AC$5</f>
        <v>3.4866089805780055E-3</v>
      </c>
      <c r="AD95">
        <f>'Population 2016'!AD95/'Population 2016'!AD$5</f>
        <v>7.2946518292455994E-4</v>
      </c>
      <c r="AE95">
        <f>'Population 2016'!AE95/'Population 2016'!AE$5</f>
        <v>6.5195741229376076E-4</v>
      </c>
      <c r="AF95">
        <f>'Population 2016'!AF95/'Population 2016'!AF$5</f>
        <v>4.9012954500897311E-3</v>
      </c>
      <c r="AG95">
        <f>'Population 2016'!AG95/'Population 2016'!AG$5</f>
        <v>6.5195741229376076E-4</v>
      </c>
      <c r="AH95">
        <f>'Population 2016'!AH95/'Population 2016'!AH$5</f>
        <v>2.8923585632947254E-3</v>
      </c>
      <c r="AI95">
        <f>'Population 2016'!AI95/'Population 2016'!AI$5</f>
        <v>1.1825728410184619E-3</v>
      </c>
      <c r="AJ95">
        <f>'Population 2016'!AJ95/'Population 2016'!AJ$5</f>
        <v>1.0317039846080918E-3</v>
      </c>
      <c r="AK95">
        <f>'Population 2016'!AK95/'Population 2016'!AK$5</f>
        <v>3.7715449505299018E-5</v>
      </c>
      <c r="AL95">
        <f>'Population 2016'!AL95/'Population 2016'!AL$5</f>
        <v>4.9218708430144907E-3</v>
      </c>
      <c r="AM95">
        <f>'Population 2016'!AM95/'Population 2016'!AM$5</f>
        <v>3.5133343716383368E-3</v>
      </c>
      <c r="AN95">
        <f>'Population 2016'!AN95/'Population 2016'!AN$5</f>
        <v>0</v>
      </c>
      <c r="AO95">
        <f>'Population 2016'!AO95/'Population 2016'!AO$5</f>
        <v>0</v>
      </c>
      <c r="AP95">
        <f>'Population 2016'!AP95/'Population 2016'!AP$5</f>
        <v>5.0726820220978706E-4</v>
      </c>
      <c r="AQ95">
        <f>'Population 2016'!AQ95/'Population 2016'!AQ$5</f>
        <v>2.9114374965747794E-3</v>
      </c>
      <c r="AR95">
        <f>'Population 2016'!AR95/'Population 2016'!AR$5</f>
        <v>2.0575732887956489E-3</v>
      </c>
      <c r="AS95">
        <f>'Population 2016'!AS95/'Population 2016'!AS$5</f>
        <v>5.8621555983585959E-4</v>
      </c>
      <c r="AT95">
        <f>'Population 2016'!AT95/'Population 2016'!AT$5</f>
        <v>0</v>
      </c>
      <c r="AU95">
        <f>'Population 2016'!AU95/'Population 2016'!AU$5</f>
        <v>0</v>
      </c>
      <c r="AV95">
        <f>'Population 2016'!AV95/'Population 2016'!AV$5</f>
        <v>2.3967902016682504E-3</v>
      </c>
      <c r="AW95">
        <f>'Population 2016'!AW95/'Population 2016'!AW$5</f>
        <v>2.2385441454634207E-3</v>
      </c>
      <c r="AX95">
        <f>'Population 2016'!AX95/'Population 2016'!AX$5</f>
        <v>1.1372784543235749E-3</v>
      </c>
      <c r="AY95">
        <f>'Population 2016'!AY95/'Population 2016'!AY$5</f>
        <v>1.9583244086778251E-3</v>
      </c>
      <c r="AZ95">
        <f>'Population 2016'!AZ95/'Population 2016'!AZ$5</f>
        <v>1.5963780913646013E-3</v>
      </c>
      <c r="BA95">
        <f>'Population 2016'!BA95/'Population 2016'!BA$5</f>
        <v>3.5899373785359535E-3</v>
      </c>
      <c r="BB95">
        <f>'Population 2016'!BB95/'Population 2016'!BB$5</f>
        <v>1.7676750239948075E-3</v>
      </c>
      <c r="BC95">
        <f>'Population 2016'!BC95/'Population 2016'!BC$5</f>
        <v>0</v>
      </c>
      <c r="BD95" s="9">
        <v>93</v>
      </c>
    </row>
    <row r="96" spans="2:56" x14ac:dyDescent="0.35">
      <c r="B96" s="5" t="s">
        <v>80</v>
      </c>
      <c r="C96">
        <f>'Population 2016'!C96/'Population 2016'!C$5</f>
        <v>3.1688755091922947E-4</v>
      </c>
      <c r="D96">
        <f>'Population 2016'!D96/'Population 2016'!D$5</f>
        <v>2.0294787907240594E-4</v>
      </c>
      <c r="E96">
        <f>'Population 2016'!E96/'Population 2016'!E$5</f>
        <v>9.8444114213923754E-5</v>
      </c>
      <c r="F96">
        <f>'Population 2016'!F96/'Population 2016'!F$5</f>
        <v>3.8114859644604689E-4</v>
      </c>
      <c r="G96">
        <f>'Population 2016'!G96/'Population 2016'!G$5</f>
        <v>5.277973258268825E-4</v>
      </c>
      <c r="H96">
        <f>'Population 2016'!H96/'Population 2016'!H$5</f>
        <v>1.8319590938125176E-3</v>
      </c>
      <c r="I96">
        <f>'Population 2016'!I96/'Population 2016'!I$5</f>
        <v>3.9778912988861902E-4</v>
      </c>
      <c r="J96">
        <f>'Population 2016'!J96/'Population 2016'!J$5</f>
        <v>8.6247646849058328E-4</v>
      </c>
      <c r="K96">
        <f>'Population 2016'!K96/'Population 2016'!K$5</f>
        <v>1.2994376978689222E-3</v>
      </c>
      <c r="L96">
        <f>'Population 2016'!L96/'Population 2016'!L$5</f>
        <v>5.3214302733785518E-4</v>
      </c>
      <c r="M96">
        <f>'Population 2016'!M96/'Population 2016'!M$5</f>
        <v>5.3214302733785518E-4</v>
      </c>
      <c r="N96">
        <f>'Population 2016'!N96/'Population 2016'!N$5</f>
        <v>1.8003391710402585E-3</v>
      </c>
      <c r="O96">
        <f>'Population 2016'!O96/'Population 2016'!O$5</f>
        <v>2.0606096630705066E-3</v>
      </c>
      <c r="P96">
        <f>'Population 2016'!P96/'Population 2016'!P$5</f>
        <v>2.5921334385213568E-4</v>
      </c>
      <c r="Q96">
        <f>'Population 2016'!Q96/'Population 2016'!Q$5</f>
        <v>1.1750743234509583E-4</v>
      </c>
      <c r="R96">
        <f>'Population 2016'!R96/'Population 2016'!R$5</f>
        <v>3.193697769734391E-4</v>
      </c>
      <c r="S96">
        <f>'Population 2016'!S96/'Population 2016'!S$5</f>
        <v>6.9641693926079181E-4</v>
      </c>
      <c r="T96">
        <f>'Population 2016'!T96/'Population 2016'!T$5</f>
        <v>5.4443167382493493E-4</v>
      </c>
      <c r="U96">
        <f>'Population 2016'!U96/'Population 2016'!U$5</f>
        <v>0</v>
      </c>
      <c r="V96">
        <f>'Population 2016'!V96/'Population 2016'!V$5</f>
        <v>7.9376588485815256E-4</v>
      </c>
      <c r="W96">
        <f>'Population 2016'!W96/'Population 2016'!W$5</f>
        <v>1.1341425947352251E-3</v>
      </c>
      <c r="X96">
        <f>'Population 2016'!X96/'Population 2016'!X$5</f>
        <v>1.1341425947352251E-3</v>
      </c>
      <c r="Y96">
        <f>'Population 2016'!Y96/'Population 2016'!Y$5</f>
        <v>8.2669591898379999E-4</v>
      </c>
      <c r="Z96">
        <f>'Population 2016'!Z96/'Population 2016'!Z$5</f>
        <v>2.0964685249030648E-3</v>
      </c>
      <c r="AA96">
        <f>'Population 2016'!AA96/'Population 2016'!AA$5</f>
        <v>1.5519975657024483E-3</v>
      </c>
      <c r="AB96">
        <f>'Population 2016'!AB96/'Population 2016'!AB$5</f>
        <v>1.7809074439884139E-4</v>
      </c>
      <c r="AC96">
        <f>'Population 2016'!AC96/'Population 2016'!AC$5</f>
        <v>1.6724552719058544E-3</v>
      </c>
      <c r="AD96">
        <f>'Population 2016'!AD96/'Population 2016'!AD$5</f>
        <v>3.8706315828650119E-4</v>
      </c>
      <c r="AE96">
        <f>'Population 2016'!AE96/'Population 2016'!AE$5</f>
        <v>3.3367899054405077E-4</v>
      </c>
      <c r="AF96">
        <f>'Population 2016'!AF96/'Population 2016'!AF$5</f>
        <v>2.1264081798850836E-3</v>
      </c>
      <c r="AG96">
        <f>'Population 2016'!AG96/'Population 2016'!AG$5</f>
        <v>3.3367899054405077E-4</v>
      </c>
      <c r="AH96">
        <f>'Population 2016'!AH96/'Population 2016'!AH$5</f>
        <v>1.3356492016755989E-3</v>
      </c>
      <c r="AI96">
        <f>'Population 2016'!AI96/'Population 2016'!AI$5</f>
        <v>5.5232303788607922E-4</v>
      </c>
      <c r="AJ96">
        <f>'Population 2016'!AJ96/'Population 2016'!AJ$5</f>
        <v>7.8074896132504252E-4</v>
      </c>
      <c r="AK96">
        <f>'Population 2016'!AK96/'Population 2016'!AK$5</f>
        <v>5.0287266007065362E-5</v>
      </c>
      <c r="AL96">
        <f>'Population 2016'!AL96/'Population 2016'!AL$5</f>
        <v>2.2259271740479947E-3</v>
      </c>
      <c r="AM96">
        <f>'Population 2016'!AM96/'Population 2016'!AM$5</f>
        <v>1.5176155687798589E-3</v>
      </c>
      <c r="AN96">
        <f>'Population 2016'!AN96/'Population 2016'!AN$5</f>
        <v>0</v>
      </c>
      <c r="AO96">
        <f>'Population 2016'!AO96/'Population 2016'!AO$5</f>
        <v>0</v>
      </c>
      <c r="AP96">
        <f>'Population 2016'!AP96/'Population 2016'!AP$5</f>
        <v>2.5363410110489353E-4</v>
      </c>
      <c r="AQ96">
        <f>'Population 2016'!AQ96/'Population 2016'!AQ$5</f>
        <v>1.5481997040609416E-3</v>
      </c>
      <c r="AR96">
        <f>'Population 2016'!AR96/'Population 2016'!AR$5</f>
        <v>9.9113724143047241E-4</v>
      </c>
      <c r="AS96">
        <f>'Population 2016'!AS96/'Population 2016'!AS$5</f>
        <v>3.9778912988861902E-4</v>
      </c>
      <c r="AT96">
        <f>'Population 2016'!AT96/'Population 2016'!AT$5</f>
        <v>0</v>
      </c>
      <c r="AU96">
        <f>'Population 2016'!AU96/'Population 2016'!AU$5</f>
        <v>0</v>
      </c>
      <c r="AV96">
        <f>'Population 2016'!AV96/'Population 2016'!AV$5</f>
        <v>1.1192059972547777E-3</v>
      </c>
      <c r="AW96">
        <f>'Population 2016'!AW96/'Population 2016'!AW$5</f>
        <v>1.1440600402709135E-3</v>
      </c>
      <c r="AX96">
        <f>'Population 2016'!AX96/'Population 2016'!AX$5</f>
        <v>6.2614207035792326E-4</v>
      </c>
      <c r="AY96">
        <f>'Population 2016'!AY96/'Population 2016'!AY$5</f>
        <v>9.7916220433891255E-4</v>
      </c>
      <c r="AZ96">
        <f>'Population 2016'!AZ96/'Population 2016'!AZ$5</f>
        <v>8.4277257796365435E-4</v>
      </c>
      <c r="BA96">
        <f>'Population 2016'!BA96/'Population 2016'!BA$5</f>
        <v>1.6195206218959188E-3</v>
      </c>
      <c r="BB96">
        <f>'Population 2016'!BB96/'Population 2016'!BB$5</f>
        <v>7.1811797849789057E-4</v>
      </c>
      <c r="BC96">
        <f>'Population 2016'!BC96/'Population 2016'!BC$5</f>
        <v>0</v>
      </c>
      <c r="BD96" s="9">
        <v>94</v>
      </c>
    </row>
    <row r="97" spans="1:56" x14ac:dyDescent="0.35">
      <c r="B97" s="5" t="s">
        <v>79</v>
      </c>
      <c r="C97">
        <f>'Population 2016'!C97/'Population 2016'!C$5</f>
        <v>1.2777723827388284E-4</v>
      </c>
      <c r="D97">
        <f>'Population 2016'!D97/'Population 2016'!D$5</f>
        <v>9.780620678188238E-5</v>
      </c>
      <c r="E97">
        <f>'Population 2016'!E97/'Population 2016'!E$5</f>
        <v>7.0317224438516964E-5</v>
      </c>
      <c r="F97">
        <f>'Population 2016'!F97/'Population 2016'!F$5</f>
        <v>1.1331444759206799E-4</v>
      </c>
      <c r="G97">
        <f>'Population 2016'!G97/'Population 2016'!G$5</f>
        <v>1.623991771775023E-4</v>
      </c>
      <c r="H97">
        <f>'Population 2016'!H97/'Population 2016'!H$5</f>
        <v>6.9711717729148903E-4</v>
      </c>
      <c r="I97">
        <f>'Population 2016'!I97/'Population 2016'!I$5</f>
        <v>1.465538899589649E-4</v>
      </c>
      <c r="J97">
        <f>'Population 2016'!J97/'Population 2016'!J$5</f>
        <v>3.7318693348150234E-4</v>
      </c>
      <c r="K97">
        <f>'Population 2016'!K97/'Population 2016'!K$5</f>
        <v>6.8515805887634082E-4</v>
      </c>
      <c r="L97">
        <f>'Population 2016'!L97/'Population 2016'!L$5</f>
        <v>2.0650326434006321E-4</v>
      </c>
      <c r="M97">
        <f>'Population 2016'!M97/'Population 2016'!M$5</f>
        <v>2.0650326434006321E-4</v>
      </c>
      <c r="N97">
        <f>'Population 2016'!N97/'Population 2016'!N$5</f>
        <v>7.3138778823510502E-4</v>
      </c>
      <c r="O97">
        <f>'Population 2016'!O97/'Population 2016'!O$5</f>
        <v>8.0244895533034151E-4</v>
      </c>
      <c r="P97">
        <f>'Population 2016'!P97/'Population 2016'!P$5</f>
        <v>1.0143130846387918E-4</v>
      </c>
      <c r="Q97">
        <f>'Population 2016'!Q97/'Population 2016'!Q$5</f>
        <v>8.2255202641567078E-5</v>
      </c>
      <c r="R97">
        <f>'Population 2016'!R97/'Population 2016'!R$5</f>
        <v>1.4637781444615957E-4</v>
      </c>
      <c r="S97">
        <f>'Population 2016'!S97/'Population 2016'!S$5</f>
        <v>3.2746601326458019E-4</v>
      </c>
      <c r="T97">
        <f>'Population 2016'!T97/'Population 2016'!T$5</f>
        <v>2.5592941931941389E-4</v>
      </c>
      <c r="U97">
        <f>'Population 2016'!U97/'Population 2016'!U$5</f>
        <v>0</v>
      </c>
      <c r="V97">
        <f>'Population 2016'!V97/'Population 2016'!V$5</f>
        <v>3.9688294242907628E-4</v>
      </c>
      <c r="W97">
        <f>'Population 2016'!W97/'Population 2016'!W$5</f>
        <v>5.0987390426136922E-4</v>
      </c>
      <c r="X97">
        <f>'Population 2016'!X97/'Population 2016'!X$5</f>
        <v>5.0987390426136922E-4</v>
      </c>
      <c r="Y97">
        <f>'Population 2016'!Y97/'Population 2016'!Y$5</f>
        <v>3.8552646221840669E-4</v>
      </c>
      <c r="Z97">
        <f>'Population 2016'!Z97/'Population 2016'!Z$5</f>
        <v>8.9820996819484967E-4</v>
      </c>
      <c r="AA97">
        <f>'Population 2016'!AA97/'Population 2016'!AA$5</f>
        <v>6.7833455247525679E-4</v>
      </c>
      <c r="AB97">
        <f>'Population 2016'!AB97/'Population 2016'!AB$5</f>
        <v>8.5974842123578594E-5</v>
      </c>
      <c r="AC97">
        <f>'Population 2016'!AC97/'Population 2016'!AC$5</f>
        <v>7.374524482800706E-4</v>
      </c>
      <c r="AD97">
        <f>'Population 2016'!AD97/'Population 2016'!AD$5</f>
        <v>1.2281811753321671E-4</v>
      </c>
      <c r="AE97">
        <f>'Population 2016'!AE97/'Population 2016'!AE$5</f>
        <v>1.0780398156038564E-4</v>
      </c>
      <c r="AF97">
        <f>'Population 2016'!AF97/'Population 2016'!AF$5</f>
        <v>9.5009727186354796E-4</v>
      </c>
      <c r="AG97">
        <f>'Population 2016'!AG97/'Population 2016'!AG$5</f>
        <v>1.0780398156038564E-4</v>
      </c>
      <c r="AH97">
        <f>'Population 2016'!AH97/'Population 2016'!AH$5</f>
        <v>5.7215570808912995E-4</v>
      </c>
      <c r="AI97">
        <f>'Population 2016'!AI97/'Population 2016'!AI$5</f>
        <v>2.7479438271064835E-4</v>
      </c>
      <c r="AJ97">
        <f>'Population 2016'!AJ97/'Population 2016'!AJ$5</f>
        <v>4.1825837213841564E-4</v>
      </c>
      <c r="AK97">
        <f>'Population 2016'!AK97/'Population 2016'!AK$5</f>
        <v>2.5143633003532681E-5</v>
      </c>
      <c r="AL97">
        <f>'Population 2016'!AL97/'Population 2016'!AL$5</f>
        <v>8.1587768929249212E-4</v>
      </c>
      <c r="AM97">
        <f>'Population 2016'!AM97/'Population 2016'!AM$5</f>
        <v>6.8093490914227558E-4</v>
      </c>
      <c r="AN97">
        <f>'Population 2016'!AN97/'Population 2016'!AN$5</f>
        <v>0</v>
      </c>
      <c r="AO97">
        <f>'Population 2016'!AO97/'Population 2016'!AO$5</f>
        <v>0</v>
      </c>
      <c r="AP97">
        <f>'Population 2016'!AP97/'Population 2016'!AP$5</f>
        <v>7.1334590935751306E-5</v>
      </c>
      <c r="AQ97">
        <f>'Population 2016'!AQ97/'Population 2016'!AQ$5</f>
        <v>6.4394146983065711E-4</v>
      </c>
      <c r="AR97">
        <f>'Population 2016'!AR97/'Population 2016'!AR$5</f>
        <v>4.2684175198489212E-4</v>
      </c>
      <c r="AS97">
        <f>'Population 2016'!AS97/'Population 2016'!AS$5</f>
        <v>1.465538899589649E-4</v>
      </c>
      <c r="AT97">
        <f>'Population 2016'!AT97/'Population 2016'!AT$5</f>
        <v>0</v>
      </c>
      <c r="AU97">
        <f>'Population 2016'!AU97/'Population 2016'!AU$5</f>
        <v>0</v>
      </c>
      <c r="AV97">
        <f>'Population 2016'!AV97/'Population 2016'!AV$5</f>
        <v>4.434589800443459E-4</v>
      </c>
      <c r="AW97">
        <f>'Population 2016'!AW97/'Population 2016'!AW$5</f>
        <v>4.5762401610836536E-4</v>
      </c>
      <c r="AX97">
        <f>'Population 2016'!AX97/'Population 2016'!AX$5</f>
        <v>2.0445455358626064E-4</v>
      </c>
      <c r="AY97">
        <f>'Population 2016'!AY97/'Population 2016'!AY$5</f>
        <v>4.0849423212264009E-4</v>
      </c>
      <c r="AZ97">
        <f>'Population 2016'!AZ97/'Population 2016'!AZ$5</f>
        <v>3.1927561827292027E-4</v>
      </c>
      <c r="BA97">
        <f>'Population 2016'!BA97/'Population 2016'!BA$5</f>
        <v>9.7171237313755125E-4</v>
      </c>
      <c r="BB97">
        <f>'Population 2016'!BB97/'Population 2016'!BB$5</f>
        <v>3.7286895037390468E-4</v>
      </c>
      <c r="BC97">
        <f>'Population 2016'!BC97/'Population 2016'!BC$5</f>
        <v>0</v>
      </c>
      <c r="BD97" s="9">
        <v>95</v>
      </c>
    </row>
    <row r="98" spans="1:56" x14ac:dyDescent="0.35">
      <c r="A98" s="2" t="s">
        <v>134</v>
      </c>
      <c r="B98" s="7" t="s">
        <v>83</v>
      </c>
      <c r="C98">
        <f>'Population 2016'!C98/'Population 2016'!C$5</f>
        <v>0</v>
      </c>
      <c r="D98">
        <f>'Population 2016'!D98/'Population 2016'!D$5</f>
        <v>0</v>
      </c>
      <c r="E98">
        <f>'Population 2016'!E98/'Population 2016'!E$5</f>
        <v>0</v>
      </c>
      <c r="F98">
        <f>'Population 2016'!F98/'Population 2016'!F$5</f>
        <v>0</v>
      </c>
      <c r="G98">
        <f>'Population 2016'!G98/'Population 2016'!G$5</f>
        <v>0</v>
      </c>
      <c r="H98">
        <f>'Population 2016'!H98/'Population 2016'!H$5</f>
        <v>0</v>
      </c>
      <c r="I98">
        <f>'Population 2016'!I98/'Population 2016'!I$5</f>
        <v>0</v>
      </c>
      <c r="J98">
        <f>'Population 2016'!J98/'Population 2016'!J$5</f>
        <v>0</v>
      </c>
      <c r="K98">
        <f>'Population 2016'!K98/'Population 2016'!K$5</f>
        <v>0</v>
      </c>
      <c r="L98">
        <f>'Population 2016'!L98/'Population 2016'!L$5</f>
        <v>0</v>
      </c>
      <c r="M98">
        <f>'Population 2016'!M98/'Population 2016'!M$5</f>
        <v>0</v>
      </c>
      <c r="N98">
        <f>'Population 2016'!N98/'Population 2016'!N$5</f>
        <v>0</v>
      </c>
      <c r="O98">
        <f>'Population 2016'!O98/'Population 2016'!O$5</f>
        <v>0</v>
      </c>
      <c r="P98">
        <f>'Population 2016'!P98/'Population 2016'!P$5</f>
        <v>0</v>
      </c>
      <c r="Q98">
        <f>'Population 2016'!Q98/'Population 2016'!Q$5</f>
        <v>0</v>
      </c>
      <c r="R98">
        <f>'Population 2016'!R98/'Population 2016'!R$5</f>
        <v>0</v>
      </c>
      <c r="S98">
        <f>'Population 2016'!S98/'Population 2016'!S$5</f>
        <v>0</v>
      </c>
      <c r="T98">
        <f>'Population 2016'!T98/'Population 2016'!T$5</f>
        <v>0</v>
      </c>
      <c r="U98">
        <f>'Population 2016'!U98/'Population 2016'!U$5</f>
        <v>0</v>
      </c>
      <c r="V98">
        <f>'Population 2016'!V98/'Population 2016'!V$5</f>
        <v>0</v>
      </c>
      <c r="W98">
        <f>'Population 2016'!W98/'Population 2016'!W$5</f>
        <v>0</v>
      </c>
      <c r="X98">
        <f>'Population 2016'!X98/'Population 2016'!X$5</f>
        <v>0</v>
      </c>
      <c r="Y98">
        <f>'Population 2016'!Y98/'Population 2016'!Y$5</f>
        <v>0</v>
      </c>
      <c r="Z98">
        <f>'Population 2016'!Z98/'Population 2016'!Z$5</f>
        <v>0</v>
      </c>
      <c r="AA98">
        <f>'Population 2016'!AA98/'Population 2016'!AA$5</f>
        <v>0</v>
      </c>
      <c r="AB98">
        <f>'Population 2016'!AB98/'Population 2016'!AB$5</f>
        <v>0</v>
      </c>
      <c r="AC98">
        <f>'Population 2016'!AC98/'Population 2016'!AC$5</f>
        <v>0</v>
      </c>
      <c r="AD98">
        <f>'Population 2016'!AD98/'Population 2016'!AD$5</f>
        <v>0</v>
      </c>
      <c r="AE98">
        <f>'Population 2016'!AE98/'Population 2016'!AE$5</f>
        <v>0</v>
      </c>
      <c r="AF98">
        <f>'Population 2016'!AF98/'Population 2016'!AF$5</f>
        <v>0</v>
      </c>
      <c r="AG98">
        <f>'Population 2016'!AG98/'Population 2016'!AG$5</f>
        <v>0</v>
      </c>
      <c r="AH98">
        <f>'Population 2016'!AH98/'Population 2016'!AH$5</f>
        <v>0</v>
      </c>
      <c r="AI98">
        <f>'Population 2016'!AI98/'Population 2016'!AI$5</f>
        <v>0</v>
      </c>
      <c r="AJ98">
        <f>'Population 2016'!AJ98/'Population 2016'!AJ$5</f>
        <v>0</v>
      </c>
      <c r="AK98">
        <f>'Population 2016'!AK98/'Population 2016'!AK$5</f>
        <v>0</v>
      </c>
      <c r="AL98">
        <f>'Population 2016'!AL98/'Population 2016'!AL$5</f>
        <v>0</v>
      </c>
      <c r="AM98">
        <f>'Population 2016'!AM98/'Population 2016'!AM$5</f>
        <v>0</v>
      </c>
      <c r="AN98">
        <f>'Population 2016'!AN98/'Population 2016'!AN$5</f>
        <v>0</v>
      </c>
      <c r="AO98">
        <f>'Population 2016'!AO98/'Population 2016'!AO$5</f>
        <v>0</v>
      </c>
      <c r="AP98">
        <f>'Population 2016'!AP98/'Population 2016'!AP$5</f>
        <v>0</v>
      </c>
      <c r="AQ98">
        <f>'Population 2016'!AQ98/'Population 2016'!AQ$5</f>
        <v>0</v>
      </c>
      <c r="AR98">
        <f>'Population 2016'!AR98/'Population 2016'!AR$5</f>
        <v>0</v>
      </c>
      <c r="AS98">
        <f>'Population 2016'!AS98/'Population 2016'!AS$5</f>
        <v>0</v>
      </c>
      <c r="AT98">
        <f>'Population 2016'!AT98/'Population 2016'!AT$5</f>
        <v>0</v>
      </c>
      <c r="AU98">
        <f>'Population 2016'!AU98/'Population 2016'!AU$5</f>
        <v>0</v>
      </c>
      <c r="AV98">
        <f>'Population 2016'!AV98/'Population 2016'!AV$5</f>
        <v>0</v>
      </c>
      <c r="AW98">
        <f>'Population 2016'!AW98/'Population 2016'!AW$5</f>
        <v>0</v>
      </c>
      <c r="AX98">
        <f>'Population 2016'!AX98/'Population 2016'!AX$5</f>
        <v>0</v>
      </c>
      <c r="AY98">
        <f>'Population 2016'!AY98/'Population 2016'!AY$5</f>
        <v>0</v>
      </c>
      <c r="AZ98">
        <f>'Population 2016'!AZ98/'Population 2016'!AZ$5</f>
        <v>0</v>
      </c>
      <c r="BA98">
        <f>'Population 2016'!BA98/'Population 2016'!BA$5</f>
        <v>0</v>
      </c>
      <c r="BB98">
        <f>'Population 2016'!BB98/'Population 2016'!BB$5</f>
        <v>0</v>
      </c>
      <c r="BC98">
        <f>'Population 2016'!BC98/'Population 2016'!BC$5</f>
        <v>0</v>
      </c>
      <c r="BD98" s="9">
        <v>96</v>
      </c>
    </row>
    <row r="99" spans="1:56" x14ac:dyDescent="0.35">
      <c r="A99" s="3"/>
      <c r="B99" s="5" t="s">
        <v>61</v>
      </c>
      <c r="C99">
        <f>'Population 2016'!C99/'Population 2016'!C$5</f>
        <v>0</v>
      </c>
      <c r="D99">
        <f>'Population 2016'!D99/'Population 2016'!D$5</f>
        <v>0</v>
      </c>
      <c r="E99">
        <f>'Population 2016'!E99/'Population 2016'!E$5</f>
        <v>0</v>
      </c>
      <c r="F99">
        <f>'Population 2016'!F99/'Population 2016'!F$5</f>
        <v>0</v>
      </c>
      <c r="G99">
        <f>'Population 2016'!G99/'Population 2016'!G$5</f>
        <v>0</v>
      </c>
      <c r="H99">
        <f>'Population 2016'!H99/'Population 2016'!H$5</f>
        <v>0</v>
      </c>
      <c r="I99">
        <f>'Population 2016'!I99/'Population 2016'!I$5</f>
        <v>0</v>
      </c>
      <c r="J99">
        <f>'Population 2016'!J99/'Population 2016'!J$5</f>
        <v>0</v>
      </c>
      <c r="K99">
        <f>'Population 2016'!K99/'Population 2016'!K$5</f>
        <v>0</v>
      </c>
      <c r="L99">
        <f>'Population 2016'!L99/'Population 2016'!L$5</f>
        <v>0</v>
      </c>
      <c r="M99">
        <f>'Population 2016'!M99/'Population 2016'!M$5</f>
        <v>0</v>
      </c>
      <c r="N99">
        <f>'Population 2016'!N99/'Population 2016'!N$5</f>
        <v>0</v>
      </c>
      <c r="O99">
        <f>'Population 2016'!O99/'Population 2016'!O$5</f>
        <v>0</v>
      </c>
      <c r="P99">
        <f>'Population 2016'!P99/'Population 2016'!P$5</f>
        <v>0</v>
      </c>
      <c r="Q99">
        <f>'Population 2016'!Q99/'Population 2016'!Q$5</f>
        <v>0</v>
      </c>
      <c r="R99">
        <f>'Population 2016'!R99/'Population 2016'!R$5</f>
        <v>0</v>
      </c>
      <c r="S99">
        <f>'Population 2016'!S99/'Population 2016'!S$5</f>
        <v>0</v>
      </c>
      <c r="T99">
        <f>'Population 2016'!T99/'Population 2016'!T$5</f>
        <v>0</v>
      </c>
      <c r="U99">
        <f>'Population 2016'!U99/'Population 2016'!U$5</f>
        <v>0</v>
      </c>
      <c r="V99">
        <f>'Population 2016'!V99/'Population 2016'!V$5</f>
        <v>0</v>
      </c>
      <c r="W99">
        <f>'Population 2016'!W99/'Population 2016'!W$5</f>
        <v>0</v>
      </c>
      <c r="X99">
        <f>'Population 2016'!X99/'Population 2016'!X$5</f>
        <v>0</v>
      </c>
      <c r="Y99">
        <f>'Population 2016'!Y99/'Population 2016'!Y$5</f>
        <v>0</v>
      </c>
      <c r="Z99">
        <f>'Population 2016'!Z99/'Population 2016'!Z$5</f>
        <v>0</v>
      </c>
      <c r="AA99">
        <f>'Population 2016'!AA99/'Population 2016'!AA$5</f>
        <v>0</v>
      </c>
      <c r="AB99">
        <f>'Population 2016'!AB99/'Population 2016'!AB$5</f>
        <v>0</v>
      </c>
      <c r="AC99">
        <f>'Population 2016'!AC99/'Population 2016'!AC$5</f>
        <v>0</v>
      </c>
      <c r="AD99">
        <f>'Population 2016'!AD99/'Population 2016'!AD$5</f>
        <v>0</v>
      </c>
      <c r="AE99">
        <f>'Population 2016'!AE99/'Population 2016'!AE$5</f>
        <v>0</v>
      </c>
      <c r="AF99">
        <f>'Population 2016'!AF99/'Population 2016'!AF$5</f>
        <v>0</v>
      </c>
      <c r="AG99">
        <f>'Population 2016'!AG99/'Population 2016'!AG$5</f>
        <v>0</v>
      </c>
      <c r="AH99">
        <f>'Population 2016'!AH99/'Population 2016'!AH$5</f>
        <v>0</v>
      </c>
      <c r="AI99">
        <f>'Population 2016'!AI99/'Population 2016'!AI$5</f>
        <v>0</v>
      </c>
      <c r="AJ99">
        <f>'Population 2016'!AJ99/'Population 2016'!AJ$5</f>
        <v>0</v>
      </c>
      <c r="AK99">
        <f>'Population 2016'!AK99/'Population 2016'!AK$5</f>
        <v>0</v>
      </c>
      <c r="AL99">
        <f>'Population 2016'!AL99/'Population 2016'!AL$5</f>
        <v>0</v>
      </c>
      <c r="AM99">
        <f>'Population 2016'!AM99/'Population 2016'!AM$5</f>
        <v>0</v>
      </c>
      <c r="AN99">
        <f>'Population 2016'!AN99/'Population 2016'!AN$5</f>
        <v>0</v>
      </c>
      <c r="AO99">
        <f>'Population 2016'!AO99/'Population 2016'!AO$5</f>
        <v>0</v>
      </c>
      <c r="AP99">
        <f>'Population 2016'!AP99/'Population 2016'!AP$5</f>
        <v>0</v>
      </c>
      <c r="AQ99">
        <f>'Population 2016'!AQ99/'Population 2016'!AQ$5</f>
        <v>0</v>
      </c>
      <c r="AR99">
        <f>'Population 2016'!AR99/'Population 2016'!AR$5</f>
        <v>0</v>
      </c>
      <c r="AS99">
        <f>'Population 2016'!AS99/'Population 2016'!AS$5</f>
        <v>0</v>
      </c>
      <c r="AT99">
        <f>'Population 2016'!AT99/'Population 2016'!AT$5</f>
        <v>0</v>
      </c>
      <c r="AU99">
        <f>'Population 2016'!AU99/'Population 2016'!AU$5</f>
        <v>0</v>
      </c>
      <c r="AV99">
        <f>'Population 2016'!AV99/'Population 2016'!AV$5</f>
        <v>0</v>
      </c>
      <c r="AW99">
        <f>'Population 2016'!AW99/'Population 2016'!AW$5</f>
        <v>0</v>
      </c>
      <c r="AX99">
        <f>'Population 2016'!AX99/'Population 2016'!AX$5</f>
        <v>0</v>
      </c>
      <c r="AY99">
        <f>'Population 2016'!AY99/'Population 2016'!AY$5</f>
        <v>0</v>
      </c>
      <c r="AZ99">
        <f>'Population 2016'!AZ99/'Population 2016'!AZ$5</f>
        <v>0</v>
      </c>
      <c r="BA99">
        <f>'Population 2016'!BA99/'Population 2016'!BA$5</f>
        <v>0</v>
      </c>
      <c r="BB99">
        <f>'Population 2016'!BB99/'Population 2016'!BB$5</f>
        <v>0</v>
      </c>
      <c r="BC99">
        <f>'Population 2016'!BC99/'Population 2016'!BC$5</f>
        <v>0</v>
      </c>
      <c r="BD99" s="9">
        <v>97</v>
      </c>
    </row>
    <row r="100" spans="1:56" x14ac:dyDescent="0.35">
      <c r="A100" s="3"/>
      <c r="B100" s="5" t="s">
        <v>78</v>
      </c>
      <c r="C100">
        <f>'Population 2016'!C100/'Population 2016'!C$5</f>
        <v>0</v>
      </c>
      <c r="D100">
        <f>'Population 2016'!D100/'Population 2016'!D$5</f>
        <v>0</v>
      </c>
      <c r="E100">
        <f>'Population 2016'!E100/'Population 2016'!E$5</f>
        <v>0</v>
      </c>
      <c r="F100">
        <f>'Population 2016'!F100/'Population 2016'!F$5</f>
        <v>0</v>
      </c>
      <c r="G100">
        <f>'Population 2016'!G100/'Population 2016'!G$5</f>
        <v>0</v>
      </c>
      <c r="H100">
        <f>'Population 2016'!H100/'Population 2016'!H$5</f>
        <v>0</v>
      </c>
      <c r="I100">
        <f>'Population 2016'!I100/'Population 2016'!I$5</f>
        <v>0</v>
      </c>
      <c r="J100">
        <f>'Population 2016'!J100/'Population 2016'!J$5</f>
        <v>0</v>
      </c>
      <c r="K100">
        <f>'Population 2016'!K100/'Population 2016'!K$5</f>
        <v>0</v>
      </c>
      <c r="L100">
        <f>'Population 2016'!L100/'Population 2016'!L$5</f>
        <v>0</v>
      </c>
      <c r="M100">
        <f>'Population 2016'!M100/'Population 2016'!M$5</f>
        <v>0</v>
      </c>
      <c r="N100">
        <f>'Population 2016'!N100/'Population 2016'!N$5</f>
        <v>0</v>
      </c>
      <c r="O100">
        <f>'Population 2016'!O100/'Population 2016'!O$5</f>
        <v>0</v>
      </c>
      <c r="P100">
        <f>'Population 2016'!P100/'Population 2016'!P$5</f>
        <v>0</v>
      </c>
      <c r="Q100">
        <f>'Population 2016'!Q100/'Population 2016'!Q$5</f>
        <v>0</v>
      </c>
      <c r="R100">
        <f>'Population 2016'!R100/'Population 2016'!R$5</f>
        <v>0</v>
      </c>
      <c r="S100">
        <f>'Population 2016'!S100/'Population 2016'!S$5</f>
        <v>0</v>
      </c>
      <c r="T100">
        <f>'Population 2016'!T100/'Population 2016'!T$5</f>
        <v>0</v>
      </c>
      <c r="U100">
        <f>'Population 2016'!U100/'Population 2016'!U$5</f>
        <v>0</v>
      </c>
      <c r="V100">
        <f>'Population 2016'!V100/'Population 2016'!V$5</f>
        <v>0</v>
      </c>
      <c r="W100">
        <f>'Population 2016'!W100/'Population 2016'!W$5</f>
        <v>0</v>
      </c>
      <c r="X100">
        <f>'Population 2016'!X100/'Population 2016'!X$5</f>
        <v>0</v>
      </c>
      <c r="Y100">
        <f>'Population 2016'!Y100/'Population 2016'!Y$5</f>
        <v>0</v>
      </c>
      <c r="Z100">
        <f>'Population 2016'!Z100/'Population 2016'!Z$5</f>
        <v>0</v>
      </c>
      <c r="AA100">
        <f>'Population 2016'!AA100/'Population 2016'!AA$5</f>
        <v>0</v>
      </c>
      <c r="AB100">
        <f>'Population 2016'!AB100/'Population 2016'!AB$5</f>
        <v>0</v>
      </c>
      <c r="AC100">
        <f>'Population 2016'!AC100/'Population 2016'!AC$5</f>
        <v>0</v>
      </c>
      <c r="AD100">
        <f>'Population 2016'!AD100/'Population 2016'!AD$5</f>
        <v>0</v>
      </c>
      <c r="AE100">
        <f>'Population 2016'!AE100/'Population 2016'!AE$5</f>
        <v>0</v>
      </c>
      <c r="AF100">
        <f>'Population 2016'!AF100/'Population 2016'!AF$5</f>
        <v>0</v>
      </c>
      <c r="AG100">
        <f>'Population 2016'!AG100/'Population 2016'!AG$5</f>
        <v>0</v>
      </c>
      <c r="AH100">
        <f>'Population 2016'!AH100/'Population 2016'!AH$5</f>
        <v>0</v>
      </c>
      <c r="AI100">
        <f>'Population 2016'!AI100/'Population 2016'!AI$5</f>
        <v>0</v>
      </c>
      <c r="AJ100">
        <f>'Population 2016'!AJ100/'Population 2016'!AJ$5</f>
        <v>0</v>
      </c>
      <c r="AK100">
        <f>'Population 2016'!AK100/'Population 2016'!AK$5</f>
        <v>0</v>
      </c>
      <c r="AL100">
        <f>'Population 2016'!AL100/'Population 2016'!AL$5</f>
        <v>0</v>
      </c>
      <c r="AM100">
        <f>'Population 2016'!AM100/'Population 2016'!AM$5</f>
        <v>0</v>
      </c>
      <c r="AN100">
        <f>'Population 2016'!AN100/'Population 2016'!AN$5</f>
        <v>0</v>
      </c>
      <c r="AO100">
        <f>'Population 2016'!AO100/'Population 2016'!AO$5</f>
        <v>0</v>
      </c>
      <c r="AP100">
        <f>'Population 2016'!AP100/'Population 2016'!AP$5</f>
        <v>0</v>
      </c>
      <c r="AQ100">
        <f>'Population 2016'!AQ100/'Population 2016'!AQ$5</f>
        <v>0</v>
      </c>
      <c r="AR100">
        <f>'Population 2016'!AR100/'Population 2016'!AR$5</f>
        <v>0</v>
      </c>
      <c r="AS100">
        <f>'Population 2016'!AS100/'Population 2016'!AS$5</f>
        <v>0</v>
      </c>
      <c r="AT100">
        <f>'Population 2016'!AT100/'Population 2016'!AT$5</f>
        <v>0</v>
      </c>
      <c r="AU100">
        <f>'Population 2016'!AU100/'Population 2016'!AU$5</f>
        <v>0</v>
      </c>
      <c r="AV100">
        <f>'Population 2016'!AV100/'Population 2016'!AV$5</f>
        <v>0</v>
      </c>
      <c r="AW100">
        <f>'Population 2016'!AW100/'Population 2016'!AW$5</f>
        <v>0</v>
      </c>
      <c r="AX100">
        <f>'Population 2016'!AX100/'Population 2016'!AX$5</f>
        <v>0</v>
      </c>
      <c r="AY100">
        <f>'Population 2016'!AY100/'Population 2016'!AY$5</f>
        <v>0</v>
      </c>
      <c r="AZ100">
        <f>'Population 2016'!AZ100/'Population 2016'!AZ$5</f>
        <v>0</v>
      </c>
      <c r="BA100">
        <f>'Population 2016'!BA100/'Population 2016'!BA$5</f>
        <v>0</v>
      </c>
      <c r="BB100">
        <f>'Population 2016'!BB100/'Population 2016'!BB$5</f>
        <v>0</v>
      </c>
      <c r="BC100">
        <f>'Population 2016'!BC100/'Population 2016'!BC$5</f>
        <v>0</v>
      </c>
      <c r="BD100" s="9">
        <v>98</v>
      </c>
    </row>
    <row r="101" spans="1:56" x14ac:dyDescent="0.35">
      <c r="A101" s="3"/>
      <c r="B101" s="5" t="s">
        <v>62</v>
      </c>
      <c r="C101">
        <f>'Population 2016'!C101/'Population 2016'!C$5</f>
        <v>4.9015348601861462E-3</v>
      </c>
      <c r="D101">
        <f>'Population 2016'!D101/'Population 2016'!D$5</f>
        <v>3.2813982375321537E-3</v>
      </c>
      <c r="E101">
        <f>'Population 2016'!E101/'Population 2016'!E$5</f>
        <v>1.7954331306634665E-3</v>
      </c>
      <c r="F101">
        <f>'Population 2016'!F101/'Population 2016'!F$5</f>
        <v>3.9866082925573013E-3</v>
      </c>
      <c r="G101">
        <f>'Population 2016'!G101/'Population 2016'!G$5</f>
        <v>3.8028473989065122E-3</v>
      </c>
      <c r="H101">
        <f>'Population 2016'!H101/'Population 2016'!H$5</f>
        <v>5.9887229137552565E-3</v>
      </c>
      <c r="I101">
        <f>'Population 2016'!I101/'Population 2016'!I$5</f>
        <v>3.7894648689389496E-3</v>
      </c>
      <c r="J101">
        <f>'Population 2016'!J101/'Population 2016'!J$5</f>
        <v>5.3573057562011231E-3</v>
      </c>
      <c r="K101">
        <f>'Population 2016'!K101/'Population 2016'!K$5</f>
        <v>7.7730000472522797E-3</v>
      </c>
      <c r="L101">
        <f>'Population 2016'!L101/'Population 2016'!L$5</f>
        <v>7.0211109875621498E-3</v>
      </c>
      <c r="M101">
        <f>'Population 2016'!M101/'Population 2016'!M$5</f>
        <v>7.0211109875621498E-3</v>
      </c>
      <c r="N101">
        <f>'Population 2016'!N101/'Population 2016'!N$5</f>
        <v>5.3688685993521995E-3</v>
      </c>
      <c r="O101">
        <f>'Population 2016'!O101/'Population 2016'!O$5</f>
        <v>6.8356762861473538E-3</v>
      </c>
      <c r="P101">
        <f>'Population 2016'!P101/'Population 2016'!P$5</f>
        <v>4.0459821931702923E-3</v>
      </c>
      <c r="Q101">
        <f>'Population 2016'!Q101/'Population 2016'!Q$5</f>
        <v>6.4864102654492899E-3</v>
      </c>
      <c r="R101">
        <f>'Population 2016'!R101/'Population 2016'!R$5</f>
        <v>2.8610209187203916E-3</v>
      </c>
      <c r="S101">
        <f>'Population 2016'!S101/'Population 2016'!S$5</f>
        <v>5.2191550847263141E-3</v>
      </c>
      <c r="T101">
        <f>'Population 2016'!T101/'Population 2016'!T$5</f>
        <v>3.7365695220634427E-3</v>
      </c>
      <c r="U101">
        <f>'Population 2016'!U101/'Population 2016'!U$5</f>
        <v>5.2228566370114641E-3</v>
      </c>
      <c r="V101">
        <f>'Population 2016'!V101/'Population 2016'!V$5</f>
        <v>7.0904664137809966E-3</v>
      </c>
      <c r="W101">
        <f>'Population 2016'!W101/'Population 2016'!W$5</f>
        <v>5.0889337752240502E-3</v>
      </c>
      <c r="X101">
        <f>'Population 2016'!X101/'Population 2016'!X$5</f>
        <v>5.0889337752240502E-3</v>
      </c>
      <c r="Y101">
        <f>'Population 2016'!Y101/'Population 2016'!Y$5</f>
        <v>6.2598368865359848E-3</v>
      </c>
      <c r="Z101">
        <f>'Population 2016'!Z101/'Population 2016'!Z$5</f>
        <v>4.6478494259392976E-3</v>
      </c>
      <c r="AA101">
        <f>'Population 2016'!AA101/'Population 2016'!AA$5</f>
        <v>5.6140322903192163E-3</v>
      </c>
      <c r="AB101">
        <f>'Population 2016'!AB101/'Population 2016'!AB$5</f>
        <v>3.3079844017072147E-3</v>
      </c>
      <c r="AC101">
        <f>'Population 2016'!AC101/'Population 2016'!AC$5</f>
        <v>4.6936314309887241E-3</v>
      </c>
      <c r="AD101">
        <f>'Population 2016'!AD101/'Population 2016'!AD$5</f>
        <v>4.6075402880643122E-3</v>
      </c>
      <c r="AE101">
        <f>'Population 2016'!AE101/'Population 2016'!AE$5</f>
        <v>4.9127814453947165E-3</v>
      </c>
      <c r="AF101">
        <f>'Population 2016'!AF101/'Population 2016'!AF$5</f>
        <v>3.4836899968330092E-3</v>
      </c>
      <c r="AG101">
        <f>'Population 2016'!AG101/'Population 2016'!AG$5</f>
        <v>4.9127814453947165E-3</v>
      </c>
      <c r="AH101">
        <f>'Population 2016'!AH101/'Population 2016'!AH$5</f>
        <v>7.2671205520931049E-3</v>
      </c>
      <c r="AI101">
        <f>'Population 2016'!AI101/'Population 2016'!AI$5</f>
        <v>5.4603421121707935E-3</v>
      </c>
      <c r="AJ101">
        <f>'Population 2016'!AJ101/'Population 2016'!AJ$5</f>
        <v>1.0595878760839863E-2</v>
      </c>
      <c r="AK101">
        <f>'Population 2016'!AK101/'Population 2016'!AK$5</f>
        <v>3.4446777214839773E-3</v>
      </c>
      <c r="AL101">
        <f>'Population 2016'!AL101/'Population 2016'!AL$5</f>
        <v>4.9750802575335663E-3</v>
      </c>
      <c r="AM101">
        <f>'Population 2016'!AM101/'Population 2016'!AM$5</f>
        <v>7.9538992578533883E-3</v>
      </c>
      <c r="AN101">
        <f>'Population 2016'!AN101/'Population 2016'!AN$5</f>
        <v>2.6726300861786845E-3</v>
      </c>
      <c r="AO101">
        <f>'Population 2016'!AO101/'Population 2016'!AO$5</f>
        <v>2.6726300861786845E-3</v>
      </c>
      <c r="AP101">
        <f>'Population 2016'!AP101/'Population 2016'!AP$5</f>
        <v>2.8692357687491081E-3</v>
      </c>
      <c r="AQ101">
        <f>'Population 2016'!AQ101/'Population 2016'!AQ$5</f>
        <v>5.1720830821504905E-3</v>
      </c>
      <c r="AR101">
        <f>'Population 2016'!AR101/'Population 2016'!AR$5</f>
        <v>5.15083932549201E-3</v>
      </c>
      <c r="AS101">
        <f>'Population 2016'!AS101/'Population 2016'!AS$5</f>
        <v>3.7894648689389496E-3</v>
      </c>
      <c r="AT101">
        <f>'Population 2016'!AT101/'Population 2016'!AT$5</f>
        <v>7.3812411029683129E-4</v>
      </c>
      <c r="AU101">
        <f>'Population 2016'!AU101/'Population 2016'!AU$5</f>
        <v>7.3812411029683129E-4</v>
      </c>
      <c r="AV101">
        <f>'Population 2016'!AV101/'Population 2016'!AV$5</f>
        <v>6.2928940977721465E-3</v>
      </c>
      <c r="AW101">
        <f>'Population 2016'!AW101/'Population 2016'!AW$5</f>
        <v>6.5440234303496244E-3</v>
      </c>
      <c r="AX101">
        <f>'Population 2016'!AX101/'Population 2016'!AX$5</f>
        <v>4.0507558429277888E-3</v>
      </c>
      <c r="AY101">
        <f>'Population 2016'!AY101/'Population 2016'!AY$5</f>
        <v>4.5500443682873837E-3</v>
      </c>
      <c r="AZ101">
        <f>'Population 2016'!AZ101/'Population 2016'!AZ$5</f>
        <v>4.0757977575921443E-3</v>
      </c>
      <c r="BA101">
        <f>'Population 2016'!BA101/'Population 2016'!BA$5</f>
        <v>7.7871949902828764E-3</v>
      </c>
      <c r="BB101">
        <f>'Population 2016'!BB101/'Population 2016'!BB$5</f>
        <v>7.4297590852281754E-3</v>
      </c>
      <c r="BC101">
        <f>'Population 2016'!BC101/'Population 2016'!BC$5</f>
        <v>5.2228566370114641E-3</v>
      </c>
      <c r="BD101" s="9">
        <v>99</v>
      </c>
    </row>
    <row r="102" spans="1:56" x14ac:dyDescent="0.35">
      <c r="A102" s="3"/>
      <c r="B102" s="5" t="s">
        <v>63</v>
      </c>
      <c r="C102">
        <f>'Population 2016'!C102/'Population 2016'!C$5</f>
        <v>1.1208619341385003E-2</v>
      </c>
      <c r="D102">
        <f>'Population 2016'!D102/'Population 2016'!D$5</f>
        <v>6.8170926126972014E-3</v>
      </c>
      <c r="E102">
        <f>'Population 2016'!E102/'Population 2016'!E$5</f>
        <v>2.7892499027278397E-3</v>
      </c>
      <c r="F102">
        <f>'Population 2016'!F102/'Population 2016'!F$5</f>
        <v>7.7568890033479273E-3</v>
      </c>
      <c r="G102">
        <f>'Population 2016'!G102/'Population 2016'!G$5</f>
        <v>4.9396416391490287E-3</v>
      </c>
      <c r="H102">
        <f>'Population 2016'!H102/'Population 2016'!H$5</f>
        <v>8.1124985003874668E-3</v>
      </c>
      <c r="I102">
        <f>'Population 2016'!I102/'Population 2016'!I$5</f>
        <v>5.7888786533791137E-3</v>
      </c>
      <c r="J102">
        <f>'Population 2016'!J102/'Population 2016'!J$5</f>
        <v>8.5584203411757879E-3</v>
      </c>
      <c r="K102">
        <f>'Population 2016'!K102/'Population 2016'!K$5</f>
        <v>8.8834286254311778E-3</v>
      </c>
      <c r="L102">
        <f>'Population 2016'!L102/'Population 2016'!L$5</f>
        <v>8.7763887344526875E-3</v>
      </c>
      <c r="M102">
        <f>'Population 2016'!M102/'Population 2016'!M$5</f>
        <v>8.7763887344526875E-3</v>
      </c>
      <c r="N102">
        <f>'Population 2016'!N102/'Population 2016'!N$5</f>
        <v>1.3028347304715441E-2</v>
      </c>
      <c r="O102">
        <f>'Population 2016'!O102/'Population 2016'!O$5</f>
        <v>8.8566588403126579E-3</v>
      </c>
      <c r="P102">
        <f>'Population 2016'!P102/'Population 2016'!P$5</f>
        <v>5.7928547278259888E-3</v>
      </c>
      <c r="Q102">
        <f>'Population 2016'!Q102/'Population 2016'!Q$5</f>
        <v>1.0916440464859402E-2</v>
      </c>
      <c r="R102">
        <f>'Population 2016'!R102/'Population 2016'!R$5</f>
        <v>3.6328312130728697E-3</v>
      </c>
      <c r="S102">
        <f>'Population 2016'!S102/'Population 2016'!S$5</f>
        <v>8.8971897943584052E-3</v>
      </c>
      <c r="T102">
        <f>'Population 2016'!T102/'Population 2016'!T$5</f>
        <v>9.5484939716988602E-3</v>
      </c>
      <c r="U102">
        <f>'Population 2016'!U102/'Population 2016'!U$5</f>
        <v>6.3736555570309385E-3</v>
      </c>
      <c r="V102">
        <f>'Population 2016'!V102/'Population 2016'!V$5</f>
        <v>9.9449706535593534E-3</v>
      </c>
      <c r="W102">
        <f>'Population 2016'!W102/'Population 2016'!W$5</f>
        <v>6.8832977075284846E-3</v>
      </c>
      <c r="X102">
        <f>'Population 2016'!X102/'Population 2016'!X$5</f>
        <v>6.8832977075284846E-3</v>
      </c>
      <c r="Y102">
        <f>'Population 2016'!Y102/'Population 2016'!Y$5</f>
        <v>9.2804565905152542E-3</v>
      </c>
      <c r="Z102">
        <f>'Population 2016'!Z102/'Population 2016'!Z$5</f>
        <v>8.8427222730906741E-3</v>
      </c>
      <c r="AA102">
        <f>'Population 2016'!AA102/'Population 2016'!AA$5</f>
        <v>8.4589182390939956E-3</v>
      </c>
      <c r="AB102">
        <f>'Population 2016'!AB102/'Population 2016'!AB$5</f>
        <v>6.8452350490773054E-3</v>
      </c>
      <c r="AC102">
        <f>'Population 2016'!AC102/'Population 2016'!AC$5</f>
        <v>7.6393040434734943E-3</v>
      </c>
      <c r="AD102">
        <f>'Population 2016'!AD102/'Population 2016'!AD$5</f>
        <v>5.928765491830734E-3</v>
      </c>
      <c r="AE102">
        <f>'Population 2016'!AE102/'Population 2016'!AE$5</f>
        <v>6.3039661598168362E-3</v>
      </c>
      <c r="AF102">
        <f>'Population 2016'!AF102/'Population 2016'!AF$5</f>
        <v>4.3583827233105608E-3</v>
      </c>
      <c r="AG102">
        <f>'Population 2016'!AG102/'Population 2016'!AG$5</f>
        <v>6.3039661598168362E-3</v>
      </c>
      <c r="AH102">
        <f>'Population 2016'!AH102/'Population 2016'!AH$5</f>
        <v>9.9309883618327564E-3</v>
      </c>
      <c r="AI102">
        <f>'Population 2016'!AI102/'Population 2016'!AI$5</f>
        <v>1.0145517980575728E-2</v>
      </c>
      <c r="AJ102">
        <f>'Population 2016'!AJ102/'Population 2016'!AJ$5</f>
        <v>1.328667428826367E-2</v>
      </c>
      <c r="AK102">
        <f>'Population 2016'!AK102/'Population 2016'!AK$5</f>
        <v>6.9899299749820853E-3</v>
      </c>
      <c r="AL102">
        <f>'Population 2016'!AL102/'Population 2016'!AL$5</f>
        <v>6.7575956439225983E-3</v>
      </c>
      <c r="AM102">
        <f>'Population 2016'!AM102/'Population 2016'!AM$5</f>
        <v>1.0145205747380393E-2</v>
      </c>
      <c r="AN102">
        <f>'Population 2016'!AN102/'Population 2016'!AN$5</f>
        <v>4.799825460892331E-3</v>
      </c>
      <c r="AO102">
        <f>'Population 2016'!AO102/'Population 2016'!AO$5</f>
        <v>4.799825460892331E-3</v>
      </c>
      <c r="AP102">
        <f>'Population 2016'!AP102/'Population 2016'!AP$5</f>
        <v>4.5654138198880836E-3</v>
      </c>
      <c r="AQ102">
        <f>'Population 2016'!AQ102/'Population 2016'!AQ$5</f>
        <v>6.5764235216747959E-3</v>
      </c>
      <c r="AR102">
        <f>'Population 2016'!AR102/'Population 2016'!AR$5</f>
        <v>8.2202681662267921E-3</v>
      </c>
      <c r="AS102">
        <f>'Population 2016'!AS102/'Population 2016'!AS$5</f>
        <v>5.7888786533791137E-3</v>
      </c>
      <c r="AT102">
        <f>'Population 2016'!AT102/'Population 2016'!AT$5</f>
        <v>1.3708019191226869E-3</v>
      </c>
      <c r="AU102">
        <f>'Population 2016'!AU102/'Population 2016'!AU$5</f>
        <v>1.3708019191226869E-3</v>
      </c>
      <c r="AV102">
        <f>'Population 2016'!AV102/'Population 2016'!AV$5</f>
        <v>8.9325308837503968E-3</v>
      </c>
      <c r="AW102">
        <f>'Population 2016'!AW102/'Population 2016'!AW$5</f>
        <v>9.7054426749649154E-3</v>
      </c>
      <c r="AX102">
        <f>'Population 2016'!AX102/'Population 2016'!AX$5</f>
        <v>8.3826366970366877E-3</v>
      </c>
      <c r="AY102">
        <f>'Population 2016'!AY102/'Population 2016'!AY$5</f>
        <v>7.7353814142774088E-3</v>
      </c>
      <c r="AZ102">
        <f>'Population 2016'!AZ102/'Population 2016'!AZ$5</f>
        <v>8.4852529180640974E-3</v>
      </c>
      <c r="BA102">
        <f>'Population 2016'!BA102/'Population 2016'!BA$5</f>
        <v>1.0553876052688404E-2</v>
      </c>
      <c r="BB102">
        <f>'Population 2016'!BB102/'Population 2016'!BB$5</f>
        <v>9.9086471071583929E-3</v>
      </c>
      <c r="BC102">
        <f>'Population 2016'!BC102/'Population 2016'!BC$5</f>
        <v>6.3736555570309385E-3</v>
      </c>
      <c r="BD102" s="9">
        <v>100</v>
      </c>
    </row>
    <row r="103" spans="1:56" x14ac:dyDescent="0.35">
      <c r="A103" s="3"/>
      <c r="B103" s="5" t="s">
        <v>64</v>
      </c>
      <c r="C103">
        <f>'Population 2016'!C103/'Population 2016'!C$5</f>
        <v>1.2762390558795418E-2</v>
      </c>
      <c r="D103">
        <f>'Population 2016'!D103/'Population 2016'!D$5</f>
        <v>7.7315806461078019E-3</v>
      </c>
      <c r="E103">
        <f>'Population 2016'!E103/'Population 2016'!E$5</f>
        <v>3.1173969501075852E-3</v>
      </c>
      <c r="F103">
        <f>'Population 2016'!F103/'Population 2016'!F$5</f>
        <v>7.9938192119495231E-3</v>
      </c>
      <c r="G103">
        <f>'Population 2016'!G103/'Population 2016'!G$5</f>
        <v>5.7922373193309154E-3</v>
      </c>
      <c r="H103">
        <f>'Population 2016'!H103/'Population 2016'!H$5</f>
        <v>8.7188283243572733E-3</v>
      </c>
      <c r="I103">
        <f>'Population 2016'!I103/'Population 2016'!I$5</f>
        <v>5.8621555983585961E-3</v>
      </c>
      <c r="J103">
        <f>'Population 2016'!J103/'Population 2016'!J$5</f>
        <v>8.4506107826144653E-3</v>
      </c>
      <c r="K103">
        <f>'Population 2016'!K103/'Population 2016'!K$5</f>
        <v>1.0253744743183859E-2</v>
      </c>
      <c r="L103">
        <f>'Population 2016'!L103/'Population 2016'!L$5</f>
        <v>8.5142884374056829E-3</v>
      </c>
      <c r="M103">
        <f>'Population 2016'!M103/'Population 2016'!M$5</f>
        <v>8.5142884374056829E-3</v>
      </c>
      <c r="N103">
        <f>'Population 2016'!N103/'Population 2016'!N$5</f>
        <v>1.2031730977889584E-2</v>
      </c>
      <c r="O103">
        <f>'Population 2016'!O103/'Population 2016'!O$5</f>
        <v>1.006528566192132E-2</v>
      </c>
      <c r="P103">
        <f>'Population 2016'!P103/'Population 2016'!P$5</f>
        <v>6.5817649047672719E-3</v>
      </c>
      <c r="Q103">
        <f>'Population 2016'!Q103/'Population 2016'!Q$5</f>
        <v>1.0892938978390384E-2</v>
      </c>
      <c r="R103">
        <f>'Population 2016'!R103/'Population 2016'!R$5</f>
        <v>3.3799968063022304E-3</v>
      </c>
      <c r="S103">
        <f>'Population 2016'!S103/'Population 2016'!S$5</f>
        <v>9.8486948140328462E-3</v>
      </c>
      <c r="T103">
        <f>'Population 2016'!T103/'Population 2016'!T$5</f>
        <v>1.0802548126363987E-2</v>
      </c>
      <c r="U103">
        <f>'Population 2016'!U103/'Population 2016'!U$5</f>
        <v>6.9490550170406762E-3</v>
      </c>
      <c r="V103">
        <f>'Population 2016'!V103/'Population 2016'!V$5</f>
        <v>1.0792163088359881E-2</v>
      </c>
      <c r="W103">
        <f>'Population 2016'!W103/'Population 2016'!W$5</f>
        <v>7.8213349544708748E-3</v>
      </c>
      <c r="X103">
        <f>'Population 2016'!X103/'Population 2016'!X$5</f>
        <v>7.8213349544708748E-3</v>
      </c>
      <c r="Y103">
        <f>'Population 2016'!Y103/'Population 2016'!Y$5</f>
        <v>9.6699575523441599E-3</v>
      </c>
      <c r="Z103">
        <f>'Population 2016'!Z103/'Population 2016'!Z$5</f>
        <v>1.1506379420151263E-2</v>
      </c>
      <c r="AA103">
        <f>'Population 2016'!AA103/'Population 2016'!AA$5</f>
        <v>9.7524710046858892E-3</v>
      </c>
      <c r="AB103">
        <f>'Population 2016'!AB103/'Population 2016'!AB$5</f>
        <v>7.4859523249030226E-3</v>
      </c>
      <c r="AC103">
        <f>'Population 2016'!AC103/'Population 2016'!AC$5</f>
        <v>9.3769199103886682E-3</v>
      </c>
      <c r="AD103">
        <f>'Population 2016'!AD103/'Population 2016'!AD$5</f>
        <v>6.4274814842383418E-3</v>
      </c>
      <c r="AE103">
        <f>'Population 2016'!AE103/'Population 2016'!AE$5</f>
        <v>6.6684462879495685E-3</v>
      </c>
      <c r="AF103">
        <f>'Population 2016'!AF103/'Population 2016'!AF$5</f>
        <v>5.3838845405601047E-3</v>
      </c>
      <c r="AG103">
        <f>'Population 2016'!AG103/'Population 2016'!AG$5</f>
        <v>6.6684462879495685E-3</v>
      </c>
      <c r="AH103">
        <f>'Population 2016'!AH103/'Population 2016'!AH$5</f>
        <v>1.0426980485403527E-2</v>
      </c>
      <c r="AI103">
        <f>'Population 2016'!AI103/'Population 2016'!AI$5</f>
        <v>1.1217352786770496E-2</v>
      </c>
      <c r="AJ103">
        <f>'Population 2016'!AJ103/'Population 2016'!AJ$5</f>
        <v>1.3955887683685135E-2</v>
      </c>
      <c r="AK103">
        <f>'Population 2016'!AK103/'Population 2016'!AK$5</f>
        <v>6.2230491683743384E-3</v>
      </c>
      <c r="AL103">
        <f>'Population 2016'!AL103/'Population 2016'!AL$5</f>
        <v>6.766463879675777E-3</v>
      </c>
      <c r="AM103">
        <f>'Population 2016'!AM103/'Population 2016'!AM$5</f>
        <v>1.0985508401215541E-2</v>
      </c>
      <c r="AN103">
        <f>'Population 2016'!AN103/'Population 2016'!AN$5</f>
        <v>5.454347114650376E-3</v>
      </c>
      <c r="AO103">
        <f>'Population 2016'!AO103/'Population 2016'!AO$5</f>
        <v>5.454347114650376E-3</v>
      </c>
      <c r="AP103">
        <f>'Population 2016'!AP103/'Population 2016'!AP$5</f>
        <v>5.0885341534169272E-3</v>
      </c>
      <c r="AQ103">
        <f>'Population 2016'!AQ103/'Population 2016'!AQ$5</f>
        <v>7.3573738148736776E-3</v>
      </c>
      <c r="AR103">
        <f>'Population 2016'!AR103/'Population 2016'!AR$5</f>
        <v>9.0469955887820825E-3</v>
      </c>
      <c r="AS103">
        <f>'Population 2016'!AS103/'Population 2016'!AS$5</f>
        <v>5.8621555983585961E-3</v>
      </c>
      <c r="AT103">
        <f>'Population 2016'!AT103/'Population 2016'!AT$5</f>
        <v>1.2126324669162229E-3</v>
      </c>
      <c r="AU103">
        <f>'Population 2016'!AU103/'Population 2016'!AU$5</f>
        <v>1.2126324669162229E-3</v>
      </c>
      <c r="AV103">
        <f>'Population 2016'!AV103/'Population 2016'!AV$5</f>
        <v>9.6082779009608286E-3</v>
      </c>
      <c r="AW103">
        <f>'Population 2016'!AW103/'Population 2016'!AW$5</f>
        <v>9.8389163463298551E-3</v>
      </c>
      <c r="AX103">
        <f>'Population 2016'!AX103/'Population 2016'!AX$5</f>
        <v>7.4753696154976554E-3</v>
      </c>
      <c r="AY103">
        <f>'Population 2016'!AY103/'Population 2016'!AY$5</f>
        <v>8.1209265322358549E-3</v>
      </c>
      <c r="AZ103">
        <f>'Population 2016'!AZ103/'Population 2016'!AZ$5</f>
        <v>8.3845804258158782E-3</v>
      </c>
      <c r="BA103">
        <f>'Population 2016'!BA103/'Population 2016'!BA$5</f>
        <v>1.151209242064349E-2</v>
      </c>
      <c r="BB103">
        <f>'Population 2016'!BB103/'Population 2016'!BB$5</f>
        <v>1.1282738239091856E-2</v>
      </c>
      <c r="BC103">
        <f>'Population 2016'!BC103/'Population 2016'!BC$5</f>
        <v>6.9490550170406762E-3</v>
      </c>
      <c r="BD103" s="9">
        <v>101</v>
      </c>
    </row>
    <row r="104" spans="1:56" x14ac:dyDescent="0.35">
      <c r="A104" s="3"/>
      <c r="B104" s="5" t="s">
        <v>65</v>
      </c>
      <c r="C104">
        <f>'Population 2016'!C104/'Population 2016'!C$5</f>
        <v>1.0871287432341952E-2</v>
      </c>
      <c r="D104">
        <f>'Population 2016'!D104/'Population 2016'!D$5</f>
        <v>6.7119509404066783E-3</v>
      </c>
      <c r="E104">
        <f>'Population 2016'!E104/'Population 2016'!E$5</f>
        <v>2.897069646866899E-3</v>
      </c>
      <c r="F104">
        <f>'Population 2016'!F104/'Population 2016'!F$5</f>
        <v>7.2727272727272727E-3</v>
      </c>
      <c r="G104">
        <f>'Population 2016'!G104/'Population 2016'!G$5</f>
        <v>4.8178422562659019E-3</v>
      </c>
      <c r="H104">
        <f>'Population 2016'!H104/'Population 2016'!H$5</f>
        <v>8.2875883960792825E-3</v>
      </c>
      <c r="I104">
        <f>'Population 2016'!I104/'Population 2016'!I$5</f>
        <v>4.961895988610669E-3</v>
      </c>
      <c r="J104">
        <f>'Population 2016'!J104/'Population 2016'!J$5</f>
        <v>7.0159143494522447E-3</v>
      </c>
      <c r="K104">
        <f>'Population 2016'!K104/'Population 2016'!K$5</f>
        <v>9.5213344043850109E-3</v>
      </c>
      <c r="L104">
        <f>'Population 2016'!L104/'Population 2016'!L$5</f>
        <v>8.6651946690388063E-3</v>
      </c>
      <c r="M104">
        <f>'Population 2016'!M104/'Population 2016'!M$5</f>
        <v>8.6651946690388063E-3</v>
      </c>
      <c r="N104">
        <f>'Population 2016'!N104/'Population 2016'!N$5</f>
        <v>8.8891746570112767E-3</v>
      </c>
      <c r="O104">
        <f>'Population 2016'!O104/'Population 2016'!O$5</f>
        <v>9.5699468006062941E-3</v>
      </c>
      <c r="P104">
        <f>'Population 2016'!P104/'Population 2016'!P$5</f>
        <v>5.8153950185957396E-3</v>
      </c>
      <c r="Q104">
        <f>'Population 2016'!Q104/'Population 2016'!Q$5</f>
        <v>1.1198458302487632E-2</v>
      </c>
      <c r="R104">
        <f>'Population 2016'!R104/'Population 2016'!R$5</f>
        <v>3.2735402139777506E-3</v>
      </c>
      <c r="S104">
        <f>'Population 2016'!S104/'Population 2016'!S$5</f>
        <v>9.2246558076229859E-3</v>
      </c>
      <c r="T104">
        <f>'Population 2016'!T104/'Population 2016'!T$5</f>
        <v>9.0645547060766943E-3</v>
      </c>
      <c r="U104">
        <f>'Population 2016'!U104/'Population 2016'!U$5</f>
        <v>6.6392245385738947E-3</v>
      </c>
      <c r="V104">
        <f>'Population 2016'!V104/'Population 2016'!V$5</f>
        <v>1.1486708237610764E-2</v>
      </c>
      <c r="W104">
        <f>'Population 2016'!W104/'Population 2016'!W$5</f>
        <v>7.7494296602801695E-3</v>
      </c>
      <c r="X104">
        <f>'Population 2016'!X104/'Population 2016'!X$5</f>
        <v>7.7494296602801695E-3</v>
      </c>
      <c r="Y104">
        <f>'Population 2016'!Y104/'Population 2016'!Y$5</f>
        <v>9.3440485842832387E-3</v>
      </c>
      <c r="Z104">
        <f>'Population 2016'!Z104/'Population 2016'!Z$5</f>
        <v>9.5589672908322574E-3</v>
      </c>
      <c r="AA104">
        <f>'Population 2016'!AA104/'Population 2016'!AA$5</f>
        <v>9.2515265849343296E-3</v>
      </c>
      <c r="AB104">
        <f>'Population 2016'!AB104/'Population 2016'!AB$5</f>
        <v>6.7060376856391312E-3</v>
      </c>
      <c r="AC104">
        <f>'Population 2016'!AC104/'Population 2016'!AC$5</f>
        <v>8.2681555000713655E-3</v>
      </c>
      <c r="AD104">
        <f>'Population 2016'!AD104/'Population 2016'!AD$5</f>
        <v>6.3939856340020093E-3</v>
      </c>
      <c r="AE104">
        <f>'Population 2016'!AE104/'Population 2016'!AE$5</f>
        <v>6.9918582326307255E-3</v>
      </c>
      <c r="AF104">
        <f>'Population 2016'!AF104/'Population 2016'!AF$5</f>
        <v>5.7156645402584869E-3</v>
      </c>
      <c r="AG104">
        <f>'Population 2016'!AG104/'Population 2016'!AG$5</f>
        <v>6.9918582326307255E-3</v>
      </c>
      <c r="AH104">
        <f>'Population 2016'!AH104/'Population 2016'!AH$5</f>
        <v>1.1017712677521526E-2</v>
      </c>
      <c r="AI104">
        <f>'Population 2016'!AI104/'Population 2016'!AI$5</f>
        <v>1.0398438183568117E-2</v>
      </c>
      <c r="AJ104">
        <f>'Population 2016'!AJ104/'Population 2016'!AJ$5</f>
        <v>1.4778462482224019E-2</v>
      </c>
      <c r="AK104">
        <f>'Population 2016'!AK104/'Population 2016'!AK$5</f>
        <v>6.6756345624379267E-3</v>
      </c>
      <c r="AL104">
        <f>'Population 2016'!AL104/'Population 2016'!AL$5</f>
        <v>6.9704333019989006E-3</v>
      </c>
      <c r="AM104">
        <f>'Population 2016'!AM104/'Population 2016'!AM$5</f>
        <v>1.1597625420604076E-2</v>
      </c>
      <c r="AN104">
        <f>'Population 2016'!AN104/'Population 2016'!AN$5</f>
        <v>3.3816952110832335E-3</v>
      </c>
      <c r="AO104">
        <f>'Population 2016'!AO104/'Population 2016'!AO$5</f>
        <v>3.3816952110832335E-3</v>
      </c>
      <c r="AP104">
        <f>'Population 2016'!AP104/'Population 2016'!AP$5</f>
        <v>5.5006895677123793E-3</v>
      </c>
      <c r="AQ104">
        <f>'Population 2016'!AQ104/'Population 2016'!AQ$5</f>
        <v>7.0628048446319943E-3</v>
      </c>
      <c r="AR104">
        <f>'Population 2016'!AR104/'Population 2016'!AR$5</f>
        <v>8.4882695376452821E-3</v>
      </c>
      <c r="AS104">
        <f>'Population 2016'!AS104/'Population 2016'!AS$5</f>
        <v>4.961895988610669E-3</v>
      </c>
      <c r="AT104">
        <f>'Population 2016'!AT104/'Population 2016'!AT$5</f>
        <v>8.4357041176780722E-4</v>
      </c>
      <c r="AU104">
        <f>'Population 2016'!AU104/'Population 2016'!AU$5</f>
        <v>8.4357041176780722E-4</v>
      </c>
      <c r="AV104">
        <f>'Population 2016'!AV104/'Population 2016'!AV$5</f>
        <v>8.48907190370605E-3</v>
      </c>
      <c r="AW104">
        <f>'Population 2016'!AW104/'Population 2016'!AW$5</f>
        <v>1.0407132832997743E-2</v>
      </c>
      <c r="AX104">
        <f>'Population 2016'!AX104/'Population 2016'!AX$5</f>
        <v>5.6608354524195917E-3</v>
      </c>
      <c r="AY104">
        <f>'Population 2016'!AY104/'Population 2016'!AY$5</f>
        <v>7.4615219852513697E-3</v>
      </c>
      <c r="AZ104">
        <f>'Population 2016'!AZ104/'Population 2016'!AZ$5</f>
        <v>7.2081504449724157E-3</v>
      </c>
      <c r="BA104">
        <f>'Population 2016'!BA104/'Population 2016'!BA$5</f>
        <v>1.1930468581299935E-2</v>
      </c>
      <c r="BB104">
        <f>'Population 2016'!BB104/'Population 2016'!BB$5</f>
        <v>1.171775201452808E-2</v>
      </c>
      <c r="BC104">
        <f>'Population 2016'!BC104/'Population 2016'!BC$5</f>
        <v>6.6392245385738947E-3</v>
      </c>
      <c r="BD104" s="9">
        <v>102</v>
      </c>
    </row>
    <row r="105" spans="1:56" x14ac:dyDescent="0.35">
      <c r="A105" s="3"/>
      <c r="B105" s="5" t="s">
        <v>66</v>
      </c>
      <c r="C105">
        <f>'Population 2016'!C105/'Population 2016'!C$5</f>
        <v>8.1266323542189493E-3</v>
      </c>
      <c r="D105">
        <f>'Population 2016'!D105/'Population 2016'!D$5</f>
        <v>5.3964574591903606E-3</v>
      </c>
      <c r="E105">
        <f>'Population 2016'!E105/'Population 2016'!E$5</f>
        <v>2.8923818319043309E-3</v>
      </c>
      <c r="F105">
        <f>'Population 2016'!F105/'Population 2016'!F$5</f>
        <v>5.830543394282771E-3</v>
      </c>
      <c r="G105">
        <f>'Population 2016'!G105/'Population 2016'!G$5</f>
        <v>5.0479077572673633E-3</v>
      </c>
      <c r="H105">
        <f>'Population 2016'!H105/'Population 2016'!H$5</f>
        <v>8.3459516946432222E-3</v>
      </c>
      <c r="I105">
        <f>'Population 2016'!I105/'Population 2016'!I$5</f>
        <v>4.76300142366636E-3</v>
      </c>
      <c r="J105">
        <f>'Population 2016'!J105/'Population 2016'!J$5</f>
        <v>7.0325004353847557E-3</v>
      </c>
      <c r="K105">
        <f>'Population 2016'!K105/'Population 2016'!K$5</f>
        <v>9.6158389642300238E-3</v>
      </c>
      <c r="L105">
        <f>'Population 2016'!L105/'Population 2016'!L$5</f>
        <v>8.4586914046987441E-3</v>
      </c>
      <c r="M105">
        <f>'Population 2016'!M105/'Population 2016'!M$5</f>
        <v>8.4586914046987441E-3</v>
      </c>
      <c r="N105">
        <f>'Population 2016'!N105/'Population 2016'!N$5</f>
        <v>6.9280909171281378E-3</v>
      </c>
      <c r="O105">
        <f>'Population 2016'!O105/'Population 2016'!O$5</f>
        <v>9.5105061372484923E-3</v>
      </c>
      <c r="P105">
        <f>'Population 2016'!P105/'Population 2016'!P$5</f>
        <v>6.5141440324580184E-3</v>
      </c>
      <c r="Q105">
        <f>'Population 2016'!Q105/'Population 2016'!Q$5</f>
        <v>1.0563918167824114E-2</v>
      </c>
      <c r="R105">
        <f>'Population 2016'!R105/'Population 2016'!R$5</f>
        <v>3.5796029169106298E-3</v>
      </c>
      <c r="S105">
        <f>'Population 2016'!S105/'Population 2016'!S$5</f>
        <v>7.6826527748110668E-3</v>
      </c>
      <c r="T105">
        <f>'Population 2016'!T105/'Population 2016'!T$5</f>
        <v>6.1236930149881578E-3</v>
      </c>
      <c r="U105">
        <f>'Population 2016'!U105/'Population 2016'!U$5</f>
        <v>6.7720090293453723E-3</v>
      </c>
      <c r="V105">
        <f>'Population 2016'!V105/'Population 2016'!V$5</f>
        <v>1.1196678395066439E-2</v>
      </c>
      <c r="W105">
        <f>'Population 2016'!W105/'Population 2016'!W$5</f>
        <v>7.3049242052830778E-3</v>
      </c>
      <c r="X105">
        <f>'Population 2016'!X105/'Population 2016'!X$5</f>
        <v>7.3049242052830778E-3</v>
      </c>
      <c r="Y105">
        <f>'Population 2016'!Y105/'Population 2016'!Y$5</f>
        <v>9.200966598305273E-3</v>
      </c>
      <c r="Z105">
        <f>'Population 2016'!Z105/'Population 2016'!Z$5</f>
        <v>7.1372848119276092E-3</v>
      </c>
      <c r="AA105">
        <f>'Population 2016'!AA105/'Population 2016'!AA$5</f>
        <v>7.8868848897490421E-3</v>
      </c>
      <c r="AB105">
        <f>'Population 2016'!AB105/'Population 2016'!AB$5</f>
        <v>5.4164150537854517E-3</v>
      </c>
      <c r="AC105">
        <f>'Population 2016'!AC105/'Population 2016'!AC$5</f>
        <v>6.7694618148570291E-3</v>
      </c>
      <c r="AD105">
        <f>'Population 2016'!AD105/'Population 2016'!AD$5</f>
        <v>6.0478618482265808E-3</v>
      </c>
      <c r="AE105">
        <f>'Population 2016'!AE105/'Population 2016'!AE$5</f>
        <v>6.4271707101715625E-3</v>
      </c>
      <c r="AF105">
        <f>'Population 2016'!AF105/'Population 2016'!AF$5</f>
        <v>3.7400654511453952E-3</v>
      </c>
      <c r="AG105">
        <f>'Population 2016'!AG105/'Population 2016'!AG$5</f>
        <v>6.4271707101715625E-3</v>
      </c>
      <c r="AH105">
        <f>'Population 2016'!AH105/'Population 2016'!AH$5</f>
        <v>9.8938353937750197E-3</v>
      </c>
      <c r="AI105">
        <f>'Population 2016'!AI105/'Population 2016'!AI$5</f>
        <v>8.2219573016011904E-3</v>
      </c>
      <c r="AJ105">
        <f>'Population 2016'!AJ105/'Population 2016'!AJ$5</f>
        <v>1.4290494381395867E-2</v>
      </c>
      <c r="AK105">
        <f>'Population 2016'!AK105/'Population 2016'!AK$5</f>
        <v>5.519027444275423E-3</v>
      </c>
      <c r="AL105">
        <f>'Population 2016'!AL105/'Population 2016'!AL$5</f>
        <v>6.8285415299480321E-3</v>
      </c>
      <c r="AM105">
        <f>'Population 2016'!AM105/'Population 2016'!AM$5</f>
        <v>1.0666772911829795E-2</v>
      </c>
      <c r="AN105">
        <f>'Population 2016'!AN105/'Population 2016'!AN$5</f>
        <v>3.872586451401767E-3</v>
      </c>
      <c r="AO105">
        <f>'Population 2016'!AO105/'Population 2016'!AO$5</f>
        <v>3.872586451401767E-3</v>
      </c>
      <c r="AP105">
        <f>'Population 2016'!AP105/'Population 2016'!AP$5</f>
        <v>4.1849626682307437E-3</v>
      </c>
      <c r="AQ105">
        <f>'Population 2016'!AQ105/'Population 2016'!AQ$5</f>
        <v>6.5490217570011505E-3</v>
      </c>
      <c r="AR105">
        <f>'Population 2016'!AR105/'Population 2016'!AR$5</f>
        <v>7.3547774530423951E-3</v>
      </c>
      <c r="AS105">
        <f>'Population 2016'!AS105/'Population 2016'!AS$5</f>
        <v>4.76300142366636E-3</v>
      </c>
      <c r="AT105">
        <f>'Population 2016'!AT105/'Population 2016'!AT$5</f>
        <v>1.7925871250065904E-3</v>
      </c>
      <c r="AU105">
        <f>'Population 2016'!AU105/'Population 2016'!AU$5</f>
        <v>1.7925871250065904E-3</v>
      </c>
      <c r="AV105">
        <f>'Population 2016'!AV105/'Population 2016'!AV$5</f>
        <v>8.9114137894625699E-3</v>
      </c>
      <c r="AW105">
        <f>'Population 2016'!AW105/'Population 2016'!AW$5</f>
        <v>9.080023186283483E-3</v>
      </c>
      <c r="AX105">
        <f>'Population 2016'!AX105/'Population 2016'!AX$5</f>
        <v>5.6352786332213092E-3</v>
      </c>
      <c r="AY105">
        <f>'Population 2016'!AY105/'Population 2016'!AY$5</f>
        <v>6.4119824974755973E-3</v>
      </c>
      <c r="AZ105">
        <f>'Population 2016'!AZ105/'Population 2016'!AZ$5</f>
        <v>5.6261541382147031E-3</v>
      </c>
      <c r="BA105">
        <f>'Population 2016'!BA105/'Population 2016'!BA$5</f>
        <v>1.0891276182250054E-2</v>
      </c>
      <c r="BB105">
        <f>'Population 2016'!BB105/'Population 2016'!BB$5</f>
        <v>1.0067461660095426E-2</v>
      </c>
      <c r="BC105">
        <f>'Population 2016'!BC105/'Population 2016'!BC$5</f>
        <v>6.7720090293453723E-3</v>
      </c>
      <c r="BD105" s="9">
        <v>103</v>
      </c>
    </row>
    <row r="106" spans="1:56" x14ac:dyDescent="0.35">
      <c r="A106" s="3"/>
      <c r="B106" s="5" t="s">
        <v>67</v>
      </c>
      <c r="C106">
        <f>'Population 2016'!C106/'Population 2016'!C$5</f>
        <v>7.3241912978589648E-3</v>
      </c>
      <c r="D106">
        <f>'Population 2016'!D106/'Population 2016'!D$5</f>
        <v>4.9978971665541891E-3</v>
      </c>
      <c r="E106">
        <f>'Population 2016'!E106/'Population 2016'!E$5</f>
        <v>2.8642549421289245E-3</v>
      </c>
      <c r="F106">
        <f>'Population 2016'!F106/'Population 2016'!F$5</f>
        <v>6.4486221993304144E-3</v>
      </c>
      <c r="G106">
        <f>'Population 2016'!G106/'Population 2016'!G$5</f>
        <v>5.9411032317436257E-3</v>
      </c>
      <c r="H106">
        <f>'Population 2016'!H106/'Population 2016'!H$5</f>
        <v>9.1306138197806194E-3</v>
      </c>
      <c r="I106">
        <f>'Population 2016'!I106/'Population 2016'!I$5</f>
        <v>5.1712586885520476E-3</v>
      </c>
      <c r="J106">
        <f>'Population 2016'!J106/'Population 2016'!J$5</f>
        <v>7.5052038844613256E-3</v>
      </c>
      <c r="K106">
        <f>'Population 2016'!K106/'Population 2016'!K$5</f>
        <v>1.0915276662098947E-2</v>
      </c>
      <c r="L106">
        <f>'Population 2016'!L106/'Population 2016'!L$5</f>
        <v>9.507092592886757E-3</v>
      </c>
      <c r="M106">
        <f>'Population 2016'!M106/'Population 2016'!M$5</f>
        <v>9.507092592886757E-3</v>
      </c>
      <c r="N106">
        <f>'Population 2016'!N106/'Population 2016'!N$5</f>
        <v>6.1645542151244565E-3</v>
      </c>
      <c r="O106">
        <f>'Population 2016'!O106/'Population 2016'!O$5</f>
        <v>1.0154446656958025E-2</v>
      </c>
      <c r="P106">
        <f>'Population 2016'!P106/'Population 2016'!P$5</f>
        <v>6.1985799616815053E-3</v>
      </c>
      <c r="Q106">
        <f>'Population 2016'!Q106/'Population 2016'!Q$5</f>
        <v>1.0258398843726866E-2</v>
      </c>
      <c r="R106">
        <f>'Population 2016'!R106/'Population 2016'!R$5</f>
        <v>3.5396816947889497E-3</v>
      </c>
      <c r="S106">
        <f>'Population 2016'!S106/'Population 2016'!S$5</f>
        <v>7.6411678620794355E-3</v>
      </c>
      <c r="T106">
        <f>'Population 2016'!T106/'Population 2016'!T$5</f>
        <v>5.3977841165549108E-3</v>
      </c>
      <c r="U106">
        <f>'Population 2016'!U106/'Population 2016'!U$5</f>
        <v>8.8522993847651929E-3</v>
      </c>
      <c r="V106">
        <f>'Population 2016'!V106/'Population 2016'!V$5</f>
        <v>1.1715679165935232E-2</v>
      </c>
      <c r="W106">
        <f>'Population 2016'!W106/'Population 2016'!W$5</f>
        <v>7.8115296870812333E-3</v>
      </c>
      <c r="X106">
        <f>'Population 2016'!X106/'Population 2016'!X$5</f>
        <v>7.8115296870812333E-3</v>
      </c>
      <c r="Y106">
        <f>'Population 2016'!Y106/'Population 2016'!Y$5</f>
        <v>9.6977790496176539E-3</v>
      </c>
      <c r="Z106">
        <f>'Population 2016'!Z106/'Population 2016'!Z$5</f>
        <v>6.2603686145304817E-3</v>
      </c>
      <c r="AA106">
        <f>'Population 2016'!AA106/'Population 2016'!AA$5</f>
        <v>7.874926004396883E-3</v>
      </c>
      <c r="AB106">
        <f>'Population 2016'!AB106/'Population 2016'!AB$5</f>
        <v>5.1195971464540494E-3</v>
      </c>
      <c r="AC106">
        <f>'Population 2016'!AC106/'Population 2016'!AC$5</f>
        <v>6.5046822541842408E-3</v>
      </c>
      <c r="AD106">
        <f>'Population 2016'!AD106/'Population 2016'!AD$5</f>
        <v>6.7215006140905875E-3</v>
      </c>
      <c r="AE106">
        <f>'Population 2016'!AE106/'Population 2016'!AE$5</f>
        <v>7.0175258472879596E-3</v>
      </c>
      <c r="AF106">
        <f>'Population 2016'!AF106/'Population 2016'!AF$5</f>
        <v>4.3885445414649591E-3</v>
      </c>
      <c r="AG106">
        <f>'Population 2016'!AG106/'Population 2016'!AG$5</f>
        <v>7.0175258472879596E-3</v>
      </c>
      <c r="AH106">
        <f>'Population 2016'!AH106/'Population 2016'!AH$5</f>
        <v>1.0335955713662075E-2</v>
      </c>
      <c r="AI106">
        <f>'Population 2016'!AI106/'Population 2016'!AI$5</f>
        <v>7.8924774695948909E-3</v>
      </c>
      <c r="AJ106">
        <f>'Population 2016'!AJ106/'Population 2016'!AJ$5</f>
        <v>1.353762931154672E-2</v>
      </c>
      <c r="AK106">
        <f>'Population 2016'!AK106/'Population 2016'!AK$5</f>
        <v>5.7453201413072176E-3</v>
      </c>
      <c r="AL106">
        <f>'Population 2016'!AL106/'Population 2016'!AL$5</f>
        <v>8.1233039499122046E-3</v>
      </c>
      <c r="AM106">
        <f>'Population 2016'!AM106/'Population 2016'!AM$5</f>
        <v>1.1105034209735196E-2</v>
      </c>
      <c r="AN106">
        <f>'Population 2016'!AN106/'Population 2016'!AN$5</f>
        <v>5.7270644703828954E-3</v>
      </c>
      <c r="AO106">
        <f>'Population 2016'!AO106/'Population 2016'!AO$5</f>
        <v>5.7270644703828954E-3</v>
      </c>
      <c r="AP106">
        <f>'Population 2016'!AP106/'Population 2016'!AP$5</f>
        <v>3.6459902033828448E-3</v>
      </c>
      <c r="AQ106">
        <f>'Population 2016'!AQ106/'Population 2016'!AQ$5</f>
        <v>7.6176905792733054E-3</v>
      </c>
      <c r="AR106">
        <f>'Population 2016'!AR106/'Population 2016'!AR$5</f>
        <v>7.4501262368887071E-3</v>
      </c>
      <c r="AS106">
        <f>'Population 2016'!AS106/'Population 2016'!AS$5</f>
        <v>5.1712586885520476E-3</v>
      </c>
      <c r="AT106">
        <f>'Population 2016'!AT106/'Population 2016'!AT$5</f>
        <v>7.3812411029683129E-4</v>
      </c>
      <c r="AU106">
        <f>'Population 2016'!AU106/'Population 2016'!AU$5</f>
        <v>7.3812411029683129E-4</v>
      </c>
      <c r="AV106">
        <f>'Population 2016'!AV106/'Population 2016'!AV$5</f>
        <v>9.2387287509238733E-3</v>
      </c>
      <c r="AW106">
        <f>'Population 2016'!AW106/'Population 2016'!AW$5</f>
        <v>9.5262066019891397E-3</v>
      </c>
      <c r="AX106">
        <f>'Population 2016'!AX106/'Population 2016'!AX$5</f>
        <v>5.6608354524195917E-3</v>
      </c>
      <c r="AY106">
        <f>'Population 2016'!AY106/'Population 2016'!AY$5</f>
        <v>6.4915394265781341E-3</v>
      </c>
      <c r="AZ106">
        <f>'Population 2016'!AZ106/'Population 2016'!AZ$5</f>
        <v>5.3298893753128034E-3</v>
      </c>
      <c r="BA106">
        <f>'Population 2016'!BA106/'Population 2016'!BA$5</f>
        <v>1.1282660332541567E-2</v>
      </c>
      <c r="BB106">
        <f>'Population 2016'!BB106/'Population 2016'!BB$5</f>
        <v>1.1110113725029864E-2</v>
      </c>
      <c r="BC106">
        <f>'Population 2016'!BC106/'Population 2016'!BC$5</f>
        <v>8.8522993847651929E-3</v>
      </c>
      <c r="BD106" s="9">
        <v>104</v>
      </c>
    </row>
    <row r="107" spans="1:56" x14ac:dyDescent="0.35">
      <c r="A107" s="3"/>
      <c r="B107" s="5" t="s">
        <v>68</v>
      </c>
      <c r="C107">
        <f>'Population 2016'!C107/'Population 2016'!C$5</f>
        <v>7.6564121173710604E-3</v>
      </c>
      <c r="D107">
        <f>'Population 2016'!D107/'Population 2016'!D$5</f>
        <v>5.3402188902907776E-3</v>
      </c>
      <c r="E107">
        <f>'Population 2016'!E107/'Population 2016'!E$5</f>
        <v>3.2158410643215092E-3</v>
      </c>
      <c r="F107">
        <f>'Population 2016'!F107/'Population 2016'!F$5</f>
        <v>6.8503734226113833E-3</v>
      </c>
      <c r="G107">
        <f>'Population 2016'!G107/'Population 2016'!G$5</f>
        <v>7.0372976776917661E-3</v>
      </c>
      <c r="H107">
        <f>'Population 2016'!H107/'Population 2016'!H$5</f>
        <v>1.1630508441602657E-2</v>
      </c>
      <c r="I107">
        <f>'Population 2016'!I107/'Population 2016'!I$5</f>
        <v>6.9508416380537645E-3</v>
      </c>
      <c r="J107">
        <f>'Population 2016'!J107/'Population 2016'!J$5</f>
        <v>8.6247646849058317E-3</v>
      </c>
      <c r="K107">
        <f>'Population 2016'!K107/'Population 2016'!K$5</f>
        <v>1.2876246278882956E-2</v>
      </c>
      <c r="L107">
        <f>'Population 2016'!L107/'Population 2016'!L$5</f>
        <v>1.2437850459866884E-2</v>
      </c>
      <c r="M107">
        <f>'Population 2016'!M107/'Population 2016'!M$5</f>
        <v>1.2437850459866884E-2</v>
      </c>
      <c r="N107">
        <f>'Population 2016'!N107/'Population 2016'!N$5</f>
        <v>6.421745525273065E-3</v>
      </c>
      <c r="O107">
        <f>'Population 2016'!O107/'Population 2016'!O$5</f>
        <v>1.3156200156527079E-2</v>
      </c>
      <c r="P107">
        <f>'Population 2016'!P107/'Population 2016'!P$5</f>
        <v>8.4976896201961003E-3</v>
      </c>
      <c r="Q107">
        <f>'Population 2016'!Q107/'Population 2016'!Q$5</f>
        <v>1.2855313098553483E-2</v>
      </c>
      <c r="R107">
        <f>'Population 2016'!R107/'Population 2016'!R$5</f>
        <v>5.1232235056155855E-3</v>
      </c>
      <c r="S107">
        <f>'Population 2016'!S107/'Population 2016'!S$5</f>
        <v>8.5776677005530728E-3</v>
      </c>
      <c r="T107">
        <f>'Population 2016'!T107/'Population 2016'!T$5</f>
        <v>5.0487894538466188E-3</v>
      </c>
      <c r="U107">
        <f>'Population 2016'!U107/'Population 2016'!U$5</f>
        <v>1.0312928783251449E-2</v>
      </c>
      <c r="V107">
        <f>'Population 2016'!V107/'Population 2016'!V$5</f>
        <v>1.341769639981377E-2</v>
      </c>
      <c r="W107">
        <f>'Population 2016'!W107/'Population 2016'!W$5</f>
        <v>8.9391354368900302E-3</v>
      </c>
      <c r="X107">
        <f>'Population 2016'!X107/'Population 2016'!X$5</f>
        <v>8.9391354368900302E-3</v>
      </c>
      <c r="Y107">
        <f>'Population 2016'!Y107/'Population 2016'!Y$5</f>
        <v>1.1120649910176309E-2</v>
      </c>
      <c r="Z107">
        <f>'Population 2016'!Z107/'Population 2016'!Z$5</f>
        <v>7.0559813234272132E-3</v>
      </c>
      <c r="AA107">
        <f>'Population 2016'!AA107/'Population 2016'!AA$5</f>
        <v>9.4721015814297118E-3</v>
      </c>
      <c r="AB107">
        <f>'Population 2016'!AB107/'Population 2016'!AB$5</f>
        <v>5.5515183771225043E-3</v>
      </c>
      <c r="AC107">
        <f>'Population 2016'!AC107/'Population 2016'!AC$5</f>
        <v>7.7396306738846676E-3</v>
      </c>
      <c r="AD107">
        <f>'Population 2016'!AD107/'Population 2016'!AD$5</f>
        <v>7.9422382671480145E-3</v>
      </c>
      <c r="AE107">
        <f>'Population 2016'!AE107/'Population 2016'!AE$5</f>
        <v>8.2855060113553522E-3</v>
      </c>
      <c r="AF107">
        <f>'Population 2016'!AF107/'Population 2016'!AF$5</f>
        <v>6.0323636308796695E-3</v>
      </c>
      <c r="AG107">
        <f>'Population 2016'!AG107/'Population 2016'!AG$5</f>
        <v>8.2855060113553522E-3</v>
      </c>
      <c r="AH107">
        <f>'Population 2016'!AH107/'Population 2016'!AH$5</f>
        <v>1.2583710281155085E-2</v>
      </c>
      <c r="AI107">
        <f>'Population 2016'!AI107/'Population 2016'!AI$5</f>
        <v>8.638933852480532E-3</v>
      </c>
      <c r="AJ107">
        <f>'Population 2016'!AJ107/'Population 2016'!AJ$5</f>
        <v>1.695340601734378E-2</v>
      </c>
      <c r="AK107">
        <f>'Population 2016'!AK107/'Population 2016'!AK$5</f>
        <v>6.6379191129326276E-3</v>
      </c>
      <c r="AL107">
        <f>'Population 2016'!AL107/'Population 2016'!AL$5</f>
        <v>1.0109788758624359E-2</v>
      </c>
      <c r="AM107">
        <f>'Population 2016'!AM107/'Population 2016'!AM$5</f>
        <v>1.3068155064815587E-2</v>
      </c>
      <c r="AN107">
        <f>'Population 2016'!AN107/'Population 2016'!AN$5</f>
        <v>5.1816297589178575E-3</v>
      </c>
      <c r="AO107">
        <f>'Population 2016'!AO107/'Population 2016'!AO$5</f>
        <v>5.1816297589178575E-3</v>
      </c>
      <c r="AP107">
        <f>'Population 2016'!AP107/'Population 2016'!AP$5</f>
        <v>4.6208962795047798E-3</v>
      </c>
      <c r="AQ107">
        <f>'Population 2016'!AQ107/'Population 2016'!AQ$5</f>
        <v>8.6795089603770477E-3</v>
      </c>
      <c r="AR107">
        <f>'Population 2016'!AR107/'Population 2016'!AR$5</f>
        <v>8.72619594219636E-3</v>
      </c>
      <c r="AS107">
        <f>'Population 2016'!AS107/'Population 2016'!AS$5</f>
        <v>6.9508416380537645E-3</v>
      </c>
      <c r="AT107">
        <f>'Population 2016'!AT107/'Population 2016'!AT$5</f>
        <v>1.2126324669162229E-3</v>
      </c>
      <c r="AU107">
        <f>'Population 2016'!AU107/'Population 2016'!AU$5</f>
        <v>1.2126324669162229E-3</v>
      </c>
      <c r="AV107">
        <f>'Population 2016'!AV107/'Population 2016'!AV$5</f>
        <v>1.1815014254038645E-2</v>
      </c>
      <c r="AW107">
        <f>'Population 2016'!AW107/'Population 2016'!AW$5</f>
        <v>1.2073646958325706E-2</v>
      </c>
      <c r="AX107">
        <f>'Population 2016'!AX107/'Population 2016'!AX$5</f>
        <v>6.325312751574939E-3</v>
      </c>
      <c r="AY107">
        <f>'Population 2016'!AY107/'Population 2016'!AY$5</f>
        <v>7.3161775955448123E-3</v>
      </c>
      <c r="AZ107">
        <f>'Population 2016'!AZ107/'Population 2016'!AZ$5</f>
        <v>5.8879026180600697E-3</v>
      </c>
      <c r="BA107">
        <f>'Population 2016'!BA107/'Population 2016'!BA$5</f>
        <v>1.3927877348304902E-2</v>
      </c>
      <c r="BB107">
        <f>'Population 2016'!BB107/'Population 2016'!BB$5</f>
        <v>1.2698259254400199E-2</v>
      </c>
      <c r="BC107">
        <f>'Population 2016'!BC107/'Population 2016'!BC$5</f>
        <v>1.0312928783251449E-2</v>
      </c>
      <c r="BD107" s="9">
        <v>105</v>
      </c>
    </row>
    <row r="108" spans="1:56" x14ac:dyDescent="0.35">
      <c r="A108" s="3"/>
      <c r="B108" s="5" t="s">
        <v>69</v>
      </c>
      <c r="C108">
        <f>'Population 2016'!C108/'Population 2016'!C$5</f>
        <v>7.9835218473522009E-3</v>
      </c>
      <c r="D108">
        <f>'Population 2016'!D108/'Population 2016'!D$5</f>
        <v>5.6116311141105012E-3</v>
      </c>
      <c r="E108">
        <f>'Population 2016'!E108/'Population 2016'!E$5</f>
        <v>3.4361683675621954E-3</v>
      </c>
      <c r="F108">
        <f>'Population 2016'!F108/'Population 2016'!F$5</f>
        <v>6.3868143188256501E-3</v>
      </c>
      <c r="G108">
        <f>'Population 2016'!G108/'Population 2016'!G$5</f>
        <v>7.8086937692849025E-3</v>
      </c>
      <c r="H108">
        <f>'Population 2016'!H108/'Population 2016'!H$5</f>
        <v>1.2016354693219806E-2</v>
      </c>
      <c r="I108">
        <f>'Population 2016'!I108/'Population 2016'!I$5</f>
        <v>7.4637802529101413E-3</v>
      </c>
      <c r="J108">
        <f>'Population 2016'!J108/'Population 2016'!J$5</f>
        <v>9.0394168332186137E-3</v>
      </c>
      <c r="K108">
        <f>'Population 2016'!K108/'Population 2016'!K$5</f>
        <v>1.3277890658224259E-2</v>
      </c>
      <c r="L108">
        <f>'Population 2016'!L108/'Population 2016'!L$5</f>
        <v>1.3462424348323352E-2</v>
      </c>
      <c r="M108">
        <f>'Population 2016'!M108/'Population 2016'!M$5</f>
        <v>1.3462424348323352E-2</v>
      </c>
      <c r="N108">
        <f>'Population 2016'!N108/'Population 2016'!N$5</f>
        <v>7.6594787053632426E-3</v>
      </c>
      <c r="O108">
        <f>'Population 2016'!O108/'Population 2016'!O$5</f>
        <v>1.2423098641780842E-2</v>
      </c>
      <c r="P108">
        <f>'Population 2016'!P108/'Population 2016'!P$5</f>
        <v>8.3399075848078433E-3</v>
      </c>
      <c r="Q108">
        <f>'Population 2016'!Q108/'Population 2016'!Q$5</f>
        <v>1.3066826476774656E-2</v>
      </c>
      <c r="R108">
        <f>'Population 2016'!R108/'Population 2016'!R$5</f>
        <v>4.8304678767232658E-3</v>
      </c>
      <c r="S108">
        <f>'Population 2016'!S108/'Population 2016'!S$5</f>
        <v>8.6509282911216984E-3</v>
      </c>
      <c r="T108">
        <f>'Population 2016'!T108/'Population 2016'!T$5</f>
        <v>4.7928600345272052E-3</v>
      </c>
      <c r="U108">
        <f>'Population 2016'!U108/'Population 2016'!U$5</f>
        <v>1.1950604169433009E-2</v>
      </c>
      <c r="V108">
        <f>'Population 2016'!V108/'Population 2016'!V$5</f>
        <v>1.3371902214148877E-2</v>
      </c>
      <c r="W108">
        <f>'Population 2016'!W108/'Population 2016'!W$5</f>
        <v>9.6320409990913788E-3</v>
      </c>
      <c r="X108">
        <f>'Population 2016'!X108/'Population 2016'!X$5</f>
        <v>9.6320409990913788E-3</v>
      </c>
      <c r="Y108">
        <f>'Population 2016'!Y108/'Population 2016'!Y$5</f>
        <v>1.1295527893038266E-2</v>
      </c>
      <c r="Z108">
        <f>'Population 2016'!Z108/'Population 2016'!Z$5</f>
        <v>7.23020308449949E-3</v>
      </c>
      <c r="AA108">
        <f>'Population 2016'!AA108/'Population 2016'!AA$5</f>
        <v>9.8248886993184091E-3</v>
      </c>
      <c r="AB108">
        <f>'Population 2016'!AB108/'Population 2016'!AB$5</f>
        <v>5.748032301976398E-3</v>
      </c>
      <c r="AC108">
        <f>'Population 2016'!AC108/'Population 2016'!AC$5</f>
        <v>7.9909643974920407E-3</v>
      </c>
      <c r="AD108">
        <f>'Population 2016'!AD108/'Population 2016'!AD$5</f>
        <v>8.6754252112099441E-3</v>
      </c>
      <c r="AE108">
        <f>'Population 2016'!AE108/'Population 2016'!AE$5</f>
        <v>9.0041992217579237E-3</v>
      </c>
      <c r="AF108">
        <f>'Population 2016'!AF108/'Population 2016'!AF$5</f>
        <v>7.2388363570556032E-3</v>
      </c>
      <c r="AG108">
        <f>'Population 2016'!AG108/'Population 2016'!AG$5</f>
        <v>9.0041992217579237E-3</v>
      </c>
      <c r="AH108">
        <f>'Population 2016'!AH108/'Population 2016'!AH$5</f>
        <v>1.311871302118648E-2</v>
      </c>
      <c r="AI108">
        <f>'Population 2016'!AI108/'Population 2016'!AI$5</f>
        <v>8.3955836031148826E-3</v>
      </c>
      <c r="AJ108">
        <f>'Population 2016'!AJ108/'Population 2016'!AJ$5</f>
        <v>1.6827928505702257E-2</v>
      </c>
      <c r="AK108">
        <f>'Population 2016'!AK108/'Population 2016'!AK$5</f>
        <v>6.4493418654061321E-3</v>
      </c>
      <c r="AL108">
        <f>'Population 2016'!AL108/'Population 2016'!AL$5</f>
        <v>1.0544332310530143E-2</v>
      </c>
      <c r="AM108">
        <f>'Population 2016'!AM108/'Population 2016'!AM$5</f>
        <v>1.3484684397535595E-2</v>
      </c>
      <c r="AN108">
        <f>'Population 2016'!AN108/'Population 2016'!AN$5</f>
        <v>6.654303479873459E-3</v>
      </c>
      <c r="AO108">
        <f>'Population 2016'!AO108/'Population 2016'!AO$5</f>
        <v>6.654303479873459E-3</v>
      </c>
      <c r="AP108">
        <f>'Population 2016'!AP108/'Population 2016'!AP$5</f>
        <v>4.4544489006546929E-3</v>
      </c>
      <c r="AQ108">
        <f>'Population 2016'!AQ108/'Population 2016'!AQ$5</f>
        <v>9.0083301364607873E-3</v>
      </c>
      <c r="AR108">
        <f>'Population 2016'!AR108/'Population 2016'!AR$5</f>
        <v>9.0265000558057713E-3</v>
      </c>
      <c r="AS108">
        <f>'Population 2016'!AS108/'Population 2016'!AS$5</f>
        <v>7.4637802529101413E-3</v>
      </c>
      <c r="AT108">
        <f>'Population 2016'!AT108/'Population 2016'!AT$5</f>
        <v>1.0544630147097591E-3</v>
      </c>
      <c r="AU108">
        <f>'Population 2016'!AU108/'Population 2016'!AU$5</f>
        <v>1.0544630147097591E-3</v>
      </c>
      <c r="AV108">
        <f>'Population 2016'!AV108/'Population 2016'!AV$5</f>
        <v>1.3335445042762116E-2</v>
      </c>
      <c r="AW108">
        <f>'Population 2016'!AW108/'Population 2016'!AW$5</f>
        <v>1.2733388248215266E-2</v>
      </c>
      <c r="AX108">
        <f>'Population 2016'!AX108/'Population 2016'!AX$5</f>
        <v>6.7470002683466014E-3</v>
      </c>
      <c r="AY108">
        <f>'Population 2016'!AY108/'Population 2016'!AY$5</f>
        <v>7.7751598788286776E-3</v>
      </c>
      <c r="AZ108">
        <f>'Population 2016'!AZ108/'Population 2016'!AZ$5</f>
        <v>6.1410220271413043E-3</v>
      </c>
      <c r="BA108">
        <f>'Population 2016'!BA108/'Population 2016'!BA$5</f>
        <v>1.4751133664435328E-2</v>
      </c>
      <c r="BB108">
        <f>'Population 2016'!BB108/'Population 2016'!BB$5</f>
        <v>1.2166575751089261E-2</v>
      </c>
      <c r="BC108">
        <f>'Population 2016'!BC108/'Population 2016'!BC$5</f>
        <v>1.1950604169433009E-2</v>
      </c>
      <c r="BD108" s="9">
        <v>106</v>
      </c>
    </row>
    <row r="109" spans="1:56" x14ac:dyDescent="0.35">
      <c r="A109" s="3"/>
      <c r="B109" s="5" t="s">
        <v>70</v>
      </c>
      <c r="C109">
        <f>'Population 2016'!C109/'Population 2016'!C$5</f>
        <v>7.1044144480278864E-3</v>
      </c>
      <c r="D109">
        <f>'Population 2016'!D109/'Population 2016'!D$5</f>
        <v>4.9978971665541891E-3</v>
      </c>
      <c r="E109">
        <f>'Population 2016'!E109/'Population 2016'!E$5</f>
        <v>3.0658309855193396E-3</v>
      </c>
      <c r="F109">
        <f>'Population 2016'!F109/'Population 2016'!F$5</f>
        <v>6.9121813031161475E-3</v>
      </c>
      <c r="G109">
        <f>'Population 2016'!G109/'Population 2016'!G$5</f>
        <v>7.9440264169328215E-3</v>
      </c>
      <c r="H109">
        <f>'Population 2016'!H109/'Population 2016'!H$5</f>
        <v>1.1296540677597897E-2</v>
      </c>
      <c r="I109">
        <f>'Population 2016'!I109/'Population 2016'!I$5</f>
        <v>7.2544175529687628E-3</v>
      </c>
      <c r="J109">
        <f>'Population 2016'!J109/'Population 2016'!J$5</f>
        <v>7.7622882164152494E-3</v>
      </c>
      <c r="K109">
        <f>'Population 2016'!K109/'Population 2016'!K$5</f>
        <v>1.1127911921750224E-2</v>
      </c>
      <c r="L109">
        <f>'Population 2016'!L109/'Population 2016'!L$5</f>
        <v>1.2564929391768462E-2</v>
      </c>
      <c r="M109">
        <f>'Population 2016'!M109/'Population 2016'!M$5</f>
        <v>1.2564929391768462E-2</v>
      </c>
      <c r="N109">
        <f>'Population 2016'!N109/'Population 2016'!N$5</f>
        <v>7.2335055979296098E-3</v>
      </c>
      <c r="O109">
        <f>'Population 2016'!O109/'Population 2016'!O$5</f>
        <v>1.1769251344845008E-2</v>
      </c>
      <c r="P109">
        <f>'Population 2016'!P109/'Population 2016'!P$5</f>
        <v>7.8891017694128259E-3</v>
      </c>
      <c r="Q109">
        <f>'Population 2016'!Q109/'Population 2016'!Q$5</f>
        <v>1.237353262593859E-2</v>
      </c>
      <c r="R109">
        <f>'Population 2016'!R109/'Population 2016'!R$5</f>
        <v>3.832437323681269E-3</v>
      </c>
      <c r="S109">
        <f>'Population 2016'!S109/'Population 2016'!S$5</f>
        <v>8.0127667612287304E-3</v>
      </c>
      <c r="T109">
        <f>'Population 2016'!T109/'Population 2016'!T$5</f>
        <v>4.3531267595147581E-3</v>
      </c>
      <c r="U109">
        <f>'Population 2016'!U109/'Population 2016'!U$5</f>
        <v>1.0224405789403798E-2</v>
      </c>
      <c r="V109">
        <f>'Population 2016'!V109/'Population 2016'!V$5</f>
        <v>1.1677517344547821E-2</v>
      </c>
      <c r="W109">
        <f>'Population 2016'!W109/'Population 2016'!W$5</f>
        <v>8.6940037521489877E-3</v>
      </c>
      <c r="X109">
        <f>'Population 2016'!X109/'Population 2016'!X$5</f>
        <v>8.6940037521489877E-3</v>
      </c>
      <c r="Y109">
        <f>'Population 2016'!Y109/'Population 2016'!Y$5</f>
        <v>9.8011160394906281E-3</v>
      </c>
      <c r="Z109">
        <f>'Population 2016'!Z109/'Population 2016'!Z$5</f>
        <v>6.4713705251624619E-3</v>
      </c>
      <c r="AA109">
        <f>'Population 2016'!AA109/'Population 2016'!AA$5</f>
        <v>8.9153490300347398E-3</v>
      </c>
      <c r="AB109">
        <f>'Population 2016'!AB109/'Population 2016'!AB$5</f>
        <v>5.2260421890832423E-3</v>
      </c>
      <c r="AC109">
        <f>'Population 2016'!AC109/'Population 2016'!AC$5</f>
        <v>7.1759398122961142E-3</v>
      </c>
      <c r="AD109">
        <f>'Population 2016'!AD109/'Population 2016'!AD$5</f>
        <v>8.4074584093192899E-3</v>
      </c>
      <c r="AE109">
        <f>'Population 2016'!AE109/'Population 2016'!AE$5</f>
        <v>8.5832503413792744E-3</v>
      </c>
      <c r="AF109">
        <f>'Population 2016'!AF109/'Population 2016'!AF$5</f>
        <v>6.605438175813238E-3</v>
      </c>
      <c r="AG109">
        <f>'Population 2016'!AG109/'Population 2016'!AG$5</f>
        <v>8.5832503413792744E-3</v>
      </c>
      <c r="AH109">
        <f>'Population 2016'!AH109/'Population 2016'!AH$5</f>
        <v>1.2039419299109257E-2</v>
      </c>
      <c r="AI109">
        <f>'Population 2016'!AI109/'Population 2016'!AI$5</f>
        <v>7.826854930440108E-3</v>
      </c>
      <c r="AJ109">
        <f>'Population 2016'!AJ109/'Population 2016'!AJ$5</f>
        <v>1.6493321807991523E-2</v>
      </c>
      <c r="AK109">
        <f>'Population 2016'!AK109/'Population 2016'!AK$5</f>
        <v>6.3990545993990672E-3</v>
      </c>
      <c r="AL109">
        <f>'Population 2016'!AL109/'Population 2016'!AL$5</f>
        <v>9.4003298983700179E-3</v>
      </c>
      <c r="AM109">
        <f>'Population 2016'!AM109/'Population 2016'!AM$5</f>
        <v>1.2202498451597481E-2</v>
      </c>
      <c r="AN109">
        <f>'Population 2016'!AN109/'Population 2016'!AN$5</f>
        <v>5.9452383549689104E-3</v>
      </c>
      <c r="AO109">
        <f>'Population 2016'!AO109/'Population 2016'!AO$5</f>
        <v>5.9452383549689104E-3</v>
      </c>
      <c r="AP109">
        <f>'Population 2016'!AP109/'Population 2016'!AP$5</f>
        <v>4.0343674206997134E-3</v>
      </c>
      <c r="AQ109">
        <f>'Population 2016'!AQ109/'Population 2016'!AQ$5</f>
        <v>7.9396613141886341E-3</v>
      </c>
      <c r="AR109">
        <f>'Population 2016'!AR109/'Population 2016'!AR$5</f>
        <v>8.3040325183908418E-3</v>
      </c>
      <c r="AS109">
        <f>'Population 2016'!AS109/'Population 2016'!AS$5</f>
        <v>7.2544175529687628E-3</v>
      </c>
      <c r="AT109">
        <f>'Population 2016'!AT109/'Population 2016'!AT$5</f>
        <v>7.3812411029683129E-4</v>
      </c>
      <c r="AU109">
        <f>'Population 2016'!AU109/'Population 2016'!AU$5</f>
        <v>7.3812411029683129E-4</v>
      </c>
      <c r="AV109">
        <f>'Population 2016'!AV109/'Population 2016'!AV$5</f>
        <v>1.3050364269876465E-2</v>
      </c>
      <c r="AW109">
        <f>'Population 2016'!AW109/'Population 2016'!AW$5</f>
        <v>1.1867716151076941E-2</v>
      </c>
      <c r="AX109">
        <f>'Population 2016'!AX109/'Population 2016'!AX$5</f>
        <v>5.9419604636007E-3</v>
      </c>
      <c r="AY109">
        <f>'Population 2016'!AY109/'Population 2016'!AY$5</f>
        <v>7.251920075885071E-3</v>
      </c>
      <c r="AZ109">
        <f>'Population 2016'!AZ109/'Population 2016'!AZ$5</f>
        <v>5.9828223964655328E-3</v>
      </c>
      <c r="BA109">
        <f>'Population 2016'!BA109/'Population 2016'!BA$5</f>
        <v>1.3630965234290649E-2</v>
      </c>
      <c r="BB109">
        <f>'Population 2016'!BB109/'Population 2016'!BB$5</f>
        <v>1.1172258550092181E-2</v>
      </c>
      <c r="BC109">
        <f>'Population 2016'!BC109/'Population 2016'!BC$5</f>
        <v>1.0224405789403798E-2</v>
      </c>
      <c r="BD109" s="9">
        <v>107</v>
      </c>
    </row>
    <row r="110" spans="1:56" x14ac:dyDescent="0.35">
      <c r="A110" s="3"/>
      <c r="B110" s="5" t="s">
        <v>71</v>
      </c>
      <c r="C110">
        <f>'Population 2016'!C110/'Population 2016'!C$5</f>
        <v>6.3479731974464999E-3</v>
      </c>
      <c r="D110">
        <f>'Population 2016'!D110/'Population 2016'!D$5</f>
        <v>4.5284273740011545E-3</v>
      </c>
      <c r="E110">
        <f>'Population 2016'!E110/'Population 2016'!E$5</f>
        <v>2.8595671271663564E-3</v>
      </c>
      <c r="F110">
        <f>'Population 2016'!F110/'Population 2016'!F$5</f>
        <v>5.7996394540303885E-3</v>
      </c>
      <c r="G110">
        <f>'Population 2016'!G110/'Population 2016'!G$5</f>
        <v>7.1184972662805173E-3</v>
      </c>
      <c r="H110">
        <f>'Population 2016'!H110/'Population 2016'!H$5</f>
        <v>9.9412151887242114E-3</v>
      </c>
      <c r="I110">
        <f>'Population 2016'!I110/'Population 2016'!I$5</f>
        <v>6.5844569131563524E-3</v>
      </c>
      <c r="J110">
        <f>'Population 2016'!J110/'Population 2016'!J$5</f>
        <v>6.6012622011394637E-3</v>
      </c>
      <c r="K110">
        <f>'Population 2016'!K110/'Population 2016'!K$5</f>
        <v>9.875726503803809E-3</v>
      </c>
      <c r="L110">
        <f>'Population 2016'!L110/'Population 2016'!L$5</f>
        <v>1.2358426127428398E-2</v>
      </c>
      <c r="M110">
        <f>'Population 2016'!M110/'Population 2016'!M$5</f>
        <v>1.2358426127428398E-2</v>
      </c>
      <c r="N110">
        <f>'Population 2016'!N110/'Population 2016'!N$5</f>
        <v>6.2288520426616086E-3</v>
      </c>
      <c r="O110">
        <f>'Population 2016'!O110/'Population 2016'!O$5</f>
        <v>1.0303048315352533E-2</v>
      </c>
      <c r="P110">
        <f>'Population 2016'!P110/'Population 2016'!P$5</f>
        <v>5.9506367632142457E-3</v>
      </c>
      <c r="Q110">
        <f>'Population 2016'!Q110/'Population 2016'!Q$5</f>
        <v>1.0364155532837451E-2</v>
      </c>
      <c r="R110">
        <f>'Population 2016'!R110/'Population 2016'!R$5</f>
        <v>3.3400755841805504E-3</v>
      </c>
      <c r="S110">
        <f>'Population 2016'!S110/'Population 2016'!S$5</f>
        <v>6.8864955134508212E-3</v>
      </c>
      <c r="T110">
        <f>'Population 2016'!T110/'Population 2016'!T$5</f>
        <v>3.5737053461329066E-3</v>
      </c>
      <c r="U110">
        <f>'Population 2016'!U110/'Population 2016'!U$5</f>
        <v>1.0976851237108839E-2</v>
      </c>
      <c r="V110">
        <f>'Population 2016'!V110/'Population 2016'!V$5</f>
        <v>1.0883751459689669E-2</v>
      </c>
      <c r="W110">
        <f>'Population 2016'!W110/'Population 2016'!W$5</f>
        <v>7.9259244732937193E-3</v>
      </c>
      <c r="X110">
        <f>'Population 2016'!X110/'Population 2016'!X$5</f>
        <v>7.9259244732937193E-3</v>
      </c>
      <c r="Y110">
        <f>'Population 2016'!Y110/'Population 2016'!Y$5</f>
        <v>8.8313381345288631E-3</v>
      </c>
      <c r="Z110">
        <f>'Population 2016'!Z110/'Population 2016'!Z$5</f>
        <v>5.0911470180009799E-3</v>
      </c>
      <c r="AA110">
        <f>'Population 2016'!AA110/'Population 2016'!AA$5</f>
        <v>7.5732963405146436E-3</v>
      </c>
      <c r="AB110">
        <f>'Population 2016'!AB110/'Population 2016'!AB$5</f>
        <v>4.7900269183136649E-3</v>
      </c>
      <c r="AC110">
        <f>'Population 2016'!AC110/'Population 2016'!AC$5</f>
        <v>5.7227551140724134E-3</v>
      </c>
      <c r="AD110">
        <f>'Population 2016'!AD110/'Population 2016'!AD$5</f>
        <v>7.5961144813725852E-3</v>
      </c>
      <c r="AE110">
        <f>'Population 2016'!AE110/'Population 2016'!AE$5</f>
        <v>7.7772872411421062E-3</v>
      </c>
      <c r="AF110">
        <f>'Population 2016'!AF110/'Population 2016'!AF$5</f>
        <v>4.7957290865493375E-3</v>
      </c>
      <c r="AG110">
        <f>'Population 2016'!AG110/'Population 2016'!AG$5</f>
        <v>7.7772872411421062E-3</v>
      </c>
      <c r="AH110">
        <f>'Population 2016'!AH110/'Population 2016'!AH$5</f>
        <v>1.0896965531333885E-2</v>
      </c>
      <c r="AI110">
        <f>'Population 2016'!AI110/'Population 2016'!AI$5</f>
        <v>6.4911628313938227E-3</v>
      </c>
      <c r="AJ110">
        <f>'Population 2016'!AJ110/'Population 2016'!AJ$5</f>
        <v>1.3509745420070825E-2</v>
      </c>
      <c r="AK110">
        <f>'Population 2016'!AK110/'Population 2016'!AK$5</f>
        <v>6.1350464528619744E-3</v>
      </c>
      <c r="AL110">
        <f>'Population 2016'!AL110/'Population 2016'!AL$5</f>
        <v>8.1853816001844597E-3</v>
      </c>
      <c r="AM110">
        <f>'Population 2016'!AM110/'Population 2016'!AM$5</f>
        <v>1.1079680250352239E-2</v>
      </c>
      <c r="AN110">
        <f>'Population 2016'!AN110/'Population 2016'!AN$5</f>
        <v>5.672520999236391E-3</v>
      </c>
      <c r="AO110">
        <f>'Population 2016'!AO110/'Population 2016'!AO$5</f>
        <v>5.672520999236391E-3</v>
      </c>
      <c r="AP110">
        <f>'Population 2016'!AP110/'Population 2016'!AP$5</f>
        <v>3.9471806984449059E-3</v>
      </c>
      <c r="AQ110">
        <f>'Population 2016'!AQ110/'Population 2016'!AQ$5</f>
        <v>6.4462651394749824E-3</v>
      </c>
      <c r="AR110">
        <f>'Population 2016'!AR110/'Population 2016'!AR$5</f>
        <v>7.272349766072452E-3</v>
      </c>
      <c r="AS110">
        <f>'Population 2016'!AS110/'Population 2016'!AS$5</f>
        <v>6.5844569131563524E-3</v>
      </c>
      <c r="AT110">
        <f>'Population 2016'!AT110/'Population 2016'!AT$5</f>
        <v>1.5816945220646385E-3</v>
      </c>
      <c r="AU110">
        <f>'Population 2016'!AU110/'Population 2016'!AU$5</f>
        <v>1.5816945220646385E-3</v>
      </c>
      <c r="AV110">
        <f>'Population 2016'!AV110/'Population 2016'!AV$5</f>
        <v>1.1646077499736037E-2</v>
      </c>
      <c r="AW110">
        <f>'Population 2016'!AW110/'Population 2016'!AW$5</f>
        <v>1.070458844346818E-2</v>
      </c>
      <c r="AX110">
        <f>'Population 2016'!AX110/'Population 2016'!AX$5</f>
        <v>4.8302388284754078E-3</v>
      </c>
      <c r="AY110">
        <f>'Population 2016'!AY110/'Population 2016'!AY$5</f>
        <v>6.5190783635751658E-3</v>
      </c>
      <c r="AZ110">
        <f>'Population 2016'!AZ110/'Population 2016'!AZ$5</f>
        <v>5.2809913076493839E-3</v>
      </c>
      <c r="BA110">
        <f>'Population 2016'!BA110/'Population 2016'!BA$5</f>
        <v>1.1674044482833081E-2</v>
      </c>
      <c r="BB110">
        <f>'Population 2016'!BB110/'Population 2016'!BB$5</f>
        <v>9.3976785455348946E-3</v>
      </c>
      <c r="BC110">
        <f>'Population 2016'!BC110/'Population 2016'!BC$5</f>
        <v>1.0976851237108839E-2</v>
      </c>
      <c r="BD110" s="9">
        <v>108</v>
      </c>
    </row>
    <row r="111" spans="1:56" x14ac:dyDescent="0.35">
      <c r="A111" s="3"/>
      <c r="B111" s="5" t="s">
        <v>72</v>
      </c>
      <c r="C111">
        <f>'Population 2016'!C111/'Population 2016'!C$5</f>
        <v>6.0055301988724934E-3</v>
      </c>
      <c r="D111">
        <f>'Population 2016'!D111/'Population 2016'!D$5</f>
        <v>4.5137564429838717E-3</v>
      </c>
      <c r="E111">
        <f>'Population 2016'!E111/'Population 2016'!E$5</f>
        <v>3.145523839882992E-3</v>
      </c>
      <c r="F111">
        <f>'Population 2016'!F111/'Population 2016'!F$5</f>
        <v>6.1910893638938962E-3</v>
      </c>
      <c r="G111">
        <f>'Population 2016'!G111/'Population 2016'!G$5</f>
        <v>7.8086937692849025E-3</v>
      </c>
      <c r="H111">
        <f>'Population 2016'!H111/'Population 2016'!H$5</f>
        <v>1.0233031681543903E-2</v>
      </c>
      <c r="I111">
        <f>'Population 2016'!I111/'Population 2016'!I$5</f>
        <v>7.160204337995143E-3</v>
      </c>
      <c r="J111">
        <f>'Population 2016'!J111/'Population 2016'!J$5</f>
        <v>6.8417604471608766E-3</v>
      </c>
      <c r="K111">
        <f>'Population 2016'!K111/'Population 2016'!K$5</f>
        <v>1.0844398242215187E-2</v>
      </c>
      <c r="L111">
        <f>'Population 2016'!L111/'Population 2016'!L$5</f>
        <v>1.2223404762282973E-2</v>
      </c>
      <c r="M111">
        <f>'Population 2016'!M111/'Population 2016'!M$5</f>
        <v>1.2223404762282973E-2</v>
      </c>
      <c r="N111">
        <f>'Population 2016'!N111/'Population 2016'!N$5</f>
        <v>6.421745525273065E-3</v>
      </c>
      <c r="O111">
        <f>'Population 2016'!O111/'Population 2016'!O$5</f>
        <v>1.0372395755936636E-2</v>
      </c>
      <c r="P111">
        <f>'Population 2016'!P111/'Population 2016'!P$5</f>
        <v>5.8942860362898681E-3</v>
      </c>
      <c r="Q111">
        <f>'Population 2016'!Q111/'Population 2016'!Q$5</f>
        <v>1.0082137695209221E-2</v>
      </c>
      <c r="R111">
        <f>'Population 2016'!R111/'Population 2016'!R$5</f>
        <v>3.2868472880183104E-3</v>
      </c>
      <c r="S111">
        <f>'Population 2016'!S111/'Population 2016'!S$5</f>
        <v>7.0850934999320356E-3</v>
      </c>
      <c r="T111">
        <f>'Population 2016'!T111/'Population 2016'!T$5</f>
        <v>3.50623304467597E-3</v>
      </c>
      <c r="U111">
        <f>'Population 2016'!U111/'Population 2016'!U$5</f>
        <v>1.0445713274022928E-2</v>
      </c>
      <c r="V111">
        <f>'Population 2016'!V111/'Population 2016'!V$5</f>
        <v>1.0845589638302258E-2</v>
      </c>
      <c r="W111">
        <f>'Population 2016'!W111/'Population 2016'!W$5</f>
        <v>8.1645193131083347E-3</v>
      </c>
      <c r="X111">
        <f>'Population 2016'!X111/'Population 2016'!X$5</f>
        <v>8.1645193131083347E-3</v>
      </c>
      <c r="Y111">
        <f>'Population 2016'!Y111/'Population 2016'!Y$5</f>
        <v>8.9267261251808391E-3</v>
      </c>
      <c r="Z111">
        <f>'Population 2016'!Z111/'Population 2016'!Z$5</f>
        <v>4.431040123271575E-3</v>
      </c>
      <c r="AA111">
        <f>'Population 2016'!AA111/'Population 2016'!AA$5</f>
        <v>7.2789748843476131E-3</v>
      </c>
      <c r="AB111">
        <f>'Population 2016'!AB111/'Population 2016'!AB$5</f>
        <v>4.7060990962406474E-3</v>
      </c>
      <c r="AC111">
        <f>'Population 2016'!AC111/'Population 2016'!AC$5</f>
        <v>5.5055531307080163E-3</v>
      </c>
      <c r="AD111">
        <f>'Population 2016'!AD111/'Population 2016'!AD$5</f>
        <v>7.8789683278127215E-3</v>
      </c>
      <c r="AE111">
        <f>'Population 2016'!AE111/'Population 2016'!AE$5</f>
        <v>7.9056253144282797E-3</v>
      </c>
      <c r="AF111">
        <f>'Population 2016'!AF111/'Population 2016'!AF$5</f>
        <v>5.4291272677917026E-3</v>
      </c>
      <c r="AG111">
        <f>'Population 2016'!AG111/'Population 2016'!AG$5</f>
        <v>7.9056253144282797E-3</v>
      </c>
      <c r="AH111">
        <f>'Population 2016'!AH111/'Population 2016'!AH$5</f>
        <v>1.0464133453461264E-2</v>
      </c>
      <c r="AI111">
        <f>'Population 2016'!AI111/'Population 2016'!AI$5</f>
        <v>6.623775045935777E-3</v>
      </c>
      <c r="AJ111">
        <f>'Population 2016'!AJ111/'Population 2016'!AJ$5</f>
        <v>1.4513565513203023E-2</v>
      </c>
      <c r="AK111">
        <f>'Population 2016'!AK111/'Population 2016'!AK$5</f>
        <v>5.6950328753001518E-3</v>
      </c>
      <c r="AL111">
        <f>'Population 2016'!AL111/'Population 2016'!AL$5</f>
        <v>8.6553980951029601E-3</v>
      </c>
      <c r="AM111">
        <f>'Population 2016'!AM111/'Population 2016'!AM$5</f>
        <v>1.0634174964051708E-2</v>
      </c>
      <c r="AN111">
        <f>'Population 2016'!AN111/'Population 2016'!AN$5</f>
        <v>6.4906730664339475E-3</v>
      </c>
      <c r="AO111">
        <f>'Population 2016'!AO111/'Population 2016'!AO$5</f>
        <v>6.4906730664339475E-3</v>
      </c>
      <c r="AP111">
        <f>'Population 2016'!AP111/'Population 2016'!AP$5</f>
        <v>3.6459902033828448E-3</v>
      </c>
      <c r="AQ111">
        <f>'Population 2016'!AQ111/'Population 2016'!AQ$5</f>
        <v>7.234065873842275E-3</v>
      </c>
      <c r="AR111">
        <f>'Population 2016'!AR111/'Population 2016'!AR$5</f>
        <v>7.2580920040019757E-3</v>
      </c>
      <c r="AS111">
        <f>'Population 2016'!AS111/'Population 2016'!AS$5</f>
        <v>7.160204337995143E-3</v>
      </c>
      <c r="AT111">
        <f>'Population 2016'!AT111/'Population 2016'!AT$5</f>
        <v>1.3180787683871988E-3</v>
      </c>
      <c r="AU111">
        <f>'Population 2016'!AU111/'Population 2016'!AU$5</f>
        <v>1.3180787683871988E-3</v>
      </c>
      <c r="AV111">
        <f>'Population 2016'!AV111/'Population 2016'!AV$5</f>
        <v>1.1962833914053426E-2</v>
      </c>
      <c r="AW111">
        <f>'Population 2016'!AW111/'Population 2016'!AW$5</f>
        <v>1.0285099762035512E-2</v>
      </c>
      <c r="AX111">
        <f>'Population 2016'!AX111/'Population 2016'!AX$5</f>
        <v>4.6768979132857129E-3</v>
      </c>
      <c r="AY111">
        <f>'Population 2016'!AY111/'Population 2016'!AY$5</f>
        <v>6.6674826351702824E-3</v>
      </c>
      <c r="AZ111">
        <f>'Population 2016'!AZ111/'Population 2016'!AZ$5</f>
        <v>5.3500238737624476E-3</v>
      </c>
      <c r="BA111">
        <f>'Population 2016'!BA111/'Population 2016'!BA$5</f>
        <v>1.1444612394731159E-2</v>
      </c>
      <c r="BB111">
        <f>'Population 2016'!BB111/'Population 2016'!BB$5</f>
        <v>9.936267029408313E-3</v>
      </c>
      <c r="BC111">
        <f>'Population 2016'!BC111/'Population 2016'!BC$5</f>
        <v>1.0445713274022928E-2</v>
      </c>
      <c r="BD111" s="9">
        <v>109</v>
      </c>
    </row>
    <row r="112" spans="1:56" x14ac:dyDescent="0.35">
      <c r="A112" s="3"/>
      <c r="B112" s="5" t="s">
        <v>73</v>
      </c>
      <c r="C112">
        <f>'Population 2016'!C112/'Population 2016'!C$5</f>
        <v>4.1399825200738039E-3</v>
      </c>
      <c r="D112">
        <f>'Population 2016'!D112/'Population 2016'!D$5</f>
        <v>3.2593918410062303E-3</v>
      </c>
      <c r="E112">
        <f>'Population 2016'!E112/'Population 2016'!E$5</f>
        <v>2.451727225422958E-3</v>
      </c>
      <c r="F112">
        <f>'Population 2016'!F112/'Population 2016'!F$5</f>
        <v>4.9961370074684524E-3</v>
      </c>
      <c r="G112">
        <f>'Population 2016'!G112/'Population 2016'!G$5</f>
        <v>6.4418340280409242E-3</v>
      </c>
      <c r="H112">
        <f>'Population 2016'!H112/'Population 2016'!H$5</f>
        <v>8.2421947194184428E-3</v>
      </c>
      <c r="I112">
        <f>'Population 2016'!I112/'Population 2016'!I$5</f>
        <v>5.7260698433967009E-3</v>
      </c>
      <c r="J112">
        <f>'Population 2016'!J112/'Population 2016'!J$5</f>
        <v>5.5729248733237683E-3</v>
      </c>
      <c r="K112">
        <f>'Population 2016'!K112/'Population 2016'!K$5</f>
        <v>8.3400274063223558E-3</v>
      </c>
      <c r="L112">
        <f>'Population 2016'!L112/'Population 2016'!L$5</f>
        <v>9.9439264212984289E-3</v>
      </c>
      <c r="M112">
        <f>'Population 2016'!M112/'Population 2016'!M$5</f>
        <v>9.9439264212984289E-3</v>
      </c>
      <c r="N112">
        <f>'Population 2016'!N112/'Population 2016'!N$5</f>
        <v>5.1599006598564553E-3</v>
      </c>
      <c r="O112">
        <f>'Population 2016'!O112/'Population 2016'!O$5</f>
        <v>8.4603877512606368E-3</v>
      </c>
      <c r="P112">
        <f>'Population 2016'!P112/'Population 2016'!P$5</f>
        <v>5.2744280401217179E-3</v>
      </c>
      <c r="Q112">
        <f>'Population 2016'!Q112/'Population 2016'!Q$5</f>
        <v>8.1550158047496504E-3</v>
      </c>
      <c r="R112">
        <f>'Population 2016'!R112/'Population 2016'!R$5</f>
        <v>1.9428328099217545E-3</v>
      </c>
      <c r="S112">
        <f>'Population 2016'!S112/'Population 2016'!S$5</f>
        <v>5.5201413664600655E-3</v>
      </c>
      <c r="T112">
        <f>'Population 2016'!T112/'Population 2016'!T$5</f>
        <v>2.6430529122441287E-3</v>
      </c>
      <c r="U112">
        <f>'Population 2016'!U112/'Population 2016'!U$5</f>
        <v>7.6572389678218914E-3</v>
      </c>
      <c r="V112">
        <f>'Population 2016'!V112/'Population 2016'!V$5</f>
        <v>8.8535425618793927E-3</v>
      </c>
      <c r="W112">
        <f>'Population 2016'!W112/'Population 2016'!W$5</f>
        <v>6.2819079742971254E-3</v>
      </c>
      <c r="X112">
        <f>'Population 2016'!X112/'Population 2016'!X$5</f>
        <v>6.2819079742971254E-3</v>
      </c>
      <c r="Y112">
        <f>'Population 2016'!Y112/'Population 2016'!Y$5</f>
        <v>7.2812832864342378E-3</v>
      </c>
      <c r="Z112">
        <f>'Population 2016'!Z112/'Population 2016'!Z$5</f>
        <v>3.3837737594926663E-3</v>
      </c>
      <c r="AA112">
        <f>'Population 2016'!AA112/'Population 2016'!AA$5</f>
        <v>5.8492237022450154E-3</v>
      </c>
      <c r="AB112">
        <f>'Population 2016'!AB112/'Population 2016'!AB$5</f>
        <v>3.4533228252970737E-3</v>
      </c>
      <c r="AC112">
        <f>'Population 2016'!AC112/'Population 2016'!AC$5</f>
        <v>4.2685361206898339E-3</v>
      </c>
      <c r="AD112">
        <f>'Population 2016'!AD112/'Population 2016'!AD$5</f>
        <v>5.9622613420670665E-3</v>
      </c>
      <c r="AE112">
        <f>'Population 2016'!AE112/'Population 2016'!AE$5</f>
        <v>5.7803468208092483E-3</v>
      </c>
      <c r="AF112">
        <f>'Population 2016'!AF112/'Population 2016'!AF$5</f>
        <v>4.1321690871525731E-3</v>
      </c>
      <c r="AG112">
        <f>'Population 2016'!AG112/'Population 2016'!AG$5</f>
        <v>5.7803468208092483E-3</v>
      </c>
      <c r="AH112">
        <f>'Population 2016'!AH112/'Population 2016'!AH$5</f>
        <v>8.6882215803014955E-3</v>
      </c>
      <c r="AI112">
        <f>'Population 2016'!AI112/'Population 2016'!AI$5</f>
        <v>5.174610639601015E-3</v>
      </c>
      <c r="AJ112">
        <f>'Population 2016'!AJ112/'Population 2016'!AJ$5</f>
        <v>1.0540110977888074E-2</v>
      </c>
      <c r="AK112">
        <f>'Population 2016'!AK112/'Population 2016'!AK$5</f>
        <v>4.4504230416252842E-3</v>
      </c>
      <c r="AL112">
        <f>'Population 2016'!AL112/'Population 2016'!AL$5</f>
        <v>6.6245721076249094E-3</v>
      </c>
      <c r="AM112">
        <f>'Population 2016'!AM112/'Population 2016'!AM$5</f>
        <v>9.0042775751473254E-3</v>
      </c>
      <c r="AN112">
        <f>'Population 2016'!AN112/'Population 2016'!AN$5</f>
        <v>5.6179775280898875E-3</v>
      </c>
      <c r="AO112">
        <f>'Population 2016'!AO112/'Population 2016'!AO$5</f>
        <v>5.6179775280898875E-3</v>
      </c>
      <c r="AP112">
        <f>'Population 2016'!AP112/'Population 2016'!AP$5</f>
        <v>2.9247182283658039E-3</v>
      </c>
      <c r="AQ112">
        <f>'Population 2016'!AQ112/'Population 2016'!AQ$5</f>
        <v>5.857127198991615E-3</v>
      </c>
      <c r="AR112">
        <f>'Population 2016'!AR112/'Population 2016'!AR$5</f>
        <v>5.7396403434962218E-3</v>
      </c>
      <c r="AS112">
        <f>'Population 2016'!AS112/'Population 2016'!AS$5</f>
        <v>5.7260698433967009E-3</v>
      </c>
      <c r="AT112">
        <f>'Population 2016'!AT112/'Population 2016'!AT$5</f>
        <v>1.001739863974271E-3</v>
      </c>
      <c r="AU112">
        <f>'Population 2016'!AU112/'Population 2016'!AU$5</f>
        <v>1.001739863974271E-3</v>
      </c>
      <c r="AV112">
        <f>'Population 2016'!AV112/'Population 2016'!AV$5</f>
        <v>9.9355928624221303E-3</v>
      </c>
      <c r="AW112">
        <f>'Population 2016'!AW112/'Population 2016'!AW$5</f>
        <v>8.3554518274452372E-3</v>
      </c>
      <c r="AX112">
        <f>'Population 2016'!AX112/'Population 2016'!AX$5</f>
        <v>4.0763126621260722E-3</v>
      </c>
      <c r="AY112">
        <f>'Population 2016'!AY112/'Population 2016'!AY$5</f>
        <v>5.2293381475475046E-3</v>
      </c>
      <c r="AZ112">
        <f>'Population 2016'!AZ112/'Population 2016'!AZ$5</f>
        <v>4.3030299543809795E-3</v>
      </c>
      <c r="BA112">
        <f>'Population 2016'!BA112/'Population 2016'!BA$5</f>
        <v>8.5834592960483697E-3</v>
      </c>
      <c r="BB112">
        <f>'Population 2016'!BB112/'Population 2016'!BB$5</f>
        <v>8.2790716944131804E-3</v>
      </c>
      <c r="BC112">
        <f>'Population 2016'!BC112/'Population 2016'!BC$5</f>
        <v>7.6572389678218914E-3</v>
      </c>
      <c r="BD112" s="9">
        <v>110</v>
      </c>
    </row>
    <row r="113" spans="1:56" x14ac:dyDescent="0.35">
      <c r="A113" s="3"/>
      <c r="B113" s="5" t="s">
        <v>74</v>
      </c>
      <c r="C113">
        <f>'Population 2016'!C113/'Population 2016'!C$5</f>
        <v>4.1093159828880718E-3</v>
      </c>
      <c r="D113">
        <f>'Population 2016'!D113/'Population 2016'!D$5</f>
        <v>3.0026505482037892E-3</v>
      </c>
      <c r="E113">
        <f>'Population 2016'!E113/'Population 2016'!E$5</f>
        <v>1.9876335441287463E-3</v>
      </c>
      <c r="F113">
        <f>'Population 2016'!F113/'Population 2016'!F$5</f>
        <v>4.3986608292557305E-3</v>
      </c>
      <c r="G113">
        <f>'Population 2016'!G113/'Population 2016'!G$5</f>
        <v>5.9546364965084178E-3</v>
      </c>
      <c r="H113">
        <f>'Population 2016'!H113/'Population 2016'!H$5</f>
        <v>6.6988097129498433E-3</v>
      </c>
      <c r="I113">
        <f>'Population 2016'!I113/'Population 2016'!I$5</f>
        <v>4.6269156687044639E-3</v>
      </c>
      <c r="J113">
        <f>'Population 2016'!J113/'Population 2016'!J$5</f>
        <v>4.4284849439804944E-3</v>
      </c>
      <c r="K113">
        <f>'Population 2016'!K113/'Population 2016'!K$5</f>
        <v>5.6702735907007513E-3</v>
      </c>
      <c r="L113">
        <f>'Population 2016'!L113/'Population 2016'!L$5</f>
        <v>7.7915270122154625E-3</v>
      </c>
      <c r="M113">
        <f>'Population 2016'!M113/'Population 2016'!M$5</f>
        <v>7.7915270122154625E-3</v>
      </c>
      <c r="N113">
        <f>'Population 2016'!N113/'Population 2016'!N$5</f>
        <v>4.9589699488028546E-3</v>
      </c>
      <c r="O113">
        <f>'Population 2016'!O113/'Population 2016'!O$5</f>
        <v>7.231947375199374E-3</v>
      </c>
      <c r="P113">
        <f>'Population 2016'!P113/'Population 2016'!P$5</f>
        <v>4.2826552462526769E-3</v>
      </c>
      <c r="Q113">
        <f>'Population 2016'!Q113/'Population 2016'!Q$5</f>
        <v>7.203205602754374E-3</v>
      </c>
      <c r="R113">
        <f>'Population 2016'!R113/'Population 2016'!R$5</f>
        <v>2.1025176984084738E-3</v>
      </c>
      <c r="S113">
        <f>'Population 2016'!S113/'Population 2016'!S$5</f>
        <v>4.6251264407180595E-3</v>
      </c>
      <c r="T113">
        <f>'Population 2016'!T113/'Population 2016'!T$5</f>
        <v>2.5313746201774752E-3</v>
      </c>
      <c r="U113">
        <f>'Population 2016'!U113/'Population 2016'!U$5</f>
        <v>7.34740848935511E-3</v>
      </c>
      <c r="V113">
        <f>'Population 2016'!V113/'Population 2016'!V$5</f>
        <v>7.342334434937911E-3</v>
      </c>
      <c r="W113">
        <f>'Population 2016'!W113/'Population 2016'!W$5</f>
        <v>5.157570646951542E-3</v>
      </c>
      <c r="X113">
        <f>'Population 2016'!X113/'Population 2016'!X$5</f>
        <v>5.157570646951542E-3</v>
      </c>
      <c r="Y113">
        <f>'Population 2016'!Y113/'Population 2016'!Y$5</f>
        <v>5.9458514173065611E-3</v>
      </c>
      <c r="Z113">
        <f>'Population 2016'!Z113/'Population 2016'!Z$5</f>
        <v>3.3198924470994981E-3</v>
      </c>
      <c r="AA113">
        <f>'Population 2016'!AA113/'Population 2016'!AA$5</f>
        <v>5.1894918603175612E-3</v>
      </c>
      <c r="AB113">
        <f>'Population 2016'!AB113/'Population 2016'!AB$5</f>
        <v>3.1442227976623033E-3</v>
      </c>
      <c r="AC113">
        <f>'Population 2016'!AC113/'Population 2016'!AC$5</f>
        <v>4.0006536745404112E-3</v>
      </c>
      <c r="AD113">
        <f>'Population 2016'!AD113/'Population 2016'!AD$5</f>
        <v>5.4784323942089399E-3</v>
      </c>
      <c r="AE113">
        <f>'Population 2016'!AE113/'Population 2016'!AE$5</f>
        <v>5.2977956652532363E-3</v>
      </c>
      <c r="AF113">
        <f>'Population 2016'!AF113/'Population 2016'!AF$5</f>
        <v>3.046343633594233E-3</v>
      </c>
      <c r="AG113">
        <f>'Population 2016'!AG113/'Population 2016'!AG$5</f>
        <v>5.2977956652532363E-3</v>
      </c>
      <c r="AH113">
        <f>'Population 2016'!AH113/'Population 2016'!AH$5</f>
        <v>7.3247076525825953E-3</v>
      </c>
      <c r="AI113">
        <f>'Population 2016'!AI113/'Population 2016'!AI$5</f>
        <v>4.4021786682999385E-3</v>
      </c>
      <c r="AJ113">
        <f>'Population 2016'!AJ113/'Population 2016'!AJ$5</f>
        <v>8.3791093885062593E-3</v>
      </c>
      <c r="AK113">
        <f>'Population 2016'!AK113/'Population 2016'!AK$5</f>
        <v>3.8721194825440328E-3</v>
      </c>
      <c r="AL113">
        <f>'Population 2016'!AL113/'Population 2016'!AL$5</f>
        <v>5.0371579078058214E-3</v>
      </c>
      <c r="AM113">
        <f>'Population 2016'!AM113/'Population 2016'!AM$5</f>
        <v>7.4975279889601615E-3</v>
      </c>
      <c r="AN113">
        <f>'Population 2016'!AN113/'Population 2016'!AN$5</f>
        <v>3.436238682229737E-3</v>
      </c>
      <c r="AO113">
        <f>'Population 2016'!AO113/'Population 2016'!AO$5</f>
        <v>3.436238682229737E-3</v>
      </c>
      <c r="AP113">
        <f>'Population 2016'!AP113/'Population 2016'!AP$5</f>
        <v>2.2351505159868743E-3</v>
      </c>
      <c r="AQ113">
        <f>'Population 2016'!AQ113/'Population 2016'!AQ$5</f>
        <v>5.5146051405710527E-3</v>
      </c>
      <c r="AR113">
        <f>'Population 2016'!AR113/'Population 2016'!AR$5</f>
        <v>4.9383095596289683E-3</v>
      </c>
      <c r="AS113">
        <f>'Population 2016'!AS113/'Population 2016'!AS$5</f>
        <v>4.6269156687044639E-3</v>
      </c>
      <c r="AT113">
        <f>'Population 2016'!AT113/'Population 2016'!AT$5</f>
        <v>5.2723150735487954E-4</v>
      </c>
      <c r="AU113">
        <f>'Population 2016'!AU113/'Population 2016'!AU$5</f>
        <v>5.2723150735487954E-4</v>
      </c>
      <c r="AV113">
        <f>'Population 2016'!AV113/'Population 2016'!AV$5</f>
        <v>8.1089642065251821E-3</v>
      </c>
      <c r="AW113">
        <f>'Population 2016'!AW113/'Population 2016'!AW$5</f>
        <v>7.1427481847580691E-3</v>
      </c>
      <c r="AX113">
        <f>'Population 2016'!AX113/'Population 2016'!AX$5</f>
        <v>3.7568524221475393E-3</v>
      </c>
      <c r="AY113">
        <f>'Population 2016'!AY113/'Population 2016'!AY$5</f>
        <v>4.4429485021878152E-3</v>
      </c>
      <c r="AZ113">
        <f>'Population 2016'!AZ113/'Population 2016'!AZ$5</f>
        <v>3.8140492777467769E-3</v>
      </c>
      <c r="BA113">
        <f>'Population 2016'!BA113/'Population 2016'!BA$5</f>
        <v>8.2055711509393219E-3</v>
      </c>
      <c r="BB113">
        <f>'Population 2016'!BB113/'Population 2016'!BB$5</f>
        <v>6.3387721563563796E-3</v>
      </c>
      <c r="BC113">
        <f>'Population 2016'!BC113/'Population 2016'!BC$5</f>
        <v>7.34740848935511E-3</v>
      </c>
      <c r="BD113" s="9">
        <v>111</v>
      </c>
    </row>
    <row r="114" spans="1:56" x14ac:dyDescent="0.35">
      <c r="A114" s="3"/>
      <c r="B114" s="5" t="s">
        <v>75</v>
      </c>
      <c r="C114">
        <f>'Population 2016'!C114/'Population 2016'!C$5</f>
        <v>3.6442068355711388E-3</v>
      </c>
      <c r="D114">
        <f>'Population 2016'!D114/'Population 2016'!D$5</f>
        <v>2.5698580831939595E-3</v>
      </c>
      <c r="E114">
        <f>'Population 2016'!E114/'Population 2016'!E$5</f>
        <v>1.5844814573479156E-3</v>
      </c>
      <c r="F114">
        <f>'Population 2016'!F114/'Population 2016'!F$5</f>
        <v>3.3994334277620396E-3</v>
      </c>
      <c r="G114">
        <f>'Population 2016'!G114/'Population 2016'!G$5</f>
        <v>4.5201104314404805E-3</v>
      </c>
      <c r="H114">
        <f>'Population 2016'!H114/'Population 2016'!H$5</f>
        <v>5.2526968707544757E-3</v>
      </c>
      <c r="I114">
        <f>'Population 2016'!I114/'Population 2016'!I$5</f>
        <v>3.6638472489741226E-3</v>
      </c>
      <c r="J114">
        <f>'Population 2016'!J114/'Population 2016'!J$5</f>
        <v>2.9606163389532523E-3</v>
      </c>
      <c r="K114">
        <f>'Population 2016'!K114/'Population 2016'!K$5</f>
        <v>3.8038085337617541E-3</v>
      </c>
      <c r="L114">
        <f>'Population 2016'!L114/'Population 2016'!L$5</f>
        <v>6.4889679602242942E-3</v>
      </c>
      <c r="M114">
        <f>'Population 2016'!M114/'Population 2016'!M$5</f>
        <v>6.4889679602242942E-3</v>
      </c>
      <c r="N114">
        <f>'Population 2016'!N114/'Population 2016'!N$5</f>
        <v>4.0346886779562934E-3</v>
      </c>
      <c r="O114">
        <f>'Population 2016'!O114/'Population 2016'!O$5</f>
        <v>5.3595664794285772E-3</v>
      </c>
      <c r="P114">
        <f>'Population 2016'!P114/'Population 2016'!P$5</f>
        <v>3.944550884706413E-3</v>
      </c>
      <c r="Q114">
        <f>'Population 2016'!Q114/'Population 2016'!Q$5</f>
        <v>5.6756089822681283E-3</v>
      </c>
      <c r="R114">
        <f>'Population 2016'!R114/'Population 2016'!R$5</f>
        <v>2.0093681801245543E-3</v>
      </c>
      <c r="S114">
        <f>'Population 2016'!S114/'Population 2016'!S$5</f>
        <v>3.5579932600256678E-3</v>
      </c>
      <c r="T114">
        <f>'Population 2016'!T114/'Population 2016'!T$5</f>
        <v>1.8962043340483845E-3</v>
      </c>
      <c r="U114">
        <f>'Population 2016'!U114/'Population 2016'!U$5</f>
        <v>6.7720090293453723E-3</v>
      </c>
      <c r="V114">
        <f>'Population 2016'!V114/'Population 2016'!V$5</f>
        <v>5.2892284442951892E-3</v>
      </c>
      <c r="W114">
        <f>'Population 2016'!W114/'Population 2016'!W$5</f>
        <v>4.1084070362598785E-3</v>
      </c>
      <c r="X114">
        <f>'Population 2016'!X114/'Population 2016'!X$5</f>
        <v>4.1084070362598785E-3</v>
      </c>
      <c r="Y114">
        <f>'Population 2016'!Y114/'Population 2016'!Y$5</f>
        <v>4.1732245910239898E-3</v>
      </c>
      <c r="Z114">
        <f>'Population 2016'!Z114/'Population 2016'!Z$5</f>
        <v>2.9908068984074196E-3</v>
      </c>
      <c r="AA114">
        <f>'Population 2016'!AA114/'Population 2016'!AA$5</f>
        <v>4.1895961683731334E-3</v>
      </c>
      <c r="AB114">
        <f>'Population 2016'!AB114/'Population 2016'!AB$5</f>
        <v>2.6038095043140947E-3</v>
      </c>
      <c r="AC114">
        <f>'Population 2016'!AC114/'Population 2016'!AC$5</f>
        <v>3.4183455000920521E-3</v>
      </c>
      <c r="AD114">
        <f>'Population 2016'!AD114/'Population 2016'!AD$5</f>
        <v>4.0120585060850799E-3</v>
      </c>
      <c r="AE114">
        <f>'Population 2016'!AE114/'Population 2016'!AE$5</f>
        <v>3.8193410609965194E-3</v>
      </c>
      <c r="AF114">
        <f>'Population 2016'!AF114/'Population 2016'!AF$5</f>
        <v>2.3526218160430713E-3</v>
      </c>
      <c r="AG114">
        <f>'Population 2016'!AG114/'Population 2016'!AG$5</f>
        <v>3.8193410609965194E-3</v>
      </c>
      <c r="AH114">
        <f>'Population 2016'!AH114/'Population 2016'!AH$5</f>
        <v>5.5748028570632435E-3</v>
      </c>
      <c r="AI114">
        <f>'Population 2016'!AI114/'Population 2016'!AI$5</f>
        <v>3.3139382273164758E-3</v>
      </c>
      <c r="AJ114">
        <f>'Population 2016'!AJ114/'Population 2016'!AJ$5</f>
        <v>6.5945403340490196E-3</v>
      </c>
      <c r="AK114">
        <f>'Population 2016'!AK114/'Population 2016'!AK$5</f>
        <v>2.7783714468903611E-3</v>
      </c>
      <c r="AL114">
        <f>'Population 2016'!AL114/'Population 2016'!AL$5</f>
        <v>4.2390166900196872E-3</v>
      </c>
      <c r="AM114">
        <f>'Population 2016'!AM114/'Population 2016'!AM$5</f>
        <v>5.5380291280773368E-3</v>
      </c>
      <c r="AN114">
        <f>'Population 2016'!AN114/'Population 2016'!AN$5</f>
        <v>3.272608268790226E-3</v>
      </c>
      <c r="AO114">
        <f>'Population 2016'!AO114/'Population 2016'!AO$5</f>
        <v>3.272608268790226E-3</v>
      </c>
      <c r="AP114">
        <f>'Population 2016'!AP114/'Population 2016'!AP$5</f>
        <v>1.8705514956485899E-3</v>
      </c>
      <c r="AQ114">
        <f>'Population 2016'!AQ114/'Population 2016'!AQ$5</f>
        <v>4.5966460240039458E-3</v>
      </c>
      <c r="AR114">
        <f>'Population 2016'!AR114/'Population 2016'!AR$5</f>
        <v>3.8919234901753992E-3</v>
      </c>
      <c r="AS114">
        <f>'Population 2016'!AS114/'Population 2016'!AS$5</f>
        <v>3.6638472489741226E-3</v>
      </c>
      <c r="AT114">
        <f>'Population 2016'!AT114/'Population 2016'!AT$5</f>
        <v>7.9084726103231925E-4</v>
      </c>
      <c r="AU114">
        <f>'Population 2016'!AU114/'Population 2016'!AU$5</f>
        <v>7.9084726103231925E-4</v>
      </c>
      <c r="AV114">
        <f>'Population 2016'!AV114/'Population 2016'!AV$5</f>
        <v>6.345686833491712E-3</v>
      </c>
      <c r="AW114">
        <f>'Population 2016'!AW114/'Population 2016'!AW$5</f>
        <v>5.6135212642626151E-3</v>
      </c>
      <c r="AX114">
        <f>'Population 2016'!AX114/'Population 2016'!AX$5</f>
        <v>2.504568281431693E-3</v>
      </c>
      <c r="AY114">
        <f>'Population 2016'!AY114/'Population 2016'!AY$5</f>
        <v>3.5571126954499557E-3</v>
      </c>
      <c r="AZ114">
        <f>'Population 2016'!AZ114/'Population 2016'!AZ$5</f>
        <v>3.0719491920313409E-3</v>
      </c>
      <c r="BA114">
        <f>'Population 2016'!BA114/'Population 2016'!BA$5</f>
        <v>5.8302742388253075E-3</v>
      </c>
      <c r="BB114">
        <f>'Population 2016'!BB114/'Population 2016'!BB$5</f>
        <v>4.5089523072992547E-3</v>
      </c>
      <c r="BC114">
        <f>'Population 2016'!BC114/'Population 2016'!BC$5</f>
        <v>6.7720090293453723E-3</v>
      </c>
      <c r="BD114" s="9">
        <v>112</v>
      </c>
    </row>
    <row r="115" spans="1:56" x14ac:dyDescent="0.35">
      <c r="A115" s="3"/>
      <c r="B115" s="5" t="s">
        <v>81</v>
      </c>
      <c r="C115">
        <f>'Population 2016'!C115/'Population 2016'!C$5</f>
        <v>2.0495469019130809E-3</v>
      </c>
      <c r="D115">
        <f>'Population 2016'!D115/'Population 2016'!D$5</f>
        <v>1.4353060845241239E-3</v>
      </c>
      <c r="E115">
        <f>'Population 2016'!E115/'Population 2016'!E$5</f>
        <v>8.7193358303761035E-4</v>
      </c>
      <c r="F115">
        <f>'Population 2016'!F115/'Population 2016'!F$5</f>
        <v>2.5238217872778777E-3</v>
      </c>
      <c r="G115">
        <f>'Population 2016'!G115/'Population 2016'!G$5</f>
        <v>2.5307205110160777E-3</v>
      </c>
      <c r="H115">
        <f>'Population 2016'!H115/'Population 2016'!H$5</f>
        <v>2.8857408734391872E-3</v>
      </c>
      <c r="I115">
        <f>'Population 2016'!I115/'Population 2016'!I$5</f>
        <v>2.2297127543756804E-3</v>
      </c>
      <c r="J115">
        <f>'Population 2016'!J115/'Population 2016'!J$5</f>
        <v>1.7249529369811666E-3</v>
      </c>
      <c r="K115">
        <f>'Population 2016'!K115/'Population 2016'!K$5</f>
        <v>2.4098662760478192E-3</v>
      </c>
      <c r="L115">
        <f>'Population 2016'!L115/'Population 2016'!L$5</f>
        <v>3.6138071259511064E-3</v>
      </c>
      <c r="M115">
        <f>'Population 2016'!M115/'Population 2016'!M$5</f>
        <v>3.6138071259511064E-3</v>
      </c>
      <c r="N115">
        <f>'Population 2016'!N115/'Population 2016'!N$5</f>
        <v>2.2102378215896031E-3</v>
      </c>
      <c r="O115">
        <f>'Population 2016'!O115/'Population 2016'!O$5</f>
        <v>2.8630586184008478E-3</v>
      </c>
      <c r="P115">
        <f>'Population 2016'!P115/'Population 2016'!P$5</f>
        <v>2.2878395131297195E-3</v>
      </c>
      <c r="Q115">
        <f>'Population 2016'!Q115/'Population 2016'!Q$5</f>
        <v>3.1962021597866067E-3</v>
      </c>
      <c r="R115">
        <f>'Population 2016'!R115/'Population 2016'!R$5</f>
        <v>8.9157396071751747E-4</v>
      </c>
      <c r="S115">
        <f>'Population 2016'!S115/'Population 2016'!S$5</f>
        <v>2.2304760526134612E-3</v>
      </c>
      <c r="T115">
        <f>'Population 2016'!T115/'Population 2016'!T$5</f>
        <v>1.293606883105401E-3</v>
      </c>
      <c r="U115">
        <f>'Population 2016'!U115/'Population 2016'!U$5</f>
        <v>2.7884743062010359E-3</v>
      </c>
      <c r="V115">
        <f>'Population 2016'!V115/'Population 2016'!V$5</f>
        <v>3.304813732149808E-3</v>
      </c>
      <c r="W115">
        <f>'Population 2016'!W115/'Population 2016'!W$5</f>
        <v>2.6441537727400492E-3</v>
      </c>
      <c r="X115">
        <f>'Population 2016'!X115/'Population 2016'!X$5</f>
        <v>2.6441537727400492E-3</v>
      </c>
      <c r="Y115">
        <f>'Population 2016'!Y115/'Population 2016'!Y$5</f>
        <v>2.5476542503298834E-3</v>
      </c>
      <c r="Z115">
        <f>'Population 2016'!Z115/'Population 2016'!Z$5</f>
        <v>1.85836545143762E-3</v>
      </c>
      <c r="AA115">
        <f>'Population 2016'!AA115/'Population 2016'!AA$5</f>
        <v>2.4402769943600569E-3</v>
      </c>
      <c r="AB115">
        <f>'Population 2016'!AB115/'Population 2016'!AB$5</f>
        <v>1.4902305968086957E-3</v>
      </c>
      <c r="AC115">
        <f>'Population 2016'!AC115/'Population 2016'!AC$5</f>
        <v>1.9858467050459122E-3</v>
      </c>
      <c r="AD115">
        <f>'Population 2016'!AD115/'Population 2016'!AD$5</f>
        <v>2.5159105288622575E-3</v>
      </c>
      <c r="AE115">
        <f>'Population 2016'!AE115/'Population 2016'!AE$5</f>
        <v>2.5102927134775513E-3</v>
      </c>
      <c r="AF115">
        <f>'Population 2016'!AF115/'Population 2016'!AF$5</f>
        <v>1.2064727261759339E-3</v>
      </c>
      <c r="AG115">
        <f>'Population 2016'!AG115/'Population 2016'!AG$5</f>
        <v>2.5102927134775513E-3</v>
      </c>
      <c r="AH115">
        <f>'Population 2016'!AH115/'Population 2016'!AH$5</f>
        <v>3.256457650260535E-3</v>
      </c>
      <c r="AI115">
        <f>'Population 2016'!AI115/'Population 2016'!AI$5</f>
        <v>2.0575400297488844E-3</v>
      </c>
      <c r="AJ115">
        <f>'Population 2016'!AJ115/'Population 2016'!AJ$5</f>
        <v>4.2801773415497863E-3</v>
      </c>
      <c r="AK115">
        <f>'Population 2016'!AK115/'Population 2016'!AK$5</f>
        <v>1.772626126749054E-3</v>
      </c>
      <c r="AL115">
        <f>'Population 2016'!AL115/'Population 2016'!AL$5</f>
        <v>2.16384952377574E-3</v>
      </c>
      <c r="AM115">
        <f>'Population 2016'!AM115/'Population 2016'!AM$5</f>
        <v>3.0497191143499789E-3</v>
      </c>
      <c r="AN115">
        <f>'Population 2016'!AN115/'Population 2016'!AN$5</f>
        <v>1.5817606632486092E-3</v>
      </c>
      <c r="AO115">
        <f>'Population 2016'!AO115/'Population 2016'!AO$5</f>
        <v>1.5817606632486092E-3</v>
      </c>
      <c r="AP115">
        <f>'Population 2016'!AP115/'Population 2016'!AP$5</f>
        <v>1.6169173945436964E-3</v>
      </c>
      <c r="AQ115">
        <f>'Population 2016'!AQ115/'Population 2016'!AQ$5</f>
        <v>2.4182057324491696E-3</v>
      </c>
      <c r="AR115">
        <f>'Population 2016'!AR115/'Population 2016'!AR$5</f>
        <v>2.3193368893083049E-3</v>
      </c>
      <c r="AS115">
        <f>'Population 2016'!AS115/'Population 2016'!AS$5</f>
        <v>2.2297127543756804E-3</v>
      </c>
      <c r="AT115">
        <f>'Population 2016'!AT115/'Population 2016'!AT$5</f>
        <v>2.6361575367743977E-4</v>
      </c>
      <c r="AU115">
        <f>'Population 2016'!AU115/'Population 2016'!AU$5</f>
        <v>2.6361575367743977E-4</v>
      </c>
      <c r="AV115">
        <f>'Population 2016'!AV115/'Population 2016'!AV$5</f>
        <v>3.7694013303769401E-3</v>
      </c>
      <c r="AW115">
        <f>'Population 2016'!AW115/'Population 2016'!AW$5</f>
        <v>3.4741289889560069E-3</v>
      </c>
      <c r="AX115">
        <f>'Population 2016'!AX115/'Population 2016'!AX$5</f>
        <v>1.3545114175089769E-3</v>
      </c>
      <c r="AY115">
        <f>'Population 2016'!AY115/'Population 2016'!AY$5</f>
        <v>2.3453994675805513E-3</v>
      </c>
      <c r="AZ115">
        <f>'Population 2016'!AZ115/'Population 2016'!AZ$5</f>
        <v>2.0824824110774257E-3</v>
      </c>
      <c r="BA115">
        <f>'Population 2016'!BA115/'Population 2016'!BA$5</f>
        <v>3.4684733318937596E-3</v>
      </c>
      <c r="BB115">
        <f>'Population 2016'!BB115/'Population 2016'!BB$5</f>
        <v>2.5548428081174951E-3</v>
      </c>
      <c r="BC115">
        <f>'Population 2016'!BC115/'Population 2016'!BC$5</f>
        <v>2.7884743062010359E-3</v>
      </c>
      <c r="BD115" s="9">
        <v>113</v>
      </c>
    </row>
    <row r="116" spans="1:56" x14ac:dyDescent="0.35">
      <c r="A116" s="3"/>
      <c r="B116" s="5" t="s">
        <v>82</v>
      </c>
      <c r="C116">
        <f>'Population 2016'!C116/'Population 2016'!C$5</f>
        <v>9.9666245853628614E-4</v>
      </c>
      <c r="D116">
        <f>'Population 2016'!D116/'Population 2016'!D$5</f>
        <v>7.5555294739004136E-4</v>
      </c>
      <c r="E116">
        <f>'Population 2016'!E116/'Population 2016'!E$5</f>
        <v>5.3441090573272897E-4</v>
      </c>
      <c r="F116">
        <f>'Population 2016'!F116/'Population 2016'!F$5</f>
        <v>1.658511460211177E-3</v>
      </c>
      <c r="G116">
        <f>'Population 2016'!G116/'Population 2016'!G$5</f>
        <v>1.4074595355383533E-3</v>
      </c>
      <c r="H116">
        <f>'Population 2016'!H116/'Population 2016'!H$5</f>
        <v>2.0102913949801076E-3</v>
      </c>
      <c r="I116">
        <f>'Population 2016'!I116/'Population 2016'!I$5</f>
        <v>1.5388158445691317E-3</v>
      </c>
      <c r="J116">
        <f>'Population 2016'!J116/'Population 2016'!J$5</f>
        <v>1.0449234137482066E-3</v>
      </c>
      <c r="K116">
        <f>'Population 2016'!K116/'Population 2016'!K$5</f>
        <v>1.441194537636441E-3</v>
      </c>
      <c r="L116">
        <f>'Population 2016'!L116/'Population 2016'!L$5</f>
        <v>2.1921115753022096E-3</v>
      </c>
      <c r="M116">
        <f>'Population 2016'!M116/'Population 2016'!M$5</f>
        <v>2.1921115753022096E-3</v>
      </c>
      <c r="N116">
        <f>'Population 2016'!N116/'Population 2016'!N$5</f>
        <v>1.3261426929537619E-3</v>
      </c>
      <c r="O116">
        <f>'Population 2016'!O116/'Population 2016'!O$5</f>
        <v>1.8228470096392942E-3</v>
      </c>
      <c r="P116">
        <f>'Population 2016'!P116/'Population 2016'!P$5</f>
        <v>1.5665502084976897E-3</v>
      </c>
      <c r="Q116">
        <f>'Population 2016'!Q116/'Population 2016'!Q$5</f>
        <v>1.7273592554729086E-3</v>
      </c>
      <c r="R116">
        <f>'Population 2016'!R116/'Population 2016'!R$5</f>
        <v>4.6574759141959865E-4</v>
      </c>
      <c r="S116">
        <f>'Population 2016'!S116/'Population 2016'!S$5</f>
        <v>1.2851496369628806E-3</v>
      </c>
      <c r="T116">
        <f>'Population 2016'!T116/'Population 2016'!T$5</f>
        <v>7.817480444665733E-4</v>
      </c>
      <c r="U116">
        <f>'Population 2016'!U116/'Population 2016'!U$5</f>
        <v>2.5229053246580801E-3</v>
      </c>
      <c r="V116">
        <f>'Population 2016'!V116/'Population 2016'!V$5</f>
        <v>2.106532540585097E-3</v>
      </c>
      <c r="W116">
        <f>'Population 2016'!W116/'Population 2016'!W$5</f>
        <v>1.5753796272691023E-3</v>
      </c>
      <c r="X116">
        <f>'Population 2016'!X116/'Population 2016'!X$5</f>
        <v>1.5753796272691023E-3</v>
      </c>
      <c r="Y116">
        <f>'Population 2016'!Y116/'Population 2016'!Y$5</f>
        <v>1.5977488434206133E-3</v>
      </c>
      <c r="Z116">
        <f>'Population 2016'!Z116/'Population 2016'!Z$5</f>
        <v>1.0898539053743543E-3</v>
      </c>
      <c r="AA116">
        <f>'Population 2016'!AA116/'Population 2016'!AA$5</f>
        <v>1.2603336396136749E-3</v>
      </c>
      <c r="AB116">
        <f>'Population 2016'!AB116/'Population 2016'!AB$5</f>
        <v>7.635384788594004E-4</v>
      </c>
      <c r="AC116">
        <f>'Population 2016'!AC116/'Population 2016'!AC$5</f>
        <v>1.068426899121056E-3</v>
      </c>
      <c r="AD116">
        <f>'Population 2016'!AD116/'Population 2016'!AD$5</f>
        <v>1.3993821876511965E-3</v>
      </c>
      <c r="AE116">
        <f>'Population 2016'!AE116/'Population 2016'!AE$5</f>
        <v>1.3963182373535662E-3</v>
      </c>
      <c r="AF116">
        <f>'Population 2016'!AF116/'Population 2016'!AF$5</f>
        <v>3.9210363600717849E-4</v>
      </c>
      <c r="AG116">
        <f>'Population 2016'!AG116/'Population 2016'!AG$5</f>
        <v>1.3963182373535662E-3</v>
      </c>
      <c r="AH116">
        <f>'Population 2016'!AH116/'Population 2016'!AH$5</f>
        <v>1.6050082200941827E-3</v>
      </c>
      <c r="AI116">
        <f>'Population 2016'!AI116/'Population 2016'!AI$5</f>
        <v>1.130621664187593E-3</v>
      </c>
      <c r="AJ116">
        <f>'Population 2016'!AJ116/'Population 2016'!AJ$5</f>
        <v>1.9379304575746592E-3</v>
      </c>
      <c r="AK116">
        <f>'Population 2016'!AK116/'Population 2016'!AK$5</f>
        <v>8.0459625611304579E-4</v>
      </c>
      <c r="AL116">
        <f>'Population 2016'!AL116/'Population 2016'!AL$5</f>
        <v>1.3657083059896065E-3</v>
      </c>
      <c r="AM116">
        <f>'Population 2016'!AM116/'Population 2016'!AM$5</f>
        <v>1.3039179111235064E-3</v>
      </c>
      <c r="AN116">
        <f>'Population 2016'!AN116/'Population 2016'!AN$5</f>
        <v>6.5452165375804513E-4</v>
      </c>
      <c r="AO116">
        <f>'Population 2016'!AO116/'Population 2016'!AO$5</f>
        <v>6.5452165375804513E-4</v>
      </c>
      <c r="AP116">
        <f>'Population 2016'!AP116/'Population 2016'!AP$5</f>
        <v>7.609023033146807E-4</v>
      </c>
      <c r="AQ116">
        <f>'Population 2016'!AQ116/'Population 2016'!AQ$5</f>
        <v>1.1508741162930892E-3</v>
      </c>
      <c r="AR116">
        <f>'Population 2016'!AR116/'Population 2016'!AR$5</f>
        <v>1.3126052206132487E-3</v>
      </c>
      <c r="AS116">
        <f>'Population 2016'!AS116/'Population 2016'!AS$5</f>
        <v>1.5388158445691317E-3</v>
      </c>
      <c r="AT116">
        <f>'Population 2016'!AT116/'Population 2016'!AT$5</f>
        <v>5.2723150735487951E-5</v>
      </c>
      <c r="AU116">
        <f>'Population 2016'!AU116/'Population 2016'!AU$5</f>
        <v>5.2723150735487951E-5</v>
      </c>
      <c r="AV116">
        <f>'Population 2016'!AV116/'Population 2016'!AV$5</f>
        <v>2.9775102945834653E-3</v>
      </c>
      <c r="AW116">
        <f>'Population 2016'!AW116/'Population 2016'!AW$5</f>
        <v>1.9220208676551346E-3</v>
      </c>
      <c r="AX116">
        <f>'Population 2016'!AX116/'Population 2016'!AX$5</f>
        <v>8.3059662394418393E-4</v>
      </c>
      <c r="AY116">
        <f>'Population 2016'!AY116/'Population 2016'!AY$5</f>
        <v>1.3830666136287139E-3</v>
      </c>
      <c r="AZ116">
        <f>'Population 2016'!AZ116/'Population 2016'!AZ$5</f>
        <v>1.2138226208213724E-3</v>
      </c>
      <c r="BA116">
        <f>'Population 2016'!BA116/'Population 2016'!BA$5</f>
        <v>1.3765925286115309E-3</v>
      </c>
      <c r="BB116">
        <f>'Population 2016'!BB116/'Population 2016'!BB$5</f>
        <v>1.4155210153083419E-3</v>
      </c>
      <c r="BC116">
        <f>'Population 2016'!BC116/'Population 2016'!BC$5</f>
        <v>2.5229053246580801E-3</v>
      </c>
      <c r="BD116" s="9">
        <v>114</v>
      </c>
    </row>
    <row r="117" spans="1:56" x14ac:dyDescent="0.35">
      <c r="A117" s="3"/>
      <c r="B117" s="5" t="s">
        <v>76</v>
      </c>
      <c r="C117">
        <f>'Population 2016'!C117/'Population 2016'!C$5</f>
        <v>0</v>
      </c>
      <c r="D117">
        <f>'Population 2016'!D117/'Population 2016'!D$5</f>
        <v>0</v>
      </c>
      <c r="E117">
        <f>'Population 2016'!E117/'Population 2016'!E$5</f>
        <v>0</v>
      </c>
      <c r="F117">
        <f>'Population 2016'!F117/'Population 2016'!F$5</f>
        <v>0</v>
      </c>
      <c r="G117">
        <f>'Population 2016'!G117/'Population 2016'!G$5</f>
        <v>0</v>
      </c>
      <c r="H117">
        <f>'Population 2016'!H117/'Population 2016'!H$5</f>
        <v>0</v>
      </c>
      <c r="I117">
        <f>'Population 2016'!I117/'Population 2016'!I$5</f>
        <v>0</v>
      </c>
      <c r="J117">
        <f>'Population 2016'!J117/'Population 2016'!J$5</f>
        <v>0</v>
      </c>
      <c r="K117">
        <f>'Population 2016'!K117/'Population 2016'!K$5</f>
        <v>0</v>
      </c>
      <c r="L117">
        <f>'Population 2016'!L117/'Population 2016'!L$5</f>
        <v>0</v>
      </c>
      <c r="M117">
        <f>'Population 2016'!M117/'Population 2016'!M$5</f>
        <v>0</v>
      </c>
      <c r="N117">
        <f>'Population 2016'!N117/'Population 2016'!N$5</f>
        <v>0</v>
      </c>
      <c r="O117">
        <f>'Population 2016'!O117/'Population 2016'!O$5</f>
        <v>0</v>
      </c>
      <c r="P117">
        <f>'Population 2016'!P117/'Population 2016'!P$5</f>
        <v>0</v>
      </c>
      <c r="Q117">
        <f>'Population 2016'!Q117/'Population 2016'!Q$5</f>
        <v>0</v>
      </c>
      <c r="R117">
        <f>'Population 2016'!R117/'Population 2016'!R$5</f>
        <v>0</v>
      </c>
      <c r="S117">
        <f>'Population 2016'!S117/'Population 2016'!S$5</f>
        <v>0</v>
      </c>
      <c r="T117">
        <f>'Population 2016'!T117/'Population 2016'!T$5</f>
        <v>0</v>
      </c>
      <c r="U117">
        <f>'Population 2016'!U117/'Population 2016'!U$5</f>
        <v>0</v>
      </c>
      <c r="V117">
        <f>'Population 2016'!V117/'Population 2016'!V$5</f>
        <v>0</v>
      </c>
      <c r="W117">
        <f>'Population 2016'!W117/'Population 2016'!W$5</f>
        <v>0</v>
      </c>
      <c r="X117">
        <f>'Population 2016'!X117/'Population 2016'!X$5</f>
        <v>0</v>
      </c>
      <c r="Y117">
        <f>'Population 2016'!Y117/'Population 2016'!Y$5</f>
        <v>0</v>
      </c>
      <c r="Z117">
        <f>'Population 2016'!Z117/'Population 2016'!Z$5</f>
        <v>0</v>
      </c>
      <c r="AA117">
        <f>'Population 2016'!AA117/'Population 2016'!AA$5</f>
        <v>0</v>
      </c>
      <c r="AB117">
        <f>'Population 2016'!AB117/'Population 2016'!AB$5</f>
        <v>0</v>
      </c>
      <c r="AC117">
        <f>'Population 2016'!AC117/'Population 2016'!AC$5</f>
        <v>0</v>
      </c>
      <c r="AD117">
        <f>'Population 2016'!AD117/'Population 2016'!AD$5</f>
        <v>0</v>
      </c>
      <c r="AE117">
        <f>'Population 2016'!AE117/'Population 2016'!AE$5</f>
        <v>0</v>
      </c>
      <c r="AF117">
        <f>'Population 2016'!AF117/'Population 2016'!AF$5</f>
        <v>0</v>
      </c>
      <c r="AG117">
        <f>'Population 2016'!AG117/'Population 2016'!AG$5</f>
        <v>0</v>
      </c>
      <c r="AH117">
        <f>'Population 2016'!AH117/'Population 2016'!AH$5</f>
        <v>0</v>
      </c>
      <c r="AI117">
        <f>'Population 2016'!AI117/'Population 2016'!AI$5</f>
        <v>0</v>
      </c>
      <c r="AJ117">
        <f>'Population 2016'!AJ117/'Population 2016'!AJ$5</f>
        <v>0</v>
      </c>
      <c r="AK117">
        <f>'Population 2016'!AK117/'Population 2016'!AK$5</f>
        <v>0</v>
      </c>
      <c r="AL117">
        <f>'Population 2016'!AL117/'Population 2016'!AL$5</f>
        <v>0</v>
      </c>
      <c r="AM117">
        <f>'Population 2016'!AM117/'Population 2016'!AM$5</f>
        <v>0</v>
      </c>
      <c r="AN117">
        <f>'Population 2016'!AN117/'Population 2016'!AN$5</f>
        <v>0</v>
      </c>
      <c r="AO117">
        <f>'Population 2016'!AO117/'Population 2016'!AO$5</f>
        <v>0</v>
      </c>
      <c r="AP117">
        <f>'Population 2016'!AP117/'Population 2016'!AP$5</f>
        <v>0</v>
      </c>
      <c r="AQ117">
        <f>'Population 2016'!AQ117/'Population 2016'!AQ$5</f>
        <v>0</v>
      </c>
      <c r="AR117">
        <f>'Population 2016'!AR117/'Population 2016'!AR$5</f>
        <v>0</v>
      </c>
      <c r="AS117">
        <f>'Population 2016'!AS117/'Population 2016'!AS$5</f>
        <v>0</v>
      </c>
      <c r="AT117">
        <f>'Population 2016'!AT117/'Population 2016'!AT$5</f>
        <v>0</v>
      </c>
      <c r="AU117">
        <f>'Population 2016'!AU117/'Population 2016'!AU$5</f>
        <v>0</v>
      </c>
      <c r="AV117">
        <f>'Population 2016'!AV117/'Population 2016'!AV$5</f>
        <v>0</v>
      </c>
      <c r="AW117">
        <f>'Population 2016'!AW117/'Population 2016'!AW$5</f>
        <v>0</v>
      </c>
      <c r="AX117">
        <f>'Population 2016'!AX117/'Population 2016'!AX$5</f>
        <v>0</v>
      </c>
      <c r="AY117">
        <f>'Population 2016'!AY117/'Population 2016'!AY$5</f>
        <v>0</v>
      </c>
      <c r="AZ117">
        <f>'Population 2016'!AZ117/'Population 2016'!AZ$5</f>
        <v>0</v>
      </c>
      <c r="BA117">
        <f>'Population 2016'!BA117/'Population 2016'!BA$5</f>
        <v>0</v>
      </c>
      <c r="BB117">
        <f>'Population 2016'!BB117/'Population 2016'!BB$5</f>
        <v>0</v>
      </c>
      <c r="BC117">
        <f>'Population 2016'!BC117/'Population 2016'!BC$5</f>
        <v>0</v>
      </c>
      <c r="BD117" s="9">
        <v>115</v>
      </c>
    </row>
    <row r="118" spans="1:56" x14ac:dyDescent="0.35">
      <c r="A118" s="3"/>
      <c r="B118" s="5" t="s">
        <v>46</v>
      </c>
      <c r="C118">
        <f>'Population 2016'!C118/'Population 2016'!C$5</f>
        <v>0</v>
      </c>
      <c r="D118">
        <f>'Population 2016'!D118/'Population 2016'!D$5</f>
        <v>0</v>
      </c>
      <c r="E118">
        <f>'Population 2016'!E118/'Population 2016'!E$5</f>
        <v>0</v>
      </c>
      <c r="F118">
        <f>'Population 2016'!F118/'Population 2016'!F$5</f>
        <v>0</v>
      </c>
      <c r="G118">
        <f>'Population 2016'!G118/'Population 2016'!G$5</f>
        <v>0</v>
      </c>
      <c r="H118">
        <f>'Population 2016'!H118/'Population 2016'!H$5</f>
        <v>0</v>
      </c>
      <c r="I118">
        <f>'Population 2016'!I118/'Population 2016'!I$5</f>
        <v>0</v>
      </c>
      <c r="J118">
        <f>'Population 2016'!J118/'Population 2016'!J$5</f>
        <v>0</v>
      </c>
      <c r="K118">
        <f>'Population 2016'!K118/'Population 2016'!K$5</f>
        <v>0</v>
      </c>
      <c r="L118">
        <f>'Population 2016'!L118/'Population 2016'!L$5</f>
        <v>0</v>
      </c>
      <c r="M118">
        <f>'Population 2016'!M118/'Population 2016'!M$5</f>
        <v>0</v>
      </c>
      <c r="N118">
        <f>'Population 2016'!N118/'Population 2016'!N$5</f>
        <v>0</v>
      </c>
      <c r="O118">
        <f>'Population 2016'!O118/'Population 2016'!O$5</f>
        <v>0</v>
      </c>
      <c r="P118">
        <f>'Population 2016'!P118/'Population 2016'!P$5</f>
        <v>0</v>
      </c>
      <c r="Q118">
        <f>'Population 2016'!Q118/'Population 2016'!Q$5</f>
        <v>0</v>
      </c>
      <c r="R118">
        <f>'Population 2016'!R118/'Population 2016'!R$5</f>
        <v>0</v>
      </c>
      <c r="S118">
        <f>'Population 2016'!S118/'Population 2016'!S$5</f>
        <v>0</v>
      </c>
      <c r="T118">
        <f>'Population 2016'!T118/'Population 2016'!T$5</f>
        <v>0</v>
      </c>
      <c r="U118">
        <f>'Population 2016'!U118/'Population 2016'!U$5</f>
        <v>0</v>
      </c>
      <c r="V118">
        <f>'Population 2016'!V118/'Population 2016'!V$5</f>
        <v>0</v>
      </c>
      <c r="W118">
        <f>'Population 2016'!W118/'Population 2016'!W$5</f>
        <v>0</v>
      </c>
      <c r="X118">
        <f>'Population 2016'!X118/'Population 2016'!X$5</f>
        <v>0</v>
      </c>
      <c r="Y118">
        <f>'Population 2016'!Y118/'Population 2016'!Y$5</f>
        <v>0</v>
      </c>
      <c r="Z118">
        <f>'Population 2016'!Z118/'Population 2016'!Z$5</f>
        <v>0</v>
      </c>
      <c r="AA118">
        <f>'Population 2016'!AA118/'Population 2016'!AA$5</f>
        <v>0</v>
      </c>
      <c r="AB118">
        <f>'Population 2016'!AB118/'Population 2016'!AB$5</f>
        <v>0</v>
      </c>
      <c r="AC118">
        <f>'Population 2016'!AC118/'Population 2016'!AC$5</f>
        <v>0</v>
      </c>
      <c r="AD118">
        <f>'Population 2016'!AD118/'Population 2016'!AD$5</f>
        <v>0</v>
      </c>
      <c r="AE118">
        <f>'Population 2016'!AE118/'Population 2016'!AE$5</f>
        <v>0</v>
      </c>
      <c r="AF118">
        <f>'Population 2016'!AF118/'Population 2016'!AF$5</f>
        <v>0</v>
      </c>
      <c r="AG118">
        <f>'Population 2016'!AG118/'Population 2016'!AG$5</f>
        <v>0</v>
      </c>
      <c r="AH118">
        <f>'Population 2016'!AH118/'Population 2016'!AH$5</f>
        <v>0</v>
      </c>
      <c r="AI118">
        <f>'Population 2016'!AI118/'Population 2016'!AI$5</f>
        <v>0</v>
      </c>
      <c r="AJ118">
        <f>'Population 2016'!AJ118/'Population 2016'!AJ$5</f>
        <v>0</v>
      </c>
      <c r="AK118">
        <f>'Population 2016'!AK118/'Population 2016'!AK$5</f>
        <v>0</v>
      </c>
      <c r="AL118">
        <f>'Population 2016'!AL118/'Population 2016'!AL$5</f>
        <v>0</v>
      </c>
      <c r="AM118">
        <f>'Population 2016'!AM118/'Population 2016'!AM$5</f>
        <v>0</v>
      </c>
      <c r="AN118">
        <f>'Population 2016'!AN118/'Population 2016'!AN$5</f>
        <v>0</v>
      </c>
      <c r="AO118">
        <f>'Population 2016'!AO118/'Population 2016'!AO$5</f>
        <v>0</v>
      </c>
      <c r="AP118">
        <f>'Population 2016'!AP118/'Population 2016'!AP$5</f>
        <v>0</v>
      </c>
      <c r="AQ118">
        <f>'Population 2016'!AQ118/'Population 2016'!AQ$5</f>
        <v>0</v>
      </c>
      <c r="AR118">
        <f>'Population 2016'!AR118/'Population 2016'!AR$5</f>
        <v>0</v>
      </c>
      <c r="AS118">
        <f>'Population 2016'!AS118/'Population 2016'!AS$5</f>
        <v>0</v>
      </c>
      <c r="AT118">
        <f>'Population 2016'!AT118/'Population 2016'!AT$5</f>
        <v>0</v>
      </c>
      <c r="AU118">
        <f>'Population 2016'!AU118/'Population 2016'!AU$5</f>
        <v>0</v>
      </c>
      <c r="AV118">
        <f>'Population 2016'!AV118/'Population 2016'!AV$5</f>
        <v>0</v>
      </c>
      <c r="AW118">
        <f>'Population 2016'!AW118/'Population 2016'!AW$5</f>
        <v>0</v>
      </c>
      <c r="AX118">
        <f>'Population 2016'!AX118/'Population 2016'!AX$5</f>
        <v>0</v>
      </c>
      <c r="AY118">
        <f>'Population 2016'!AY118/'Population 2016'!AY$5</f>
        <v>0</v>
      </c>
      <c r="AZ118">
        <f>'Population 2016'!AZ118/'Population 2016'!AZ$5</f>
        <v>0</v>
      </c>
      <c r="BA118">
        <f>'Population 2016'!BA118/'Population 2016'!BA$5</f>
        <v>0</v>
      </c>
      <c r="BB118">
        <f>'Population 2016'!BB118/'Population 2016'!BB$5</f>
        <v>0</v>
      </c>
      <c r="BC118">
        <f>'Population 2016'!BC118/'Population 2016'!BC$5</f>
        <v>0</v>
      </c>
      <c r="BD118" s="9">
        <v>116</v>
      </c>
    </row>
    <row r="119" spans="1:56" x14ac:dyDescent="0.35">
      <c r="A119" s="3"/>
      <c r="B119" s="5" t="s">
        <v>77</v>
      </c>
      <c r="C119">
        <f>'Population 2016'!C119/'Population 2016'!C$5</f>
        <v>0</v>
      </c>
      <c r="D119">
        <f>'Population 2016'!D119/'Population 2016'!D$5</f>
        <v>0</v>
      </c>
      <c r="E119">
        <f>'Population 2016'!E119/'Population 2016'!E$5</f>
        <v>0</v>
      </c>
      <c r="F119">
        <f>'Population 2016'!F119/'Population 2016'!F$5</f>
        <v>0</v>
      </c>
      <c r="G119">
        <f>'Population 2016'!G119/'Population 2016'!G$5</f>
        <v>0</v>
      </c>
      <c r="H119">
        <f>'Population 2016'!H119/'Population 2016'!H$5</f>
        <v>0</v>
      </c>
      <c r="I119">
        <f>'Population 2016'!I119/'Population 2016'!I$5</f>
        <v>0</v>
      </c>
      <c r="J119">
        <f>'Population 2016'!J119/'Population 2016'!J$5</f>
        <v>0</v>
      </c>
      <c r="K119">
        <f>'Population 2016'!K119/'Population 2016'!K$5</f>
        <v>0</v>
      </c>
      <c r="L119">
        <f>'Population 2016'!L119/'Population 2016'!L$5</f>
        <v>0</v>
      </c>
      <c r="M119">
        <f>'Population 2016'!M119/'Population 2016'!M$5</f>
        <v>0</v>
      </c>
      <c r="N119">
        <f>'Population 2016'!N119/'Population 2016'!N$5</f>
        <v>0</v>
      </c>
      <c r="O119">
        <f>'Population 2016'!O119/'Population 2016'!O$5</f>
        <v>0</v>
      </c>
      <c r="P119">
        <f>'Population 2016'!P119/'Population 2016'!P$5</f>
        <v>0</v>
      </c>
      <c r="Q119">
        <f>'Population 2016'!Q119/'Population 2016'!Q$5</f>
        <v>0</v>
      </c>
      <c r="R119">
        <f>'Population 2016'!R119/'Population 2016'!R$5</f>
        <v>0</v>
      </c>
      <c r="S119">
        <f>'Population 2016'!S119/'Population 2016'!S$5</f>
        <v>0</v>
      </c>
      <c r="T119">
        <f>'Population 2016'!T119/'Population 2016'!T$5</f>
        <v>0</v>
      </c>
      <c r="U119">
        <f>'Population 2016'!U119/'Population 2016'!U$5</f>
        <v>0</v>
      </c>
      <c r="V119">
        <f>'Population 2016'!V119/'Population 2016'!V$5</f>
        <v>0</v>
      </c>
      <c r="W119">
        <f>'Population 2016'!W119/'Population 2016'!W$5</f>
        <v>0</v>
      </c>
      <c r="X119">
        <f>'Population 2016'!X119/'Population 2016'!X$5</f>
        <v>0</v>
      </c>
      <c r="Y119">
        <f>'Population 2016'!Y119/'Population 2016'!Y$5</f>
        <v>0</v>
      </c>
      <c r="Z119">
        <f>'Population 2016'!Z119/'Population 2016'!Z$5</f>
        <v>0</v>
      </c>
      <c r="AA119">
        <f>'Population 2016'!AA119/'Population 2016'!AA$5</f>
        <v>0</v>
      </c>
      <c r="AB119">
        <f>'Population 2016'!AB119/'Population 2016'!AB$5</f>
        <v>0</v>
      </c>
      <c r="AC119">
        <f>'Population 2016'!AC119/'Population 2016'!AC$5</f>
        <v>0</v>
      </c>
      <c r="AD119">
        <f>'Population 2016'!AD119/'Population 2016'!AD$5</f>
        <v>0</v>
      </c>
      <c r="AE119">
        <f>'Population 2016'!AE119/'Population 2016'!AE$5</f>
        <v>0</v>
      </c>
      <c r="AF119">
        <f>'Population 2016'!AF119/'Population 2016'!AF$5</f>
        <v>0</v>
      </c>
      <c r="AG119">
        <f>'Population 2016'!AG119/'Population 2016'!AG$5</f>
        <v>0</v>
      </c>
      <c r="AH119">
        <f>'Population 2016'!AH119/'Population 2016'!AH$5</f>
        <v>0</v>
      </c>
      <c r="AI119">
        <f>'Population 2016'!AI119/'Population 2016'!AI$5</f>
        <v>0</v>
      </c>
      <c r="AJ119">
        <f>'Population 2016'!AJ119/'Population 2016'!AJ$5</f>
        <v>0</v>
      </c>
      <c r="AK119">
        <f>'Population 2016'!AK119/'Population 2016'!AK$5</f>
        <v>0</v>
      </c>
      <c r="AL119">
        <f>'Population 2016'!AL119/'Population 2016'!AL$5</f>
        <v>0</v>
      </c>
      <c r="AM119">
        <f>'Population 2016'!AM119/'Population 2016'!AM$5</f>
        <v>0</v>
      </c>
      <c r="AN119">
        <f>'Population 2016'!AN119/'Population 2016'!AN$5</f>
        <v>0</v>
      </c>
      <c r="AO119">
        <f>'Population 2016'!AO119/'Population 2016'!AO$5</f>
        <v>0</v>
      </c>
      <c r="AP119">
        <f>'Population 2016'!AP119/'Population 2016'!AP$5</f>
        <v>0</v>
      </c>
      <c r="AQ119">
        <f>'Population 2016'!AQ119/'Population 2016'!AQ$5</f>
        <v>0</v>
      </c>
      <c r="AR119">
        <f>'Population 2016'!AR119/'Population 2016'!AR$5</f>
        <v>0</v>
      </c>
      <c r="AS119">
        <f>'Population 2016'!AS119/'Population 2016'!AS$5</f>
        <v>0</v>
      </c>
      <c r="AT119">
        <f>'Population 2016'!AT119/'Population 2016'!AT$5</f>
        <v>0</v>
      </c>
      <c r="AU119">
        <f>'Population 2016'!AU119/'Population 2016'!AU$5</f>
        <v>0</v>
      </c>
      <c r="AV119">
        <f>'Population 2016'!AV119/'Population 2016'!AV$5</f>
        <v>0</v>
      </c>
      <c r="AW119">
        <f>'Population 2016'!AW119/'Population 2016'!AW$5</f>
        <v>0</v>
      </c>
      <c r="AX119">
        <f>'Population 2016'!AX119/'Population 2016'!AX$5</f>
        <v>0</v>
      </c>
      <c r="AY119">
        <f>'Population 2016'!AY119/'Population 2016'!AY$5</f>
        <v>0</v>
      </c>
      <c r="AZ119">
        <f>'Population 2016'!AZ119/'Population 2016'!AZ$5</f>
        <v>0</v>
      </c>
      <c r="BA119">
        <f>'Population 2016'!BA119/'Population 2016'!BA$5</f>
        <v>0</v>
      </c>
      <c r="BB119">
        <f>'Population 2016'!BB119/'Population 2016'!BB$5</f>
        <v>0</v>
      </c>
      <c r="BC119">
        <f>'Population 2016'!BC119/'Population 2016'!BC$5</f>
        <v>0</v>
      </c>
      <c r="BD119" s="9">
        <v>117</v>
      </c>
    </row>
    <row r="120" spans="1:56" x14ac:dyDescent="0.35">
      <c r="A120" s="3"/>
      <c r="B120" s="5" t="s">
        <v>47</v>
      </c>
      <c r="C120">
        <f>'Population 2016'!C120/'Population 2016'!C$5</f>
        <v>4.727757816133665E-3</v>
      </c>
      <c r="D120">
        <f>'Population 2016'!D120/'Population 2016'!D$5</f>
        <v>3.3009594788885304E-3</v>
      </c>
      <c r="E120">
        <f>'Population 2016'!E120/'Population 2016'!E$5</f>
        <v>1.992321359091314E-3</v>
      </c>
      <c r="F120">
        <f>'Population 2016'!F120/'Population 2016'!F$5</f>
        <v>4.017512232809683E-3</v>
      </c>
      <c r="G120">
        <f>'Population 2016'!G120/'Population 2016'!G$5</f>
        <v>4.1141124884967253E-3</v>
      </c>
      <c r="H120">
        <f>'Population 2016'!H120/'Population 2016'!H$5</f>
        <v>6.5885679267735147E-3</v>
      </c>
      <c r="I120">
        <f>'Population 2016'!I120/'Population 2016'!I$5</f>
        <v>3.8208692739301565E-3</v>
      </c>
      <c r="J120">
        <f>'Population 2016'!J120/'Population 2016'!J$5</f>
        <v>5.149979682044733E-3</v>
      </c>
      <c r="K120">
        <f>'Population 2016'!K120/'Population 2016'!K$5</f>
        <v>7.2295988281434577E-3</v>
      </c>
      <c r="L120">
        <f>'Population 2016'!L120/'Population 2016'!L$5</f>
        <v>7.1799596524391215E-3</v>
      </c>
      <c r="M120">
        <f>'Population 2016'!M120/'Population 2016'!M$5</f>
        <v>7.1799596524391215E-3</v>
      </c>
      <c r="N120">
        <f>'Population 2016'!N120/'Population 2016'!N$5</f>
        <v>4.5329968413692226E-3</v>
      </c>
      <c r="O120">
        <f>'Population 2016'!O120/'Population 2016'!O$5</f>
        <v>7.2022270435204722E-3</v>
      </c>
      <c r="P120">
        <f>'Population 2016'!P120/'Population 2016'!P$5</f>
        <v>4.7221909162628202E-3</v>
      </c>
      <c r="Q120">
        <f>'Population 2016'!Q120/'Population 2016'!Q$5</f>
        <v>7.1444518865818266E-3</v>
      </c>
      <c r="R120">
        <f>'Population 2016'!R120/'Population 2016'!R$5</f>
        <v>2.9009421408420716E-3</v>
      </c>
      <c r="S120">
        <f>'Population 2016'!S120/'Population 2016'!S$5</f>
        <v>5.2359255813625057E-3</v>
      </c>
      <c r="T120">
        <f>'Population 2016'!T120/'Population 2016'!T$5</f>
        <v>3.5294993555231896E-3</v>
      </c>
      <c r="U120">
        <f>'Population 2016'!U120/'Population 2016'!U$5</f>
        <v>6.1966095693356347E-3</v>
      </c>
      <c r="V120">
        <f>'Population 2016'!V120/'Population 2016'!V$5</f>
        <v>8.3498065195655655E-3</v>
      </c>
      <c r="W120">
        <f>'Population 2016'!W120/'Population 2016'!W$5</f>
        <v>5.3438707273547352E-3</v>
      </c>
      <c r="X120">
        <f>'Population 2016'!X120/'Population 2016'!X$5</f>
        <v>5.3438707273547352E-3</v>
      </c>
      <c r="Y120">
        <f>'Population 2016'!Y120/'Population 2016'!Y$5</f>
        <v>6.8162668320058501E-3</v>
      </c>
      <c r="Z120">
        <f>'Population 2016'!Z120/'Population 2016'!Z$5</f>
        <v>4.5084720170814755E-3</v>
      </c>
      <c r="AA120">
        <f>'Population 2016'!AA120/'Population 2016'!AA$5</f>
        <v>5.6784773947169635E-3</v>
      </c>
      <c r="AB120">
        <f>'Population 2016'!AB120/'Population 2016'!AB$5</f>
        <v>3.4717460057521262E-3</v>
      </c>
      <c r="AC120">
        <f>'Population 2016'!AC120/'Population 2016'!AC$5</f>
        <v>4.640882377885942E-3</v>
      </c>
      <c r="AD120">
        <f>'Population 2016'!AD120/'Population 2016'!AD$5</f>
        <v>4.905281179053928E-3</v>
      </c>
      <c r="AE120">
        <f>'Population 2016'!AE120/'Population 2016'!AE$5</f>
        <v>5.2053922524871923E-3</v>
      </c>
      <c r="AF120">
        <f>'Population 2016'!AF120/'Population 2016'!AF$5</f>
        <v>3.2122336334434241E-3</v>
      </c>
      <c r="AG120">
        <f>'Population 2016'!AG120/'Population 2016'!AG$5</f>
        <v>5.2053922524871923E-3</v>
      </c>
      <c r="AH120">
        <f>'Population 2016'!AH120/'Population 2016'!AH$5</f>
        <v>7.5420525157203497E-3</v>
      </c>
      <c r="AI120">
        <f>'Population 2016'!AI120/'Population 2016'!AI$5</f>
        <v>5.3755796657625338E-3</v>
      </c>
      <c r="AJ120">
        <f>'Population 2016'!AJ120/'Population 2016'!AJ$5</f>
        <v>9.9963750941081345E-3</v>
      </c>
      <c r="AK120">
        <f>'Population 2016'!AK120/'Population 2016'!AK$5</f>
        <v>4.3498485096111535E-3</v>
      </c>
      <c r="AL120">
        <f>'Population 2016'!AL120/'Population 2016'!AL$5</f>
        <v>5.8796403043578508E-3</v>
      </c>
      <c r="AM120">
        <f>'Population 2016'!AM120/'Population 2016'!AM$5</f>
        <v>8.008229170816868E-3</v>
      </c>
      <c r="AN120">
        <f>'Population 2016'!AN120/'Population 2016'!AN$5</f>
        <v>3.654412566815752E-3</v>
      </c>
      <c r="AO120">
        <f>'Population 2016'!AO120/'Population 2016'!AO$5</f>
        <v>3.654412566815752E-3</v>
      </c>
      <c r="AP120">
        <f>'Population 2016'!AP120/'Population 2016'!AP$5</f>
        <v>3.011904950620611E-3</v>
      </c>
      <c r="AQ120">
        <f>'Population 2016'!AQ120/'Population 2016'!AQ$5</f>
        <v>4.9665698470981534E-3</v>
      </c>
      <c r="AR120">
        <f>'Population 2016'!AR120/'Population 2016'!AR$5</f>
        <v>5.2782680739968937E-3</v>
      </c>
      <c r="AS120">
        <f>'Population 2016'!AS120/'Population 2016'!AS$5</f>
        <v>3.8208692739301565E-3</v>
      </c>
      <c r="AT120">
        <f>'Population 2016'!AT120/'Population 2016'!AT$5</f>
        <v>4.2178520588390361E-4</v>
      </c>
      <c r="AU120">
        <f>'Population 2016'!AU120/'Population 2016'!AU$5</f>
        <v>4.2178520588390361E-4</v>
      </c>
      <c r="AV120">
        <f>'Population 2016'!AV120/'Population 2016'!AV$5</f>
        <v>6.7785872663921444E-3</v>
      </c>
      <c r="AW120">
        <f>'Population 2016'!AW120/'Population 2016'!AW$5</f>
        <v>7.0512233815363968E-3</v>
      </c>
      <c r="AX120">
        <f>'Population 2016'!AX120/'Population 2016'!AX$5</f>
        <v>4.0251990237295063E-3</v>
      </c>
      <c r="AY120">
        <f>'Population 2016'!AY120/'Population 2016'!AY$5</f>
        <v>4.542394663565986E-3</v>
      </c>
      <c r="AZ120">
        <f>'Population 2016'!AZ120/'Population 2016'!AZ$5</f>
        <v>3.8370601331177982E-3</v>
      </c>
      <c r="BA120">
        <f>'Population 2016'!BA120/'Population 2016'!BA$5</f>
        <v>7.8681710213776724E-3</v>
      </c>
      <c r="BB120">
        <f>'Population 2016'!BB120/'Population 2016'!BB$5</f>
        <v>7.5264288131028914E-3</v>
      </c>
      <c r="BC120">
        <f>'Population 2016'!BC120/'Population 2016'!BC$5</f>
        <v>6.1966095693356347E-3</v>
      </c>
      <c r="BD120" s="9">
        <v>118</v>
      </c>
    </row>
    <row r="121" spans="1:56" x14ac:dyDescent="0.35">
      <c r="A121" s="3"/>
      <c r="B121" s="5" t="s">
        <v>48</v>
      </c>
      <c r="C121">
        <f>'Population 2016'!C121/'Population 2016'!C$5</f>
        <v>1.1382396385437483E-2</v>
      </c>
      <c r="D121">
        <f>'Population 2016'!D121/'Population 2016'!D$5</f>
        <v>6.9417955263441017E-3</v>
      </c>
      <c r="E121">
        <f>'Population 2016'!E121/'Population 2016'!E$5</f>
        <v>2.8689427570914921E-3</v>
      </c>
      <c r="F121">
        <f>'Population 2016'!F121/'Population 2016'!F$5</f>
        <v>6.2631985578161216E-3</v>
      </c>
      <c r="G121">
        <f>'Population 2016'!G121/'Population 2016'!G$5</f>
        <v>5.3862393763871594E-3</v>
      </c>
      <c r="H121">
        <f>'Population 2016'!H121/'Population 2016'!H$5</f>
        <v>8.4594358862953248E-3</v>
      </c>
      <c r="I121">
        <f>'Population 2016'!I121/'Population 2016'!I$5</f>
        <v>5.6527928984172176E-3</v>
      </c>
      <c r="J121">
        <f>'Population 2016'!J121/'Population 2016'!J$5</f>
        <v>8.5584203411757879E-3</v>
      </c>
      <c r="K121">
        <f>'Population 2016'!K121/'Population 2016'!K$5</f>
        <v>9.5922128242687706E-3</v>
      </c>
      <c r="L121">
        <f>'Population 2016'!L121/'Population 2016'!L$5</f>
        <v>9.6897685574952735E-3</v>
      </c>
      <c r="M121">
        <f>'Population 2016'!M121/'Population 2016'!M$5</f>
        <v>9.6897685574952735E-3</v>
      </c>
      <c r="N121">
        <f>'Population 2016'!N121/'Population 2016'!N$5</f>
        <v>1.3494506554359794E-2</v>
      </c>
      <c r="O121">
        <f>'Population 2016'!O121/'Population 2016'!O$5</f>
        <v>9.6888281273219013E-3</v>
      </c>
      <c r="P121">
        <f>'Population 2016'!P121/'Population 2016'!P$5</f>
        <v>6.9424095570832867E-3</v>
      </c>
      <c r="Q121">
        <f>'Population 2016'!Q121/'Population 2016'!Q$5</f>
        <v>1.0023383979036673E-2</v>
      </c>
      <c r="R121">
        <f>'Population 2016'!R121/'Population 2016'!R$5</f>
        <v>3.9255868419651885E-3</v>
      </c>
      <c r="S121">
        <f>'Population 2016'!S121/'Population 2016'!S$5</f>
        <v>7.7417908418965847E-3</v>
      </c>
      <c r="T121">
        <f>'Population 2016'!T121/'Population 2016'!T$5</f>
        <v>6.814702447150575E-3</v>
      </c>
      <c r="U121">
        <f>'Population 2016'!U121/'Population 2016'!U$5</f>
        <v>6.90479352011685E-3</v>
      </c>
      <c r="V121">
        <f>'Population 2016'!V121/'Population 2016'!V$5</f>
        <v>1.003655902488914E-2</v>
      </c>
      <c r="W121">
        <f>'Population 2016'!W121/'Population 2016'!W$5</f>
        <v>6.6348976003242277E-3</v>
      </c>
      <c r="X121">
        <f>'Population 2016'!X121/'Population 2016'!X$5</f>
        <v>6.6348976003242277E-3</v>
      </c>
      <c r="Y121">
        <f>'Population 2016'!Y121/'Population 2016'!Y$5</f>
        <v>9.3281505858412422E-3</v>
      </c>
      <c r="Z121">
        <f>'Population 2016'!Z121/'Population 2016'!Z$5</f>
        <v>8.5000861429818629E-3</v>
      </c>
      <c r="AA121">
        <f>'Population 2016'!AA121/'Population 2016'!AA$5</f>
        <v>8.4648976817700752E-3</v>
      </c>
      <c r="AB121">
        <f>'Population 2016'!AB121/'Population 2016'!AB$5</f>
        <v>6.8063416681166389E-3</v>
      </c>
      <c r="AC121">
        <f>'Population 2016'!AC121/'Population 2016'!AC$5</f>
        <v>7.6899845062585199E-3</v>
      </c>
      <c r="AD121">
        <f>'Population 2016'!AD121/'Population 2016'!AD$5</f>
        <v>6.3493245003535675E-3</v>
      </c>
      <c r="AE121">
        <f>'Population 2016'!AE121/'Population 2016'!AE$5</f>
        <v>6.7146479943325909E-3</v>
      </c>
      <c r="AF121">
        <f>'Population 2016'!AF121/'Population 2016'!AF$5</f>
        <v>4.8560527228581341E-3</v>
      </c>
      <c r="AG121">
        <f>'Population 2016'!AG121/'Population 2016'!AG$5</f>
        <v>6.7146479943325909E-3</v>
      </c>
      <c r="AH121">
        <f>'Population 2016'!AH121/'Population 2016'!AH$5</f>
        <v>9.8566824257172846E-3</v>
      </c>
      <c r="AI121">
        <f>'Population 2016'!AI121/'Population 2016'!AI$5</f>
        <v>8.4776117770583598E-3</v>
      </c>
      <c r="AJ121">
        <f>'Population 2016'!AJ121/'Population 2016'!AJ$5</f>
        <v>1.2352563923821209E-2</v>
      </c>
      <c r="AK121">
        <f>'Population 2016'!AK121/'Population 2016'!AK$5</f>
        <v>6.1099028198584411E-3</v>
      </c>
      <c r="AL121">
        <f>'Population 2016'!AL121/'Population 2016'!AL$5</f>
        <v>7.3783721466451468E-3</v>
      </c>
      <c r="AM121">
        <f>'Population 2016'!AM121/'Population 2016'!AM$5</f>
        <v>1.0257487567504917E-2</v>
      </c>
      <c r="AN121">
        <f>'Population 2016'!AN121/'Population 2016'!AN$5</f>
        <v>4.9634558743318425E-3</v>
      </c>
      <c r="AO121">
        <f>'Population 2016'!AO121/'Population 2016'!AO$5</f>
        <v>4.9634558743318425E-3</v>
      </c>
      <c r="AP121">
        <f>'Population 2016'!AP121/'Population 2016'!AP$5</f>
        <v>5.3025379262241811E-3</v>
      </c>
      <c r="AQ121">
        <f>'Population 2016'!AQ121/'Population 2016'!AQ$5</f>
        <v>6.6860305803693757E-3</v>
      </c>
      <c r="AR121">
        <f>'Population 2016'!AR121/'Population 2016'!AR$5</f>
        <v>8.011971173478424E-3</v>
      </c>
      <c r="AS121">
        <f>'Population 2016'!AS121/'Population 2016'!AS$5</f>
        <v>5.6527928984172176E-3</v>
      </c>
      <c r="AT121">
        <f>'Population 2016'!AT121/'Population 2016'!AT$5</f>
        <v>2.2143723308904939E-3</v>
      </c>
      <c r="AU121">
        <f>'Population 2016'!AU121/'Population 2016'!AU$5</f>
        <v>2.2143723308904939E-3</v>
      </c>
      <c r="AV121">
        <f>'Population 2016'!AV121/'Population 2016'!AV$5</f>
        <v>8.4362791679864855E-3</v>
      </c>
      <c r="AW121">
        <f>'Population 2016'!AW121/'Population 2016'!AW$5</f>
        <v>9.4346817987674657E-3</v>
      </c>
      <c r="AX121">
        <f>'Population 2016'!AX121/'Population 2016'!AX$5</f>
        <v>7.9992844090624477E-3</v>
      </c>
      <c r="AY121">
        <f>'Population 2016'!AY121/'Population 2016'!AY$5</f>
        <v>7.6282855481778402E-3</v>
      </c>
      <c r="AZ121">
        <f>'Population 2016'!AZ121/'Population 2016'!AZ$5</f>
        <v>8.5025110595923631E-3</v>
      </c>
      <c r="BA121">
        <f>'Population 2016'!BA121/'Population 2016'!BA$5</f>
        <v>1.1269164327359102E-2</v>
      </c>
      <c r="BB121">
        <f>'Population 2016'!BB121/'Population 2016'!BB$5</f>
        <v>1.0585335202281406E-2</v>
      </c>
      <c r="BC121">
        <f>'Population 2016'!BC121/'Population 2016'!BC$5</f>
        <v>6.90479352011685E-3</v>
      </c>
      <c r="BD121" s="9">
        <v>119</v>
      </c>
    </row>
    <row r="122" spans="1:56" x14ac:dyDescent="0.35">
      <c r="A122" s="3"/>
      <c r="B122" s="5" t="s">
        <v>49</v>
      </c>
      <c r="C122">
        <f>'Population 2016'!C122/'Population 2016'!C$5</f>
        <v>1.359038706281018E-2</v>
      </c>
      <c r="D122">
        <f>'Population 2016'!D122/'Population 2016'!D$5</f>
        <v>8.2597341627299661E-3</v>
      </c>
      <c r="E122">
        <f>'Population 2016'!E122/'Population 2016'!E$5</f>
        <v>3.3705389580862464E-3</v>
      </c>
      <c r="F122">
        <f>'Population 2016'!F122/'Population 2016'!F$5</f>
        <v>7.3242338398145767E-3</v>
      </c>
      <c r="G122">
        <f>'Population 2016'!G122/'Population 2016'!G$5</f>
        <v>4.9261083743842365E-3</v>
      </c>
      <c r="H122">
        <f>'Population 2016'!H122/'Population 2016'!H$5</f>
        <v>8.2713763687004109E-3</v>
      </c>
      <c r="I122">
        <f>'Population 2016'!I122/'Population 2016'!I$5</f>
        <v>5.9459006783351481E-3</v>
      </c>
      <c r="J122">
        <f>'Population 2016'!J122/'Population 2016'!J$5</f>
        <v>8.6330577278720885E-3</v>
      </c>
      <c r="K122">
        <f>'Population 2016'!K122/'Population 2016'!K$5</f>
        <v>9.1433161650049614E-3</v>
      </c>
      <c r="L122">
        <f>'Population 2016'!L122/'Population 2016'!L$5</f>
        <v>7.8868362111416453E-3</v>
      </c>
      <c r="M122">
        <f>'Population 2016'!M122/'Population 2016'!M$5</f>
        <v>7.8868362111416453E-3</v>
      </c>
      <c r="N122">
        <f>'Population 2016'!N122/'Population 2016'!N$5</f>
        <v>1.2497890227533937E-2</v>
      </c>
      <c r="O122">
        <f>'Population 2016'!O122/'Population 2016'!O$5</f>
        <v>9.3123705927224808E-3</v>
      </c>
      <c r="P122">
        <f>'Population 2016'!P122/'Population 2016'!P$5</f>
        <v>6.5366843232277693E-3</v>
      </c>
      <c r="Q122">
        <f>'Population 2016'!Q122/'Population 2016'!Q$5</f>
        <v>9.9881317493331449E-3</v>
      </c>
      <c r="R122">
        <f>'Population 2016'!R122/'Population 2016'!R$5</f>
        <v>3.4332251024644703E-3</v>
      </c>
      <c r="S122">
        <f>'Population 2016'!S122/'Population 2016'!S$5</f>
        <v>9.104614358016563E-3</v>
      </c>
      <c r="T122">
        <f>'Population 2016'!T122/'Population 2016'!T$5</f>
        <v>1.001614681972797E-2</v>
      </c>
      <c r="U122">
        <f>'Population 2016'!U122/'Population 2016'!U$5</f>
        <v>7.8342849555171953E-3</v>
      </c>
      <c r="V122">
        <f>'Population 2016'!V122/'Population 2016'!V$5</f>
        <v>1.0173941581883819E-2</v>
      </c>
      <c r="W122">
        <f>'Population 2016'!W122/'Population 2016'!W$5</f>
        <v>7.0499872531523938E-3</v>
      </c>
      <c r="X122">
        <f>'Population 2016'!X122/'Population 2016'!X$5</f>
        <v>7.0499872531523938E-3</v>
      </c>
      <c r="Y122">
        <f>'Population 2016'!Y122/'Population 2016'!Y$5</f>
        <v>9.4354620753247173E-3</v>
      </c>
      <c r="Z122">
        <f>'Population 2016'!Z122/'Population 2016'!Z$5</f>
        <v>1.1690280167949778E-2</v>
      </c>
      <c r="AA122">
        <f>'Population 2016'!AA122/'Population 2016'!AA$5</f>
        <v>9.6102931454991082E-3</v>
      </c>
      <c r="AB122">
        <f>'Population 2016'!AB122/'Population 2016'!AB$5</f>
        <v>8.0038483976950549E-3</v>
      </c>
      <c r="AC122">
        <f>'Population 2016'!AC122/'Population 2016'!AC$5</f>
        <v>9.3676112539587651E-3</v>
      </c>
      <c r="AD122">
        <f>'Population 2016'!AD122/'Population 2016'!AD$5</f>
        <v>6.1595146823476866E-3</v>
      </c>
      <c r="AE122">
        <f>'Population 2016'!AE122/'Population 2016'!AE$5</f>
        <v>6.6273781044979925E-3</v>
      </c>
      <c r="AF122">
        <f>'Population 2016'!AF122/'Population 2016'!AF$5</f>
        <v>4.8258909047037358E-3</v>
      </c>
      <c r="AG122">
        <f>'Population 2016'!AG122/'Population 2016'!AG$5</f>
        <v>6.6273781044979925E-3</v>
      </c>
      <c r="AH122">
        <f>'Population 2016'!AH122/'Population 2016'!AH$5</f>
        <v>1.0046162562811737E-2</v>
      </c>
      <c r="AI122">
        <f>'Population 2016'!AI122/'Population 2016'!AI$5</f>
        <v>1.0376564003849856E-2</v>
      </c>
      <c r="AJ122">
        <f>'Population 2016'!AJ122/'Population 2016'!AJ$5</f>
        <v>1.299389342776678E-2</v>
      </c>
      <c r="AK122">
        <f>'Population 2016'!AK122/'Population 2016'!AK$5</f>
        <v>6.6882063789396934E-3</v>
      </c>
      <c r="AL122">
        <f>'Population 2016'!AL122/'Population 2016'!AL$5</f>
        <v>6.8817509444671077E-3</v>
      </c>
      <c r="AM122">
        <f>'Population 2016'!AM122/'Population 2016'!AM$5</f>
        <v>1.0489295196149096E-2</v>
      </c>
      <c r="AN122">
        <f>'Population 2016'!AN122/'Population 2016'!AN$5</f>
        <v>5.672520999236391E-3</v>
      </c>
      <c r="AO122">
        <f>'Population 2016'!AO122/'Population 2016'!AO$5</f>
        <v>5.672520999236391E-3</v>
      </c>
      <c r="AP122">
        <f>'Population 2016'!AP122/'Population 2016'!AP$5</f>
        <v>5.9841795729435824E-3</v>
      </c>
      <c r="AQ122">
        <f>'Population 2016'!AQ122/'Population 2016'!AQ$5</f>
        <v>6.9600482271058254E-3</v>
      </c>
      <c r="AR122">
        <f>'Population 2016'!AR122/'Population 2016'!AR$5</f>
        <v>8.8244408339632364E-3</v>
      </c>
      <c r="AS122">
        <f>'Population 2016'!AS122/'Population 2016'!AS$5</f>
        <v>5.9459006783351481E-3</v>
      </c>
      <c r="AT122">
        <f>'Population 2016'!AT122/'Population 2016'!AT$5</f>
        <v>2.4252649338324457E-3</v>
      </c>
      <c r="AU122">
        <f>'Population 2016'!AU122/'Population 2016'!AU$5</f>
        <v>2.4252649338324457E-3</v>
      </c>
      <c r="AV122">
        <f>'Population 2016'!AV122/'Population 2016'!AV$5</f>
        <v>8.8163868651673534E-3</v>
      </c>
      <c r="AW122">
        <f>'Population 2016'!AW122/'Population 2016'!AW$5</f>
        <v>9.5795960705351152E-3</v>
      </c>
      <c r="AX122">
        <f>'Population 2016'!AX122/'Population 2016'!AX$5</f>
        <v>8.3570798778384043E-3</v>
      </c>
      <c r="AY122">
        <f>'Population 2016'!AY122/'Population 2016'!AY$5</f>
        <v>7.9220342094795133E-3</v>
      </c>
      <c r="AZ122">
        <f>'Population 2016'!AZ122/'Population 2016'!AZ$5</f>
        <v>8.6894742594819108E-3</v>
      </c>
      <c r="BA122">
        <f>'Population 2016'!BA122/'Population 2016'!BA$5</f>
        <v>1.1390628374001295E-2</v>
      </c>
      <c r="BB122">
        <f>'Population 2016'!BB122/'Population 2016'!BB$5</f>
        <v>1.0378185785407014E-2</v>
      </c>
      <c r="BC122">
        <f>'Population 2016'!BC122/'Population 2016'!BC$5</f>
        <v>7.8342849555171953E-3</v>
      </c>
      <c r="BD122" s="9">
        <v>120</v>
      </c>
    </row>
    <row r="123" spans="1:56" x14ac:dyDescent="0.35">
      <c r="A123" s="3"/>
      <c r="B123" s="5" t="s">
        <v>50</v>
      </c>
      <c r="C123">
        <f>'Population 2016'!C123/'Population 2016'!C$5</f>
        <v>1.0799732178908578E-2</v>
      </c>
      <c r="D123">
        <f>'Population 2016'!D123/'Population 2016'!D$5</f>
        <v>6.7315121817630545E-3</v>
      </c>
      <c r="E123">
        <f>'Population 2016'!E123/'Population 2016'!E$5</f>
        <v>3.0002015760433906E-3</v>
      </c>
      <c r="F123">
        <f>'Population 2016'!F123/'Population 2016'!F$5</f>
        <v>7.4066443471542624E-3</v>
      </c>
      <c r="G123">
        <f>'Population 2016'!G123/'Population 2016'!G$5</f>
        <v>5.2373734639744492E-3</v>
      </c>
      <c r="H123">
        <f>'Population 2016'!H123/'Population 2016'!H$5</f>
        <v>7.8758029006559382E-3</v>
      </c>
      <c r="I123">
        <f>'Population 2016'!I123/'Population 2016'!I$5</f>
        <v>5.0561092035842897E-3</v>
      </c>
      <c r="J123">
        <f>'Population 2016'!J123/'Population 2016'!J$5</f>
        <v>6.8417604471608766E-3</v>
      </c>
      <c r="K123">
        <f>'Population 2016'!K123/'Population 2016'!K$5</f>
        <v>8.670793365779899E-3</v>
      </c>
      <c r="L123">
        <f>'Population 2016'!L123/'Population 2016'!L$5</f>
        <v>7.9186059441170402E-3</v>
      </c>
      <c r="M123">
        <f>'Population 2016'!M123/'Population 2016'!M$5</f>
        <v>7.9186059441170402E-3</v>
      </c>
      <c r="N123">
        <f>'Population 2016'!N123/'Population 2016'!N$5</f>
        <v>9.612525216804238E-3</v>
      </c>
      <c r="O123">
        <f>'Population 2016'!O123/'Population 2016'!O$5</f>
        <v>9.5204129144747917E-3</v>
      </c>
      <c r="P123">
        <f>'Population 2016'!P123/'Population 2016'!P$5</f>
        <v>5.7252338555167362E-3</v>
      </c>
      <c r="Q123">
        <f>'Population 2016'!Q123/'Population 2016'!Q$5</f>
        <v>9.7648676278774636E-3</v>
      </c>
      <c r="R123">
        <f>'Population 2016'!R123/'Population 2016'!R$5</f>
        <v>2.9275562889231914E-3</v>
      </c>
      <c r="S123">
        <f>'Population 2016'!S123/'Population 2016'!S$5</f>
        <v>8.6738773917817511E-3</v>
      </c>
      <c r="T123">
        <f>'Population 2016'!T123/'Population 2016'!T$5</f>
        <v>9.0482682884836414E-3</v>
      </c>
      <c r="U123">
        <f>'Population 2016'!U123/'Population 2016'!U$5</f>
        <v>6.4621785508785909E-3</v>
      </c>
      <c r="V123">
        <f>'Population 2016'!V123/'Population 2016'!V$5</f>
        <v>1.0189206310438785E-2</v>
      </c>
      <c r="W123">
        <f>'Population 2016'!W123/'Population 2016'!W$5</f>
        <v>6.8865661299916982E-3</v>
      </c>
      <c r="X123">
        <f>'Population 2016'!X123/'Population 2016'!X$5</f>
        <v>6.8865661299916982E-3</v>
      </c>
      <c r="Y123">
        <f>'Population 2016'!Y123/'Population 2016'!Y$5</f>
        <v>8.5849191586779231E-3</v>
      </c>
      <c r="Z123">
        <f>'Population 2016'!Z123/'Population 2016'!Z$5</f>
        <v>1.0846272525421859E-2</v>
      </c>
      <c r="AA123">
        <f>'Population 2016'!AA123/'Population 2016'!AA$5</f>
        <v>9.2614923227277955E-3</v>
      </c>
      <c r="AB123">
        <f>'Population 2016'!AB123/'Population 2016'!AB$5</f>
        <v>6.6487211242234117E-3</v>
      </c>
      <c r="AC123">
        <f>'Population 2016'!AC123/'Population 2016'!AC$5</f>
        <v>8.8546008551552372E-3</v>
      </c>
      <c r="AD123">
        <f>'Population 2016'!AD123/'Population 2016'!AD$5</f>
        <v>6.0925229818750235E-3</v>
      </c>
      <c r="AE123">
        <f>'Population 2016'!AE123/'Population 2016'!AE$5</f>
        <v>6.4169036643086687E-3</v>
      </c>
      <c r="AF123">
        <f>'Population 2016'!AF123/'Population 2016'!AF$5</f>
        <v>4.8108099956265362E-3</v>
      </c>
      <c r="AG123">
        <f>'Population 2016'!AG123/'Population 2016'!AG$5</f>
        <v>6.4169036643086687E-3</v>
      </c>
      <c r="AH123">
        <f>'Population 2016'!AH123/'Population 2016'!AH$5</f>
        <v>9.99229075912802E-3</v>
      </c>
      <c r="AI123">
        <f>'Population 2016'!AI123/'Population 2016'!AI$5</f>
        <v>9.8939649138157313E-3</v>
      </c>
      <c r="AJ123">
        <f>'Population 2016'!AJ123/'Population 2016'!AJ$5</f>
        <v>1.2575635055628363E-2</v>
      </c>
      <c r="AK123">
        <f>'Population 2016'!AK123/'Population 2016'!AK$5</f>
        <v>6.2230491683743384E-3</v>
      </c>
      <c r="AL123">
        <f>'Population 2016'!AL123/'Population 2016'!AL$5</f>
        <v>6.243237970238201E-3</v>
      </c>
      <c r="AM123">
        <f>'Population 2016'!AM123/'Population 2016'!AM$5</f>
        <v>1.073196880738597E-2</v>
      </c>
      <c r="AN123">
        <f>'Population 2016'!AN123/'Population 2016'!AN$5</f>
        <v>3.872586451401767E-3</v>
      </c>
      <c r="AO123">
        <f>'Population 2016'!AO123/'Population 2016'!AO$5</f>
        <v>3.872586451401767E-3</v>
      </c>
      <c r="AP123">
        <f>'Population 2016'!AP123/'Population 2016'!AP$5</f>
        <v>5.9604013759649984E-3</v>
      </c>
      <c r="AQ123">
        <f>'Population 2016'!AQ123/'Population 2016'!AQ$5</f>
        <v>7.4806817559050802E-3</v>
      </c>
      <c r="AR123">
        <f>'Population 2016'!AR123/'Population 2016'!AR$5</f>
        <v>8.2752942167175388E-3</v>
      </c>
      <c r="AS123">
        <f>'Population 2016'!AS123/'Population 2016'!AS$5</f>
        <v>5.0561092035842897E-3</v>
      </c>
      <c r="AT123">
        <f>'Population 2016'!AT123/'Population 2016'!AT$5</f>
        <v>1.2653556176517109E-3</v>
      </c>
      <c r="AU123">
        <f>'Population 2016'!AU123/'Population 2016'!AU$5</f>
        <v>1.2653556176517109E-3</v>
      </c>
      <c r="AV123">
        <f>'Population 2016'!AV123/'Population 2016'!AV$5</f>
        <v>8.0667300179495301E-3</v>
      </c>
      <c r="AW123">
        <f>'Population 2016'!AW123/'Population 2016'!AW$5</f>
        <v>9.2134968576484226E-3</v>
      </c>
      <c r="AX123">
        <f>'Population 2016'!AX123/'Population 2016'!AX$5</f>
        <v>5.8525115964067108E-3</v>
      </c>
      <c r="AY123">
        <f>'Population 2016'!AY123/'Population 2016'!AY$5</f>
        <v>7.3039380679905752E-3</v>
      </c>
      <c r="AZ123">
        <f>'Population 2016'!AZ123/'Population 2016'!AZ$5</f>
        <v>7.6712439093142189E-3</v>
      </c>
      <c r="BA123">
        <f>'Population 2016'!BA123/'Population 2016'!BA$5</f>
        <v>1.1053228244439646E-2</v>
      </c>
      <c r="BB123">
        <f>'Population 2016'!BB123/'Population 2016'!BB$5</f>
        <v>1.1151543608404743E-2</v>
      </c>
      <c r="BC123">
        <f>'Population 2016'!BC123/'Population 2016'!BC$5</f>
        <v>6.4621785508785909E-3</v>
      </c>
      <c r="BD123" s="9">
        <v>121</v>
      </c>
    </row>
    <row r="124" spans="1:56" x14ac:dyDescent="0.35">
      <c r="A124" s="3"/>
      <c r="B124" s="5" t="s">
        <v>51</v>
      </c>
      <c r="C124">
        <f>'Population 2016'!C124/'Population 2016'!C$5</f>
        <v>8.3924090098286257E-3</v>
      </c>
      <c r="D124">
        <f>'Population 2016'!D124/'Population 2016'!D$5</f>
        <v>5.5382764590240895E-3</v>
      </c>
      <c r="E124">
        <f>'Population 2016'!E124/'Population 2016'!E$5</f>
        <v>2.9205087216797377E-3</v>
      </c>
      <c r="F124">
        <f>'Population 2016'!F124/'Population 2016'!F$5</f>
        <v>6.3250064383208859E-3</v>
      </c>
      <c r="G124">
        <f>'Population 2016'!G124/'Population 2016'!G$5</f>
        <v>5.1020408163265302E-3</v>
      </c>
      <c r="H124">
        <f>'Population 2016'!H124/'Population 2016'!H$5</f>
        <v>6.9744141783906642E-3</v>
      </c>
      <c r="I124">
        <f>'Population 2016'!I124/'Population 2016'!I$5</f>
        <v>4.9409597186165317E-3</v>
      </c>
      <c r="J124">
        <f>'Population 2016'!J124/'Population 2016'!J$5</f>
        <v>6.0456283224003381E-3</v>
      </c>
      <c r="K124">
        <f>'Population 2016'!K124/'Population 2016'!K$5</f>
        <v>9.0724377451212018E-3</v>
      </c>
      <c r="L124">
        <f>'Population 2016'!L124/'Population 2016'!L$5</f>
        <v>7.46588724921767E-3</v>
      </c>
      <c r="M124">
        <f>'Population 2016'!M124/'Population 2016'!M$5</f>
        <v>7.46588724921767E-3</v>
      </c>
      <c r="N124">
        <f>'Population 2016'!N124/'Population 2016'!N$5</f>
        <v>6.5664156372316571E-3</v>
      </c>
      <c r="O124">
        <f>'Population 2016'!O124/'Population 2016'!O$5</f>
        <v>8.4009470879028349E-3</v>
      </c>
      <c r="P124">
        <f>'Population 2016'!P124/'Population 2016'!P$5</f>
        <v>4.9814042601149557E-3</v>
      </c>
      <c r="Q124">
        <f>'Population 2016'!Q124/'Population 2016'!Q$5</f>
        <v>9.3770931011386473E-3</v>
      </c>
      <c r="R124">
        <f>'Population 2016'!R124/'Population 2016'!R$5</f>
        <v>2.6481077340714324E-3</v>
      </c>
      <c r="S124">
        <f>'Population 2016'!S124/'Population 2016'!S$5</f>
        <v>7.604096237936276E-3</v>
      </c>
      <c r="T124">
        <f>'Population 2016'!T124/'Population 2016'!T$5</f>
        <v>6.9356872635561164E-3</v>
      </c>
      <c r="U124">
        <f>'Population 2016'!U124/'Population 2016'!U$5</f>
        <v>6.285132563183287E-3</v>
      </c>
      <c r="V124">
        <f>'Population 2016'!V124/'Population 2016'!V$5</f>
        <v>1.0189206310438785E-2</v>
      </c>
      <c r="W124">
        <f>'Population 2016'!W124/'Population 2016'!W$5</f>
        <v>6.7492923865367146E-3</v>
      </c>
      <c r="X124">
        <f>'Population 2016'!X124/'Population 2016'!X$5</f>
        <v>6.7492923865367146E-3</v>
      </c>
      <c r="Y124">
        <f>'Population 2016'!Y124/'Population 2016'!Y$5</f>
        <v>8.203367196070014E-3</v>
      </c>
      <c r="Z124">
        <f>'Population 2016'!Z124/'Population 2016'!Z$5</f>
        <v>8.47879237218414E-3</v>
      </c>
      <c r="AA124">
        <f>'Population 2016'!AA124/'Population 2016'!AA$5</f>
        <v>7.9240903108446486E-3</v>
      </c>
      <c r="AB124">
        <f>'Population 2016'!AB124/'Population 2016'!AB$5</f>
        <v>5.59041175808317E-3</v>
      </c>
      <c r="AC124">
        <f>'Population 2016'!AC124/'Population 2016'!AC$5</f>
        <v>7.2390318169876771E-3</v>
      </c>
      <c r="AD124">
        <f>'Population 2016'!AD124/'Population 2016'!AD$5</f>
        <v>5.7947820908854069E-3</v>
      </c>
      <c r="AE124">
        <f>'Population 2016'!AE124/'Population 2016'!AE$5</f>
        <v>6.0575570591073829E-3</v>
      </c>
      <c r="AF124">
        <f>'Population 2016'!AF124/'Population 2016'!AF$5</f>
        <v>4.6298390867001464E-3</v>
      </c>
      <c r="AG124">
        <f>'Population 2016'!AG124/'Population 2016'!AG$5</f>
        <v>6.0575570591073829E-3</v>
      </c>
      <c r="AH124">
        <f>'Population 2016'!AH124/'Population 2016'!AH$5</f>
        <v>9.1544913294260791E-3</v>
      </c>
      <c r="AI124">
        <f>'Population 2016'!AI124/'Population 2016'!AI$5</f>
        <v>8.3094540204742325E-3</v>
      </c>
      <c r="AJ124">
        <f>'Population 2016'!AJ124/'Population 2016'!AJ$5</f>
        <v>1.2352563923821209E-2</v>
      </c>
      <c r="AK124">
        <f>'Population 2016'!AK124/'Population 2016'!AK$5</f>
        <v>5.8584664898231149E-3</v>
      </c>
      <c r="AL124">
        <f>'Population 2016'!AL124/'Population 2016'!AL$5</f>
        <v>5.3475461591670952E-3</v>
      </c>
      <c r="AM124">
        <f>'Population 2016'!AM124/'Population 2016'!AM$5</f>
        <v>9.6019066177455981E-3</v>
      </c>
      <c r="AN124">
        <f>'Population 2016'!AN124/'Population 2016'!AN$5</f>
        <v>3.927129922548271E-3</v>
      </c>
      <c r="AO124">
        <f>'Population 2016'!AO124/'Population 2016'!AO$5</f>
        <v>3.927129922548271E-3</v>
      </c>
      <c r="AP124">
        <f>'Population 2016'!AP124/'Population 2016'!AP$5</f>
        <v>5.3738725171599321E-3</v>
      </c>
      <c r="AQ124">
        <f>'Population 2016'!AQ124/'Population 2016'!AQ$5</f>
        <v>5.9324820518441386E-3</v>
      </c>
      <c r="AR124">
        <f>'Population 2016'!AR124/'Population 2016'!AR$5</f>
        <v>7.2048481737700398E-3</v>
      </c>
      <c r="AS124">
        <f>'Population 2016'!AS124/'Population 2016'!AS$5</f>
        <v>4.9409597186165317E-3</v>
      </c>
      <c r="AT124">
        <f>'Population 2016'!AT124/'Population 2016'!AT$5</f>
        <v>1.7398639742711025E-3</v>
      </c>
      <c r="AU124">
        <f>'Population 2016'!AU124/'Population 2016'!AU$5</f>
        <v>1.7398639742711025E-3</v>
      </c>
      <c r="AV124">
        <f>'Population 2016'!AV124/'Population 2016'!AV$5</f>
        <v>7.3909830007390983E-3</v>
      </c>
      <c r="AW124">
        <f>'Population 2016'!AW124/'Population 2016'!AW$5</f>
        <v>8.683415705656233E-3</v>
      </c>
      <c r="AX124">
        <f>'Population 2016'!AX124/'Population 2016'!AX$5</f>
        <v>4.4085513117037454E-3</v>
      </c>
      <c r="AY124">
        <f>'Population 2016'!AY124/'Population 2016'!AY$5</f>
        <v>6.3859735014228447E-3</v>
      </c>
      <c r="AZ124">
        <f>'Population 2016'!AZ124/'Population 2016'!AZ$5</f>
        <v>6.0662367471854845E-3</v>
      </c>
      <c r="BA124">
        <f>'Population 2016'!BA124/'Population 2016'!BA$5</f>
        <v>1.0864284171885123E-2</v>
      </c>
      <c r="BB124">
        <f>'Population 2016'!BB124/'Population 2016'!BB$5</f>
        <v>9.7567375347838402E-3</v>
      </c>
      <c r="BC124">
        <f>'Population 2016'!BC124/'Population 2016'!BC$5</f>
        <v>6.285132563183287E-3</v>
      </c>
      <c r="BD124" s="9">
        <v>122</v>
      </c>
    </row>
    <row r="125" spans="1:56" x14ac:dyDescent="0.35">
      <c r="A125" s="3"/>
      <c r="B125" s="5" t="s">
        <v>52</v>
      </c>
      <c r="C125">
        <f>'Population 2016'!C125/'Population 2016'!C$5</f>
        <v>7.3037469397351437E-3</v>
      </c>
      <c r="D125">
        <f>'Population 2016'!D125/'Population 2016'!D$5</f>
        <v>4.9245425114677775E-3</v>
      </c>
      <c r="E125">
        <f>'Population 2016'!E125/'Population 2016'!E$5</f>
        <v>2.7423717531021618E-3</v>
      </c>
      <c r="F125">
        <f>'Population 2016'!F125/'Population 2016'!F$5</f>
        <v>5.9747617821272209E-3</v>
      </c>
      <c r="G125">
        <f>'Population 2016'!G125/'Population 2016'!G$5</f>
        <v>4.8719753153250688E-3</v>
      </c>
      <c r="H125">
        <f>'Population 2016'!H125/'Population 2016'!H$5</f>
        <v>8.1351953387178884E-3</v>
      </c>
      <c r="I125">
        <f>'Population 2016'!I125/'Population 2016'!I$5</f>
        <v>5.3806213884934262E-3</v>
      </c>
      <c r="J125">
        <f>'Population 2016'!J125/'Population 2016'!J$5</f>
        <v>6.5100387285106521E-3</v>
      </c>
      <c r="K125">
        <f>'Population 2016'!K125/'Population 2016'!K$5</f>
        <v>9.8521003638425558E-3</v>
      </c>
      <c r="L125">
        <f>'Population 2016'!L125/'Population 2016'!L$5</f>
        <v>8.9114100995981126E-3</v>
      </c>
      <c r="M125">
        <f>'Population 2016'!M125/'Population 2016'!M$5</f>
        <v>8.9114100995981126E-3</v>
      </c>
      <c r="N125">
        <f>'Population 2016'!N125/'Population 2016'!N$5</f>
        <v>6.1645542151244565E-3</v>
      </c>
      <c r="O125">
        <f>'Population 2016'!O125/'Population 2016'!O$5</f>
        <v>9.3519977016276838E-3</v>
      </c>
      <c r="P125">
        <f>'Population 2016'!P125/'Population 2016'!P$5</f>
        <v>5.5899921108982309E-3</v>
      </c>
      <c r="Q125">
        <f>'Population 2016'!Q125/'Population 2016'!Q$5</f>
        <v>9.659110938766877E-3</v>
      </c>
      <c r="R125">
        <f>'Population 2016'!R125/'Population 2016'!R$5</f>
        <v>3.5263746207483898E-3</v>
      </c>
      <c r="S125">
        <f>'Population 2016'!S125/'Population 2016'!S$5</f>
        <v>7.5581980366161731E-3</v>
      </c>
      <c r="T125">
        <f>'Population 2016'!T125/'Population 2016'!T$5</f>
        <v>5.937562528210402E-3</v>
      </c>
      <c r="U125">
        <f>'Population 2016'!U125/'Population 2016'!U$5</f>
        <v>8.8080378878413676E-3</v>
      </c>
      <c r="V125">
        <f>'Population 2016'!V125/'Population 2016'!V$5</f>
        <v>1.1036398745239312E-2</v>
      </c>
      <c r="W125">
        <f>'Population 2016'!W125/'Population 2016'!W$5</f>
        <v>7.4029768791794952E-3</v>
      </c>
      <c r="X125">
        <f>'Population 2016'!X125/'Population 2016'!X$5</f>
        <v>7.4029768791794952E-3</v>
      </c>
      <c r="Y125">
        <f>'Population 2016'!Y125/'Population 2016'!Y$5</f>
        <v>8.8671086310233536E-3</v>
      </c>
      <c r="Z125">
        <f>'Population 2016'!Z125/'Population 2016'!Z$5</f>
        <v>6.5410592295913729E-3</v>
      </c>
      <c r="AA125">
        <f>'Population 2016'!AA125/'Population 2016'!AA$5</f>
        <v>7.6138236742080726E-3</v>
      </c>
      <c r="AB125">
        <f>'Population 2016'!AB125/'Population 2016'!AB$5</f>
        <v>4.947647462206892E-3</v>
      </c>
      <c r="AC125">
        <f>'Population 2016'!AC125/'Population 2016'!AC$5</f>
        <v>6.2802402047076981E-3</v>
      </c>
      <c r="AD125">
        <f>'Population 2016'!AD125/'Population 2016'!AD$5</f>
        <v>5.6942945401764113E-3</v>
      </c>
      <c r="AE125">
        <f>'Population 2016'!AE125/'Population 2016'!AE$5</f>
        <v>6.006221829792914E-3</v>
      </c>
      <c r="AF125">
        <f>'Population 2016'!AF125/'Population 2016'!AF$5</f>
        <v>3.9361172691489846E-3</v>
      </c>
      <c r="AG125">
        <f>'Population 2016'!AG125/'Population 2016'!AG$5</f>
        <v>6.006221829792914E-3</v>
      </c>
      <c r="AH125">
        <f>'Population 2016'!AH125/'Population 2016'!AH$5</f>
        <v>1.0009009594754001E-2</v>
      </c>
      <c r="AI125">
        <f>'Population 2016'!AI125/'Population 2016'!AI$5</f>
        <v>7.907515968151195E-3</v>
      </c>
      <c r="AJ125">
        <f>'Population 2016'!AJ125/'Population 2016'!AJ$5</f>
        <v>1.2310738086607367E-2</v>
      </c>
      <c r="AK125">
        <f>'Population 2016'!AK125/'Population 2016'!AK$5</f>
        <v>5.0664420502118347E-3</v>
      </c>
      <c r="AL125">
        <f>'Population 2016'!AL125/'Population 2016'!AL$5</f>
        <v>6.5890991646121921E-3</v>
      </c>
      <c r="AM125">
        <f>'Population 2016'!AM125/'Population 2016'!AM$5</f>
        <v>1.0619686987261446E-2</v>
      </c>
      <c r="AN125">
        <f>'Population 2016'!AN125/'Population 2016'!AN$5</f>
        <v>5.5634340569433839E-3</v>
      </c>
      <c r="AO125">
        <f>'Population 2016'!AO125/'Population 2016'!AO$5</f>
        <v>5.5634340569433839E-3</v>
      </c>
      <c r="AP125">
        <f>'Population 2016'!AP125/'Population 2016'!AP$5</f>
        <v>4.0026631580616012E-3</v>
      </c>
      <c r="AQ125">
        <f>'Population 2016'!AQ125/'Population 2016'!AQ$5</f>
        <v>6.2887049926015235E-3</v>
      </c>
      <c r="AR125">
        <f>'Population 2016'!AR125/'Population 2016'!AR$5</f>
        <v>7.1319999206911986E-3</v>
      </c>
      <c r="AS125">
        <f>'Population 2016'!AS125/'Population 2016'!AS$5</f>
        <v>5.3806213884934262E-3</v>
      </c>
      <c r="AT125">
        <f>'Population 2016'!AT125/'Population 2016'!AT$5</f>
        <v>1.5289713713291507E-3</v>
      </c>
      <c r="AU125">
        <f>'Population 2016'!AU125/'Population 2016'!AU$5</f>
        <v>1.5289713713291507E-3</v>
      </c>
      <c r="AV125">
        <f>'Population 2016'!AV125/'Population 2016'!AV$5</f>
        <v>8.6791257522964849E-3</v>
      </c>
      <c r="AW125">
        <f>'Population 2016'!AW125/'Population 2016'!AW$5</f>
        <v>9.3660381963512115E-3</v>
      </c>
      <c r="AX125">
        <f>'Population 2016'!AX125/'Population 2016'!AX$5</f>
        <v>4.7024547324839953E-3</v>
      </c>
      <c r="AY125">
        <f>'Population 2016'!AY125/'Population 2016'!AY$5</f>
        <v>6.298766867598911E-3</v>
      </c>
      <c r="AZ125">
        <f>'Population 2016'!AZ125/'Population 2016'!AZ$5</f>
        <v>5.3270130183914258E-3</v>
      </c>
      <c r="BA125">
        <f>'Population 2016'!BA125/'Population 2016'!BA$5</f>
        <v>1.0162491902396891E-2</v>
      </c>
      <c r="BB125">
        <f>'Population 2016'!BB125/'Population 2016'!BB$5</f>
        <v>1.0543905318906527E-2</v>
      </c>
      <c r="BC125">
        <f>'Population 2016'!BC125/'Population 2016'!BC$5</f>
        <v>8.8080378878413676E-3</v>
      </c>
      <c r="BD125" s="9">
        <v>123</v>
      </c>
    </row>
    <row r="126" spans="1:56" x14ac:dyDescent="0.35">
      <c r="A126" s="3"/>
      <c r="B126" s="5" t="s">
        <v>53</v>
      </c>
      <c r="C126">
        <f>'Population 2016'!C126/'Population 2016'!C$5</f>
        <v>7.7535228184592107E-3</v>
      </c>
      <c r="D126">
        <f>'Population 2016'!D126/'Population 2016'!D$5</f>
        <v>5.2326320628307069E-3</v>
      </c>
      <c r="E126">
        <f>'Population 2016'!E126/'Population 2016'!E$5</f>
        <v>2.9205087216797377E-3</v>
      </c>
      <c r="F126">
        <f>'Population 2016'!F126/'Population 2016'!F$5</f>
        <v>6.8606747360288435E-3</v>
      </c>
      <c r="G126">
        <f>'Population 2016'!G126/'Population 2016'!G$5</f>
        <v>6.7395658528663456E-3</v>
      </c>
      <c r="H126">
        <f>'Population 2016'!H126/'Population 2016'!H$5</f>
        <v>1.0443788037469239E-2</v>
      </c>
      <c r="I126">
        <f>'Population 2016'!I126/'Population 2016'!I$5</f>
        <v>6.4064986182061807E-3</v>
      </c>
      <c r="J126">
        <f>'Population 2016'!J126/'Population 2016'!J$5</f>
        <v>8.0193725483691733E-3</v>
      </c>
      <c r="K126">
        <f>'Population 2016'!K126/'Population 2016'!K$5</f>
        <v>1.2592732599347919E-2</v>
      </c>
      <c r="L126">
        <f>'Population 2016'!L126/'Population 2016'!L$5</f>
        <v>1.0730227312439439E-2</v>
      </c>
      <c r="M126">
        <f>'Population 2016'!M126/'Population 2016'!M$5</f>
        <v>1.0730227312439439E-2</v>
      </c>
      <c r="N126">
        <f>'Population 2016'!N126/'Population 2016'!N$5</f>
        <v>7.3299523392353384E-3</v>
      </c>
      <c r="O126">
        <f>'Population 2016'!O126/'Population 2016'!O$5</f>
        <v>1.1680090349808304E-2</v>
      </c>
      <c r="P126">
        <f>'Population 2016'!P126/'Population 2016'!P$5</f>
        <v>6.3789022878395132E-3</v>
      </c>
      <c r="Q126">
        <f>'Population 2016'!Q126/'Population 2016'!Q$5</f>
        <v>1.0998695667500969E-2</v>
      </c>
      <c r="R126">
        <f>'Population 2016'!R126/'Population 2016'!R$5</f>
        <v>3.7792090275190291E-3</v>
      </c>
      <c r="S126">
        <f>'Population 2016'!S126/'Population 2016'!S$5</f>
        <v>8.1054458215866296E-3</v>
      </c>
      <c r="T126">
        <f>'Population 2016'!T126/'Population 2016'!T$5</f>
        <v>5.4466433693340713E-3</v>
      </c>
      <c r="U126">
        <f>'Population 2016'!U126/'Population 2016'!U$5</f>
        <v>1.0401451777099101E-2</v>
      </c>
      <c r="V126">
        <f>'Population 2016'!V126/'Population 2016'!V$5</f>
        <v>1.3051342914494623E-2</v>
      </c>
      <c r="W126">
        <f>'Population 2016'!W126/'Population 2016'!W$5</f>
        <v>8.4815562920400843E-3</v>
      </c>
      <c r="X126">
        <f>'Population 2016'!X126/'Population 2016'!X$5</f>
        <v>8.4815562920400843E-3</v>
      </c>
      <c r="Y126">
        <f>'Population 2016'!Y126/'Population 2016'!Y$5</f>
        <v>1.0639735457305925E-2</v>
      </c>
      <c r="Z126">
        <f>'Population 2016'!Z126/'Population 2016'!Z$5</f>
        <v>6.9107965225336486E-3</v>
      </c>
      <c r="AA126">
        <f>'Population 2016'!AA126/'Population 2016'!AA$5</f>
        <v>8.7193561867632413E-3</v>
      </c>
      <c r="AB126">
        <f>'Population 2016'!AB126/'Population 2016'!AB$5</f>
        <v>5.449167374594434E-3</v>
      </c>
      <c r="AC126">
        <f>'Population 2016'!AC126/'Population 2016'!AC$5</f>
        <v>6.9577035337728401E-3</v>
      </c>
      <c r="AD126">
        <f>'Population 2016'!AD126/'Population 2016'!AD$5</f>
        <v>7.1755554728497525E-3</v>
      </c>
      <c r="AE126">
        <f>'Population 2016'!AE126/'Population 2016'!AE$5</f>
        <v>7.3409377919691167E-3</v>
      </c>
      <c r="AF126">
        <f>'Population 2016'!AF126/'Population 2016'!AF$5</f>
        <v>4.8108099956265362E-3</v>
      </c>
      <c r="AG126">
        <f>'Population 2016'!AG126/'Population 2016'!AG$5</f>
        <v>7.3409377919691167E-3</v>
      </c>
      <c r="AH126">
        <f>'Population 2016'!AH126/'Population 2016'!AH$5</f>
        <v>1.1883376833266767E-2</v>
      </c>
      <c r="AI126">
        <f>'Population 2016'!AI126/'Population 2016'!AI$5</f>
        <v>8.1700061247703213E-3</v>
      </c>
      <c r="AJ126">
        <f>'Population 2016'!AJ126/'Population 2016'!AJ$5</f>
        <v>1.4290494381395867E-2</v>
      </c>
      <c r="AK126">
        <f>'Population 2016'!AK126/'Population 2016'!AK$5</f>
        <v>6.5624882139220294E-3</v>
      </c>
      <c r="AL126">
        <f>'Population 2016'!AL126/'Population 2016'!AL$5</f>
        <v>8.7972898671538277E-3</v>
      </c>
      <c r="AM126">
        <f>'Population 2016'!AM126/'Population 2016'!AM$5</f>
        <v>1.2010532759126519E-2</v>
      </c>
      <c r="AN126">
        <f>'Population 2016'!AN126/'Population 2016'!AN$5</f>
        <v>5.7270644703828954E-3</v>
      </c>
      <c r="AO126">
        <f>'Population 2016'!AO126/'Population 2016'!AO$5</f>
        <v>5.7270644703828954E-3</v>
      </c>
      <c r="AP126">
        <f>'Population 2016'!AP126/'Population 2016'!AP$5</f>
        <v>4.8428261179715611E-3</v>
      </c>
      <c r="AQ126">
        <f>'Population 2016'!AQ126/'Population 2016'!AQ$5</f>
        <v>7.2683180796843314E-3</v>
      </c>
      <c r="AR126">
        <f>'Population 2016'!AR126/'Population 2016'!AR$5</f>
        <v>8.1732621069006903E-3</v>
      </c>
      <c r="AS126">
        <f>'Population 2016'!AS126/'Population 2016'!AS$5</f>
        <v>6.4064986182061807E-3</v>
      </c>
      <c r="AT126">
        <f>'Population 2016'!AT126/'Population 2016'!AT$5</f>
        <v>6.8540095956134343E-4</v>
      </c>
      <c r="AU126">
        <f>'Population 2016'!AU126/'Population 2016'!AU$5</f>
        <v>6.8540095956134343E-4</v>
      </c>
      <c r="AV126">
        <f>'Population 2016'!AV126/'Population 2016'!AV$5</f>
        <v>1.1086474501108648E-2</v>
      </c>
      <c r="AW126">
        <f>'Population 2016'!AW126/'Population 2016'!AW$5</f>
        <v>1.174949661358228E-2</v>
      </c>
      <c r="AX126">
        <f>'Population 2016'!AX126/'Population 2016'!AX$5</f>
        <v>5.5458297660273201E-3</v>
      </c>
      <c r="AY126">
        <f>'Population 2016'!AY126/'Population 2016'!AY$5</f>
        <v>7.3192374774333708E-3</v>
      </c>
      <c r="AZ126">
        <f>'Population 2016'!AZ126/'Population 2016'!AZ$5</f>
        <v>6.2963453008956973E-3</v>
      </c>
      <c r="BA126">
        <f>'Population 2016'!BA126/'Population 2016'!BA$5</f>
        <v>1.2510796804145973E-2</v>
      </c>
      <c r="BB126">
        <f>'Population 2016'!BB126/'Population 2016'!BB$5</f>
        <v>1.1558937461591045E-2</v>
      </c>
      <c r="BC126">
        <f>'Population 2016'!BC126/'Population 2016'!BC$5</f>
        <v>1.0401451777099101E-2</v>
      </c>
      <c r="BD126" s="9">
        <v>124</v>
      </c>
    </row>
    <row r="127" spans="1:56" x14ac:dyDescent="0.35">
      <c r="A127" s="3"/>
      <c r="B127" s="5" t="s">
        <v>54</v>
      </c>
      <c r="C127">
        <f>'Population 2016'!C127/'Population 2016'!C$5</f>
        <v>7.1964140595850816E-3</v>
      </c>
      <c r="D127">
        <f>'Population 2016'!D127/'Population 2016'!D$5</f>
        <v>5.0492454251146778E-3</v>
      </c>
      <c r="E127">
        <f>'Population 2016'!E127/'Population 2016'!E$5</f>
        <v>3.079894430407043E-3</v>
      </c>
      <c r="F127">
        <f>'Population 2016'!F127/'Population 2016'!F$5</f>
        <v>6.8709760494463047E-3</v>
      </c>
      <c r="G127">
        <f>'Population 2016'!G127/'Population 2016'!G$5</f>
        <v>6.9290315595734314E-3</v>
      </c>
      <c r="H127">
        <f>'Population 2016'!H127/'Population 2016'!H$5</f>
        <v>1.1043633050487495E-2</v>
      </c>
      <c r="I127">
        <f>'Population 2016'!I127/'Population 2016'!I$5</f>
        <v>7.2544175529687628E-3</v>
      </c>
      <c r="J127">
        <f>'Population 2016'!J127/'Population 2016'!J$5</f>
        <v>8.102302978031729E-3</v>
      </c>
      <c r="K127">
        <f>'Population 2016'!K127/'Population 2016'!K$5</f>
        <v>1.1765817700704059E-2</v>
      </c>
      <c r="L127">
        <f>'Population 2016'!L127/'Population 2016'!L$5</f>
        <v>1.2564929391768462E-2</v>
      </c>
      <c r="M127">
        <f>'Population 2016'!M127/'Population 2016'!M$5</f>
        <v>1.2564929391768462E-2</v>
      </c>
      <c r="N127">
        <f>'Population 2016'!N127/'Population 2016'!N$5</f>
        <v>6.8155697189381213E-3</v>
      </c>
      <c r="O127">
        <f>'Population 2016'!O127/'Population 2016'!O$5</f>
        <v>1.2224963097254833E-2</v>
      </c>
      <c r="P127">
        <f>'Population 2016'!P127/'Population 2016'!P$5</f>
        <v>8.1821255494195881E-3</v>
      </c>
      <c r="Q127">
        <f>'Population 2016'!Q127/'Population 2016'!Q$5</f>
        <v>1.1891752153323698E-2</v>
      </c>
      <c r="R127">
        <f>'Population 2016'!R127/'Population 2016'!R$5</f>
        <v>4.5510193218715068E-3</v>
      </c>
      <c r="S127">
        <f>'Population 2016'!S127/'Population 2016'!S$5</f>
        <v>8.3305235395986724E-3</v>
      </c>
      <c r="T127">
        <f>'Population 2016'!T127/'Population 2016'!T$5</f>
        <v>5.2442264649632626E-3</v>
      </c>
      <c r="U127">
        <f>'Population 2016'!U127/'Population 2016'!U$5</f>
        <v>1.1463727703270924E-2</v>
      </c>
      <c r="V127">
        <f>'Population 2016'!V127/'Population 2016'!V$5</f>
        <v>1.2684989429175475E-2</v>
      </c>
      <c r="W127">
        <f>'Population 2016'!W127/'Population 2016'!W$5</f>
        <v>8.8443511854568273E-3</v>
      </c>
      <c r="X127">
        <f>'Population 2016'!X127/'Population 2016'!X$5</f>
        <v>8.8443511854568273E-3</v>
      </c>
      <c r="Y127">
        <f>'Population 2016'!Y127/'Population 2016'!Y$5</f>
        <v>1.0488704472106961E-2</v>
      </c>
      <c r="Z127">
        <f>'Population 2016'!Z127/'Population 2016'!Z$5</f>
        <v>6.6804366384491942E-3</v>
      </c>
      <c r="AA127">
        <f>'Population 2016'!AA127/'Population 2016'!AA$5</f>
        <v>8.9877667246672614E-3</v>
      </c>
      <c r="AB127">
        <f>'Population 2016'!AB127/'Population 2016'!AB$5</f>
        <v>5.2608415299427854E-3</v>
      </c>
      <c r="AC127">
        <f>'Population 2016'!AC127/'Population 2016'!AC$5</f>
        <v>7.2752321475484105E-3</v>
      </c>
      <c r="AD127">
        <f>'Population 2016'!AD127/'Population 2016'!AD$5</f>
        <v>7.9087424169116821E-3</v>
      </c>
      <c r="AE127">
        <f>'Population 2016'!AE127/'Population 2016'!AE$5</f>
        <v>8.2803724884239066E-3</v>
      </c>
      <c r="AF127">
        <f>'Population 2016'!AF127/'Population 2016'!AF$5</f>
        <v>6.3189009033464538E-3</v>
      </c>
      <c r="AG127">
        <f>'Population 2016'!AG127/'Population 2016'!AG$5</f>
        <v>8.2803724884239066E-3</v>
      </c>
      <c r="AH127">
        <f>'Population 2016'!AH127/'Population 2016'!AH$5</f>
        <v>1.2063568728346786E-2</v>
      </c>
      <c r="AI127">
        <f>'Population 2016'!AI127/'Population 2016'!AI$5</f>
        <v>8.2561357074109713E-3</v>
      </c>
      <c r="AJ127">
        <f>'Population 2016'!AJ127/'Population 2016'!AJ$5</f>
        <v>1.5503443660597273E-2</v>
      </c>
      <c r="AK127">
        <f>'Population 2016'!AK127/'Population 2016'!AK$5</f>
        <v>6.3487673333920015E-3</v>
      </c>
      <c r="AL127">
        <f>'Population 2016'!AL127/'Population 2016'!AL$5</f>
        <v>8.9214451676983379E-3</v>
      </c>
      <c r="AM127">
        <f>'Population 2016'!AM127/'Population 2016'!AM$5</f>
        <v>1.2235096399375568E-2</v>
      </c>
      <c r="AN127">
        <f>'Population 2016'!AN127/'Population 2016'!AN$5</f>
        <v>6.4906730664339475E-3</v>
      </c>
      <c r="AO127">
        <f>'Population 2016'!AO127/'Population 2016'!AO$5</f>
        <v>6.4906730664339475E-3</v>
      </c>
      <c r="AP127">
        <f>'Population 2016'!AP127/'Population 2016'!AP$5</f>
        <v>4.7714915270358101E-3</v>
      </c>
      <c r="AQ127">
        <f>'Population 2016'!AQ127/'Population 2016'!AQ$5</f>
        <v>7.6724941086205953E-3</v>
      </c>
      <c r="AR127">
        <f>'Population 2016'!AR127/'Population 2016'!AR$5</f>
        <v>8.4252234959898923E-3</v>
      </c>
      <c r="AS127">
        <f>'Population 2016'!AS127/'Population 2016'!AS$5</f>
        <v>7.2544175529687628E-3</v>
      </c>
      <c r="AT127">
        <f>'Population 2016'!AT127/'Population 2016'!AT$5</f>
        <v>1.8980334264775663E-3</v>
      </c>
      <c r="AU127">
        <f>'Population 2016'!AU127/'Population 2016'!AU$5</f>
        <v>1.8980334264775663E-3</v>
      </c>
      <c r="AV127">
        <f>'Population 2016'!AV127/'Population 2016'!AV$5</f>
        <v>1.2311265969802556E-2</v>
      </c>
      <c r="AW127">
        <f>'Population 2016'!AW127/'Population 2016'!AW$5</f>
        <v>1.188297028494722E-2</v>
      </c>
      <c r="AX127">
        <f>'Population 2016'!AX127/'Population 2016'!AX$5</f>
        <v>6.1208581979886783E-3</v>
      </c>
      <c r="AY127">
        <f>'Population 2016'!AY127/'Population 2016'!AY$5</f>
        <v>7.3789051742602736E-3</v>
      </c>
      <c r="AZ127">
        <f>'Population 2016'!AZ127/'Population 2016'!AZ$5</f>
        <v>6.0892476025565063E-3</v>
      </c>
      <c r="BA127">
        <f>'Population 2016'!BA127/'Population 2016'!BA$5</f>
        <v>1.3172101058086806E-2</v>
      </c>
      <c r="BB127">
        <f>'Population 2016'!BB127/'Population 2016'!BB$5</f>
        <v>1.1469172714278809E-2</v>
      </c>
      <c r="BC127">
        <f>'Population 2016'!BC127/'Population 2016'!BC$5</f>
        <v>1.1463727703270924E-2</v>
      </c>
      <c r="BD127" s="9">
        <v>125</v>
      </c>
    </row>
    <row r="128" spans="1:56" x14ac:dyDescent="0.35">
      <c r="A128" s="3"/>
      <c r="B128" s="5" t="s">
        <v>55</v>
      </c>
      <c r="C128">
        <f>'Population 2016'!C128/'Population 2016'!C$5</f>
        <v>7.0788590003731094E-3</v>
      </c>
      <c r="D128">
        <f>'Population 2016'!D128/'Population 2016'!D$5</f>
        <v>4.9685553045196252E-3</v>
      </c>
      <c r="E128">
        <f>'Population 2016'!E128/'Population 2016'!E$5</f>
        <v>3.0330162807813651E-3</v>
      </c>
      <c r="F128">
        <f>'Population 2016'!F128/'Population 2016'!F$5</f>
        <v>5.7996394540303885E-3</v>
      </c>
      <c r="G128">
        <f>'Population 2016'!G128/'Population 2016'!G$5</f>
        <v>7.3350295025171874E-3</v>
      </c>
      <c r="H128">
        <f>'Population 2016'!H128/'Population 2016'!H$5</f>
        <v>1.0213577248689258E-2</v>
      </c>
      <c r="I128">
        <f>'Population 2016'!I128/'Population 2016'!I$5</f>
        <v>7.0241185830332469E-3</v>
      </c>
      <c r="J128">
        <f>'Population 2016'!J128/'Population 2016'!J$5</f>
        <v>7.5549621422588593E-3</v>
      </c>
      <c r="K128">
        <f>'Population 2016'!K128/'Population 2016'!K$5</f>
        <v>1.0584510702641402E-2</v>
      </c>
      <c r="L128">
        <f>'Population 2016'!L128/'Population 2016'!L$5</f>
        <v>1.2151922863088336E-2</v>
      </c>
      <c r="M128">
        <f>'Population 2016'!M128/'Population 2016'!M$5</f>
        <v>1.2151922863088336E-2</v>
      </c>
      <c r="N128">
        <f>'Population 2016'!N128/'Population 2016'!N$5</f>
        <v>6.3333360124094807E-3</v>
      </c>
      <c r="O128">
        <f>'Population 2016'!O128/'Population 2016'!O$5</f>
        <v>1.1254098929077382E-2</v>
      </c>
      <c r="P128">
        <f>'Population 2016'!P128/'Population 2016'!P$5</f>
        <v>7.0100304293925393E-3</v>
      </c>
      <c r="Q128">
        <f>'Population 2016'!Q128/'Population 2016'!Q$5</f>
        <v>1.1163206072784104E-2</v>
      </c>
      <c r="R128">
        <f>'Population 2016'!R128/'Population 2016'!R$5</f>
        <v>3.7525948794379094E-3</v>
      </c>
      <c r="S128">
        <f>'Population 2016'!S128/'Population 2016'!S$5</f>
        <v>7.6067442110893582E-3</v>
      </c>
      <c r="T128">
        <f>'Population 2016'!T128/'Population 2016'!T$5</f>
        <v>4.5066844111064062E-3</v>
      </c>
      <c r="U128">
        <f>'Population 2016'!U128/'Population 2016'!U$5</f>
        <v>1.1375204709423273E-2</v>
      </c>
      <c r="V128">
        <f>'Population 2016'!V128/'Population 2016'!V$5</f>
        <v>1.1578296608940551E-2</v>
      </c>
      <c r="W128">
        <f>'Population 2016'!W128/'Population 2016'!W$5</f>
        <v>8.2429614522254689E-3</v>
      </c>
      <c r="X128">
        <f>'Population 2016'!X128/'Population 2016'!X$5</f>
        <v>8.2429614522254689E-3</v>
      </c>
      <c r="Y128">
        <f>'Population 2016'!Y128/'Population 2016'!Y$5</f>
        <v>9.6500850542916641E-3</v>
      </c>
      <c r="Z128">
        <f>'Population 2016'!Z128/'Population 2016'!Z$5</f>
        <v>5.9990359729220665E-3</v>
      </c>
      <c r="AA128">
        <f>'Population 2016'!AA128/'Population 2016'!AA$5</f>
        <v>8.2788705762920408E-3</v>
      </c>
      <c r="AB128">
        <f>'Population 2016'!AB128/'Population 2016'!AB$5</f>
        <v>5.1155031063529269E-3</v>
      </c>
      <c r="AC128">
        <f>'Population 2016'!AC128/'Population 2016'!AC$5</f>
        <v>6.610180360389805E-3</v>
      </c>
      <c r="AD128">
        <f>'Population 2016'!AD128/'Population 2016'!AD$5</f>
        <v>7.782202538241096E-3</v>
      </c>
      <c r="AE128">
        <f>'Population 2016'!AE128/'Population 2016'!AE$5</f>
        <v>7.9518270208113022E-3</v>
      </c>
      <c r="AF128">
        <f>'Population 2016'!AF128/'Population 2016'!AF$5</f>
        <v>5.7458263584128852E-3</v>
      </c>
      <c r="AG128">
        <f>'Population 2016'!AG128/'Population 2016'!AG$5</f>
        <v>7.9518270208113022E-3</v>
      </c>
      <c r="AH128">
        <f>'Population 2016'!AH128/'Population 2016'!AH$5</f>
        <v>1.1275925805522788E-2</v>
      </c>
      <c r="AI128">
        <f>'Population 2016'!AI128/'Population 2016'!AI$5</f>
        <v>7.4167140607227233E-3</v>
      </c>
      <c r="AJ128">
        <f>'Population 2016'!AJ128/'Population 2016'!AJ$5</f>
        <v>1.4625101079106599E-2</v>
      </c>
      <c r="AK128">
        <f>'Population 2016'!AK128/'Population 2016'!AK$5</f>
        <v>5.8710383063248807E-3</v>
      </c>
      <c r="AL128">
        <f>'Population 2016'!AL128/'Population 2016'!AL$5</f>
        <v>8.1055674784058455E-3</v>
      </c>
      <c r="AM128">
        <f>'Population 2016'!AM128/'Population 2016'!AM$5</f>
        <v>1.1018106348993629E-2</v>
      </c>
      <c r="AN128">
        <f>'Population 2016'!AN128/'Population 2016'!AN$5</f>
        <v>5.999781826115414E-3</v>
      </c>
      <c r="AO128">
        <f>'Population 2016'!AO128/'Population 2016'!AO$5</f>
        <v>5.999781826115414E-3</v>
      </c>
      <c r="AP128">
        <f>'Population 2016'!AP128/'Population 2016'!AP$5</f>
        <v>4.0819238146568805E-3</v>
      </c>
      <c r="AQ128">
        <f>'Population 2016'!AQ128/'Population 2016'!AQ$5</f>
        <v>7.2272154326738641E-3</v>
      </c>
      <c r="AR128">
        <f>'Population 2016'!AR128/'Population 2016'!AR$5</f>
        <v>7.8052336234565138E-3</v>
      </c>
      <c r="AS128">
        <f>'Population 2016'!AS128/'Population 2016'!AS$5</f>
        <v>7.0241185830332469E-3</v>
      </c>
      <c r="AT128">
        <f>'Population 2016'!AT128/'Population 2016'!AT$5</f>
        <v>1.3708019191226869E-3</v>
      </c>
      <c r="AU128">
        <f>'Population 2016'!AU128/'Population 2016'!AU$5</f>
        <v>1.3708019191226869E-3</v>
      </c>
      <c r="AV128">
        <f>'Population 2016'!AV128/'Population 2016'!AV$5</f>
        <v>1.1614401858304297E-2</v>
      </c>
      <c r="AW128">
        <f>'Population 2016'!AW128/'Population 2016'!AW$5</f>
        <v>1.1547379339801087E-2</v>
      </c>
      <c r="AX128">
        <f>'Population 2016'!AX128/'Population 2016'!AX$5</f>
        <v>5.9164036444024175E-3</v>
      </c>
      <c r="AY128">
        <f>'Population 2016'!AY128/'Population 2016'!AY$5</f>
        <v>6.713380863498669E-3</v>
      </c>
      <c r="AZ128">
        <f>'Population 2016'!AZ128/'Population 2016'!AZ$5</f>
        <v>5.3672820152907133E-3</v>
      </c>
      <c r="BA128">
        <f>'Population 2016'!BA128/'Population 2016'!BA$5</f>
        <v>1.2848196933707623E-2</v>
      </c>
      <c r="BB128">
        <f>'Population 2016'!BB128/'Population 2016'!BB$5</f>
        <v>1.0281516057532298E-2</v>
      </c>
      <c r="BC128">
        <f>'Population 2016'!BC128/'Population 2016'!BC$5</f>
        <v>1.1375204709423273E-2</v>
      </c>
      <c r="BD128" s="9">
        <v>126</v>
      </c>
    </row>
    <row r="129" spans="1:56" x14ac:dyDescent="0.35">
      <c r="A129" s="3"/>
      <c r="B129" s="5" t="s">
        <v>56</v>
      </c>
      <c r="C129">
        <f>'Population 2016'!C129/'Population 2016'!C$5</f>
        <v>5.7908644385723709E-3</v>
      </c>
      <c r="D129">
        <f>'Population 2016'!D129/'Population 2016'!D$5</f>
        <v>4.1005252193304191E-3</v>
      </c>
      <c r="E129">
        <f>'Population 2016'!E129/'Population 2016'!E$5</f>
        <v>2.5501713396368819E-3</v>
      </c>
      <c r="F129">
        <f>'Population 2016'!F129/'Population 2016'!F$5</f>
        <v>5.7687355137780068E-3</v>
      </c>
      <c r="G129">
        <f>'Population 2016'!G129/'Population 2016'!G$5</f>
        <v>6.8342987062198881E-3</v>
      </c>
      <c r="H129">
        <f>'Population 2016'!H129/'Population 2016'!H$5</f>
        <v>8.9684935459919003E-3</v>
      </c>
      <c r="I129">
        <f>'Population 2016'!I129/'Population 2016'!I$5</f>
        <v>6.7205426681182477E-3</v>
      </c>
      <c r="J129">
        <f>'Population 2016'!J129/'Population 2016'!J$5</f>
        <v>6.3524709121517958E-3</v>
      </c>
      <c r="K129">
        <f>'Population 2016'!K129/'Population 2016'!K$5</f>
        <v>9.7339696640362898E-3</v>
      </c>
      <c r="L129">
        <f>'Population 2016'!L129/'Population 2016'!L$5</f>
        <v>1.0992327609486442E-2</v>
      </c>
      <c r="M129">
        <f>'Population 2016'!M129/'Population 2016'!M$5</f>
        <v>1.0992327609486442E-2</v>
      </c>
      <c r="N129">
        <f>'Population 2016'!N129/'Population 2016'!N$5</f>
        <v>5.2643846296043274E-3</v>
      </c>
      <c r="O129">
        <f>'Population 2016'!O129/'Population 2016'!O$5</f>
        <v>9.4411586966643875E-3</v>
      </c>
      <c r="P129">
        <f>'Population 2016'!P129/'Population 2016'!P$5</f>
        <v>5.5449115293587283E-3</v>
      </c>
      <c r="Q129">
        <f>'Population 2016'!Q129/'Population 2016'!Q$5</f>
        <v>8.801306682647678E-3</v>
      </c>
      <c r="R129">
        <f>'Population 2016'!R129/'Population 2016'!R$5</f>
        <v>3.41991802842391E-3</v>
      </c>
      <c r="S129">
        <f>'Population 2016'!S129/'Population 2016'!S$5</f>
        <v>6.4751770170052838E-3</v>
      </c>
      <c r="T129">
        <f>'Population 2016'!T129/'Population 2016'!T$5</f>
        <v>3.5690520839634626E-3</v>
      </c>
      <c r="U129">
        <f>'Population 2016'!U129/'Population 2016'!U$5</f>
        <v>1.1463727703270924E-2</v>
      </c>
      <c r="V129">
        <f>'Population 2016'!V129/'Population 2016'!V$5</f>
        <v>9.5328229825753126E-3</v>
      </c>
      <c r="W129">
        <f>'Population 2016'!W129/'Population 2016'!W$5</f>
        <v>7.4193189914955647E-3</v>
      </c>
      <c r="X129">
        <f>'Population 2016'!X129/'Population 2016'!X$5</f>
        <v>7.4193189914955647E-3</v>
      </c>
      <c r="Y129">
        <f>'Population 2016'!Y129/'Population 2016'!Y$5</f>
        <v>8.0086167151555612E-3</v>
      </c>
      <c r="Z129">
        <f>'Population 2016'!Z129/'Population 2016'!Z$5</f>
        <v>4.775612050725634E-3</v>
      </c>
      <c r="AA129">
        <f>'Population 2016'!AA129/'Population 2016'!AA$5</f>
        <v>6.9580781273980057E-3</v>
      </c>
      <c r="AB129">
        <f>'Population 2016'!AB129/'Population 2016'!AB$5</f>
        <v>4.198438123701422E-3</v>
      </c>
      <c r="AC129">
        <f>'Population 2016'!AC129/'Population 2016'!AC$5</f>
        <v>5.3824720068015247E-3</v>
      </c>
      <c r="AD129">
        <f>'Population 2016'!AD129/'Population 2016'!AD$5</f>
        <v>6.9931891771186127E-3</v>
      </c>
      <c r="AE129">
        <f>'Population 2016'!AE129/'Population 2016'!AE$5</f>
        <v>7.0534605078080882E-3</v>
      </c>
      <c r="AF129">
        <f>'Population 2016'!AF129/'Population 2016'!AF$5</f>
        <v>4.3282209051561625E-3</v>
      </c>
      <c r="AG129">
        <f>'Population 2016'!AG129/'Population 2016'!AG$5</f>
        <v>7.0534605078080882E-3</v>
      </c>
      <c r="AH129">
        <f>'Population 2016'!AH129/'Population 2016'!AH$5</f>
        <v>9.787949434810473E-3</v>
      </c>
      <c r="AI129">
        <f>'Population 2016'!AI129/'Population 2016'!AI$5</f>
        <v>6.0482106920990465E-3</v>
      </c>
      <c r="AJ129">
        <f>'Population 2016'!AJ129/'Population 2016'!AJ$5</f>
        <v>1.2840532024649361E-2</v>
      </c>
      <c r="AK129">
        <f>'Population 2016'!AK129/'Population 2016'!AK$5</f>
        <v>4.7018593716606112E-3</v>
      </c>
      <c r="AL129">
        <f>'Population 2016'!AL129/'Population 2016'!AL$5</f>
        <v>7.5113956829428357E-3</v>
      </c>
      <c r="AM129">
        <f>'Population 2016'!AM129/'Population 2016'!AM$5</f>
        <v>9.8808001709581265E-3</v>
      </c>
      <c r="AN129">
        <f>'Population 2016'!AN129/'Population 2016'!AN$5</f>
        <v>5.9452383549689104E-3</v>
      </c>
      <c r="AO129">
        <f>'Population 2016'!AO129/'Population 2016'!AO$5</f>
        <v>5.9452383549689104E-3</v>
      </c>
      <c r="AP129">
        <f>'Population 2016'!AP129/'Population 2016'!AP$5</f>
        <v>3.7411029912971798E-3</v>
      </c>
      <c r="AQ129">
        <f>'Population 2016'!AQ129/'Population 2016'!AQ$5</f>
        <v>6.3229571984435799E-3</v>
      </c>
      <c r="AR129">
        <f>'Population 2016'!AR129/'Population 2016'!AR$5</f>
        <v>6.6788704198888649E-3</v>
      </c>
      <c r="AS129">
        <f>'Population 2016'!AS129/'Population 2016'!AS$5</f>
        <v>6.7205426681182477E-3</v>
      </c>
      <c r="AT129">
        <f>'Population 2016'!AT129/'Population 2016'!AT$5</f>
        <v>1.1071861654452469E-3</v>
      </c>
      <c r="AU129">
        <f>'Population 2016'!AU129/'Population 2016'!AU$5</f>
        <v>1.1071861654452469E-3</v>
      </c>
      <c r="AV129">
        <f>'Population 2016'!AV129/'Population 2016'!AV$5</f>
        <v>1.0199556541019957E-2</v>
      </c>
      <c r="AW129">
        <f>'Population 2016'!AW129/'Population 2016'!AW$5</f>
        <v>9.6901885410946367E-3</v>
      </c>
      <c r="AX129">
        <f>'Population 2016'!AX129/'Population 2016'!AX$5</f>
        <v>4.5235569980960171E-3</v>
      </c>
      <c r="AY129">
        <f>'Population 2016'!AY129/'Population 2016'!AY$5</f>
        <v>6.0539763165141829E-3</v>
      </c>
      <c r="AZ129">
        <f>'Population 2016'!AZ129/'Population 2016'!AZ$5</f>
        <v>4.8524141263641121E-3</v>
      </c>
      <c r="BA129">
        <f>'Population 2016'!BA129/'Population 2016'!BA$5</f>
        <v>1.049989203195854E-2</v>
      </c>
      <c r="BB129">
        <f>'Population 2016'!BB129/'Population 2016'!BB$5</f>
        <v>8.4240762862252544E-3</v>
      </c>
      <c r="BC129">
        <f>'Population 2016'!BC129/'Population 2016'!BC$5</f>
        <v>1.1463727703270924E-2</v>
      </c>
      <c r="BD129" s="9">
        <v>127</v>
      </c>
    </row>
    <row r="130" spans="1:56" x14ac:dyDescent="0.35">
      <c r="A130" s="3"/>
      <c r="B130" s="5" t="s">
        <v>57</v>
      </c>
      <c r="C130">
        <f>'Population 2016'!C130/'Population 2016'!C$5</f>
        <v>5.284866575007794E-3</v>
      </c>
      <c r="D130">
        <f>'Population 2016'!D130/'Population 2016'!D$5</f>
        <v>4.0834091331435896E-3</v>
      </c>
      <c r="E130">
        <f>'Population 2016'!E130/'Population 2016'!E$5</f>
        <v>2.9814503161931191E-3</v>
      </c>
      <c r="F130">
        <f>'Population 2016'!F130/'Population 2016'!F$5</f>
        <v>6.1601854236415145E-3</v>
      </c>
      <c r="G130">
        <f>'Population 2016'!G130/'Population 2016'!G$5</f>
        <v>7.4026958263411465E-3</v>
      </c>
      <c r="H130">
        <f>'Population 2016'!H130/'Population 2016'!H$5</f>
        <v>9.5650961535343835E-3</v>
      </c>
      <c r="I130">
        <f>'Population 2016'!I130/'Population 2016'!I$5</f>
        <v>6.9194372330625576E-3</v>
      </c>
      <c r="J130">
        <f>'Population 2016'!J130/'Population 2016'!J$5</f>
        <v>6.6344343730044865E-3</v>
      </c>
      <c r="K130">
        <f>'Population 2016'!K130/'Population 2016'!K$5</f>
        <v>9.5449605443462641E-3</v>
      </c>
      <c r="L130">
        <f>'Population 2016'!L130/'Population 2016'!L$5</f>
        <v>1.2207519895795277E-2</v>
      </c>
      <c r="M130">
        <f>'Population 2016'!M130/'Population 2016'!M$5</f>
        <v>1.2207519895795277E-2</v>
      </c>
      <c r="N130">
        <f>'Population 2016'!N130/'Population 2016'!N$5</f>
        <v>5.8511023058808401E-3</v>
      </c>
      <c r="O130">
        <f>'Population 2016'!O130/'Population 2016'!O$5</f>
        <v>9.5005993600221911E-3</v>
      </c>
      <c r="P130">
        <f>'Population 2016'!P130/'Population 2016'!P$5</f>
        <v>4.9926744054998307E-3</v>
      </c>
      <c r="Q130">
        <f>'Population 2016'!Q130/'Population 2016'!Q$5</f>
        <v>8.9893185743998311E-3</v>
      </c>
      <c r="R130">
        <f>'Population 2016'!R130/'Population 2016'!R$5</f>
        <v>2.6880289561931124E-3</v>
      </c>
      <c r="S130">
        <f>'Population 2016'!S130/'Population 2016'!S$5</f>
        <v>6.4919475136414754E-3</v>
      </c>
      <c r="T130">
        <f>'Population 2016'!T130/'Population 2016'!T$5</f>
        <v>3.2991628781357169E-3</v>
      </c>
      <c r="U130">
        <f>'Population 2016'!U130/'Population 2016'!U$5</f>
        <v>1.1286681715575621E-2</v>
      </c>
      <c r="V130">
        <f>'Population 2016'!V130/'Population 2016'!V$5</f>
        <v>1.0670045259920165E-2</v>
      </c>
      <c r="W130">
        <f>'Population 2016'!W130/'Population 2016'!W$5</f>
        <v>7.6840612110158912E-3</v>
      </c>
      <c r="X130">
        <f>'Population 2016'!X130/'Population 2016'!X$5</f>
        <v>7.6840612110158912E-3</v>
      </c>
      <c r="Y130">
        <f>'Population 2016'!Y130/'Population 2016'!Y$5</f>
        <v>8.7359501438768854E-3</v>
      </c>
      <c r="Z130">
        <f>'Population 2016'!Z130/'Population 2016'!Z$5</f>
        <v>3.9645129630669221E-3</v>
      </c>
      <c r="AA130">
        <f>'Population 2016'!AA130/'Population 2016'!AA$5</f>
        <v>6.2923668427944729E-3</v>
      </c>
      <c r="AB130">
        <f>'Population 2016'!AB130/'Population 2016'!AB$5</f>
        <v>4.2045791838531054E-3</v>
      </c>
      <c r="AC130">
        <f>'Population 2016'!AC130/'Population 2016'!AC$5</f>
        <v>4.6636368713812602E-3</v>
      </c>
      <c r="AD130">
        <f>'Population 2016'!AD130/'Population 2016'!AD$5</f>
        <v>7.4546875581525179E-3</v>
      </c>
      <c r="AE130">
        <f>'Population 2016'!AE130/'Population 2016'!AE$5</f>
        <v>7.4744093881867367E-3</v>
      </c>
      <c r="AF130">
        <f>'Population 2016'!AF130/'Population 2016'!AF$5</f>
        <v>4.0869263599209761E-3</v>
      </c>
      <c r="AG130">
        <f>'Population 2016'!AG130/'Population 2016'!AG$5</f>
        <v>7.4744093881867367E-3</v>
      </c>
      <c r="AH130">
        <f>'Population 2016'!AH130/'Population 2016'!AH$5</f>
        <v>9.2176513751242306E-3</v>
      </c>
      <c r="AI130">
        <f>'Population 2016'!AI130/'Population 2016'!AI$5</f>
        <v>5.9374726572753523E-3</v>
      </c>
      <c r="AJ130">
        <f>'Population 2016'!AJ130/'Population 2016'!AJ$5</f>
        <v>1.2282854195131473E-2</v>
      </c>
      <c r="AK130">
        <f>'Population 2016'!AK130/'Population 2016'!AK$5</f>
        <v>4.8275775366782743E-3</v>
      </c>
      <c r="AL130">
        <f>'Population 2016'!AL130/'Population 2016'!AL$5</f>
        <v>7.8306521700572881E-3</v>
      </c>
      <c r="AM130">
        <f>'Population 2016'!AM130/'Population 2016'!AM$5</f>
        <v>9.2759271399647219E-3</v>
      </c>
      <c r="AN130">
        <f>'Population 2016'!AN130/'Population 2016'!AN$5</f>
        <v>6.5997600087269554E-3</v>
      </c>
      <c r="AO130">
        <f>'Population 2016'!AO130/'Population 2016'!AO$5</f>
        <v>6.5997600087269554E-3</v>
      </c>
      <c r="AP130">
        <f>'Population 2016'!AP130/'Population 2016'!AP$5</f>
        <v>3.4399124962351188E-3</v>
      </c>
      <c r="AQ130">
        <f>'Population 2016'!AQ130/'Population 2016'!AQ$5</f>
        <v>5.7680714638022688E-3</v>
      </c>
      <c r="AR130">
        <f>'Population 2016'!AR130/'Population 2016'!AR$5</f>
        <v>6.6225077042040125E-3</v>
      </c>
      <c r="AS130">
        <f>'Population 2016'!AS130/'Population 2016'!AS$5</f>
        <v>6.9194372330625576E-3</v>
      </c>
      <c r="AT130">
        <f>'Population 2016'!AT130/'Population 2016'!AT$5</f>
        <v>1.2126324669162229E-3</v>
      </c>
      <c r="AU130">
        <f>'Population 2016'!AU130/'Population 2016'!AU$5</f>
        <v>1.2126324669162229E-3</v>
      </c>
      <c r="AV130">
        <f>'Population 2016'!AV130/'Population 2016'!AV$5</f>
        <v>1.1698870235455601E-2</v>
      </c>
      <c r="AW130">
        <f>'Population 2016'!AW130/'Population 2016'!AW$5</f>
        <v>9.1562938556348766E-3</v>
      </c>
      <c r="AX130">
        <f>'Population 2016'!AX130/'Population 2016'!AX$5</f>
        <v>5.0602502012599511E-3</v>
      </c>
      <c r="AY130">
        <f>'Population 2016'!AY130/'Population 2016'!AY$5</f>
        <v>6.2895872219332332E-3</v>
      </c>
      <c r="AZ130">
        <f>'Population 2016'!AZ130/'Population 2016'!AZ$5</f>
        <v>5.0623881816246816E-3</v>
      </c>
      <c r="BA130">
        <f>'Population 2016'!BA130/'Population 2016'!BA$5</f>
        <v>9.4876916432735919E-3</v>
      </c>
      <c r="BB130">
        <f>'Population 2016'!BB130/'Population 2016'!BB$5</f>
        <v>8.8314701394115579E-3</v>
      </c>
      <c r="BC130">
        <f>'Population 2016'!BC130/'Population 2016'!BC$5</f>
        <v>1.1286681715575621E-2</v>
      </c>
      <c r="BD130" s="9">
        <v>128</v>
      </c>
    </row>
    <row r="131" spans="1:56" x14ac:dyDescent="0.35">
      <c r="A131" s="3"/>
      <c r="B131" s="5" t="s">
        <v>58</v>
      </c>
      <c r="C131">
        <f>'Population 2016'!C131/'Population 2016'!C$5</f>
        <v>3.434652164801971E-3</v>
      </c>
      <c r="D131">
        <f>'Population 2016'!D131/'Population 2016'!D$5</f>
        <v>2.6970061520104065E-3</v>
      </c>
      <c r="E131">
        <f>'Population 2016'!E131/'Population 2016'!E$5</f>
        <v>2.0204482488667208E-3</v>
      </c>
      <c r="F131">
        <f>'Population 2016'!F131/'Population 2016'!F$5</f>
        <v>4.1823332474890552E-3</v>
      </c>
      <c r="G131">
        <f>'Population 2016'!G131/'Population 2016'!G$5</f>
        <v>5.8599036431548745E-3</v>
      </c>
      <c r="H131">
        <f>'Population 2016'!H131/'Population 2016'!H$5</f>
        <v>7.065201531712347E-3</v>
      </c>
      <c r="I131">
        <f>'Population 2016'!I131/'Population 2016'!I$5</f>
        <v>4.961895988610669E-3</v>
      </c>
      <c r="J131">
        <f>'Population 2016'!J131/'Population 2016'!J$5</f>
        <v>4.4036058150817283E-3</v>
      </c>
      <c r="K131">
        <f>'Population 2016'!K131/'Population 2016'!K$5</f>
        <v>6.7807021688796485E-3</v>
      </c>
      <c r="L131">
        <f>'Population 2016'!L131/'Population 2016'!L$5</f>
        <v>9.2211649961082085E-3</v>
      </c>
      <c r="M131">
        <f>'Population 2016'!M131/'Population 2016'!M$5</f>
        <v>9.2211649961082085E-3</v>
      </c>
      <c r="N131">
        <f>'Population 2016'!N131/'Population 2016'!N$5</f>
        <v>4.0025397641877177E-3</v>
      </c>
      <c r="O131">
        <f>'Population 2016'!O131/'Population 2016'!O$5</f>
        <v>7.1526931573889698E-3</v>
      </c>
      <c r="P131">
        <f>'Population 2016'!P131/'Population 2016'!P$5</f>
        <v>3.5951763777752731E-3</v>
      </c>
      <c r="Q131">
        <f>'Population 2016'!Q131/'Population 2016'!Q$5</f>
        <v>6.4159058060422325E-3</v>
      </c>
      <c r="R131">
        <f>'Population 2016'!R131/'Population 2016'!R$5</f>
        <v>1.6101559589077553E-3</v>
      </c>
      <c r="S131">
        <f>'Population 2016'!S131/'Population 2016'!S$5</f>
        <v>4.7831221721853371E-3</v>
      </c>
      <c r="T131">
        <f>'Population 2016'!T131/'Population 2016'!T$5</f>
        <v>2.3987566483483244E-3</v>
      </c>
      <c r="U131">
        <f>'Population 2016'!U131/'Population 2016'!U$5</f>
        <v>7.2146239985836323E-3</v>
      </c>
      <c r="V131">
        <f>'Population 2016'!V131/'Population 2016'!V$5</f>
        <v>7.4797169919325907E-3</v>
      </c>
      <c r="W131">
        <f>'Population 2016'!W131/'Population 2016'!W$5</f>
        <v>5.5301708077579274E-3</v>
      </c>
      <c r="X131">
        <f>'Population 2016'!X131/'Population 2016'!X$5</f>
        <v>5.5301708077579274E-3</v>
      </c>
      <c r="Y131">
        <f>'Population 2016'!Y131/'Population 2016'!Y$5</f>
        <v>6.0054689114640465E-3</v>
      </c>
      <c r="Z131">
        <f>'Population 2016'!Z131/'Population 2016'!Z$5</f>
        <v>2.9346687753952416E-3</v>
      </c>
      <c r="AA131">
        <f>'Population 2016'!AA131/'Population 2016'!AA$5</f>
        <v>4.9117799671396407E-3</v>
      </c>
      <c r="AB131">
        <f>'Population 2016'!AB131/'Population 2016'!AB$5</f>
        <v>2.8678750908365147E-3</v>
      </c>
      <c r="AC131">
        <f>'Population 2016'!AC131/'Population 2016'!AC$5</f>
        <v>3.5848670206714232E-3</v>
      </c>
      <c r="AD131">
        <f>'Population 2016'!AD131/'Population 2016'!AD$5</f>
        <v>5.612415795154267E-3</v>
      </c>
      <c r="AE131">
        <f>'Population 2016'!AE131/'Population 2016'!AE$5</f>
        <v>5.5185371513054547E-3</v>
      </c>
      <c r="AF131">
        <f>'Population 2016'!AF131/'Population 2016'!AF$5</f>
        <v>3.2574763606750216E-3</v>
      </c>
      <c r="AG131">
        <f>'Population 2016'!AG131/'Population 2016'!AG$5</f>
        <v>5.5185371513054547E-3</v>
      </c>
      <c r="AH131">
        <f>'Population 2016'!AH131/'Population 2016'!AH$5</f>
        <v>7.2949852781364075E-3</v>
      </c>
      <c r="AI131">
        <f>'Population 2016'!AI131/'Population 2016'!AI$5</f>
        <v>4.4472941639688516E-3</v>
      </c>
      <c r="AJ131">
        <f>'Population 2016'!AJ131/'Population 2016'!AJ$5</f>
        <v>9.4805231018040871E-3</v>
      </c>
      <c r="AK131">
        <f>'Population 2016'!AK131/'Population 2016'!AK$5</f>
        <v>3.7464013175263692E-3</v>
      </c>
      <c r="AL131">
        <f>'Population 2016'!AL131/'Population 2016'!AL$5</f>
        <v>5.4096238094393503E-3</v>
      </c>
      <c r="AM131">
        <f>'Population 2016'!AM131/'Population 2016'!AM$5</f>
        <v>7.2620983661184175E-3</v>
      </c>
      <c r="AN131">
        <f>'Population 2016'!AN131/'Population 2016'!AN$5</f>
        <v>5.3452601723573689E-3</v>
      </c>
      <c r="AO131">
        <f>'Population 2016'!AO131/'Population 2016'!AO$5</f>
        <v>5.3452601723573689E-3</v>
      </c>
      <c r="AP131">
        <f>'Population 2016'!AP131/'Population 2016'!AP$5</f>
        <v>2.3064851069226257E-3</v>
      </c>
      <c r="AQ131">
        <f>'Population 2016'!AQ131/'Population 2016'!AQ$5</f>
        <v>4.8227105825615173E-3</v>
      </c>
      <c r="AR131">
        <f>'Population 2016'!AR131/'Population 2016'!AR$5</f>
        <v>4.912690143408581E-3</v>
      </c>
      <c r="AS131">
        <f>'Population 2016'!AS131/'Population 2016'!AS$5</f>
        <v>4.961895988610669E-3</v>
      </c>
      <c r="AT131">
        <f>'Population 2016'!AT131/'Population 2016'!AT$5</f>
        <v>1.2653556176517109E-3</v>
      </c>
      <c r="AU131">
        <f>'Population 2016'!AU131/'Population 2016'!AU$5</f>
        <v>1.2653556176517109E-3</v>
      </c>
      <c r="AV131">
        <f>'Population 2016'!AV131/'Population 2016'!AV$5</f>
        <v>8.9430894308943094E-3</v>
      </c>
      <c r="AW131">
        <f>'Population 2016'!AW131/'Population 2016'!AW$5</f>
        <v>7.329611324668985E-3</v>
      </c>
      <c r="AX131">
        <f>'Population 2016'!AX131/'Population 2016'!AX$5</f>
        <v>3.1179319421904749E-3</v>
      </c>
      <c r="AY131">
        <f>'Population 2016'!AY131/'Population 2016'!AY$5</f>
        <v>4.4169395061350635E-3</v>
      </c>
      <c r="AZ131">
        <f>'Population 2016'!AZ131/'Population 2016'!AZ$5</f>
        <v>3.4372465210463035E-3</v>
      </c>
      <c r="BA131">
        <f>'Population 2016'!BA131/'Population 2016'!BA$5</f>
        <v>7.9626430576549348E-3</v>
      </c>
      <c r="BB131">
        <f>'Population 2016'!BB131/'Population 2016'!BB$5</f>
        <v>6.8773606402297979E-3</v>
      </c>
      <c r="BC131">
        <f>'Population 2016'!BC131/'Population 2016'!BC$5</f>
        <v>7.2146239985836323E-3</v>
      </c>
      <c r="BD131" s="9">
        <v>129</v>
      </c>
    </row>
    <row r="132" spans="1:56" x14ac:dyDescent="0.35">
      <c r="A132" s="3"/>
      <c r="B132" s="5" t="s">
        <v>59</v>
      </c>
      <c r="C132">
        <f>'Population 2016'!C132/'Population 2016'!C$5</f>
        <v>2.8519879582730649E-3</v>
      </c>
      <c r="D132">
        <f>'Population 2016'!D132/'Population 2016'!D$5</f>
        <v>2.1615171698796004E-3</v>
      </c>
      <c r="E132">
        <f>'Population 2016'!E132/'Population 2016'!E$5</f>
        <v>1.5282276777971019E-3</v>
      </c>
      <c r="F132">
        <f>'Population 2016'!F132/'Population 2016'!F$5</f>
        <v>3.1212979654906001E-3</v>
      </c>
      <c r="G132">
        <f>'Population 2016'!G132/'Population 2016'!G$5</f>
        <v>4.3441779894981868E-3</v>
      </c>
      <c r="H132">
        <f>'Population 2016'!H132/'Population 2016'!H$5</f>
        <v>5.4245443609705164E-3</v>
      </c>
      <c r="I132">
        <f>'Population 2016'!I132/'Population 2016'!I$5</f>
        <v>3.6638472489741226E-3</v>
      </c>
      <c r="J132">
        <f>'Population 2016'!J132/'Population 2016'!J$5</f>
        <v>3.5079571747261224E-3</v>
      </c>
      <c r="K132">
        <f>'Population 2016'!K132/'Population 2016'!K$5</f>
        <v>5.0559939517081697E-3</v>
      </c>
      <c r="L132">
        <f>'Population 2016'!L132/'Population 2016'!L$5</f>
        <v>7.29909615109685E-3</v>
      </c>
      <c r="M132">
        <f>'Population 2016'!M132/'Population 2016'!M$5</f>
        <v>7.29909615109685E-3</v>
      </c>
      <c r="N132">
        <f>'Population 2016'!N132/'Population 2016'!N$5</f>
        <v>3.5846038851962288E-3</v>
      </c>
      <c r="O132">
        <f>'Population 2016'!O132/'Population 2016'!O$5</f>
        <v>5.6963969051227947E-3</v>
      </c>
      <c r="P132">
        <f>'Population 2016'!P132/'Population 2016'!P$5</f>
        <v>3.1781809985348811E-3</v>
      </c>
      <c r="Q132">
        <f>'Population 2016'!Q132/'Population 2016'!Q$5</f>
        <v>5.440594117577937E-3</v>
      </c>
      <c r="R132">
        <f>'Population 2016'!R132/'Population 2016'!R$5</f>
        <v>1.3040932559748762E-3</v>
      </c>
      <c r="S132">
        <f>'Population 2016'!S132/'Population 2016'!S$5</f>
        <v>3.5571106023079735E-3</v>
      </c>
      <c r="T132">
        <f>'Population 2016'!T132/'Population 2016'!T$5</f>
        <v>1.7449733135414583E-3</v>
      </c>
      <c r="U132">
        <f>'Population 2016'!U132/'Population 2016'!U$5</f>
        <v>6.4179170539547647E-3</v>
      </c>
      <c r="V132">
        <f>'Population 2016'!V132/'Population 2016'!V$5</f>
        <v>5.5334641011746209E-3</v>
      </c>
      <c r="W132">
        <f>'Population 2016'!W132/'Population 2016'!W$5</f>
        <v>4.1705070630609431E-3</v>
      </c>
      <c r="X132">
        <f>'Population 2016'!X132/'Population 2016'!X$5</f>
        <v>4.1705070630609431E-3</v>
      </c>
      <c r="Y132">
        <f>'Population 2016'!Y132/'Population 2016'!Y$5</f>
        <v>4.5627255528528955E-3</v>
      </c>
      <c r="Z132">
        <f>'Population 2016'!Z132/'Population 2016'!Z$5</f>
        <v>2.1893867974749461E-3</v>
      </c>
      <c r="AA132">
        <f>'Population 2016'!AA132/'Population 2016'!AA$5</f>
        <v>3.689980513660701E-3</v>
      </c>
      <c r="AB132">
        <f>'Population 2016'!AB132/'Population 2016'!AB$5</f>
        <v>2.2332988751624823E-3</v>
      </c>
      <c r="AC132">
        <f>'Population 2016'!AC132/'Population 2016'!AC$5</f>
        <v>2.7729453209521309E-3</v>
      </c>
      <c r="AD132">
        <f>'Population 2016'!AD132/'Population 2016'!AD$5</f>
        <v>3.9673973724366372E-3</v>
      </c>
      <c r="AE132">
        <f>'Population 2016'!AE132/'Population 2016'!AE$5</f>
        <v>3.8244745839279663E-3</v>
      </c>
      <c r="AF132">
        <f>'Population 2016'!AF132/'Population 2016'!AF$5</f>
        <v>2.2922981797342742E-3</v>
      </c>
      <c r="AG132">
        <f>'Population 2016'!AG132/'Population 2016'!AG$5</f>
        <v>3.8244745839279663E-3</v>
      </c>
      <c r="AH132">
        <f>'Population 2016'!AH132/'Population 2016'!AH$5</f>
        <v>5.3370238614937355E-3</v>
      </c>
      <c r="AI132">
        <f>'Population 2016'!AI132/'Population 2016'!AI$5</f>
        <v>3.28659550266865E-3</v>
      </c>
      <c r="AJ132">
        <f>'Population 2016'!AJ132/'Population 2016'!AJ$5</f>
        <v>6.5805983883110725E-3</v>
      </c>
      <c r="AK132">
        <f>'Population 2016'!AK132/'Population 2016'!AK$5</f>
        <v>2.6023660158656322E-3</v>
      </c>
      <c r="AL132">
        <f>'Population 2016'!AL132/'Population 2016'!AL$5</f>
        <v>4.1503343324878952E-3</v>
      </c>
      <c r="AM132">
        <f>'Population 2016'!AM132/'Population 2016'!AM$5</f>
        <v>5.393149360174725E-3</v>
      </c>
      <c r="AN132">
        <f>'Population 2016'!AN132/'Population 2016'!AN$5</f>
        <v>4.4180211628668045E-3</v>
      </c>
      <c r="AO132">
        <f>'Population 2016'!AO132/'Population 2016'!AO$5</f>
        <v>4.4180211628668045E-3</v>
      </c>
      <c r="AP132">
        <f>'Population 2016'!AP132/'Population 2016'!AP$5</f>
        <v>1.8309211673509503E-3</v>
      </c>
      <c r="AQ132">
        <f>'Population 2016'!AQ132/'Population 2016'!AQ$5</f>
        <v>4.0349098481942238E-3</v>
      </c>
      <c r="AR132">
        <f>'Population 2016'!AR132/'Population 2016'!AR$5</f>
        <v>3.7192709026032224E-3</v>
      </c>
      <c r="AS132">
        <f>'Population 2016'!AS132/'Population 2016'!AS$5</f>
        <v>3.6638472489741226E-3</v>
      </c>
      <c r="AT132">
        <f>'Population 2016'!AT132/'Population 2016'!AT$5</f>
        <v>4.2178520588390361E-4</v>
      </c>
      <c r="AU132">
        <f>'Population 2016'!AU132/'Population 2016'!AU$5</f>
        <v>4.2178520588390361E-4</v>
      </c>
      <c r="AV132">
        <f>'Population 2016'!AV132/'Population 2016'!AV$5</f>
        <v>6.6518847006651885E-3</v>
      </c>
      <c r="AW132">
        <f>'Population 2016'!AW132/'Population 2016'!AW$5</f>
        <v>5.2779303191164808E-3</v>
      </c>
      <c r="AX132">
        <f>'Population 2016'!AX132/'Population 2016'!AX$5</f>
        <v>2.6706876062205297E-3</v>
      </c>
      <c r="AY132">
        <f>'Population 2016'!AY132/'Population 2016'!AY$5</f>
        <v>3.4515467702946668E-3</v>
      </c>
      <c r="AZ132">
        <f>'Population 2016'!AZ132/'Population 2016'!AZ$5</f>
        <v>2.8188297829501068E-3</v>
      </c>
      <c r="BA132">
        <f>'Population 2016'!BA132/'Population 2016'!BA$5</f>
        <v>5.7897862232779099E-3</v>
      </c>
      <c r="BB132">
        <f>'Population 2016'!BB132/'Population 2016'!BB$5</f>
        <v>4.9646810244229162E-3</v>
      </c>
      <c r="BC132">
        <f>'Population 2016'!BC132/'Population 2016'!BC$5</f>
        <v>6.4179170539547647E-3</v>
      </c>
      <c r="BD132" s="9">
        <v>130</v>
      </c>
    </row>
    <row r="133" spans="1:56" x14ac:dyDescent="0.35">
      <c r="A133" s="3"/>
      <c r="B133" s="5" t="s">
        <v>60</v>
      </c>
      <c r="C133">
        <f>'Population 2016'!C133/'Population 2016'!C$5</f>
        <v>2.3051013784608464E-3</v>
      </c>
      <c r="D133">
        <f>'Population 2016'!D133/'Population 2016'!D$5</f>
        <v>1.7580665669043357E-3</v>
      </c>
      <c r="E133">
        <f>'Population 2016'!E133/'Population 2016'!E$5</f>
        <v>1.2563344099681697E-3</v>
      </c>
      <c r="F133">
        <f>'Population 2016'!F133/'Population 2016'!F$5</f>
        <v>2.338398145763585E-3</v>
      </c>
      <c r="G133">
        <f>'Population 2016'!G133/'Population 2016'!G$5</f>
        <v>2.8555188653710821E-3</v>
      </c>
      <c r="H133">
        <f>'Population 2016'!H133/'Population 2016'!H$5</f>
        <v>3.3688592893295678E-3</v>
      </c>
      <c r="I133">
        <f>'Population 2016'!I133/'Population 2016'!I$5</f>
        <v>2.3134578343522319E-3</v>
      </c>
      <c r="J133">
        <f>'Population 2016'!J133/'Population 2016'!J$5</f>
        <v>2.24741464385527E-3</v>
      </c>
      <c r="K133">
        <f>'Population 2016'!K133/'Population 2016'!K$5</f>
        <v>3.0005197750791477E-3</v>
      </c>
      <c r="L133">
        <f>'Population 2016'!L133/'Population 2016'!L$5</f>
        <v>4.6304385811637254E-3</v>
      </c>
      <c r="M133">
        <f>'Population 2016'!M133/'Population 2016'!M$5</f>
        <v>4.6304385811637254E-3</v>
      </c>
      <c r="N133">
        <f>'Population 2016'!N133/'Population 2016'!N$5</f>
        <v>2.3870568473167712E-3</v>
      </c>
      <c r="O133">
        <f>'Population 2016'!O133/'Population 2016'!O$5</f>
        <v>3.5367194697892828E-3</v>
      </c>
      <c r="P133">
        <f>'Population 2016'!P133/'Population 2016'!P$5</f>
        <v>2.2765693677448441E-3</v>
      </c>
      <c r="Q133">
        <f>'Population 2016'!Q133/'Population 2016'!Q$5</f>
        <v>3.8072408079811047E-3</v>
      </c>
      <c r="R133">
        <f>'Population 2016'!R133/'Population 2016'!R$5</f>
        <v>1.0911800713259169E-3</v>
      </c>
      <c r="S133">
        <f>'Population 2016'!S133/'Population 2016'!S$5</f>
        <v>2.4184821464823441E-3</v>
      </c>
      <c r="T133">
        <f>'Population 2016'!T133/'Population 2016'!T$5</f>
        <v>1.2703405722581816E-3</v>
      </c>
      <c r="U133">
        <f>'Population 2016'!U133/'Population 2016'!U$5</f>
        <v>3.9392732262205112E-3</v>
      </c>
      <c r="V133">
        <f>'Population 2016'!V133/'Population 2016'!V$5</f>
        <v>4.0069912456781737E-3</v>
      </c>
      <c r="W133">
        <f>'Population 2016'!W133/'Population 2016'!W$5</f>
        <v>2.8696749227018086E-3</v>
      </c>
      <c r="X133">
        <f>'Population 2016'!X133/'Population 2016'!X$5</f>
        <v>2.8696749227018086E-3</v>
      </c>
      <c r="Y133">
        <f>'Population 2016'!Y133/'Population 2016'!Y$5</f>
        <v>3.1637016899572342E-3</v>
      </c>
      <c r="Z133">
        <f>'Population 2016'!Z133/'Population 2016'!Z$5</f>
        <v>1.5486378761980165E-3</v>
      </c>
      <c r="AA133">
        <f>'Population 2016'!AA133/'Population 2016'!AA$5</f>
        <v>2.5293042519816868E-3</v>
      </c>
      <c r="AB133">
        <f>'Population 2016'!AB133/'Population 2016'!AB$5</f>
        <v>1.7747663838367296E-3</v>
      </c>
      <c r="AC133">
        <f>'Population 2016'!AC133/'Population 2016'!AC$5</f>
        <v>1.9330976519431303E-3</v>
      </c>
      <c r="AD133">
        <f>'Population 2016'!AD133/'Population 2016'!AD$5</f>
        <v>2.5940675127470317E-3</v>
      </c>
      <c r="AE133">
        <f>'Population 2016'!AE133/'Population 2016'!AE$5</f>
        <v>2.4948921446832101E-3</v>
      </c>
      <c r="AF133">
        <f>'Population 2016'!AF133/'Population 2016'!AF$5</f>
        <v>1.6136572712603116E-3</v>
      </c>
      <c r="AG133">
        <f>'Population 2016'!AG133/'Population 2016'!AG$5</f>
        <v>2.4948921446832101E-3</v>
      </c>
      <c r="AH133">
        <f>'Population 2016'!AH133/'Population 2016'!AH$5</f>
        <v>3.6001226047945906E-3</v>
      </c>
      <c r="AI133">
        <f>'Population 2016'!AI133/'Population 2016'!AI$5</f>
        <v>2.2434705573540991E-3</v>
      </c>
      <c r="AJ133">
        <f>'Population 2016'!AJ133/'Population 2016'!AJ$5</f>
        <v>4.098932046956473E-3</v>
      </c>
      <c r="AK133">
        <f>'Population 2016'!AK133/'Population 2016'!AK$5</f>
        <v>1.8606288422614184E-3</v>
      </c>
      <c r="AL133">
        <f>'Population 2016'!AL133/'Population 2016'!AL$5</f>
        <v>2.5895248399283445E-3</v>
      </c>
      <c r="AM133">
        <f>'Population 2016'!AM133/'Population 2016'!AM$5</f>
        <v>3.6292381859604262E-3</v>
      </c>
      <c r="AN133">
        <f>'Population 2016'!AN133/'Population 2016'!AN$5</f>
        <v>1.9090214901276317E-3</v>
      </c>
      <c r="AO133">
        <f>'Population 2016'!AO133/'Population 2016'!AO$5</f>
        <v>1.9090214901276317E-3</v>
      </c>
      <c r="AP133">
        <f>'Population 2016'!AP133/'Population 2016'!AP$5</f>
        <v>1.1889098489291886E-3</v>
      </c>
      <c r="AQ133">
        <f>'Population 2016'!AQ133/'Population 2016'!AQ$5</f>
        <v>2.8292322025538445E-3</v>
      </c>
      <c r="AR133">
        <f>'Population 2016'!AR133/'Population 2016'!AR$5</f>
        <v>2.5247377741361076E-3</v>
      </c>
      <c r="AS133">
        <f>'Population 2016'!AS133/'Population 2016'!AS$5</f>
        <v>2.3134578343522319E-3</v>
      </c>
      <c r="AT133">
        <f>'Population 2016'!AT133/'Population 2016'!AT$5</f>
        <v>3.1633890441292773E-4</v>
      </c>
      <c r="AU133">
        <f>'Population 2016'!AU133/'Population 2016'!AU$5</f>
        <v>3.1633890441292773E-4</v>
      </c>
      <c r="AV133">
        <f>'Population 2016'!AV133/'Population 2016'!AV$5</f>
        <v>4.117833386126069E-3</v>
      </c>
      <c r="AW133">
        <f>'Population 2016'!AW133/'Population 2016'!AW$5</f>
        <v>3.5694673256452497E-3</v>
      </c>
      <c r="AX133">
        <f>'Population 2016'!AX133/'Population 2016'!AX$5</f>
        <v>1.8400909822763459E-3</v>
      </c>
      <c r="AY133">
        <f>'Population 2016'!AY133/'Population 2016'!AY$5</f>
        <v>2.3744683455218627E-3</v>
      </c>
      <c r="AZ133">
        <f>'Population 2016'!AZ133/'Population 2016'!AZ$5</f>
        <v>1.9386645650085429E-3</v>
      </c>
      <c r="BA133">
        <f>'Population 2016'!BA133/'Population 2016'!BA$5</f>
        <v>3.5764413733534875E-3</v>
      </c>
      <c r="BB133">
        <f>'Population 2016'!BB133/'Population 2016'!BB$5</f>
        <v>3.293675728302825E-3</v>
      </c>
      <c r="BC133">
        <f>'Population 2016'!BC133/'Population 2016'!BC$5</f>
        <v>3.9392732262205112E-3</v>
      </c>
      <c r="BD133" s="9">
        <v>131</v>
      </c>
    </row>
    <row r="134" spans="1:56" x14ac:dyDescent="0.35">
      <c r="A134" s="3"/>
      <c r="B134" s="5" t="s">
        <v>80</v>
      </c>
      <c r="C134">
        <f>'Population 2016'!C134/'Population 2016'!C$5</f>
        <v>1.1806616816506775E-3</v>
      </c>
      <c r="D134">
        <f>'Population 2016'!D134/'Population 2016'!D$5</f>
        <v>8.1668182662871782E-4</v>
      </c>
      <c r="E134">
        <f>'Population 2016'!E134/'Population 2016'!E$5</f>
        <v>4.8284494114448316E-4</v>
      </c>
      <c r="F134">
        <f>'Population 2016'!F134/'Population 2016'!F$5</f>
        <v>1.2567602369302085E-3</v>
      </c>
      <c r="G134">
        <f>'Population 2016'!G134/'Population 2016'!G$5</f>
        <v>1.4074595355383533E-3</v>
      </c>
      <c r="H134">
        <f>'Population 2016'!H134/'Population 2016'!H$5</f>
        <v>1.7833230116759021E-3</v>
      </c>
      <c r="I134">
        <f>'Population 2016'!I134/'Population 2016'!I$5</f>
        <v>1.5806883845574072E-3</v>
      </c>
      <c r="J134">
        <f>'Population 2016'!J134/'Population 2016'!J$5</f>
        <v>1.0532164567144623E-3</v>
      </c>
      <c r="K134">
        <f>'Population 2016'!K134/'Population 2016'!K$5</f>
        <v>1.464820677597694E-3</v>
      </c>
      <c r="L134">
        <f>'Population 2016'!L134/'Population 2016'!L$5</f>
        <v>2.2556510412529984E-3</v>
      </c>
      <c r="M134">
        <f>'Population 2016'!M134/'Population 2016'!M$5</f>
        <v>2.2556510412529984E-3</v>
      </c>
      <c r="N134">
        <f>'Population 2016'!N134/'Population 2016'!N$5</f>
        <v>1.1653981241108815E-3</v>
      </c>
      <c r="O134">
        <f>'Population 2016'!O134/'Population 2016'!O$5</f>
        <v>1.8921944502233979E-3</v>
      </c>
      <c r="P134">
        <f>'Population 2016'!P134/'Population 2016'!P$5</f>
        <v>1.2960667192606784E-3</v>
      </c>
      <c r="Q134">
        <f>'Population 2016'!Q134/'Population 2016'!Q$5</f>
        <v>1.7626114851764373E-3</v>
      </c>
      <c r="R134">
        <f>'Population 2016'!R134/'Population 2016'!R$5</f>
        <v>4.2582636929791877E-4</v>
      </c>
      <c r="S134">
        <f>'Population 2016'!S134/'Population 2016'!S$5</f>
        <v>1.2083584155234779E-3</v>
      </c>
      <c r="T134">
        <f>'Population 2016'!T134/'Population 2016'!T$5</f>
        <v>6.328436550443688E-4</v>
      </c>
      <c r="U134">
        <f>'Population 2016'!U134/'Population 2016'!U$5</f>
        <v>2.1688133492674721E-3</v>
      </c>
      <c r="V134">
        <f>'Population 2016'!V134/'Population 2016'!V$5</f>
        <v>1.9309881622030056E-3</v>
      </c>
      <c r="W134">
        <f>'Population 2016'!W134/'Population 2016'!W$5</f>
        <v>1.4054216591819792E-3</v>
      </c>
      <c r="X134">
        <f>'Population 2016'!X134/'Population 2016'!X$5</f>
        <v>1.4054216591819792E-3</v>
      </c>
      <c r="Y134">
        <f>'Population 2016'!Y134/'Population 2016'!Y$5</f>
        <v>1.5103098519896345E-3</v>
      </c>
      <c r="Z134">
        <f>'Population 2016'!Z134/'Population 2016'!Z$5</f>
        <v>7.6657574871801817E-4</v>
      </c>
      <c r="AA134">
        <f>'Population 2016'!AA134/'Population 2016'!AA$5</f>
        <v>1.196552917735492E-3</v>
      </c>
      <c r="AB134">
        <f>'Population 2016'!AB134/'Population 2016'!AB$5</f>
        <v>8.3109014052792647E-4</v>
      </c>
      <c r="AC134">
        <f>'Population 2016'!AC134/'Population 2016'!AC$5</f>
        <v>9.2465987203700292E-4</v>
      </c>
      <c r="AD134">
        <f>'Population 2016'!AD134/'Population 2016'!AD$5</f>
        <v>1.354721054002754E-3</v>
      </c>
      <c r="AE134">
        <f>'Population 2016'!AE134/'Population 2016'!AE$5</f>
        <v>1.3347159621762031E-3</v>
      </c>
      <c r="AF134">
        <f>'Population 2016'!AF134/'Population 2016'!AF$5</f>
        <v>7.3896454478275953E-4</v>
      </c>
      <c r="AG134">
        <f>'Population 2016'!AG134/'Population 2016'!AG$5</f>
        <v>1.3347159621762031E-3</v>
      </c>
      <c r="AH134">
        <f>'Population 2016'!AH134/'Population 2016'!AH$5</f>
        <v>1.6848871014183146E-3</v>
      </c>
      <c r="AI134">
        <f>'Population 2016'!AI134/'Population 2016'!AI$5</f>
        <v>1.0773033511243329E-3</v>
      </c>
      <c r="AJ134">
        <f>'Population 2016'!AJ134/'Population 2016'!AJ$5</f>
        <v>2.1888854808577085E-3</v>
      </c>
      <c r="AK134">
        <f>'Population 2016'!AK134/'Population 2016'!AK$5</f>
        <v>9.0517078812717654E-4</v>
      </c>
      <c r="AL134">
        <f>'Population 2016'!AL134/'Population 2016'!AL$5</f>
        <v>1.2060800624323798E-3</v>
      </c>
      <c r="AM134">
        <f>'Population 2016'!AM134/'Population 2016'!AM$5</f>
        <v>1.6190314063116871E-3</v>
      </c>
      <c r="AN134">
        <f>'Population 2016'!AN134/'Population 2016'!AN$5</f>
        <v>8.7269553834406024E-4</v>
      </c>
      <c r="AO134">
        <f>'Population 2016'!AO134/'Population 2016'!AO$5</f>
        <v>8.7269553834406024E-4</v>
      </c>
      <c r="AP134">
        <f>'Population 2016'!AP134/'Population 2016'!AP$5</f>
        <v>6.4201131842176178E-4</v>
      </c>
      <c r="AQ134">
        <f>'Population 2016'!AQ134/'Population 2016'!AQ$5</f>
        <v>1.1919767633035568E-3</v>
      </c>
      <c r="AR134">
        <f>'Population 2016'!AR134/'Population 2016'!AR$5</f>
        <v>1.240425300131461E-3</v>
      </c>
      <c r="AS134">
        <f>'Population 2016'!AS134/'Population 2016'!AS$5</f>
        <v>1.5806883845574072E-3</v>
      </c>
      <c r="AT134">
        <f>'Population 2016'!AT134/'Population 2016'!AT$5</f>
        <v>5.2723150735487951E-5</v>
      </c>
      <c r="AU134">
        <f>'Population 2016'!AU134/'Population 2016'!AU$5</f>
        <v>5.2723150735487951E-5</v>
      </c>
      <c r="AV134">
        <f>'Population 2016'!AV134/'Population 2016'!AV$5</f>
        <v>2.3545560130925985E-3</v>
      </c>
      <c r="AW134">
        <f>'Population 2016'!AW134/'Population 2016'!AW$5</f>
        <v>1.7542253950820672E-3</v>
      </c>
      <c r="AX134">
        <f>'Population 2016'!AX134/'Population 2016'!AX$5</f>
        <v>8.3059662394418393E-4</v>
      </c>
      <c r="AY134">
        <f>'Population 2016'!AY134/'Population 2016'!AY$5</f>
        <v>1.1902940546494906E-3</v>
      </c>
      <c r="AZ134">
        <f>'Population 2016'!AZ134/'Population 2016'!AZ$5</f>
        <v>1.0009722086394255E-3</v>
      </c>
      <c r="BA134">
        <f>'Population 2016'!BA134/'Population 2016'!BA$5</f>
        <v>1.7274886633556468E-3</v>
      </c>
      <c r="BB134">
        <f>'Population 2016'!BB134/'Population 2016'!BB$5</f>
        <v>1.4431409375582607E-3</v>
      </c>
      <c r="BC134">
        <f>'Population 2016'!BC134/'Population 2016'!BC$5</f>
        <v>2.1688133492674721E-3</v>
      </c>
      <c r="BD134" s="9">
        <v>132</v>
      </c>
    </row>
    <row r="135" spans="1:56" x14ac:dyDescent="0.35">
      <c r="A135" s="4"/>
      <c r="B135" s="8" t="s">
        <v>79</v>
      </c>
      <c r="C135">
        <f>'Population 2016'!C135/'Population 2016'!C$5</f>
        <v>4.753313263788442E-4</v>
      </c>
      <c r="D135">
        <f>'Population 2016'!D135/'Population 2016'!D$5</f>
        <v>3.6432812026251183E-4</v>
      </c>
      <c r="E135">
        <f>'Population 2016'!E135/'Population 2016'!E$5</f>
        <v>2.6251763790379666E-4</v>
      </c>
      <c r="F135">
        <f>'Population 2016'!F135/'Population 2016'!F$5</f>
        <v>7.0048931238732943E-4</v>
      </c>
      <c r="G135">
        <f>'Population 2016'!G135/'Population 2016'!G$5</f>
        <v>4.7366426676771507E-4</v>
      </c>
      <c r="H135">
        <f>'Population 2016'!H135/'Population 2016'!H$5</f>
        <v>6.9387477181571467E-4</v>
      </c>
      <c r="I135">
        <f>'Population 2016'!I135/'Population 2016'!I$5</f>
        <v>5.8621555983585959E-4</v>
      </c>
      <c r="J135">
        <f>'Population 2016'!J135/'Population 2016'!J$5</f>
        <v>3.0684258975145751E-4</v>
      </c>
      <c r="K135">
        <f>'Population 2016'!K135/'Population 2016'!K$5</f>
        <v>4.7252279922506261E-4</v>
      </c>
      <c r="L135">
        <f>'Population 2016'!L135/'Population 2016'!L$5</f>
        <v>9.8486172223722452E-4</v>
      </c>
      <c r="M135">
        <f>'Population 2016'!M135/'Population 2016'!M$5</f>
        <v>9.8486172223722452E-4</v>
      </c>
      <c r="N135">
        <f>'Population 2016'!N135/'Population 2016'!N$5</f>
        <v>5.3849430562364871E-4</v>
      </c>
      <c r="O135">
        <f>'Population 2016'!O135/'Population 2016'!O$5</f>
        <v>6.9347440584103582E-4</v>
      </c>
      <c r="P135">
        <f>'Population 2016'!P135/'Population 2016'!P$5</f>
        <v>7.2128930463202974E-4</v>
      </c>
      <c r="Q135">
        <f>'Population 2016'!Q135/'Population 2016'!Q$5</f>
        <v>7.8729979671214199E-4</v>
      </c>
      <c r="R135">
        <f>'Population 2016'!R135/'Population 2016'!R$5</f>
        <v>2.2622025868951934E-4</v>
      </c>
      <c r="S135">
        <f>'Population 2016'!S135/'Population 2016'!S$5</f>
        <v>5.2782931518118319E-4</v>
      </c>
      <c r="T135">
        <f>'Population 2016'!T135/'Population 2016'!T$5</f>
        <v>3.3736150728468192E-4</v>
      </c>
      <c r="U135">
        <f>'Population 2016'!U135/'Population 2016'!U$5</f>
        <v>3.9835347231443366E-4</v>
      </c>
      <c r="V135">
        <f>'Population 2016'!V135/'Population 2016'!V$5</f>
        <v>7.0980987780584791E-4</v>
      </c>
      <c r="W135">
        <f>'Population 2016'!W135/'Population 2016'!W$5</f>
        <v>6.275371129370698E-4</v>
      </c>
      <c r="X135">
        <f>'Population 2016'!X135/'Population 2016'!X$5</f>
        <v>6.275371129370698E-4</v>
      </c>
      <c r="Y135">
        <f>'Population 2016'!Y135/'Population 2016'!Y$5</f>
        <v>5.1668494936487491E-4</v>
      </c>
      <c r="Z135">
        <f>'Population 2016'!Z135/'Population 2016'!Z$5</f>
        <v>3.1747076462059338E-4</v>
      </c>
      <c r="AA135">
        <f>'Population 2016'!AA135/'Population 2016'!AA$5</f>
        <v>4.5576640842118129E-4</v>
      </c>
      <c r="AB135">
        <f>'Population 2016'!AB135/'Population 2016'!AB$5</f>
        <v>3.6846360910105114E-4</v>
      </c>
      <c r="AC135">
        <f>'Population 2016'!AC135/'Population 2016'!AC$5</f>
        <v>3.8682638942040169E-4</v>
      </c>
      <c r="AD135">
        <f>'Population 2016'!AD135/'Population 2016'!AD$5</f>
        <v>6.3642115449030485E-4</v>
      </c>
      <c r="AE135">
        <f>'Population 2016'!AE135/'Population 2016'!AE$5</f>
        <v>6.9815911867678309E-4</v>
      </c>
      <c r="AF135">
        <f>'Population 2016'!AF135/'Population 2016'!AF$5</f>
        <v>2.7145636338958513E-4</v>
      </c>
      <c r="AG135">
        <f>'Population 2016'!AG135/'Population 2016'!AG$5</f>
        <v>6.9815911867678309E-4</v>
      </c>
      <c r="AH135">
        <f>'Population 2016'!AH135/'Population 2016'!AH$5</f>
        <v>5.7958630170067713E-4</v>
      </c>
      <c r="AI135">
        <f>'Population 2016'!AI135/'Population 2016'!AI$5</f>
        <v>4.7849768133694984E-4</v>
      </c>
      <c r="AJ135">
        <f>'Population 2016'!AJ135/'Population 2016'!AJ$5</f>
        <v>8.9228452722862005E-4</v>
      </c>
      <c r="AK135">
        <f>'Population 2016'!AK135/'Population 2016'!AK$5</f>
        <v>3.8972631155475656E-4</v>
      </c>
      <c r="AL135">
        <f>'Population 2016'!AL135/'Population 2016'!AL$5</f>
        <v>4.9662120217803868E-4</v>
      </c>
      <c r="AM135">
        <f>'Population 2016'!AM135/'Population 2016'!AM$5</f>
        <v>5.3605514123966375E-4</v>
      </c>
      <c r="AN135">
        <f>'Population 2016'!AN135/'Population 2016'!AN$5</f>
        <v>4.9089124031853387E-4</v>
      </c>
      <c r="AO135">
        <f>'Population 2016'!AO135/'Population 2016'!AO$5</f>
        <v>4.9089124031853387E-4</v>
      </c>
      <c r="AP135">
        <f>'Population 2016'!AP135/'Population 2016'!AP$5</f>
        <v>2.3778196978583771E-4</v>
      </c>
      <c r="AQ135">
        <f>'Population 2016'!AQ135/'Population 2016'!AQ$5</f>
        <v>5.0008220529402093E-4</v>
      </c>
      <c r="AR135">
        <f>'Population 2016'!AR135/'Population 2016'!AR$5</f>
        <v>5.0926943895483474E-4</v>
      </c>
      <c r="AS135">
        <f>'Population 2016'!AS135/'Population 2016'!AS$5</f>
        <v>5.8621555983585959E-4</v>
      </c>
      <c r="AT135">
        <f>'Population 2016'!AT135/'Population 2016'!AT$5</f>
        <v>0</v>
      </c>
      <c r="AU135">
        <f>'Population 2016'!AU135/'Population 2016'!AU$5</f>
        <v>0</v>
      </c>
      <c r="AV135">
        <f>'Population 2016'!AV135/'Population 2016'!AV$5</f>
        <v>9.2915214866434379E-4</v>
      </c>
      <c r="AW135">
        <f>'Population 2016'!AW135/'Population 2016'!AW$5</f>
        <v>6.2541948868143266E-4</v>
      </c>
      <c r="AX135">
        <f>'Population 2016'!AX135/'Population 2016'!AX$5</f>
        <v>2.1723296318540194E-4</v>
      </c>
      <c r="AY135">
        <f>'Population 2016'!AY135/'Population 2016'!AY$5</f>
        <v>5.4618891710779961E-4</v>
      </c>
      <c r="AZ135">
        <f>'Population 2016'!AZ135/'Population 2016'!AZ$5</f>
        <v>4.745988920273139E-4</v>
      </c>
      <c r="BA135">
        <f>'Population 2016'!BA135/'Population 2016'!BA$5</f>
        <v>5.1284819693370762E-4</v>
      </c>
      <c r="BB135">
        <f>'Population 2016'!BB135/'Population 2016'!BB$5</f>
        <v>5.10968561623499E-4</v>
      </c>
      <c r="BC135">
        <f>'Population 2016'!BC135/'Population 2016'!BC$5</f>
        <v>3.9835347231443366E-4</v>
      </c>
      <c r="BD135" s="9">
        <v>133</v>
      </c>
    </row>
    <row r="136" spans="1:56" x14ac:dyDescent="0.35">
      <c r="A136" t="s">
        <v>135</v>
      </c>
      <c r="B136" s="5" t="s">
        <v>83</v>
      </c>
      <c r="C136">
        <f>'Population 2016'!C136/'Population 2016'!C$5</f>
        <v>0</v>
      </c>
      <c r="D136">
        <f>'Population 2016'!D136/'Population 2016'!D$5</f>
        <v>0</v>
      </c>
      <c r="E136">
        <f>'Population 2016'!E136/'Population 2016'!E$5</f>
        <v>0</v>
      </c>
      <c r="F136">
        <f>'Population 2016'!F136/'Population 2016'!F$5</f>
        <v>0</v>
      </c>
      <c r="G136">
        <f>'Population 2016'!G136/'Population 2016'!G$5</f>
        <v>0</v>
      </c>
      <c r="H136">
        <f>'Population 2016'!H136/'Population 2016'!H$5</f>
        <v>0</v>
      </c>
      <c r="I136">
        <f>'Population 2016'!I136/'Population 2016'!I$5</f>
        <v>0</v>
      </c>
      <c r="J136">
        <f>'Population 2016'!J136/'Population 2016'!J$5</f>
        <v>0</v>
      </c>
      <c r="K136">
        <f>'Population 2016'!K136/'Population 2016'!K$5</f>
        <v>0</v>
      </c>
      <c r="L136">
        <f>'Population 2016'!L136/'Population 2016'!L$5</f>
        <v>0</v>
      </c>
      <c r="M136">
        <f>'Population 2016'!M136/'Population 2016'!M$5</f>
        <v>0</v>
      </c>
      <c r="N136">
        <f>'Population 2016'!N136/'Population 2016'!N$5</f>
        <v>0</v>
      </c>
      <c r="O136">
        <f>'Population 2016'!O136/'Population 2016'!O$5</f>
        <v>0</v>
      </c>
      <c r="P136">
        <f>'Population 2016'!P136/'Population 2016'!P$5</f>
        <v>0</v>
      </c>
      <c r="Q136">
        <f>'Population 2016'!Q136/'Population 2016'!Q$5</f>
        <v>0</v>
      </c>
      <c r="R136">
        <f>'Population 2016'!R136/'Population 2016'!R$5</f>
        <v>0</v>
      </c>
      <c r="S136">
        <f>'Population 2016'!S136/'Population 2016'!S$5</f>
        <v>0</v>
      </c>
      <c r="T136">
        <f>'Population 2016'!T136/'Population 2016'!T$5</f>
        <v>0</v>
      </c>
      <c r="U136">
        <f>'Population 2016'!U136/'Population 2016'!U$5</f>
        <v>0</v>
      </c>
      <c r="V136">
        <f>'Population 2016'!V136/'Population 2016'!V$5</f>
        <v>0</v>
      </c>
      <c r="W136">
        <f>'Population 2016'!W136/'Population 2016'!W$5</f>
        <v>0</v>
      </c>
      <c r="X136">
        <f>'Population 2016'!X136/'Population 2016'!X$5</f>
        <v>0</v>
      </c>
      <c r="Y136">
        <f>'Population 2016'!Y136/'Population 2016'!Y$5</f>
        <v>0</v>
      </c>
      <c r="Z136">
        <f>'Population 2016'!Z136/'Population 2016'!Z$5</f>
        <v>0</v>
      </c>
      <c r="AA136">
        <f>'Population 2016'!AA136/'Population 2016'!AA$5</f>
        <v>0</v>
      </c>
      <c r="AB136">
        <f>'Population 2016'!AB136/'Population 2016'!AB$5</f>
        <v>0</v>
      </c>
      <c r="AC136">
        <f>'Population 2016'!AC136/'Population 2016'!AC$5</f>
        <v>0</v>
      </c>
      <c r="AD136">
        <f>'Population 2016'!AD136/'Population 2016'!AD$5</f>
        <v>0</v>
      </c>
      <c r="AE136">
        <f>'Population 2016'!AE136/'Population 2016'!AE$5</f>
        <v>0</v>
      </c>
      <c r="AF136">
        <f>'Population 2016'!AF136/'Population 2016'!AF$5</f>
        <v>0</v>
      </c>
      <c r="AG136">
        <f>'Population 2016'!AG136/'Population 2016'!AG$5</f>
        <v>0</v>
      </c>
      <c r="AH136">
        <f>'Population 2016'!AH136/'Population 2016'!AH$5</f>
        <v>0</v>
      </c>
      <c r="AI136">
        <f>'Population 2016'!AI136/'Population 2016'!AI$5</f>
        <v>0</v>
      </c>
      <c r="AJ136">
        <f>'Population 2016'!AJ136/'Population 2016'!AJ$5</f>
        <v>0</v>
      </c>
      <c r="AK136">
        <f>'Population 2016'!AK136/'Population 2016'!AK$5</f>
        <v>0</v>
      </c>
      <c r="AL136">
        <f>'Population 2016'!AL136/'Population 2016'!AL$5</f>
        <v>0</v>
      </c>
      <c r="AM136">
        <f>'Population 2016'!AM136/'Population 2016'!AM$5</f>
        <v>0</v>
      </c>
      <c r="AN136">
        <f>'Population 2016'!AN136/'Population 2016'!AN$5</f>
        <v>0</v>
      </c>
      <c r="AO136">
        <f>'Population 2016'!AO136/'Population 2016'!AO$5</f>
        <v>0</v>
      </c>
      <c r="AP136">
        <f>'Population 2016'!AP136/'Population 2016'!AP$5</f>
        <v>0</v>
      </c>
      <c r="AQ136">
        <f>'Population 2016'!AQ136/'Population 2016'!AQ$5</f>
        <v>0</v>
      </c>
      <c r="AR136">
        <f>'Population 2016'!AR136/'Population 2016'!AR$5</f>
        <v>0</v>
      </c>
      <c r="AS136">
        <f>'Population 2016'!AS136/'Population 2016'!AS$5</f>
        <v>0</v>
      </c>
      <c r="AT136">
        <f>'Population 2016'!AT136/'Population 2016'!AT$5</f>
        <v>0</v>
      </c>
      <c r="AU136">
        <f>'Population 2016'!AU136/'Population 2016'!AU$5</f>
        <v>0</v>
      </c>
      <c r="AV136">
        <f>'Population 2016'!AV136/'Population 2016'!AV$5</f>
        <v>0</v>
      </c>
      <c r="AW136">
        <f>'Population 2016'!AW136/'Population 2016'!AW$5</f>
        <v>0</v>
      </c>
      <c r="AX136">
        <f>'Population 2016'!AX136/'Population 2016'!AX$5</f>
        <v>0</v>
      </c>
      <c r="AY136">
        <f>'Population 2016'!AY136/'Population 2016'!AY$5</f>
        <v>0</v>
      </c>
      <c r="AZ136">
        <f>'Population 2016'!AZ136/'Population 2016'!AZ$5</f>
        <v>0</v>
      </c>
      <c r="BA136">
        <f>'Population 2016'!BA136/'Population 2016'!BA$5</f>
        <v>0</v>
      </c>
      <c r="BB136">
        <f>'Population 2016'!BB136/'Population 2016'!BB$5</f>
        <v>0</v>
      </c>
      <c r="BC136">
        <f>'Population 2016'!BC136/'Population 2016'!BC$5</f>
        <v>0</v>
      </c>
      <c r="BD136" s="9">
        <v>134</v>
      </c>
    </row>
    <row r="137" spans="1:56" x14ac:dyDescent="0.35">
      <c r="B137" s="5" t="s">
        <v>61</v>
      </c>
      <c r="C137">
        <f>'Population 2016'!C137/'Population 2016'!C$5</f>
        <v>0</v>
      </c>
      <c r="D137">
        <f>'Population 2016'!D137/'Population 2016'!D$5</f>
        <v>0</v>
      </c>
      <c r="E137">
        <f>'Population 2016'!E137/'Population 2016'!E$5</f>
        <v>0</v>
      </c>
      <c r="F137">
        <f>'Population 2016'!F137/'Population 2016'!F$5</f>
        <v>0</v>
      </c>
      <c r="G137">
        <f>'Population 2016'!G137/'Population 2016'!G$5</f>
        <v>0</v>
      </c>
      <c r="H137">
        <f>'Population 2016'!H137/'Population 2016'!H$5</f>
        <v>0</v>
      </c>
      <c r="I137">
        <f>'Population 2016'!I137/'Population 2016'!I$5</f>
        <v>0</v>
      </c>
      <c r="J137">
        <f>'Population 2016'!J137/'Population 2016'!J$5</f>
        <v>0</v>
      </c>
      <c r="K137">
        <f>'Population 2016'!K137/'Population 2016'!K$5</f>
        <v>0</v>
      </c>
      <c r="L137">
        <f>'Population 2016'!L137/'Population 2016'!L$5</f>
        <v>0</v>
      </c>
      <c r="M137">
        <f>'Population 2016'!M137/'Population 2016'!M$5</f>
        <v>0</v>
      </c>
      <c r="N137">
        <f>'Population 2016'!N137/'Population 2016'!N$5</f>
        <v>0</v>
      </c>
      <c r="O137">
        <f>'Population 2016'!O137/'Population 2016'!O$5</f>
        <v>0</v>
      </c>
      <c r="P137">
        <f>'Population 2016'!P137/'Population 2016'!P$5</f>
        <v>0</v>
      </c>
      <c r="Q137">
        <f>'Population 2016'!Q137/'Population 2016'!Q$5</f>
        <v>0</v>
      </c>
      <c r="R137">
        <f>'Population 2016'!R137/'Population 2016'!R$5</f>
        <v>0</v>
      </c>
      <c r="S137">
        <f>'Population 2016'!S137/'Population 2016'!S$5</f>
        <v>0</v>
      </c>
      <c r="T137">
        <f>'Population 2016'!T137/'Population 2016'!T$5</f>
        <v>0</v>
      </c>
      <c r="U137">
        <f>'Population 2016'!U137/'Population 2016'!U$5</f>
        <v>0</v>
      </c>
      <c r="V137">
        <f>'Population 2016'!V137/'Population 2016'!V$5</f>
        <v>0</v>
      </c>
      <c r="W137">
        <f>'Population 2016'!W137/'Population 2016'!W$5</f>
        <v>0</v>
      </c>
      <c r="X137">
        <f>'Population 2016'!X137/'Population 2016'!X$5</f>
        <v>0</v>
      </c>
      <c r="Y137">
        <f>'Population 2016'!Y137/'Population 2016'!Y$5</f>
        <v>0</v>
      </c>
      <c r="Z137">
        <f>'Population 2016'!Z137/'Population 2016'!Z$5</f>
        <v>0</v>
      </c>
      <c r="AA137">
        <f>'Population 2016'!AA137/'Population 2016'!AA$5</f>
        <v>0</v>
      </c>
      <c r="AB137">
        <f>'Population 2016'!AB137/'Population 2016'!AB$5</f>
        <v>0</v>
      </c>
      <c r="AC137">
        <f>'Population 2016'!AC137/'Population 2016'!AC$5</f>
        <v>0</v>
      </c>
      <c r="AD137">
        <f>'Population 2016'!AD137/'Population 2016'!AD$5</f>
        <v>0</v>
      </c>
      <c r="AE137">
        <f>'Population 2016'!AE137/'Population 2016'!AE$5</f>
        <v>0</v>
      </c>
      <c r="AF137">
        <f>'Population 2016'!AF137/'Population 2016'!AF$5</f>
        <v>0</v>
      </c>
      <c r="AG137">
        <f>'Population 2016'!AG137/'Population 2016'!AG$5</f>
        <v>0</v>
      </c>
      <c r="AH137">
        <f>'Population 2016'!AH137/'Population 2016'!AH$5</f>
        <v>0</v>
      </c>
      <c r="AI137">
        <f>'Population 2016'!AI137/'Population 2016'!AI$5</f>
        <v>0</v>
      </c>
      <c r="AJ137">
        <f>'Population 2016'!AJ137/'Population 2016'!AJ$5</f>
        <v>0</v>
      </c>
      <c r="AK137">
        <f>'Population 2016'!AK137/'Population 2016'!AK$5</f>
        <v>0</v>
      </c>
      <c r="AL137">
        <f>'Population 2016'!AL137/'Population 2016'!AL$5</f>
        <v>0</v>
      </c>
      <c r="AM137">
        <f>'Population 2016'!AM137/'Population 2016'!AM$5</f>
        <v>0</v>
      </c>
      <c r="AN137">
        <f>'Population 2016'!AN137/'Population 2016'!AN$5</f>
        <v>0</v>
      </c>
      <c r="AO137">
        <f>'Population 2016'!AO137/'Population 2016'!AO$5</f>
        <v>0</v>
      </c>
      <c r="AP137">
        <f>'Population 2016'!AP137/'Population 2016'!AP$5</f>
        <v>0</v>
      </c>
      <c r="AQ137">
        <f>'Population 2016'!AQ137/'Population 2016'!AQ$5</f>
        <v>0</v>
      </c>
      <c r="AR137">
        <f>'Population 2016'!AR137/'Population 2016'!AR$5</f>
        <v>0</v>
      </c>
      <c r="AS137">
        <f>'Population 2016'!AS137/'Population 2016'!AS$5</f>
        <v>0</v>
      </c>
      <c r="AT137">
        <f>'Population 2016'!AT137/'Population 2016'!AT$5</f>
        <v>0</v>
      </c>
      <c r="AU137">
        <f>'Population 2016'!AU137/'Population 2016'!AU$5</f>
        <v>0</v>
      </c>
      <c r="AV137">
        <f>'Population 2016'!AV137/'Population 2016'!AV$5</f>
        <v>0</v>
      </c>
      <c r="AW137">
        <f>'Population 2016'!AW137/'Population 2016'!AW$5</f>
        <v>0</v>
      </c>
      <c r="AX137">
        <f>'Population 2016'!AX137/'Population 2016'!AX$5</f>
        <v>0</v>
      </c>
      <c r="AY137">
        <f>'Population 2016'!AY137/'Population 2016'!AY$5</f>
        <v>0</v>
      </c>
      <c r="AZ137">
        <f>'Population 2016'!AZ137/'Population 2016'!AZ$5</f>
        <v>0</v>
      </c>
      <c r="BA137">
        <f>'Population 2016'!BA137/'Population 2016'!BA$5</f>
        <v>0</v>
      </c>
      <c r="BB137">
        <f>'Population 2016'!BB137/'Population 2016'!BB$5</f>
        <v>0</v>
      </c>
      <c r="BC137">
        <f>'Population 2016'!BC137/'Population 2016'!BC$5</f>
        <v>0</v>
      </c>
      <c r="BD137" s="9">
        <v>135</v>
      </c>
    </row>
    <row r="138" spans="1:56" x14ac:dyDescent="0.35">
      <c r="B138" s="5" t="s">
        <v>78</v>
      </c>
      <c r="C138">
        <f>'Population 2016'!C138/'Population 2016'!C$5</f>
        <v>0</v>
      </c>
      <c r="D138">
        <f>'Population 2016'!D138/'Population 2016'!D$5</f>
        <v>0</v>
      </c>
      <c r="E138">
        <f>'Population 2016'!E138/'Population 2016'!E$5</f>
        <v>0</v>
      </c>
      <c r="F138">
        <f>'Population 2016'!F138/'Population 2016'!F$5</f>
        <v>0</v>
      </c>
      <c r="G138">
        <f>'Population 2016'!G138/'Population 2016'!G$5</f>
        <v>0</v>
      </c>
      <c r="H138">
        <f>'Population 2016'!H138/'Population 2016'!H$5</f>
        <v>0</v>
      </c>
      <c r="I138">
        <f>'Population 2016'!I138/'Population 2016'!I$5</f>
        <v>0</v>
      </c>
      <c r="J138">
        <f>'Population 2016'!J138/'Population 2016'!J$5</f>
        <v>0</v>
      </c>
      <c r="K138">
        <f>'Population 2016'!K138/'Population 2016'!K$5</f>
        <v>0</v>
      </c>
      <c r="L138">
        <f>'Population 2016'!L138/'Population 2016'!L$5</f>
        <v>0</v>
      </c>
      <c r="M138">
        <f>'Population 2016'!M138/'Population 2016'!M$5</f>
        <v>0</v>
      </c>
      <c r="N138">
        <f>'Population 2016'!N138/'Population 2016'!N$5</f>
        <v>0</v>
      </c>
      <c r="O138">
        <f>'Population 2016'!O138/'Population 2016'!O$5</f>
        <v>0</v>
      </c>
      <c r="P138">
        <f>'Population 2016'!P138/'Population 2016'!P$5</f>
        <v>0</v>
      </c>
      <c r="Q138">
        <f>'Population 2016'!Q138/'Population 2016'!Q$5</f>
        <v>0</v>
      </c>
      <c r="R138">
        <f>'Population 2016'!R138/'Population 2016'!R$5</f>
        <v>0</v>
      </c>
      <c r="S138">
        <f>'Population 2016'!S138/'Population 2016'!S$5</f>
        <v>0</v>
      </c>
      <c r="T138">
        <f>'Population 2016'!T138/'Population 2016'!T$5</f>
        <v>0</v>
      </c>
      <c r="U138">
        <f>'Population 2016'!U138/'Population 2016'!U$5</f>
        <v>0</v>
      </c>
      <c r="V138">
        <f>'Population 2016'!V138/'Population 2016'!V$5</f>
        <v>0</v>
      </c>
      <c r="W138">
        <f>'Population 2016'!W138/'Population 2016'!W$5</f>
        <v>0</v>
      </c>
      <c r="X138">
        <f>'Population 2016'!X138/'Population 2016'!X$5</f>
        <v>0</v>
      </c>
      <c r="Y138">
        <f>'Population 2016'!Y138/'Population 2016'!Y$5</f>
        <v>0</v>
      </c>
      <c r="Z138">
        <f>'Population 2016'!Z138/'Population 2016'!Z$5</f>
        <v>0</v>
      </c>
      <c r="AA138">
        <f>'Population 2016'!AA138/'Population 2016'!AA$5</f>
        <v>0</v>
      </c>
      <c r="AB138">
        <f>'Population 2016'!AB138/'Population 2016'!AB$5</f>
        <v>0</v>
      </c>
      <c r="AC138">
        <f>'Population 2016'!AC138/'Population 2016'!AC$5</f>
        <v>0</v>
      </c>
      <c r="AD138">
        <f>'Population 2016'!AD138/'Population 2016'!AD$5</f>
        <v>0</v>
      </c>
      <c r="AE138">
        <f>'Population 2016'!AE138/'Population 2016'!AE$5</f>
        <v>0</v>
      </c>
      <c r="AF138">
        <f>'Population 2016'!AF138/'Population 2016'!AF$5</f>
        <v>0</v>
      </c>
      <c r="AG138">
        <f>'Population 2016'!AG138/'Population 2016'!AG$5</f>
        <v>0</v>
      </c>
      <c r="AH138">
        <f>'Population 2016'!AH138/'Population 2016'!AH$5</f>
        <v>0</v>
      </c>
      <c r="AI138">
        <f>'Population 2016'!AI138/'Population 2016'!AI$5</f>
        <v>0</v>
      </c>
      <c r="AJ138">
        <f>'Population 2016'!AJ138/'Population 2016'!AJ$5</f>
        <v>0</v>
      </c>
      <c r="AK138">
        <f>'Population 2016'!AK138/'Population 2016'!AK$5</f>
        <v>0</v>
      </c>
      <c r="AL138">
        <f>'Population 2016'!AL138/'Population 2016'!AL$5</f>
        <v>0</v>
      </c>
      <c r="AM138">
        <f>'Population 2016'!AM138/'Population 2016'!AM$5</f>
        <v>0</v>
      </c>
      <c r="AN138">
        <f>'Population 2016'!AN138/'Population 2016'!AN$5</f>
        <v>0</v>
      </c>
      <c r="AO138">
        <f>'Population 2016'!AO138/'Population 2016'!AO$5</f>
        <v>0</v>
      </c>
      <c r="AP138">
        <f>'Population 2016'!AP138/'Population 2016'!AP$5</f>
        <v>0</v>
      </c>
      <c r="AQ138">
        <f>'Population 2016'!AQ138/'Population 2016'!AQ$5</f>
        <v>0</v>
      </c>
      <c r="AR138">
        <f>'Population 2016'!AR138/'Population 2016'!AR$5</f>
        <v>0</v>
      </c>
      <c r="AS138">
        <f>'Population 2016'!AS138/'Population 2016'!AS$5</f>
        <v>0</v>
      </c>
      <c r="AT138">
        <f>'Population 2016'!AT138/'Population 2016'!AT$5</f>
        <v>0</v>
      </c>
      <c r="AU138">
        <f>'Population 2016'!AU138/'Population 2016'!AU$5</f>
        <v>0</v>
      </c>
      <c r="AV138">
        <f>'Population 2016'!AV138/'Population 2016'!AV$5</f>
        <v>0</v>
      </c>
      <c r="AW138">
        <f>'Population 2016'!AW138/'Population 2016'!AW$5</f>
        <v>0</v>
      </c>
      <c r="AX138">
        <f>'Population 2016'!AX138/'Population 2016'!AX$5</f>
        <v>0</v>
      </c>
      <c r="AY138">
        <f>'Population 2016'!AY138/'Population 2016'!AY$5</f>
        <v>0</v>
      </c>
      <c r="AZ138">
        <f>'Population 2016'!AZ138/'Population 2016'!AZ$5</f>
        <v>0</v>
      </c>
      <c r="BA138">
        <f>'Population 2016'!BA138/'Population 2016'!BA$5</f>
        <v>0</v>
      </c>
      <c r="BB138">
        <f>'Population 2016'!BB138/'Population 2016'!BB$5</f>
        <v>0</v>
      </c>
      <c r="BC138">
        <f>'Population 2016'!BC138/'Population 2016'!BC$5</f>
        <v>0</v>
      </c>
      <c r="BD138" s="9">
        <v>136</v>
      </c>
    </row>
    <row r="139" spans="1:56" x14ac:dyDescent="0.35">
      <c r="B139" s="5" t="s">
        <v>62</v>
      </c>
      <c r="C139">
        <f>'Population 2016'!C139/'Population 2016'!C$5</f>
        <v>3.5062074182353451E-3</v>
      </c>
      <c r="D139">
        <f>'Population 2016'!D139/'Population 2016'!D$5</f>
        <v>4.2521248398423367E-3</v>
      </c>
      <c r="E139">
        <f>'Population 2016'!E139/'Population 2016'!E$5</f>
        <v>4.9362691555838905E-3</v>
      </c>
      <c r="F139">
        <f>'Population 2016'!F139/'Population 2016'!F$5</f>
        <v>8.0659284058717494E-3</v>
      </c>
      <c r="G139">
        <f>'Population 2016'!G139/'Population 2016'!G$5</f>
        <v>1.0298814486006605E-2</v>
      </c>
      <c r="H139">
        <f>'Population 2016'!H139/'Population 2016'!H$5</f>
        <v>4.3545505539649759E-3</v>
      </c>
      <c r="I139">
        <f>'Population 2016'!I139/'Population 2016'!I$5</f>
        <v>8.1442090277196212E-3</v>
      </c>
      <c r="J139">
        <f>'Population 2016'!J139/'Population 2016'!J$5</f>
        <v>4.3206753854191718E-3</v>
      </c>
      <c r="K139">
        <f>'Population 2016'!K139/'Population 2016'!K$5</f>
        <v>4.1345744932192981E-3</v>
      </c>
      <c r="L139">
        <f>'Population 2016'!L139/'Population 2016'!L$5</f>
        <v>8.4825187044302898E-3</v>
      </c>
      <c r="M139">
        <f>'Population 2016'!M139/'Population 2016'!M$5</f>
        <v>8.4825187044302898E-3</v>
      </c>
      <c r="N139">
        <f>'Population 2016'!N139/'Population 2016'!N$5</f>
        <v>3.8257207384605491E-3</v>
      </c>
      <c r="O139">
        <f>'Population 2016'!O139/'Population 2016'!O$5</f>
        <v>4.1311261033673136E-3</v>
      </c>
      <c r="P139">
        <f>'Population 2016'!P139/'Population 2016'!P$5</f>
        <v>1.8483038431195763E-3</v>
      </c>
      <c r="Q139">
        <f>'Population 2016'!Q139/'Population 2016'!Q$5</f>
        <v>5.3348374284673504E-3</v>
      </c>
      <c r="R139">
        <f>'Population 2016'!R139/'Population 2016'!R$5</f>
        <v>3.0739341033693512E-3</v>
      </c>
      <c r="S139">
        <f>'Population 2016'!S139/'Population 2016'!S$5</f>
        <v>4.9534751117003345E-3</v>
      </c>
      <c r="T139">
        <f>'Population 2016'!T139/'Population 2016'!T$5</f>
        <v>3.3410422376607121E-3</v>
      </c>
      <c r="U139">
        <f>'Population 2016'!U139/'Population 2016'!U$5</f>
        <v>1.5889877395653521E-2</v>
      </c>
      <c r="V139">
        <f>'Population 2016'!V139/'Population 2016'!V$5</f>
        <v>4.5641538379343769E-3</v>
      </c>
      <c r="W139">
        <f>'Population 2016'!W139/'Population 2016'!W$5</f>
        <v>5.2719654331640289E-3</v>
      </c>
      <c r="X139">
        <f>'Population 2016'!X139/'Population 2016'!X$5</f>
        <v>5.2719654331640289E-3</v>
      </c>
      <c r="Y139">
        <f>'Population 2016'!Y139/'Population 2016'!Y$5</f>
        <v>4.4474650641484238E-3</v>
      </c>
      <c r="Z139">
        <f>'Population 2016'!Z139/'Population 2016'!Z$5</f>
        <v>4.5800965188556343E-3</v>
      </c>
      <c r="AA139">
        <f>'Population 2016'!AA139/'Population 2016'!AA$5</f>
        <v>4.4234588152598031E-3</v>
      </c>
      <c r="AB139">
        <f>'Population 2016'!AB139/'Population 2016'!AB$5</f>
        <v>4.726569296746262E-3</v>
      </c>
      <c r="AC139">
        <f>'Population 2016'!AC139/'Population 2016'!AC$5</f>
        <v>4.0823629920917794E-3</v>
      </c>
      <c r="AD139">
        <f>'Population 2016'!AD139/'Population 2016'!AD$5</f>
        <v>8.2027615467639287E-3</v>
      </c>
      <c r="AE139">
        <f>'Population 2016'!AE139/'Population 2016'!AE$5</f>
        <v>7.4076735900779267E-3</v>
      </c>
      <c r="AF139">
        <f>'Population 2016'!AF139/'Population 2016'!AF$5</f>
        <v>4.1623309053069723E-3</v>
      </c>
      <c r="AG139">
        <f>'Population 2016'!AG139/'Population 2016'!AG$5</f>
        <v>7.4076735900779267E-3</v>
      </c>
      <c r="AH139">
        <f>'Population 2016'!AH139/'Population 2016'!AH$5</f>
        <v>5.036084820226076E-3</v>
      </c>
      <c r="AI139">
        <f>'Population 2016'!AI139/'Population 2016'!AI$5</f>
        <v>4.4035458045323297E-3</v>
      </c>
      <c r="AJ139">
        <f>'Population 2016'!AJ139/'Population 2016'!AJ$5</f>
        <v>6.6642500627387561E-3</v>
      </c>
      <c r="AK139">
        <f>'Population 2016'!AK139/'Population 2016'!AK$5</f>
        <v>7.1659354060068141E-3</v>
      </c>
      <c r="AL139">
        <f>'Population 2016'!AL139/'Population 2016'!AL$5</f>
        <v>3.6093719515439601E-3</v>
      </c>
      <c r="AM139">
        <f>'Population 2016'!AM139/'Population 2016'!AM$5</f>
        <v>5.074413870788979E-3</v>
      </c>
      <c r="AN139">
        <f>'Population 2016'!AN139/'Population 2016'!AN$5</f>
        <v>6.7088469510199625E-3</v>
      </c>
      <c r="AO139">
        <f>'Population 2016'!AO139/'Population 2016'!AO$5</f>
        <v>6.7088469510199625E-3</v>
      </c>
      <c r="AP139">
        <f>'Population 2016'!AP139/'Population 2016'!AP$5</f>
        <v>5.2391294009479575E-3</v>
      </c>
      <c r="AQ139">
        <f>'Population 2016'!AQ139/'Population 2016'!AQ$5</f>
        <v>4.5349920534882449E-3</v>
      </c>
      <c r="AR139">
        <f>'Population 2016'!AR139/'Population 2016'!AR$5</f>
        <v>5.0935854996777526E-3</v>
      </c>
      <c r="AS139">
        <f>'Population 2016'!AS139/'Population 2016'!AS$5</f>
        <v>8.1442090277196212E-3</v>
      </c>
      <c r="AT139">
        <f>'Population 2016'!AT139/'Population 2016'!AT$5</f>
        <v>7.8557494595877051E-3</v>
      </c>
      <c r="AU139">
        <f>'Population 2016'!AU139/'Population 2016'!AU$5</f>
        <v>7.8557494595877051E-3</v>
      </c>
      <c r="AV139">
        <f>'Population 2016'!AV139/'Population 2016'!AV$5</f>
        <v>5.4798859676908462E-3</v>
      </c>
      <c r="AW139">
        <f>'Population 2016'!AW139/'Population 2016'!AW$5</f>
        <v>4.995728842516322E-3</v>
      </c>
      <c r="AX139">
        <f>'Population 2016'!AX139/'Population 2016'!AX$5</f>
        <v>4.4213297213028862E-3</v>
      </c>
      <c r="AY139">
        <f>'Population 2016'!AY139/'Population 2016'!AY$5</f>
        <v>5.405281356139653E-3</v>
      </c>
      <c r="AZ139">
        <f>'Population 2016'!AZ139/'Population 2016'!AZ$5</f>
        <v>5.5226052890451072E-3</v>
      </c>
      <c r="BA139">
        <f>'Population 2016'!BA139/'Population 2016'!BA$5</f>
        <v>3.3470092852515656E-3</v>
      </c>
      <c r="BB139">
        <f>'Population 2016'!BB139/'Population 2016'!BB$5</f>
        <v>5.8899484197951985E-3</v>
      </c>
      <c r="BC139">
        <f>'Population 2016'!BC139/'Population 2016'!BC$5</f>
        <v>1.5889877395653521E-2</v>
      </c>
      <c r="BD139" s="9">
        <v>137</v>
      </c>
    </row>
    <row r="140" spans="1:56" x14ac:dyDescent="0.35">
      <c r="B140" s="5" t="s">
        <v>63</v>
      </c>
      <c r="C140">
        <f>'Population 2016'!C140/'Population 2016'!C$5</f>
        <v>1.0462400269865528E-2</v>
      </c>
      <c r="D140">
        <f>'Population 2016'!D140/'Population 2016'!D$5</f>
        <v>8.2303923006954022E-3</v>
      </c>
      <c r="E140">
        <f>'Population 2016'!E140/'Population 2016'!E$5</f>
        <v>6.1832279356269252E-3</v>
      </c>
      <c r="F140">
        <f>'Population 2016'!F140/'Population 2016'!F$5</f>
        <v>9.188771568374967E-3</v>
      </c>
      <c r="G140">
        <f>'Population 2016'!G140/'Population 2016'!G$5</f>
        <v>9.1890867752936721E-3</v>
      </c>
      <c r="H140">
        <f>'Population 2016'!H140/'Population 2016'!H$5</f>
        <v>4.9803348107894281E-3</v>
      </c>
      <c r="I140">
        <f>'Population 2016'!I140/'Population 2016'!I$5</f>
        <v>9.8819194372330634E-3</v>
      </c>
      <c r="J140">
        <f>'Population 2016'!J140/'Population 2016'!J$5</f>
        <v>7.5300830133600925E-3</v>
      </c>
      <c r="K140">
        <f>'Population 2016'!K140/'Population 2016'!K$5</f>
        <v>6.0482918300808017E-3</v>
      </c>
      <c r="L140">
        <f>'Population 2016'!L140/'Population 2016'!L$5</f>
        <v>9.9915810207615204E-3</v>
      </c>
      <c r="M140">
        <f>'Population 2016'!M140/'Population 2016'!M$5</f>
        <v>9.9915810207615204E-3</v>
      </c>
      <c r="N140">
        <f>'Population 2016'!N140/'Population 2016'!N$5</f>
        <v>6.8798675464752735E-3</v>
      </c>
      <c r="O140">
        <f>'Population 2016'!O140/'Population 2016'!O$5</f>
        <v>4.9137615042450537E-3</v>
      </c>
      <c r="P140">
        <f>'Population 2016'!P140/'Population 2016'!P$5</f>
        <v>2.4343514031331002E-3</v>
      </c>
      <c r="Q140">
        <f>'Population 2016'!Q140/'Population 2016'!Q$5</f>
        <v>7.367716008037508E-3</v>
      </c>
      <c r="R140">
        <f>'Population 2016'!R140/'Population 2016'!R$5</f>
        <v>3.4332251024644703E-3</v>
      </c>
      <c r="S140">
        <f>'Population 2016'!S140/'Population 2016'!S$5</f>
        <v>8.8080413648712816E-3</v>
      </c>
      <c r="T140">
        <f>'Population 2016'!T140/'Population 2016'!T$5</f>
        <v>1.0648990474772338E-2</v>
      </c>
      <c r="U140">
        <f>'Population 2016'!U140/'Population 2016'!U$5</f>
        <v>1.6155446377196476E-2</v>
      </c>
      <c r="V140">
        <f>'Population 2016'!V140/'Population 2016'!V$5</f>
        <v>5.9532441364361435E-3</v>
      </c>
      <c r="W140">
        <f>'Population 2016'!W140/'Population 2016'!W$5</f>
        <v>7.3506821197680729E-3</v>
      </c>
      <c r="X140">
        <f>'Population 2016'!X140/'Population 2016'!X$5</f>
        <v>7.3506821197680729E-3</v>
      </c>
      <c r="Y140">
        <f>'Population 2016'!Y140/'Population 2016'!Y$5</f>
        <v>6.7089553425223767E-3</v>
      </c>
      <c r="Z140">
        <f>'Population 2016'!Z140/'Population 2016'!Z$5</f>
        <v>1.0222945780252157E-2</v>
      </c>
      <c r="AA140">
        <f>'Population 2016'!AA140/'Population 2016'!AA$5</f>
        <v>7.1188586971325917E-3</v>
      </c>
      <c r="AB140">
        <f>'Population 2016'!AB140/'Population 2016'!AB$5</f>
        <v>8.3027133250770189E-3</v>
      </c>
      <c r="AC140">
        <f>'Population 2016'!AC140/'Population 2016'!AC$5</f>
        <v>7.5917264661651022E-3</v>
      </c>
      <c r="AD140">
        <f>'Population 2016'!AD140/'Population 2016'!AD$5</f>
        <v>8.667981688935204E-3</v>
      </c>
      <c r="AE140">
        <f>'Population 2016'!AE140/'Population 2016'!AE$5</f>
        <v>8.470312836887442E-3</v>
      </c>
      <c r="AF140">
        <f>'Population 2016'!AF140/'Population 2016'!AF$5</f>
        <v>4.8108099956265362E-3</v>
      </c>
      <c r="AG140">
        <f>'Population 2016'!AG140/'Population 2016'!AG$5</f>
        <v>8.470312836887442E-3</v>
      </c>
      <c r="AH140">
        <f>'Population 2016'!AH140/'Population 2016'!AH$5</f>
        <v>6.2695633597429018E-3</v>
      </c>
      <c r="AI140">
        <f>'Population 2016'!AI140/'Population 2016'!AI$5</f>
        <v>9.2773864730072621E-3</v>
      </c>
      <c r="AJ140">
        <f>'Population 2016'!AJ140/'Population 2016'!AJ$5</f>
        <v>7.1940440007807489E-3</v>
      </c>
      <c r="AK140">
        <f>'Population 2016'!AK140/'Population 2016'!AK$5</f>
        <v>8.6745533862187755E-3</v>
      </c>
      <c r="AL140">
        <f>'Population 2016'!AL140/'Population 2016'!AL$5</f>
        <v>4.2124119827601494E-3</v>
      </c>
      <c r="AM140">
        <f>'Population 2016'!AM140/'Population 2016'!AM$5</f>
        <v>6.1972320720342202E-3</v>
      </c>
      <c r="AN140">
        <f>'Population 2016'!AN140/'Population 2016'!AN$5</f>
        <v>9.2178466237591364E-3</v>
      </c>
      <c r="AO140">
        <f>'Population 2016'!AO140/'Population 2016'!AO$5</f>
        <v>9.2178466237591364E-3</v>
      </c>
      <c r="AP140">
        <f>'Population 2016'!AP140/'Population 2016'!AP$5</f>
        <v>7.0859026996179632E-3</v>
      </c>
      <c r="AQ140">
        <f>'Population 2016'!AQ140/'Population 2016'!AQ$5</f>
        <v>5.9735846988546067E-3</v>
      </c>
      <c r="AR140">
        <f>'Population 2016'!AR140/'Population 2016'!AR$5</f>
        <v>7.7771636543802628E-3</v>
      </c>
      <c r="AS140">
        <f>'Population 2016'!AS140/'Population 2016'!AS$5</f>
        <v>9.8819194372330634E-3</v>
      </c>
      <c r="AT140">
        <f>'Population 2016'!AT140/'Population 2016'!AT$5</f>
        <v>9.1211050772394154E-3</v>
      </c>
      <c r="AU140">
        <f>'Population 2016'!AU140/'Population 2016'!AU$5</f>
        <v>9.1211050772394154E-3</v>
      </c>
      <c r="AV140">
        <f>'Population 2016'!AV140/'Population 2016'!AV$5</f>
        <v>5.9655791363108441E-3</v>
      </c>
      <c r="AW140">
        <f>'Population 2016'!AW140/'Population 2016'!AW$5</f>
        <v>6.3457196900359994E-3</v>
      </c>
      <c r="AX140">
        <f>'Population 2016'!AX140/'Population 2016'!AX$5</f>
        <v>8.3315230586401209E-3</v>
      </c>
      <c r="AY140">
        <f>'Population 2016'!AY140/'Population 2016'!AY$5</f>
        <v>7.4829411584712829E-3</v>
      </c>
      <c r="AZ140">
        <f>'Population 2016'!AZ140/'Population 2016'!AZ$5</f>
        <v>7.5993349862797776E-3</v>
      </c>
      <c r="BA140">
        <f>'Population 2016'!BA140/'Population 2016'!BA$5</f>
        <v>5.3174260418915997E-3</v>
      </c>
      <c r="BB140">
        <f>'Population 2016'!BB140/'Population 2016'!BB$5</f>
        <v>7.3607092796033778E-3</v>
      </c>
      <c r="BC140">
        <f>'Population 2016'!BC140/'Population 2016'!BC$5</f>
        <v>1.6155446377196476E-2</v>
      </c>
      <c r="BD140" s="9">
        <v>138</v>
      </c>
    </row>
    <row r="141" spans="1:56" x14ac:dyDescent="0.35">
      <c r="B141" s="5" t="s">
        <v>64</v>
      </c>
      <c r="C141">
        <f>'Population 2016'!C141/'Population 2016'!C$5</f>
        <v>1.0227290151441583E-2</v>
      </c>
      <c r="D141">
        <f>'Population 2016'!D141/'Population 2016'!D$5</f>
        <v>8.3599855246813959E-3</v>
      </c>
      <c r="E141">
        <f>'Population 2016'!E141/'Population 2016'!E$5</f>
        <v>6.6473216169211369E-3</v>
      </c>
      <c r="F141">
        <f>'Population 2016'!F141/'Population 2016'!F$5</f>
        <v>8.3543651815606492E-3</v>
      </c>
      <c r="G141">
        <f>'Population 2016'!G141/'Population 2016'!G$5</f>
        <v>9.852216748768473E-3</v>
      </c>
      <c r="H141">
        <f>'Population 2016'!H141/'Population 2016'!H$5</f>
        <v>5.0873341914899825E-3</v>
      </c>
      <c r="I141">
        <f>'Population 2016'!I141/'Population 2016'!I$5</f>
        <v>8.0499958127460015E-3</v>
      </c>
      <c r="J141">
        <f>'Population 2016'!J141/'Population 2016'!J$5</f>
        <v>6.9910352205534779E-3</v>
      </c>
      <c r="K141">
        <f>'Population 2016'!K141/'Population 2016'!K$5</f>
        <v>6.2609270897320797E-3</v>
      </c>
      <c r="L141">
        <f>'Population 2016'!L141/'Population 2016'!L$5</f>
        <v>1.0396645116197799E-2</v>
      </c>
      <c r="M141">
        <f>'Population 2016'!M141/'Population 2016'!M$5</f>
        <v>1.0396645116197799E-2</v>
      </c>
      <c r="N141">
        <f>'Population 2016'!N141/'Population 2016'!N$5</f>
        <v>7.6916276191318182E-3</v>
      </c>
      <c r="O141">
        <f>'Population 2016'!O141/'Population 2016'!O$5</f>
        <v>5.3001258160707736E-3</v>
      </c>
      <c r="P141">
        <f>'Population 2016'!P141/'Population 2016'!P$5</f>
        <v>2.2540290769750928E-3</v>
      </c>
      <c r="Q141">
        <f>'Population 2016'!Q141/'Population 2016'!Q$5</f>
        <v>6.9446892515951635E-3</v>
      </c>
      <c r="R141">
        <f>'Population 2016'!R141/'Population 2016'!R$5</f>
        <v>3.5396816947889497E-3</v>
      </c>
      <c r="S141">
        <f>'Population 2016'!S141/'Population 2016'!S$5</f>
        <v>9.8548734180567057E-3</v>
      </c>
      <c r="T141">
        <f>'Population 2016'!T141/'Population 2016'!T$5</f>
        <v>1.3108239531323434E-2</v>
      </c>
      <c r="U141">
        <f>'Population 2016'!U141/'Population 2016'!U$5</f>
        <v>1.8279998229540122E-2</v>
      </c>
      <c r="V141">
        <f>'Population 2016'!V141/'Population 2016'!V$5</f>
        <v>6.0219354149334842E-3</v>
      </c>
      <c r="W141">
        <f>'Population 2016'!W141/'Population 2016'!W$5</f>
        <v>8.1154929761601269E-3</v>
      </c>
      <c r="X141">
        <f>'Population 2016'!X141/'Population 2016'!X$5</f>
        <v>8.1154929761601269E-3</v>
      </c>
      <c r="Y141">
        <f>'Population 2016'!Y141/'Population 2016'!Y$5</f>
        <v>6.4863833643344299E-3</v>
      </c>
      <c r="Z141">
        <f>'Population 2016'!Z141/'Population 2016'!Z$5</f>
        <v>9.6344633872969109E-3</v>
      </c>
      <c r="AA141">
        <f>'Population 2016'!AA141/'Population 2016'!AA$5</f>
        <v>7.0397971773044276E-3</v>
      </c>
      <c r="AB141">
        <f>'Population 2016'!AB141/'Population 2016'!AB$5</f>
        <v>8.4930861897792292E-3</v>
      </c>
      <c r="AC141">
        <f>'Population 2016'!AC141/'Population 2016'!AC$5</f>
        <v>7.2566148346886045E-3</v>
      </c>
      <c r="AD141">
        <f>'Population 2016'!AD141/'Population 2016'!AD$5</f>
        <v>9.3378986936618405E-3</v>
      </c>
      <c r="AE141">
        <f>'Population 2016'!AE141/'Population 2016'!AE$5</f>
        <v>9.142804340906991E-3</v>
      </c>
      <c r="AF141">
        <f>'Population 2016'!AF141/'Population 2016'!AF$5</f>
        <v>4.6298390867001464E-3</v>
      </c>
      <c r="AG141">
        <f>'Population 2016'!AG141/'Population 2016'!AG$5</f>
        <v>9.142804340906991E-3</v>
      </c>
      <c r="AH141">
        <f>'Population 2016'!AH141/'Population 2016'!AH$5</f>
        <v>6.6503812823346924E-3</v>
      </c>
      <c r="AI141">
        <f>'Population 2016'!AI141/'Population 2016'!AI$5</f>
        <v>1.0818149006912241E-2</v>
      </c>
      <c r="AJ141">
        <f>'Population 2016'!AJ141/'Population 2016'!AJ$5</f>
        <v>8.1002704737473154E-3</v>
      </c>
      <c r="AK141">
        <f>'Population 2016'!AK141/'Population 2016'!AK$5</f>
        <v>9.1774260462894278E-3</v>
      </c>
      <c r="AL141">
        <f>'Population 2016'!AL141/'Population 2016'!AL$5</f>
        <v>3.8133413738670827E-3</v>
      </c>
      <c r="AM141">
        <f>'Population 2016'!AM141/'Population 2016'!AM$5</f>
        <v>6.8310810566081471E-3</v>
      </c>
      <c r="AN141">
        <f>'Population 2016'!AN141/'Population 2016'!AN$5</f>
        <v>1.0035998690956692E-2</v>
      </c>
      <c r="AO141">
        <f>'Population 2016'!AO141/'Population 2016'!AO$5</f>
        <v>1.0035998690956692E-2</v>
      </c>
      <c r="AP141">
        <f>'Population 2016'!AP141/'Population 2016'!AP$5</f>
        <v>7.3553889320419133E-3</v>
      </c>
      <c r="AQ141">
        <f>'Population 2016'!AQ141/'Population 2016'!AQ$5</f>
        <v>6.0489395517071302E-3</v>
      </c>
      <c r="AR141">
        <f>'Population 2016'!AR141/'Population 2016'!AR$5</f>
        <v>8.1162310586187832E-3</v>
      </c>
      <c r="AS141">
        <f>'Population 2016'!AS141/'Population 2016'!AS$5</f>
        <v>8.0499958127460015E-3</v>
      </c>
      <c r="AT141">
        <f>'Population 2016'!AT141/'Population 2016'!AT$5</f>
        <v>1.107186165445247E-2</v>
      </c>
      <c r="AU141">
        <f>'Population 2016'!AU141/'Population 2016'!AU$5</f>
        <v>1.107186165445247E-2</v>
      </c>
      <c r="AV141">
        <f>'Population 2016'!AV141/'Population 2016'!AV$5</f>
        <v>6.3773624749234505E-3</v>
      </c>
      <c r="AW141">
        <f>'Population 2016'!AW141/'Population 2016'!AW$5</f>
        <v>6.4601256940630914E-3</v>
      </c>
      <c r="AX141">
        <f>'Population 2016'!AX141/'Population 2016'!AX$5</f>
        <v>7.3859207483036662E-3</v>
      </c>
      <c r="AY141">
        <f>'Population 2016'!AY141/'Population 2016'!AY$5</f>
        <v>7.9235641504237942E-3</v>
      </c>
      <c r="AZ141">
        <f>'Population 2016'!AZ141/'Population 2016'!AZ$5</f>
        <v>7.7546582600341715E-3</v>
      </c>
      <c r="BA141">
        <f>'Population 2016'!BA141/'Population 2016'!BA$5</f>
        <v>5.1689699848844741E-3</v>
      </c>
      <c r="BB141">
        <f>'Population 2016'!BB141/'Population 2016'!BB$5</f>
        <v>7.6438134826650461E-3</v>
      </c>
      <c r="BC141">
        <f>'Population 2016'!BC141/'Population 2016'!BC$5</f>
        <v>1.8279998229540122E-2</v>
      </c>
      <c r="BD141" s="9">
        <v>139</v>
      </c>
    </row>
    <row r="142" spans="1:56" x14ac:dyDescent="0.35">
      <c r="B142" s="5" t="s">
        <v>65</v>
      </c>
      <c r="C142">
        <f>'Population 2016'!C142/'Population 2016'!C$5</f>
        <v>8.0755214589093953E-3</v>
      </c>
      <c r="D142">
        <f>'Population 2016'!D142/'Population 2016'!D$5</f>
        <v>7.6337744393259197E-3</v>
      </c>
      <c r="E142">
        <f>'Population 2016'!E142/'Population 2016'!E$5</f>
        <v>7.2286106722795436E-3</v>
      </c>
      <c r="F142">
        <f>'Population 2016'!F142/'Population 2016'!F$5</f>
        <v>1.0311614730878186E-2</v>
      </c>
      <c r="G142">
        <f>'Population 2016'!G142/'Population 2016'!G$5</f>
        <v>1.1164943430953284E-2</v>
      </c>
      <c r="H142">
        <f>'Population 2016'!H142/'Population 2016'!H$5</f>
        <v>5.4602108212040345E-3</v>
      </c>
      <c r="I142">
        <f>'Population 2016'!I142/'Population 2016'!I$5</f>
        <v>9.9237919772213381E-3</v>
      </c>
      <c r="J142">
        <f>'Population 2016'!J142/'Population 2016'!J$5</f>
        <v>5.7221996467163696E-3</v>
      </c>
      <c r="K142">
        <f>'Population 2016'!K142/'Population 2016'!K$5</f>
        <v>6.4735623493833577E-3</v>
      </c>
      <c r="L142">
        <f>'Population 2016'!L142/'Population 2016'!L$5</f>
        <v>9.9598112877861255E-3</v>
      </c>
      <c r="M142">
        <f>'Population 2016'!M142/'Population 2016'!M$5</f>
        <v>9.9598112877861255E-3</v>
      </c>
      <c r="N142">
        <f>'Population 2016'!N142/'Population 2016'!N$5</f>
        <v>4.9509327203607111E-3</v>
      </c>
      <c r="O142">
        <f>'Population 2016'!O142/'Population 2016'!O$5</f>
        <v>5.4982613605967842E-3</v>
      </c>
      <c r="P142">
        <f>'Population 2016'!P142/'Population 2016'!P$5</f>
        <v>1.8144934069649499E-3</v>
      </c>
      <c r="Q142">
        <f>'Population 2016'!Q142/'Population 2016'!Q$5</f>
        <v>7.1327011433473166E-3</v>
      </c>
      <c r="R142">
        <f>'Population 2016'!R142/'Population 2016'!R$5</f>
        <v>3.7392878053973491E-3</v>
      </c>
      <c r="S142">
        <f>'Population 2016'!S142/'Population 2016'!S$5</f>
        <v>8.9060163715353486E-3</v>
      </c>
      <c r="T142">
        <f>'Population 2016'!T142/'Population 2016'!T$5</f>
        <v>1.0044066392744634E-2</v>
      </c>
      <c r="U142">
        <f>'Population 2016'!U142/'Population 2016'!U$5</f>
        <v>2.0050458106493162E-2</v>
      </c>
      <c r="V142">
        <f>'Population 2016'!V142/'Population 2016'!V$5</f>
        <v>7.006510406728692E-3</v>
      </c>
      <c r="W142">
        <f>'Population 2016'!W142/'Population 2016'!W$5</f>
        <v>7.752698082743383E-3</v>
      </c>
      <c r="X142">
        <f>'Population 2016'!X142/'Population 2016'!X$5</f>
        <v>7.752698082743383E-3</v>
      </c>
      <c r="Y142">
        <f>'Population 2016'!Y142/'Population 2016'!Y$5</f>
        <v>6.390995373682453E-3</v>
      </c>
      <c r="Z142">
        <f>'Population 2016'!Z142/'Population 2016'!Z$5</f>
        <v>7.6502711084182017E-3</v>
      </c>
      <c r="AA142">
        <f>'Population 2016'!AA142/'Population 2016'!AA$5</f>
        <v>6.6391745180070915E-3</v>
      </c>
      <c r="AB142">
        <f>'Population 2016'!AB142/'Population 2016'!AB$5</f>
        <v>8.1225755606276172E-3</v>
      </c>
      <c r="AC142">
        <f>'Population 2016'!AC142/'Population 2016'!AC$5</f>
        <v>6.2264568564460374E-3</v>
      </c>
      <c r="AD142">
        <f>'Population 2016'!AD142/'Population 2016'!AD$5</f>
        <v>1.0212512560943838E-2</v>
      </c>
      <c r="AE142">
        <f>'Population 2016'!AE142/'Population 2016'!AE$5</f>
        <v>9.8512305054466679E-3</v>
      </c>
      <c r="AF142">
        <f>'Population 2016'!AF142/'Population 2016'!AF$5</f>
        <v>4.0567645417665778E-3</v>
      </c>
      <c r="AG142">
        <f>'Population 2016'!AG142/'Population 2016'!AG$5</f>
        <v>9.8512305054466679E-3</v>
      </c>
      <c r="AH142">
        <f>'Population 2016'!AH142/'Population 2016'!AH$5</f>
        <v>7.3804371046691996E-3</v>
      </c>
      <c r="AI142">
        <f>'Population 2016'!AI142/'Population 2016'!AI$5</f>
        <v>9.2555122932890012E-3</v>
      </c>
      <c r="AJ142">
        <f>'Population 2016'!AJ142/'Population 2016'!AJ$5</f>
        <v>8.5742966288375206E-3</v>
      </c>
      <c r="AK142">
        <f>'Population 2016'!AK142/'Population 2016'!AK$5</f>
        <v>1.0635756760494323E-2</v>
      </c>
      <c r="AL142">
        <f>'Population 2016'!AL142/'Population 2016'!AL$5</f>
        <v>4.1237296252283574E-3</v>
      </c>
      <c r="AM142">
        <f>'Population 2016'!AM142/'Population 2016'!AM$5</f>
        <v>7.7981535073580813E-3</v>
      </c>
      <c r="AN142">
        <f>'Population 2016'!AN142/'Population 2016'!AN$5</f>
        <v>1.1072324642740263E-2</v>
      </c>
      <c r="AO142">
        <f>'Population 2016'!AO142/'Population 2016'!AO$5</f>
        <v>1.1072324642740263E-2</v>
      </c>
      <c r="AP142">
        <f>'Population 2016'!AP142/'Population 2016'!AP$5</f>
        <v>7.8705831999112286E-3</v>
      </c>
      <c r="AQ142">
        <f>'Population 2016'!AQ142/'Population 2016'!AQ$5</f>
        <v>6.6654792568641421E-3</v>
      </c>
      <c r="AR142">
        <f>'Population 2016'!AR142/'Population 2016'!AR$5</f>
        <v>7.7515442381598755E-3</v>
      </c>
      <c r="AS142">
        <f>'Population 2016'!AS142/'Population 2016'!AS$5</f>
        <v>9.9237919772213381E-3</v>
      </c>
      <c r="AT142">
        <f>'Population 2016'!AT142/'Population 2016'!AT$5</f>
        <v>9.9119523382717352E-3</v>
      </c>
      <c r="AU142">
        <f>'Population 2016'!AU142/'Population 2016'!AU$5</f>
        <v>9.9119523382717352E-3</v>
      </c>
      <c r="AV142">
        <f>'Population 2016'!AV142/'Population 2016'!AV$5</f>
        <v>7.0108753035582304E-3</v>
      </c>
      <c r="AW142">
        <f>'Population 2016'!AW142/'Population 2016'!AW$5</f>
        <v>6.9406309109768744E-3</v>
      </c>
      <c r="AX142">
        <f>'Population 2016'!AX142/'Population 2016'!AX$5</f>
        <v>5.3158183932427768E-3</v>
      </c>
      <c r="AY142">
        <f>'Population 2016'!AY142/'Population 2016'!AY$5</f>
        <v>7.6221657844007225E-3</v>
      </c>
      <c r="AZ142">
        <f>'Population 2016'!AZ142/'Population 2016'!AZ$5</f>
        <v>7.5072915647956921E-3</v>
      </c>
      <c r="BA142">
        <f>'Population 2016'!BA142/'Population 2016'!BA$5</f>
        <v>5.1824659900669406E-3</v>
      </c>
      <c r="BB142">
        <f>'Population 2016'!BB142/'Population 2016'!BB$5</f>
        <v>8.5000310724125307E-3</v>
      </c>
      <c r="BC142">
        <f>'Population 2016'!BC142/'Population 2016'!BC$5</f>
        <v>2.0050458106493162E-2</v>
      </c>
      <c r="BD142" s="9">
        <v>140</v>
      </c>
    </row>
    <row r="143" spans="1:56" x14ac:dyDescent="0.35">
      <c r="B143" s="5" t="s">
        <v>66</v>
      </c>
      <c r="C143">
        <f>'Population 2016'!C143/'Population 2016'!C$5</f>
        <v>5.0395342775219395E-3</v>
      </c>
      <c r="D143">
        <f>'Population 2016'!D143/'Population 2016'!D$5</f>
        <v>6.0811009066635367E-3</v>
      </c>
      <c r="E143">
        <f>'Population 2016'!E143/'Population 2016'!E$5</f>
        <v>7.0364102588142642E-3</v>
      </c>
      <c r="F143">
        <f>'Population 2016'!F143/'Population 2016'!F$5</f>
        <v>1.106361061035282E-2</v>
      </c>
      <c r="G143">
        <f>'Population 2016'!G143/'Population 2016'!G$5</f>
        <v>1.1422075461484328E-2</v>
      </c>
      <c r="H143">
        <f>'Population 2016'!H143/'Population 2016'!H$5</f>
        <v>5.5509981745257174E-3</v>
      </c>
      <c r="I143">
        <f>'Population 2016'!I143/'Population 2016'!I$5</f>
        <v>9.4317896323590986E-3</v>
      </c>
      <c r="J143">
        <f>'Population 2016'!J143/'Population 2016'!J$5</f>
        <v>5.8051300763789261E-3</v>
      </c>
      <c r="K143">
        <f>'Population 2016'!K143/'Population 2016'!K$5</f>
        <v>5.5993951708169917E-3</v>
      </c>
      <c r="L143">
        <f>'Population 2016'!L143/'Population 2016'!L$5</f>
        <v>9.7930201896653055E-3</v>
      </c>
      <c r="M143">
        <f>'Population 2016'!M143/'Population 2016'!M$5</f>
        <v>9.7930201896653055E-3</v>
      </c>
      <c r="N143">
        <f>'Population 2016'!N143/'Population 2016'!N$5</f>
        <v>3.8659068806712695E-3</v>
      </c>
      <c r="O143">
        <f>'Population 2016'!O143/'Population 2016'!O$5</f>
        <v>5.3991935883337793E-3</v>
      </c>
      <c r="P143">
        <f>'Population 2016'!P143/'Population 2016'!P$5</f>
        <v>2.1976783500507156E-3</v>
      </c>
      <c r="Q143">
        <f>'Population 2016'!Q143/'Population 2016'!Q$5</f>
        <v>7.2737100621614315E-3</v>
      </c>
      <c r="R143">
        <f>'Population 2016'!R143/'Population 2016'!R$5</f>
        <v>3.9255868419651885E-3</v>
      </c>
      <c r="S143">
        <f>'Population 2016'!S143/'Population 2016'!S$5</f>
        <v>7.6994232714472583E-3</v>
      </c>
      <c r="T143">
        <f>'Population 2016'!T143/'Population 2016'!T$5</f>
        <v>6.8589084377602919E-3</v>
      </c>
      <c r="U143">
        <f>'Population 2016'!U143/'Population 2016'!U$5</f>
        <v>2.4211038817332803E-2</v>
      </c>
      <c r="V143">
        <f>'Population 2016'!V143/'Population 2016'!V$5</f>
        <v>7.1286282351684079E-3</v>
      </c>
      <c r="W143">
        <f>'Population 2016'!W143/'Population 2016'!W$5</f>
        <v>7.994561345021212E-3</v>
      </c>
      <c r="X143">
        <f>'Population 2016'!X143/'Population 2016'!X$5</f>
        <v>7.994561345021212E-3</v>
      </c>
      <c r="Y143">
        <f>'Population 2016'!Y143/'Population 2016'!Y$5</f>
        <v>6.4943323635554282E-3</v>
      </c>
      <c r="Z143">
        <f>'Population 2016'!Z143/'Population 2016'!Z$5</f>
        <v>5.7996488463615721E-3</v>
      </c>
      <c r="AA143">
        <f>'Population 2016'!AA143/'Population 2016'!AA$5</f>
        <v>6.1196273877077278E-3</v>
      </c>
      <c r="AB143">
        <f>'Population 2016'!AB143/'Population 2016'!AB$5</f>
        <v>6.5422760815942189E-3</v>
      </c>
      <c r="AC143">
        <f>'Population 2016'!AC143/'Population 2016'!AC$5</f>
        <v>5.3411002004464022E-3</v>
      </c>
      <c r="AD143">
        <f>'Population 2016'!AD143/'Population 2016'!AD$5</f>
        <v>1.0789385537236219E-2</v>
      </c>
      <c r="AE143">
        <f>'Population 2016'!AE143/'Population 2016'!AE$5</f>
        <v>1.054938962412345E-2</v>
      </c>
      <c r="AF143">
        <f>'Population 2016'!AF143/'Population 2016'!AF$5</f>
        <v>5.625179085795292E-3</v>
      </c>
      <c r="AG143">
        <f>'Population 2016'!AG143/'Population 2016'!AG$5</f>
        <v>1.054938962412345E-2</v>
      </c>
      <c r="AH143">
        <f>'Population 2016'!AH143/'Population 2016'!AH$5</f>
        <v>7.5179030864828212E-3</v>
      </c>
      <c r="AI143">
        <f>'Population 2016'!AI143/'Population 2016'!AI$5</f>
        <v>7.3497243853355501E-3</v>
      </c>
      <c r="AJ143">
        <f>'Population 2016'!AJ143/'Population 2016'!AJ$5</f>
        <v>8.630064411789309E-3</v>
      </c>
      <c r="AK143">
        <f>'Population 2016'!AK143/'Population 2016'!AK$5</f>
        <v>8.913417899752335E-3</v>
      </c>
      <c r="AL143">
        <f>'Population 2016'!AL143/'Population 2016'!AL$5</f>
        <v>4.4252496408364516E-3</v>
      </c>
      <c r="AM143">
        <f>'Population 2016'!AM143/'Population 2016'!AM$5</f>
        <v>8.0335831301998253E-3</v>
      </c>
      <c r="AN143">
        <f>'Population 2016'!AN143/'Population 2016'!AN$5</f>
        <v>7.745172902803534E-3</v>
      </c>
      <c r="AO143">
        <f>'Population 2016'!AO143/'Population 2016'!AO$5</f>
        <v>7.745172902803534E-3</v>
      </c>
      <c r="AP143">
        <f>'Population 2016'!AP143/'Population 2016'!AP$5</f>
        <v>7.2523500784680501E-3</v>
      </c>
      <c r="AQ143">
        <f>'Population 2016'!AQ143/'Population 2016'!AQ$5</f>
        <v>6.3709102866224589E-3</v>
      </c>
      <c r="AR143">
        <f>'Population 2016'!AR143/'Population 2016'!AR$5</f>
        <v>7.1193016013471801E-3</v>
      </c>
      <c r="AS143">
        <f>'Population 2016'!AS143/'Population 2016'!AS$5</f>
        <v>9.4317896323590986E-3</v>
      </c>
      <c r="AT143">
        <f>'Population 2016'!AT143/'Population 2016'!AT$5</f>
        <v>1.001739863974271E-2</v>
      </c>
      <c r="AU143">
        <f>'Population 2016'!AU143/'Population 2016'!AU$5</f>
        <v>1.001739863974271E-2</v>
      </c>
      <c r="AV143">
        <f>'Population 2016'!AV143/'Population 2016'!AV$5</f>
        <v>7.0531094921338824E-3</v>
      </c>
      <c r="AW143">
        <f>'Population 2016'!AW143/'Population 2016'!AW$5</f>
        <v>6.9749527121850024E-3</v>
      </c>
      <c r="AX143">
        <f>'Population 2016'!AX143/'Population 2016'!AX$5</f>
        <v>5.9164036444024175E-3</v>
      </c>
      <c r="AY143">
        <f>'Population 2016'!AY143/'Population 2016'!AY$5</f>
        <v>7.5211896820782716E-3</v>
      </c>
      <c r="AZ143">
        <f>'Population 2016'!AZ143/'Population 2016'!AZ$5</f>
        <v>7.1046015958028197E-3</v>
      </c>
      <c r="BA143">
        <f>'Population 2016'!BA143/'Population 2016'!BA$5</f>
        <v>5.0610019434247462E-3</v>
      </c>
      <c r="BB143">
        <f>'Population 2016'!BB143/'Population 2016'!BB$5</f>
        <v>8.2169268693508633E-3</v>
      </c>
      <c r="BC143">
        <f>'Population 2016'!BC143/'Population 2016'!BC$5</f>
        <v>2.4211038817332803E-2</v>
      </c>
      <c r="BD143" s="9">
        <v>141</v>
      </c>
    </row>
    <row r="144" spans="1:56" x14ac:dyDescent="0.35">
      <c r="B144" s="5" t="s">
        <v>67</v>
      </c>
      <c r="C144">
        <f>'Population 2016'!C144/'Population 2016'!C$5</f>
        <v>4.4415368024001674E-3</v>
      </c>
      <c r="D144">
        <f>'Population 2016'!D144/'Population 2016'!D$5</f>
        <v>6.0884363721721776E-3</v>
      </c>
      <c r="E144">
        <f>'Population 2016'!E144/'Population 2016'!E$5</f>
        <v>7.5989480543224002E-3</v>
      </c>
      <c r="F144">
        <f>'Population 2016'!F144/'Population 2016'!F$5</f>
        <v>1.2856039144990986E-2</v>
      </c>
      <c r="G144">
        <f>'Population 2016'!G144/'Population 2016'!G$5</f>
        <v>1.4182861473501868E-2</v>
      </c>
      <c r="H144">
        <f>'Population 2016'!H144/'Population 2016'!H$5</f>
        <v>6.4556293022667655E-3</v>
      </c>
      <c r="I144">
        <f>'Population 2016'!I144/'Population 2016'!I$5</f>
        <v>1.2572230131479775E-2</v>
      </c>
      <c r="J144">
        <f>'Population 2016'!J144/'Population 2016'!J$5</f>
        <v>6.4105222129155854E-3</v>
      </c>
      <c r="K144">
        <f>'Population 2016'!K144/'Population 2016'!K$5</f>
        <v>6.9224590086471669E-3</v>
      </c>
      <c r="L144">
        <f>'Population 2016'!L144/'Population 2016'!L$5</f>
        <v>1.2453735326354583E-2</v>
      </c>
      <c r="M144">
        <f>'Population 2016'!M144/'Population 2016'!M$5</f>
        <v>1.2453735326354583E-2</v>
      </c>
      <c r="N144">
        <f>'Population 2016'!N144/'Population 2016'!N$5</f>
        <v>3.3917104025847728E-3</v>
      </c>
      <c r="O144">
        <f>'Population 2016'!O144/'Population 2016'!O$5</f>
        <v>6.5186594149057369E-3</v>
      </c>
      <c r="P144">
        <f>'Population 2016'!P144/'Population 2016'!P$5</f>
        <v>2.4005409669784739E-3</v>
      </c>
      <c r="Q144">
        <f>'Population 2016'!Q144/'Population 2016'!Q$5</f>
        <v>8.0257576291700456E-3</v>
      </c>
      <c r="R144">
        <f>'Population 2016'!R144/'Population 2016'!R$5</f>
        <v>4.1385000266141482E-3</v>
      </c>
      <c r="S144">
        <f>'Population 2016'!S144/'Population 2016'!S$5</f>
        <v>7.6146881305486072E-3</v>
      </c>
      <c r="T144">
        <f>'Population 2016'!T144/'Population 2016'!T$5</f>
        <v>5.4606031558424037E-3</v>
      </c>
      <c r="U144">
        <f>'Population 2016'!U144/'Population 2016'!U$5</f>
        <v>2.5406099234276103E-2</v>
      </c>
      <c r="V144">
        <f>'Population 2016'!V144/'Population 2016'!V$5</f>
        <v>7.632364277482236E-3</v>
      </c>
      <c r="W144">
        <f>'Population 2016'!W144/'Population 2016'!W$5</f>
        <v>7.9553402754626457E-3</v>
      </c>
      <c r="X144">
        <f>'Population 2016'!X144/'Population 2016'!X$5</f>
        <v>7.9553402754626457E-3</v>
      </c>
      <c r="Y144">
        <f>'Population 2016'!Y144/'Population 2016'!Y$5</f>
        <v>7.0467878094147944E-3</v>
      </c>
      <c r="Z144">
        <f>'Population 2016'!Z144/'Population 2016'!Z$5</f>
        <v>4.8549797418807822E-3</v>
      </c>
      <c r="AA144">
        <f>'Population 2016'!AA144/'Population 2016'!AA$5</f>
        <v>6.0286069825274038E-3</v>
      </c>
      <c r="AB144">
        <f>'Population 2016'!AB144/'Population 2016'!AB$5</f>
        <v>6.8349999488244986E-3</v>
      </c>
      <c r="AC144">
        <f>'Population 2016'!AC144/'Population 2016'!AC$5</f>
        <v>5.0452917850072714E-3</v>
      </c>
      <c r="AD144">
        <f>'Population 2016'!AD144/'Population 2016'!AD$5</f>
        <v>1.2095723696453162E-2</v>
      </c>
      <c r="AE144">
        <f>'Population 2016'!AE144/'Population 2016'!AE$5</f>
        <v>1.1304017495046151E-2</v>
      </c>
      <c r="AF144">
        <f>'Population 2016'!AF144/'Population 2016'!AF$5</f>
        <v>6.2585772670376572E-3</v>
      </c>
      <c r="AG144">
        <f>'Population 2016'!AG144/'Population 2016'!AG$5</f>
        <v>1.1304017495046151E-2</v>
      </c>
      <c r="AH144">
        <f>'Population 2016'!AH144/'Population 2016'!AH$5</f>
        <v>7.7946926985129521E-3</v>
      </c>
      <c r="AI144">
        <f>'Population 2016'!AI144/'Population 2016'!AI$5</f>
        <v>6.8247440720972967E-3</v>
      </c>
      <c r="AJ144">
        <f>'Population 2016'!AJ144/'Population 2016'!AJ$5</f>
        <v>9.1877422413071969E-3</v>
      </c>
      <c r="AK144">
        <f>'Population 2016'!AK144/'Population 2016'!AK$5</f>
        <v>1.0673472209999623E-2</v>
      </c>
      <c r="AL144">
        <f>'Population 2016'!AL144/'Population 2016'!AL$5</f>
        <v>5.1967861513630481E-3</v>
      </c>
      <c r="AM144">
        <f>'Population 2016'!AM144/'Population 2016'!AM$5</f>
        <v>8.3016107008196567E-3</v>
      </c>
      <c r="AN144">
        <f>'Population 2016'!AN144/'Population 2016'!AN$5</f>
        <v>1.0526889931275226E-2</v>
      </c>
      <c r="AO144">
        <f>'Population 2016'!AO144/'Population 2016'!AO$5</f>
        <v>1.0526889931275226E-2</v>
      </c>
      <c r="AP144">
        <f>'Population 2016'!AP144/'Population 2016'!AP$5</f>
        <v>8.1955518919518723E-3</v>
      </c>
      <c r="AQ144">
        <f>'Population 2016'!AQ144/'Population 2016'!AQ$5</f>
        <v>7.0354030799583489E-3</v>
      </c>
      <c r="AR144">
        <f>'Population 2016'!AR144/'Population 2016'!AR$5</f>
        <v>7.4164868295036766E-3</v>
      </c>
      <c r="AS144">
        <f>'Population 2016'!AS144/'Population 2016'!AS$5</f>
        <v>1.2572230131479775E-2</v>
      </c>
      <c r="AT144">
        <f>'Population 2016'!AT144/'Population 2016'!AT$5</f>
        <v>1.0439183845626615E-2</v>
      </c>
      <c r="AU144">
        <f>'Population 2016'!AU144/'Population 2016'!AU$5</f>
        <v>1.0439183845626615E-2</v>
      </c>
      <c r="AV144">
        <f>'Population 2016'!AV144/'Population 2016'!AV$5</f>
        <v>7.8872347165030096E-3</v>
      </c>
      <c r="AW144">
        <f>'Population 2016'!AW144/'Population 2016'!AW$5</f>
        <v>7.2609677222527308E-3</v>
      </c>
      <c r="AX144">
        <f>'Population 2016'!AX144/'Population 2016'!AX$5</f>
        <v>6.1336366075878199E-3</v>
      </c>
      <c r="AY144">
        <f>'Population 2016'!AY144/'Population 2016'!AY$5</f>
        <v>7.8608365717083312E-3</v>
      </c>
      <c r="AZ144">
        <f>'Population 2016'!AZ144/'Population 2016'!AZ$5</f>
        <v>7.7776691154051924E-3</v>
      </c>
      <c r="BA144">
        <f>'Population 2016'!BA144/'Population 2016'!BA$5</f>
        <v>5.4523860937162596E-3</v>
      </c>
      <c r="BB144">
        <f>'Population 2016'!BB144/'Population 2016'!BB$5</f>
        <v>8.9971896729110715E-3</v>
      </c>
      <c r="BC144">
        <f>'Population 2016'!BC144/'Population 2016'!BC$5</f>
        <v>2.5406099234276103E-2</v>
      </c>
      <c r="BD144" s="9">
        <v>142</v>
      </c>
    </row>
    <row r="145" spans="2:56" x14ac:dyDescent="0.35">
      <c r="B145" s="5" t="s">
        <v>68</v>
      </c>
      <c r="C145">
        <f>'Population 2016'!C145/'Population 2016'!C$5</f>
        <v>4.5744251302050057E-3</v>
      </c>
      <c r="D145">
        <f>'Population 2016'!D145/'Population 2016'!D$5</f>
        <v>7.2816720949111426E-3</v>
      </c>
      <c r="E145">
        <f>'Population 2016'!E145/'Population 2016'!E$5</f>
        <v>9.7647185670287229E-3</v>
      </c>
      <c r="F145">
        <f>'Population 2016'!F145/'Population 2016'!F$5</f>
        <v>1.4576358485706927E-2</v>
      </c>
      <c r="G145">
        <f>'Population 2016'!G145/'Population 2016'!G$5</f>
        <v>1.7512044605640664E-2</v>
      </c>
      <c r="H145">
        <f>'Population 2016'!H145/'Population 2016'!H$5</f>
        <v>8.2486795303699911E-3</v>
      </c>
      <c r="I145">
        <f>'Population 2016'!I145/'Population 2016'!I$5</f>
        <v>1.622560924545683E-2</v>
      </c>
      <c r="J145">
        <f>'Population 2016'!J145/'Population 2016'!J$5</f>
        <v>7.7954603882802714E-3</v>
      </c>
      <c r="K145">
        <f>'Population 2016'!K145/'Population 2016'!K$5</f>
        <v>9.2850730047724806E-3</v>
      </c>
      <c r="L145">
        <f>'Population 2016'!L145/'Population 2016'!L$5</f>
        <v>1.717154067320064E-2</v>
      </c>
      <c r="M145">
        <f>'Population 2016'!M145/'Population 2016'!M$5</f>
        <v>1.717154067320064E-2</v>
      </c>
      <c r="N145">
        <f>'Population 2016'!N145/'Population 2016'!N$5</f>
        <v>4.3079544449891897E-3</v>
      </c>
      <c r="O145">
        <f>'Population 2016'!O145/'Population 2016'!O$5</f>
        <v>8.5990826324288446E-3</v>
      </c>
      <c r="P145">
        <f>'Population 2016'!P145/'Population 2016'!P$5</f>
        <v>3.4937450693113942E-3</v>
      </c>
      <c r="Q145">
        <f>'Population 2016'!Q145/'Population 2016'!Q$5</f>
        <v>1.1069200126908027E-2</v>
      </c>
      <c r="R145">
        <f>'Population 2016'!R145/'Population 2016'!R$5</f>
        <v>4.7506254324799066E-3</v>
      </c>
      <c r="S145">
        <f>'Population 2016'!S145/'Population 2016'!S$5</f>
        <v>8.9227868681715384E-3</v>
      </c>
      <c r="T145">
        <f>'Population 2016'!T145/'Population 2016'!T$5</f>
        <v>4.8719654914077511E-3</v>
      </c>
      <c r="U145">
        <f>'Population 2016'!U145/'Population 2016'!U$5</f>
        <v>3.1381401318992606E-2</v>
      </c>
      <c r="V145">
        <f>'Population 2016'!V145/'Population 2016'!V$5</f>
        <v>8.6169392692774446E-3</v>
      </c>
      <c r="W145">
        <f>'Population 2016'!W145/'Population 2016'!W$5</f>
        <v>9.8967832186117044E-3</v>
      </c>
      <c r="X145">
        <f>'Population 2016'!X145/'Population 2016'!X$5</f>
        <v>9.8967832186117044E-3</v>
      </c>
      <c r="Y145">
        <f>'Population 2016'!Y145/'Population 2016'!Y$5</f>
        <v>8.2232396941225097E-3</v>
      </c>
      <c r="Z145">
        <f>'Population 2016'!Z145/'Population 2016'!Z$5</f>
        <v>5.2924699419067221E-3</v>
      </c>
      <c r="AA145">
        <f>'Population 2016'!AA145/'Population 2016'!AA$5</f>
        <v>7.2258242827824603E-3</v>
      </c>
      <c r="AB145">
        <f>'Population 2016'!AB145/'Population 2016'!AB$5</f>
        <v>8.1430457611332309E-3</v>
      </c>
      <c r="AC145">
        <f>'Population 2016'!AC145/'Population 2016'!AC$5</f>
        <v>6.0475237939601302E-3</v>
      </c>
      <c r="AD145">
        <f>'Population 2016'!AD145/'Population 2016'!AD$5</f>
        <v>1.5560683315344822E-2</v>
      </c>
      <c r="AE145">
        <f>'Population 2016'!AE145/'Population 2016'!AE$5</f>
        <v>1.4820480703087301E-2</v>
      </c>
      <c r="AF145">
        <f>'Population 2016'!AF145/'Population 2016'!AF$5</f>
        <v>7.374564538750396E-3</v>
      </c>
      <c r="AG145">
        <f>'Population 2016'!AG145/'Population 2016'!AG$5</f>
        <v>1.4820480703087301E-2</v>
      </c>
      <c r="AH145">
        <f>'Population 2016'!AH145/'Population 2016'!AH$5</f>
        <v>9.3421138181176457E-3</v>
      </c>
      <c r="AI145">
        <f>'Population 2016'!AI145/'Population 2016'!AI$5</f>
        <v>7.5616305013561994E-3</v>
      </c>
      <c r="AJ145">
        <f>'Population 2016'!AJ145/'Population 2016'!AJ$5</f>
        <v>1.2115550846276106E-2</v>
      </c>
      <c r="AK145">
        <f>'Population 2016'!AK145/'Population 2016'!AK$5</f>
        <v>1.257181650176634E-2</v>
      </c>
      <c r="AL145">
        <f>'Population 2016'!AL145/'Population 2016'!AL$5</f>
        <v>6.5979674003653717E-3</v>
      </c>
      <c r="AM145">
        <f>'Population 2016'!AM145/'Population 2016'!AM$5</f>
        <v>9.0622294823083701E-3</v>
      </c>
      <c r="AN145">
        <f>'Population 2016'!AN145/'Population 2016'!AN$5</f>
        <v>1.4181302498090978E-2</v>
      </c>
      <c r="AO145">
        <f>'Population 2016'!AO145/'Population 2016'!AO$5</f>
        <v>1.4181302498090978E-2</v>
      </c>
      <c r="AP145">
        <f>'Population 2016'!AP145/'Population 2016'!AP$5</f>
        <v>1.0850783887893727E-2</v>
      </c>
      <c r="AQ145">
        <f>'Population 2016'!AQ145/'Population 2016'!AQ$5</f>
        <v>9.4330574889022849E-3</v>
      </c>
      <c r="AR145">
        <f>'Population 2016'!AR145/'Population 2016'!AR$5</f>
        <v>9.0198167298352356E-3</v>
      </c>
      <c r="AS145">
        <f>'Population 2016'!AS145/'Population 2016'!AS$5</f>
        <v>1.622560924545683E-2</v>
      </c>
      <c r="AT145">
        <f>'Population 2016'!AT145/'Population 2016'!AT$5</f>
        <v>1.4762482205936628E-2</v>
      </c>
      <c r="AU145">
        <f>'Population 2016'!AU145/'Population 2016'!AU$5</f>
        <v>1.4762482205936628E-2</v>
      </c>
      <c r="AV145">
        <f>'Population 2016'!AV145/'Population 2016'!AV$5</f>
        <v>9.8405659381269137E-3</v>
      </c>
      <c r="AW145">
        <f>'Population 2016'!AW145/'Population 2016'!AW$5</f>
        <v>9.6367990725486612E-3</v>
      </c>
      <c r="AX145">
        <f>'Population 2016'!AX145/'Population 2016'!AX$5</f>
        <v>6.9897900507302864E-3</v>
      </c>
      <c r="AY145">
        <f>'Population 2016'!AY145/'Population 2016'!AY$5</f>
        <v>9.7120651142865878E-3</v>
      </c>
      <c r="AZ145">
        <f>'Population 2016'!AZ145/'Population 2016'!AZ$5</f>
        <v>9.5495049789738311E-3</v>
      </c>
      <c r="BA145">
        <f>'Population 2016'!BA145/'Population 2016'!BA$5</f>
        <v>7.827683005830274E-3</v>
      </c>
      <c r="BB145">
        <f>'Population 2016'!BB145/'Population 2016'!BB$5</f>
        <v>1.1227498394592019E-2</v>
      </c>
      <c r="BC145">
        <f>'Population 2016'!BC145/'Population 2016'!BC$5</f>
        <v>3.1381401318992606E-2</v>
      </c>
      <c r="BD145" s="9">
        <v>143</v>
      </c>
    </row>
    <row r="146" spans="2:56" x14ac:dyDescent="0.35">
      <c r="B146" s="5" t="s">
        <v>69</v>
      </c>
      <c r="C146">
        <f>'Population 2016'!C146/'Population 2016'!C$5</f>
        <v>5.0906451728314926E-3</v>
      </c>
      <c r="D146">
        <f>'Population 2016'!D146/'Population 2016'!D$5</f>
        <v>7.5164069911876604E-3</v>
      </c>
      <c r="E146">
        <f>'Population 2016'!E146/'Population 2016'!E$5</f>
        <v>9.7412794922158829E-3</v>
      </c>
      <c r="F146">
        <f>'Population 2016'!F146/'Population 2016'!F$5</f>
        <v>1.6358485706927633E-2</v>
      </c>
      <c r="G146">
        <f>'Population 2016'!G146/'Population 2016'!G$5</f>
        <v>2.1815622800844477E-2</v>
      </c>
      <c r="H146">
        <f>'Population 2016'!H146/'Population 2016'!H$5</f>
        <v>9.1597954690625875E-3</v>
      </c>
      <c r="I146">
        <f>'Population 2016'!I146/'Population 2016'!I$5</f>
        <v>1.6675739050330794E-2</v>
      </c>
      <c r="J146">
        <f>'Population 2016'!J146/'Population 2016'!J$5</f>
        <v>8.2681638373568421E-3</v>
      </c>
      <c r="K146">
        <f>'Population 2016'!K146/'Population 2016'!K$5</f>
        <v>9.5685866843075174E-3</v>
      </c>
      <c r="L146">
        <f>'Population 2016'!L146/'Population 2016'!L$5</f>
        <v>1.8585293790605691E-2</v>
      </c>
      <c r="M146">
        <f>'Population 2016'!M146/'Population 2016'!M$5</f>
        <v>1.8585293790605691E-2</v>
      </c>
      <c r="N146">
        <f>'Population 2016'!N146/'Population 2016'!N$5</f>
        <v>5.3045707718150474E-3</v>
      </c>
      <c r="O146">
        <f>'Population 2016'!O146/'Population 2016'!O$5</f>
        <v>9.1736757115542748E-3</v>
      </c>
      <c r="P146">
        <f>'Population 2016'!P146/'Population 2016'!P$5</f>
        <v>2.9978586723768737E-3</v>
      </c>
      <c r="Q146">
        <f>'Population 2016'!Q146/'Population 2016'!Q$5</f>
        <v>9.9763810060986349E-3</v>
      </c>
      <c r="R146">
        <f>'Population 2016'!R146/'Population 2016'!R$5</f>
        <v>5.3760579123862248E-3</v>
      </c>
      <c r="S146">
        <f>'Population 2016'!S146/'Population 2016'!S$5</f>
        <v>9.0675427338734026E-3</v>
      </c>
      <c r="T146">
        <f>'Population 2016'!T146/'Population 2016'!T$5</f>
        <v>4.8161263453744248E-3</v>
      </c>
      <c r="U146">
        <f>'Population 2016'!U146/'Population 2016'!U$5</f>
        <v>3.1824016288230866E-2</v>
      </c>
      <c r="V146">
        <f>'Population 2016'!V146/'Population 2016'!V$5</f>
        <v>9.1283076758687538E-3</v>
      </c>
      <c r="W146">
        <f>'Population 2016'!W146/'Population 2016'!W$5</f>
        <v>1.0691009877172683E-2</v>
      </c>
      <c r="X146">
        <f>'Population 2016'!X146/'Population 2016'!X$5</f>
        <v>1.0691009877172683E-2</v>
      </c>
      <c r="Y146">
        <f>'Population 2016'!Y146/'Population 2016'!Y$5</f>
        <v>8.7160776458243914E-3</v>
      </c>
      <c r="Z146">
        <f>'Population 2016'!Z146/'Population 2016'!Z$5</f>
        <v>5.5383162047531569E-3</v>
      </c>
      <c r="AA146">
        <f>'Population 2016'!AA146/'Population 2016'!AA$5</f>
        <v>7.2876118571019504E-3</v>
      </c>
      <c r="AB146">
        <f>'Population 2016'!AB146/'Population 2016'!AB$5</f>
        <v>8.5319795707398949E-3</v>
      </c>
      <c r="AC146">
        <f>'Population 2016'!AC146/'Population 2016'!AC$5</f>
        <v>6.1819821646142805E-3</v>
      </c>
      <c r="AD146">
        <f>'Population 2016'!AD146/'Population 2016'!AD$5</f>
        <v>1.7637426029997395E-2</v>
      </c>
      <c r="AE146">
        <f>'Population 2016'!AE146/'Population 2016'!AE$5</f>
        <v>1.6052526206634565E-2</v>
      </c>
      <c r="AF146">
        <f>'Population 2016'!AF146/'Population 2016'!AF$5</f>
        <v>8.2341763561507488E-3</v>
      </c>
      <c r="AG146">
        <f>'Population 2016'!AG146/'Population 2016'!AG$5</f>
        <v>1.6052526206634565E-2</v>
      </c>
      <c r="AH146">
        <f>'Population 2016'!AH146/'Population 2016'!AH$5</f>
        <v>9.273380827210834E-3</v>
      </c>
      <c r="AI146">
        <f>'Population 2016'!AI146/'Population 2016'!AI$5</f>
        <v>7.3948398810044624E-3</v>
      </c>
      <c r="AJ146">
        <f>'Population 2016'!AJ146/'Population 2016'!AJ$5</f>
        <v>1.219920252070379E-2</v>
      </c>
      <c r="AK146">
        <f>'Population 2016'!AK146/'Population 2016'!AK$5</f>
        <v>1.3753567252932376E-2</v>
      </c>
      <c r="AL146">
        <f>'Population 2016'!AL146/'Population 2016'!AL$5</f>
        <v>7.0768521310370517E-3</v>
      </c>
      <c r="AM146">
        <f>'Population 2016'!AM146/'Population 2016'!AM$5</f>
        <v>8.7942019116885369E-3</v>
      </c>
      <c r="AN146">
        <f>'Population 2016'!AN146/'Population 2016'!AN$5</f>
        <v>1.5490345805607068E-2</v>
      </c>
      <c r="AO146">
        <f>'Population 2016'!AO146/'Population 2016'!AO$5</f>
        <v>1.5490345805607068E-2</v>
      </c>
      <c r="AP146">
        <f>'Population 2016'!AP146/'Population 2016'!AP$5</f>
        <v>1.1865320292313301E-2</v>
      </c>
      <c r="AQ146">
        <f>'Population 2016'!AQ146/'Population 2016'!AQ$5</f>
        <v>9.1042363128185453E-3</v>
      </c>
      <c r="AR146">
        <f>'Population 2016'!AR146/'Population 2016'!AR$5</f>
        <v>9.4762878936228371E-3</v>
      </c>
      <c r="AS146">
        <f>'Population 2016'!AS146/'Population 2016'!AS$5</f>
        <v>1.6675739050330794E-2</v>
      </c>
      <c r="AT146">
        <f>'Population 2016'!AT146/'Population 2016'!AT$5</f>
        <v>1.4867928507407603E-2</v>
      </c>
      <c r="AU146">
        <f>'Population 2016'!AU146/'Population 2016'!AU$5</f>
        <v>1.4867928507407603E-2</v>
      </c>
      <c r="AV146">
        <f>'Population 2016'!AV146/'Population 2016'!AV$5</f>
        <v>1.162496040544821E-2</v>
      </c>
      <c r="AW146">
        <f>'Population 2016'!AW146/'Population 2016'!AW$5</f>
        <v>9.7778998108487402E-3</v>
      </c>
      <c r="AX146">
        <f>'Population 2016'!AX146/'Population 2016'!AX$5</f>
        <v>7.5648184826916445E-3</v>
      </c>
      <c r="AY146">
        <f>'Population 2016'!AY146/'Population 2016'!AY$5</f>
        <v>1.0734065665065328E-2</v>
      </c>
      <c r="AZ146">
        <f>'Population 2016'!AZ146/'Population 2016'!AZ$5</f>
        <v>1.0771956670559336E-2</v>
      </c>
      <c r="BA146">
        <f>'Population 2016'!BA146/'Population 2016'!BA$5</f>
        <v>7.7062189591880804E-3</v>
      </c>
      <c r="BB146">
        <f>'Population 2016'!BB146/'Population 2016'!BB$5</f>
        <v>1.1151543608404743E-2</v>
      </c>
      <c r="BC146">
        <f>'Population 2016'!BC146/'Population 2016'!BC$5</f>
        <v>3.1824016288230866E-2</v>
      </c>
      <c r="BD146" s="9">
        <v>144</v>
      </c>
    </row>
    <row r="147" spans="2:56" x14ac:dyDescent="0.35">
      <c r="B147" s="5" t="s">
        <v>70</v>
      </c>
      <c r="C147">
        <f>'Population 2016'!C147/'Population 2016'!C$5</f>
        <v>4.6306471150455147E-3</v>
      </c>
      <c r="D147">
        <f>'Population 2016'!D147/'Population 2016'!D$5</f>
        <v>6.7681895093062603E-3</v>
      </c>
      <c r="E147">
        <f>'Population 2016'!E147/'Population 2016'!E$5</f>
        <v>8.7287114603012382E-3</v>
      </c>
      <c r="F147">
        <f>'Population 2016'!F147/'Population 2016'!F$5</f>
        <v>1.5884625289724438E-2</v>
      </c>
      <c r="G147">
        <f>'Population 2016'!G147/'Population 2016'!G$5</f>
        <v>2.0123964705245495E-2</v>
      </c>
      <c r="H147">
        <f>'Population 2016'!H147/'Population 2016'!H$5</f>
        <v>8.1060136894359185E-3</v>
      </c>
      <c r="I147">
        <f>'Population 2016'!I147/'Population 2016'!I$5</f>
        <v>1.6434971945398207E-2</v>
      </c>
      <c r="J147">
        <f>'Population 2016'!J147/'Population 2016'!J$5</f>
        <v>7.4471525836975359E-3</v>
      </c>
      <c r="K147">
        <f>'Population 2016'!K147/'Population 2016'!K$5</f>
        <v>9.1196900250437082E-3</v>
      </c>
      <c r="L147">
        <f>'Population 2016'!L147/'Population 2016'!L$5</f>
        <v>1.7258907438882976E-2</v>
      </c>
      <c r="M147">
        <f>'Population 2016'!M147/'Population 2016'!M$5</f>
        <v>1.7258907438882976E-2</v>
      </c>
      <c r="N147">
        <f>'Population 2016'!N147/'Population 2016'!N$5</f>
        <v>5.1277517460878788E-3</v>
      </c>
      <c r="O147">
        <f>'Population 2016'!O147/'Population 2016'!O$5</f>
        <v>8.0046759988508139E-3</v>
      </c>
      <c r="P147">
        <f>'Population 2016'!P147/'Population 2016'!P$5</f>
        <v>3.1443705623802548E-3</v>
      </c>
      <c r="Q147">
        <f>'Population 2016'!Q147/'Population 2016'!Q$5</f>
        <v>9.8236213440500118E-3</v>
      </c>
      <c r="R147">
        <f>'Population 2016'!R147/'Population 2016'!R$5</f>
        <v>5.2562942460211851E-3</v>
      </c>
      <c r="S147">
        <f>'Population 2016'!S147/'Population 2016'!S$5</f>
        <v>8.2554976335946582E-3</v>
      </c>
      <c r="T147">
        <f>'Population 2016'!T147/'Population 2016'!T$5</f>
        <v>4.2367952052786602E-3</v>
      </c>
      <c r="U147">
        <f>'Population 2016'!U147/'Population 2016'!U$5</f>
        <v>3.0230602398973135E-2</v>
      </c>
      <c r="V147">
        <f>'Population 2016'!V147/'Population 2016'!V$5</f>
        <v>8.1666297769059926E-3</v>
      </c>
      <c r="W147">
        <f>'Population 2016'!W147/'Population 2016'!W$5</f>
        <v>9.7627778976199352E-3</v>
      </c>
      <c r="X147">
        <f>'Population 2016'!X147/'Population 2016'!X$5</f>
        <v>9.7627778976199352E-3</v>
      </c>
      <c r="Y147">
        <f>'Population 2016'!Y147/'Population 2016'!Y$5</f>
        <v>7.8218152334621066E-3</v>
      </c>
      <c r="Z147">
        <f>'Population 2016'!Z147/'Population 2016'!Z$5</f>
        <v>4.9459622171074153E-3</v>
      </c>
      <c r="AA147">
        <f>'Population 2016'!AA147/'Population 2016'!AA$5</f>
        <v>6.7680647268025858E-3</v>
      </c>
      <c r="AB147">
        <f>'Population 2016'!AB147/'Population 2016'!AB$5</f>
        <v>7.623102668290636E-3</v>
      </c>
      <c r="AC147">
        <f>'Population 2016'!AC147/'Population 2016'!AC$5</f>
        <v>5.7072406866892416E-3</v>
      </c>
      <c r="AD147">
        <f>'Population 2016'!AD147/'Population 2016'!AD$5</f>
        <v>1.6773977446127509E-2</v>
      </c>
      <c r="AE147">
        <f>'Population 2016'!AE147/'Population 2016'!AE$5</f>
        <v>1.5503239252969743E-2</v>
      </c>
      <c r="AF147">
        <f>'Population 2016'!AF147/'Population 2016'!AF$5</f>
        <v>8.611199083080728E-3</v>
      </c>
      <c r="AG147">
        <f>'Population 2016'!AG147/'Population 2016'!AG$5</f>
        <v>1.5503239252969743E-2</v>
      </c>
      <c r="AH147">
        <f>'Population 2016'!AH147/'Population 2016'!AH$5</f>
        <v>8.6733603930784029E-3</v>
      </c>
      <c r="AI147">
        <f>'Population 2016'!AI147/'Population 2016'!AI$5</f>
        <v>6.5567853705486047E-3</v>
      </c>
      <c r="AJ147">
        <f>'Population 2016'!AJ147/'Population 2016'!AJ$5</f>
        <v>1.0651646543791651E-2</v>
      </c>
      <c r="AK147">
        <f>'Population 2016'!AK147/'Population 2016'!AK$5</f>
        <v>1.2018656575688621E-2</v>
      </c>
      <c r="AL147">
        <f>'Population 2016'!AL147/'Population 2016'!AL$5</f>
        <v>6.7753321154289566E-3</v>
      </c>
      <c r="AM147">
        <f>'Population 2016'!AM147/'Population 2016'!AM$5</f>
        <v>7.7655555595799938E-3</v>
      </c>
      <c r="AN147">
        <f>'Population 2016'!AN147/'Population 2016'!AN$5</f>
        <v>1.3308606959746918E-2</v>
      </c>
      <c r="AO147">
        <f>'Population 2016'!AO147/'Population 2016'!AO$5</f>
        <v>1.3308606959746918E-2</v>
      </c>
      <c r="AP147">
        <f>'Population 2016'!AP147/'Population 2016'!AP$5</f>
        <v>1.0874562084872311E-2</v>
      </c>
      <c r="AQ147">
        <f>'Population 2016'!AQ147/'Population 2016'!AQ$5</f>
        <v>8.0287170493779803E-3</v>
      </c>
      <c r="AR147">
        <f>'Population 2016'!AR147/'Population 2016'!AR$5</f>
        <v>8.7224087241463896E-3</v>
      </c>
      <c r="AS147">
        <f>'Population 2016'!AS147/'Population 2016'!AS$5</f>
        <v>1.6434971945398207E-2</v>
      </c>
      <c r="AT147">
        <f>'Population 2016'!AT147/'Population 2016'!AT$5</f>
        <v>1.3813465492697843E-2</v>
      </c>
      <c r="AU147">
        <f>'Population 2016'!AU147/'Population 2016'!AU$5</f>
        <v>1.3813465492697843E-2</v>
      </c>
      <c r="AV147">
        <f>'Population 2016'!AV147/'Population 2016'!AV$5</f>
        <v>9.7983317495512617E-3</v>
      </c>
      <c r="AW147">
        <f>'Population 2016'!AW147/'Population 2016'!AW$5</f>
        <v>9.6291720056135219E-3</v>
      </c>
      <c r="AX147">
        <f>'Population 2016'!AX147/'Population 2016'!AX$5</f>
        <v>6.5425457147603406E-3</v>
      </c>
      <c r="AY147">
        <f>'Population 2016'!AY147/'Population 2016'!AY$5</f>
        <v>1.0004283834643983E-2</v>
      </c>
      <c r="AZ147">
        <f>'Population 2016'!AZ147/'Population 2016'!AZ$5</f>
        <v>1.0216819784733449E-2</v>
      </c>
      <c r="BA147">
        <f>'Population 2016'!BA147/'Population 2016'!BA$5</f>
        <v>7.368818829626431E-3</v>
      </c>
      <c r="BB147">
        <f>'Population 2016'!BB147/'Population 2016'!BB$5</f>
        <v>9.4943482734096106E-3</v>
      </c>
      <c r="BC147">
        <f>'Population 2016'!BC147/'Population 2016'!BC$5</f>
        <v>3.0230602398973135E-2</v>
      </c>
      <c r="BD147" s="9">
        <v>145</v>
      </c>
    </row>
    <row r="148" spans="2:56" x14ac:dyDescent="0.35">
      <c r="B148" s="5" t="s">
        <v>71</v>
      </c>
      <c r="C148">
        <f>'Population 2016'!C148/'Population 2016'!C$5</f>
        <v>4.2984262955334191E-3</v>
      </c>
      <c r="D148">
        <f>'Population 2016'!D148/'Population 2016'!D$5</f>
        <v>6.460099957943331E-3</v>
      </c>
      <c r="E148">
        <f>'Population 2016'!E148/'Population 2016'!E$5</f>
        <v>8.4427547475846038E-3</v>
      </c>
      <c r="F148">
        <f>'Population 2016'!F148/'Population 2016'!F$5</f>
        <v>1.4030388874581509E-2</v>
      </c>
      <c r="G148">
        <f>'Population 2016'!G148/'Population 2016'!G$5</f>
        <v>1.9934498998538407E-2</v>
      </c>
      <c r="H148">
        <f>'Population 2016'!H148/'Population 2016'!H$5</f>
        <v>7.4510477833294965E-3</v>
      </c>
      <c r="I148">
        <f>'Population 2016'!I148/'Population 2016'!I$5</f>
        <v>1.4812411020852526E-2</v>
      </c>
      <c r="J148">
        <f>'Population 2016'!J148/'Population 2016'!J$5</f>
        <v>6.9081047908909213E-3</v>
      </c>
      <c r="K148">
        <f>'Population 2016'!K148/'Population 2016'!K$5</f>
        <v>7.7021216273685201E-3</v>
      </c>
      <c r="L148">
        <f>'Population 2016'!L148/'Population 2016'!L$5</f>
        <v>1.6925325242641336E-2</v>
      </c>
      <c r="M148">
        <f>'Population 2016'!M148/'Population 2016'!M$5</f>
        <v>1.6925325242641336E-2</v>
      </c>
      <c r="N148">
        <f>'Population 2016'!N148/'Population 2016'!N$5</f>
        <v>4.2275821605677498E-3</v>
      </c>
      <c r="O148">
        <f>'Population 2016'!O148/'Population 2016'!O$5</f>
        <v>6.5979136327161412E-3</v>
      </c>
      <c r="P148">
        <f>'Population 2016'!P148/'Population 2016'!P$5</f>
        <v>2.7048348923701115E-3</v>
      </c>
      <c r="Q148">
        <f>'Population 2016'!Q148/'Population 2016'!Q$5</f>
        <v>8.5662918179574866E-3</v>
      </c>
      <c r="R148">
        <f>'Population 2016'!R148/'Population 2016'!R$5</f>
        <v>4.5643263959120666E-3</v>
      </c>
      <c r="S148">
        <f>'Population 2016'!S148/'Population 2016'!S$5</f>
        <v>7.0745016073197036E-3</v>
      </c>
      <c r="T148">
        <f>'Population 2016'!T148/'Population 2016'!T$5</f>
        <v>3.4573737918968091E-3</v>
      </c>
      <c r="U148">
        <f>'Population 2016'!U148/'Population 2016'!U$5</f>
        <v>3.0673217368211395E-2</v>
      </c>
      <c r="V148">
        <f>'Population 2016'!V148/'Population 2016'!V$5</f>
        <v>7.403393349157769E-3</v>
      </c>
      <c r="W148">
        <f>'Population 2016'!W148/'Population 2016'!W$5</f>
        <v>8.4357983775550892E-3</v>
      </c>
      <c r="X148">
        <f>'Population 2016'!X148/'Population 2016'!X$5</f>
        <v>8.4357983775550892E-3</v>
      </c>
      <c r="Y148">
        <f>'Population 2016'!Y148/'Population 2016'!Y$5</f>
        <v>7.1660227977297661E-3</v>
      </c>
      <c r="Z148">
        <f>'Population 2016'!Z148/'Population 2016'!Z$5</f>
        <v>3.6431706037558342E-3</v>
      </c>
      <c r="AA148">
        <f>'Population 2016'!AA148/'Population 2016'!AA$5</f>
        <v>5.5117173823062979E-3</v>
      </c>
      <c r="AB148">
        <f>'Population 2016'!AB148/'Population 2016'!AB$5</f>
        <v>7.1768522972682517E-3</v>
      </c>
      <c r="AC148">
        <f>'Population 2016'!AC148/'Population 2016'!AC$5</f>
        <v>4.5209041394560848E-3</v>
      </c>
      <c r="AD148">
        <f>'Population 2016'!AD148/'Population 2016'!AD$5</f>
        <v>1.5772823700174923E-2</v>
      </c>
      <c r="AE148">
        <f>'Population 2016'!AE148/'Population 2016'!AE$5</f>
        <v>1.4194190905450774E-2</v>
      </c>
      <c r="AF148">
        <f>'Population 2016'!AF148/'Population 2016'!AF$5</f>
        <v>5.9871209036480716E-3</v>
      </c>
      <c r="AG148">
        <f>'Population 2016'!AG148/'Population 2016'!AG$5</f>
        <v>1.4194190905450774E-2</v>
      </c>
      <c r="AH148">
        <f>'Population 2016'!AH148/'Population 2016'!AH$5</f>
        <v>7.2912699813306335E-3</v>
      </c>
      <c r="AI148">
        <f>'Population 2016'!AI148/'Population 2016'!AI$5</f>
        <v>5.4945205179805761E-3</v>
      </c>
      <c r="AJ148">
        <f>'Population 2016'!AJ148/'Population 2016'!AJ$5</f>
        <v>9.0483227839277258E-3</v>
      </c>
      <c r="AK148">
        <f>'Population 2016'!AK148/'Population 2016'!AK$5</f>
        <v>1.0862049457526118E-2</v>
      </c>
      <c r="AL148">
        <f>'Population 2016'!AL148/'Population 2016'!AL$5</f>
        <v>6.7575956439225983E-3</v>
      </c>
      <c r="AM148">
        <f>'Population 2016'!AM148/'Population 2016'!AM$5</f>
        <v>6.5739194685810109E-3</v>
      </c>
      <c r="AN148">
        <f>'Population 2016'!AN148/'Population 2016'!AN$5</f>
        <v>1.2054107123377332E-2</v>
      </c>
      <c r="AO148">
        <f>'Population 2016'!AO148/'Population 2016'!AO$5</f>
        <v>1.2054107123377332E-2</v>
      </c>
      <c r="AP148">
        <f>'Population 2016'!AP148/'Population 2016'!AP$5</f>
        <v>9.7886910895169862E-3</v>
      </c>
      <c r="AQ148">
        <f>'Population 2016'!AQ148/'Population 2016'!AQ$5</f>
        <v>6.9668986682742372E-3</v>
      </c>
      <c r="AR148">
        <f>'Population 2016'!AR148/'Population 2016'!AR$5</f>
        <v>7.704760956366124E-3</v>
      </c>
      <c r="AS148">
        <f>'Population 2016'!AS148/'Population 2016'!AS$5</f>
        <v>1.4812411020852526E-2</v>
      </c>
      <c r="AT148">
        <f>'Population 2016'!AT148/'Population 2016'!AT$5</f>
        <v>1.3760742341962355E-2</v>
      </c>
      <c r="AU148">
        <f>'Population 2016'!AU148/'Population 2016'!AU$5</f>
        <v>1.3760742341962355E-2</v>
      </c>
      <c r="AV148">
        <f>'Population 2016'!AV148/'Population 2016'!AV$5</f>
        <v>9.1859360152043087E-3</v>
      </c>
      <c r="AW148">
        <f>'Population 2016'!AW148/'Population 2016'!AW$5</f>
        <v>8.0465556165720906E-3</v>
      </c>
      <c r="AX148">
        <f>'Population 2016'!AX148/'Population 2016'!AX$5</f>
        <v>6.4786536667646348E-3</v>
      </c>
      <c r="AY148">
        <f>'Population 2016'!AY148/'Population 2016'!AY$5</f>
        <v>8.7267831461705584E-3</v>
      </c>
      <c r="AZ148">
        <f>'Population 2016'!AZ148/'Population 2016'!AZ$5</f>
        <v>8.9828626654624311E-3</v>
      </c>
      <c r="BA148">
        <f>'Population 2016'!BA148/'Population 2016'!BA$5</f>
        <v>6.6400345497732672E-3</v>
      </c>
      <c r="BB148">
        <f>'Population 2016'!BB148/'Population 2016'!BB$5</f>
        <v>7.9752525496640733E-3</v>
      </c>
      <c r="BC148">
        <f>'Population 2016'!BC148/'Population 2016'!BC$5</f>
        <v>3.0673217368211395E-2</v>
      </c>
      <c r="BD148" s="9">
        <v>146</v>
      </c>
    </row>
    <row r="149" spans="2:56" x14ac:dyDescent="0.35">
      <c r="B149" s="5" t="s">
        <v>72</v>
      </c>
      <c r="C149">
        <f>'Population 2016'!C149/'Population 2016'!C$5</f>
        <v>4.0582050875785187E-3</v>
      </c>
      <c r="D149">
        <f>'Population 2016'!D149/'Population 2016'!D$5</f>
        <v>6.3671840615005431E-3</v>
      </c>
      <c r="E149">
        <f>'Population 2016'!E149/'Population 2016'!E$5</f>
        <v>8.4849450822477128E-3</v>
      </c>
      <c r="F149">
        <f>'Population 2016'!F149/'Population 2016'!F$5</f>
        <v>1.4864795261395829E-2</v>
      </c>
      <c r="G149">
        <f>'Population 2016'!G149/'Population 2016'!G$5</f>
        <v>2.105775997401613E-2</v>
      </c>
      <c r="H149">
        <f>'Population 2016'!H149/'Population 2016'!H$5</f>
        <v>8.028195958017334E-3</v>
      </c>
      <c r="I149">
        <f>'Population 2016'!I149/'Population 2016'!I$5</f>
        <v>1.5859224520559417E-2</v>
      </c>
      <c r="J149">
        <f>'Population 2016'!J149/'Population 2016'!J$5</f>
        <v>6.8251743612283656E-3</v>
      </c>
      <c r="K149">
        <f>'Population 2016'!K149/'Population 2016'!K$5</f>
        <v>8.4817842460898733E-3</v>
      </c>
      <c r="L149">
        <f>'Population 2016'!L149/'Population 2016'!L$5</f>
        <v>1.82437691611202E-2</v>
      </c>
      <c r="M149">
        <f>'Population 2016'!M149/'Population 2016'!M$5</f>
        <v>1.82437691611202E-2</v>
      </c>
      <c r="N149">
        <f>'Population 2016'!N149/'Population 2016'!N$5</f>
        <v>4.4044011862949184E-3</v>
      </c>
      <c r="O149">
        <f>'Population 2016'!O149/'Population 2016'!O$5</f>
        <v>7.6282184642513942E-3</v>
      </c>
      <c r="P149">
        <f>'Population 2016'!P149/'Population 2016'!P$5</f>
        <v>2.378000676208723E-3</v>
      </c>
      <c r="Q149">
        <f>'Population 2016'!Q149/'Population 2016'!Q$5</f>
        <v>8.6837992503025815E-3</v>
      </c>
      <c r="R149">
        <f>'Population 2016'!R149/'Population 2016'!R$5</f>
        <v>4.3514132112631079E-3</v>
      </c>
      <c r="S149">
        <f>'Population 2016'!S149/'Population 2016'!S$5</f>
        <v>7.4107941977612267E-3</v>
      </c>
      <c r="T149">
        <f>'Population 2016'!T149/'Population 2016'!T$5</f>
        <v>3.3084694024746049E-3</v>
      </c>
      <c r="U149">
        <f>'Population 2016'!U149/'Population 2016'!U$5</f>
        <v>3.1292878325144956E-2</v>
      </c>
      <c r="V149">
        <f>'Population 2016'!V149/'Population 2016'!V$5</f>
        <v>7.7544821059219518E-3</v>
      </c>
      <c r="W149">
        <f>'Population 2016'!W149/'Population 2016'!W$5</f>
        <v>9.2267566136528551E-3</v>
      </c>
      <c r="X149">
        <f>'Population 2016'!X149/'Population 2016'!X$5</f>
        <v>9.2267566136528551E-3</v>
      </c>
      <c r="Y149">
        <f>'Population 2016'!Y149/'Population 2016'!Y$5</f>
        <v>7.309104783707731E-3</v>
      </c>
      <c r="Z149">
        <f>'Population 2016'!Z149/'Population 2016'!Z$5</f>
        <v>3.093404157705538E-3</v>
      </c>
      <c r="AA149">
        <f>'Population 2016'!AA149/'Population 2016'!AA$5</f>
        <v>5.1576014993784704E-3</v>
      </c>
      <c r="AB149">
        <f>'Population 2016'!AB149/'Population 2016'!AB$5</f>
        <v>7.156382096762638E-3</v>
      </c>
      <c r="AC149">
        <f>'Population 2016'!AC149/'Population 2016'!AC$5</f>
        <v>4.1971697547272457E-3</v>
      </c>
      <c r="AD149">
        <f>'Population 2016'!AD149/'Population 2016'!AD$5</f>
        <v>1.6159886858461425E-2</v>
      </c>
      <c r="AE149">
        <f>'Population 2016'!AE149/'Population 2016'!AE$5</f>
        <v>1.4301994887011161E-2</v>
      </c>
      <c r="AF149">
        <f>'Population 2016'!AF149/'Population 2016'!AF$5</f>
        <v>5.9569590854936733E-3</v>
      </c>
      <c r="AG149">
        <f>'Population 2016'!AG149/'Population 2016'!AG$5</f>
        <v>1.4301994887011161E-2</v>
      </c>
      <c r="AH149">
        <f>'Population 2016'!AH149/'Population 2016'!AH$5</f>
        <v>6.8825873326955403E-3</v>
      </c>
      <c r="AI149">
        <f>'Population 2016'!AI149/'Population 2016'!AI$5</f>
        <v>5.5478388310438356E-3</v>
      </c>
      <c r="AJ149">
        <f>'Population 2016'!AJ149/'Population 2016'!AJ$5</f>
        <v>1.0038200931321975E-2</v>
      </c>
      <c r="AK149">
        <f>'Population 2016'!AK149/'Population 2016'!AK$5</f>
        <v>1.1214060319575576E-2</v>
      </c>
      <c r="AL149">
        <f>'Population 2016'!AL149/'Population 2016'!AL$5</f>
        <v>6.9526968304925415E-3</v>
      </c>
      <c r="AM149">
        <f>'Population 2016'!AM149/'Population 2016'!AM$5</f>
        <v>6.4978575904321399E-3</v>
      </c>
      <c r="AN149">
        <f>'Population 2016'!AN149/'Population 2016'!AN$5</f>
        <v>1.2381367950256354E-2</v>
      </c>
      <c r="AO149">
        <f>'Population 2016'!AO149/'Population 2016'!AO$5</f>
        <v>1.2381367950256354E-2</v>
      </c>
      <c r="AP149">
        <f>'Population 2016'!AP149/'Population 2016'!AP$5</f>
        <v>1.0248402897769605E-2</v>
      </c>
      <c r="AQ149">
        <f>'Population 2016'!AQ149/'Population 2016'!AQ$5</f>
        <v>7.1381596974845179E-3</v>
      </c>
      <c r="AR149">
        <f>'Population 2016'!AR149/'Population 2016'!AR$5</f>
        <v>7.8108030617652932E-3</v>
      </c>
      <c r="AS149">
        <f>'Population 2016'!AS149/'Population 2016'!AS$5</f>
        <v>1.5859224520559417E-2</v>
      </c>
      <c r="AT149">
        <f>'Population 2016'!AT149/'Population 2016'!AT$5</f>
        <v>1.233721727210418E-2</v>
      </c>
      <c r="AU149">
        <f>'Population 2016'!AU149/'Population 2016'!AU$5</f>
        <v>1.233721727210418E-2</v>
      </c>
      <c r="AV149">
        <f>'Population 2016'!AV149/'Population 2016'!AV$5</f>
        <v>9.7349804666877846E-3</v>
      </c>
      <c r="AW149">
        <f>'Population 2016'!AW149/'Population 2016'!AW$5</f>
        <v>7.2876624565257186E-3</v>
      </c>
      <c r="AX149">
        <f>'Population 2016'!AX149/'Population 2016'!AX$5</f>
        <v>5.9291820540015592E-3</v>
      </c>
      <c r="AY149">
        <f>'Population 2016'!AY149/'Population 2016'!AY$5</f>
        <v>9.3433493467152164E-3</v>
      </c>
      <c r="AZ149">
        <f>'Population 2016'!AZ149/'Population 2016'!AZ$5</f>
        <v>9.4459561298042352E-3</v>
      </c>
      <c r="BA149">
        <f>'Population 2016'!BA149/'Population 2016'!BA$5</f>
        <v>6.5455625134960048E-3</v>
      </c>
      <c r="BB149">
        <f>'Population 2016'!BB149/'Population 2016'!BB$5</f>
        <v>8.127162122038626E-3</v>
      </c>
      <c r="BC149">
        <f>'Population 2016'!BC149/'Population 2016'!BC$5</f>
        <v>3.1292878325144956E-2</v>
      </c>
      <c r="BD149" s="9">
        <v>147</v>
      </c>
    </row>
    <row r="150" spans="2:56" x14ac:dyDescent="0.35">
      <c r="B150" s="5" t="s">
        <v>73</v>
      </c>
      <c r="C150">
        <f>'Population 2016'!C150/'Population 2016'!C$5</f>
        <v>3.0615426290422328E-3</v>
      </c>
      <c r="D150">
        <f>'Population 2016'!D150/'Population 2016'!D$5</f>
        <v>4.7362655634126541E-3</v>
      </c>
      <c r="E150">
        <f>'Population 2016'!E150/'Population 2016'!E$5</f>
        <v>6.2722964199157134E-3</v>
      </c>
      <c r="F150">
        <f>'Population 2016'!F150/'Population 2016'!F$5</f>
        <v>1.1176925057944887E-2</v>
      </c>
      <c r="G150">
        <f>'Population 2016'!G150/'Population 2016'!G$5</f>
        <v>1.5698587127158554E-2</v>
      </c>
      <c r="H150">
        <f>'Population 2016'!H150/'Population 2016'!H$5</f>
        <v>6.4750837351214121E-3</v>
      </c>
      <c r="I150">
        <f>'Population 2016'!I150/'Population 2016'!I$5</f>
        <v>1.1965078301649779E-2</v>
      </c>
      <c r="J150">
        <f>'Population 2016'!J150/'Population 2016'!J$5</f>
        <v>5.4485292288299347E-3</v>
      </c>
      <c r="K150">
        <f>'Population 2016'!K150/'Population 2016'!K$5</f>
        <v>6.5916930491896238E-3</v>
      </c>
      <c r="L150">
        <f>'Population 2016'!L150/'Population 2016'!L$5</f>
        <v>1.4844407732753006E-2</v>
      </c>
      <c r="M150">
        <f>'Population 2016'!M150/'Population 2016'!M$5</f>
        <v>1.4844407732753006E-2</v>
      </c>
      <c r="N150">
        <f>'Population 2016'!N150/'Population 2016'!N$5</f>
        <v>3.3354498034897646E-3</v>
      </c>
      <c r="O150">
        <f>'Population 2016'!O150/'Population 2016'!O$5</f>
        <v>6.023320553590711E-3</v>
      </c>
      <c r="P150">
        <f>'Population 2016'!P150/'Population 2016'!P$5</f>
        <v>1.8257635523498254E-3</v>
      </c>
      <c r="Q150">
        <f>'Population 2016'!Q150/'Population 2016'!Q$5</f>
        <v>6.9211877651261444E-3</v>
      </c>
      <c r="R150">
        <f>'Population 2016'!R150/'Population 2016'!R$5</f>
        <v>3.4731463245861499E-3</v>
      </c>
      <c r="S150">
        <f>'Population 2016'!S150/'Population 2016'!S$5</f>
        <v>5.6675452053150119E-3</v>
      </c>
      <c r="T150">
        <f>'Population 2016'!T150/'Population 2016'!T$5</f>
        <v>2.4801887363135925E-3</v>
      </c>
      <c r="U150">
        <f>'Population 2016'!U150/'Population 2016'!U$5</f>
        <v>2.5450360731199929E-2</v>
      </c>
      <c r="V150">
        <f>'Population 2016'!V150/'Population 2016'!V$5</f>
        <v>5.5639935582845494E-3</v>
      </c>
      <c r="W150">
        <f>'Population 2016'!W150/'Population 2016'!W$5</f>
        <v>7.0238398734466826E-3</v>
      </c>
      <c r="X150">
        <f>'Population 2016'!X150/'Population 2016'!X$5</f>
        <v>7.0238398734466826E-3</v>
      </c>
      <c r="Y150">
        <f>'Population 2016'!Y150/'Population 2016'!Y$5</f>
        <v>5.5086564601516666E-3</v>
      </c>
      <c r="Z150">
        <f>'Population 2016'!Z150/'Population 2016'!Z$5</f>
        <v>2.4042603027974209E-3</v>
      </c>
      <c r="AA150">
        <f>'Population 2016'!AA150/'Population 2016'!AA$5</f>
        <v>4.0925963205167299E-3</v>
      </c>
      <c r="AB150">
        <f>'Population 2016'!AB150/'Population 2016'!AB$5</f>
        <v>5.510577976111276E-3</v>
      </c>
      <c r="AC150">
        <f>'Population 2016'!AC150/'Population 2016'!AC$5</f>
        <v>3.2487210940360472E-3</v>
      </c>
      <c r="AD150">
        <f>'Population 2016'!AD150/'Population 2016'!AD$5</f>
        <v>1.263165730023447E-2</v>
      </c>
      <c r="AE150">
        <f>'Population 2016'!AE150/'Population 2016'!AE$5</f>
        <v>1.1468290228852452E-2</v>
      </c>
      <c r="AF150">
        <f>'Population 2016'!AF150/'Population 2016'!AF$5</f>
        <v>4.9616190863985285E-3</v>
      </c>
      <c r="AG150">
        <f>'Population 2016'!AG150/'Population 2016'!AG$5</f>
        <v>1.1468290228852452E-2</v>
      </c>
      <c r="AH150">
        <f>'Population 2016'!AH150/'Population 2016'!AH$5</f>
        <v>5.6082405283152054E-3</v>
      </c>
      <c r="AI150">
        <f>'Population 2016'!AI150/'Population 2016'!AI$5</f>
        <v>4.2777692711523322E-3</v>
      </c>
      <c r="AJ150">
        <f>'Population 2016'!AJ150/'Population 2016'!AJ$5</f>
        <v>7.5983604271812177E-3</v>
      </c>
      <c r="AK150">
        <f>'Population 2016'!AK150/'Population 2016'!AK$5</f>
        <v>9.4917214588335873E-3</v>
      </c>
      <c r="AL150">
        <f>'Population 2016'!AL150/'Population 2016'!AL$5</f>
        <v>5.7909579468260588E-3</v>
      </c>
      <c r="AM150">
        <f>'Population 2016'!AM150/'Population 2016'!AM$5</f>
        <v>5.0925238417768052E-3</v>
      </c>
      <c r="AN150">
        <f>'Population 2016'!AN150/'Population 2016'!AN$5</f>
        <v>1.2490454892549362E-2</v>
      </c>
      <c r="AO150">
        <f>'Population 2016'!AO150/'Population 2016'!AO$5</f>
        <v>1.2490454892549362E-2</v>
      </c>
      <c r="AP150">
        <f>'Population 2016'!AP150/'Population 2016'!AP$5</f>
        <v>8.8692674730117462E-3</v>
      </c>
      <c r="AQ150">
        <f>'Population 2016'!AQ150/'Population 2016'!AQ$5</f>
        <v>5.4461007288869401E-3</v>
      </c>
      <c r="AR150">
        <f>'Population 2016'!AR150/'Population 2016'!AR$5</f>
        <v>6.1393032365342675E-3</v>
      </c>
      <c r="AS150">
        <f>'Population 2016'!AS150/'Population 2016'!AS$5</f>
        <v>1.1965078301649779E-2</v>
      </c>
      <c r="AT150">
        <f>'Population 2016'!AT150/'Population 2016'!AT$5</f>
        <v>1.1388200558865398E-2</v>
      </c>
      <c r="AU150">
        <f>'Population 2016'!AU150/'Population 2016'!AU$5</f>
        <v>1.1388200558865398E-2</v>
      </c>
      <c r="AV150">
        <f>'Population 2016'!AV150/'Population 2016'!AV$5</f>
        <v>7.7710906979199662E-3</v>
      </c>
      <c r="AW150">
        <f>'Population 2016'!AW150/'Population 2016'!AW$5</f>
        <v>6.1512294831899449E-3</v>
      </c>
      <c r="AX150">
        <f>'Population 2016'!AX150/'Population 2016'!AX$5</f>
        <v>4.8302388284754078E-3</v>
      </c>
      <c r="AY150">
        <f>'Population 2016'!AY150/'Population 2016'!AY$5</f>
        <v>7.2947584223248983E-3</v>
      </c>
      <c r="AZ150">
        <f>'Population 2016'!AZ150/'Population 2016'!AZ$5</f>
        <v>7.5331787770880915E-3</v>
      </c>
      <c r="BA150">
        <f>'Population 2016'!BA150/'Population 2016'!BA$5</f>
        <v>4.7505938242280287E-3</v>
      </c>
      <c r="BB150">
        <f>'Population 2016'!BB150/'Population 2016'!BB$5</f>
        <v>6.4147269425436568E-3</v>
      </c>
      <c r="BC150">
        <f>'Population 2016'!BC150/'Population 2016'!BC$5</f>
        <v>2.5450360731199929E-2</v>
      </c>
      <c r="BD150" s="9">
        <v>148</v>
      </c>
    </row>
    <row r="151" spans="2:56" x14ac:dyDescent="0.35">
      <c r="B151" s="5" t="s">
        <v>74</v>
      </c>
      <c r="C151">
        <f>'Population 2016'!C151/'Population 2016'!C$5</f>
        <v>2.8264325106182884E-3</v>
      </c>
      <c r="D151">
        <f>'Population 2016'!D151/'Population 2016'!D$5</f>
        <v>3.9073579609362006E-3</v>
      </c>
      <c r="E151">
        <f>'Population 2016'!E151/'Population 2016'!E$5</f>
        <v>4.8987666358833483E-3</v>
      </c>
      <c r="F151">
        <f>'Population 2016'!F151/'Population 2016'!F$5</f>
        <v>8.4264743754828737E-3</v>
      </c>
      <c r="G151">
        <f>'Population 2016'!G151/'Population 2016'!G$5</f>
        <v>1.2910734585611433E-2</v>
      </c>
      <c r="H151">
        <f>'Population 2016'!H151/'Population 2016'!H$5</f>
        <v>4.7955176986702892E-3</v>
      </c>
      <c r="I151">
        <f>'Population 2016'!I151/'Population 2016'!I$5</f>
        <v>9.6411523323004771E-3</v>
      </c>
      <c r="J151">
        <f>'Population 2016'!J151/'Population 2016'!J$5</f>
        <v>4.4533640728792612E-3</v>
      </c>
      <c r="K151">
        <f>'Population 2016'!K151/'Population 2016'!K$5</f>
        <v>5.1268723715919293E-3</v>
      </c>
      <c r="L151">
        <f>'Population 2016'!L151/'Population 2016'!L$5</f>
        <v>1.1294140072752689E-2</v>
      </c>
      <c r="M151">
        <f>'Population 2016'!M151/'Population 2016'!M$5</f>
        <v>1.1294140072752689E-2</v>
      </c>
      <c r="N151">
        <f>'Population 2016'!N151/'Population 2016'!N$5</f>
        <v>3.2148913768576043E-3</v>
      </c>
      <c r="O151">
        <f>'Population 2016'!O151/'Population 2016'!O$5</f>
        <v>4.289634538988122E-3</v>
      </c>
      <c r="P151">
        <f>'Population 2016'!P151/'Population 2016'!P$5</f>
        <v>1.3411473008001803E-3</v>
      </c>
      <c r="Q151">
        <f>'Population 2016'!Q151/'Population 2016'!Q$5</f>
        <v>5.8871223604893006E-3</v>
      </c>
      <c r="R151">
        <f>'Population 2016'!R151/'Population 2016'!R$5</f>
        <v>3.41991802842391E-3</v>
      </c>
      <c r="S151">
        <f>'Population 2016'!S151/'Population 2016'!S$5</f>
        <v>4.5236208031832169E-3</v>
      </c>
      <c r="T151">
        <f>'Population 2016'!T151/'Population 2016'!T$5</f>
        <v>2.0753549275719743E-3</v>
      </c>
      <c r="U151">
        <f>'Population 2016'!U151/'Population 2016'!U$5</f>
        <v>2.2529101934227417E-2</v>
      </c>
      <c r="V151">
        <f>'Population 2016'!V151/'Population 2016'!V$5</f>
        <v>4.6099480235992701E-3</v>
      </c>
      <c r="W151">
        <f>'Population 2016'!W151/'Population 2016'!W$5</f>
        <v>5.5203655403682859E-3</v>
      </c>
      <c r="X151">
        <f>'Population 2016'!X151/'Population 2016'!X$5</f>
        <v>5.5203655403682859E-3</v>
      </c>
      <c r="Y151">
        <f>'Population 2016'!Y151/'Population 2016'!Y$5</f>
        <v>4.5349040555794024E-3</v>
      </c>
      <c r="Z151">
        <f>'Population 2016'!Z151/'Population 2016'!Z$5</f>
        <v>2.0093576443669264E-3</v>
      </c>
      <c r="AA151">
        <f>'Population 2016'!AA151/'Population 2016'!AA$5</f>
        <v>3.4109398554436512E-3</v>
      </c>
      <c r="AB151">
        <f>'Population 2016'!AB151/'Population 2016'!AB$5</f>
        <v>4.5177732515889997E-3</v>
      </c>
      <c r="AC151">
        <f>'Population 2016'!AC151/'Population 2016'!AC$5</f>
        <v>2.7274363339614954E-3</v>
      </c>
      <c r="AD151">
        <f>'Population 2016'!AD151/'Population 2016'!AD$5</f>
        <v>9.6356395846514571E-3</v>
      </c>
      <c r="AE151">
        <f>'Population 2016'!AE151/'Population 2016'!AE$5</f>
        <v>8.3933099929157391E-3</v>
      </c>
      <c r="AF151">
        <f>'Population 2016'!AF151/'Population 2016'!AF$5</f>
        <v>4.4639490868509553E-3</v>
      </c>
      <c r="AG151">
        <f>'Population 2016'!AG151/'Population 2016'!AG$5</f>
        <v>8.3933099929157391E-3</v>
      </c>
      <c r="AH151">
        <f>'Population 2016'!AH151/'Population 2016'!AH$5</f>
        <v>4.638548062008304E-3</v>
      </c>
      <c r="AI151">
        <f>'Population 2016'!AI151/'Population 2016'!AI$5</f>
        <v>3.4383476244640825E-3</v>
      </c>
      <c r="AJ151">
        <f>'Population 2016'!AJ151/'Population 2016'!AJ$5</f>
        <v>5.9950366673172904E-3</v>
      </c>
      <c r="AK151">
        <f>'Population 2016'!AK151/'Population 2016'!AK$5</f>
        <v>7.6562362495757015E-3</v>
      </c>
      <c r="AL151">
        <f>'Population 2016'!AL151/'Population 2016'!AL$5</f>
        <v>4.5848778843936783E-3</v>
      </c>
      <c r="AM151">
        <f>'Population 2016'!AM151/'Population 2016'!AM$5</f>
        <v>3.9371076927534766E-3</v>
      </c>
      <c r="AN151">
        <f>'Population 2016'!AN151/'Population 2016'!AN$5</f>
        <v>1.0090542162103196E-2</v>
      </c>
      <c r="AO151">
        <f>'Population 2016'!AO151/'Population 2016'!AO$5</f>
        <v>1.0090542162103196E-2</v>
      </c>
      <c r="AP151">
        <f>'Population 2016'!AP151/'Population 2016'!AP$5</f>
        <v>6.745081876258263E-3</v>
      </c>
      <c r="AQ151">
        <f>'Population 2016'!AQ151/'Population 2016'!AQ$5</f>
        <v>4.3774319066147861E-3</v>
      </c>
      <c r="AR151">
        <f>'Population 2016'!AR151/'Population 2016'!AR$5</f>
        <v>4.9073434826321519E-3</v>
      </c>
      <c r="AS151">
        <f>'Population 2016'!AS151/'Population 2016'!AS$5</f>
        <v>9.6411523323004771E-3</v>
      </c>
      <c r="AT151">
        <f>'Population 2016'!AT151/'Population 2016'!AT$5</f>
        <v>8.8574893235619755E-3</v>
      </c>
      <c r="AU151">
        <f>'Population 2016'!AU151/'Population 2016'!AU$5</f>
        <v>8.8574893235619755E-3</v>
      </c>
      <c r="AV151">
        <f>'Population 2016'!AV151/'Population 2016'!AV$5</f>
        <v>5.5854714391299761E-3</v>
      </c>
      <c r="AW151">
        <f>'Population 2016'!AW151/'Population 2016'!AW$5</f>
        <v>5.3770821892732933E-3</v>
      </c>
      <c r="AX151">
        <f>'Population 2016'!AX151/'Population 2016'!AX$5</f>
        <v>4.089091071725213E-3</v>
      </c>
      <c r="AY151">
        <f>'Population 2016'!AY151/'Population 2016'!AY$5</f>
        <v>5.7495180686025519E-3</v>
      </c>
      <c r="AZ151">
        <f>'Population 2016'!AZ151/'Population 2016'!AZ$5</f>
        <v>5.9511824703303781E-3</v>
      </c>
      <c r="BA151">
        <f>'Population 2016'!BA151/'Population 2016'!BA$5</f>
        <v>3.886849492550205E-3</v>
      </c>
      <c r="BB151">
        <f>'Population 2016'!BB151/'Population 2016'!BB$5</f>
        <v>4.7782465492359639E-3</v>
      </c>
      <c r="BC151">
        <f>'Population 2016'!BC151/'Population 2016'!BC$5</f>
        <v>2.2529101934227417E-2</v>
      </c>
      <c r="BD151" s="9">
        <v>149</v>
      </c>
    </row>
    <row r="152" spans="2:56" x14ac:dyDescent="0.35">
      <c r="B152" s="5" t="s">
        <v>75</v>
      </c>
      <c r="C152">
        <f>'Population 2016'!C152/'Population 2016'!C$5</f>
        <v>2.5606558550086123E-3</v>
      </c>
      <c r="D152">
        <f>'Population 2016'!D152/'Population 2016'!D$5</f>
        <v>2.8828379448959831E-3</v>
      </c>
      <c r="E152">
        <f>'Population 2016'!E152/'Population 2016'!E$5</f>
        <v>3.1783385446209666E-3</v>
      </c>
      <c r="F152">
        <f>'Population 2016'!F152/'Population 2016'!F$5</f>
        <v>6.4280195724954929E-3</v>
      </c>
      <c r="G152">
        <f>'Population 2016'!G152/'Population 2016'!G$5</f>
        <v>9.1484869809992965E-3</v>
      </c>
      <c r="H152">
        <f>'Population 2016'!H152/'Population 2016'!H$5</f>
        <v>3.5050403193120912E-3</v>
      </c>
      <c r="I152">
        <f>'Population 2016'!I152/'Population 2016'!I$5</f>
        <v>7.1183317980068675E-3</v>
      </c>
      <c r="J152">
        <f>'Population 2016'!J152/'Population 2016'!J$5</f>
        <v>3.2011145849746648E-3</v>
      </c>
      <c r="K152">
        <f>'Population 2016'!K152/'Population 2016'!K$5</f>
        <v>3.4966687142654633E-3</v>
      </c>
      <c r="L152">
        <f>'Population 2016'!L152/'Population 2016'!L$5</f>
        <v>8.347497339284863E-3</v>
      </c>
      <c r="M152">
        <f>'Population 2016'!M152/'Population 2016'!M$5</f>
        <v>8.347497339284863E-3</v>
      </c>
      <c r="N152">
        <f>'Population 2016'!N152/'Population 2016'!N$5</f>
        <v>3.1907796915311725E-3</v>
      </c>
      <c r="O152">
        <f>'Population 2016'!O152/'Population 2016'!O$5</f>
        <v>3.1503551579635629E-3</v>
      </c>
      <c r="P152">
        <f>'Population 2016'!P152/'Population 2016'!P$5</f>
        <v>8.7907134002028627E-4</v>
      </c>
      <c r="Q152">
        <f>'Population 2016'!Q152/'Population 2016'!Q$5</f>
        <v>4.5827898614587371E-3</v>
      </c>
      <c r="R152">
        <f>'Population 2016'!R152/'Population 2016'!R$5</f>
        <v>3.3267685101399905E-3</v>
      </c>
      <c r="S152">
        <f>'Population 2016'!S152/'Population 2016'!S$5</f>
        <v>3.3311502265782359E-3</v>
      </c>
      <c r="T152">
        <f>'Population 2016'!T152/'Population 2016'!T$5</f>
        <v>1.6449281768984147E-3</v>
      </c>
      <c r="U152">
        <f>'Population 2016'!U152/'Population 2016'!U$5</f>
        <v>1.6863630327977691E-2</v>
      </c>
      <c r="V152">
        <f>'Population 2016'!V152/'Population 2016'!V$5</f>
        <v>3.1979606322650568E-3</v>
      </c>
      <c r="W152">
        <f>'Population 2016'!W152/'Population 2016'!W$5</f>
        <v>3.997280672510606E-3</v>
      </c>
      <c r="X152">
        <f>'Population 2016'!X152/'Population 2016'!X$5</f>
        <v>3.997280672510606E-3</v>
      </c>
      <c r="Y152">
        <f>'Population 2016'!Y152/'Population 2016'!Y$5</f>
        <v>3.1994721864517257E-3</v>
      </c>
      <c r="Z152">
        <f>'Population 2016'!Z152/'Population 2016'!Z$5</f>
        <v>1.8138421124969269E-3</v>
      </c>
      <c r="AA152">
        <f>'Population 2016'!AA152/'Population 2016'!AA$5</f>
        <v>2.7352628330466521E-3</v>
      </c>
      <c r="AB152">
        <f>'Population 2016'!AB152/'Population 2016'!AB$5</f>
        <v>3.4533228252970737E-3</v>
      </c>
      <c r="AC152">
        <f>'Population 2016'!AC152/'Population 2016'!AC$5</f>
        <v>2.252694856036457E-3</v>
      </c>
      <c r="AD152">
        <f>'Population 2016'!AD152/'Population 2016'!AD$5</f>
        <v>6.9931891771186127E-3</v>
      </c>
      <c r="AE152">
        <f>'Population 2016'!AE152/'Population 2016'!AE$5</f>
        <v>6.1756280865306627E-3</v>
      </c>
      <c r="AF152">
        <f>'Population 2016'!AF152/'Population 2016'!AF$5</f>
        <v>3.2574763606750216E-3</v>
      </c>
      <c r="AG152">
        <f>'Population 2016'!AG152/'Population 2016'!AG$5</f>
        <v>6.1756280865306627E-3</v>
      </c>
      <c r="AH152">
        <f>'Population 2016'!AH152/'Population 2016'!AH$5</f>
        <v>3.6019802531974772E-3</v>
      </c>
      <c r="AI152">
        <f>'Population 2016'!AI152/'Population 2016'!AI$5</f>
        <v>2.5579118908040949E-3</v>
      </c>
      <c r="AJ152">
        <f>'Population 2016'!AJ152/'Population 2016'!AJ$5</f>
        <v>4.1407578841703152E-3</v>
      </c>
      <c r="AK152">
        <f>'Population 2016'!AK152/'Population 2016'!AK$5</f>
        <v>6.3864827828973006E-3</v>
      </c>
      <c r="AL152">
        <f>'Population 2016'!AL152/'Population 2016'!AL$5</f>
        <v>3.1836966353913552E-3</v>
      </c>
      <c r="AM152">
        <f>'Population 2016'!AM152/'Population 2016'!AM$5</f>
        <v>3.0207431607694566E-3</v>
      </c>
      <c r="AN152">
        <f>'Population 2016'!AN152/'Population 2016'!AN$5</f>
        <v>5.781607941529399E-3</v>
      </c>
      <c r="AO152">
        <f>'Population 2016'!AO152/'Population 2016'!AO$5</f>
        <v>5.781607941529399E-3</v>
      </c>
      <c r="AP152">
        <f>'Population 2016'!AP152/'Population 2016'!AP$5</f>
        <v>5.3183900575432368E-3</v>
      </c>
      <c r="AQ152">
        <f>'Population 2016'!AQ152/'Population 2016'!AQ$5</f>
        <v>3.1101002904587055E-3</v>
      </c>
      <c r="AR152">
        <f>'Population 2016'!AR152/'Population 2016'!AR$5</f>
        <v>3.7197164576679249E-3</v>
      </c>
      <c r="AS152">
        <f>'Population 2016'!AS152/'Population 2016'!AS$5</f>
        <v>7.1183317980068675E-3</v>
      </c>
      <c r="AT152">
        <f>'Population 2016'!AT152/'Population 2016'!AT$5</f>
        <v>6.5376706912005063E-3</v>
      </c>
      <c r="AU152">
        <f>'Population 2016'!AU152/'Population 2016'!AU$5</f>
        <v>6.5376706912005063E-3</v>
      </c>
      <c r="AV152">
        <f>'Population 2016'!AV152/'Population 2016'!AV$5</f>
        <v>4.265653046140851E-3</v>
      </c>
      <c r="AW152">
        <f>'Population 2016'!AW152/'Population 2016'!AW$5</f>
        <v>4.213954481664531E-3</v>
      </c>
      <c r="AX152">
        <f>'Population 2016'!AX152/'Population 2016'!AX$5</f>
        <v>3.041261484595627E-3</v>
      </c>
      <c r="AY152">
        <f>'Population 2016'!AY152/'Population 2016'!AY$5</f>
        <v>4.4597778525748907E-3</v>
      </c>
      <c r="AZ152">
        <f>'Population 2016'!AZ152/'Population 2016'!AZ$5</f>
        <v>4.8667959109710002E-3</v>
      </c>
      <c r="BA152">
        <f>'Population 2016'!BA152/'Population 2016'!BA$5</f>
        <v>3.2795292593392356E-3</v>
      </c>
      <c r="BB152">
        <f>'Population 2016'!BB152/'Population 2016'!BB$5</f>
        <v>3.293675728302825E-3</v>
      </c>
      <c r="BC152">
        <f>'Population 2016'!BC152/'Population 2016'!BC$5</f>
        <v>1.6863630327977691E-2</v>
      </c>
      <c r="BD152" s="9">
        <v>150</v>
      </c>
    </row>
    <row r="153" spans="2:56" x14ac:dyDescent="0.35">
      <c r="B153" s="5" t="s">
        <v>81</v>
      </c>
      <c r="C153">
        <f>'Population 2016'!C153/'Population 2016'!C$5</f>
        <v>1.6917706347462089E-3</v>
      </c>
      <c r="D153">
        <f>'Population 2016'!D153/'Population 2016'!D$5</f>
        <v>2.005027239028589E-3</v>
      </c>
      <c r="E153">
        <f>'Population 2016'!E153/'Population 2016'!E$5</f>
        <v>2.2923415166956531E-3</v>
      </c>
      <c r="F153">
        <f>'Population 2016'!F153/'Population 2016'!F$5</f>
        <v>4.2029358743239766E-3</v>
      </c>
      <c r="G153">
        <f>'Population 2016'!G153/'Population 2016'!G$5</f>
        <v>5.5080387592702862E-3</v>
      </c>
      <c r="H153">
        <f>'Population 2016'!H153/'Population 2016'!H$5</f>
        <v>1.9778673402223641E-3</v>
      </c>
      <c r="I153">
        <f>'Population 2016'!I153/'Population 2016'!I$5</f>
        <v>4.1558495938363617E-3</v>
      </c>
      <c r="J153">
        <f>'Population 2016'!J153/'Population 2016'!J$5</f>
        <v>2.015209440800113E-3</v>
      </c>
      <c r="K153">
        <f>'Population 2016'!K153/'Population 2016'!K$5</f>
        <v>2.551623115815338E-3</v>
      </c>
      <c r="L153">
        <f>'Population 2016'!L153/'Population 2016'!L$5</f>
        <v>5.6947246358394358E-3</v>
      </c>
      <c r="M153">
        <f>'Population 2016'!M153/'Population 2016'!M$5</f>
        <v>5.6947246358394358E-3</v>
      </c>
      <c r="N153">
        <f>'Population 2016'!N153/'Population 2016'!N$5</f>
        <v>1.7842647141559705E-3</v>
      </c>
      <c r="O153">
        <f>'Population 2016'!O153/'Population 2016'!O$5</f>
        <v>1.4265759205872738E-3</v>
      </c>
      <c r="P153">
        <f>'Population 2016'!P153/'Population 2016'!P$5</f>
        <v>5.635072692437732E-4</v>
      </c>
      <c r="Q153">
        <f>'Population 2016'!Q153/'Population 2016'!Q$5</f>
        <v>3.5487244568218942E-3</v>
      </c>
      <c r="R153">
        <f>'Population 2016'!R153/'Population 2016'!R$5</f>
        <v>2.0492894022462343E-3</v>
      </c>
      <c r="S153">
        <f>'Population 2016'!S153/'Population 2016'!S$5</f>
        <v>2.1236744687724526E-3</v>
      </c>
      <c r="T153">
        <f>'Population 2016'!T153/'Population 2016'!T$5</f>
        <v>1.1423758625984746E-3</v>
      </c>
      <c r="U153">
        <f>'Population 2016'!U153/'Population 2016'!U$5</f>
        <v>1.0844066746337361E-2</v>
      </c>
      <c r="V153">
        <f>'Population 2016'!V153/'Population 2016'!V$5</f>
        <v>1.6791201410460918E-3</v>
      </c>
      <c r="W153">
        <f>'Population 2016'!W153/'Population 2016'!W$5</f>
        <v>2.6637643075193328E-3</v>
      </c>
      <c r="X153">
        <f>'Population 2016'!X153/'Population 2016'!X$5</f>
        <v>2.6637643075193328E-3</v>
      </c>
      <c r="Y153">
        <f>'Population 2016'!Y153/'Population 2016'!Y$5</f>
        <v>1.8401933196610547E-3</v>
      </c>
      <c r="Z153">
        <f>'Population 2016'!Z153/'Population 2016'!Z$5</f>
        <v>1.0937255000648492E-3</v>
      </c>
      <c r="AA153">
        <f>'Population 2016'!AA153/'Population 2016'!AA$5</f>
        <v>1.6423535883632074E-3</v>
      </c>
      <c r="AB153">
        <f>'Population 2016'!AB153/'Population 2016'!AB$5</f>
        <v>2.227157815010798E-3</v>
      </c>
      <c r="AC153">
        <f>'Population 2016'!AC153/'Population 2016'!AC$5</f>
        <v>1.382852627419992E-3</v>
      </c>
      <c r="AD153">
        <f>'Population 2016'!AD153/'Population 2016'!AD$5</f>
        <v>4.5368268264542782E-3</v>
      </c>
      <c r="AE153">
        <f>'Population 2016'!AE153/'Population 2016'!AE$5</f>
        <v>4.168420620334911E-3</v>
      </c>
      <c r="AF153">
        <f>'Population 2016'!AF153/'Population 2016'!AF$5</f>
        <v>2.6391590885098556E-3</v>
      </c>
      <c r="AG153">
        <f>'Population 2016'!AG153/'Population 2016'!AG$5</f>
        <v>4.168420620334911E-3</v>
      </c>
      <c r="AH153">
        <f>'Population 2016'!AH153/'Population 2016'!AH$5</f>
        <v>2.1084309372765018E-3</v>
      </c>
      <c r="AI153">
        <f>'Population 2016'!AI153/'Population 2016'!AI$5</f>
        <v>1.6323606614751947E-3</v>
      </c>
      <c r="AJ153">
        <f>'Population 2016'!AJ153/'Population 2016'!AJ$5</f>
        <v>2.1610015893818143E-3</v>
      </c>
      <c r="AK153">
        <f>'Population 2016'!AK153/'Population 2016'!AK$5</f>
        <v>3.3692468224733791E-3</v>
      </c>
      <c r="AL153">
        <f>'Population 2016'!AL153/'Population 2016'!AL$5</f>
        <v>2.0130895159716925E-3</v>
      </c>
      <c r="AM153">
        <f>'Population 2016'!AM153/'Population 2016'!AM$5</f>
        <v>1.5972994411262954E-3</v>
      </c>
      <c r="AN153">
        <f>'Population 2016'!AN153/'Population 2016'!AN$5</f>
        <v>4.2543907494272939E-3</v>
      </c>
      <c r="AO153">
        <f>'Population 2016'!AO153/'Population 2016'!AO$5</f>
        <v>4.2543907494272939E-3</v>
      </c>
      <c r="AP153">
        <f>'Population 2016'!AP153/'Population 2016'!AP$5</f>
        <v>3.6301380720637892E-3</v>
      </c>
      <c r="AQ153">
        <f>'Population 2016'!AQ153/'Population 2016'!AQ$5</f>
        <v>1.7742642626185127E-3</v>
      </c>
      <c r="AR153">
        <f>'Population 2016'!AR153/'Population 2016'!AR$5</f>
        <v>2.3300302108611622E-3</v>
      </c>
      <c r="AS153">
        <f>'Population 2016'!AS153/'Population 2016'!AS$5</f>
        <v>4.1558495938363617E-3</v>
      </c>
      <c r="AT153">
        <f>'Population 2016'!AT153/'Population 2016'!AT$5</f>
        <v>3.8487900036906207E-3</v>
      </c>
      <c r="AU153">
        <f>'Population 2016'!AU153/'Population 2016'!AU$5</f>
        <v>3.8487900036906207E-3</v>
      </c>
      <c r="AV153">
        <f>'Population 2016'!AV153/'Population 2016'!AV$5</f>
        <v>2.5234927673952064E-3</v>
      </c>
      <c r="AW153">
        <f>'Population 2016'!AW153/'Population 2016'!AW$5</f>
        <v>2.6465922264933797E-3</v>
      </c>
      <c r="AX153">
        <f>'Population 2016'!AX153/'Population 2016'!AX$5</f>
        <v>1.7250852958840743E-3</v>
      </c>
      <c r="AY153">
        <f>'Population 2016'!AY153/'Population 2016'!AY$5</f>
        <v>2.9114776169639851E-3</v>
      </c>
      <c r="AZ153">
        <f>'Population 2016'!AZ153/'Population 2016'!AZ$5</f>
        <v>3.1294763304588941E-3</v>
      </c>
      <c r="BA153">
        <f>'Population 2016'!BA153/'Population 2016'!BA$5</f>
        <v>1.8084646944504428E-3</v>
      </c>
      <c r="BB153">
        <f>'Population 2016'!BB153/'Population 2016'!BB$5</f>
        <v>1.6986252183700103E-3</v>
      </c>
      <c r="BC153">
        <f>'Population 2016'!BC153/'Population 2016'!BC$5</f>
        <v>1.0844066746337361E-2</v>
      </c>
      <c r="BD153" s="9">
        <v>151</v>
      </c>
    </row>
    <row r="154" spans="2:56" x14ac:dyDescent="0.35">
      <c r="B154" s="5" t="s">
        <v>82</v>
      </c>
      <c r="C154">
        <f>'Population 2016'!C154/'Population 2016'!C$5</f>
        <v>9.7110701088150959E-4</v>
      </c>
      <c r="D154">
        <f>'Population 2016'!D154/'Population 2016'!D$5</f>
        <v>1.1223262228221003E-3</v>
      </c>
      <c r="E154">
        <f>'Population 2016'!E154/'Population 2016'!E$5</f>
        <v>1.2610222249307375E-3</v>
      </c>
      <c r="F154">
        <f>'Population 2016'!F154/'Population 2016'!F$5</f>
        <v>2.8225598763842391E-3</v>
      </c>
      <c r="G154">
        <f>'Population 2016'!G154/'Population 2016'!G$5</f>
        <v>3.6675147512585937E-3</v>
      </c>
      <c r="H154">
        <f>'Population 2016'!H154/'Population 2016'!H$5</f>
        <v>1.1769931877060953E-3</v>
      </c>
      <c r="I154">
        <f>'Population 2016'!I154/'Population 2016'!I$5</f>
        <v>2.4286073193199899E-3</v>
      </c>
      <c r="J154">
        <f>'Population 2016'!J154/'Population 2016'!J$5</f>
        <v>1.1776121012082963E-3</v>
      </c>
      <c r="K154">
        <f>'Population 2016'!K154/'Population 2016'!K$5</f>
        <v>1.0631762982563908E-3</v>
      </c>
      <c r="L154">
        <f>'Population 2016'!L154/'Population 2016'!L$5</f>
        <v>3.2802249297094657E-3</v>
      </c>
      <c r="M154">
        <f>'Population 2016'!M154/'Population 2016'!M$5</f>
        <v>3.2802249297094657E-3</v>
      </c>
      <c r="N154">
        <f>'Population 2016'!N154/'Population 2016'!N$5</f>
        <v>1.0609141543630094E-3</v>
      </c>
      <c r="O154">
        <f>'Population 2016'!O154/'Population 2016'!O$5</f>
        <v>9.6095739095114973E-4</v>
      </c>
      <c r="P154">
        <f>'Population 2016'!P154/'Population 2016'!P$5</f>
        <v>5.2969683308914689E-4</v>
      </c>
      <c r="Q154">
        <f>'Population 2016'!Q154/'Population 2016'!Q$5</f>
        <v>2.021127836335648E-3</v>
      </c>
      <c r="R154">
        <f>'Population 2016'!R154/'Population 2016'!R$5</f>
        <v>1.0911800713259169E-3</v>
      </c>
      <c r="S154">
        <f>'Population 2016'!S154/'Population 2016'!S$5</f>
        <v>1.2410167510781664E-3</v>
      </c>
      <c r="T154">
        <f>'Population 2016'!T154/'Population 2016'!T$5</f>
        <v>6.7472301456936385E-4</v>
      </c>
      <c r="U154">
        <f>'Population 2016'!U154/'Population 2016'!U$5</f>
        <v>7.6129774708980661E-3</v>
      </c>
      <c r="V154">
        <f>'Population 2016'!V154/'Population 2016'!V$5</f>
        <v>7.9376588485815256E-4</v>
      </c>
      <c r="W154">
        <f>'Population 2016'!W154/'Population 2016'!W$5</f>
        <v>1.4740585309094712E-3</v>
      </c>
      <c r="X154">
        <f>'Population 2016'!X154/'Population 2016'!X$5</f>
        <v>1.4740585309094712E-3</v>
      </c>
      <c r="Y154">
        <f>'Population 2016'!Y154/'Population 2016'!Y$5</f>
        <v>9.7772690418276333E-4</v>
      </c>
      <c r="Z154">
        <f>'Population 2016'!Z154/'Population 2016'!Z$5</f>
        <v>7.414103832298004E-4</v>
      </c>
      <c r="AA154">
        <f>'Population 2016'!AA154/'Population 2016'!AA$5</f>
        <v>1.0384298780791639E-3</v>
      </c>
      <c r="AB154">
        <f>'Population 2016'!AB154/'Population 2016'!AB$5</f>
        <v>1.2875756118031177E-3</v>
      </c>
      <c r="AC154">
        <f>'Population 2016'!AC154/'Population 2016'!AC$5</f>
        <v>1.0146435508593958E-3</v>
      </c>
      <c r="AD154">
        <f>'Population 2016'!AD154/'Population 2016'!AD$5</f>
        <v>2.4786929174885554E-3</v>
      </c>
      <c r="AE154">
        <f>'Population 2016'!AE154/'Population 2016'!AE$5</f>
        <v>2.0277415579215393E-3</v>
      </c>
      <c r="AF154">
        <f>'Population 2016'!AF154/'Population 2016'!AF$5</f>
        <v>2.3073790888114734E-3</v>
      </c>
      <c r="AG154">
        <f>'Population 2016'!AG154/'Population 2016'!AG$5</f>
        <v>2.0277415579215393E-3</v>
      </c>
      <c r="AH154">
        <f>'Population 2016'!AH154/'Population 2016'!AH$5</f>
        <v>1.0811513704801093E-3</v>
      </c>
      <c r="AI154">
        <f>'Population 2016'!AI154/'Population 2016'!AI$5</f>
        <v>9.8843949601889938E-4</v>
      </c>
      <c r="AJ154">
        <f>'Population 2016'!AJ154/'Population 2016'!AJ$5</f>
        <v>1.5196720854362435E-3</v>
      </c>
      <c r="AK154">
        <f>'Population 2016'!AK154/'Population 2016'!AK$5</f>
        <v>2.1372088053002777E-3</v>
      </c>
      <c r="AL154">
        <f>'Population 2016'!AL154/'Population 2016'!AL$5</f>
        <v>1.32136712722371E-3</v>
      </c>
      <c r="AM154">
        <f>'Population 2016'!AM154/'Population 2016'!AM$5</f>
        <v>7.2077684531549383E-4</v>
      </c>
      <c r="AN154">
        <f>'Population 2016'!AN154/'Population 2016'!AN$5</f>
        <v>3.654412566815752E-3</v>
      </c>
      <c r="AO154">
        <f>'Population 2016'!AO154/'Population 2016'!AO$5</f>
        <v>3.654412566815752E-3</v>
      </c>
      <c r="AP154">
        <f>'Population 2016'!AP154/'Population 2016'!AP$5</f>
        <v>2.2827069099440418E-3</v>
      </c>
      <c r="AQ154">
        <f>'Population 2016'!AQ154/'Population 2016'!AQ$5</f>
        <v>1.6646572039239328E-3</v>
      </c>
      <c r="AR154">
        <f>'Population 2016'!AR154/'Population 2016'!AR$5</f>
        <v>1.3985973481008105E-3</v>
      </c>
      <c r="AS154">
        <f>'Population 2016'!AS154/'Population 2016'!AS$5</f>
        <v>2.4286073193199899E-3</v>
      </c>
      <c r="AT154">
        <f>'Population 2016'!AT154/'Population 2016'!AT$5</f>
        <v>3.1106658933937894E-3</v>
      </c>
      <c r="AU154">
        <f>'Population 2016'!AU154/'Population 2016'!AU$5</f>
        <v>3.1106658933937894E-3</v>
      </c>
      <c r="AV154">
        <f>'Population 2016'!AV154/'Population 2016'!AV$5</f>
        <v>1.2353500158378207E-3</v>
      </c>
      <c r="AW154">
        <f>'Population 2016'!AW154/'Population 2016'!AW$5</f>
        <v>1.4605833180791994E-3</v>
      </c>
      <c r="AX154">
        <f>'Population 2016'!AX154/'Population 2016'!AX$5</f>
        <v>1.2395057311167053E-3</v>
      </c>
      <c r="AY154">
        <f>'Population 2016'!AY154/'Population 2016'!AY$5</f>
        <v>1.7517823812000857E-3</v>
      </c>
      <c r="AZ154">
        <f>'Population 2016'!AZ154/'Population 2016'!AZ$5</f>
        <v>1.9961917034360959E-3</v>
      </c>
      <c r="BA154">
        <f>'Population 2016'!BA154/'Population 2016'!BA$5</f>
        <v>9.8520837832001724E-4</v>
      </c>
      <c r="BB154">
        <f>'Population 2016'!BB154/'Population 2016'!BB$5</f>
        <v>1.049557045496917E-3</v>
      </c>
      <c r="BC154">
        <f>'Population 2016'!BC154/'Population 2016'!BC$5</f>
        <v>7.6129774708980661E-3</v>
      </c>
      <c r="BD154" s="9">
        <v>152</v>
      </c>
    </row>
    <row r="155" spans="2:56" x14ac:dyDescent="0.35">
      <c r="B155" s="5" t="s">
        <v>76</v>
      </c>
      <c r="C155">
        <f>'Population 2016'!C155/'Population 2016'!C$5</f>
        <v>0</v>
      </c>
      <c r="D155">
        <f>'Population 2016'!D155/'Population 2016'!D$5</f>
        <v>0</v>
      </c>
      <c r="E155">
        <f>'Population 2016'!E155/'Population 2016'!E$5</f>
        <v>0</v>
      </c>
      <c r="F155">
        <f>'Population 2016'!F155/'Population 2016'!F$5</f>
        <v>0</v>
      </c>
      <c r="G155">
        <f>'Population 2016'!G155/'Population 2016'!G$5</f>
        <v>0</v>
      </c>
      <c r="H155">
        <f>'Population 2016'!H155/'Population 2016'!H$5</f>
        <v>0</v>
      </c>
      <c r="I155">
        <f>'Population 2016'!I155/'Population 2016'!I$5</f>
        <v>0</v>
      </c>
      <c r="J155">
        <f>'Population 2016'!J155/'Population 2016'!J$5</f>
        <v>0</v>
      </c>
      <c r="K155">
        <f>'Population 2016'!K155/'Population 2016'!K$5</f>
        <v>0</v>
      </c>
      <c r="L155">
        <f>'Population 2016'!L155/'Population 2016'!L$5</f>
        <v>0</v>
      </c>
      <c r="M155">
        <f>'Population 2016'!M155/'Population 2016'!M$5</f>
        <v>0</v>
      </c>
      <c r="N155">
        <f>'Population 2016'!N155/'Population 2016'!N$5</f>
        <v>0</v>
      </c>
      <c r="O155">
        <f>'Population 2016'!O155/'Population 2016'!O$5</f>
        <v>0</v>
      </c>
      <c r="P155">
        <f>'Population 2016'!P155/'Population 2016'!P$5</f>
        <v>0</v>
      </c>
      <c r="Q155">
        <f>'Population 2016'!Q155/'Population 2016'!Q$5</f>
        <v>0</v>
      </c>
      <c r="R155">
        <f>'Population 2016'!R155/'Population 2016'!R$5</f>
        <v>0</v>
      </c>
      <c r="S155">
        <f>'Population 2016'!S155/'Population 2016'!S$5</f>
        <v>0</v>
      </c>
      <c r="T155">
        <f>'Population 2016'!T155/'Population 2016'!T$5</f>
        <v>0</v>
      </c>
      <c r="U155">
        <f>'Population 2016'!U155/'Population 2016'!U$5</f>
        <v>0</v>
      </c>
      <c r="V155">
        <f>'Population 2016'!V155/'Population 2016'!V$5</f>
        <v>0</v>
      </c>
      <c r="W155">
        <f>'Population 2016'!W155/'Population 2016'!W$5</f>
        <v>0</v>
      </c>
      <c r="X155">
        <f>'Population 2016'!X155/'Population 2016'!X$5</f>
        <v>0</v>
      </c>
      <c r="Y155">
        <f>'Population 2016'!Y155/'Population 2016'!Y$5</f>
        <v>0</v>
      </c>
      <c r="Z155">
        <f>'Population 2016'!Z155/'Population 2016'!Z$5</f>
        <v>0</v>
      </c>
      <c r="AA155">
        <f>'Population 2016'!AA155/'Population 2016'!AA$5</f>
        <v>0</v>
      </c>
      <c r="AB155">
        <f>'Population 2016'!AB155/'Population 2016'!AB$5</f>
        <v>0</v>
      </c>
      <c r="AC155">
        <f>'Population 2016'!AC155/'Population 2016'!AC$5</f>
        <v>0</v>
      </c>
      <c r="AD155">
        <f>'Population 2016'!AD155/'Population 2016'!AD$5</f>
        <v>0</v>
      </c>
      <c r="AE155">
        <f>'Population 2016'!AE155/'Population 2016'!AE$5</f>
        <v>0</v>
      </c>
      <c r="AF155">
        <f>'Population 2016'!AF155/'Population 2016'!AF$5</f>
        <v>0</v>
      </c>
      <c r="AG155">
        <f>'Population 2016'!AG155/'Population 2016'!AG$5</f>
        <v>0</v>
      </c>
      <c r="AH155">
        <f>'Population 2016'!AH155/'Population 2016'!AH$5</f>
        <v>0</v>
      </c>
      <c r="AI155">
        <f>'Population 2016'!AI155/'Population 2016'!AI$5</f>
        <v>0</v>
      </c>
      <c r="AJ155">
        <f>'Population 2016'!AJ155/'Population 2016'!AJ$5</f>
        <v>0</v>
      </c>
      <c r="AK155">
        <f>'Population 2016'!AK155/'Population 2016'!AK$5</f>
        <v>0</v>
      </c>
      <c r="AL155">
        <f>'Population 2016'!AL155/'Population 2016'!AL$5</f>
        <v>0</v>
      </c>
      <c r="AM155">
        <f>'Population 2016'!AM155/'Population 2016'!AM$5</f>
        <v>0</v>
      </c>
      <c r="AN155">
        <f>'Population 2016'!AN155/'Population 2016'!AN$5</f>
        <v>0</v>
      </c>
      <c r="AO155">
        <f>'Population 2016'!AO155/'Population 2016'!AO$5</f>
        <v>0</v>
      </c>
      <c r="AP155">
        <f>'Population 2016'!AP155/'Population 2016'!AP$5</f>
        <v>0</v>
      </c>
      <c r="AQ155">
        <f>'Population 2016'!AQ155/'Population 2016'!AQ$5</f>
        <v>0</v>
      </c>
      <c r="AR155">
        <f>'Population 2016'!AR155/'Population 2016'!AR$5</f>
        <v>0</v>
      </c>
      <c r="AS155">
        <f>'Population 2016'!AS155/'Population 2016'!AS$5</f>
        <v>0</v>
      </c>
      <c r="AT155">
        <f>'Population 2016'!AT155/'Population 2016'!AT$5</f>
        <v>0</v>
      </c>
      <c r="AU155">
        <f>'Population 2016'!AU155/'Population 2016'!AU$5</f>
        <v>0</v>
      </c>
      <c r="AV155">
        <f>'Population 2016'!AV155/'Population 2016'!AV$5</f>
        <v>0</v>
      </c>
      <c r="AW155">
        <f>'Population 2016'!AW155/'Population 2016'!AW$5</f>
        <v>0</v>
      </c>
      <c r="AX155">
        <f>'Population 2016'!AX155/'Population 2016'!AX$5</f>
        <v>0</v>
      </c>
      <c r="AY155">
        <f>'Population 2016'!AY155/'Population 2016'!AY$5</f>
        <v>0</v>
      </c>
      <c r="AZ155">
        <f>'Population 2016'!AZ155/'Population 2016'!AZ$5</f>
        <v>0</v>
      </c>
      <c r="BA155">
        <f>'Population 2016'!BA155/'Population 2016'!BA$5</f>
        <v>0</v>
      </c>
      <c r="BB155">
        <f>'Population 2016'!BB155/'Population 2016'!BB$5</f>
        <v>0</v>
      </c>
      <c r="BC155">
        <f>'Population 2016'!BC155/'Population 2016'!BC$5</f>
        <v>0</v>
      </c>
      <c r="BD155" s="9">
        <v>153</v>
      </c>
    </row>
    <row r="156" spans="2:56" x14ac:dyDescent="0.35">
      <c r="B156" s="5" t="s">
        <v>46</v>
      </c>
      <c r="C156">
        <f>'Population 2016'!C156/'Population 2016'!C$5</f>
        <v>0</v>
      </c>
      <c r="D156">
        <f>'Population 2016'!D156/'Population 2016'!D$5</f>
        <v>0</v>
      </c>
      <c r="E156">
        <f>'Population 2016'!E156/'Population 2016'!E$5</f>
        <v>0</v>
      </c>
      <c r="F156">
        <f>'Population 2016'!F156/'Population 2016'!F$5</f>
        <v>0</v>
      </c>
      <c r="G156">
        <f>'Population 2016'!G156/'Population 2016'!G$5</f>
        <v>0</v>
      </c>
      <c r="H156">
        <f>'Population 2016'!H156/'Population 2016'!H$5</f>
        <v>0</v>
      </c>
      <c r="I156">
        <f>'Population 2016'!I156/'Population 2016'!I$5</f>
        <v>0</v>
      </c>
      <c r="J156">
        <f>'Population 2016'!J156/'Population 2016'!J$5</f>
        <v>0</v>
      </c>
      <c r="K156">
        <f>'Population 2016'!K156/'Population 2016'!K$5</f>
        <v>0</v>
      </c>
      <c r="L156">
        <f>'Population 2016'!L156/'Population 2016'!L$5</f>
        <v>0</v>
      </c>
      <c r="M156">
        <f>'Population 2016'!M156/'Population 2016'!M$5</f>
        <v>0</v>
      </c>
      <c r="N156">
        <f>'Population 2016'!N156/'Population 2016'!N$5</f>
        <v>0</v>
      </c>
      <c r="O156">
        <f>'Population 2016'!O156/'Population 2016'!O$5</f>
        <v>0</v>
      </c>
      <c r="P156">
        <f>'Population 2016'!P156/'Population 2016'!P$5</f>
        <v>0</v>
      </c>
      <c r="Q156">
        <f>'Population 2016'!Q156/'Population 2016'!Q$5</f>
        <v>0</v>
      </c>
      <c r="R156">
        <f>'Population 2016'!R156/'Population 2016'!R$5</f>
        <v>0</v>
      </c>
      <c r="S156">
        <f>'Population 2016'!S156/'Population 2016'!S$5</f>
        <v>0</v>
      </c>
      <c r="T156">
        <f>'Population 2016'!T156/'Population 2016'!T$5</f>
        <v>0</v>
      </c>
      <c r="U156">
        <f>'Population 2016'!U156/'Population 2016'!U$5</f>
        <v>0</v>
      </c>
      <c r="V156">
        <f>'Population 2016'!V156/'Population 2016'!V$5</f>
        <v>0</v>
      </c>
      <c r="W156">
        <f>'Population 2016'!W156/'Population 2016'!W$5</f>
        <v>0</v>
      </c>
      <c r="X156">
        <f>'Population 2016'!X156/'Population 2016'!X$5</f>
        <v>0</v>
      </c>
      <c r="Y156">
        <f>'Population 2016'!Y156/'Population 2016'!Y$5</f>
        <v>0</v>
      </c>
      <c r="Z156">
        <f>'Population 2016'!Z156/'Population 2016'!Z$5</f>
        <v>0</v>
      </c>
      <c r="AA156">
        <f>'Population 2016'!AA156/'Population 2016'!AA$5</f>
        <v>0</v>
      </c>
      <c r="AB156">
        <f>'Population 2016'!AB156/'Population 2016'!AB$5</f>
        <v>0</v>
      </c>
      <c r="AC156">
        <f>'Population 2016'!AC156/'Population 2016'!AC$5</f>
        <v>0</v>
      </c>
      <c r="AD156">
        <f>'Population 2016'!AD156/'Population 2016'!AD$5</f>
        <v>0</v>
      </c>
      <c r="AE156">
        <f>'Population 2016'!AE156/'Population 2016'!AE$5</f>
        <v>0</v>
      </c>
      <c r="AF156">
        <f>'Population 2016'!AF156/'Population 2016'!AF$5</f>
        <v>0</v>
      </c>
      <c r="AG156">
        <f>'Population 2016'!AG156/'Population 2016'!AG$5</f>
        <v>0</v>
      </c>
      <c r="AH156">
        <f>'Population 2016'!AH156/'Population 2016'!AH$5</f>
        <v>0</v>
      </c>
      <c r="AI156">
        <f>'Population 2016'!AI156/'Population 2016'!AI$5</f>
        <v>0</v>
      </c>
      <c r="AJ156">
        <f>'Population 2016'!AJ156/'Population 2016'!AJ$5</f>
        <v>0</v>
      </c>
      <c r="AK156">
        <f>'Population 2016'!AK156/'Population 2016'!AK$5</f>
        <v>0</v>
      </c>
      <c r="AL156">
        <f>'Population 2016'!AL156/'Population 2016'!AL$5</f>
        <v>0</v>
      </c>
      <c r="AM156">
        <f>'Population 2016'!AM156/'Population 2016'!AM$5</f>
        <v>0</v>
      </c>
      <c r="AN156">
        <f>'Population 2016'!AN156/'Population 2016'!AN$5</f>
        <v>0</v>
      </c>
      <c r="AO156">
        <f>'Population 2016'!AO156/'Population 2016'!AO$5</f>
        <v>0</v>
      </c>
      <c r="AP156">
        <f>'Population 2016'!AP156/'Population 2016'!AP$5</f>
        <v>0</v>
      </c>
      <c r="AQ156">
        <f>'Population 2016'!AQ156/'Population 2016'!AQ$5</f>
        <v>0</v>
      </c>
      <c r="AR156">
        <f>'Population 2016'!AR156/'Population 2016'!AR$5</f>
        <v>0</v>
      </c>
      <c r="AS156">
        <f>'Population 2016'!AS156/'Population 2016'!AS$5</f>
        <v>0</v>
      </c>
      <c r="AT156">
        <f>'Population 2016'!AT156/'Population 2016'!AT$5</f>
        <v>0</v>
      </c>
      <c r="AU156">
        <f>'Population 2016'!AU156/'Population 2016'!AU$5</f>
        <v>0</v>
      </c>
      <c r="AV156">
        <f>'Population 2016'!AV156/'Population 2016'!AV$5</f>
        <v>0</v>
      </c>
      <c r="AW156">
        <f>'Population 2016'!AW156/'Population 2016'!AW$5</f>
        <v>0</v>
      </c>
      <c r="AX156">
        <f>'Population 2016'!AX156/'Population 2016'!AX$5</f>
        <v>0</v>
      </c>
      <c r="AY156">
        <f>'Population 2016'!AY156/'Population 2016'!AY$5</f>
        <v>0</v>
      </c>
      <c r="AZ156">
        <f>'Population 2016'!AZ156/'Population 2016'!AZ$5</f>
        <v>0</v>
      </c>
      <c r="BA156">
        <f>'Population 2016'!BA156/'Population 2016'!BA$5</f>
        <v>0</v>
      </c>
      <c r="BB156">
        <f>'Population 2016'!BB156/'Population 2016'!BB$5</f>
        <v>0</v>
      </c>
      <c r="BC156">
        <f>'Population 2016'!BC156/'Population 2016'!BC$5</f>
        <v>0</v>
      </c>
      <c r="BD156" s="9">
        <v>154</v>
      </c>
    </row>
    <row r="157" spans="2:56" x14ac:dyDescent="0.35">
      <c r="B157" s="5" t="s">
        <v>77</v>
      </c>
      <c r="C157">
        <f>'Population 2016'!C157/'Population 2016'!C$5</f>
        <v>0</v>
      </c>
      <c r="D157">
        <f>'Population 2016'!D157/'Population 2016'!D$5</f>
        <v>0</v>
      </c>
      <c r="E157">
        <f>'Population 2016'!E157/'Population 2016'!E$5</f>
        <v>0</v>
      </c>
      <c r="F157">
        <f>'Population 2016'!F157/'Population 2016'!F$5</f>
        <v>0</v>
      </c>
      <c r="G157">
        <f>'Population 2016'!G157/'Population 2016'!G$5</f>
        <v>0</v>
      </c>
      <c r="H157">
        <f>'Population 2016'!H157/'Population 2016'!H$5</f>
        <v>0</v>
      </c>
      <c r="I157">
        <f>'Population 2016'!I157/'Population 2016'!I$5</f>
        <v>0</v>
      </c>
      <c r="J157">
        <f>'Population 2016'!J157/'Population 2016'!J$5</f>
        <v>0</v>
      </c>
      <c r="K157">
        <f>'Population 2016'!K157/'Population 2016'!K$5</f>
        <v>0</v>
      </c>
      <c r="L157">
        <f>'Population 2016'!L157/'Population 2016'!L$5</f>
        <v>0</v>
      </c>
      <c r="M157">
        <f>'Population 2016'!M157/'Population 2016'!M$5</f>
        <v>0</v>
      </c>
      <c r="N157">
        <f>'Population 2016'!N157/'Population 2016'!N$5</f>
        <v>0</v>
      </c>
      <c r="O157">
        <f>'Population 2016'!O157/'Population 2016'!O$5</f>
        <v>0</v>
      </c>
      <c r="P157">
        <f>'Population 2016'!P157/'Population 2016'!P$5</f>
        <v>0</v>
      </c>
      <c r="Q157">
        <f>'Population 2016'!Q157/'Population 2016'!Q$5</f>
        <v>0</v>
      </c>
      <c r="R157">
        <f>'Population 2016'!R157/'Population 2016'!R$5</f>
        <v>0</v>
      </c>
      <c r="S157">
        <f>'Population 2016'!S157/'Population 2016'!S$5</f>
        <v>0</v>
      </c>
      <c r="T157">
        <f>'Population 2016'!T157/'Population 2016'!T$5</f>
        <v>0</v>
      </c>
      <c r="U157">
        <f>'Population 2016'!U157/'Population 2016'!U$5</f>
        <v>0</v>
      </c>
      <c r="V157">
        <f>'Population 2016'!V157/'Population 2016'!V$5</f>
        <v>0</v>
      </c>
      <c r="W157">
        <f>'Population 2016'!W157/'Population 2016'!W$5</f>
        <v>0</v>
      </c>
      <c r="X157">
        <f>'Population 2016'!X157/'Population 2016'!X$5</f>
        <v>0</v>
      </c>
      <c r="Y157">
        <f>'Population 2016'!Y157/'Population 2016'!Y$5</f>
        <v>0</v>
      </c>
      <c r="Z157">
        <f>'Population 2016'!Z157/'Population 2016'!Z$5</f>
        <v>0</v>
      </c>
      <c r="AA157">
        <f>'Population 2016'!AA157/'Population 2016'!AA$5</f>
        <v>0</v>
      </c>
      <c r="AB157">
        <f>'Population 2016'!AB157/'Population 2016'!AB$5</f>
        <v>0</v>
      </c>
      <c r="AC157">
        <f>'Population 2016'!AC157/'Population 2016'!AC$5</f>
        <v>0</v>
      </c>
      <c r="AD157">
        <f>'Population 2016'!AD157/'Population 2016'!AD$5</f>
        <v>0</v>
      </c>
      <c r="AE157">
        <f>'Population 2016'!AE157/'Population 2016'!AE$5</f>
        <v>0</v>
      </c>
      <c r="AF157">
        <f>'Population 2016'!AF157/'Population 2016'!AF$5</f>
        <v>0</v>
      </c>
      <c r="AG157">
        <f>'Population 2016'!AG157/'Population 2016'!AG$5</f>
        <v>0</v>
      </c>
      <c r="AH157">
        <f>'Population 2016'!AH157/'Population 2016'!AH$5</f>
        <v>0</v>
      </c>
      <c r="AI157">
        <f>'Population 2016'!AI157/'Population 2016'!AI$5</f>
        <v>0</v>
      </c>
      <c r="AJ157">
        <f>'Population 2016'!AJ157/'Population 2016'!AJ$5</f>
        <v>0</v>
      </c>
      <c r="AK157">
        <f>'Population 2016'!AK157/'Population 2016'!AK$5</f>
        <v>0</v>
      </c>
      <c r="AL157">
        <f>'Population 2016'!AL157/'Population 2016'!AL$5</f>
        <v>0</v>
      </c>
      <c r="AM157">
        <f>'Population 2016'!AM157/'Population 2016'!AM$5</f>
        <v>0</v>
      </c>
      <c r="AN157">
        <f>'Population 2016'!AN157/'Population 2016'!AN$5</f>
        <v>0</v>
      </c>
      <c r="AO157">
        <f>'Population 2016'!AO157/'Population 2016'!AO$5</f>
        <v>0</v>
      </c>
      <c r="AP157">
        <f>'Population 2016'!AP157/'Population 2016'!AP$5</f>
        <v>0</v>
      </c>
      <c r="AQ157">
        <f>'Population 2016'!AQ157/'Population 2016'!AQ$5</f>
        <v>0</v>
      </c>
      <c r="AR157">
        <f>'Population 2016'!AR157/'Population 2016'!AR$5</f>
        <v>0</v>
      </c>
      <c r="AS157">
        <f>'Population 2016'!AS157/'Population 2016'!AS$5</f>
        <v>0</v>
      </c>
      <c r="AT157">
        <f>'Population 2016'!AT157/'Population 2016'!AT$5</f>
        <v>0</v>
      </c>
      <c r="AU157">
        <f>'Population 2016'!AU157/'Population 2016'!AU$5</f>
        <v>0</v>
      </c>
      <c r="AV157">
        <f>'Population 2016'!AV157/'Population 2016'!AV$5</f>
        <v>0</v>
      </c>
      <c r="AW157">
        <f>'Population 2016'!AW157/'Population 2016'!AW$5</f>
        <v>0</v>
      </c>
      <c r="AX157">
        <f>'Population 2016'!AX157/'Population 2016'!AX$5</f>
        <v>0</v>
      </c>
      <c r="AY157">
        <f>'Population 2016'!AY157/'Population 2016'!AY$5</f>
        <v>0</v>
      </c>
      <c r="AZ157">
        <f>'Population 2016'!AZ157/'Population 2016'!AZ$5</f>
        <v>0</v>
      </c>
      <c r="BA157">
        <f>'Population 2016'!BA157/'Population 2016'!BA$5</f>
        <v>0</v>
      </c>
      <c r="BB157">
        <f>'Population 2016'!BB157/'Population 2016'!BB$5</f>
        <v>0</v>
      </c>
      <c r="BC157">
        <f>'Population 2016'!BC157/'Population 2016'!BC$5</f>
        <v>0</v>
      </c>
      <c r="BD157" s="9">
        <v>155</v>
      </c>
    </row>
    <row r="158" spans="2:56" x14ac:dyDescent="0.35">
      <c r="B158" s="5" t="s">
        <v>47</v>
      </c>
      <c r="C158">
        <f>'Population 2016'!C158/'Population 2016'!C$5</f>
        <v>3.163764419661339E-3</v>
      </c>
      <c r="D158">
        <f>'Population 2016'!D158/'Population 2016'!D$5</f>
        <v>4.5259822188316069E-3</v>
      </c>
      <c r="E158">
        <f>'Population 2016'!E158/'Population 2016'!E$5</f>
        <v>5.7753880338835264E-3</v>
      </c>
      <c r="F158">
        <f>'Population 2016'!F158/'Population 2016'!F$5</f>
        <v>9.5287149111511725E-3</v>
      </c>
      <c r="G158">
        <f>'Population 2016'!G158/'Population 2016'!G$5</f>
        <v>1.1029610783305364E-2</v>
      </c>
      <c r="H158">
        <f>'Population 2016'!H158/'Population 2016'!H$5</f>
        <v>4.6820335070181865E-3</v>
      </c>
      <c r="I158">
        <f>'Population 2016'!I158/'Population 2016'!I$5</f>
        <v>8.3116991876727234E-3</v>
      </c>
      <c r="J158">
        <f>'Population 2016'!J158/'Population 2016'!J$5</f>
        <v>4.2460379987228711E-3</v>
      </c>
      <c r="K158">
        <f>'Population 2016'!K158/'Population 2016'!K$5</f>
        <v>5.1268723715919293E-3</v>
      </c>
      <c r="L158">
        <f>'Population 2016'!L158/'Population 2016'!L$5</f>
        <v>9.5944593585690907E-3</v>
      </c>
      <c r="M158">
        <f>'Population 2016'!M158/'Population 2016'!M$5</f>
        <v>9.5944593585690907E-3</v>
      </c>
      <c r="N158">
        <f>'Population 2016'!N158/'Population 2016'!N$5</f>
        <v>3.1264818639940204E-3</v>
      </c>
      <c r="O158">
        <f>'Population 2016'!O158/'Population 2016'!O$5</f>
        <v>4.606651410229738E-3</v>
      </c>
      <c r="P158">
        <f>'Population 2016'!P158/'Population 2016'!P$5</f>
        <v>1.8032232615800743E-3</v>
      </c>
      <c r="Q158">
        <f>'Population 2016'!Q158/'Population 2016'!Q$5</f>
        <v>6.0633835090069445E-3</v>
      </c>
      <c r="R158">
        <f>'Population 2016'!R158/'Population 2016'!R$5</f>
        <v>3.2735402139777506E-3</v>
      </c>
      <c r="S158">
        <f>'Population 2016'!S158/'Population 2016'!S$5</f>
        <v>4.9172861452748684E-3</v>
      </c>
      <c r="T158">
        <f>'Population 2016'!T158/'Population 2016'!T$5</f>
        <v>3.0502133520704691E-3</v>
      </c>
      <c r="U158">
        <f>'Population 2016'!U158/'Population 2016'!U$5</f>
        <v>1.6863630327977691E-2</v>
      </c>
      <c r="V158">
        <f>'Population 2016'!V158/'Population 2016'!V$5</f>
        <v>4.7778600377038792E-3</v>
      </c>
      <c r="W158">
        <f>'Population 2016'!W158/'Population 2016'!W$5</f>
        <v>5.412507599082227E-3</v>
      </c>
      <c r="X158">
        <f>'Population 2016'!X158/'Population 2016'!X$5</f>
        <v>5.412507599082227E-3</v>
      </c>
      <c r="Y158">
        <f>'Population 2016'!Y158/'Population 2016'!Y$5</f>
        <v>4.5229805567479058E-3</v>
      </c>
      <c r="Z158">
        <f>'Population 2016'!Z158/'Population 2016'!Z$5</f>
        <v>3.9761277471384079E-3</v>
      </c>
      <c r="AA158">
        <f>'Population 2016'!AA158/'Population 2016'!AA$5</f>
        <v>4.4075136347902577E-3</v>
      </c>
      <c r="AB158">
        <f>'Population 2016'!AB158/'Population 2016'!AB$5</f>
        <v>4.92922428175184E-3</v>
      </c>
      <c r="AC158">
        <f>'Population 2016'!AC158/'Population 2016'!AC$5</f>
        <v>3.8972241586526031E-3</v>
      </c>
      <c r="AD158">
        <f>'Population 2016'!AD158/'Population 2016'!AD$5</f>
        <v>9.3230116491123602E-3</v>
      </c>
      <c r="AE158">
        <f>'Population 2016'!AE158/'Population 2016'!AE$5</f>
        <v>8.6756537541453193E-3</v>
      </c>
      <c r="AF158">
        <f>'Population 2016'!AF158/'Population 2016'!AF$5</f>
        <v>3.921036360071785E-3</v>
      </c>
      <c r="AG158">
        <f>'Population 2016'!AG158/'Population 2016'!AG$5</f>
        <v>8.6756537541453193E-3</v>
      </c>
      <c r="AH158">
        <f>'Population 2016'!AH158/'Population 2016'!AH$5</f>
        <v>5.3240203226735273E-3</v>
      </c>
      <c r="AI158">
        <f>'Population 2016'!AI158/'Population 2016'!AI$5</f>
        <v>4.2668321812932017E-3</v>
      </c>
      <c r="AJ158">
        <f>'Population 2016'!AJ158/'Population 2016'!AJ$5</f>
        <v>5.7440816440342416E-3</v>
      </c>
      <c r="AK158">
        <f>'Population 2016'!AK158/'Population 2016'!AK$5</f>
        <v>7.0025017914838519E-3</v>
      </c>
      <c r="AL158">
        <f>'Population 2016'!AL158/'Population 2016'!AL$5</f>
        <v>3.3965342934676574E-3</v>
      </c>
      <c r="AM158">
        <f>'Population 2016'!AM158/'Population 2016'!AM$5</f>
        <v>5.3859053717795948E-3</v>
      </c>
      <c r="AN158">
        <f>'Population 2016'!AN158/'Population 2016'!AN$5</f>
        <v>8.1815206719755649E-3</v>
      </c>
      <c r="AO158">
        <f>'Population 2016'!AO158/'Population 2016'!AO$5</f>
        <v>8.1815206719755649E-3</v>
      </c>
      <c r="AP158">
        <f>'Population 2016'!AP158/'Population 2016'!AP$5</f>
        <v>6.3963349872390345E-3</v>
      </c>
      <c r="AQ158">
        <f>'Population 2016'!AQ158/'Population 2016'!AQ$5</f>
        <v>5.3775963172028275E-3</v>
      </c>
      <c r="AR158">
        <f>'Population 2016'!AR158/'Population 2016'!AR$5</f>
        <v>5.2858425100968344E-3</v>
      </c>
      <c r="AS158">
        <f>'Population 2016'!AS158/'Population 2016'!AS$5</f>
        <v>8.3116991876727234E-3</v>
      </c>
      <c r="AT158">
        <f>'Population 2016'!AT158/'Population 2016'!AT$5</f>
        <v>8.8047661728264878E-3</v>
      </c>
      <c r="AU158">
        <f>'Population 2016'!AU158/'Population 2016'!AU$5</f>
        <v>8.8047661728264878E-3</v>
      </c>
      <c r="AV158">
        <f>'Population 2016'!AV158/'Population 2016'!AV$5</f>
        <v>6.2928940977721465E-3</v>
      </c>
      <c r="AW158">
        <f>'Population 2016'!AW158/'Population 2016'!AW$5</f>
        <v>5.2588626517786324E-3</v>
      </c>
      <c r="AX158">
        <f>'Population 2016'!AX158/'Population 2016'!AX$5</f>
        <v>3.769630831746681E-3</v>
      </c>
      <c r="AY158">
        <f>'Population 2016'!AY158/'Population 2016'!AY$5</f>
        <v>5.7785869465438637E-3</v>
      </c>
      <c r="AZ158">
        <f>'Population 2016'!AZ158/'Population 2016'!AZ$5</f>
        <v>6.1007530302420168E-3</v>
      </c>
      <c r="BA158">
        <f>'Population 2016'!BA158/'Population 2016'!BA$5</f>
        <v>3.5494493629885555E-3</v>
      </c>
      <c r="BB158">
        <f>'Population 2016'!BB158/'Population 2016'!BB$5</f>
        <v>6.09019285610711E-3</v>
      </c>
      <c r="BC158">
        <f>'Population 2016'!BC158/'Population 2016'!BC$5</f>
        <v>1.6863630327977691E-2</v>
      </c>
      <c r="BD158" s="9">
        <v>156</v>
      </c>
    </row>
    <row r="159" spans="2:56" x14ac:dyDescent="0.35">
      <c r="B159" s="5" t="s">
        <v>48</v>
      </c>
      <c r="C159">
        <f>'Population 2016'!C159/'Population 2016'!C$5</f>
        <v>1.0324400852529734E-2</v>
      </c>
      <c r="D159">
        <f>'Population 2016'!D159/'Population 2016'!D$5</f>
        <v>8.6436235243488556E-3</v>
      </c>
      <c r="E159">
        <f>'Population 2016'!E159/'Population 2016'!E$5</f>
        <v>7.1020396682902132E-3</v>
      </c>
      <c r="F159">
        <f>'Population 2016'!F159/'Population 2016'!F$5</f>
        <v>1.0126191089363894E-2</v>
      </c>
      <c r="G159">
        <f>'Population 2016'!G159/'Population 2016'!G$5</f>
        <v>1.1124343636658908E-2</v>
      </c>
      <c r="H159">
        <f>'Population 2016'!H159/'Population 2016'!H$5</f>
        <v>5.849299478296959E-3</v>
      </c>
      <c r="I159">
        <f>'Population 2016'!I159/'Population 2016'!I$5</f>
        <v>9.8191106272506497E-3</v>
      </c>
      <c r="J159">
        <f>'Population 2016'!J159/'Population 2016'!J$5</f>
        <v>7.7208230015839716E-3</v>
      </c>
      <c r="K159">
        <f>'Population 2016'!K159/'Population 2016'!K$5</f>
        <v>6.9224590086471669E-3</v>
      </c>
      <c r="L159">
        <f>'Population 2016'!L159/'Population 2016'!L$5</f>
        <v>1.0976442742998745E-2</v>
      </c>
      <c r="M159">
        <f>'Population 2016'!M159/'Population 2016'!M$5</f>
        <v>1.0976442742998745E-2</v>
      </c>
      <c r="N159">
        <f>'Population 2016'!N159/'Population 2016'!N$5</f>
        <v>6.1243680729137365E-3</v>
      </c>
      <c r="O159">
        <f>'Population 2016'!O159/'Population 2016'!O$5</f>
        <v>6.2313628753430219E-3</v>
      </c>
      <c r="P159">
        <f>'Population 2016'!P159/'Population 2016'!P$5</f>
        <v>2.4907021300574778E-3</v>
      </c>
      <c r="Q159">
        <f>'Population 2016'!Q159/'Population 2016'!Q$5</f>
        <v>7.4617219539135854E-3</v>
      </c>
      <c r="R159">
        <f>'Population 2016'!R159/'Population 2016'!R$5</f>
        <v>4.3381061372225471E-3</v>
      </c>
      <c r="S159">
        <f>'Population 2016'!S159/'Population 2016'!S$5</f>
        <v>8.2678548416423789E-3</v>
      </c>
      <c r="T159">
        <f>'Population 2016'!T159/'Population 2016'!T$5</f>
        <v>8.5503692363531458E-3</v>
      </c>
      <c r="U159">
        <f>'Population 2016'!U159/'Population 2016'!U$5</f>
        <v>1.9784889124950206E-2</v>
      </c>
      <c r="V159">
        <f>'Population 2016'!V159/'Population 2016'!V$5</f>
        <v>6.3348623503102558E-3</v>
      </c>
      <c r="W159">
        <f>'Population 2016'!W159/'Population 2016'!W$5</f>
        <v>7.4944927081494845E-3</v>
      </c>
      <c r="X159">
        <f>'Population 2016'!X159/'Population 2016'!X$5</f>
        <v>7.4944927081494845E-3</v>
      </c>
      <c r="Y159">
        <f>'Population 2016'!Y159/'Population 2016'!Y$5</f>
        <v>6.9990938140888064E-3</v>
      </c>
      <c r="Z159">
        <f>'Population 2016'!Z159/'Population 2016'!Z$5</f>
        <v>9.1640646324017624E-3</v>
      </c>
      <c r="AA159">
        <f>'Population 2016'!AA159/'Population 2016'!AA$5</f>
        <v>6.945454859526282E-3</v>
      </c>
      <c r="AB159">
        <f>'Population 2016'!AB159/'Population 2016'!AB$5</f>
        <v>8.6179544128634732E-3</v>
      </c>
      <c r="AC159">
        <f>'Population 2016'!AC159/'Population 2016'!AC$5</f>
        <v>7.1593910897540655E-3</v>
      </c>
      <c r="AD159">
        <f>'Population 2016'!AD159/'Population 2016'!AD$5</f>
        <v>9.6691354348877896E-3</v>
      </c>
      <c r="AE159">
        <f>'Population 2016'!AE159/'Population 2016'!AE$5</f>
        <v>9.1171367262497562E-3</v>
      </c>
      <c r="AF159">
        <f>'Population 2016'!AF159/'Population 2016'!AF$5</f>
        <v>5.8212309037988814E-3</v>
      </c>
      <c r="AG159">
        <f>'Population 2016'!AG159/'Population 2016'!AG$5</f>
        <v>9.1171367262497562E-3</v>
      </c>
      <c r="AH159">
        <f>'Population 2016'!AH159/'Population 2016'!AH$5</f>
        <v>6.5612141589961271E-3</v>
      </c>
      <c r="AI159">
        <f>'Population 2016'!AI159/'Population 2016'!AI$5</f>
        <v>8.3887479219529274E-3</v>
      </c>
      <c r="AJ159">
        <f>'Population 2016'!AJ159/'Population 2016'!AJ$5</f>
        <v>8.3512254970303651E-3</v>
      </c>
      <c r="AK159">
        <f>'Population 2016'!AK159/'Population 2016'!AK$5</f>
        <v>8.4859761386922791E-3</v>
      </c>
      <c r="AL159">
        <f>'Population 2016'!AL159/'Population 2016'!AL$5</f>
        <v>4.6824284776786507E-3</v>
      </c>
      <c r="AM159">
        <f>'Population 2016'!AM159/'Population 2016'!AM$5</f>
        <v>6.3240018689490057E-3</v>
      </c>
      <c r="AN159">
        <f>'Population 2016'!AN159/'Population 2016'!AN$5</f>
        <v>9.8178248063706779E-3</v>
      </c>
      <c r="AO159">
        <f>'Population 2016'!AO159/'Population 2016'!AO$5</f>
        <v>9.8178248063706779E-3</v>
      </c>
      <c r="AP159">
        <f>'Population 2016'!AP159/'Population 2016'!AP$5</f>
        <v>8.4808902556948781E-3</v>
      </c>
      <c r="AQ159">
        <f>'Population 2016'!AQ159/'Population 2016'!AQ$5</f>
        <v>5.9187811695073159E-3</v>
      </c>
      <c r="AR159">
        <f>'Population 2016'!AR159/'Population 2016'!AR$5</f>
        <v>7.8522396827826156E-3</v>
      </c>
      <c r="AS159">
        <f>'Population 2016'!AS159/'Population 2016'!AS$5</f>
        <v>9.8191106272506497E-3</v>
      </c>
      <c r="AT159">
        <f>'Population 2016'!AT159/'Population 2016'!AT$5</f>
        <v>1.2073601518426741E-2</v>
      </c>
      <c r="AU159">
        <f>'Population 2016'!AU159/'Population 2016'!AU$5</f>
        <v>1.2073601518426741E-2</v>
      </c>
      <c r="AV159">
        <f>'Population 2016'!AV159/'Population 2016'!AV$5</f>
        <v>6.8313800021117099E-3</v>
      </c>
      <c r="AW159">
        <f>'Population 2016'!AW159/'Population 2016'!AW$5</f>
        <v>6.8109707730795045E-3</v>
      </c>
      <c r="AX159">
        <f>'Population 2016'!AX159/'Population 2016'!AX$5</f>
        <v>8.1526253242521444E-3</v>
      </c>
      <c r="AY159">
        <f>'Population 2016'!AY159/'Population 2016'!AY$5</f>
        <v>7.8149383433799447E-3</v>
      </c>
      <c r="AZ159">
        <f>'Population 2016'!AZ159/'Population 2016'!AZ$5</f>
        <v>8.0969447336781131E-3</v>
      </c>
      <c r="BA159">
        <f>'Population 2016'!BA159/'Population 2016'!BA$5</f>
        <v>5.2769380263442021E-3</v>
      </c>
      <c r="BB159">
        <f>'Population 2016'!BB159/'Population 2016'!BB$5</f>
        <v>8.4724111501626124E-3</v>
      </c>
      <c r="BC159">
        <f>'Population 2016'!BC159/'Population 2016'!BC$5</f>
        <v>1.9784889124950206E-2</v>
      </c>
      <c r="BD159" s="9">
        <v>157</v>
      </c>
    </row>
    <row r="160" spans="2:56" x14ac:dyDescent="0.35">
      <c r="B160" s="5" t="s">
        <v>49</v>
      </c>
      <c r="C160">
        <f>'Population 2016'!C160/'Population 2016'!C$5</f>
        <v>1.2813501454104972E-2</v>
      </c>
      <c r="D160">
        <f>'Population 2016'!D160/'Population 2016'!D$5</f>
        <v>9.4407441096211967E-3</v>
      </c>
      <c r="E160">
        <f>'Population 2016'!E160/'Population 2016'!E$5</f>
        <v>6.3473014593167978E-3</v>
      </c>
      <c r="F160">
        <f>'Population 2016'!F160/'Population 2016'!F$5</f>
        <v>9.0033479268606751E-3</v>
      </c>
      <c r="G160">
        <f>'Population 2016'!G160/'Population 2016'!G$5</f>
        <v>1.0028149190710767E-2</v>
      </c>
      <c r="H160">
        <f>'Population 2016'!H160/'Population 2016'!H$5</f>
        <v>5.1910911667147628E-3</v>
      </c>
      <c r="I160">
        <f>'Population 2016'!I160/'Population 2016'!I$5</f>
        <v>9.0863411774558239E-3</v>
      </c>
      <c r="J160">
        <f>'Population 2016'!J160/'Population 2016'!J$5</f>
        <v>6.4934526425781411E-3</v>
      </c>
      <c r="K160">
        <f>'Population 2016'!K160/'Population 2016'!K$5</f>
        <v>5.3867599111657137E-3</v>
      </c>
      <c r="L160">
        <f>'Population 2016'!L160/'Population 2016'!L$5</f>
        <v>1.0444299715660891E-2</v>
      </c>
      <c r="M160">
        <f>'Population 2016'!M160/'Population 2016'!M$5</f>
        <v>1.0444299715660891E-2</v>
      </c>
      <c r="N160">
        <f>'Population 2016'!N160/'Population 2016'!N$5</f>
        <v>7.217431141045322E-3</v>
      </c>
      <c r="O160">
        <f>'Population 2016'!O160/'Population 2016'!O$5</f>
        <v>6.2214560981167216E-3</v>
      </c>
      <c r="P160">
        <f>'Population 2016'!P160/'Population 2016'!P$5</f>
        <v>2.3441902400540967E-3</v>
      </c>
      <c r="Q160">
        <f>'Population 2016'!Q160/'Population 2016'!Q$5</f>
        <v>7.0151937110022209E-3</v>
      </c>
      <c r="R160">
        <f>'Population 2016'!R160/'Population 2016'!R$5</f>
        <v>3.3533826582211102E-3</v>
      </c>
      <c r="S160">
        <f>'Population 2016'!S160/'Population 2016'!S$5</f>
        <v>9.3438145995117135E-3</v>
      </c>
      <c r="T160">
        <f>'Population 2016'!T160/'Population 2016'!T$5</f>
        <v>1.1784386444116649E-2</v>
      </c>
      <c r="U160">
        <f>'Population 2016'!U160/'Population 2016'!U$5</f>
        <v>1.8191475235692471E-2</v>
      </c>
      <c r="V160">
        <f>'Population 2016'!V160/'Population 2016'!V$5</f>
        <v>5.8998175864937684E-3</v>
      </c>
      <c r="W160">
        <f>'Population 2016'!W160/'Population 2016'!W$5</f>
        <v>7.4650769059805598E-3</v>
      </c>
      <c r="X160">
        <f>'Population 2016'!X160/'Population 2016'!X$5</f>
        <v>7.4650769059805598E-3</v>
      </c>
      <c r="Y160">
        <f>'Population 2016'!Y160/'Population 2016'!Y$5</f>
        <v>6.1843213939365036E-3</v>
      </c>
      <c r="Z160">
        <f>'Population 2016'!Z160/'Population 2016'!Z$5</f>
        <v>9.4292688687006732E-3</v>
      </c>
      <c r="AA160">
        <f>'Population 2016'!AA160/'Population 2016'!AA$5</f>
        <v>6.8836672852067926E-3</v>
      </c>
      <c r="AB160">
        <f>'Population 2016'!AB160/'Population 2016'!AB$5</f>
        <v>9.3098471899532263E-3</v>
      </c>
      <c r="AC160">
        <f>'Population 2016'!AC160/'Population 2016'!AC$5</f>
        <v>7.287643689454947E-3</v>
      </c>
      <c r="AD160">
        <f>'Population 2016'!AD160/'Population 2016'!AD$5</f>
        <v>9.3862815884476532E-3</v>
      </c>
      <c r="AE160">
        <f>'Population 2016'!AE160/'Population 2016'!AE$5</f>
        <v>9.142804340906991E-3</v>
      </c>
      <c r="AF160">
        <f>'Population 2016'!AF160/'Population 2016'!AF$5</f>
        <v>5.4894509041004992E-3</v>
      </c>
      <c r="AG160">
        <f>'Population 2016'!AG160/'Population 2016'!AG$5</f>
        <v>9.142804340906991E-3</v>
      </c>
      <c r="AH160">
        <f>'Population 2016'!AH160/'Population 2016'!AH$5</f>
        <v>6.1581044555696941E-3</v>
      </c>
      <c r="AI160">
        <f>'Population 2016'!AI160/'Population 2016'!AI$5</f>
        <v>1.0163290751596814E-2</v>
      </c>
      <c r="AJ160">
        <f>'Population 2016'!AJ160/'Population 2016'!AJ$5</f>
        <v>7.9190251791540021E-3</v>
      </c>
      <c r="AK160">
        <f>'Population 2016'!AK160/'Population 2016'!AK$5</f>
        <v>8.6368379367134755E-3</v>
      </c>
      <c r="AL160">
        <f>'Population 2016'!AL160/'Population 2016'!AL$5</f>
        <v>3.7423954878416489E-3</v>
      </c>
      <c r="AM160">
        <f>'Population 2016'!AM160/'Population 2016'!AM$5</f>
        <v>5.9907784027729985E-3</v>
      </c>
      <c r="AN160">
        <f>'Population 2016'!AN160/'Population 2016'!AN$5</f>
        <v>1.1072324642740263E-2</v>
      </c>
      <c r="AO160">
        <f>'Population 2016'!AO160/'Population 2016'!AO$5</f>
        <v>1.1072324642740263E-2</v>
      </c>
      <c r="AP160">
        <f>'Population 2016'!AP160/'Population 2016'!AP$5</f>
        <v>6.840194664172598E-3</v>
      </c>
      <c r="AQ160">
        <f>'Population 2016'!AQ160/'Population 2016'!AQ$5</f>
        <v>6.2750041102647008E-3</v>
      </c>
      <c r="AR160">
        <f>'Population 2016'!AR160/'Population 2016'!AR$5</f>
        <v>8.0066245127019958E-3</v>
      </c>
      <c r="AS160">
        <f>'Population 2016'!AS160/'Population 2016'!AS$5</f>
        <v>9.0863411774558239E-3</v>
      </c>
      <c r="AT160">
        <f>'Population 2016'!AT160/'Population 2016'!AT$5</f>
        <v>1.0650076448568566E-2</v>
      </c>
      <c r="AU160">
        <f>'Population 2016'!AU160/'Population 2016'!AU$5</f>
        <v>1.0650076448568566E-2</v>
      </c>
      <c r="AV160">
        <f>'Population 2016'!AV160/'Population 2016'!AV$5</f>
        <v>5.8177594762960621E-3</v>
      </c>
      <c r="AW160">
        <f>'Population 2016'!AW160/'Population 2016'!AW$5</f>
        <v>6.3342790896332903E-3</v>
      </c>
      <c r="AX160">
        <f>'Population 2016'!AX160/'Population 2016'!AX$5</f>
        <v>7.0920173275234163E-3</v>
      </c>
      <c r="AY160">
        <f>'Population 2016'!AY160/'Population 2016'!AY$5</f>
        <v>7.5257795049111101E-3</v>
      </c>
      <c r="AZ160">
        <f>'Population 2016'!AZ160/'Population 2016'!AZ$5</f>
        <v>7.5792004878301343E-3</v>
      </c>
      <c r="BA160">
        <f>'Population 2016'!BA160/'Population 2016'!BA$5</f>
        <v>5.8707622543727059E-3</v>
      </c>
      <c r="BB160">
        <f>'Population 2016'!BB160/'Population 2016'!BB$5</f>
        <v>8.3135965972255792E-3</v>
      </c>
      <c r="BC160">
        <f>'Population 2016'!BC160/'Population 2016'!BC$5</f>
        <v>1.8191475235692471E-2</v>
      </c>
      <c r="BD160" s="9">
        <v>158</v>
      </c>
    </row>
    <row r="161" spans="1:56" x14ac:dyDescent="0.35">
      <c r="B161" s="5" t="s">
        <v>50</v>
      </c>
      <c r="C161">
        <f>'Population 2016'!C161/'Population 2016'!C$5</f>
        <v>9.7161811983460522E-3</v>
      </c>
      <c r="D161">
        <f>'Population 2016'!D161/'Population 2016'!D$5</f>
        <v>8.1570376456089905E-3</v>
      </c>
      <c r="E161">
        <f>'Population 2016'!E161/'Population 2016'!E$5</f>
        <v>6.7270144712847897E-3</v>
      </c>
      <c r="F161">
        <f>'Population 2016'!F161/'Population 2016'!F$5</f>
        <v>1.0064383208859129E-2</v>
      </c>
      <c r="G161">
        <f>'Population 2016'!G161/'Population 2016'!G$5</f>
        <v>9.5003518648838839E-3</v>
      </c>
      <c r="H161">
        <f>'Population 2016'!H161/'Population 2016'!H$5</f>
        <v>4.8344265643795823E-3</v>
      </c>
      <c r="I161">
        <f>'Population 2016'!I161/'Population 2016'!I$5</f>
        <v>9.2642994724059964E-3</v>
      </c>
      <c r="J161">
        <f>'Population 2016'!J161/'Population 2016'!J$5</f>
        <v>5.4319431428974238E-3</v>
      </c>
      <c r="K161">
        <f>'Population 2016'!K161/'Population 2016'!K$5</f>
        <v>5.1977507914756889E-3</v>
      </c>
      <c r="L161">
        <f>'Population 2016'!L161/'Population 2016'!L$5</f>
        <v>9.7930201896653055E-3</v>
      </c>
      <c r="M161">
        <f>'Population 2016'!M161/'Population 2016'!M$5</f>
        <v>9.7930201896653055E-3</v>
      </c>
      <c r="N161">
        <f>'Population 2016'!N161/'Population 2016'!N$5</f>
        <v>5.9154001334179923E-3</v>
      </c>
      <c r="O161">
        <f>'Population 2016'!O161/'Population 2016'!O$5</f>
        <v>5.2704054843918727E-3</v>
      </c>
      <c r="P161">
        <f>'Population 2016'!P161/'Population 2016'!P$5</f>
        <v>2.0173560238927082E-3</v>
      </c>
      <c r="Q161">
        <f>'Population 2016'!Q161/'Population 2016'!Q$5</f>
        <v>6.1691401981175311E-3</v>
      </c>
      <c r="R161">
        <f>'Population 2016'!R161/'Population 2016'!R$5</f>
        <v>3.3799968063022304E-3</v>
      </c>
      <c r="S161">
        <f>'Population 2016'!S161/'Population 2016'!S$5</f>
        <v>8.79921478769434E-3</v>
      </c>
      <c r="T161">
        <f>'Population 2016'!T161/'Population 2016'!T$5</f>
        <v>1.0430287152808476E-2</v>
      </c>
      <c r="U161">
        <f>'Population 2016'!U161/'Population 2016'!U$5</f>
        <v>1.9873412118797857E-2</v>
      </c>
      <c r="V161">
        <f>'Population 2016'!V161/'Population 2016'!V$5</f>
        <v>5.9150823150487322E-3</v>
      </c>
      <c r="W161">
        <f>'Population 2016'!W161/'Population 2016'!W$5</f>
        <v>7.4029768791794952E-3</v>
      </c>
      <c r="X161">
        <f>'Population 2016'!X161/'Population 2016'!X$5</f>
        <v>7.4029768791794952E-3</v>
      </c>
      <c r="Y161">
        <f>'Population 2016'!Y161/'Population 2016'!Y$5</f>
        <v>5.6835344430136246E-3</v>
      </c>
      <c r="Z161">
        <f>'Population 2016'!Z161/'Population 2016'!Z$5</f>
        <v>8.6956016748518626E-3</v>
      </c>
      <c r="AA161">
        <f>'Population 2016'!AA161/'Population 2016'!AA$5</f>
        <v>6.7879962023895185E-3</v>
      </c>
      <c r="AB161">
        <f>'Population 2016'!AB161/'Population 2016'!AB$5</f>
        <v>8.45009876871744E-3</v>
      </c>
      <c r="AC161">
        <f>'Population 2016'!AC161/'Population 2016'!AC$5</f>
        <v>6.8015249647822495E-3</v>
      </c>
      <c r="AD161">
        <f>'Population 2016'!AD161/'Population 2016'!AD$5</f>
        <v>9.8738322974431508E-3</v>
      </c>
      <c r="AE161">
        <f>'Population 2016'!AE161/'Population 2016'!AE$5</f>
        <v>1.001550323925297E-2</v>
      </c>
      <c r="AF161">
        <f>'Population 2016'!AF161/'Population 2016'!AF$5</f>
        <v>4.8711336319353328E-3</v>
      </c>
      <c r="AG161">
        <f>'Population 2016'!AG161/'Population 2016'!AG$5</f>
        <v>1.001550323925297E-2</v>
      </c>
      <c r="AH161">
        <f>'Population 2016'!AH161/'Population 2016'!AH$5</f>
        <v>6.7636978349107863E-3</v>
      </c>
      <c r="AI161">
        <f>'Population 2016'!AI161/'Population 2016'!AI$5</f>
        <v>9.3225019686761744E-3</v>
      </c>
      <c r="AJ161">
        <f>'Population 2016'!AJ161/'Population 2016'!AJ$5</f>
        <v>7.9050832334160558E-3</v>
      </c>
      <c r="AK161">
        <f>'Population 2016'!AK161/'Population 2016'!AK$5</f>
        <v>9.9568786693989414E-3</v>
      </c>
      <c r="AL161">
        <f>'Population 2016'!AL161/'Population 2016'!AL$5</f>
        <v>3.4940848867526294E-3</v>
      </c>
      <c r="AM161">
        <f>'Population 2016'!AM161/'Population 2016'!AM$5</f>
        <v>6.979582818708324E-3</v>
      </c>
      <c r="AN161">
        <f>'Population 2016'!AN161/'Population 2016'!AN$5</f>
        <v>9.5451074506381593E-3</v>
      </c>
      <c r="AO161">
        <f>'Population 2016'!AO161/'Population 2016'!AO$5</f>
        <v>9.5451074506381593E-3</v>
      </c>
      <c r="AP161">
        <f>'Population 2016'!AP161/'Population 2016'!AP$5</f>
        <v>7.6328012301253908E-3</v>
      </c>
      <c r="AQ161">
        <f>'Population 2016'!AQ161/'Population 2016'!AQ$5</f>
        <v>6.5079191099906833E-3</v>
      </c>
      <c r="AR161">
        <f>'Population 2016'!AR161/'Population 2016'!AR$5</f>
        <v>7.7176820532424938E-3</v>
      </c>
      <c r="AS161">
        <f>'Population 2016'!AS161/'Population 2016'!AS$5</f>
        <v>9.2642994724059964E-3</v>
      </c>
      <c r="AT161">
        <f>'Population 2016'!AT161/'Population 2016'!AT$5</f>
        <v>1.1704539463278325E-2</v>
      </c>
      <c r="AU161">
        <f>'Population 2016'!AU161/'Population 2016'!AU$5</f>
        <v>1.1704539463278325E-2</v>
      </c>
      <c r="AV161">
        <f>'Population 2016'!AV161/'Population 2016'!AV$5</f>
        <v>5.9655791363108441E-3</v>
      </c>
      <c r="AW161">
        <f>'Population 2016'!AW161/'Population 2016'!AW$5</f>
        <v>6.536396363414485E-3</v>
      </c>
      <c r="AX161">
        <f>'Population 2016'!AX161/'Population 2016'!AX$5</f>
        <v>5.5586081756264618E-3</v>
      </c>
      <c r="AY161">
        <f>'Population 2016'!AY161/'Population 2016'!AY$5</f>
        <v>7.5594382056852604E-3</v>
      </c>
      <c r="AZ161">
        <f>'Population 2016'!AZ161/'Population 2016'!AZ$5</f>
        <v>7.6971311216066183E-3</v>
      </c>
      <c r="BA161">
        <f>'Population 2016'!BA161/'Population 2016'!BA$5</f>
        <v>5.1014899589721446E-3</v>
      </c>
      <c r="BB161">
        <f>'Population 2016'!BB161/'Population 2016'!BB$5</f>
        <v>8.589795819724768E-3</v>
      </c>
      <c r="BC161">
        <f>'Population 2016'!BC161/'Population 2016'!BC$5</f>
        <v>1.9873412118797857E-2</v>
      </c>
      <c r="BD161" s="9">
        <v>159</v>
      </c>
    </row>
    <row r="162" spans="1:56" x14ac:dyDescent="0.35">
      <c r="B162" s="5" t="s">
        <v>51</v>
      </c>
      <c r="C162">
        <f>'Population 2016'!C162/'Population 2016'!C$5</f>
        <v>7.0430813736564223E-3</v>
      </c>
      <c r="D162">
        <f>'Population 2016'!D162/'Population 2016'!D$5</f>
        <v>6.9148988194790845E-3</v>
      </c>
      <c r="E162">
        <f>'Population 2016'!E162/'Population 2016'!E$5</f>
        <v>6.7973316957233064E-3</v>
      </c>
      <c r="F162">
        <f>'Population 2016'!F162/'Population 2016'!F$5</f>
        <v>9.9613700746845231E-3</v>
      </c>
      <c r="G162">
        <f>'Population 2016'!G162/'Population 2016'!G$5</f>
        <v>1.0664212634655985E-2</v>
      </c>
      <c r="H162">
        <f>'Population 2016'!H162/'Population 2016'!H$5</f>
        <v>5.1683943283843421E-3</v>
      </c>
      <c r="I162">
        <f>'Population 2016'!I162/'Population 2016'!I$5</f>
        <v>8.7408927225525509E-3</v>
      </c>
      <c r="J162">
        <f>'Population 2016'!J162/'Population 2016'!J$5</f>
        <v>5.3241335843361003E-3</v>
      </c>
      <c r="K162">
        <f>'Population 2016'!K162/'Population 2016'!K$5</f>
        <v>5.2450030713981953E-3</v>
      </c>
      <c r="L162">
        <f>'Population 2016'!L162/'Population 2016'!L$5</f>
        <v>9.0861436309627817E-3</v>
      </c>
      <c r="M162">
        <f>'Population 2016'!M162/'Population 2016'!M$5</f>
        <v>9.0861436309627817E-3</v>
      </c>
      <c r="N162">
        <f>'Population 2016'!N162/'Population 2016'!N$5</f>
        <v>4.2436566174520376E-3</v>
      </c>
      <c r="O162">
        <f>'Population 2016'!O162/'Population 2016'!O$5</f>
        <v>5.9242527813277062E-3</v>
      </c>
      <c r="P162">
        <f>'Population 2016'!P162/'Population 2016'!P$5</f>
        <v>1.7806829708103234E-3</v>
      </c>
      <c r="Q162">
        <f>'Population 2016'!Q162/'Population 2016'!Q$5</f>
        <v>6.3454013466351751E-3</v>
      </c>
      <c r="R162">
        <f>'Population 2016'!R162/'Population 2016'!R$5</f>
        <v>3.4997604726672701E-3</v>
      </c>
      <c r="S162">
        <f>'Population 2016'!S162/'Population 2016'!S$5</f>
        <v>7.8132861170298207E-3</v>
      </c>
      <c r="T162">
        <f>'Population 2016'!T162/'Population 2016'!T$5</f>
        <v>7.952425047579606E-3</v>
      </c>
      <c r="U162">
        <f>'Population 2016'!U162/'Population 2016'!U$5</f>
        <v>2.1909440977293852E-2</v>
      </c>
      <c r="V162">
        <f>'Population 2016'!V162/'Population 2016'!V$5</f>
        <v>7.1438929637233726E-3</v>
      </c>
      <c r="W162">
        <f>'Population 2016'!W162/'Population 2016'!W$5</f>
        <v>7.2951189378934363E-3</v>
      </c>
      <c r="X162">
        <f>'Population 2016'!X162/'Population 2016'!X$5</f>
        <v>7.2951189378934363E-3</v>
      </c>
      <c r="Y162">
        <f>'Population 2016'!Y162/'Population 2016'!Y$5</f>
        <v>6.2717603853674822E-3</v>
      </c>
      <c r="Z162">
        <f>'Population 2016'!Z162/'Population 2016'!Z$5</f>
        <v>6.6668860570324616E-3</v>
      </c>
      <c r="AA162">
        <f>'Population 2016'!AA162/'Population 2016'!AA$5</f>
        <v>6.1116547974729551E-3</v>
      </c>
      <c r="AB162">
        <f>'Population 2016'!AB162/'Population 2016'!AB$5</f>
        <v>7.2689681995435143E-3</v>
      </c>
      <c r="AC162">
        <f>'Population 2016'!AC162/'Population 2016'!AC$5</f>
        <v>5.5593364789696762E-3</v>
      </c>
      <c r="AD162">
        <f>'Population 2016'!AD162/'Population 2016'!AD$5</f>
        <v>1.0309278350515464E-2</v>
      </c>
      <c r="AE162">
        <f>'Population 2016'!AE162/'Population 2016'!AE$5</f>
        <v>1.0174642450127825E-2</v>
      </c>
      <c r="AF162">
        <f>'Population 2016'!AF162/'Population 2016'!AF$5</f>
        <v>5.2330754497881132E-3</v>
      </c>
      <c r="AG162">
        <f>'Population 2016'!AG162/'Population 2016'!AG$5</f>
        <v>1.0174642450127825E-2</v>
      </c>
      <c r="AH162">
        <f>'Population 2016'!AH162/'Population 2016'!AH$5</f>
        <v>7.1036474926390678E-3</v>
      </c>
      <c r="AI162">
        <f>'Population 2016'!AI162/'Population 2016'!AI$5</f>
        <v>7.9088831043835853E-3</v>
      </c>
      <c r="AJ162">
        <f>'Population 2016'!AJ162/'Population 2016'!AJ$5</f>
        <v>8.1699802024370518E-3</v>
      </c>
      <c r="AK162">
        <f>'Population 2016'!AK162/'Population 2016'!AK$5</f>
        <v>9.0894233307770647E-3</v>
      </c>
      <c r="AL162">
        <f>'Population 2016'!AL162/'Population 2016'!AL$5</f>
        <v>3.6980543090757525E-3</v>
      </c>
      <c r="AM162">
        <f>'Population 2016'!AM162/'Population 2016'!AM$5</f>
        <v>7.6496517452579044E-3</v>
      </c>
      <c r="AN162">
        <f>'Population 2016'!AN162/'Population 2016'!AN$5</f>
        <v>8.836042325733609E-3</v>
      </c>
      <c r="AO162">
        <f>'Population 2016'!AO162/'Population 2016'!AO$5</f>
        <v>8.836042325733609E-3</v>
      </c>
      <c r="AP162">
        <f>'Population 2016'!AP162/'Population 2016'!AP$5</f>
        <v>7.4663538512753039E-3</v>
      </c>
      <c r="AQ162">
        <f>'Population 2016'!AQ162/'Population 2016'!AQ$5</f>
        <v>5.6927166109497452E-3</v>
      </c>
      <c r="AR162">
        <f>'Population 2016'!AR162/'Population 2016'!AR$5</f>
        <v>7.1304404779647399E-3</v>
      </c>
      <c r="AS162">
        <f>'Population 2016'!AS162/'Population 2016'!AS$5</f>
        <v>8.7408927225525509E-3</v>
      </c>
      <c r="AT162">
        <f>'Population 2016'!AT162/'Population 2016'!AT$5</f>
        <v>1.186270891548479E-2</v>
      </c>
      <c r="AU162">
        <f>'Population 2016'!AU162/'Population 2016'!AU$5</f>
        <v>1.186270891548479E-2</v>
      </c>
      <c r="AV162">
        <f>'Population 2016'!AV162/'Population 2016'!AV$5</f>
        <v>6.113398796325626E-3</v>
      </c>
      <c r="AW162">
        <f>'Population 2016'!AW162/'Population 2016'!AW$5</f>
        <v>6.5287692964793457E-3</v>
      </c>
      <c r="AX162">
        <f>'Population 2016'!AX162/'Population 2016'!AX$5</f>
        <v>5.3669320316393418E-3</v>
      </c>
      <c r="AY162">
        <f>'Population 2016'!AY162/'Population 2016'!AY$5</f>
        <v>7.1432942688412224E-3</v>
      </c>
      <c r="AZ162">
        <f>'Population 2016'!AZ162/'Population 2016'!AZ$5</f>
        <v>7.0096818173973575E-3</v>
      </c>
      <c r="BA162">
        <f>'Population 2016'!BA162/'Population 2016'!BA$5</f>
        <v>4.4806737205787088E-3</v>
      </c>
      <c r="BB162">
        <f>'Population 2016'!BB162/'Population 2016'!BB$5</f>
        <v>8.5690808780373284E-3</v>
      </c>
      <c r="BC162">
        <f>'Population 2016'!BC162/'Population 2016'!BC$5</f>
        <v>2.1909440977293852E-2</v>
      </c>
      <c r="BD162" s="9">
        <v>160</v>
      </c>
    </row>
    <row r="163" spans="1:56" x14ac:dyDescent="0.35">
      <c r="B163" s="5" t="s">
        <v>52</v>
      </c>
      <c r="C163">
        <f>'Population 2016'!C163/'Population 2016'!C$5</f>
        <v>5.4330881714054983E-3</v>
      </c>
      <c r="D163">
        <f>'Population 2016'!D163/'Population 2016'!D$5</f>
        <v>6.5065579061647253E-3</v>
      </c>
      <c r="E163">
        <f>'Population 2016'!E163/'Population 2016'!E$5</f>
        <v>7.4911283101833405E-3</v>
      </c>
      <c r="F163">
        <f>'Population 2016'!F163/'Population 2016'!F$5</f>
        <v>1.1702292042235385E-2</v>
      </c>
      <c r="G163">
        <f>'Population 2016'!G163/'Population 2016'!G$5</f>
        <v>1.2761868673198723E-2</v>
      </c>
      <c r="H163">
        <f>'Population 2016'!H163/'Population 2016'!H$5</f>
        <v>5.7714817468783744E-3</v>
      </c>
      <c r="I163">
        <f>'Population 2016'!I163/'Population 2016'!I$5</f>
        <v>1.1494012226781676E-2</v>
      </c>
      <c r="J163">
        <f>'Population 2016'!J163/'Population 2016'!J$5</f>
        <v>5.9461118068052715E-3</v>
      </c>
      <c r="K163">
        <f>'Population 2016'!K163/'Population 2016'!K$5</f>
        <v>6.8988328686859137E-3</v>
      </c>
      <c r="L163">
        <f>'Population 2016'!L163/'Population 2016'!L$5</f>
        <v>1.0857306244341017E-2</v>
      </c>
      <c r="M163">
        <f>'Population 2016'!M163/'Population 2016'!M$5</f>
        <v>1.0857306244341017E-2</v>
      </c>
      <c r="N163">
        <f>'Population 2016'!N163/'Population 2016'!N$5</f>
        <v>3.8417951953448374E-3</v>
      </c>
      <c r="O163">
        <f>'Population 2016'!O163/'Population 2016'!O$5</f>
        <v>6.0332273308170122E-3</v>
      </c>
      <c r="P163">
        <f>'Population 2016'!P163/'Population 2016'!P$5</f>
        <v>2.1187873323565876E-3</v>
      </c>
      <c r="Q163">
        <f>'Population 2016'!Q163/'Population 2016'!Q$5</f>
        <v>8.237271007391217E-3</v>
      </c>
      <c r="R163">
        <f>'Population 2016'!R163/'Population 2016'!R$5</f>
        <v>3.5263746207483898E-3</v>
      </c>
      <c r="S163">
        <f>'Population 2016'!S163/'Population 2016'!S$5</f>
        <v>7.6694129090456526E-3</v>
      </c>
      <c r="T163">
        <f>'Population 2016'!T163/'Population 2016'!T$5</f>
        <v>5.9445424214645678E-3</v>
      </c>
      <c r="U163">
        <f>'Population 2016'!U163/'Population 2016'!U$5</f>
        <v>2.4874961271190193E-2</v>
      </c>
      <c r="V163">
        <f>'Population 2016'!V163/'Population 2016'!V$5</f>
        <v>7.2812755207180531E-3</v>
      </c>
      <c r="W163">
        <f>'Population 2016'!W163/'Population 2016'!W$5</f>
        <v>7.7951875747651637E-3</v>
      </c>
      <c r="X163">
        <f>'Population 2016'!X163/'Population 2016'!X$5</f>
        <v>7.7951875747651637E-3</v>
      </c>
      <c r="Y163">
        <f>'Population 2016'!Y163/'Population 2016'!Y$5</f>
        <v>6.641388849143893E-3</v>
      </c>
      <c r="Z163">
        <f>'Population 2016'!Z163/'Population 2016'!Z$5</f>
        <v>4.837557565773554E-3</v>
      </c>
      <c r="AA163">
        <f>'Population 2016'!AA163/'Population 2016'!AA$5</f>
        <v>5.6359569134648412E-3</v>
      </c>
      <c r="AB163">
        <f>'Population 2016'!AB163/'Population 2016'!AB$5</f>
        <v>7.094971495245796E-3</v>
      </c>
      <c r="AC163">
        <f>'Population 2016'!AC163/'Population 2016'!AC$5</f>
        <v>4.7081115632130171E-3</v>
      </c>
      <c r="AD163">
        <f>'Population 2016'!AD163/'Population 2016'!AD$5</f>
        <v>1.0755889686999889E-2</v>
      </c>
      <c r="AE163">
        <f>'Population 2016'!AE163/'Population 2016'!AE$5</f>
        <v>9.9949691475271826E-3</v>
      </c>
      <c r="AF163">
        <f>'Population 2016'!AF163/'Population 2016'!AF$5</f>
        <v>5.2632372679425115E-3</v>
      </c>
      <c r="AG163">
        <f>'Population 2016'!AG163/'Population 2016'!AG$5</f>
        <v>9.9949691475271826E-3</v>
      </c>
      <c r="AH163">
        <f>'Population 2016'!AH163/'Population 2016'!AH$5</f>
        <v>7.3024158717479547E-3</v>
      </c>
      <c r="AI163">
        <f>'Population 2016'!AI163/'Population 2016'!AI$5</f>
        <v>7.1173112258290311E-3</v>
      </c>
      <c r="AJ163">
        <f>'Population 2016'!AJ163/'Population 2016'!AJ$5</f>
        <v>8.922845272286201E-3</v>
      </c>
      <c r="AK163">
        <f>'Population 2016'!AK163/'Population 2016'!AK$5</f>
        <v>1.0120312283921904E-2</v>
      </c>
      <c r="AL163">
        <f>'Population 2016'!AL163/'Population 2016'!AL$5</f>
        <v>4.5671414128873201E-3</v>
      </c>
      <c r="AM163">
        <f>'Population 2016'!AM163/'Population 2016'!AM$5</f>
        <v>7.6098098090846859E-3</v>
      </c>
      <c r="AN163">
        <f>'Population 2016'!AN163/'Population 2016'!AN$5</f>
        <v>9.0542162103196249E-3</v>
      </c>
      <c r="AO163">
        <f>'Population 2016'!AO163/'Population 2016'!AO$5</f>
        <v>9.0542162103196249E-3</v>
      </c>
      <c r="AP163">
        <f>'Population 2016'!AP163/'Population 2016'!AP$5</f>
        <v>7.3157586037442737E-3</v>
      </c>
      <c r="AQ163">
        <f>'Population 2016'!AQ163/'Population 2016'!AQ$5</f>
        <v>5.8023236696443251E-3</v>
      </c>
      <c r="AR163">
        <f>'Population 2016'!AR163/'Population 2016'!AR$5</f>
        <v>7.09123163227093E-3</v>
      </c>
      <c r="AS163">
        <f>'Population 2016'!AS163/'Population 2016'!AS$5</f>
        <v>1.1494012226781676E-2</v>
      </c>
      <c r="AT163">
        <f>'Population 2016'!AT163/'Population 2016'!AT$5</f>
        <v>1.159909316180735E-2</v>
      </c>
      <c r="AU163">
        <f>'Population 2016'!AU163/'Population 2016'!AU$5</f>
        <v>1.159909316180735E-2</v>
      </c>
      <c r="AV163">
        <f>'Population 2016'!AV163/'Population 2016'!AV$5</f>
        <v>6.9264069264069264E-3</v>
      </c>
      <c r="AW163">
        <f>'Population 2016'!AW163/'Population 2016'!AW$5</f>
        <v>6.978766245652572E-3</v>
      </c>
      <c r="AX163">
        <f>'Population 2016'!AX163/'Population 2016'!AX$5</f>
        <v>5.4308240796350484E-3</v>
      </c>
      <c r="AY163">
        <f>'Population 2016'!AY163/'Population 2016'!AY$5</f>
        <v>7.5303693277439495E-3</v>
      </c>
      <c r="AZ163">
        <f>'Population 2016'!AZ163/'Population 2016'!AZ$5</f>
        <v>7.2973175095351235E-3</v>
      </c>
      <c r="BA163">
        <f>'Population 2016'!BA163/'Population 2016'!BA$5</f>
        <v>5.4523860937162596E-3</v>
      </c>
      <c r="BB163">
        <f>'Population 2016'!BB163/'Population 2016'!BB$5</f>
        <v>9.0455245368484295E-3</v>
      </c>
      <c r="BC163">
        <f>'Population 2016'!BC163/'Population 2016'!BC$5</f>
        <v>2.4874961271190193E-2</v>
      </c>
      <c r="BD163" s="9">
        <v>161</v>
      </c>
    </row>
    <row r="164" spans="1:56" x14ac:dyDescent="0.35">
      <c r="B164" s="5" t="s">
        <v>53</v>
      </c>
      <c r="C164">
        <f>'Population 2016'!C164/'Population 2016'!C$5</f>
        <v>5.341088559848303E-3</v>
      </c>
      <c r="D164">
        <f>'Population 2016'!D164/'Population 2016'!D$5</f>
        <v>7.4699490429662669E-3</v>
      </c>
      <c r="E164">
        <f>'Population 2016'!E164/'Population 2016'!E$5</f>
        <v>9.4225080747612731E-3</v>
      </c>
      <c r="F164">
        <f>'Population 2016'!F164/'Population 2016'!F$5</f>
        <v>1.4092196755086274E-2</v>
      </c>
      <c r="G164">
        <f>'Population 2016'!G164/'Population 2016'!G$5</f>
        <v>1.6930114220754616E-2</v>
      </c>
      <c r="H164">
        <f>'Population 2016'!H164/'Population 2016'!H$5</f>
        <v>7.4445629723779482E-3</v>
      </c>
      <c r="I164">
        <f>'Population 2016'!I164/'Population 2016'!I$5</f>
        <v>1.4226195461016665E-2</v>
      </c>
      <c r="J164">
        <f>'Population 2016'!J164/'Population 2016'!J$5</f>
        <v>7.3144638962374465E-3</v>
      </c>
      <c r="K164">
        <f>'Population 2016'!K164/'Population 2016'!K$5</f>
        <v>8.7416717856636586E-3</v>
      </c>
      <c r="L164">
        <f>'Population 2016'!L164/'Population 2016'!L$5</f>
        <v>1.4979429097898431E-2</v>
      </c>
      <c r="M164">
        <f>'Population 2016'!M164/'Population 2016'!M$5</f>
        <v>1.4979429097898431E-2</v>
      </c>
      <c r="N164">
        <f>'Population 2016'!N164/'Population 2016'!N$5</f>
        <v>4.0266514495141499E-3</v>
      </c>
      <c r="O164">
        <f>'Population 2016'!O164/'Population 2016'!O$5</f>
        <v>7.905608226587809E-3</v>
      </c>
      <c r="P164">
        <f>'Population 2016'!P164/'Population 2016'!P$5</f>
        <v>2.6597543108306098E-3</v>
      </c>
      <c r="Q164">
        <f>'Population 2016'!Q164/'Population 2016'!Q$5</f>
        <v>9.4240960740766856E-3</v>
      </c>
      <c r="R164">
        <f>'Population 2016'!R164/'Population 2016'!R$5</f>
        <v>4.0586575823707881E-3</v>
      </c>
      <c r="S164">
        <f>'Population 2016'!S164/'Population 2016'!S$5</f>
        <v>8.3781870563541649E-3</v>
      </c>
      <c r="T164">
        <f>'Population 2016'!T164/'Population 2016'!T$5</f>
        <v>5.211653629777155E-3</v>
      </c>
      <c r="U164">
        <f>'Population 2016'!U164/'Population 2016'!U$5</f>
        <v>3.3417430177488605E-2</v>
      </c>
      <c r="V164">
        <f>'Population 2016'!V164/'Population 2016'!V$5</f>
        <v>8.8535425618793927E-3</v>
      </c>
      <c r="W164">
        <f>'Population 2016'!W164/'Population 2016'!W$5</f>
        <v>9.3051987527699876E-3</v>
      </c>
      <c r="X164">
        <f>'Population 2016'!X164/'Population 2016'!X$5</f>
        <v>9.3051987527699876E-3</v>
      </c>
      <c r="Y164">
        <f>'Population 2016'!Y164/'Population 2016'!Y$5</f>
        <v>8.1159282046390363E-3</v>
      </c>
      <c r="Z164">
        <f>'Population 2016'!Z164/'Population 2016'!Z$5</f>
        <v>5.0369446923340493E-3</v>
      </c>
      <c r="AA164">
        <f>'Population 2016'!AA164/'Population 2016'!AA$5</f>
        <v>6.5069623966137755E-3</v>
      </c>
      <c r="AB164">
        <f>'Population 2016'!AB164/'Population 2016'!AB$5</f>
        <v>8.2535848438635463E-3</v>
      </c>
      <c r="AC164">
        <f>'Population 2016'!AC164/'Population 2016'!AC$5</f>
        <v>5.3111056408389375E-3</v>
      </c>
      <c r="AD164">
        <f>'Population 2016'!AD164/'Population 2016'!AD$5</f>
        <v>1.4138970560869404E-2</v>
      </c>
      <c r="AE164">
        <f>'Population 2016'!AE164/'Population 2016'!AE$5</f>
        <v>1.308021642932679E-2</v>
      </c>
      <c r="AF164">
        <f>'Population 2016'!AF164/'Population 2016'!AF$5</f>
        <v>6.0625254490340678E-3</v>
      </c>
      <c r="AG164">
        <f>'Population 2016'!AG164/'Population 2016'!AG$5</f>
        <v>1.308021642932679E-2</v>
      </c>
      <c r="AH164">
        <f>'Population 2016'!AH164/'Population 2016'!AH$5</f>
        <v>8.6547839090495345E-3</v>
      </c>
      <c r="AI164">
        <f>'Population 2016'!AI164/'Population 2016'!AI$5</f>
        <v>7.2266821244203342E-3</v>
      </c>
      <c r="AJ164">
        <f>'Population 2016'!AJ164/'Population 2016'!AJ$5</f>
        <v>1.0358865683294761E-2</v>
      </c>
      <c r="AK164">
        <f>'Population 2016'!AK164/'Population 2016'!AK$5</f>
        <v>1.2282664722225714E-2</v>
      </c>
      <c r="AL164">
        <f>'Population 2016'!AL164/'Population 2016'!AL$5</f>
        <v>5.9771908976428232E-3</v>
      </c>
      <c r="AM164">
        <f>'Population 2016'!AM164/'Population 2016'!AM$5</f>
        <v>8.5153083584760102E-3</v>
      </c>
      <c r="AN164">
        <f>'Population 2016'!AN164/'Population 2016'!AN$5</f>
        <v>1.1781389767644812E-2</v>
      </c>
      <c r="AO164">
        <f>'Population 2016'!AO164/'Population 2016'!AO$5</f>
        <v>1.1781389767644812E-2</v>
      </c>
      <c r="AP164">
        <f>'Population 2016'!AP164/'Population 2016'!AP$5</f>
        <v>9.5667612510502032E-3</v>
      </c>
      <c r="AQ164">
        <f>'Population 2016'!AQ164/'Population 2016'!AQ$5</f>
        <v>7.5080835205787256E-3</v>
      </c>
      <c r="AR164">
        <f>'Population 2016'!AR164/'Population 2016'!AR$5</f>
        <v>8.3877968705548915E-3</v>
      </c>
      <c r="AS164">
        <f>'Population 2016'!AS164/'Population 2016'!AS$5</f>
        <v>1.4226195461016665E-2</v>
      </c>
      <c r="AT164">
        <f>'Population 2016'!AT164/'Population 2016'!AT$5</f>
        <v>1.3866188643433332E-2</v>
      </c>
      <c r="AU164">
        <f>'Population 2016'!AU164/'Population 2016'!AU$5</f>
        <v>1.3866188643433332E-2</v>
      </c>
      <c r="AV164">
        <f>'Population 2016'!AV164/'Population 2016'!AV$5</f>
        <v>8.70024284658431E-3</v>
      </c>
      <c r="AW164">
        <f>'Population 2016'!AW164/'Population 2016'!AW$5</f>
        <v>8.8016352431508939E-3</v>
      </c>
      <c r="AX164">
        <f>'Population 2016'!AX164/'Population 2016'!AX$5</f>
        <v>6.5425457147603406E-3</v>
      </c>
      <c r="AY164">
        <f>'Population 2016'!AY164/'Population 2016'!AY$5</f>
        <v>9.0618402129677787E-3</v>
      </c>
      <c r="AZ164">
        <f>'Population 2016'!AZ164/'Population 2016'!AZ$5</f>
        <v>8.8476738901576823E-3</v>
      </c>
      <c r="BA164">
        <f>'Population 2016'!BA164/'Population 2016'!BA$5</f>
        <v>6.6670265601381992E-3</v>
      </c>
      <c r="BB164">
        <f>'Population 2016'!BB164/'Population 2016'!BB$5</f>
        <v>1.0364375824282054E-2</v>
      </c>
      <c r="BC164">
        <f>'Population 2016'!BC164/'Population 2016'!BC$5</f>
        <v>3.3417430177488605E-2</v>
      </c>
      <c r="BD164" s="9">
        <v>162</v>
      </c>
    </row>
    <row r="165" spans="1:56" x14ac:dyDescent="0.35">
      <c r="B165" s="5" t="s">
        <v>54</v>
      </c>
      <c r="C165">
        <f>'Population 2016'!C165/'Population 2016'!C$5</f>
        <v>5.4586436190602753E-3</v>
      </c>
      <c r="D165">
        <f>'Population 2016'!D165/'Population 2016'!D$5</f>
        <v>7.4797296636444546E-3</v>
      </c>
      <c r="E165">
        <f>'Population 2016'!E165/'Population 2016'!E$5</f>
        <v>9.3334395904724841E-3</v>
      </c>
      <c r="F165">
        <f>'Population 2016'!F165/'Population 2016'!F$5</f>
        <v>1.6399690960597475E-2</v>
      </c>
      <c r="G165">
        <f>'Population 2016'!G165/'Population 2016'!G$5</f>
        <v>1.893303740594381E-2</v>
      </c>
      <c r="H165">
        <f>'Population 2016'!H165/'Population 2016'!H$5</f>
        <v>8.3264972617885756E-3</v>
      </c>
      <c r="I165">
        <f>'Population 2016'!I165/'Population 2016'!I$5</f>
        <v>1.6340758730424589E-2</v>
      </c>
      <c r="J165">
        <f>'Population 2016'!J165/'Population 2016'!J$5</f>
        <v>7.8452186460778051E-3</v>
      </c>
      <c r="K165">
        <f>'Population 2016'!K165/'Population 2016'!K$5</f>
        <v>8.9779331852761889E-3</v>
      </c>
      <c r="L165">
        <f>'Population 2016'!L165/'Population 2016'!L$5</f>
        <v>1.7425698537003795E-2</v>
      </c>
      <c r="M165">
        <f>'Population 2016'!M165/'Population 2016'!M$5</f>
        <v>1.7425698537003795E-2</v>
      </c>
      <c r="N165">
        <f>'Population 2016'!N165/'Population 2016'!N$5</f>
        <v>5.1599006598564553E-3</v>
      </c>
      <c r="O165">
        <f>'Population 2016'!O165/'Population 2016'!O$5</f>
        <v>8.9656333898019639E-3</v>
      </c>
      <c r="P165">
        <f>'Population 2016'!P165/'Population 2016'!P$5</f>
        <v>2.7273751831398624E-3</v>
      </c>
      <c r="Q165">
        <f>'Population 2016'!Q165/'Population 2016'!Q$5</f>
        <v>9.6238587090633487E-3</v>
      </c>
      <c r="R165">
        <f>'Population 2016'!R165/'Population 2016'!R$5</f>
        <v>5.1631447277372651E-3</v>
      </c>
      <c r="S165">
        <f>'Population 2016'!S165/'Population 2016'!S$5</f>
        <v>8.6694641031932786E-3</v>
      </c>
      <c r="T165">
        <f>'Population 2016'!T165/'Population 2016'!T$5</f>
        <v>5.1209150174729998E-3</v>
      </c>
      <c r="U165">
        <f>'Population 2016'!U165/'Population 2016'!U$5</f>
        <v>3.1868277785154692E-2</v>
      </c>
      <c r="V165">
        <f>'Population 2016'!V165/'Population 2016'!V$5</f>
        <v>9.1817342258111289E-3</v>
      </c>
      <c r="W165">
        <f>'Population 2016'!W165/'Population 2016'!W$5</f>
        <v>9.697409448355657E-3</v>
      </c>
      <c r="X165">
        <f>'Population 2016'!X165/'Population 2016'!X$5</f>
        <v>9.697409448355657E-3</v>
      </c>
      <c r="Y165">
        <f>'Population 2016'!Y165/'Population 2016'!Y$5</f>
        <v>8.5411996629624325E-3</v>
      </c>
      <c r="Z165">
        <f>'Population 2016'!Z165/'Population 2016'!Z$5</f>
        <v>5.0543668684412766E-3</v>
      </c>
      <c r="AA165">
        <f>'Population 2016'!AA165/'Population 2016'!AA$5</f>
        <v>6.7992907052221128E-3</v>
      </c>
      <c r="AB165">
        <f>'Population 2016'!AB165/'Population 2016'!AB$5</f>
        <v>8.310901405279264E-3</v>
      </c>
      <c r="AC165">
        <f>'Population 2016'!AC165/'Population 2016'!AC$5</f>
        <v>5.7227551140724134E-3</v>
      </c>
      <c r="AD165">
        <f>'Population 2016'!AD165/'Population 2016'!AD$5</f>
        <v>1.6383192526703637E-2</v>
      </c>
      <c r="AE165">
        <f>'Population 2016'!AE165/'Population 2016'!AE$5</f>
        <v>1.5415969363135145E-2</v>
      </c>
      <c r="AF165">
        <f>'Population 2016'!AF165/'Population 2016'!AF$5</f>
        <v>7.2237554479784045E-3</v>
      </c>
      <c r="AG165">
        <f>'Population 2016'!AG165/'Population 2016'!AG$5</f>
        <v>1.5415969363135145E-2</v>
      </c>
      <c r="AH165">
        <f>'Population 2016'!AH165/'Population 2016'!AH$5</f>
        <v>8.7328051419707786E-3</v>
      </c>
      <c r="AI165">
        <f>'Population 2016'!AI165/'Population 2016'!AI$5</f>
        <v>7.2376192142794647E-3</v>
      </c>
      <c r="AJ165">
        <f>'Population 2016'!AJ165/'Population 2016'!AJ$5</f>
        <v>1.0442517357722444E-2</v>
      </c>
      <c r="AK165">
        <f>'Population 2016'!AK165/'Population 2016'!AK$5</f>
        <v>1.2584388318268106E-2</v>
      </c>
      <c r="AL165">
        <f>'Population 2016'!AL165/'Population 2016'!AL$5</f>
        <v>6.7043862294035228E-3</v>
      </c>
      <c r="AM165">
        <f>'Population 2016'!AM165/'Population 2016'!AM$5</f>
        <v>8.4030265383514859E-3</v>
      </c>
      <c r="AN165">
        <f>'Population 2016'!AN165/'Population 2016'!AN$5</f>
        <v>1.5490345805607068E-2</v>
      </c>
      <c r="AO165">
        <f>'Population 2016'!AO165/'Population 2016'!AO$5</f>
        <v>1.5490345805607068E-2</v>
      </c>
      <c r="AP165">
        <f>'Population 2016'!AP165/'Population 2016'!AP$5</f>
        <v>1.1247087170870123E-2</v>
      </c>
      <c r="AQ165">
        <f>'Population 2016'!AQ165/'Population 2016'!AQ$5</f>
        <v>8.6795089603770477E-3</v>
      </c>
      <c r="AR165">
        <f>'Population 2016'!AR165/'Population 2016'!AR$5</f>
        <v>8.9970934215354136E-3</v>
      </c>
      <c r="AS165">
        <f>'Population 2016'!AS165/'Population 2016'!AS$5</f>
        <v>1.6340758730424589E-2</v>
      </c>
      <c r="AT165">
        <f>'Population 2016'!AT165/'Population 2016'!AT$5</f>
        <v>1.5816945220646386E-2</v>
      </c>
      <c r="AU165">
        <f>'Population 2016'!AU165/'Population 2016'!AU$5</f>
        <v>1.5816945220646386E-2</v>
      </c>
      <c r="AV165">
        <f>'Population 2016'!AV165/'Population 2016'!AV$5</f>
        <v>9.5766022595290892E-3</v>
      </c>
      <c r="AW165">
        <f>'Population 2016'!AW165/'Population 2016'!AW$5</f>
        <v>9.080023186283483E-3</v>
      </c>
      <c r="AX165">
        <f>'Population 2016'!AX165/'Population 2016'!AX$5</f>
        <v>7.2325798331139704E-3</v>
      </c>
      <c r="AY165">
        <f>'Population 2016'!AY165/'Population 2016'!AY$5</f>
        <v>1.0128209051130627E-2</v>
      </c>
      <c r="AZ165">
        <f>'Population 2016'!AZ165/'Population 2016'!AZ$5</f>
        <v>1.0507331833792592E-2</v>
      </c>
      <c r="BA165">
        <f>'Population 2016'!BA165/'Population 2016'!BA$5</f>
        <v>7.368818829626431E-3</v>
      </c>
      <c r="BB165">
        <f>'Population 2016'!BB165/'Population 2016'!BB$5</f>
        <v>1.0530095357781568E-2</v>
      </c>
      <c r="BC165">
        <f>'Population 2016'!BC165/'Population 2016'!BC$5</f>
        <v>3.1868277785154692E-2</v>
      </c>
      <c r="BD165" s="9">
        <v>163</v>
      </c>
    </row>
    <row r="166" spans="1:56" x14ac:dyDescent="0.35">
      <c r="B166" s="5" t="s">
        <v>55</v>
      </c>
      <c r="C166">
        <f>'Population 2016'!C166/'Population 2016'!C$5</f>
        <v>4.8402017858146821E-3</v>
      </c>
      <c r="D166">
        <f>'Population 2016'!D166/'Population 2016'!D$5</f>
        <v>6.8244280782058433E-3</v>
      </c>
      <c r="E166">
        <f>'Population 2016'!E166/'Population 2016'!E$5</f>
        <v>8.6443307909750185E-3</v>
      </c>
      <c r="F166">
        <f>'Population 2016'!F166/'Population 2016'!F$5</f>
        <v>1.5204738604172032E-2</v>
      </c>
      <c r="G166">
        <f>'Population 2016'!G166/'Population 2016'!G$5</f>
        <v>1.9122503112650895E-2</v>
      </c>
      <c r="H166">
        <f>'Population 2016'!H166/'Population 2016'!H$5</f>
        <v>7.2921699150165524E-3</v>
      </c>
      <c r="I166">
        <f>'Population 2016'!I166/'Population 2016'!I$5</f>
        <v>1.601624654551545E-2</v>
      </c>
      <c r="J166">
        <f>'Population 2016'!J166/'Population 2016'!J$5</f>
        <v>7.3642221540349802E-3</v>
      </c>
      <c r="K166">
        <f>'Population 2016'!K166/'Population 2016'!K$5</f>
        <v>8.8834286254311778E-3</v>
      </c>
      <c r="L166">
        <f>'Population 2016'!L166/'Population 2016'!L$5</f>
        <v>1.6726764411545123E-2</v>
      </c>
      <c r="M166">
        <f>'Population 2016'!M166/'Population 2016'!M$5</f>
        <v>1.6726764411545123E-2</v>
      </c>
      <c r="N166">
        <f>'Population 2016'!N166/'Population 2016'!N$5</f>
        <v>4.7901881515178303E-3</v>
      </c>
      <c r="O166">
        <f>'Population 2016'!O166/'Population 2016'!O$5</f>
        <v>7.0635321623522653E-3</v>
      </c>
      <c r="P166">
        <f>'Population 2016'!P166/'Population 2016'!P$5</f>
        <v>2.6034035839062322E-3</v>
      </c>
      <c r="Q166">
        <f>'Population 2016'!Q166/'Population 2016'!Q$5</f>
        <v>9.8588735737535401E-3</v>
      </c>
      <c r="R166">
        <f>'Population 2016'!R166/'Population 2016'!R$5</f>
        <v>5.0566881354127853E-3</v>
      </c>
      <c r="S166">
        <f>'Population 2016'!S166/'Population 2016'!S$5</f>
        <v>8.114272398763573E-3</v>
      </c>
      <c r="T166">
        <f>'Population 2016'!T166/'Population 2016'!T$5</f>
        <v>4.3135740310744847E-3</v>
      </c>
      <c r="U166">
        <f>'Population 2016'!U166/'Population 2016'!U$5</f>
        <v>3.1381401318992606E-2</v>
      </c>
      <c r="V166">
        <f>'Population 2016'!V166/'Population 2016'!V$5</f>
        <v>7.800276291586845E-3</v>
      </c>
      <c r="W166">
        <f>'Population 2016'!W166/'Population 2016'!W$5</f>
        <v>9.4980356780996079E-3</v>
      </c>
      <c r="X166">
        <f>'Population 2016'!X166/'Population 2016'!X$5</f>
        <v>9.4980356780996079E-3</v>
      </c>
      <c r="Y166">
        <f>'Population 2016'!Y166/'Population 2016'!Y$5</f>
        <v>7.5912942560531632E-3</v>
      </c>
      <c r="Z166">
        <f>'Population 2016'!Z166/'Population 2016'!Z$5</f>
        <v>4.4852424489385057E-3</v>
      </c>
      <c r="AA166">
        <f>'Population 2016'!AA166/'Population 2016'!AA$5</f>
        <v>6.1628122514794138E-3</v>
      </c>
      <c r="AB166">
        <f>'Population 2016'!AB166/'Population 2016'!AB$5</f>
        <v>7.6824662497569163E-3</v>
      </c>
      <c r="AC166">
        <f>'Population 2016'!AC166/'Population 2016'!AC$5</f>
        <v>5.2345677990819593E-3</v>
      </c>
      <c r="AD166">
        <f>'Population 2016'!AD166/'Population 2016'!AD$5</f>
        <v>1.6301313781681492E-2</v>
      </c>
      <c r="AE166">
        <f>'Population 2016'!AE166/'Population 2016'!AE$5</f>
        <v>1.5231162537603055E-2</v>
      </c>
      <c r="AF166">
        <f>'Population 2016'!AF166/'Population 2016'!AF$5</f>
        <v>7.7063445384487773E-3</v>
      </c>
      <c r="AG166">
        <f>'Population 2016'!AG166/'Population 2016'!AG$5</f>
        <v>1.5231162537603055E-2</v>
      </c>
      <c r="AH166">
        <f>'Population 2016'!AH166/'Population 2016'!AH$5</f>
        <v>7.8299880181678019E-3</v>
      </c>
      <c r="AI166">
        <f>'Population 2016'!AI166/'Population 2016'!AI$5</f>
        <v>6.5034670574853444E-3</v>
      </c>
      <c r="AJ166">
        <f>'Population 2016'!AJ166/'Population 2016'!AJ$5</f>
        <v>9.6478264506594542E-3</v>
      </c>
      <c r="AK166">
        <f>'Population 2016'!AK166/'Population 2016'!AK$5</f>
        <v>1.2094087474699219E-2</v>
      </c>
      <c r="AL166">
        <f>'Population 2016'!AL166/'Population 2016'!AL$5</f>
        <v>6.4028662137954277E-3</v>
      </c>
      <c r="AM166">
        <f>'Population 2016'!AM166/'Population 2016'!AM$5</f>
        <v>6.9506068651278017E-3</v>
      </c>
      <c r="AN166">
        <f>'Population 2016'!AN166/'Population 2016'!AN$5</f>
        <v>1.652667175739064E-2</v>
      </c>
      <c r="AO166">
        <f>'Population 2016'!AO166/'Population 2016'!AO$5</f>
        <v>1.652667175739064E-2</v>
      </c>
      <c r="AP166">
        <f>'Population 2016'!AP166/'Population 2016'!AP$5</f>
        <v>1.0494110933214972E-2</v>
      </c>
      <c r="AQ166">
        <f>'Population 2016'!AQ166/'Population 2016'!AQ$5</f>
        <v>7.5080835205787256E-3</v>
      </c>
      <c r="AR166">
        <f>'Population 2016'!AR166/'Population 2016'!AR$5</f>
        <v>8.3641824521256646E-3</v>
      </c>
      <c r="AS166">
        <f>'Population 2016'!AS166/'Population 2016'!AS$5</f>
        <v>1.601624654551545E-2</v>
      </c>
      <c r="AT166">
        <f>'Population 2016'!AT166/'Population 2016'!AT$5</f>
        <v>1.4235250698581748E-2</v>
      </c>
      <c r="AU166">
        <f>'Population 2016'!AU166/'Population 2016'!AU$5</f>
        <v>1.4235250698581748E-2</v>
      </c>
      <c r="AV166">
        <f>'Population 2016'!AV166/'Population 2016'!AV$5</f>
        <v>8.5946573751451809E-3</v>
      </c>
      <c r="AW166">
        <f>'Population 2016'!AW166/'Population 2016'!AW$5</f>
        <v>8.7558728415400577E-3</v>
      </c>
      <c r="AX166">
        <f>'Population 2016'!AX166/'Population 2016'!AX$5</f>
        <v>6.5425457147603406E-3</v>
      </c>
      <c r="AY166">
        <f>'Population 2016'!AY166/'Population 2016'!AY$5</f>
        <v>9.6416878308497288E-3</v>
      </c>
      <c r="AZ166">
        <f>'Population 2016'!AZ166/'Population 2016'!AZ$5</f>
        <v>9.7681081049985335E-3</v>
      </c>
      <c r="BA166">
        <f>'Population 2016'!BA166/'Population 2016'!BA$5</f>
        <v>7.0988987259771111E-3</v>
      </c>
      <c r="BB166">
        <f>'Population 2016'!BB166/'Population 2016'!BB$5</f>
        <v>9.473633331722171E-3</v>
      </c>
      <c r="BC166">
        <f>'Population 2016'!BC166/'Population 2016'!BC$5</f>
        <v>3.1381401318992606E-2</v>
      </c>
      <c r="BD166" s="9">
        <v>164</v>
      </c>
    </row>
    <row r="167" spans="1:56" x14ac:dyDescent="0.35">
      <c r="B167" s="5" t="s">
        <v>56</v>
      </c>
      <c r="C167">
        <f>'Population 2016'!C167/'Population 2016'!C$5</f>
        <v>4.3444261013120163E-3</v>
      </c>
      <c r="D167">
        <f>'Population 2016'!D167/'Population 2016'!D$5</f>
        <v>6.2938294064141314E-3</v>
      </c>
      <c r="E167">
        <f>'Population 2016'!E167/'Population 2016'!E$5</f>
        <v>8.0817929954668834E-3</v>
      </c>
      <c r="F167">
        <f>'Population 2016'!F167/'Population 2016'!F$5</f>
        <v>1.2938449652330672E-2</v>
      </c>
      <c r="G167">
        <f>'Population 2016'!G167/'Population 2016'!G$5</f>
        <v>1.8540572727764847E-2</v>
      </c>
      <c r="H167">
        <f>'Population 2016'!H167/'Population 2016'!H$5</f>
        <v>7.0262926660030547E-3</v>
      </c>
      <c r="I167">
        <f>'Population 2016'!I167/'Population 2016'!I$5</f>
        <v>1.4131982246043045E-2</v>
      </c>
      <c r="J167">
        <f>'Population 2016'!J167/'Population 2016'!J$5</f>
        <v>6.4519874277468633E-3</v>
      </c>
      <c r="K167">
        <f>'Population 2016'!K167/'Population 2016'!K$5</f>
        <v>7.2768511080659641E-3</v>
      </c>
      <c r="L167">
        <f>'Population 2016'!L167/'Population 2016'!L$5</f>
        <v>1.6186678950963419E-2</v>
      </c>
      <c r="M167">
        <f>'Population 2016'!M167/'Population 2016'!M$5</f>
        <v>1.6186678950963419E-2</v>
      </c>
      <c r="N167">
        <f>'Population 2016'!N167/'Population 2016'!N$5</f>
        <v>4.0186142210720055E-3</v>
      </c>
      <c r="O167">
        <f>'Population 2016'!O167/'Population 2016'!O$5</f>
        <v>6.7366085138843481E-3</v>
      </c>
      <c r="P167">
        <f>'Population 2016'!P167/'Population 2016'!P$5</f>
        <v>2.299109658514595E-3</v>
      </c>
      <c r="Q167">
        <f>'Population 2016'!Q167/'Population 2016'!Q$5</f>
        <v>8.6837992503025815E-3</v>
      </c>
      <c r="R167">
        <f>'Population 2016'!R167/'Population 2016'!R$5</f>
        <v>3.9388939160057484E-3</v>
      </c>
      <c r="S167">
        <f>'Population 2016'!S167/'Population 2016'!S$5</f>
        <v>6.9050313255224005E-3</v>
      </c>
      <c r="T167">
        <f>'Population 2016'!T167/'Population 2016'!T$5</f>
        <v>3.545785773116243E-3</v>
      </c>
      <c r="U167">
        <f>'Population 2016'!U167/'Population 2016'!U$5</f>
        <v>3.0230602398973135E-2</v>
      </c>
      <c r="V167">
        <f>'Population 2016'!V167/'Population 2016'!V$5</f>
        <v>6.4646125430274535E-3</v>
      </c>
      <c r="W167">
        <f>'Population 2016'!W167/'Population 2016'!W$5</f>
        <v>7.9455350080730042E-3</v>
      </c>
      <c r="X167">
        <f>'Population 2016'!X167/'Population 2016'!X$5</f>
        <v>7.9455350080730042E-3</v>
      </c>
      <c r="Y167">
        <f>'Population 2016'!Y167/'Population 2016'!Y$5</f>
        <v>6.4585618670609368E-3</v>
      </c>
      <c r="Z167">
        <f>'Population 2016'!Z167/'Population 2016'!Z$5</f>
        <v>3.7457678630539526E-3</v>
      </c>
      <c r="AA167">
        <f>'Population 2016'!AA167/'Population 2016'!AA$5</f>
        <v>5.1888274777979974E-3</v>
      </c>
      <c r="AB167">
        <f>'Population 2016'!AB167/'Population 2016'!AB$5</f>
        <v>6.980338372414358E-3</v>
      </c>
      <c r="AC167">
        <f>'Population 2016'!AC167/'Population 2016'!AC$5</f>
        <v>4.3057707464094442E-3</v>
      </c>
      <c r="AD167">
        <f>'Population 2016'!AD167/'Population 2016'!AD$5</f>
        <v>1.554951803193271E-2</v>
      </c>
      <c r="AE167">
        <f>'Population 2016'!AE167/'Population 2016'!AE$5</f>
        <v>1.4414932391502993E-2</v>
      </c>
      <c r="AF167">
        <f>'Population 2016'!AF167/'Population 2016'!AF$5</f>
        <v>5.7759881765672835E-3</v>
      </c>
      <c r="AG167">
        <f>'Population 2016'!AG167/'Population 2016'!AG$5</f>
        <v>1.4414932391502993E-2</v>
      </c>
      <c r="AH167">
        <f>'Population 2016'!AH167/'Population 2016'!AH$5</f>
        <v>6.7748437253281075E-3</v>
      </c>
      <c r="AI167">
        <f>'Population 2016'!AI167/'Population 2016'!AI$5</f>
        <v>5.5259646513255755E-3</v>
      </c>
      <c r="AJ167">
        <f>'Population 2016'!AJ167/'Population 2016'!AJ$5</f>
        <v>9.1738002955692489E-3</v>
      </c>
      <c r="AK167">
        <f>'Population 2016'!AK167/'Population 2016'!AK$5</f>
        <v>1.051003859547666E-2</v>
      </c>
      <c r="AL167">
        <f>'Population 2016'!AL167/'Population 2016'!AL$5</f>
        <v>5.6845391177879076E-3</v>
      </c>
      <c r="AM167">
        <f>'Population 2016'!AM167/'Population 2016'!AM$5</f>
        <v>5.9292045014143887E-3</v>
      </c>
      <c r="AN167">
        <f>'Population 2016'!AN167/'Population 2016'!AN$5</f>
        <v>1.3199520017453911E-2</v>
      </c>
      <c r="AO167">
        <f>'Population 2016'!AO167/'Population 2016'!AO$5</f>
        <v>1.3199520017453911E-2</v>
      </c>
      <c r="AP167">
        <f>'Population 2016'!AP167/'Population 2016'!AP$5</f>
        <v>9.8996560087503769E-3</v>
      </c>
      <c r="AQ167">
        <f>'Population 2016'!AQ167/'Population 2016'!AQ$5</f>
        <v>6.0420891105387184E-3</v>
      </c>
      <c r="AR167">
        <f>'Population 2016'!AR167/'Population 2016'!AR$5</f>
        <v>7.4066846180802235E-3</v>
      </c>
      <c r="AS167">
        <f>'Population 2016'!AS167/'Population 2016'!AS$5</f>
        <v>1.4131982246043045E-2</v>
      </c>
      <c r="AT167">
        <f>'Population 2016'!AT167/'Population 2016'!AT$5</f>
        <v>1.4024358095639795E-2</v>
      </c>
      <c r="AU167">
        <f>'Population 2016'!AU167/'Population 2016'!AU$5</f>
        <v>1.4024358095639795E-2</v>
      </c>
      <c r="AV167">
        <f>'Population 2016'!AV167/'Population 2016'!AV$5</f>
        <v>8.9325308837503968E-3</v>
      </c>
      <c r="AW167">
        <f>'Population 2016'!AW167/'Population 2016'!AW$5</f>
        <v>7.6652022698151202E-3</v>
      </c>
      <c r="AX167">
        <f>'Population 2016'!AX167/'Population 2016'!AX$5</f>
        <v>6.0058525115964066E-3</v>
      </c>
      <c r="AY167">
        <f>'Population 2016'!AY167/'Population 2016'!AY$5</f>
        <v>8.3167589731036381E-3</v>
      </c>
      <c r="AZ167">
        <f>'Population 2016'!AZ167/'Population 2016'!AZ$5</f>
        <v>8.6434525487398672E-3</v>
      </c>
      <c r="BA167">
        <f>'Population 2016'!BA167/'Population 2016'!BA$5</f>
        <v>6.2486503994817538E-3</v>
      </c>
      <c r="BB167">
        <f>'Population 2016'!BB167/'Population 2016'!BB$5</f>
        <v>7.7404832105397621E-3</v>
      </c>
      <c r="BC167">
        <f>'Population 2016'!BC167/'Population 2016'!BC$5</f>
        <v>3.0230602398973135E-2</v>
      </c>
      <c r="BD167" s="9">
        <v>165</v>
      </c>
    </row>
    <row r="168" spans="1:56" x14ac:dyDescent="0.35">
      <c r="B168" s="5" t="s">
        <v>57</v>
      </c>
      <c r="C168">
        <f>'Population 2016'!C168/'Population 2016'!C$5</f>
        <v>4.0990938038261617E-3</v>
      </c>
      <c r="D168">
        <f>'Population 2016'!D168/'Population 2016'!D$5</f>
        <v>6.3574034408223545E-3</v>
      </c>
      <c r="E168">
        <f>'Population 2016'!E168/'Population 2016'!E$5</f>
        <v>8.4286913026968991E-3</v>
      </c>
      <c r="F168">
        <f>'Population 2016'!F168/'Population 2016'!F$5</f>
        <v>1.5091424156579963E-2</v>
      </c>
      <c r="G168">
        <f>'Population 2016'!G168/'Population 2016'!G$5</f>
        <v>2.1233692415958426E-2</v>
      </c>
      <c r="H168">
        <f>'Population 2016'!H168/'Population 2016'!H$5</f>
        <v>7.5223807037965327E-3</v>
      </c>
      <c r="I168">
        <f>'Population 2016'!I168/'Population 2016'!I$5</f>
        <v>1.5304413365714765E-2</v>
      </c>
      <c r="J168">
        <f>'Population 2016'!J168/'Population 2016'!J$5</f>
        <v>6.6095552441057196E-3</v>
      </c>
      <c r="K168">
        <f>'Population 2016'!K168/'Population 2016'!K$5</f>
        <v>7.7021216273685201E-3</v>
      </c>
      <c r="L168">
        <f>'Population 2016'!L168/'Population 2016'!L$5</f>
        <v>1.7393928804028402E-2</v>
      </c>
      <c r="M168">
        <f>'Population 2016'!M168/'Population 2016'!M$5</f>
        <v>1.7393928804028402E-2</v>
      </c>
      <c r="N168">
        <f>'Population 2016'!N168/'Population 2016'!N$5</f>
        <v>4.0427259063984377E-3</v>
      </c>
      <c r="O168">
        <f>'Population 2016'!O168/'Population 2016'!O$5</f>
        <v>7.0239050534470632E-3</v>
      </c>
      <c r="P168">
        <f>'Population 2016'!P168/'Population 2016'!P$5</f>
        <v>2.5019722754423533E-3</v>
      </c>
      <c r="Q168">
        <f>'Population 2016'!Q168/'Population 2016'!Q$5</f>
        <v>8.1197635750461222E-3</v>
      </c>
      <c r="R168">
        <f>'Population 2016'!R168/'Population 2016'!R$5</f>
        <v>3.4731463245861499E-3</v>
      </c>
      <c r="S168">
        <f>'Population 2016'!S168/'Population 2016'!S$5</f>
        <v>6.9350416879240071E-3</v>
      </c>
      <c r="T168">
        <f>'Population 2016'!T168/'Population 2016'!T$5</f>
        <v>3.1967911104079515E-3</v>
      </c>
      <c r="U168">
        <f>'Population 2016'!U168/'Population 2016'!U$5</f>
        <v>3.2886292214402695E-2</v>
      </c>
      <c r="V168">
        <f>'Population 2016'!V168/'Population 2016'!V$5</f>
        <v>6.9530838567863169E-3</v>
      </c>
      <c r="W168">
        <f>'Population 2016'!W168/'Population 2016'!W$5</f>
        <v>8.4782878695768699E-3</v>
      </c>
      <c r="X168">
        <f>'Population 2016'!X168/'Population 2016'!X$5</f>
        <v>8.4782878695768699E-3</v>
      </c>
      <c r="Y168">
        <f>'Population 2016'!Y168/'Population 2016'!Y$5</f>
        <v>6.788445334732357E-3</v>
      </c>
      <c r="Z168">
        <f>'Population 2016'!Z168/'Population 2016'!Z$5</f>
        <v>2.9714489249549445E-3</v>
      </c>
      <c r="AA168">
        <f>'Population 2016'!AA168/'Population 2016'!AA$5</f>
        <v>4.6931981182029518E-3</v>
      </c>
      <c r="AB168">
        <f>'Population 2016'!AB168/'Population 2016'!AB$5</f>
        <v>7.1011125553974803E-3</v>
      </c>
      <c r="AC168">
        <f>'Population 2016'!AC168/'Population 2016'!AC$5</f>
        <v>3.8186177265778689E-3</v>
      </c>
      <c r="AD168">
        <f>'Population 2016'!AD168/'Population 2016'!AD$5</f>
        <v>1.6126391008225091E-2</v>
      </c>
      <c r="AE168">
        <f>'Population 2016'!AE168/'Population 2016'!AE$5</f>
        <v>1.4189057382519328E-2</v>
      </c>
      <c r="AF168">
        <f>'Population 2016'!AF168/'Population 2016'!AF$5</f>
        <v>5.3989654496373043E-3</v>
      </c>
      <c r="AG168">
        <f>'Population 2016'!AG168/'Population 2016'!AG$5</f>
        <v>1.4189057382519328E-2</v>
      </c>
      <c r="AH168">
        <f>'Population 2016'!AH168/'Population 2016'!AH$5</f>
        <v>6.2639904145342408E-3</v>
      </c>
      <c r="AI168">
        <f>'Population 2016'!AI168/'Population 2016'!AI$5</f>
        <v>5.1964848193192751E-3</v>
      </c>
      <c r="AJ168">
        <f>'Population 2016'!AJ168/'Population 2016'!AJ$5</f>
        <v>9.2295680785210391E-3</v>
      </c>
      <c r="AK168">
        <f>'Population 2016'!AK168/'Population 2016'!AK$5</f>
        <v>1.092490854003495E-2</v>
      </c>
      <c r="AL168">
        <f>'Population 2016'!AL168/'Population 2016'!AL$5</f>
        <v>6.766463879675777E-3</v>
      </c>
      <c r="AM168">
        <f>'Population 2016'!AM168/'Population 2016'!AM$5</f>
        <v>5.9726684317851723E-3</v>
      </c>
      <c r="AN168">
        <f>'Population 2016'!AN168/'Population 2016'!AN$5</f>
        <v>1.2763172248281881E-2</v>
      </c>
      <c r="AO168">
        <f>'Population 2016'!AO168/'Population 2016'!AO$5</f>
        <v>1.2763172248281881E-2</v>
      </c>
      <c r="AP168">
        <f>'Population 2016'!AP168/'Population 2016'!AP$5</f>
        <v>9.5746873167097315E-3</v>
      </c>
      <c r="AQ168">
        <f>'Population 2016'!AQ168/'Population 2016'!AQ$5</f>
        <v>6.2887049926015235E-3</v>
      </c>
      <c r="AR168">
        <f>'Population 2016'!AR168/'Population 2016'!AR$5</f>
        <v>7.434309032091772E-3</v>
      </c>
      <c r="AS168">
        <f>'Population 2016'!AS168/'Population 2016'!AS$5</f>
        <v>1.5304413365714765E-2</v>
      </c>
      <c r="AT168">
        <f>'Population 2016'!AT168/'Population 2016'!AT$5</f>
        <v>1.4604312753730163E-2</v>
      </c>
      <c r="AU168">
        <f>'Population 2016'!AU168/'Population 2016'!AU$5</f>
        <v>1.4604312753730163E-2</v>
      </c>
      <c r="AV168">
        <f>'Population 2016'!AV168/'Population 2016'!AV$5</f>
        <v>8.9536479780382219E-3</v>
      </c>
      <c r="AW168">
        <f>'Population 2016'!AW168/'Population 2016'!AW$5</f>
        <v>6.570718164622613E-3</v>
      </c>
      <c r="AX168">
        <f>'Population 2016'!AX168/'Population 2016'!AX$5</f>
        <v>6.0186309211955483E-3</v>
      </c>
      <c r="AY168">
        <f>'Population 2016'!AY168/'Population 2016'!AY$5</f>
        <v>8.8277592484930084E-3</v>
      </c>
      <c r="AZ168">
        <f>'Population 2016'!AZ168/'Population 2016'!AZ$5</f>
        <v>9.1353095822954474E-3</v>
      </c>
      <c r="BA168">
        <f>'Population 2016'!BA168/'Population 2016'!BA$5</f>
        <v>5.3714100626214636E-3</v>
      </c>
      <c r="BB168">
        <f>'Population 2016'!BB168/'Population 2016'!BB$5</f>
        <v>7.4159491241032154E-3</v>
      </c>
      <c r="BC168">
        <f>'Population 2016'!BC168/'Population 2016'!BC$5</f>
        <v>3.2886292214402695E-2</v>
      </c>
      <c r="BD168" s="9">
        <v>166</v>
      </c>
    </row>
    <row r="169" spans="1:56" x14ac:dyDescent="0.35">
      <c r="B169" s="5" t="s">
        <v>58</v>
      </c>
      <c r="C169">
        <f>'Population 2016'!C169/'Population 2016'!C$5</f>
        <v>2.5351004073538358E-3</v>
      </c>
      <c r="D169">
        <f>'Population 2016'!D169/'Population 2016'!D$5</f>
        <v>4.327924650098295E-3</v>
      </c>
      <c r="E169">
        <f>'Population 2016'!E169/'Population 2016'!E$5</f>
        <v>5.9722762623113743E-3</v>
      </c>
      <c r="F169">
        <f>'Population 2016'!F169/'Population 2016'!F$5</f>
        <v>9.8583569405099152E-3</v>
      </c>
      <c r="G169">
        <f>'Population 2016'!G169/'Population 2016'!G$5</f>
        <v>1.5333188978509176E-2</v>
      </c>
      <c r="H169">
        <f>'Population 2016'!H169/'Population 2016'!H$5</f>
        <v>5.7098760428386615E-3</v>
      </c>
      <c r="I169">
        <f>'Population 2016'!I169/'Population 2016'!I$5</f>
        <v>1.1295117661837367E-2</v>
      </c>
      <c r="J169">
        <f>'Population 2016'!J169/'Population 2016'!J$5</f>
        <v>4.735327533731952E-3</v>
      </c>
      <c r="K169">
        <f>'Population 2016'!K169/'Population 2016'!K$5</f>
        <v>5.8829088503520293E-3</v>
      </c>
      <c r="L169">
        <f>'Population 2016'!L169/'Population 2016'!L$5</f>
        <v>1.3938970342954268E-2</v>
      </c>
      <c r="M169">
        <f>'Population 2016'!M169/'Population 2016'!M$5</f>
        <v>1.3938970342954268E-2</v>
      </c>
      <c r="N169">
        <f>'Population 2016'!N169/'Population 2016'!N$5</f>
        <v>2.8451788685189801E-3</v>
      </c>
      <c r="O169">
        <f>'Population 2016'!O169/'Population 2016'!O$5</f>
        <v>5.3991935883337793E-3</v>
      </c>
      <c r="P169">
        <f>'Population 2016'!P169/'Population 2016'!P$5</f>
        <v>1.3862278823396821E-3</v>
      </c>
      <c r="Q169">
        <f>'Population 2016'!Q169/'Population 2016'!Q$5</f>
        <v>6.1808909413520402E-3</v>
      </c>
      <c r="R169">
        <f>'Population 2016'!R169/'Population 2016'!R$5</f>
        <v>2.8876350668015117E-3</v>
      </c>
      <c r="S169">
        <f>'Population 2016'!S169/'Population 2016'!S$5</f>
        <v>4.9393525882172259E-3</v>
      </c>
      <c r="T169">
        <f>'Population 2016'!T169/'Population 2016'!T$5</f>
        <v>1.8962043340483845E-3</v>
      </c>
      <c r="U169">
        <f>'Population 2016'!U169/'Population 2016'!U$5</f>
        <v>2.3724162351170718E-2</v>
      </c>
      <c r="V169">
        <f>'Population 2016'!V169/'Population 2016'!V$5</f>
        <v>5.2434342586302959E-3</v>
      </c>
      <c r="W169">
        <f>'Population 2016'!W169/'Population 2016'!W$5</f>
        <v>6.21000268010642E-3</v>
      </c>
      <c r="X169">
        <f>'Population 2016'!X169/'Population 2016'!X$5</f>
        <v>6.21000268010642E-3</v>
      </c>
      <c r="Y169">
        <f>'Population 2016'!Y169/'Population 2016'!Y$5</f>
        <v>4.9999205100077901E-3</v>
      </c>
      <c r="Z169">
        <f>'Population 2016'!Z169/'Population 2016'!Z$5</f>
        <v>2.1080833089745501E-3</v>
      </c>
      <c r="AA169">
        <f>'Population 2016'!AA169/'Population 2016'!AA$5</f>
        <v>3.4441589814218714E-3</v>
      </c>
      <c r="AB169">
        <f>'Population 2016'!AB169/'Population 2016'!AB$5</f>
        <v>4.92922428175184E-3</v>
      </c>
      <c r="AC169">
        <f>'Population 2016'!AC169/'Population 2016'!AC$5</f>
        <v>2.8060427660362292E-3</v>
      </c>
      <c r="AD169">
        <f>'Population 2016'!AD169/'Population 2016'!AD$5</f>
        <v>1.2114332502140012E-2</v>
      </c>
      <c r="AE169">
        <f>'Population 2016'!AE169/'Population 2016'!AE$5</f>
        <v>1.0893335660530395E-2</v>
      </c>
      <c r="AF169">
        <f>'Population 2016'!AF169/'Population 2016'!AF$5</f>
        <v>4.5393536322369515E-3</v>
      </c>
      <c r="AG169">
        <f>'Population 2016'!AG169/'Population 2016'!AG$5</f>
        <v>1.0893335660530395E-2</v>
      </c>
      <c r="AH169">
        <f>'Population 2016'!AH169/'Population 2016'!AH$5</f>
        <v>4.5902492035332469E-3</v>
      </c>
      <c r="AI169">
        <f>'Population 2016'!AI169/'Population 2016'!AI$5</f>
        <v>3.5777955201679937E-3</v>
      </c>
      <c r="AJ169">
        <f>'Population 2016'!AJ169/'Population 2016'!AJ$5</f>
        <v>6.5527144968351783E-3</v>
      </c>
      <c r="AK169">
        <f>'Population 2016'!AK169/'Population 2016'!AK$5</f>
        <v>8.020818928126925E-3</v>
      </c>
      <c r="AL169">
        <f>'Population 2016'!AL169/'Population 2016'!AL$5</f>
        <v>5.090367322324897E-3</v>
      </c>
      <c r="AM169">
        <f>'Population 2016'!AM169/'Population 2016'!AM$5</f>
        <v>4.2015132691757429E-3</v>
      </c>
      <c r="AN169">
        <f>'Population 2016'!AN169/'Population 2016'!AN$5</f>
        <v>1.0635976873568233E-2</v>
      </c>
      <c r="AO169">
        <f>'Population 2016'!AO169/'Population 2016'!AO$5</f>
        <v>1.0635976873568233E-2</v>
      </c>
      <c r="AP169">
        <f>'Population 2016'!AP169/'Population 2016'!AP$5</f>
        <v>7.6882836897420861E-3</v>
      </c>
      <c r="AQ169">
        <f>'Population 2016'!AQ169/'Population 2016'!AQ$5</f>
        <v>4.6514495533512357E-3</v>
      </c>
      <c r="AR169">
        <f>'Population 2016'!AR169/'Population 2016'!AR$5</f>
        <v>5.4437917805338328E-3</v>
      </c>
      <c r="AS169">
        <f>'Population 2016'!AS169/'Population 2016'!AS$5</f>
        <v>1.1295117661837367E-2</v>
      </c>
      <c r="AT169">
        <f>'Population 2016'!AT169/'Population 2016'!AT$5</f>
        <v>1.0913692202246006E-2</v>
      </c>
      <c r="AU169">
        <f>'Population 2016'!AU169/'Population 2016'!AU$5</f>
        <v>1.0913692202246006E-2</v>
      </c>
      <c r="AV169">
        <f>'Population 2016'!AV169/'Population 2016'!AV$5</f>
        <v>6.7785872663921444E-3</v>
      </c>
      <c r="AW169">
        <f>'Population 2016'!AW169/'Population 2016'!AW$5</f>
        <v>4.9995423759838916E-3</v>
      </c>
      <c r="AX169">
        <f>'Population 2016'!AX169/'Population 2016'!AX$5</f>
        <v>4.1146478909234955E-3</v>
      </c>
      <c r="AY169">
        <f>'Population 2016'!AY169/'Population 2016'!AY$5</f>
        <v>6.3966830880328018E-3</v>
      </c>
      <c r="AZ169">
        <f>'Population 2016'!AZ169/'Population 2016'!AZ$5</f>
        <v>6.5609701376624424E-3</v>
      </c>
      <c r="BA169">
        <f>'Population 2016'!BA169/'Population 2016'!BA$5</f>
        <v>4.1027855754696609E-3</v>
      </c>
      <c r="BB169">
        <f>'Population 2016'!BB169/'Population 2016'!BB$5</f>
        <v>5.5654143333586517E-3</v>
      </c>
      <c r="BC169">
        <f>'Population 2016'!BC169/'Population 2016'!BC$5</f>
        <v>2.3724162351170718E-2</v>
      </c>
      <c r="BD169" s="9">
        <v>167</v>
      </c>
    </row>
    <row r="170" spans="1:56" x14ac:dyDescent="0.35">
      <c r="B170" s="5" t="s">
        <v>59</v>
      </c>
      <c r="C170">
        <f>'Population 2016'!C170/'Population 2016'!C$5</f>
        <v>2.2948791993989358E-3</v>
      </c>
      <c r="D170">
        <f>'Population 2016'!D170/'Population 2016'!D$5</f>
        <v>3.2496112203280422E-3</v>
      </c>
      <c r="E170">
        <f>'Population 2016'!E170/'Population 2016'!E$5</f>
        <v>4.1252771670596622E-3</v>
      </c>
      <c r="F170">
        <f>'Population 2016'!F170/'Population 2016'!F$5</f>
        <v>7.3654390934844195E-3</v>
      </c>
      <c r="G170">
        <f>'Population 2016'!G170/'Population 2016'!G$5</f>
        <v>1.1516808314837871E-2</v>
      </c>
      <c r="H170">
        <f>'Population 2016'!H170/'Population 2016'!H$5</f>
        <v>4.2216119294582266E-3</v>
      </c>
      <c r="I170">
        <f>'Population 2016'!I170/'Population 2016'!I$5</f>
        <v>8.3640398626580684E-3</v>
      </c>
      <c r="J170">
        <f>'Population 2016'!J170/'Population 2016'!J$5</f>
        <v>3.3172171865022432E-3</v>
      </c>
      <c r="K170">
        <f>'Population 2016'!K170/'Population 2016'!K$5</f>
        <v>3.8983130936067665E-3</v>
      </c>
      <c r="L170">
        <f>'Population 2016'!L170/'Population 2016'!L$5</f>
        <v>1.0460184582148587E-2</v>
      </c>
      <c r="M170">
        <f>'Population 2016'!M170/'Population 2016'!M$5</f>
        <v>1.0460184582148587E-2</v>
      </c>
      <c r="N170">
        <f>'Population 2016'!N170/'Population 2016'!N$5</f>
        <v>2.4754663601803555E-3</v>
      </c>
      <c r="O170">
        <f>'Population 2016'!O170/'Population 2016'!O$5</f>
        <v>4.0320583311043087E-3</v>
      </c>
      <c r="P170">
        <f>'Population 2016'!P170/'Population 2016'!P$5</f>
        <v>7.6636988617153159E-4</v>
      </c>
      <c r="Q170">
        <f>'Population 2016'!Q170/'Population 2016'!Q$5</f>
        <v>4.1010093888438444E-3</v>
      </c>
      <c r="R170">
        <f>'Population 2016'!R170/'Population 2016'!R$5</f>
        <v>2.2888167349763133E-3</v>
      </c>
      <c r="S170">
        <f>'Population 2016'!S170/'Population 2016'!S$5</f>
        <v>3.6709734478905364E-3</v>
      </c>
      <c r="T170">
        <f>'Population 2016'!T170/'Population 2016'!T$5</f>
        <v>1.5146368361539857E-3</v>
      </c>
      <c r="U170">
        <f>'Population 2016'!U170/'Population 2016'!U$5</f>
        <v>1.8279998229540122E-2</v>
      </c>
      <c r="V170">
        <f>'Population 2016'!V170/'Population 2016'!V$5</f>
        <v>3.7245937674113311E-3</v>
      </c>
      <c r="W170">
        <f>'Population 2016'!W170/'Population 2016'!W$5</f>
        <v>4.6999915021015953E-3</v>
      </c>
      <c r="X170">
        <f>'Population 2016'!X170/'Population 2016'!X$5</f>
        <v>4.6999915021015953E-3</v>
      </c>
      <c r="Y170">
        <f>'Population 2016'!Y170/'Population 2016'!Y$5</f>
        <v>3.5293556541231459E-3</v>
      </c>
      <c r="Z170">
        <f>'Population 2016'!Z170/'Population 2016'!Z$5</f>
        <v>1.5021787399120761E-3</v>
      </c>
      <c r="AA170">
        <f>'Population 2016'!AA170/'Population 2016'!AA$5</f>
        <v>2.5379412247360242E-3</v>
      </c>
      <c r="AB170">
        <f>'Population 2016'!AB170/'Population 2016'!AB$5</f>
        <v>3.8750089557127213E-3</v>
      </c>
      <c r="AC170">
        <f>'Population 2016'!AC170/'Population 2016'!AC$5</f>
        <v>1.9610236212328383E-3</v>
      </c>
      <c r="AD170">
        <f>'Population 2016'!AD170/'Population 2016'!AD$5</f>
        <v>8.533998287989876E-3</v>
      </c>
      <c r="AE170">
        <f>'Population 2016'!AE170/'Population 2016'!AE$5</f>
        <v>7.4025400671464802E-3</v>
      </c>
      <c r="AF170">
        <f>'Population 2016'!AF170/'Population 2016'!AF$5</f>
        <v>3.2273145425206233E-3</v>
      </c>
      <c r="AG170">
        <f>'Population 2016'!AG170/'Population 2016'!AG$5</f>
        <v>7.4025400671464802E-3</v>
      </c>
      <c r="AH170">
        <f>'Population 2016'!AH170/'Population 2016'!AH$5</f>
        <v>3.5741155271541755E-3</v>
      </c>
      <c r="AI170">
        <f>'Population 2016'!AI170/'Population 2016'!AI$5</f>
        <v>2.6276358386560505E-3</v>
      </c>
      <c r="AJ170">
        <f>'Population 2016'!AJ170/'Population 2016'!AJ$5</f>
        <v>4.7960293338538329E-3</v>
      </c>
      <c r="AK170">
        <f>'Population 2016'!AK170/'Population 2016'!AK$5</f>
        <v>7.0905045069962159E-3</v>
      </c>
      <c r="AL170">
        <f>'Population 2016'!AL170/'Population 2016'!AL$5</f>
        <v>3.8044731381139036E-3</v>
      </c>
      <c r="AM170">
        <f>'Population 2016'!AM170/'Population 2016'!AM$5</f>
        <v>3.0642070911402401E-3</v>
      </c>
      <c r="AN170">
        <f>'Population 2016'!AN170/'Population 2016'!AN$5</f>
        <v>7.6360859605105269E-3</v>
      </c>
      <c r="AO170">
        <f>'Population 2016'!AO170/'Population 2016'!AO$5</f>
        <v>7.6360859605105269E-3</v>
      </c>
      <c r="AP170">
        <f>'Population 2016'!AP170/'Population 2016'!AP$5</f>
        <v>5.8811407193697192E-3</v>
      </c>
      <c r="AQ170">
        <f>'Population 2016'!AQ170/'Population 2016'!AQ$5</f>
        <v>3.2813613196689866E-3</v>
      </c>
      <c r="AR170">
        <f>'Population 2016'!AR170/'Population 2016'!AR$5</f>
        <v>4.0425211020448078E-3</v>
      </c>
      <c r="AS170">
        <f>'Population 2016'!AS170/'Population 2016'!AS$5</f>
        <v>8.3640398626580684E-3</v>
      </c>
      <c r="AT170">
        <f>'Population 2016'!AT170/'Population 2016'!AT$5</f>
        <v>8.2248115147361203E-3</v>
      </c>
      <c r="AU170">
        <f>'Population 2016'!AU170/'Population 2016'!AU$5</f>
        <v>8.2248115147361203E-3</v>
      </c>
      <c r="AV170">
        <f>'Population 2016'!AV170/'Population 2016'!AV$5</f>
        <v>4.9202829690634569E-3</v>
      </c>
      <c r="AW170">
        <f>'Population 2016'!AW170/'Population 2016'!AW$5</f>
        <v>4.1109890780401488E-3</v>
      </c>
      <c r="AX170">
        <f>'Population 2016'!AX170/'Population 2016'!AX$5</f>
        <v>3.0029262557982033E-3</v>
      </c>
      <c r="AY170">
        <f>'Population 2016'!AY170/'Population 2016'!AY$5</f>
        <v>4.9004008445274012E-3</v>
      </c>
      <c r="AZ170">
        <f>'Population 2016'!AZ170/'Population 2016'!AZ$5</f>
        <v>5.0767699662315697E-3</v>
      </c>
      <c r="BA170">
        <f>'Population 2016'!BA170/'Population 2016'!BA$5</f>
        <v>2.5237529691211403E-3</v>
      </c>
      <c r="BB170">
        <f>'Population 2016'!BB170/'Population 2016'!BB$5</f>
        <v>3.991078765113276E-3</v>
      </c>
      <c r="BC170">
        <f>'Population 2016'!BC170/'Population 2016'!BC$5</f>
        <v>1.8279998229540122E-2</v>
      </c>
      <c r="BD170" s="9">
        <v>168</v>
      </c>
    </row>
    <row r="171" spans="1:56" x14ac:dyDescent="0.35">
      <c r="B171" s="5" t="s">
        <v>60</v>
      </c>
      <c r="C171">
        <f>'Population 2016'!C171/'Population 2016'!C$5</f>
        <v>1.6202153813128345E-3</v>
      </c>
      <c r="D171">
        <f>'Population 2016'!D171/'Population 2016'!D$5</f>
        <v>2.2397621353051063E-3</v>
      </c>
      <c r="E171">
        <f>'Population 2016'!E171/'Population 2016'!E$5</f>
        <v>2.8080011625781108E-3</v>
      </c>
      <c r="F171">
        <f>'Population 2016'!F171/'Population 2016'!F$5</f>
        <v>4.8416173062065413E-3</v>
      </c>
      <c r="G171">
        <f>'Population 2016'!G171/'Population 2016'!G$5</f>
        <v>6.8748985005142637E-3</v>
      </c>
      <c r="H171">
        <f>'Population 2016'!H171/'Population 2016'!H$5</f>
        <v>2.6036515970468172E-3</v>
      </c>
      <c r="I171">
        <f>'Population 2016'!I171/'Population 2016'!I$5</f>
        <v>5.4643664684699772E-3</v>
      </c>
      <c r="J171">
        <f>'Population 2016'!J171/'Population 2016'!J$5</f>
        <v>2.3469311594503371E-3</v>
      </c>
      <c r="K171">
        <f>'Population 2016'!K171/'Population 2016'!K$5</f>
        <v>2.4807446959315789E-3</v>
      </c>
      <c r="L171">
        <f>'Population 2016'!L171/'Population 2016'!L$5</f>
        <v>7.0846504535129386E-3</v>
      </c>
      <c r="M171">
        <f>'Population 2016'!M171/'Population 2016'!M$5</f>
        <v>7.0846504535129386E-3</v>
      </c>
      <c r="N171">
        <f>'Population 2016'!N171/'Population 2016'!N$5</f>
        <v>1.6878179728502423E-3</v>
      </c>
      <c r="O171">
        <f>'Population 2016'!O171/'Population 2016'!O$5</f>
        <v>2.5658553016118329E-3</v>
      </c>
      <c r="P171">
        <f>'Population 2016'!P171/'Population 2016'!P$5</f>
        <v>7.7764003155640703E-4</v>
      </c>
      <c r="Q171">
        <f>'Population 2016'!Q171/'Population 2016'!Q$5</f>
        <v>3.2197036462556258E-3</v>
      </c>
      <c r="R171">
        <f>'Population 2016'!R171/'Population 2016'!R$5</f>
        <v>1.7166125512322352E-3</v>
      </c>
      <c r="S171">
        <f>'Population 2016'!S171/'Population 2016'!S$5</f>
        <v>2.4970386833571357E-3</v>
      </c>
      <c r="T171">
        <f>'Population 2016'!T171/'Population 2016'!T$5</f>
        <v>1.2680139411734596E-3</v>
      </c>
      <c r="U171">
        <f>'Population 2016'!U171/'Population 2016'!U$5</f>
        <v>1.0844066746337361E-2</v>
      </c>
      <c r="V171">
        <f>'Population 2016'!V171/'Population 2016'!V$5</f>
        <v>2.2133856404698482E-3</v>
      </c>
      <c r="W171">
        <f>'Population 2016'!W171/'Population 2016'!W$5</f>
        <v>2.9742644415246535E-3</v>
      </c>
      <c r="X171">
        <f>'Population 2016'!X171/'Population 2016'!X$5</f>
        <v>2.9742644415246535E-3</v>
      </c>
      <c r="Y171">
        <f>'Population 2016'!Y171/'Population 2016'!Y$5</f>
        <v>2.2773882768159491E-3</v>
      </c>
      <c r="Z171">
        <f>'Population 2016'!Z171/'Population 2016'!Z$5</f>
        <v>1.0356515797074236E-3</v>
      </c>
      <c r="AA171">
        <f>'Population 2016'!AA171/'Population 2016'!AA$5</f>
        <v>1.7234082557500646E-3</v>
      </c>
      <c r="AB171">
        <f>'Population 2016'!AB171/'Population 2016'!AB$5</f>
        <v>2.521928702291639E-3</v>
      </c>
      <c r="AC171">
        <f>'Population 2016'!AC171/'Population 2016'!AC$5</f>
        <v>1.420087253139603E-3</v>
      </c>
      <c r="AD171">
        <f>'Population 2016'!AD171/'Population 2016'!AD$5</f>
        <v>5.6607986899400798E-3</v>
      </c>
      <c r="AE171">
        <f>'Population 2016'!AE171/'Population 2016'!AE$5</f>
        <v>5.2002587295557449E-3</v>
      </c>
      <c r="AF171">
        <f>'Population 2016'!AF171/'Population 2016'!AF$5</f>
        <v>2.1264081798850836E-3</v>
      </c>
      <c r="AG171">
        <f>'Population 2016'!AG171/'Population 2016'!AG$5</f>
        <v>5.2002587295557449E-3</v>
      </c>
      <c r="AH171">
        <f>'Population 2016'!AH171/'Population 2016'!AH$5</f>
        <v>2.2681886999247653E-3</v>
      </c>
      <c r="AI171">
        <f>'Population 2016'!AI171/'Population 2016'!AI$5</f>
        <v>1.9098893166506255E-3</v>
      </c>
      <c r="AJ171">
        <f>'Population 2016'!AJ171/'Population 2016'!AJ$5</f>
        <v>3.109053899562223E-3</v>
      </c>
      <c r="AK171">
        <f>'Population 2016'!AK171/'Population 2016'!AK$5</f>
        <v>3.9726940145581634E-3</v>
      </c>
      <c r="AL171">
        <f>'Population 2016'!AL171/'Population 2016'!AL$5</f>
        <v>2.4298965963711178E-3</v>
      </c>
      <c r="AM171">
        <f>'Population 2016'!AM171/'Population 2016'!AM$5</f>
        <v>1.8508390349558661E-3</v>
      </c>
      <c r="AN171">
        <f>'Population 2016'!AN171/'Population 2016'!AN$5</f>
        <v>5.7270644703828954E-3</v>
      </c>
      <c r="AO171">
        <f>'Population 2016'!AO171/'Population 2016'!AO$5</f>
        <v>5.7270644703828954E-3</v>
      </c>
      <c r="AP171">
        <f>'Population 2016'!AP171/'Population 2016'!AP$5</f>
        <v>4.1928887338902711E-3</v>
      </c>
      <c r="AQ171">
        <f>'Population 2016'!AQ171/'Population 2016'!AQ$5</f>
        <v>2.2948977914177674E-3</v>
      </c>
      <c r="AR171">
        <f>'Population 2016'!AR171/'Population 2016'!AR$5</f>
        <v>2.6947170313200704E-3</v>
      </c>
      <c r="AS171">
        <f>'Population 2016'!AS171/'Population 2016'!AS$5</f>
        <v>5.4643664684699772E-3</v>
      </c>
      <c r="AT171">
        <f>'Population 2016'!AT171/'Population 2016'!AT$5</f>
        <v>4.90325301840038E-3</v>
      </c>
      <c r="AU171">
        <f>'Population 2016'!AU171/'Population 2016'!AU$5</f>
        <v>4.90325301840038E-3</v>
      </c>
      <c r="AV171">
        <f>'Population 2016'!AV171/'Population 2016'!AV$5</f>
        <v>2.8508077288565093E-3</v>
      </c>
      <c r="AW171">
        <f>'Population 2016'!AW171/'Population 2016'!AW$5</f>
        <v>2.707608761974495E-3</v>
      </c>
      <c r="AX171">
        <f>'Population 2016'!AX171/'Population 2016'!AX$5</f>
        <v>2.2745569086471498E-3</v>
      </c>
      <c r="AY171">
        <f>'Population 2016'!AY171/'Population 2016'!AY$5</f>
        <v>3.2419448609283682E-3</v>
      </c>
      <c r="AZ171">
        <f>'Population 2016'!AZ171/'Population 2016'!AZ$5</f>
        <v>3.477515517945591E-3</v>
      </c>
      <c r="BA171">
        <f>'Population 2016'!BA171/'Population 2016'!BA$5</f>
        <v>2.2133448499244224E-3</v>
      </c>
      <c r="BB171">
        <f>'Population 2016'!BB171/'Population 2016'!BB$5</f>
        <v>2.4512680996802995E-3</v>
      </c>
      <c r="BC171">
        <f>'Population 2016'!BC171/'Population 2016'!BC$5</f>
        <v>1.0844066746337361E-2</v>
      </c>
      <c r="BD171" s="9">
        <v>169</v>
      </c>
    </row>
    <row r="172" spans="1:56" x14ac:dyDescent="0.35">
      <c r="B172" s="5" t="s">
        <v>80</v>
      </c>
      <c r="C172">
        <f>'Population 2016'!C172/'Population 2016'!C$5</f>
        <v>8.0755214589093953E-4</v>
      </c>
      <c r="D172">
        <f>'Population 2016'!D172/'Population 2016'!D$5</f>
        <v>1.0196297057011238E-3</v>
      </c>
      <c r="E172">
        <f>'Population 2016'!E172/'Population 2016'!E$5</f>
        <v>1.2141440753050596E-3</v>
      </c>
      <c r="F172">
        <f>'Population 2016'!F172/'Population 2016'!F$5</f>
        <v>2.7504506824620138E-3</v>
      </c>
      <c r="G172">
        <f>'Population 2016'!G172/'Population 2016'!G$5</f>
        <v>3.3156498673740055E-3</v>
      </c>
      <c r="H172">
        <f>'Population 2016'!H172/'Population 2016'!H$5</f>
        <v>1.2126596479396135E-3</v>
      </c>
      <c r="I172">
        <f>'Population 2016'!I172/'Population 2016'!I$5</f>
        <v>2.7112469642408508E-3</v>
      </c>
      <c r="J172">
        <f>'Population 2016'!J172/'Population 2016'!J$5</f>
        <v>1.0283373278156954E-3</v>
      </c>
      <c r="K172">
        <f>'Population 2016'!K172/'Population 2016'!K$5</f>
        <v>1.3230638378301752E-3</v>
      </c>
      <c r="L172">
        <f>'Population 2016'!L172/'Population 2016'!L$5</f>
        <v>3.2802249297094657E-3</v>
      </c>
      <c r="M172">
        <f>'Population 2016'!M172/'Population 2016'!M$5</f>
        <v>3.2802249297094657E-3</v>
      </c>
      <c r="N172">
        <f>'Population 2016'!N172/'Population 2016'!N$5</f>
        <v>1.1573608956687376E-3</v>
      </c>
      <c r="O172">
        <f>'Population 2016'!O172/'Population 2016'!O$5</f>
        <v>1.0501183859878544E-3</v>
      </c>
      <c r="P172">
        <f>'Population 2016'!P172/'Population 2016'!P$5</f>
        <v>2.2540290769750929E-4</v>
      </c>
      <c r="Q172">
        <f>'Population 2016'!Q172/'Population 2016'!Q$5</f>
        <v>1.6451040528313416E-3</v>
      </c>
      <c r="R172">
        <f>'Population 2016'!R172/'Population 2016'!R$5</f>
        <v>9.4480225687975728E-4</v>
      </c>
      <c r="S172">
        <f>'Population 2016'!S172/'Population 2016'!S$5</f>
        <v>1.2471953551020263E-3</v>
      </c>
      <c r="T172">
        <f>'Population 2016'!T172/'Population 2016'!T$5</f>
        <v>5.7700450901104219E-4</v>
      </c>
      <c r="U172">
        <f>'Population 2016'!U172/'Population 2016'!U$5</f>
        <v>6.5949630416500685E-3</v>
      </c>
      <c r="V172">
        <f>'Population 2016'!V172/'Population 2016'!V$5</f>
        <v>9.540455346852795E-4</v>
      </c>
      <c r="W172">
        <f>'Population 2016'!W172/'Population 2016'!W$5</f>
        <v>1.5263532903208937E-3</v>
      </c>
      <c r="X172">
        <f>'Population 2016'!X172/'Population 2016'!X$5</f>
        <v>1.5263532903208937E-3</v>
      </c>
      <c r="Y172">
        <f>'Population 2016'!Y172/'Population 2016'!Y$5</f>
        <v>9.8965040301426054E-4</v>
      </c>
      <c r="Z172">
        <f>'Population 2016'!Z172/'Population 2016'!Z$5</f>
        <v>4.5878397082366239E-4</v>
      </c>
      <c r="AA172">
        <f>'Population 2016'!AA172/'Population 2016'!AA$5</f>
        <v>8.4177265228810012E-4</v>
      </c>
      <c r="AB172">
        <f>'Population 2016'!AB172/'Population 2016'!AB$5</f>
        <v>1.2425411706907669E-3</v>
      </c>
      <c r="AC172">
        <f>'Population 2016'!AC172/'Population 2016'!AC$5</f>
        <v>7.1780084026138705E-4</v>
      </c>
      <c r="AD172">
        <f>'Population 2016'!AD172/'Population 2016'!AD$5</f>
        <v>2.7541032416539507E-3</v>
      </c>
      <c r="AE172">
        <f>'Population 2016'!AE172/'Population 2016'!AE$5</f>
        <v>2.5410938510662326E-3</v>
      </c>
      <c r="AF172">
        <f>'Population 2016'!AF172/'Population 2016'!AF$5</f>
        <v>1.3422009078707265E-3</v>
      </c>
      <c r="AG172">
        <f>'Population 2016'!AG172/'Population 2016'!AG$5</f>
        <v>2.5410938510662326E-3</v>
      </c>
      <c r="AH172">
        <f>'Population 2016'!AH172/'Population 2016'!AH$5</f>
        <v>1.0644325348541281E-3</v>
      </c>
      <c r="AI172">
        <f>'Population 2016'!AI172/'Population 2016'!AI$5</f>
        <v>9.3922259165281298E-4</v>
      </c>
      <c r="AJ172">
        <f>'Population 2016'!AJ172/'Population 2016'!AJ$5</f>
        <v>1.6869754342916097E-3</v>
      </c>
      <c r="AK172">
        <f>'Population 2016'!AK172/'Population 2016'!AK$5</f>
        <v>2.3886451353356047E-3</v>
      </c>
      <c r="AL172">
        <f>'Population 2016'!AL172/'Population 2016'!AL$5</f>
        <v>1.0375835831219738E-3</v>
      </c>
      <c r="AM172">
        <f>'Population 2016'!AM172/'Population 2016'!AM$5</f>
        <v>8.8376658420593213E-4</v>
      </c>
      <c r="AN172">
        <f>'Population 2016'!AN172/'Population 2016'!AN$5</f>
        <v>2.8908039707646995E-3</v>
      </c>
      <c r="AO172">
        <f>'Population 2016'!AO172/'Population 2016'!AO$5</f>
        <v>2.8908039707646995E-3</v>
      </c>
      <c r="AP172">
        <f>'Population 2016'!AP172/'Population 2016'!AP$5</f>
        <v>2.2668547786249861E-3</v>
      </c>
      <c r="AQ172">
        <f>'Population 2016'!AQ172/'Population 2016'!AQ$5</f>
        <v>1.424891763029539E-3</v>
      </c>
      <c r="AR172">
        <f>'Population 2016'!AR172/'Population 2016'!AR$5</f>
        <v>1.3408979672218505E-3</v>
      </c>
      <c r="AS172">
        <f>'Population 2016'!AS172/'Population 2016'!AS$5</f>
        <v>2.7112469642408508E-3</v>
      </c>
      <c r="AT172">
        <f>'Population 2016'!AT172/'Population 2016'!AT$5</f>
        <v>3.0052195919228132E-3</v>
      </c>
      <c r="AU172">
        <f>'Population 2016'!AU172/'Population 2016'!AU$5</f>
        <v>3.0052195919228132E-3</v>
      </c>
      <c r="AV172">
        <f>'Population 2016'!AV172/'Population 2016'!AV$5</f>
        <v>1.5943406187308626E-3</v>
      </c>
      <c r="AW172">
        <f>'Population 2016'!AW172/'Population 2016'!AW$5</f>
        <v>1.254652510830435E-3</v>
      </c>
      <c r="AX172">
        <f>'Population 2016'!AX172/'Population 2016'!AX$5</f>
        <v>8.6893185274160777E-4</v>
      </c>
      <c r="AY172">
        <f>'Population 2016'!AY172/'Population 2016'!AY$5</f>
        <v>1.7808512591413971E-3</v>
      </c>
      <c r="AZ172">
        <f>'Population 2016'!AZ172/'Population 2016'!AZ$5</f>
        <v>2.0048207742002291E-3</v>
      </c>
      <c r="BA172">
        <f>'Population 2016'!BA172/'Population 2016'!BA$5</f>
        <v>9.3122435759015326E-4</v>
      </c>
      <c r="BB172">
        <f>'Population 2016'!BB172/'Population 2016'!BB$5</f>
        <v>1.2290865401213896E-3</v>
      </c>
      <c r="BC172">
        <f>'Population 2016'!BC172/'Population 2016'!BC$5</f>
        <v>6.5949630416500685E-3</v>
      </c>
      <c r="BD172" s="9">
        <v>170</v>
      </c>
    </row>
    <row r="173" spans="1:56" x14ac:dyDescent="0.35">
      <c r="B173" s="5" t="s">
        <v>79</v>
      </c>
      <c r="C173">
        <f>'Population 2016'!C173/'Population 2016'!C$5</f>
        <v>3.2199864045018479E-4</v>
      </c>
      <c r="D173">
        <f>'Population 2016'!D173/'Population 2016'!D$5</f>
        <v>4.5479886153575308E-4</v>
      </c>
      <c r="E173">
        <f>'Population 2016'!E173/'Population 2016'!E$5</f>
        <v>5.7660124039583913E-4</v>
      </c>
      <c r="F173">
        <f>'Population 2016'!F173/'Population 2016'!F$5</f>
        <v>1.205253669842905E-3</v>
      </c>
      <c r="G173">
        <f>'Population 2016'!G173/'Population 2016'!G$5</f>
        <v>1.3668597412439777E-3</v>
      </c>
      <c r="H173">
        <f>'Population 2016'!H173/'Population 2016'!H$5</f>
        <v>4.8311841589038077E-4</v>
      </c>
      <c r="I173">
        <f>'Population 2016'!I173/'Population 2016'!I$5</f>
        <v>9.7353655472740973E-4</v>
      </c>
      <c r="J173">
        <f>'Population 2016'!J173/'Population 2016'!J$5</f>
        <v>4.6441040611031406E-4</v>
      </c>
      <c r="K173">
        <f>'Population 2016'!K173/'Population 2016'!K$5</f>
        <v>6.3790577895383451E-4</v>
      </c>
      <c r="L173">
        <f>'Population 2016'!L173/'Population 2016'!L$5</f>
        <v>1.588486648769717E-3</v>
      </c>
      <c r="M173">
        <f>'Population 2016'!M173/'Population 2016'!M$5</f>
        <v>1.588486648769717E-3</v>
      </c>
      <c r="N173">
        <f>'Population 2016'!N173/'Population 2016'!N$5</f>
        <v>4.1793587899148857E-4</v>
      </c>
      <c r="O173">
        <f>'Population 2016'!O173/'Population 2016'!O$5</f>
        <v>3.4673720292051791E-4</v>
      </c>
      <c r="P173">
        <f>'Population 2016'!P173/'Population 2016'!P$5</f>
        <v>1.3524174461850558E-4</v>
      </c>
      <c r="Q173">
        <f>'Population 2016'!Q173/'Population 2016'!Q$5</f>
        <v>6.9329385083606533E-4</v>
      </c>
      <c r="R173">
        <f>'Population 2016'!R173/'Population 2016'!R$5</f>
        <v>4.6574759141959865E-4</v>
      </c>
      <c r="S173">
        <f>'Population 2016'!S173/'Population 2016'!S$5</f>
        <v>5.0576287223882597E-4</v>
      </c>
      <c r="T173">
        <f>'Population 2016'!T173/'Population 2016'!T$5</f>
        <v>2.4429626389580416E-4</v>
      </c>
      <c r="U173">
        <f>'Population 2016'!U173/'Population 2016'!U$5</f>
        <v>2.6556898154295578E-3</v>
      </c>
      <c r="V173">
        <f>'Population 2016'!V173/'Population 2016'!V$5</f>
        <v>4.8847131375886305E-4</v>
      </c>
      <c r="W173">
        <f>'Population 2016'!W173/'Population 2016'!W$5</f>
        <v>6.4387922525313936E-4</v>
      </c>
      <c r="X173">
        <f>'Population 2016'!X173/'Population 2016'!X$5</f>
        <v>6.4387922525313936E-4</v>
      </c>
      <c r="Y173">
        <f>'Population 2016'!Y173/'Population 2016'!Y$5</f>
        <v>4.7693995325988456E-4</v>
      </c>
      <c r="Z173">
        <f>'Population 2016'!Z173/'Population 2016'!Z$5</f>
        <v>2.322956814297025E-4</v>
      </c>
      <c r="AA173">
        <f>'Population 2016'!AA173/'Population 2016'!AA$5</f>
        <v>3.9862951173864257E-4</v>
      </c>
      <c r="AB173">
        <f>'Population 2016'!AB173/'Population 2016'!AB$5</f>
        <v>5.3222521314596279E-4</v>
      </c>
      <c r="AC173">
        <f>'Population 2016'!AC173/'Population 2016'!AC$5</f>
        <v>3.7441484751386475E-4</v>
      </c>
      <c r="AD173">
        <f>'Population 2016'!AD173/'Population 2016'!AD$5</f>
        <v>1.0718672075626186E-3</v>
      </c>
      <c r="AE173">
        <f>'Population 2016'!AE173/'Population 2016'!AE$5</f>
        <v>9.5996878818057675E-4</v>
      </c>
      <c r="AF173">
        <f>'Population 2016'!AF173/'Population 2016'!AF$5</f>
        <v>5.7307454493356856E-4</v>
      </c>
      <c r="AG173">
        <f>'Population 2016'!AG173/'Population 2016'!AG$5</f>
        <v>9.5996878818057675E-4</v>
      </c>
      <c r="AH173">
        <f>'Population 2016'!AH173/'Population 2016'!AH$5</f>
        <v>4.42120319887055E-4</v>
      </c>
      <c r="AI173">
        <f>'Population 2016'!AI173/'Population 2016'!AI$5</f>
        <v>3.8689955376673376E-4</v>
      </c>
      <c r="AJ173">
        <f>'Population 2016'!AJ173/'Population 2016'!AJ$5</f>
        <v>5.2979393804199312E-4</v>
      </c>
      <c r="AK173">
        <f>'Population 2016'!AK173/'Population 2016'!AK$5</f>
        <v>9.303144211307092E-4</v>
      </c>
      <c r="AL173">
        <f>'Population 2016'!AL173/'Population 2016'!AL$5</f>
        <v>5.2322590943757645E-4</v>
      </c>
      <c r="AM173">
        <f>'Population 2016'!AM173/'Population 2016'!AM$5</f>
        <v>3.2597947778087661E-4</v>
      </c>
      <c r="AN173">
        <f>'Population 2016'!AN173/'Population 2016'!AN$5</f>
        <v>1.145412894076579E-3</v>
      </c>
      <c r="AO173">
        <f>'Population 2016'!AO173/'Population 2016'!AO$5</f>
        <v>1.145412894076579E-3</v>
      </c>
      <c r="AP173">
        <f>'Population 2016'!AP173/'Population 2016'!AP$5</f>
        <v>1.0541667327172138E-3</v>
      </c>
      <c r="AQ173">
        <f>'Population 2016'!AQ173/'Population 2016'!AQ$5</f>
        <v>9.1110867539869573E-4</v>
      </c>
      <c r="AR173">
        <f>'Population 2016'!AR173/'Population 2016'!AR$5</f>
        <v>5.7766214138665201E-4</v>
      </c>
      <c r="AS173">
        <f>'Population 2016'!AS173/'Population 2016'!AS$5</f>
        <v>9.7353655472740973E-4</v>
      </c>
      <c r="AT173">
        <f>'Population 2016'!AT173/'Population 2016'!AT$5</f>
        <v>1.0544630147097591E-3</v>
      </c>
      <c r="AU173">
        <f>'Population 2016'!AU173/'Population 2016'!AU$5</f>
        <v>1.0544630147097591E-3</v>
      </c>
      <c r="AV173">
        <f>'Population 2016'!AV173/'Population 2016'!AV$5</f>
        <v>5.8072009291521487E-4</v>
      </c>
      <c r="AW173">
        <f>'Population 2016'!AW173/'Population 2016'!AW$5</f>
        <v>5.6440295320031727E-4</v>
      </c>
      <c r="AX173">
        <f>'Population 2016'!AX173/'Population 2016'!AX$5</f>
        <v>3.7057387837509745E-4</v>
      </c>
      <c r="AY173">
        <f>'Population 2016'!AY173/'Population 2016'!AY$5</f>
        <v>7.634405311954959E-4</v>
      </c>
      <c r="AZ173">
        <f>'Population 2016'!AZ173/'Population 2016'!AZ$5</f>
        <v>8.6865979025605334E-4</v>
      </c>
      <c r="BA173">
        <f>'Population 2016'!BA173/'Population 2016'!BA$5</f>
        <v>3.2390412437918379E-4</v>
      </c>
      <c r="BB173">
        <f>'Population 2016'!BB173/'Population 2016'!BB$5</f>
        <v>5.593034255608571E-4</v>
      </c>
      <c r="BC173">
        <f>'Population 2016'!BC173/'Population 2016'!BC$5</f>
        <v>2.6556898154295578E-3</v>
      </c>
      <c r="BD173" s="9">
        <v>171</v>
      </c>
    </row>
    <row r="174" spans="1:56" x14ac:dyDescent="0.35">
      <c r="A174" s="2" t="s">
        <v>136</v>
      </c>
      <c r="B174" s="7" t="s">
        <v>83</v>
      </c>
      <c r="C174">
        <f>'Population 2016'!C174/'Population 2016'!C$5</f>
        <v>0</v>
      </c>
      <c r="D174">
        <f>'Population 2016'!D174/'Population 2016'!D$5</f>
        <v>0</v>
      </c>
      <c r="E174">
        <f>'Population 2016'!E174/'Population 2016'!E$5</f>
        <v>0</v>
      </c>
      <c r="F174">
        <f>'Population 2016'!F174/'Population 2016'!F$5</f>
        <v>0</v>
      </c>
      <c r="G174">
        <f>'Population 2016'!G174/'Population 2016'!G$5</f>
        <v>0</v>
      </c>
      <c r="H174">
        <f>'Population 2016'!H174/'Population 2016'!H$5</f>
        <v>0</v>
      </c>
      <c r="I174">
        <f>'Population 2016'!I174/'Population 2016'!I$5</f>
        <v>0</v>
      </c>
      <c r="J174">
        <f>'Population 2016'!J174/'Population 2016'!J$5</f>
        <v>0</v>
      </c>
      <c r="K174">
        <f>'Population 2016'!K174/'Population 2016'!K$5</f>
        <v>0</v>
      </c>
      <c r="L174">
        <f>'Population 2016'!L174/'Population 2016'!L$5</f>
        <v>0</v>
      </c>
      <c r="M174">
        <f>'Population 2016'!M174/'Population 2016'!M$5</f>
        <v>0</v>
      </c>
      <c r="N174">
        <f>'Population 2016'!N174/'Population 2016'!N$5</f>
        <v>0</v>
      </c>
      <c r="O174">
        <f>'Population 2016'!O174/'Population 2016'!O$5</f>
        <v>0</v>
      </c>
      <c r="P174">
        <f>'Population 2016'!P174/'Population 2016'!P$5</f>
        <v>0</v>
      </c>
      <c r="Q174">
        <f>'Population 2016'!Q174/'Population 2016'!Q$5</f>
        <v>0</v>
      </c>
      <c r="R174">
        <f>'Population 2016'!R174/'Population 2016'!R$5</f>
        <v>0</v>
      </c>
      <c r="S174">
        <f>'Population 2016'!S174/'Population 2016'!S$5</f>
        <v>0</v>
      </c>
      <c r="T174">
        <f>'Population 2016'!T174/'Population 2016'!T$5</f>
        <v>0</v>
      </c>
      <c r="U174">
        <f>'Population 2016'!U174/'Population 2016'!U$5</f>
        <v>0</v>
      </c>
      <c r="V174">
        <f>'Population 2016'!V174/'Population 2016'!V$5</f>
        <v>0</v>
      </c>
      <c r="W174">
        <f>'Population 2016'!W174/'Population 2016'!W$5</f>
        <v>0</v>
      </c>
      <c r="X174">
        <f>'Population 2016'!X174/'Population 2016'!X$5</f>
        <v>0</v>
      </c>
      <c r="Y174">
        <f>'Population 2016'!Y174/'Population 2016'!Y$5</f>
        <v>0</v>
      </c>
      <c r="Z174">
        <f>'Population 2016'!Z174/'Population 2016'!Z$5</f>
        <v>0</v>
      </c>
      <c r="AA174">
        <f>'Population 2016'!AA174/'Population 2016'!AA$5</f>
        <v>0</v>
      </c>
      <c r="AB174">
        <f>'Population 2016'!AB174/'Population 2016'!AB$5</f>
        <v>0</v>
      </c>
      <c r="AC174">
        <f>'Population 2016'!AC174/'Population 2016'!AC$5</f>
        <v>0</v>
      </c>
      <c r="AD174">
        <f>'Population 2016'!AD174/'Population 2016'!AD$5</f>
        <v>0</v>
      </c>
      <c r="AE174">
        <f>'Population 2016'!AE174/'Population 2016'!AE$5</f>
        <v>0</v>
      </c>
      <c r="AF174">
        <f>'Population 2016'!AF174/'Population 2016'!AF$5</f>
        <v>0</v>
      </c>
      <c r="AG174">
        <f>'Population 2016'!AG174/'Population 2016'!AG$5</f>
        <v>0</v>
      </c>
      <c r="AH174">
        <f>'Population 2016'!AH174/'Population 2016'!AH$5</f>
        <v>0</v>
      </c>
      <c r="AI174">
        <f>'Population 2016'!AI174/'Population 2016'!AI$5</f>
        <v>0</v>
      </c>
      <c r="AJ174">
        <f>'Population 2016'!AJ174/'Population 2016'!AJ$5</f>
        <v>0</v>
      </c>
      <c r="AK174">
        <f>'Population 2016'!AK174/'Population 2016'!AK$5</f>
        <v>0</v>
      </c>
      <c r="AL174">
        <f>'Population 2016'!AL174/'Population 2016'!AL$5</f>
        <v>0</v>
      </c>
      <c r="AM174">
        <f>'Population 2016'!AM174/'Population 2016'!AM$5</f>
        <v>0</v>
      </c>
      <c r="AN174">
        <f>'Population 2016'!AN174/'Population 2016'!AN$5</f>
        <v>0</v>
      </c>
      <c r="AO174">
        <f>'Population 2016'!AO174/'Population 2016'!AO$5</f>
        <v>0</v>
      </c>
      <c r="AP174">
        <f>'Population 2016'!AP174/'Population 2016'!AP$5</f>
        <v>0</v>
      </c>
      <c r="AQ174">
        <f>'Population 2016'!AQ174/'Population 2016'!AQ$5</f>
        <v>0</v>
      </c>
      <c r="AR174">
        <f>'Population 2016'!AR174/'Population 2016'!AR$5</f>
        <v>0</v>
      </c>
      <c r="AS174">
        <f>'Population 2016'!AS174/'Population 2016'!AS$5</f>
        <v>0</v>
      </c>
      <c r="AT174">
        <f>'Population 2016'!AT174/'Population 2016'!AT$5</f>
        <v>0</v>
      </c>
      <c r="AU174">
        <f>'Population 2016'!AU174/'Population 2016'!AU$5</f>
        <v>0</v>
      </c>
      <c r="AV174">
        <f>'Population 2016'!AV174/'Population 2016'!AV$5</f>
        <v>0</v>
      </c>
      <c r="AW174">
        <f>'Population 2016'!AW174/'Population 2016'!AW$5</f>
        <v>0</v>
      </c>
      <c r="AX174">
        <f>'Population 2016'!AX174/'Population 2016'!AX$5</f>
        <v>0</v>
      </c>
      <c r="AY174">
        <f>'Population 2016'!AY174/'Population 2016'!AY$5</f>
        <v>0</v>
      </c>
      <c r="AZ174">
        <f>'Population 2016'!AZ174/'Population 2016'!AZ$5</f>
        <v>0</v>
      </c>
      <c r="BA174">
        <f>'Population 2016'!BA174/'Population 2016'!BA$5</f>
        <v>0</v>
      </c>
      <c r="BB174">
        <f>'Population 2016'!BB174/'Population 2016'!BB$5</f>
        <v>0</v>
      </c>
      <c r="BC174">
        <f>'Population 2016'!BC174/'Population 2016'!BC$5</f>
        <v>0</v>
      </c>
      <c r="BD174" s="9">
        <v>172</v>
      </c>
    </row>
    <row r="175" spans="1:56" x14ac:dyDescent="0.35">
      <c r="A175" s="3"/>
      <c r="B175" s="5" t="s">
        <v>61</v>
      </c>
      <c r="C175">
        <f>'Population 2016'!C175/'Population 2016'!C$5</f>
        <v>0</v>
      </c>
      <c r="D175">
        <f>'Population 2016'!D175/'Population 2016'!D$5</f>
        <v>0</v>
      </c>
      <c r="E175">
        <f>'Population 2016'!E175/'Population 2016'!E$5</f>
        <v>0</v>
      </c>
      <c r="F175">
        <f>'Population 2016'!F175/'Population 2016'!F$5</f>
        <v>0</v>
      </c>
      <c r="G175">
        <f>'Population 2016'!G175/'Population 2016'!G$5</f>
        <v>0</v>
      </c>
      <c r="H175">
        <f>'Population 2016'!H175/'Population 2016'!H$5</f>
        <v>0</v>
      </c>
      <c r="I175">
        <f>'Population 2016'!I175/'Population 2016'!I$5</f>
        <v>0</v>
      </c>
      <c r="J175">
        <f>'Population 2016'!J175/'Population 2016'!J$5</f>
        <v>0</v>
      </c>
      <c r="K175">
        <f>'Population 2016'!K175/'Population 2016'!K$5</f>
        <v>0</v>
      </c>
      <c r="L175">
        <f>'Population 2016'!L175/'Population 2016'!L$5</f>
        <v>0</v>
      </c>
      <c r="M175">
        <f>'Population 2016'!M175/'Population 2016'!M$5</f>
        <v>0</v>
      </c>
      <c r="N175">
        <f>'Population 2016'!N175/'Population 2016'!N$5</f>
        <v>0</v>
      </c>
      <c r="O175">
        <f>'Population 2016'!O175/'Population 2016'!O$5</f>
        <v>0</v>
      </c>
      <c r="P175">
        <f>'Population 2016'!P175/'Population 2016'!P$5</f>
        <v>0</v>
      </c>
      <c r="Q175">
        <f>'Population 2016'!Q175/'Population 2016'!Q$5</f>
        <v>0</v>
      </c>
      <c r="R175">
        <f>'Population 2016'!R175/'Population 2016'!R$5</f>
        <v>0</v>
      </c>
      <c r="S175">
        <f>'Population 2016'!S175/'Population 2016'!S$5</f>
        <v>0</v>
      </c>
      <c r="T175">
        <f>'Population 2016'!T175/'Population 2016'!T$5</f>
        <v>0</v>
      </c>
      <c r="U175">
        <f>'Population 2016'!U175/'Population 2016'!U$5</f>
        <v>0</v>
      </c>
      <c r="V175">
        <f>'Population 2016'!V175/'Population 2016'!V$5</f>
        <v>0</v>
      </c>
      <c r="W175">
        <f>'Population 2016'!W175/'Population 2016'!W$5</f>
        <v>0</v>
      </c>
      <c r="X175">
        <f>'Population 2016'!X175/'Population 2016'!X$5</f>
        <v>0</v>
      </c>
      <c r="Y175">
        <f>'Population 2016'!Y175/'Population 2016'!Y$5</f>
        <v>0</v>
      </c>
      <c r="Z175">
        <f>'Population 2016'!Z175/'Population 2016'!Z$5</f>
        <v>0</v>
      </c>
      <c r="AA175">
        <f>'Population 2016'!AA175/'Population 2016'!AA$5</f>
        <v>0</v>
      </c>
      <c r="AB175">
        <f>'Population 2016'!AB175/'Population 2016'!AB$5</f>
        <v>0</v>
      </c>
      <c r="AC175">
        <f>'Population 2016'!AC175/'Population 2016'!AC$5</f>
        <v>0</v>
      </c>
      <c r="AD175">
        <f>'Population 2016'!AD175/'Population 2016'!AD$5</f>
        <v>0</v>
      </c>
      <c r="AE175">
        <f>'Population 2016'!AE175/'Population 2016'!AE$5</f>
        <v>0</v>
      </c>
      <c r="AF175">
        <f>'Population 2016'!AF175/'Population 2016'!AF$5</f>
        <v>0</v>
      </c>
      <c r="AG175">
        <f>'Population 2016'!AG175/'Population 2016'!AG$5</f>
        <v>0</v>
      </c>
      <c r="AH175">
        <f>'Population 2016'!AH175/'Population 2016'!AH$5</f>
        <v>0</v>
      </c>
      <c r="AI175">
        <f>'Population 2016'!AI175/'Population 2016'!AI$5</f>
        <v>0</v>
      </c>
      <c r="AJ175">
        <f>'Population 2016'!AJ175/'Population 2016'!AJ$5</f>
        <v>0</v>
      </c>
      <c r="AK175">
        <f>'Population 2016'!AK175/'Population 2016'!AK$5</f>
        <v>0</v>
      </c>
      <c r="AL175">
        <f>'Population 2016'!AL175/'Population 2016'!AL$5</f>
        <v>0</v>
      </c>
      <c r="AM175">
        <f>'Population 2016'!AM175/'Population 2016'!AM$5</f>
        <v>0</v>
      </c>
      <c r="AN175">
        <f>'Population 2016'!AN175/'Population 2016'!AN$5</f>
        <v>0</v>
      </c>
      <c r="AO175">
        <f>'Population 2016'!AO175/'Population 2016'!AO$5</f>
        <v>0</v>
      </c>
      <c r="AP175">
        <f>'Population 2016'!AP175/'Population 2016'!AP$5</f>
        <v>0</v>
      </c>
      <c r="AQ175">
        <f>'Population 2016'!AQ175/'Population 2016'!AQ$5</f>
        <v>0</v>
      </c>
      <c r="AR175">
        <f>'Population 2016'!AR175/'Population 2016'!AR$5</f>
        <v>0</v>
      </c>
      <c r="AS175">
        <f>'Population 2016'!AS175/'Population 2016'!AS$5</f>
        <v>0</v>
      </c>
      <c r="AT175">
        <f>'Population 2016'!AT175/'Population 2016'!AT$5</f>
        <v>0</v>
      </c>
      <c r="AU175">
        <f>'Population 2016'!AU175/'Population 2016'!AU$5</f>
        <v>0</v>
      </c>
      <c r="AV175">
        <f>'Population 2016'!AV175/'Population 2016'!AV$5</f>
        <v>0</v>
      </c>
      <c r="AW175">
        <f>'Population 2016'!AW175/'Population 2016'!AW$5</f>
        <v>0</v>
      </c>
      <c r="AX175">
        <f>'Population 2016'!AX175/'Population 2016'!AX$5</f>
        <v>0</v>
      </c>
      <c r="AY175">
        <f>'Population 2016'!AY175/'Population 2016'!AY$5</f>
        <v>0</v>
      </c>
      <c r="AZ175">
        <f>'Population 2016'!AZ175/'Population 2016'!AZ$5</f>
        <v>0</v>
      </c>
      <c r="BA175">
        <f>'Population 2016'!BA175/'Population 2016'!BA$5</f>
        <v>0</v>
      </c>
      <c r="BB175">
        <f>'Population 2016'!BB175/'Population 2016'!BB$5</f>
        <v>0</v>
      </c>
      <c r="BC175">
        <f>'Population 2016'!BC175/'Population 2016'!BC$5</f>
        <v>0</v>
      </c>
      <c r="BD175" s="9">
        <v>173</v>
      </c>
    </row>
    <row r="176" spans="1:56" x14ac:dyDescent="0.35">
      <c r="A176" s="3"/>
      <c r="B176" s="5" t="s">
        <v>78</v>
      </c>
      <c r="C176">
        <f>'Population 2016'!C176/'Population 2016'!C$5</f>
        <v>0</v>
      </c>
      <c r="D176">
        <f>'Population 2016'!D176/'Population 2016'!D$5</f>
        <v>0</v>
      </c>
      <c r="E176">
        <f>'Population 2016'!E176/'Population 2016'!E$5</f>
        <v>0</v>
      </c>
      <c r="F176">
        <f>'Population 2016'!F176/'Population 2016'!F$5</f>
        <v>0</v>
      </c>
      <c r="G176">
        <f>'Population 2016'!G176/'Population 2016'!G$5</f>
        <v>0</v>
      </c>
      <c r="H176">
        <f>'Population 2016'!H176/'Population 2016'!H$5</f>
        <v>0</v>
      </c>
      <c r="I176">
        <f>'Population 2016'!I176/'Population 2016'!I$5</f>
        <v>0</v>
      </c>
      <c r="J176">
        <f>'Population 2016'!J176/'Population 2016'!J$5</f>
        <v>0</v>
      </c>
      <c r="K176">
        <f>'Population 2016'!K176/'Population 2016'!K$5</f>
        <v>0</v>
      </c>
      <c r="L176">
        <f>'Population 2016'!L176/'Population 2016'!L$5</f>
        <v>0</v>
      </c>
      <c r="M176">
        <f>'Population 2016'!M176/'Population 2016'!M$5</f>
        <v>0</v>
      </c>
      <c r="N176">
        <f>'Population 2016'!N176/'Population 2016'!N$5</f>
        <v>0</v>
      </c>
      <c r="O176">
        <f>'Population 2016'!O176/'Population 2016'!O$5</f>
        <v>0</v>
      </c>
      <c r="P176">
        <f>'Population 2016'!P176/'Population 2016'!P$5</f>
        <v>0</v>
      </c>
      <c r="Q176">
        <f>'Population 2016'!Q176/'Population 2016'!Q$5</f>
        <v>0</v>
      </c>
      <c r="R176">
        <f>'Population 2016'!R176/'Population 2016'!R$5</f>
        <v>0</v>
      </c>
      <c r="S176">
        <f>'Population 2016'!S176/'Population 2016'!S$5</f>
        <v>0</v>
      </c>
      <c r="T176">
        <f>'Population 2016'!T176/'Population 2016'!T$5</f>
        <v>0</v>
      </c>
      <c r="U176">
        <f>'Population 2016'!U176/'Population 2016'!U$5</f>
        <v>0</v>
      </c>
      <c r="V176">
        <f>'Population 2016'!V176/'Population 2016'!V$5</f>
        <v>0</v>
      </c>
      <c r="W176">
        <f>'Population 2016'!W176/'Population 2016'!W$5</f>
        <v>0</v>
      </c>
      <c r="X176">
        <f>'Population 2016'!X176/'Population 2016'!X$5</f>
        <v>0</v>
      </c>
      <c r="Y176">
        <f>'Population 2016'!Y176/'Population 2016'!Y$5</f>
        <v>0</v>
      </c>
      <c r="Z176">
        <f>'Population 2016'!Z176/'Population 2016'!Z$5</f>
        <v>0</v>
      </c>
      <c r="AA176">
        <f>'Population 2016'!AA176/'Population 2016'!AA$5</f>
        <v>0</v>
      </c>
      <c r="AB176">
        <f>'Population 2016'!AB176/'Population 2016'!AB$5</f>
        <v>0</v>
      </c>
      <c r="AC176">
        <f>'Population 2016'!AC176/'Population 2016'!AC$5</f>
        <v>0</v>
      </c>
      <c r="AD176">
        <f>'Population 2016'!AD176/'Population 2016'!AD$5</f>
        <v>0</v>
      </c>
      <c r="AE176">
        <f>'Population 2016'!AE176/'Population 2016'!AE$5</f>
        <v>0</v>
      </c>
      <c r="AF176">
        <f>'Population 2016'!AF176/'Population 2016'!AF$5</f>
        <v>0</v>
      </c>
      <c r="AG176">
        <f>'Population 2016'!AG176/'Population 2016'!AG$5</f>
        <v>0</v>
      </c>
      <c r="AH176">
        <f>'Population 2016'!AH176/'Population 2016'!AH$5</f>
        <v>0</v>
      </c>
      <c r="AI176">
        <f>'Population 2016'!AI176/'Population 2016'!AI$5</f>
        <v>0</v>
      </c>
      <c r="AJ176">
        <f>'Population 2016'!AJ176/'Population 2016'!AJ$5</f>
        <v>0</v>
      </c>
      <c r="AK176">
        <f>'Population 2016'!AK176/'Population 2016'!AK$5</f>
        <v>0</v>
      </c>
      <c r="AL176">
        <f>'Population 2016'!AL176/'Population 2016'!AL$5</f>
        <v>0</v>
      </c>
      <c r="AM176">
        <f>'Population 2016'!AM176/'Population 2016'!AM$5</f>
        <v>0</v>
      </c>
      <c r="AN176">
        <f>'Population 2016'!AN176/'Population 2016'!AN$5</f>
        <v>0</v>
      </c>
      <c r="AO176">
        <f>'Population 2016'!AO176/'Population 2016'!AO$5</f>
        <v>0</v>
      </c>
      <c r="AP176">
        <f>'Population 2016'!AP176/'Population 2016'!AP$5</f>
        <v>0</v>
      </c>
      <c r="AQ176">
        <f>'Population 2016'!AQ176/'Population 2016'!AQ$5</f>
        <v>0</v>
      </c>
      <c r="AR176">
        <f>'Population 2016'!AR176/'Population 2016'!AR$5</f>
        <v>0</v>
      </c>
      <c r="AS176">
        <f>'Population 2016'!AS176/'Population 2016'!AS$5</f>
        <v>0</v>
      </c>
      <c r="AT176">
        <f>'Population 2016'!AT176/'Population 2016'!AT$5</f>
        <v>0</v>
      </c>
      <c r="AU176">
        <f>'Population 2016'!AU176/'Population 2016'!AU$5</f>
        <v>0</v>
      </c>
      <c r="AV176">
        <f>'Population 2016'!AV176/'Population 2016'!AV$5</f>
        <v>0</v>
      </c>
      <c r="AW176">
        <f>'Population 2016'!AW176/'Population 2016'!AW$5</f>
        <v>0</v>
      </c>
      <c r="AX176">
        <f>'Population 2016'!AX176/'Population 2016'!AX$5</f>
        <v>0</v>
      </c>
      <c r="AY176">
        <f>'Population 2016'!AY176/'Population 2016'!AY$5</f>
        <v>0</v>
      </c>
      <c r="AZ176">
        <f>'Population 2016'!AZ176/'Population 2016'!AZ$5</f>
        <v>0</v>
      </c>
      <c r="BA176">
        <f>'Population 2016'!BA176/'Population 2016'!BA$5</f>
        <v>0</v>
      </c>
      <c r="BB176">
        <f>'Population 2016'!BB176/'Population 2016'!BB$5</f>
        <v>0</v>
      </c>
      <c r="BC176">
        <f>'Population 2016'!BC176/'Population 2016'!BC$5</f>
        <v>0</v>
      </c>
      <c r="BD176" s="9">
        <v>174</v>
      </c>
    </row>
    <row r="177" spans="1:56" x14ac:dyDescent="0.35">
      <c r="A177" s="3"/>
      <c r="B177" s="5" t="s">
        <v>62</v>
      </c>
      <c r="C177">
        <f>'Population 2016'!C177/'Population 2016'!C$5</f>
        <v>5.5301988724936494E-3</v>
      </c>
      <c r="D177">
        <f>'Population 2016'!D177/'Population 2016'!D$5</f>
        <v>7.2767817845720492E-3</v>
      </c>
      <c r="E177">
        <f>'Population 2016'!E177/'Population 2016'!E$5</f>
        <v>8.8787215391034086E-3</v>
      </c>
      <c r="F177">
        <f>'Population 2016'!F177/'Population 2016'!F$5</f>
        <v>5.8614473345351536E-3</v>
      </c>
      <c r="G177">
        <f>'Population 2016'!G177/'Population 2016'!G$5</f>
        <v>5.8599036431548745E-3</v>
      </c>
      <c r="H177">
        <f>'Population 2016'!H177/'Population 2016'!H$5</f>
        <v>3.5439491850213839E-3</v>
      </c>
      <c r="I177">
        <f>'Population 2016'!I177/'Population 2016'!I$5</f>
        <v>9.1596181224353063E-3</v>
      </c>
      <c r="J177">
        <f>'Population 2016'!J177/'Population 2016'!J$5</f>
        <v>7.2978778103049355E-3</v>
      </c>
      <c r="K177">
        <f>'Population 2016'!K177/'Population 2016'!K$5</f>
        <v>4.2290790530643101E-3</v>
      </c>
      <c r="L177">
        <f>'Population 2016'!L177/'Population 2016'!L$5</f>
        <v>3.8203103902911695E-3</v>
      </c>
      <c r="M177">
        <f>'Population 2016'!M177/'Population 2016'!M$5</f>
        <v>3.8203103902911695E-3</v>
      </c>
      <c r="N177">
        <f>'Population 2016'!N177/'Population 2016'!N$5</f>
        <v>7.3219151107931941E-3</v>
      </c>
      <c r="O177">
        <f>'Population 2016'!O177/'Population 2016'!O$5</f>
        <v>3.3385839252632727E-3</v>
      </c>
      <c r="P177">
        <f>'Population 2016'!P177/'Population 2016'!P$5</f>
        <v>4.0797926293249182E-3</v>
      </c>
      <c r="Q177">
        <f>'Population 2016'!Q177/'Population 2016'!Q$5</f>
        <v>1.0270149586961375E-2</v>
      </c>
      <c r="R177">
        <f>'Population 2016'!R177/'Population 2016'!R$5</f>
        <v>4.617554692074307E-3</v>
      </c>
      <c r="S177">
        <f>'Population 2016'!S177/'Population 2016'!S$5</f>
        <v>4.6569021185550539E-3</v>
      </c>
      <c r="T177">
        <f>'Population 2016'!T177/'Population 2016'!T$5</f>
        <v>3.089766080510742E-3</v>
      </c>
      <c r="U177">
        <f>'Population 2016'!U177/'Population 2016'!U$5</f>
        <v>1.2835834107909529E-3</v>
      </c>
      <c r="V177">
        <f>'Population 2016'!V177/'Population 2016'!V$5</f>
        <v>4.6175803878767529E-3</v>
      </c>
      <c r="W177">
        <f>'Population 2016'!W177/'Population 2016'!W$5</f>
        <v>4.0397701645323867E-3</v>
      </c>
      <c r="X177">
        <f>'Population 2016'!X177/'Population 2016'!X$5</f>
        <v>4.0397701645323867E-3</v>
      </c>
      <c r="Y177">
        <f>'Population 2016'!Y177/'Population 2016'!Y$5</f>
        <v>5.9021319215910714E-3</v>
      </c>
      <c r="Z177">
        <f>'Population 2016'!Z177/'Population 2016'!Z$5</f>
        <v>2.6830151205130639E-3</v>
      </c>
      <c r="AA177">
        <f>'Population 2016'!AA177/'Population 2016'!AA$5</f>
        <v>3.8899596520495868E-3</v>
      </c>
      <c r="AB177">
        <f>'Population 2016'!AB177/'Population 2016'!AB$5</f>
        <v>7.6783722096557937E-3</v>
      </c>
      <c r="AC177">
        <f>'Population 2016'!AC177/'Population 2016'!AC$5</f>
        <v>3.3945567114378565E-3</v>
      </c>
      <c r="AD177">
        <f>'Population 2016'!AD177/'Population 2016'!AD$5</f>
        <v>7.2425471733224165E-3</v>
      </c>
      <c r="AE177">
        <f>'Population 2016'!AE177/'Population 2016'!AE$5</f>
        <v>7.7670201952792124E-3</v>
      </c>
      <c r="AF177">
        <f>'Population 2016'!AF177/'Population 2016'!AF$5</f>
        <v>4.9012954500897311E-3</v>
      </c>
      <c r="AG177">
        <f>'Population 2016'!AG177/'Population 2016'!AG$5</f>
        <v>7.7670201952792124E-3</v>
      </c>
      <c r="AH177">
        <f>'Population 2016'!AH177/'Population 2016'!AH$5</f>
        <v>4.7797293406276996E-3</v>
      </c>
      <c r="AI177">
        <f>'Population 2016'!AI177/'Population 2016'!AI$5</f>
        <v>4.3269861755184181E-3</v>
      </c>
      <c r="AJ177">
        <f>'Population 2016'!AJ177/'Population 2016'!AJ$5</f>
        <v>4.0013384267908432E-3</v>
      </c>
      <c r="AK177">
        <f>'Population 2016'!AK177/'Population 2016'!AK$5</f>
        <v>9.7431577888689135E-3</v>
      </c>
      <c r="AL177">
        <f>'Population 2016'!AL177/'Population 2016'!AL$5</f>
        <v>4.0882566822156401E-3</v>
      </c>
      <c r="AM177">
        <f>'Population 2016'!AM177/'Population 2016'!AM$5</f>
        <v>4.1000974316439147E-3</v>
      </c>
      <c r="AN177">
        <f>'Population 2016'!AN177/'Population 2016'!AN$5</f>
        <v>1.0745063815861241E-2</v>
      </c>
      <c r="AO177">
        <f>'Population 2016'!AO177/'Population 2016'!AO$5</f>
        <v>1.0745063815861241E-2</v>
      </c>
      <c r="AP177">
        <f>'Population 2016'!AP177/'Population 2016'!AP$5</f>
        <v>1.1508647337634546E-2</v>
      </c>
      <c r="AQ177">
        <f>'Population 2016'!AQ177/'Population 2016'!AQ$5</f>
        <v>4.432235435962076E-3</v>
      </c>
      <c r="AR177">
        <f>'Population 2016'!AR177/'Population 2016'!AR$5</f>
        <v>5.2147764772768031E-3</v>
      </c>
      <c r="AS177">
        <f>'Population 2016'!AS177/'Population 2016'!AS$5</f>
        <v>9.1596181224353063E-3</v>
      </c>
      <c r="AT177">
        <f>'Population 2016'!AT177/'Population 2016'!AT$5</f>
        <v>1.9138503716982128E-2</v>
      </c>
      <c r="AU177">
        <f>'Population 2016'!AU177/'Population 2016'!AU$5</f>
        <v>1.9138503716982128E-2</v>
      </c>
      <c r="AV177">
        <f>'Population 2016'!AV177/'Population 2016'!AV$5</f>
        <v>3.1147714074543343E-3</v>
      </c>
      <c r="AW177">
        <f>'Population 2016'!AW177/'Population 2016'!AW$5</f>
        <v>5.4953017267679542E-3</v>
      </c>
      <c r="AX177">
        <f>'Population 2016'!AX177/'Population 2016'!AX$5</f>
        <v>8.957665128998045E-3</v>
      </c>
      <c r="AY177">
        <f>'Population 2016'!AY177/'Population 2016'!AY$5</f>
        <v>6.3767938557571678E-3</v>
      </c>
      <c r="AZ177">
        <f>'Population 2016'!AZ177/'Population 2016'!AZ$5</f>
        <v>8.4334784934792986E-3</v>
      </c>
      <c r="BA177">
        <f>'Population 2016'!BA177/'Population 2016'!BA$5</f>
        <v>2.9016411142301878E-3</v>
      </c>
      <c r="BB177">
        <f>'Population 2016'!BB177/'Population 2016'!BB$5</f>
        <v>4.6677668602362887E-3</v>
      </c>
      <c r="BC177">
        <f>'Population 2016'!BC177/'Population 2016'!BC$5</f>
        <v>1.2835834107909529E-3</v>
      </c>
      <c r="BD177" s="9">
        <v>175</v>
      </c>
    </row>
    <row r="178" spans="1:56" x14ac:dyDescent="0.35">
      <c r="A178" s="3"/>
      <c r="B178" s="5" t="s">
        <v>63</v>
      </c>
      <c r="C178">
        <f>'Population 2016'!C178/'Population 2016'!C$5</f>
        <v>1.3145722273617067E-2</v>
      </c>
      <c r="D178">
        <f>'Population 2016'!D178/'Population 2016'!D$5</f>
        <v>1.1629157986365815E-2</v>
      </c>
      <c r="E178">
        <f>'Population 2016'!E178/'Population 2016'!E$5</f>
        <v>1.0238187878248069E-2</v>
      </c>
      <c r="F178">
        <f>'Population 2016'!F178/'Population 2016'!F$5</f>
        <v>6.5310327066701E-3</v>
      </c>
      <c r="G178">
        <f>'Population 2016'!G178/'Population 2016'!G$5</f>
        <v>6.2388350565690471E-3</v>
      </c>
      <c r="H178">
        <f>'Population 2016'!H178/'Population 2016'!H$5</f>
        <v>4.2767328225463905E-3</v>
      </c>
      <c r="I178">
        <f>'Population 2016'!I178/'Population 2016'!I$5</f>
        <v>8.7932333975378942E-3</v>
      </c>
      <c r="J178">
        <f>'Population 2016'!J178/'Population 2016'!J$5</f>
        <v>1.0399475879684532E-2</v>
      </c>
      <c r="K178">
        <f>'Population 2016'!K178/'Population 2016'!K$5</f>
        <v>4.5125927325993477E-3</v>
      </c>
      <c r="L178">
        <f>'Population 2016'!L178/'Population 2016'!L$5</f>
        <v>4.956078344161517E-3</v>
      </c>
      <c r="M178">
        <f>'Population 2016'!M178/'Population 2016'!M$5</f>
        <v>4.956078344161517E-3</v>
      </c>
      <c r="N178">
        <f>'Population 2016'!N178/'Population 2016'!N$5</f>
        <v>1.5994084599866582E-2</v>
      </c>
      <c r="O178">
        <f>'Population 2016'!O178/'Population 2016'!O$5</f>
        <v>4.4085158657037283E-3</v>
      </c>
      <c r="P178">
        <f>'Population 2016'!P178/'Population 2016'!P$5</f>
        <v>6.1985799616815053E-3</v>
      </c>
      <c r="Q178">
        <f>'Population 2016'!Q178/'Population 2016'!Q$5</f>
        <v>1.3043324990305636E-2</v>
      </c>
      <c r="R178">
        <f>'Population 2016'!R178/'Population 2016'!R$5</f>
        <v>4.7506254324799066E-3</v>
      </c>
      <c r="S178">
        <f>'Population 2016'!S178/'Population 2016'!S$5</f>
        <v>7.2033696341030698E-3</v>
      </c>
      <c r="T178">
        <f>'Population 2016'!T178/'Population 2016'!T$5</f>
        <v>8.0408370287990399E-3</v>
      </c>
      <c r="U178">
        <f>'Population 2016'!U178/'Population 2016'!U$5</f>
        <v>2.2130748461912982E-3</v>
      </c>
      <c r="V178">
        <f>'Population 2016'!V178/'Population 2016'!V$5</f>
        <v>6.1440532433732001E-3</v>
      </c>
      <c r="W178">
        <f>'Population 2016'!W178/'Population 2016'!W$5</f>
        <v>5.2229390962158203E-3</v>
      </c>
      <c r="X178">
        <f>'Population 2016'!X178/'Population 2016'!X$5</f>
        <v>5.2229390962158203E-3</v>
      </c>
      <c r="Y178">
        <f>'Population 2016'!Y178/'Population 2016'!Y$5</f>
        <v>8.18349469801752E-3</v>
      </c>
      <c r="Z178">
        <f>'Population 2016'!Z178/'Population 2016'!Z$5</f>
        <v>9.5570314934870105E-3</v>
      </c>
      <c r="AA178">
        <f>'Population 2016'!AA178/'Population 2016'!AA$5</f>
        <v>6.7953044101047265E-3</v>
      </c>
      <c r="AB178">
        <f>'Population 2016'!AB178/'Population 2016'!AB$5</f>
        <v>1.1381431481121357E-2</v>
      </c>
      <c r="AC178">
        <f>'Population 2016'!AC178/'Population 2016'!AC$5</f>
        <v>7.5824178097352E-3</v>
      </c>
      <c r="AD178">
        <f>'Population 2016'!AD178/'Population 2016'!AD$5</f>
        <v>7.9236294614611642E-3</v>
      </c>
      <c r="AE178">
        <f>'Population 2016'!AE178/'Population 2016'!AE$5</f>
        <v>8.5627162496534868E-3</v>
      </c>
      <c r="AF178">
        <f>'Population 2016'!AF178/'Population 2016'!AF$5</f>
        <v>5.9871209036480716E-3</v>
      </c>
      <c r="AG178">
        <f>'Population 2016'!AG178/'Population 2016'!AG$5</f>
        <v>8.5627162496534868E-3</v>
      </c>
      <c r="AH178">
        <f>'Population 2016'!AH178/'Population 2016'!AH$5</f>
        <v>5.3816074231630177E-3</v>
      </c>
      <c r="AI178">
        <f>'Population 2016'!AI178/'Population 2016'!AI$5</f>
        <v>7.8241206579753256E-3</v>
      </c>
      <c r="AJ178">
        <f>'Population 2016'!AJ178/'Population 2016'!AJ$5</f>
        <v>4.6287259849984667E-3</v>
      </c>
      <c r="AK178">
        <f>'Population 2016'!AK178/'Population 2016'!AK$5</f>
        <v>1.0107740467420138E-2</v>
      </c>
      <c r="AL178">
        <f>'Population 2016'!AL178/'Population 2016'!AL$5</f>
        <v>4.7445061279509058E-3</v>
      </c>
      <c r="AM178">
        <f>'Population 2016'!AM178/'Population 2016'!AM$5</f>
        <v>4.607176619303056E-3</v>
      </c>
      <c r="AN178">
        <f>'Population 2016'!AN178/'Population 2016'!AN$5</f>
        <v>1.2708628777135376E-2</v>
      </c>
      <c r="AO178">
        <f>'Population 2016'!AO178/'Population 2016'!AO$5</f>
        <v>1.2708628777135376E-2</v>
      </c>
      <c r="AP178">
        <f>'Population 2016'!AP178/'Population 2016'!AP$5</f>
        <v>1.175435537307991E-2</v>
      </c>
      <c r="AQ178">
        <f>'Population 2016'!AQ178/'Population 2016'!AQ$5</f>
        <v>5.5762591110867536E-3</v>
      </c>
      <c r="AR178">
        <f>'Population 2016'!AR178/'Population 2016'!AR$5</f>
        <v>7.7600097843892211E-3</v>
      </c>
      <c r="AS178">
        <f>'Population 2016'!AS178/'Population 2016'!AS$5</f>
        <v>8.7932333975378942E-3</v>
      </c>
      <c r="AT178">
        <f>'Population 2016'!AT178/'Population 2016'!AT$5</f>
        <v>1.9138503716982128E-2</v>
      </c>
      <c r="AU178">
        <f>'Population 2016'!AU178/'Population 2016'!AU$5</f>
        <v>1.9138503716982128E-2</v>
      </c>
      <c r="AV178">
        <f>'Population 2016'!AV178/'Population 2016'!AV$5</f>
        <v>3.5793474817865062E-3</v>
      </c>
      <c r="AW178">
        <f>'Population 2016'!AW178/'Population 2016'!AW$5</f>
        <v>6.196991884800781E-3</v>
      </c>
      <c r="AX178">
        <f>'Population 2016'!AX178/'Population 2016'!AX$5</f>
        <v>1.3583449403887192E-2</v>
      </c>
      <c r="AY178">
        <f>'Population 2016'!AY178/'Population 2016'!AY$5</f>
        <v>8.7283130871148376E-3</v>
      </c>
      <c r="AZ178">
        <f>'Population 2016'!AZ178/'Population 2016'!AZ$5</f>
        <v>1.1813197876098049E-2</v>
      </c>
      <c r="BA178">
        <f>'Population 2016'!BA178/'Population 2016'!BA$5</f>
        <v>3.724897430360613E-3</v>
      </c>
      <c r="BB178">
        <f>'Population 2016'!BB178/'Population 2016'!BB$5</f>
        <v>5.6966089640457665E-3</v>
      </c>
      <c r="BC178">
        <f>'Population 2016'!BC178/'Population 2016'!BC$5</f>
        <v>2.2130748461912982E-3</v>
      </c>
      <c r="BD178" s="9">
        <v>176</v>
      </c>
    </row>
    <row r="179" spans="1:56" x14ac:dyDescent="0.35">
      <c r="A179" s="3"/>
      <c r="B179" s="5" t="s">
        <v>64</v>
      </c>
      <c r="C179">
        <f>'Population 2016'!C179/'Population 2016'!C$5</f>
        <v>1.0712843656882338E-2</v>
      </c>
      <c r="D179">
        <f>'Population 2016'!D179/'Population 2016'!D$5</f>
        <v>1.0900501745840792E-2</v>
      </c>
      <c r="E179">
        <f>'Population 2016'!E179/'Population 2016'!E$5</f>
        <v>1.1072618941585137E-2</v>
      </c>
      <c r="F179">
        <f>'Population 2016'!F179/'Population 2016'!F$5</f>
        <v>6.5001287664177183E-3</v>
      </c>
      <c r="G179">
        <f>'Population 2016'!G179/'Population 2016'!G$5</f>
        <v>5.4945054945054949E-3</v>
      </c>
      <c r="H179">
        <f>'Population 2016'!H179/'Population 2016'!H$5</f>
        <v>3.9006137873565639E-3</v>
      </c>
      <c r="I179">
        <f>'Population 2016'!I179/'Population 2016'!I$5</f>
        <v>8.290762917678586E-3</v>
      </c>
      <c r="J179">
        <f>'Population 2016'!J179/'Population 2016'!J$5</f>
        <v>8.1852334076942847E-3</v>
      </c>
      <c r="K179">
        <f>'Population 2016'!K179/'Population 2016'!K$5</f>
        <v>4.1345744932192981E-3</v>
      </c>
      <c r="L179">
        <f>'Population 2016'!L179/'Population 2016'!L$5</f>
        <v>4.8210569790160911E-3</v>
      </c>
      <c r="M179">
        <f>'Population 2016'!M179/'Population 2016'!M$5</f>
        <v>4.8210569790160911E-3</v>
      </c>
      <c r="N179">
        <f>'Population 2016'!N179/'Population 2016'!N$5</f>
        <v>8.0211539852597224E-3</v>
      </c>
      <c r="O179">
        <f>'Population 2016'!O179/'Population 2016'!O$5</f>
        <v>4.0815922172358111E-3</v>
      </c>
      <c r="P179">
        <f>'Population 2016'!P179/'Population 2016'!P$5</f>
        <v>4.913783387805703E-3</v>
      </c>
      <c r="Q179">
        <f>'Population 2016'!Q179/'Population 2016'!Q$5</f>
        <v>9.130327493213946E-3</v>
      </c>
      <c r="R179">
        <f>'Population 2016'!R179/'Population 2016'!R$5</f>
        <v>5.083302283493905E-3</v>
      </c>
      <c r="S179">
        <f>'Population 2016'!S179/'Population 2016'!S$5</f>
        <v>8.2457883987000213E-3</v>
      </c>
      <c r="T179">
        <f>'Population 2016'!T179/'Population 2016'!T$5</f>
        <v>1.1181788993173665E-2</v>
      </c>
      <c r="U179">
        <f>'Population 2016'!U179/'Population 2016'!U$5</f>
        <v>1.8147213738768646E-3</v>
      </c>
      <c r="V179">
        <f>'Population 2016'!V179/'Population 2016'!V$5</f>
        <v>5.922714679326215E-3</v>
      </c>
      <c r="W179">
        <f>'Population 2016'!W179/'Population 2016'!W$5</f>
        <v>5.16410749187797E-3</v>
      </c>
      <c r="X179">
        <f>'Population 2016'!X179/'Population 2016'!X$5</f>
        <v>5.16410749187797E-3</v>
      </c>
      <c r="Y179">
        <f>'Population 2016'!Y179/'Population 2016'!Y$5</f>
        <v>7.0070428133098047E-3</v>
      </c>
      <c r="Z179">
        <f>'Population 2016'!Z179/'Population 2016'!Z$5</f>
        <v>7.9290259261338442E-3</v>
      </c>
      <c r="AA179">
        <f>'Population 2016'!AA179/'Population 2016'!AA$5</f>
        <v>6.0558466658295444E-3</v>
      </c>
      <c r="AB179">
        <f>'Population 2016'!AB179/'Population 2016'!AB$5</f>
        <v>1.0953604290554026E-2</v>
      </c>
      <c r="AC179">
        <f>'Population 2016'!AC179/'Population 2016'!AC$5</f>
        <v>6.4829620558478013E-3</v>
      </c>
      <c r="AD179">
        <f>'Population 2016'!AD179/'Population 2016'!AD$5</f>
        <v>8.474450109791953E-3</v>
      </c>
      <c r="AE179">
        <f>'Population 2016'!AE179/'Population 2016'!AE$5</f>
        <v>9.6048214047372155E-3</v>
      </c>
      <c r="AF179">
        <f>'Population 2016'!AF179/'Population 2016'!AF$5</f>
        <v>4.8108099956265362E-3</v>
      </c>
      <c r="AG179">
        <f>'Population 2016'!AG179/'Population 2016'!AG$5</f>
        <v>9.6048214047372155E-3</v>
      </c>
      <c r="AH179">
        <f>'Population 2016'!AH179/'Population 2016'!AH$5</f>
        <v>5.2887250030186784E-3</v>
      </c>
      <c r="AI179">
        <f>'Population 2016'!AI179/'Population 2016'!AI$5</f>
        <v>9.5289395397672588E-3</v>
      </c>
      <c r="AJ179">
        <f>'Population 2016'!AJ179/'Population 2016'!AJ$5</f>
        <v>5.367649109109667E-3</v>
      </c>
      <c r="AK179">
        <f>'Population 2016'!AK179/'Population 2016'!AK$5</f>
        <v>1.1226632136077342E-2</v>
      </c>
      <c r="AL179">
        <f>'Population 2016'!AL179/'Population 2016'!AL$5</f>
        <v>4.416381405083273E-3</v>
      </c>
      <c r="AM179">
        <f>'Population 2016'!AM179/'Population 2016'!AM$5</f>
        <v>4.4695408397955744E-3</v>
      </c>
      <c r="AN179">
        <f>'Population 2016'!AN179/'Population 2016'!AN$5</f>
        <v>1.4017672084651467E-2</v>
      </c>
      <c r="AO179">
        <f>'Population 2016'!AO179/'Population 2016'!AO$5</f>
        <v>1.4017672084651467E-2</v>
      </c>
      <c r="AP179">
        <f>'Population 2016'!AP179/'Population 2016'!AP$5</f>
        <v>1.099345306976523E-2</v>
      </c>
      <c r="AQ179">
        <f>'Population 2016'!AQ179/'Population 2016'!AQ$5</f>
        <v>5.1378308763084342E-3</v>
      </c>
      <c r="AR179">
        <f>'Population 2016'!AR179/'Population 2016'!AR$5</f>
        <v>7.4481212390975458E-3</v>
      </c>
      <c r="AS179">
        <f>'Population 2016'!AS179/'Population 2016'!AS$5</f>
        <v>8.290762917678586E-3</v>
      </c>
      <c r="AT179">
        <f>'Population 2016'!AT179/'Population 2016'!AT$5</f>
        <v>2.4305372489059947E-2</v>
      </c>
      <c r="AU179">
        <f>'Population 2016'!AU179/'Population 2016'!AU$5</f>
        <v>2.4305372489059947E-2</v>
      </c>
      <c r="AV179">
        <f>'Population 2016'!AV179/'Population 2016'!AV$5</f>
        <v>3.0936543131665083E-3</v>
      </c>
      <c r="AW179">
        <f>'Population 2016'!AW179/'Population 2016'!AW$5</f>
        <v>6.1512294831899449E-3</v>
      </c>
      <c r="AX179">
        <f>'Population 2016'!AX179/'Population 2016'!AX$5</f>
        <v>1.0376068594502729E-2</v>
      </c>
      <c r="AY179">
        <f>'Population 2016'!AY179/'Population 2016'!AY$5</f>
        <v>7.0316085799088154E-3</v>
      </c>
      <c r="AZ179">
        <f>'Population 2016'!AZ179/'Population 2016'!AZ$5</f>
        <v>8.6750924748750218E-3</v>
      </c>
      <c r="BA179">
        <f>'Population 2016'!BA179/'Population 2016'!BA$5</f>
        <v>3.846361477002807E-3</v>
      </c>
      <c r="BB179">
        <f>'Population 2016'!BB179/'Population 2016'!BB$5</f>
        <v>6.9187905236046763E-3</v>
      </c>
      <c r="BC179">
        <f>'Population 2016'!BC179/'Population 2016'!BC$5</f>
        <v>1.8147213738768646E-3</v>
      </c>
      <c r="BD179" s="9">
        <v>177</v>
      </c>
    </row>
    <row r="180" spans="1:56" x14ac:dyDescent="0.35">
      <c r="A180" s="3"/>
      <c r="B180" s="5" t="s">
        <v>65</v>
      </c>
      <c r="C180">
        <f>'Population 2016'!C180/'Population 2016'!C$5</f>
        <v>8.4792975318548659E-3</v>
      </c>
      <c r="D180">
        <f>'Population 2016'!D180/'Population 2016'!D$5</f>
        <v>1.108388838355682E-2</v>
      </c>
      <c r="E180">
        <f>'Population 2016'!E180/'Population 2016'!E$5</f>
        <v>1.347278020241985E-2</v>
      </c>
      <c r="F180">
        <f>'Population 2016'!F180/'Population 2016'!F$5</f>
        <v>7.2830285861447339E-3</v>
      </c>
      <c r="G180">
        <f>'Population 2016'!G180/'Population 2016'!G$5</f>
        <v>5.765170789801332E-3</v>
      </c>
      <c r="H180">
        <f>'Population 2016'!H180/'Population 2016'!H$5</f>
        <v>4.2378239568370982E-3</v>
      </c>
      <c r="I180">
        <f>'Population 2016'!I180/'Population 2016'!I$5</f>
        <v>9.6306841973034085E-3</v>
      </c>
      <c r="J180">
        <f>'Population 2016'!J180/'Population 2016'!J$5</f>
        <v>7.413980411832514E-3</v>
      </c>
      <c r="K180">
        <f>'Population 2016'!K180/'Population 2016'!K$5</f>
        <v>5.5521428908944853E-3</v>
      </c>
      <c r="L180">
        <f>'Population 2016'!L180/'Population 2016'!L$5</f>
        <v>4.956078344161517E-3</v>
      </c>
      <c r="M180">
        <f>'Population 2016'!M180/'Population 2016'!M$5</f>
        <v>4.956078344161517E-3</v>
      </c>
      <c r="N180">
        <f>'Population 2016'!N180/'Population 2016'!N$5</f>
        <v>6.2770754133144729E-3</v>
      </c>
      <c r="O180">
        <f>'Population 2016'!O180/'Population 2016'!O$5</f>
        <v>4.5670243013245359E-3</v>
      </c>
      <c r="P180">
        <f>'Population 2016'!P180/'Population 2016'!P$5</f>
        <v>5.263157894736842E-3</v>
      </c>
      <c r="Q180">
        <f>'Population 2016'!Q180/'Population 2016'!Q$5</f>
        <v>1.014089141138177E-2</v>
      </c>
      <c r="R180">
        <f>'Population 2016'!R180/'Population 2016'!R$5</f>
        <v>4.5377122478309469E-3</v>
      </c>
      <c r="S180">
        <f>'Population 2016'!S180/'Population 2016'!S$5</f>
        <v>8.1045631638689362E-3</v>
      </c>
      <c r="T180">
        <f>'Population 2016'!T180/'Population 2016'!T$5</f>
        <v>9.4321624174627614E-3</v>
      </c>
      <c r="U180">
        <f>'Population 2016'!U180/'Population 2016'!U$5</f>
        <v>2.699951312353384E-3</v>
      </c>
      <c r="V180">
        <f>'Population 2016'!V180/'Population 2016'!V$5</f>
        <v>6.7317452927393318E-3</v>
      </c>
      <c r="W180">
        <f>'Population 2016'!W180/'Population 2016'!W$5</f>
        <v>5.4451918237143661E-3</v>
      </c>
      <c r="X180">
        <f>'Population 2016'!X180/'Population 2016'!X$5</f>
        <v>5.4451918237143661E-3</v>
      </c>
      <c r="Y180">
        <f>'Population 2016'!Y180/'Population 2016'!Y$5</f>
        <v>7.0587113082462918E-3</v>
      </c>
      <c r="Z180">
        <f>'Population 2016'!Z180/'Population 2016'!Z$5</f>
        <v>6.3223141295784026E-3</v>
      </c>
      <c r="AA180">
        <f>'Population 2016'!AA180/'Population 2016'!AA$5</f>
        <v>5.8385935819319848E-3</v>
      </c>
      <c r="AB180">
        <f>'Population 2016'!AB180/'Population 2016'!AB$5</f>
        <v>1.135482022046406E-2</v>
      </c>
      <c r="AC180">
        <f>'Population 2016'!AC180/'Population 2016'!AC$5</f>
        <v>5.690691964147193E-3</v>
      </c>
      <c r="AD180">
        <f>'Population 2016'!AD180/'Population 2016'!AD$5</f>
        <v>9.9259369533663336E-3</v>
      </c>
      <c r="AE180">
        <f>'Population 2016'!AE180/'Population 2016'!AE$5</f>
        <v>1.1504224889372581E-2</v>
      </c>
      <c r="AF180">
        <f>'Population 2016'!AF180/'Population 2016'!AF$5</f>
        <v>4.2980590870017642E-3</v>
      </c>
      <c r="AG180">
        <f>'Population 2016'!AG180/'Population 2016'!AG$5</f>
        <v>1.1504224889372581E-2</v>
      </c>
      <c r="AH180">
        <f>'Population 2016'!AH180/'Population 2016'!AH$5</f>
        <v>6.1042326518859777E-3</v>
      </c>
      <c r="AI180">
        <f>'Population 2016'!AI180/'Population 2016'!AI$5</f>
        <v>9.0176305888529183E-3</v>
      </c>
      <c r="AJ180">
        <f>'Population 2016'!AJ180/'Population 2016'!AJ$5</f>
        <v>6.7060758999525974E-3</v>
      </c>
      <c r="AK180">
        <f>'Population 2016'!AK180/'Population 2016'!AK$5</f>
        <v>1.274782193279107E-2</v>
      </c>
      <c r="AL180">
        <f>'Population 2016'!AL180/'Population 2016'!AL$5</f>
        <v>4.1592025682410739E-3</v>
      </c>
      <c r="AM180">
        <f>'Population 2016'!AM180/'Population 2016'!AM$5</f>
        <v>4.9440220796766283E-3</v>
      </c>
      <c r="AN180">
        <f>'Population 2016'!AN180/'Population 2016'!AN$5</f>
        <v>1.5817606632486093E-2</v>
      </c>
      <c r="AO180">
        <f>'Population 2016'!AO180/'Population 2016'!AO$5</f>
        <v>1.5817606632486093E-2</v>
      </c>
      <c r="AP180">
        <f>'Population 2016'!AP180/'Population 2016'!AP$5</f>
        <v>1.324445571707116E-2</v>
      </c>
      <c r="AQ180">
        <f>'Population 2016'!AQ180/'Population 2016'!AQ$5</f>
        <v>5.8845289636652604E-3</v>
      </c>
      <c r="AR180">
        <f>'Population 2016'!AR180/'Population 2016'!AR$5</f>
        <v>7.5383461396997808E-3</v>
      </c>
      <c r="AS180">
        <f>'Population 2016'!AS180/'Population 2016'!AS$5</f>
        <v>9.6306841973034085E-3</v>
      </c>
      <c r="AT180">
        <f>'Population 2016'!AT180/'Population 2016'!AT$5</f>
        <v>2.3040016871408234E-2</v>
      </c>
      <c r="AU180">
        <f>'Population 2016'!AU180/'Population 2016'!AU$5</f>
        <v>2.3040016871408234E-2</v>
      </c>
      <c r="AV180">
        <f>'Population 2016'!AV180/'Population 2016'!AV$5</f>
        <v>3.9805722732552005E-3</v>
      </c>
      <c r="AW180">
        <f>'Population 2016'!AW180/'Population 2016'!AW$5</f>
        <v>7.3257977912014154E-3</v>
      </c>
      <c r="AX180">
        <f>'Population 2016'!AX180/'Population 2016'!AX$5</f>
        <v>8.4209719258341101E-3</v>
      </c>
      <c r="AY180">
        <f>'Population 2016'!AY180/'Population 2016'!AY$5</f>
        <v>7.3819650561488329E-3</v>
      </c>
      <c r="AZ180">
        <f>'Population 2016'!AZ180/'Population 2016'!AZ$5</f>
        <v>9.0864115146320271E-3</v>
      </c>
      <c r="BA180">
        <f>'Population 2016'!BA180/'Population 2016'!BA$5</f>
        <v>3.832865471820341E-3</v>
      </c>
      <c r="BB180">
        <f>'Population 2016'!BB180/'Population 2016'!BB$5</f>
        <v>8.2721667138507E-3</v>
      </c>
      <c r="BC180">
        <f>'Population 2016'!BC180/'Population 2016'!BC$5</f>
        <v>2.699951312353384E-3</v>
      </c>
      <c r="BD180" s="9">
        <v>178</v>
      </c>
    </row>
    <row r="181" spans="1:56" x14ac:dyDescent="0.35">
      <c r="A181" s="3"/>
      <c r="B181" s="5" t="s">
        <v>66</v>
      </c>
      <c r="C181">
        <f>'Population 2016'!C181/'Population 2016'!C$5</f>
        <v>6.5881944054013994E-3</v>
      </c>
      <c r="D181">
        <f>'Population 2016'!D181/'Population 2016'!D$5</f>
        <v>1.0462818970491868E-2</v>
      </c>
      <c r="E181">
        <f>'Population 2016'!E181/'Population 2016'!E$5</f>
        <v>1.4016566738077715E-2</v>
      </c>
      <c r="F181">
        <f>'Population 2016'!F181/'Population 2016'!F$5</f>
        <v>7.8599021375225335E-3</v>
      </c>
      <c r="G181">
        <f>'Population 2016'!G181/'Population 2016'!G$5</f>
        <v>7.0508309424565582E-3</v>
      </c>
      <c r="H181">
        <f>'Population 2016'!H181/'Population 2016'!H$5</f>
        <v>4.6528518577362175E-3</v>
      </c>
      <c r="I181">
        <f>'Population 2016'!I181/'Population 2016'!I$5</f>
        <v>9.9028557072272008E-3</v>
      </c>
      <c r="J181">
        <f>'Population 2016'!J181/'Population 2016'!J$5</f>
        <v>8.1271821069304959E-3</v>
      </c>
      <c r="K181">
        <f>'Population 2016'!K181/'Population 2016'!K$5</f>
        <v>5.7647781505457641E-3</v>
      </c>
      <c r="L181">
        <f>'Population 2016'!L181/'Population 2016'!L$5</f>
        <v>4.8051721125283945E-3</v>
      </c>
      <c r="M181">
        <f>'Population 2016'!M181/'Population 2016'!M$5</f>
        <v>4.8051721125283945E-3</v>
      </c>
      <c r="N181">
        <f>'Population 2016'!N181/'Population 2016'!N$5</f>
        <v>5.3045707718150474E-3</v>
      </c>
      <c r="O181">
        <f>'Population 2016'!O181/'Population 2016'!O$5</f>
        <v>5.3793800338811778E-3</v>
      </c>
      <c r="P181">
        <f>'Population 2016'!P181/'Population 2016'!P$5</f>
        <v>5.6576129832074835E-3</v>
      </c>
      <c r="Q181">
        <f>'Population 2016'!Q181/'Population 2016'!Q$5</f>
        <v>1.125721201866018E-2</v>
      </c>
      <c r="R181">
        <f>'Population 2016'!R181/'Population 2016'!R$5</f>
        <v>5.3760579123862248E-3</v>
      </c>
      <c r="S181">
        <f>'Population 2016'!S181/'Population 2016'!S$5</f>
        <v>7.4266820366797239E-3</v>
      </c>
      <c r="T181">
        <f>'Population 2016'!T181/'Population 2016'!T$5</f>
        <v>7.0450389245380477E-3</v>
      </c>
      <c r="U181">
        <f>'Population 2016'!U181/'Population 2016'!U$5</f>
        <v>2.0360288584959944E-3</v>
      </c>
      <c r="V181">
        <f>'Population 2016'!V181/'Population 2016'!V$5</f>
        <v>7.1820547851107839E-3</v>
      </c>
      <c r="W181">
        <f>'Population 2016'!W181/'Population 2016'!W$5</f>
        <v>5.8439393642264626E-3</v>
      </c>
      <c r="X181">
        <f>'Population 2016'!X181/'Population 2016'!X$5</f>
        <v>5.8439393642264626E-3</v>
      </c>
      <c r="Y181">
        <f>'Population 2016'!Y181/'Population 2016'!Y$5</f>
        <v>7.6350137517686521E-3</v>
      </c>
      <c r="Z181">
        <f>'Population 2016'!Z181/'Population 2016'!Z$5</f>
        <v>4.6478494259392976E-3</v>
      </c>
      <c r="AA181">
        <f>'Population 2016'!AA181/'Population 2016'!AA$5</f>
        <v>5.7455800291929676E-3</v>
      </c>
      <c r="AB181">
        <f>'Population 2016'!AB181/'Population 2016'!AB$5</f>
        <v>1.0781654606306869E-2</v>
      </c>
      <c r="AC181">
        <f>'Population 2016'!AC181/'Population 2016'!AC$5</f>
        <v>4.9925427319044893E-3</v>
      </c>
      <c r="AD181">
        <f>'Population 2016'!AD181/'Population 2016'!AD$5</f>
        <v>9.9371022367784438E-3</v>
      </c>
      <c r="AE181">
        <f>'Population 2016'!AE181/'Population 2016'!AE$5</f>
        <v>1.1031940779679462E-2</v>
      </c>
      <c r="AF181">
        <f>'Population 2016'!AF181/'Population 2016'!AF$5</f>
        <v>6.0776063581112674E-3</v>
      </c>
      <c r="AG181">
        <f>'Population 2016'!AG181/'Population 2016'!AG$5</f>
        <v>1.1031940779679462E-2</v>
      </c>
      <c r="AH181">
        <f>'Population 2016'!AH181/'Population 2016'!AH$5</f>
        <v>7.0980745474304077E-3</v>
      </c>
      <c r="AI181">
        <f>'Population 2016'!AI181/'Population 2016'!AI$5</f>
        <v>7.7653337999825005E-3</v>
      </c>
      <c r="AJ181">
        <f>'Population 2016'!AJ181/'Population 2016'!AJ$5</f>
        <v>6.8594373030700165E-3</v>
      </c>
      <c r="AK181">
        <f>'Population 2016'!AK181/'Population 2016'!AK$5</f>
        <v>1.2420954703745143E-2</v>
      </c>
      <c r="AL181">
        <f>'Population 2016'!AL181/'Population 2016'!AL$5</f>
        <v>4.5405367056277823E-3</v>
      </c>
      <c r="AM181">
        <f>'Population 2016'!AM181/'Population 2016'!AM$5</f>
        <v>5.5199191570895105E-3</v>
      </c>
      <c r="AN181">
        <f>'Population 2016'!AN181/'Population 2016'!AN$5</f>
        <v>1.7181193411148685E-2</v>
      </c>
      <c r="AO181">
        <f>'Population 2016'!AO181/'Population 2016'!AO$5</f>
        <v>1.7181193411148685E-2</v>
      </c>
      <c r="AP181">
        <f>'Population 2016'!AP181/'Population 2016'!AP$5</f>
        <v>1.252318374205412E-2</v>
      </c>
      <c r="AQ181">
        <f>'Population 2016'!AQ181/'Population 2016'!AQ$5</f>
        <v>5.8434263166547923E-3</v>
      </c>
      <c r="AR181">
        <f>'Population 2016'!AR181/'Population 2016'!AR$5</f>
        <v>7.3071030611192387E-3</v>
      </c>
      <c r="AS181">
        <f>'Population 2016'!AS181/'Population 2016'!AS$5</f>
        <v>9.9028557072272008E-3</v>
      </c>
      <c r="AT181">
        <f>'Population 2016'!AT181/'Population 2016'!AT$5</f>
        <v>2.5096219750092266E-2</v>
      </c>
      <c r="AU181">
        <f>'Population 2016'!AU181/'Population 2016'!AU$5</f>
        <v>2.5096219750092266E-2</v>
      </c>
      <c r="AV181">
        <f>'Population 2016'!AV181/'Population 2016'!AV$5</f>
        <v>4.0122479146869391E-3</v>
      </c>
      <c r="AW181">
        <f>'Population 2016'!AW181/'Population 2016'!AW$5</f>
        <v>8.7596863750076265E-3</v>
      </c>
      <c r="AX181">
        <f>'Population 2016'!AX181/'Population 2016'!AX$5</f>
        <v>9.4049094649679907E-3</v>
      </c>
      <c r="AY181">
        <f>'Population 2016'!AY181/'Population 2016'!AY$5</f>
        <v>7.3299470640433278E-3</v>
      </c>
      <c r="AZ181">
        <f>'Population 2016'!AZ181/'Population 2016'!AZ$5</f>
        <v>8.6376998348971119E-3</v>
      </c>
      <c r="BA181">
        <f>'Population 2016'!BA181/'Population 2016'!BA$5</f>
        <v>3.5629453681710215E-3</v>
      </c>
      <c r="BB181">
        <f>'Population 2016'!BB181/'Population 2016'!BB$5</f>
        <v>8.2997866361006201E-3</v>
      </c>
      <c r="BC181">
        <f>'Population 2016'!BC181/'Population 2016'!BC$5</f>
        <v>2.0360288584959944E-3</v>
      </c>
      <c r="BD181" s="9">
        <v>179</v>
      </c>
    </row>
    <row r="182" spans="1:56" x14ac:dyDescent="0.35">
      <c r="A182" s="3"/>
      <c r="B182" s="5" t="s">
        <v>67</v>
      </c>
      <c r="C182">
        <f>'Population 2016'!C182/'Population 2016'!C$5</f>
        <v>5.2746443959458839E-3</v>
      </c>
      <c r="D182">
        <f>'Population 2016'!D182/'Population 2016'!D$5</f>
        <v>1.046037381532232E-2</v>
      </c>
      <c r="E182">
        <f>'Population 2016'!E182/'Population 2016'!E$5</f>
        <v>1.5216647368495071E-2</v>
      </c>
      <c r="F182">
        <f>'Population 2016'!F182/'Population 2016'!F$5</f>
        <v>8.4882822559876388E-3</v>
      </c>
      <c r="G182">
        <f>'Population 2016'!G182/'Population 2016'!G$5</f>
        <v>8.6883559789963736E-3</v>
      </c>
      <c r="H182">
        <f>'Population 2016'!H182/'Population 2016'!H$5</f>
        <v>5.7228456647417589E-3</v>
      </c>
      <c r="I182">
        <f>'Population 2016'!I182/'Population 2016'!I$5</f>
        <v>1.3064232476342015E-2</v>
      </c>
      <c r="J182">
        <f>'Population 2016'!J182/'Population 2016'!J$5</f>
        <v>9.910186344675451E-3</v>
      </c>
      <c r="K182">
        <f>'Population 2016'!K182/'Population 2016'!K$5</f>
        <v>7.6548693474460146E-3</v>
      </c>
      <c r="L182">
        <f>'Population 2016'!L182/'Population 2016'!L$5</f>
        <v>5.9488824996425903E-3</v>
      </c>
      <c r="M182">
        <f>'Population 2016'!M182/'Population 2016'!M$5</f>
        <v>5.9488824996425903E-3</v>
      </c>
      <c r="N182">
        <f>'Population 2016'!N182/'Population 2016'!N$5</f>
        <v>5.2000868020671753E-3</v>
      </c>
      <c r="O182">
        <f>'Population 2016'!O182/'Population 2016'!O$5</f>
        <v>5.5378884695019863E-3</v>
      </c>
      <c r="P182">
        <f>'Population 2016'!P182/'Population 2016'!P$5</f>
        <v>6.7282767947706521E-3</v>
      </c>
      <c r="Q182">
        <f>'Population 2016'!Q182/'Population 2016'!Q$5</f>
        <v>1.3583859179093077E-2</v>
      </c>
      <c r="R182">
        <f>'Population 2016'!R182/'Population 2016'!R$5</f>
        <v>6.1611752807792623E-3</v>
      </c>
      <c r="S182">
        <f>'Population 2016'!S182/'Population 2016'!S$5</f>
        <v>7.760326653968164E-3</v>
      </c>
      <c r="T182">
        <f>'Population 2016'!T182/'Population 2016'!T$5</f>
        <v>6.0096880918367821E-3</v>
      </c>
      <c r="U182">
        <f>'Population 2016'!U182/'Population 2016'!U$5</f>
        <v>2.3015978400389501E-3</v>
      </c>
      <c r="V182">
        <f>'Population 2016'!V182/'Population 2016'!V$5</f>
        <v>8.8306454690469469E-3</v>
      </c>
      <c r="W182">
        <f>'Population 2016'!W182/'Population 2016'!W$5</f>
        <v>6.7394871191470722E-3</v>
      </c>
      <c r="X182">
        <f>'Population 2016'!X182/'Population 2016'!X$5</f>
        <v>6.7394871191470722E-3</v>
      </c>
      <c r="Y182">
        <f>'Population 2016'!Y182/'Population 2016'!Y$5</f>
        <v>9.3480230838937379E-3</v>
      </c>
      <c r="Z182">
        <f>'Population 2016'!Z182/'Population 2016'!Z$5</f>
        <v>3.9161180294357348E-3</v>
      </c>
      <c r="AA182">
        <f>'Population 2016'!AA182/'Population 2016'!AA$5</f>
        <v>6.0126618020578584E-3</v>
      </c>
      <c r="AB182">
        <f>'Population 2016'!AB182/'Population 2016'!AB$5</f>
        <v>1.1330255979857323E-2</v>
      </c>
      <c r="AC182">
        <f>'Population 2016'!AC182/'Population 2016'!AC$5</f>
        <v>5.0659776881848331E-3</v>
      </c>
      <c r="AD182">
        <f>'Population 2016'!AD182/'Population 2016'!AD$5</f>
        <v>1.188358331162306E-2</v>
      </c>
      <c r="AE182">
        <f>'Population 2016'!AE182/'Population 2016'!AE$5</f>
        <v>1.309561699812113E-2</v>
      </c>
      <c r="AF182">
        <f>'Population 2016'!AF182/'Population 2016'!AF$5</f>
        <v>7.0277036299748151E-3</v>
      </c>
      <c r="AG182">
        <f>'Population 2016'!AG182/'Population 2016'!AG$5</f>
        <v>1.309561699812113E-2</v>
      </c>
      <c r="AH182">
        <f>'Population 2016'!AH182/'Population 2016'!AH$5</f>
        <v>7.712956168785934E-3</v>
      </c>
      <c r="AI182">
        <f>'Population 2016'!AI182/'Population 2016'!AI$5</f>
        <v>7.4946408259690261E-3</v>
      </c>
      <c r="AJ182">
        <f>'Population 2016'!AJ182/'Population 2016'!AJ$5</f>
        <v>6.5805983883110725E-3</v>
      </c>
      <c r="AK182">
        <f>'Population 2016'!AK182/'Population 2016'!AK$5</f>
        <v>1.5802773342720289E-2</v>
      </c>
      <c r="AL182">
        <f>'Population 2016'!AL182/'Population 2016'!AL$5</f>
        <v>5.8619038328514925E-3</v>
      </c>
      <c r="AM182">
        <f>'Population 2016'!AM182/'Population 2016'!AM$5</f>
        <v>6.2189640372196124E-3</v>
      </c>
      <c r="AN182">
        <f>'Population 2016'!AN182/'Population 2016'!AN$5</f>
        <v>1.8435693247518273E-2</v>
      </c>
      <c r="AO182">
        <f>'Population 2016'!AO182/'Population 2016'!AO$5</f>
        <v>1.8435693247518273E-2</v>
      </c>
      <c r="AP182">
        <f>'Population 2016'!AP182/'Population 2016'!AP$5</f>
        <v>1.5844205253396318E-2</v>
      </c>
      <c r="AQ182">
        <f>'Population 2016'!AQ182/'Population 2016'!AQ$5</f>
        <v>6.9668986682742372E-3</v>
      </c>
      <c r="AR182">
        <f>'Population 2016'!AR182/'Population 2016'!AR$5</f>
        <v>7.9765495458345836E-3</v>
      </c>
      <c r="AS182">
        <f>'Population 2016'!AS182/'Population 2016'!AS$5</f>
        <v>1.3064232476342015E-2</v>
      </c>
      <c r="AT182">
        <f>'Population 2016'!AT182/'Population 2016'!AT$5</f>
        <v>2.6836083724363368E-2</v>
      </c>
      <c r="AU182">
        <f>'Population 2016'!AU182/'Population 2016'!AU$5</f>
        <v>2.6836083724363368E-2</v>
      </c>
      <c r="AV182">
        <f>'Population 2016'!AV182/'Population 2016'!AV$5</f>
        <v>5.7544081934325841E-3</v>
      </c>
      <c r="AW182">
        <f>'Population 2016'!AW182/'Population 2016'!AW$5</f>
        <v>9.2859539935322474E-3</v>
      </c>
      <c r="AX182">
        <f>'Population 2016'!AX182/'Population 2016'!AX$5</f>
        <v>1.1129994760852064E-2</v>
      </c>
      <c r="AY182">
        <f>'Population 2016'!AY182/'Population 2016'!AY$5</f>
        <v>8.4636333037544746E-3</v>
      </c>
      <c r="AZ182">
        <f>'Population 2016'!AZ182/'Population 2016'!AZ$5</f>
        <v>9.9809585171804806E-3</v>
      </c>
      <c r="BA182">
        <f>'Population 2016'!BA182/'Population 2016'!BA$5</f>
        <v>4.4806737205787088E-3</v>
      </c>
      <c r="BB182">
        <f>'Population 2016'!BB182/'Population 2016'!BB$5</f>
        <v>8.7762302949117195E-3</v>
      </c>
      <c r="BC182">
        <f>'Population 2016'!BC182/'Population 2016'!BC$5</f>
        <v>2.3015978400389501E-3</v>
      </c>
      <c r="BD182" s="9">
        <v>180</v>
      </c>
    </row>
    <row r="183" spans="1:56" x14ac:dyDescent="0.35">
      <c r="A183" s="3"/>
      <c r="B183" s="5" t="s">
        <v>68</v>
      </c>
      <c r="C183">
        <f>'Population 2016'!C183/'Population 2016'!C$5</f>
        <v>5.4177549028126323E-3</v>
      </c>
      <c r="D183">
        <f>'Population 2016'!D183/'Population 2016'!D$5</f>
        <v>1.2020382813493343E-2</v>
      </c>
      <c r="E183">
        <f>'Population 2016'!E183/'Population 2016'!E$5</f>
        <v>1.8076214495661429E-2</v>
      </c>
      <c r="F183">
        <f>'Population 2016'!F183/'Population 2016'!F$5</f>
        <v>1.121813031161473E-2</v>
      </c>
      <c r="G183">
        <f>'Population 2016'!G183/'Population 2016'!G$5</f>
        <v>1.1516808314837871E-2</v>
      </c>
      <c r="H183">
        <f>'Population 2016'!H183/'Population 2016'!H$5</f>
        <v>6.8965964469720796E-3</v>
      </c>
      <c r="I183">
        <f>'Population 2016'!I183/'Population 2016'!I$5</f>
        <v>1.7345699690143206E-2</v>
      </c>
      <c r="J183">
        <f>'Population 2016'!J183/'Population 2016'!J$5</f>
        <v>1.1651725367589129E-2</v>
      </c>
      <c r="K183">
        <f>'Population 2016'!K183/'Population 2016'!K$5</f>
        <v>9.4740821244625045E-3</v>
      </c>
      <c r="L183">
        <f>'Population 2016'!L183/'Population 2016'!L$5</f>
        <v>8.1409940749448007E-3</v>
      </c>
      <c r="M183">
        <f>'Population 2016'!M183/'Population 2016'!M$5</f>
        <v>8.1409940749448007E-3</v>
      </c>
      <c r="N183">
        <f>'Population 2016'!N183/'Population 2016'!N$5</f>
        <v>6.0198841031658644E-3</v>
      </c>
      <c r="O183">
        <f>'Population 2016'!O183/'Population 2016'!O$5</f>
        <v>6.6474475188476436E-3</v>
      </c>
      <c r="P183">
        <f>'Population 2016'!P183/'Population 2016'!P$5</f>
        <v>8.5878507832751038E-3</v>
      </c>
      <c r="Q183">
        <f>'Population 2016'!Q183/'Population 2016'!Q$5</f>
        <v>1.6345283839202831E-2</v>
      </c>
      <c r="R183">
        <f>'Population 2016'!R183/'Population 2016'!R$5</f>
        <v>7.5051897588758187E-3</v>
      </c>
      <c r="S183">
        <f>'Population 2016'!S183/'Population 2016'!S$5</f>
        <v>8.8248118615074731E-3</v>
      </c>
      <c r="T183">
        <f>'Population 2016'!T183/'Population 2016'!T$5</f>
        <v>5.676979846721544E-3</v>
      </c>
      <c r="U183">
        <f>'Population 2016'!U183/'Population 2016'!U$5</f>
        <v>2.3015978400389501E-3</v>
      </c>
      <c r="V183">
        <f>'Population 2016'!V183/'Population 2016'!V$5</f>
        <v>9.9526030178368353E-3</v>
      </c>
      <c r="W183">
        <f>'Population 2016'!W183/'Population 2016'!W$5</f>
        <v>8.3606246609011694E-3</v>
      </c>
      <c r="X183">
        <f>'Population 2016'!X183/'Population 2016'!X$5</f>
        <v>8.3606246609011694E-3</v>
      </c>
      <c r="Y183">
        <f>'Population 2016'!Y183/'Population 2016'!Y$5</f>
        <v>1.0766919444841894E-2</v>
      </c>
      <c r="Z183">
        <f>'Population 2016'!Z183/'Population 2016'!Z$5</f>
        <v>4.3671588108784064E-3</v>
      </c>
      <c r="AA183">
        <f>'Population 2016'!AA183/'Population 2016'!AA$5</f>
        <v>7.1613791783847131E-3</v>
      </c>
      <c r="AB183">
        <f>'Population 2016'!AB183/'Population 2016'!AB$5</f>
        <v>1.3002671361165983E-2</v>
      </c>
      <c r="AC183">
        <f>'Population 2016'!AC183/'Population 2016'!AC$5</f>
        <v>6.2016337726329635E-3</v>
      </c>
      <c r="AD183">
        <f>'Population 2016'!AD183/'Population 2016'!AD$5</f>
        <v>1.4220849305891547E-2</v>
      </c>
      <c r="AE183">
        <f>'Population 2016'!AE183/'Population 2016'!AE$5</f>
        <v>1.5246563106397396E-2</v>
      </c>
      <c r="AF183">
        <f>'Population 2016'!AF183/'Population 2016'!AF$5</f>
        <v>9.3350827187862889E-3</v>
      </c>
      <c r="AG183">
        <f>'Population 2016'!AG183/'Population 2016'!AG$5</f>
        <v>1.5246563106397396E-2</v>
      </c>
      <c r="AH183">
        <f>'Population 2016'!AH183/'Population 2016'!AH$5</f>
        <v>8.8851323110074962E-3</v>
      </c>
      <c r="AI183">
        <f>'Population 2016'!AI183/'Population 2016'!AI$5</f>
        <v>7.9061488319188029E-3</v>
      </c>
      <c r="AJ183">
        <f>'Population 2016'!AJ183/'Population 2016'!AJ$5</f>
        <v>7.6959540473468474E-3</v>
      </c>
      <c r="AK183">
        <f>'Population 2016'!AK183/'Population 2016'!AK$5</f>
        <v>1.8053128496536463E-2</v>
      </c>
      <c r="AL183">
        <f>'Population 2016'!AL183/'Population 2016'!AL$5</f>
        <v>7.5202639186960143E-3</v>
      </c>
      <c r="AM183">
        <f>'Population 2016'!AM183/'Population 2016'!AM$5</f>
        <v>7.5192599541455537E-3</v>
      </c>
      <c r="AN183">
        <f>'Population 2016'!AN183/'Population 2016'!AN$5</f>
        <v>2.1544671102868986E-2</v>
      </c>
      <c r="AO183">
        <f>'Population 2016'!AO183/'Population 2016'!AO$5</f>
        <v>2.1544671102868986E-2</v>
      </c>
      <c r="AP183">
        <f>'Population 2016'!AP183/'Population 2016'!AP$5</f>
        <v>2.0187689234817622E-2</v>
      </c>
      <c r="AQ183">
        <f>'Population 2016'!AQ183/'Population 2016'!AQ$5</f>
        <v>8.9946292541239654E-3</v>
      </c>
      <c r="AR183">
        <f>'Population 2016'!AR183/'Population 2016'!AR$5</f>
        <v>9.3987613123646205E-3</v>
      </c>
      <c r="AS183">
        <f>'Population 2016'!AS183/'Population 2016'!AS$5</f>
        <v>1.7345699690143206E-2</v>
      </c>
      <c r="AT183">
        <f>'Population 2016'!AT183/'Population 2016'!AT$5</f>
        <v>2.8786840301576421E-2</v>
      </c>
      <c r="AU183">
        <f>'Population 2016'!AU183/'Population 2016'!AU$5</f>
        <v>2.8786840301576421E-2</v>
      </c>
      <c r="AV183">
        <f>'Population 2016'!AV183/'Population 2016'!AV$5</f>
        <v>6.4195966634991025E-3</v>
      </c>
      <c r="AW183">
        <f>'Population 2016'!AW183/'Population 2016'!AW$5</f>
        <v>1.0323235096711209E-2</v>
      </c>
      <c r="AX183">
        <f>'Population 2016'!AX183/'Population 2016'!AX$5</f>
        <v>1.2829523237537856E-2</v>
      </c>
      <c r="AY183">
        <f>'Population 2016'!AY183/'Population 2016'!AY$5</f>
        <v>1.0622379976132921E-2</v>
      </c>
      <c r="AZ183">
        <f>'Population 2016'!AZ183/'Population 2016'!AZ$5</f>
        <v>1.2612825100241039E-2</v>
      </c>
      <c r="BA183">
        <f>'Population 2016'!BA183/'Population 2016'!BA$5</f>
        <v>6.5050744979486073E-3</v>
      </c>
      <c r="BB183">
        <f>'Population 2016'!BB183/'Population 2016'!BB$5</f>
        <v>9.6669727874716029E-3</v>
      </c>
      <c r="BC183">
        <f>'Population 2016'!BC183/'Population 2016'!BC$5</f>
        <v>2.3015978400389501E-3</v>
      </c>
      <c r="BD183" s="9">
        <v>181</v>
      </c>
    </row>
    <row r="184" spans="1:56" x14ac:dyDescent="0.35">
      <c r="A184" s="3"/>
      <c r="B184" s="5" t="s">
        <v>69</v>
      </c>
      <c r="C184">
        <f>'Population 2016'!C184/'Population 2016'!C$5</f>
        <v>5.7244202746699517E-3</v>
      </c>
      <c r="D184">
        <f>'Population 2016'!D184/'Population 2016'!D$5</f>
        <v>1.2370040002738574E-2</v>
      </c>
      <c r="E184">
        <f>'Population 2016'!E184/'Population 2016'!E$5</f>
        <v>1.8465303137554553E-2</v>
      </c>
      <c r="F184">
        <f>'Population 2016'!F184/'Population 2016'!F$5</f>
        <v>1.275302601081638E-2</v>
      </c>
      <c r="G184">
        <f>'Population 2016'!G184/'Population 2016'!G$5</f>
        <v>1.2288204406431007E-2</v>
      </c>
      <c r="H184">
        <f>'Population 2016'!H184/'Population 2016'!H$5</f>
        <v>7.4348357559506249E-3</v>
      </c>
      <c r="I184">
        <f>'Population 2016'!I184/'Population 2016'!I$5</f>
        <v>1.8874047399715266E-2</v>
      </c>
      <c r="J184">
        <f>'Population 2016'!J184/'Population 2016'!J$5</f>
        <v>1.2281996633024556E-2</v>
      </c>
      <c r="K184">
        <f>'Population 2016'!K184/'Population 2016'!K$5</f>
        <v>8.5290365260123797E-3</v>
      </c>
      <c r="L184">
        <f>'Population 2016'!L184/'Population 2016'!L$5</f>
        <v>9.0146617317681445E-3</v>
      </c>
      <c r="M184">
        <f>'Population 2016'!M184/'Population 2016'!M$5</f>
        <v>9.0146617317681445E-3</v>
      </c>
      <c r="N184">
        <f>'Population 2016'!N184/'Population 2016'!N$5</f>
        <v>6.7030485207481049E-3</v>
      </c>
      <c r="O184">
        <f>'Population 2016'!O184/'Population 2016'!O$5</f>
        <v>6.8554898405999544E-3</v>
      </c>
      <c r="P184">
        <f>'Population 2016'!P184/'Population 2016'!P$5</f>
        <v>9.6134340132987724E-3</v>
      </c>
      <c r="Q184">
        <f>'Population 2016'!Q184/'Population 2016'!Q$5</f>
        <v>1.5934007825994995E-2</v>
      </c>
      <c r="R184">
        <f>'Population 2016'!R184/'Population 2016'!R$5</f>
        <v>7.5318039069569385E-3</v>
      </c>
      <c r="S184">
        <f>'Population 2016'!S184/'Population 2016'!S$5</f>
        <v>9.1143235929111999E-3</v>
      </c>
      <c r="T184">
        <f>'Population 2016'!T184/'Population 2016'!T$5</f>
        <v>6.1702256366825961E-3</v>
      </c>
      <c r="U184">
        <f>'Population 2016'!U184/'Population 2016'!U$5</f>
        <v>2.9212587969725135E-3</v>
      </c>
      <c r="V184">
        <f>'Population 2016'!V184/'Population 2016'!V$5</f>
        <v>9.2962196899733628E-3</v>
      </c>
      <c r="W184">
        <f>'Population 2016'!W184/'Population 2016'!W$5</f>
        <v>8.7397616666339828E-3</v>
      </c>
      <c r="X184">
        <f>'Population 2016'!X184/'Population 2016'!X$5</f>
        <v>8.7397616666339828E-3</v>
      </c>
      <c r="Y184">
        <f>'Population 2016'!Y184/'Population 2016'!Y$5</f>
        <v>1.0727174448736904E-2</v>
      </c>
      <c r="Z184">
        <f>'Population 2016'!Z184/'Population 2016'!Z$5</f>
        <v>4.6091334790343465E-3</v>
      </c>
      <c r="AA184">
        <f>'Population 2016'!AA184/'Population 2016'!AA$5</f>
        <v>7.4683239024234682E-3</v>
      </c>
      <c r="AB184">
        <f>'Population 2016'!AB184/'Population 2016'!AB$5</f>
        <v>1.3407981331177139E-2</v>
      </c>
      <c r="AC184">
        <f>'Population 2016'!AC184/'Population 2016'!AC$5</f>
        <v>6.6515521667449284E-3</v>
      </c>
      <c r="AD184">
        <f>'Population 2016'!AD184/'Population 2016'!AD$5</f>
        <v>1.5370873497338941E-2</v>
      </c>
      <c r="AE184">
        <f>'Population 2016'!AE184/'Population 2016'!AE$5</f>
        <v>1.6540210885122024E-2</v>
      </c>
      <c r="AF184">
        <f>'Population 2016'!AF184/'Population 2016'!AF$5</f>
        <v>1.040582726326743E-2</v>
      </c>
      <c r="AG184">
        <f>'Population 2016'!AG184/'Population 2016'!AG$5</f>
        <v>1.6540210885122024E-2</v>
      </c>
      <c r="AH184">
        <f>'Population 2016'!AH184/'Population 2016'!AH$5</f>
        <v>8.9352888178854395E-3</v>
      </c>
      <c r="AI184">
        <f>'Population 2016'!AI184/'Population 2016'!AI$5</f>
        <v>7.9963798232566274E-3</v>
      </c>
      <c r="AJ184">
        <f>'Population 2016'!AJ184/'Population 2016'!AJ$5</f>
        <v>7.5147087527535341E-3</v>
      </c>
      <c r="AK184">
        <f>'Population 2016'!AK184/'Population 2016'!AK$5</f>
        <v>1.8744578404133613E-2</v>
      </c>
      <c r="AL184">
        <f>'Population 2016'!AL184/'Population 2016'!AL$5</f>
        <v>8.7440804526347522E-3</v>
      </c>
      <c r="AM184">
        <f>'Population 2016'!AM184/'Population 2016'!AM$5</f>
        <v>7.4721740295772042E-3</v>
      </c>
      <c r="AN184">
        <f>'Population 2016'!AN184/'Population 2016'!AN$5</f>
        <v>2.2417366641213046E-2</v>
      </c>
      <c r="AO184">
        <f>'Population 2016'!AO184/'Population 2016'!AO$5</f>
        <v>2.2417366641213046E-2</v>
      </c>
      <c r="AP184">
        <f>'Population 2016'!AP184/'Population 2016'!AP$5</f>
        <v>2.0480953664220154E-2</v>
      </c>
      <c r="AQ184">
        <f>'Population 2016'!AQ184/'Population 2016'!AQ$5</f>
        <v>9.5974680769441555E-3</v>
      </c>
      <c r="AR184">
        <f>'Population 2016'!AR184/'Population 2016'!AR$5</f>
        <v>9.8189197383789766E-3</v>
      </c>
      <c r="AS184">
        <f>'Population 2016'!AS184/'Population 2016'!AS$5</f>
        <v>1.8874047399715266E-2</v>
      </c>
      <c r="AT184">
        <f>'Population 2016'!AT184/'Population 2016'!AT$5</f>
        <v>2.9946749617757156E-2</v>
      </c>
      <c r="AU184">
        <f>'Population 2016'!AU184/'Population 2016'!AU$5</f>
        <v>2.9946749617757156E-2</v>
      </c>
      <c r="AV184">
        <f>'Population 2016'!AV184/'Population 2016'!AV$5</f>
        <v>6.4935064935064939E-3</v>
      </c>
      <c r="AW184">
        <f>'Population 2016'!AW184/'Population 2016'!AW$5</f>
        <v>1.0475776435413997E-2</v>
      </c>
      <c r="AX184">
        <f>'Population 2016'!AX184/'Population 2016'!AX$5</f>
        <v>1.4311818751038246E-2</v>
      </c>
      <c r="AY184">
        <f>'Population 2016'!AY184/'Population 2016'!AY$5</f>
        <v>1.1214467121569108E-2</v>
      </c>
      <c r="AZ184">
        <f>'Population 2016'!AZ184/'Population 2016'!AZ$5</f>
        <v>1.3392317825934384E-2</v>
      </c>
      <c r="BA184">
        <f>'Population 2016'!BA184/'Population 2016'!BA$5</f>
        <v>7.287842798531635E-3</v>
      </c>
      <c r="BB184">
        <f>'Population 2016'!BB184/'Population 2016'!BB$5</f>
        <v>8.9902846923485911E-3</v>
      </c>
      <c r="BC184">
        <f>'Population 2016'!BC184/'Population 2016'!BC$5</f>
        <v>2.9212587969725135E-3</v>
      </c>
      <c r="BD184" s="9">
        <v>182</v>
      </c>
    </row>
    <row r="185" spans="1:56" x14ac:dyDescent="0.35">
      <c r="A185" s="3"/>
      <c r="B185" s="5" t="s">
        <v>70</v>
      </c>
      <c r="C185">
        <f>'Population 2016'!C185/'Population 2016'!C$5</f>
        <v>5.30019984360066E-3</v>
      </c>
      <c r="D185">
        <f>'Population 2016'!D185/'Population 2016'!D$5</f>
        <v>1.0814921314906644E-2</v>
      </c>
      <c r="E185">
        <f>'Population 2016'!E185/'Population 2016'!E$5</f>
        <v>1.5872941463254561E-2</v>
      </c>
      <c r="F185">
        <f>'Population 2016'!F185/'Population 2016'!F$5</f>
        <v>1.1300540818954416E-2</v>
      </c>
      <c r="G185">
        <f>'Population 2016'!G185/'Population 2016'!G$5</f>
        <v>1.1476208520543495E-2</v>
      </c>
      <c r="H185">
        <f>'Population 2016'!H185/'Population 2016'!H$5</f>
        <v>7.1170800193247367E-3</v>
      </c>
      <c r="I185">
        <f>'Population 2016'!I185/'Population 2016'!I$5</f>
        <v>1.7701616280043547E-2</v>
      </c>
      <c r="J185">
        <f>'Population 2016'!J185/'Population 2016'!J$5</f>
        <v>1.0183856762561887E-2</v>
      </c>
      <c r="K185">
        <f>'Population 2016'!K185/'Population 2016'!K$5</f>
        <v>7.6076170675235082E-3</v>
      </c>
      <c r="L185">
        <f>'Population 2016'!L185/'Population 2016'!L$5</f>
        <v>9.0464314647435394E-3</v>
      </c>
      <c r="M185">
        <f>'Population 2016'!M185/'Population 2016'!M$5</f>
        <v>9.0464314647435394E-3</v>
      </c>
      <c r="N185">
        <f>'Population 2016'!N185/'Population 2016'!N$5</f>
        <v>6.7593091198431135E-3</v>
      </c>
      <c r="O185">
        <f>'Population 2016'!O185/'Population 2016'!O$5</f>
        <v>6.5384729693583384E-3</v>
      </c>
      <c r="P185">
        <f>'Population 2016'!P185/'Population 2016'!P$5</f>
        <v>1.0300912881776175E-2</v>
      </c>
      <c r="Q185">
        <f>'Population 2016'!Q185/'Population 2016'!Q$5</f>
        <v>1.4935194651061679E-2</v>
      </c>
      <c r="R185">
        <f>'Population 2016'!R185/'Population 2016'!R$5</f>
        <v>6.9462926491722999E-3</v>
      </c>
      <c r="S185">
        <f>'Population 2016'!S185/'Population 2016'!S$5</f>
        <v>8.2175433517338043E-3</v>
      </c>
      <c r="T185">
        <f>'Population 2016'!T185/'Population 2016'!T$5</f>
        <v>5.5350553505535052E-3</v>
      </c>
      <c r="U185">
        <f>'Population 2016'!U185/'Population 2016'!U$5</f>
        <v>2.5671668215819059E-3</v>
      </c>
      <c r="V185">
        <f>'Population 2016'!V185/'Population 2016'!V$5</f>
        <v>8.1437326840735451E-3</v>
      </c>
      <c r="W185">
        <f>'Population 2016'!W185/'Population 2016'!W$5</f>
        <v>8.0697350616751318E-3</v>
      </c>
      <c r="X185">
        <f>'Population 2016'!X185/'Population 2016'!X$5</f>
        <v>8.0697350616751318E-3</v>
      </c>
      <c r="Y185">
        <f>'Population 2016'!Y185/'Population 2016'!Y$5</f>
        <v>9.1214766060952919E-3</v>
      </c>
      <c r="Z185">
        <f>'Population 2016'!Z185/'Population 2016'!Z$5</f>
        <v>4.0516238436030605E-3</v>
      </c>
      <c r="AA185">
        <f>'Population 2016'!AA185/'Population 2016'!AA$5</f>
        <v>6.7275373931091577E-3</v>
      </c>
      <c r="AB185">
        <f>'Population 2016'!AB185/'Population 2016'!AB$5</f>
        <v>1.1821540791992057E-2</v>
      </c>
      <c r="AC185">
        <f>'Population 2016'!AC185/'Population 2016'!AC$5</f>
        <v>6.1933594113619391E-3</v>
      </c>
      <c r="AD185">
        <f>'Population 2016'!AD185/'Population 2016'!AD$5</f>
        <v>1.3997543637649336E-2</v>
      </c>
      <c r="AE185">
        <f>'Population 2016'!AE185/'Population 2016'!AE$5</f>
        <v>1.4953952299304921E-2</v>
      </c>
      <c r="AF185">
        <f>'Population 2016'!AF185/'Population 2016'!AF$5</f>
        <v>8.912817264624711E-3</v>
      </c>
      <c r="AG185">
        <f>'Population 2016'!AG185/'Population 2016'!AG$5</f>
        <v>1.4953952299304921E-2</v>
      </c>
      <c r="AH185">
        <f>'Population 2016'!AH185/'Population 2016'!AH$5</f>
        <v>7.6869490911455193E-3</v>
      </c>
      <c r="AI185">
        <f>'Population 2016'!AI185/'Population 2016'!AI$5</f>
        <v>7.0407515968151195E-3</v>
      </c>
      <c r="AJ185">
        <f>'Population 2016'!AJ185/'Population 2016'!AJ$5</f>
        <v>6.4411789309316006E-3</v>
      </c>
      <c r="AK185">
        <f>'Population 2016'!AK185/'Population 2016'!AK$5</f>
        <v>1.6997095910388092E-2</v>
      </c>
      <c r="AL185">
        <f>'Population 2016'!AL185/'Population 2016'!AL$5</f>
        <v>7.8838615845763637E-3</v>
      </c>
      <c r="AM185">
        <f>'Population 2016'!AM185/'Population 2016'!AM$5</f>
        <v>6.1356581706756104E-3</v>
      </c>
      <c r="AN185">
        <f>'Population 2016'!AN185/'Population 2016'!AN$5</f>
        <v>2.1762844987455003E-2</v>
      </c>
      <c r="AO185">
        <f>'Population 2016'!AO185/'Population 2016'!AO$5</f>
        <v>2.1762844987455003E-2</v>
      </c>
      <c r="AP185">
        <f>'Population 2016'!AP185/'Population 2016'!AP$5</f>
        <v>1.8372620198785727E-2</v>
      </c>
      <c r="AQ185">
        <f>'Population 2016'!AQ185/'Population 2016'!AQ$5</f>
        <v>8.96722748945032E-3</v>
      </c>
      <c r="AR185">
        <f>'Population 2016'!AR185/'Population 2016'!AR$5</f>
        <v>8.8696646730305299E-3</v>
      </c>
      <c r="AS185">
        <f>'Population 2016'!AS185/'Population 2016'!AS$5</f>
        <v>1.7701616280043547E-2</v>
      </c>
      <c r="AT185">
        <f>'Population 2016'!AT185/'Population 2016'!AT$5</f>
        <v>2.6361575367743976E-2</v>
      </c>
      <c r="AU185">
        <f>'Population 2016'!AU185/'Population 2016'!AU$5</f>
        <v>2.6361575367743976E-2</v>
      </c>
      <c r="AV185">
        <f>'Population 2016'!AV185/'Population 2016'!AV$5</f>
        <v>6.8208214549677964E-3</v>
      </c>
      <c r="AW185">
        <f>'Population 2016'!AW185/'Population 2016'!AW$5</f>
        <v>9.3202757947403753E-3</v>
      </c>
      <c r="AX185">
        <f>'Population 2016'!AX185/'Population 2016'!AX$5</f>
        <v>1.157723909682201E-2</v>
      </c>
      <c r="AY185">
        <f>'Population 2016'!AY185/'Population 2016'!AY$5</f>
        <v>1.0288852850279979E-2</v>
      </c>
      <c r="AZ185">
        <f>'Population 2016'!AZ185/'Population 2016'!AZ$5</f>
        <v>1.224177505738332E-2</v>
      </c>
      <c r="BA185">
        <f>'Population 2016'!BA185/'Population 2016'!BA$5</f>
        <v>7.5442668969984885E-3</v>
      </c>
      <c r="BB185">
        <f>'Population 2016'!BB185/'Population 2016'!BB$5</f>
        <v>7.1673698238539458E-3</v>
      </c>
      <c r="BC185">
        <f>'Population 2016'!BC185/'Population 2016'!BC$5</f>
        <v>2.5671668215819059E-3</v>
      </c>
      <c r="BD185" s="9">
        <v>183</v>
      </c>
    </row>
    <row r="186" spans="1:56" x14ac:dyDescent="0.35">
      <c r="A186" s="3"/>
      <c r="B186" s="5" t="s">
        <v>71</v>
      </c>
      <c r="C186">
        <f>'Population 2016'!C186/'Population 2016'!C$5</f>
        <v>4.9015348601861462E-3</v>
      </c>
      <c r="D186">
        <f>'Population 2016'!D186/'Population 2016'!D$5</f>
        <v>9.7683949023405024E-3</v>
      </c>
      <c r="E186">
        <f>'Population 2016'!E186/'Population 2016'!E$5</f>
        <v>1.4232206226355834E-2</v>
      </c>
      <c r="F186">
        <f>'Population 2016'!F186/'Population 2016'!F$5</f>
        <v>1.1393252639711563E-2</v>
      </c>
      <c r="G186">
        <f>'Population 2016'!G186/'Population 2016'!G$5</f>
        <v>1.0867211606127863E-2</v>
      </c>
      <c r="H186">
        <f>'Population 2016'!H186/'Population 2016'!H$5</f>
        <v>6.6177495760554837E-3</v>
      </c>
      <c r="I186">
        <f>'Population 2016'!I186/'Population 2016'!I$5</f>
        <v>1.5953437735533038E-2</v>
      </c>
      <c r="J186">
        <f>'Population 2016'!J186/'Population 2016'!J$5</f>
        <v>8.4837829544794872E-3</v>
      </c>
      <c r="K186">
        <f>'Population 2016'!K186/'Population 2016'!K$5</f>
        <v>6.2373009497708265E-3</v>
      </c>
      <c r="L186">
        <f>'Population 2016'!L186/'Population 2016'!L$5</f>
        <v>8.7128492685018977E-3</v>
      </c>
      <c r="M186">
        <f>'Population 2016'!M186/'Population 2016'!M$5</f>
        <v>8.7128492685018977E-3</v>
      </c>
      <c r="N186">
        <f>'Population 2016'!N186/'Population 2016'!N$5</f>
        <v>4.8303742937285503E-3</v>
      </c>
      <c r="O186">
        <f>'Population 2016'!O186/'Population 2016'!O$5</f>
        <v>5.8350917862910016E-3</v>
      </c>
      <c r="P186">
        <f>'Population 2016'!P186/'Population 2016'!P$5</f>
        <v>8.2272061309590899E-3</v>
      </c>
      <c r="Q186">
        <f>'Population 2016'!Q186/'Population 2016'!Q$5</f>
        <v>1.2479289315049177E-2</v>
      </c>
      <c r="R186">
        <f>'Population 2016'!R186/'Population 2016'!R$5</f>
        <v>6.2010965029009419E-3</v>
      </c>
      <c r="S186">
        <f>'Population 2016'!S186/'Population 2016'!S$5</f>
        <v>7.1662980099599094E-3</v>
      </c>
      <c r="T186">
        <f>'Population 2016'!T186/'Population 2016'!T$5</f>
        <v>4.6439556451050006E-3</v>
      </c>
      <c r="U186">
        <f>'Population 2016'!U186/'Population 2016'!U$5</f>
        <v>1.6819368831053865E-3</v>
      </c>
      <c r="V186">
        <f>'Population 2016'!V186/'Population 2016'!V$5</f>
        <v>6.777539478404225E-3</v>
      </c>
      <c r="W186">
        <f>'Population 2016'!W186/'Population 2016'!W$5</f>
        <v>7.3539505422312865E-3</v>
      </c>
      <c r="X186">
        <f>'Population 2016'!X186/'Population 2016'!X$5</f>
        <v>7.3539505422312865E-3</v>
      </c>
      <c r="Y186">
        <f>'Population 2016'!Y186/'Population 2016'!Y$5</f>
        <v>7.5952687556636624E-3</v>
      </c>
      <c r="Z186">
        <f>'Population 2016'!Z186/'Population 2016'!Z$5</f>
        <v>3.1650286594796964E-3</v>
      </c>
      <c r="AA186">
        <f>'Population 2016'!AA186/'Population 2016'!AA$5</f>
        <v>5.5515803334801623E-3</v>
      </c>
      <c r="AB186">
        <f>'Population 2016'!AB186/'Population 2016'!AB$5</f>
        <v>1.0642457242868693E-2</v>
      </c>
      <c r="AC186">
        <f>'Population 2016'!AC186/'Population 2016'!AC$5</f>
        <v>5.0142629302409288E-3</v>
      </c>
      <c r="AD186">
        <f>'Population 2016'!AD186/'Population 2016'!AD$5</f>
        <v>1.3335070155197439E-2</v>
      </c>
      <c r="AE186">
        <f>'Population 2016'!AE186/'Population 2016'!AE$5</f>
        <v>1.4271193749422479E-2</v>
      </c>
      <c r="AF186">
        <f>'Population 2016'!AF186/'Population 2016'!AF$5</f>
        <v>6.9975418118204168E-3</v>
      </c>
      <c r="AG186">
        <f>'Population 2016'!AG186/'Population 2016'!AG$5</f>
        <v>1.4271193749422479E-2</v>
      </c>
      <c r="AH186">
        <f>'Population 2016'!AH186/'Population 2016'!AH$5</f>
        <v>6.5166305973268441E-3</v>
      </c>
      <c r="AI186">
        <f>'Population 2016'!AI186/'Population 2016'!AI$5</f>
        <v>5.9402069297401347E-3</v>
      </c>
      <c r="AJ186">
        <f>'Population 2016'!AJ186/'Population 2016'!AJ$5</f>
        <v>5.8835011014137135E-3</v>
      </c>
      <c r="AK186">
        <f>'Population 2016'!AK186/'Population 2016'!AK$5</f>
        <v>1.5136467068126673E-2</v>
      </c>
      <c r="AL186">
        <f>'Population 2016'!AL186/'Population 2016'!AL$5</f>
        <v>7.9015980560827228E-3</v>
      </c>
      <c r="AM186">
        <f>'Population 2016'!AM186/'Population 2016'!AM$5</f>
        <v>5.233781615481852E-3</v>
      </c>
      <c r="AN186">
        <f>'Population 2016'!AN186/'Population 2016'!AN$5</f>
        <v>2.0126540853059888E-2</v>
      </c>
      <c r="AO186">
        <f>'Population 2016'!AO186/'Population 2016'!AO$5</f>
        <v>2.0126540853059888E-2</v>
      </c>
      <c r="AP186">
        <f>'Population 2016'!AP186/'Population 2016'!AP$5</f>
        <v>1.7358083794366153E-2</v>
      </c>
      <c r="AQ186">
        <f>'Population 2016'!AQ186/'Population 2016'!AQ$5</f>
        <v>7.7752507261467634E-3</v>
      </c>
      <c r="AR186">
        <f>'Population 2016'!AR186/'Population 2016'!AR$5</f>
        <v>7.8108030617652932E-3</v>
      </c>
      <c r="AS186">
        <f>'Population 2016'!AS186/'Population 2016'!AS$5</f>
        <v>1.5953437735533038E-2</v>
      </c>
      <c r="AT186">
        <f>'Population 2016'!AT186/'Population 2016'!AT$5</f>
        <v>2.3778140981705068E-2</v>
      </c>
      <c r="AU186">
        <f>'Population 2016'!AU186/'Population 2016'!AU$5</f>
        <v>2.3778140981705068E-2</v>
      </c>
      <c r="AV186">
        <f>'Population 2016'!AV186/'Population 2016'!AV$5</f>
        <v>5.9233449477351921E-3</v>
      </c>
      <c r="AW186">
        <f>'Population 2016'!AW186/'Population 2016'!AW$5</f>
        <v>7.8673195435963149E-3</v>
      </c>
      <c r="AX186">
        <f>'Population 2016'!AX186/'Population 2016'!AX$5</f>
        <v>9.6988128857482397E-3</v>
      </c>
      <c r="AY186">
        <f>'Population 2016'!AY186/'Population 2016'!AY$5</f>
        <v>9.4045469844863984E-3</v>
      </c>
      <c r="AZ186">
        <f>'Population 2016'!AZ186/'Population 2016'!AZ$5</f>
        <v>1.1209162922608741E-2</v>
      </c>
      <c r="BA186">
        <f>'Population 2016'!BA186/'Population 2016'!BA$5</f>
        <v>5.6413301662707836E-3</v>
      </c>
      <c r="BB186">
        <f>'Population 2016'!BB186/'Population 2016'!BB$5</f>
        <v>5.9728081865449553E-3</v>
      </c>
      <c r="BC186">
        <f>'Population 2016'!BC186/'Population 2016'!BC$5</f>
        <v>1.6819368831053865E-3</v>
      </c>
      <c r="BD186" s="9">
        <v>184</v>
      </c>
    </row>
    <row r="187" spans="1:56" x14ac:dyDescent="0.35">
      <c r="A187" s="3"/>
      <c r="B187" s="5" t="s">
        <v>72</v>
      </c>
      <c r="C187">
        <f>'Population 2016'!C187/'Population 2016'!C$5</f>
        <v>5.0497564565838496E-3</v>
      </c>
      <c r="D187">
        <f>'Population 2016'!D187/'Population 2016'!D$5</f>
        <v>9.6950402472540907E-3</v>
      </c>
      <c r="E187">
        <f>'Population 2016'!E187/'Population 2016'!E$5</f>
        <v>1.3955625143564333E-2</v>
      </c>
      <c r="F187">
        <f>'Population 2016'!F187/'Population 2016'!F$5</f>
        <v>1.2227659026525882E-2</v>
      </c>
      <c r="G187">
        <f>'Population 2016'!G187/'Population 2016'!G$5</f>
        <v>1.2464136848373301E-2</v>
      </c>
      <c r="H187">
        <f>'Population 2016'!H187/'Population 2016'!H$5</f>
        <v>6.7442033896106847E-3</v>
      </c>
      <c r="I187">
        <f>'Population 2016'!I187/'Population 2016'!I$5</f>
        <v>1.7324763420149065E-2</v>
      </c>
      <c r="J187">
        <f>'Population 2016'!J187/'Population 2016'!J$5</f>
        <v>8.7989185871971999E-3</v>
      </c>
      <c r="K187">
        <f>'Population 2016'!K187/'Population 2016'!K$5</f>
        <v>6.9224590086471669E-3</v>
      </c>
      <c r="L187">
        <f>'Population 2016'!L187/'Population 2016'!L$5</f>
        <v>8.2919003065779224E-3</v>
      </c>
      <c r="M187">
        <f>'Population 2016'!M187/'Population 2016'!M$5</f>
        <v>8.2919003065779224E-3</v>
      </c>
      <c r="N187">
        <f>'Population 2016'!N187/'Population 2016'!N$5</f>
        <v>5.336719685583623E-3</v>
      </c>
      <c r="O187">
        <f>'Population 2016'!O187/'Population 2016'!O$5</f>
        <v>5.7657443457068977E-3</v>
      </c>
      <c r="P187">
        <f>'Population 2016'!P187/'Population 2016'!P$5</f>
        <v>8.0468838048010811E-3</v>
      </c>
      <c r="Q187">
        <f>'Population 2016'!Q187/'Population 2016'!Q$5</f>
        <v>1.2491040058283687E-2</v>
      </c>
      <c r="R187">
        <f>'Population 2016'!R187/'Population 2016'!R$5</f>
        <v>5.6555064672379838E-3</v>
      </c>
      <c r="S187">
        <f>'Population 2016'!S187/'Population 2016'!S$5</f>
        <v>7.2986966676140529E-3</v>
      </c>
      <c r="T187">
        <f>'Population 2016'!T187/'Population 2016'!T$5</f>
        <v>4.4648050515814115E-3</v>
      </c>
      <c r="U187">
        <f>'Population 2016'!U187/'Population 2016'!U$5</f>
        <v>2.611428318505732E-3</v>
      </c>
      <c r="V187">
        <f>'Population 2016'!V187/'Population 2016'!V$5</f>
        <v>7.5331435418749667E-3</v>
      </c>
      <c r="W187">
        <f>'Population 2016'!W187/'Population 2016'!W$5</f>
        <v>7.5696664248034043E-3</v>
      </c>
      <c r="X187">
        <f>'Population 2016'!X187/'Population 2016'!X$5</f>
        <v>7.5696664248034043E-3</v>
      </c>
      <c r="Y187">
        <f>'Population 2016'!Y187/'Population 2016'!Y$5</f>
        <v>8.1397752023020294E-3</v>
      </c>
      <c r="Z187">
        <f>'Population 2016'!Z187/'Population 2016'!Z$5</f>
        <v>2.7701260010492023E-3</v>
      </c>
      <c r="AA187">
        <f>'Population 2016'!AA187/'Population 2016'!AA$5</f>
        <v>5.0333619682199262E-3</v>
      </c>
      <c r="AB187">
        <f>'Population 2016'!AB187/'Population 2016'!AB$5</f>
        <v>1.082873606746978E-2</v>
      </c>
      <c r="AC187">
        <f>'Population 2016'!AC187/'Population 2016'!AC$5</f>
        <v>4.6522596246336007E-3</v>
      </c>
      <c r="AD187">
        <f>'Population 2016'!AD187/'Population 2016'!AD$5</f>
        <v>1.3569541106851763E-2</v>
      </c>
      <c r="AE187">
        <f>'Population 2016'!AE187/'Population 2016'!AE$5</f>
        <v>1.3988849988192897E-2</v>
      </c>
      <c r="AF187">
        <f>'Population 2016'!AF187/'Population 2016'!AF$5</f>
        <v>6.5451145395044414E-3</v>
      </c>
      <c r="AG187">
        <f>'Population 2016'!AG187/'Population 2016'!AG$5</f>
        <v>1.3988849988192897E-2</v>
      </c>
      <c r="AH187">
        <f>'Population 2016'!AH187/'Population 2016'!AH$5</f>
        <v>5.7178417840855261E-3</v>
      </c>
      <c r="AI187">
        <f>'Population 2016'!AI187/'Population 2016'!AI$5</f>
        <v>5.8759515268177447E-3</v>
      </c>
      <c r="AJ187">
        <f>'Population 2016'!AJ187/'Population 2016'!AJ$5</f>
        <v>6.3993530937177592E-3</v>
      </c>
      <c r="AK187">
        <f>'Population 2016'!AK187/'Population 2016'!AK$5</f>
        <v>1.6657656864840401E-2</v>
      </c>
      <c r="AL187">
        <f>'Population 2016'!AL187/'Population 2016'!AL$5</f>
        <v>8.1055674784058455E-3</v>
      </c>
      <c r="AM187">
        <f>'Population 2016'!AM187/'Population 2016'!AM$5</f>
        <v>4.3681250022637461E-3</v>
      </c>
      <c r="AN187">
        <f>'Population 2016'!AN187/'Population 2016'!AN$5</f>
        <v>2.0835605977964439E-2</v>
      </c>
      <c r="AO187">
        <f>'Population 2016'!AO187/'Population 2016'!AO$5</f>
        <v>2.0835605977964439E-2</v>
      </c>
      <c r="AP187">
        <f>'Population 2016'!AP187/'Population 2016'!AP$5</f>
        <v>1.7587939698492462E-2</v>
      </c>
      <c r="AQ187">
        <f>'Population 2016'!AQ187/'Population 2016'!AQ$5</f>
        <v>7.2409163150106868E-3</v>
      </c>
      <c r="AR187">
        <f>'Population 2016'!AR187/'Population 2016'!AR$5</f>
        <v>7.7722625486685371E-3</v>
      </c>
      <c r="AS187">
        <f>'Population 2016'!AS187/'Population 2016'!AS$5</f>
        <v>1.7324763420149065E-2</v>
      </c>
      <c r="AT187">
        <f>'Population 2016'!AT187/'Population 2016'!AT$5</f>
        <v>2.2354615911846891E-2</v>
      </c>
      <c r="AU187">
        <f>'Population 2016'!AU187/'Population 2016'!AU$5</f>
        <v>2.2354615911846891E-2</v>
      </c>
      <c r="AV187">
        <f>'Population 2016'!AV187/'Population 2016'!AV$5</f>
        <v>6.1661915320451906E-3</v>
      </c>
      <c r="AW187">
        <f>'Population 2016'!AW187/'Population 2016'!AW$5</f>
        <v>7.1389346512904994E-3</v>
      </c>
      <c r="AX187">
        <f>'Population 2016'!AX187/'Population 2016'!AX$5</f>
        <v>9.8138185721405122E-3</v>
      </c>
      <c r="AY187">
        <f>'Population 2016'!AY187/'Population 2016'!AY$5</f>
        <v>9.7702028701692114E-3</v>
      </c>
      <c r="AZ187">
        <f>'Population 2016'!AZ187/'Population 2016'!AZ$5</f>
        <v>1.1706772670007077E-2</v>
      </c>
      <c r="BA187">
        <f>'Population 2016'!BA187/'Population 2016'!BA$5</f>
        <v>5.8977542647376379E-3</v>
      </c>
      <c r="BB187">
        <f>'Population 2016'!BB187/'Population 2016'!BB$5</f>
        <v>5.9175683420451168E-3</v>
      </c>
      <c r="BC187">
        <f>'Population 2016'!BC187/'Population 2016'!BC$5</f>
        <v>2.611428318505732E-3</v>
      </c>
      <c r="BD187" s="9">
        <v>185</v>
      </c>
    </row>
    <row r="188" spans="1:56" x14ac:dyDescent="0.35">
      <c r="A188" s="3"/>
      <c r="B188" s="5" t="s">
        <v>73</v>
      </c>
      <c r="C188">
        <f>'Population 2016'!C188/'Population 2016'!C$5</f>
        <v>3.5573183135448982E-3</v>
      </c>
      <c r="D188">
        <f>'Population 2016'!D188/'Population 2016'!D$5</f>
        <v>7.0151501814305134E-3</v>
      </c>
      <c r="E188">
        <f>'Population 2016'!E188/'Population 2016'!E$5</f>
        <v>1.0186621913659825E-2</v>
      </c>
      <c r="F188">
        <f>'Population 2016'!F188/'Population 2016'!F$5</f>
        <v>9.7141385526654644E-3</v>
      </c>
      <c r="G188">
        <f>'Population 2016'!G188/'Population 2016'!G$5</f>
        <v>9.8657500135332643E-3</v>
      </c>
      <c r="H188">
        <f>'Population 2016'!H188/'Population 2016'!H$5</f>
        <v>5.6806943935566916E-3</v>
      </c>
      <c r="I188">
        <f>'Population 2016'!I188/'Population 2016'!I$5</f>
        <v>1.3859810736119253E-2</v>
      </c>
      <c r="J188">
        <f>'Population 2016'!J188/'Population 2016'!J$5</f>
        <v>6.9993282635197329E-3</v>
      </c>
      <c r="K188">
        <f>'Population 2016'!K188/'Population 2016'!K$5</f>
        <v>5.3631337712044605E-3</v>
      </c>
      <c r="L188">
        <f>'Population 2016'!L188/'Population 2016'!L$5</f>
        <v>7.1481899194637266E-3</v>
      </c>
      <c r="M188">
        <f>'Population 2016'!M188/'Population 2016'!M$5</f>
        <v>7.1481899194637266E-3</v>
      </c>
      <c r="N188">
        <f>'Population 2016'!N188/'Population 2016'!N$5</f>
        <v>3.7453484540391092E-3</v>
      </c>
      <c r="O188">
        <f>'Population 2016'!O188/'Population 2016'!O$5</f>
        <v>4.2698209845355205E-3</v>
      </c>
      <c r="P188">
        <f>'Population 2016'!P188/'Population 2016'!P$5</f>
        <v>5.7139637101318603E-3</v>
      </c>
      <c r="Q188">
        <f>'Population 2016'!Q188/'Population 2016'!Q$5</f>
        <v>8.9423156014617929E-3</v>
      </c>
      <c r="R188">
        <f>'Population 2016'!R188/'Population 2016'!R$5</f>
        <v>4.4179485814659072E-3</v>
      </c>
      <c r="S188">
        <f>'Population 2016'!S188/'Population 2016'!S$5</f>
        <v>5.5316159167900919E-3</v>
      </c>
      <c r="T188">
        <f>'Population 2016'!T188/'Population 2016'!T$5</f>
        <v>3.3619819174232094E-3</v>
      </c>
      <c r="U188">
        <f>'Population 2016'!U188/'Population 2016'!U$5</f>
        <v>2.0360288584959944E-3</v>
      </c>
      <c r="V188">
        <f>'Population 2016'!V188/'Population 2016'!V$5</f>
        <v>5.640317201059372E-3</v>
      </c>
      <c r="W188">
        <f>'Population 2016'!W188/'Population 2016'!W$5</f>
        <v>5.8602814765425322E-3</v>
      </c>
      <c r="X188">
        <f>'Population 2016'!X188/'Population 2016'!X$5</f>
        <v>5.8602814765425322E-3</v>
      </c>
      <c r="Y188">
        <f>'Population 2016'!Y188/'Population 2016'!Y$5</f>
        <v>6.2916328834199771E-3</v>
      </c>
      <c r="Z188">
        <f>'Population 2016'!Z188/'Population 2016'!Z$5</f>
        <v>1.9841922788787088E-3</v>
      </c>
      <c r="AA188">
        <f>'Population 2016'!AA188/'Population 2016'!AA$5</f>
        <v>3.5776998678543168E-3</v>
      </c>
      <c r="AB188">
        <f>'Population 2016'!AB188/'Population 2016'!AB$5</f>
        <v>7.9137795154703549E-3</v>
      </c>
      <c r="AC188">
        <f>'Population 2016'!AC188/'Population 2016'!AC$5</f>
        <v>3.4369628129518577E-3</v>
      </c>
      <c r="AD188">
        <f>'Population 2016'!AD188/'Population 2016'!AD$5</f>
        <v>1.0394878856674979E-2</v>
      </c>
      <c r="AE188">
        <f>'Population 2016'!AE188/'Population 2016'!AE$5</f>
        <v>1.0595591330506473E-2</v>
      </c>
      <c r="AF188">
        <f>'Population 2016'!AF188/'Population 2016'!AF$5</f>
        <v>5.4743699950232996E-3</v>
      </c>
      <c r="AG188">
        <f>'Population 2016'!AG188/'Population 2016'!AG$5</f>
        <v>1.0595591330506473E-2</v>
      </c>
      <c r="AH188">
        <f>'Population 2016'!AH188/'Population 2016'!AH$5</f>
        <v>3.8304710067525519E-3</v>
      </c>
      <c r="AI188">
        <f>'Population 2016'!AI188/'Population 2016'!AI$5</f>
        <v>4.3064791320325492E-3</v>
      </c>
      <c r="AJ188">
        <f>'Population 2016'!AJ188/'Population 2016'!AJ$5</f>
        <v>4.9354487912333048E-3</v>
      </c>
      <c r="AK188">
        <f>'Population 2016'!AK188/'Population 2016'!AK$5</f>
        <v>1.2534101052261042E-2</v>
      </c>
      <c r="AL188">
        <f>'Population 2016'!AL188/'Population 2016'!AL$5</f>
        <v>6.6068356361185503E-3</v>
      </c>
      <c r="AM188">
        <f>'Population 2016'!AM188/'Population 2016'!AM$5</f>
        <v>2.8613754160765835E-3</v>
      </c>
      <c r="AN188">
        <f>'Population 2016'!AN188/'Population 2016'!AN$5</f>
        <v>1.5763063161339588E-2</v>
      </c>
      <c r="AO188">
        <f>'Population 2016'!AO188/'Population 2016'!AO$5</f>
        <v>1.5763063161339588E-2</v>
      </c>
      <c r="AP188">
        <f>'Population 2016'!AP188/'Population 2016'!AP$5</f>
        <v>1.3379198833283135E-2</v>
      </c>
      <c r="AQ188">
        <f>'Population 2016'!AQ188/'Population 2016'!AQ$5</f>
        <v>5.2063352879925468E-3</v>
      </c>
      <c r="AR188">
        <f>'Population 2016'!AR188/'Population 2016'!AR$5</f>
        <v>5.8635046514834864E-3</v>
      </c>
      <c r="AS188">
        <f>'Population 2016'!AS188/'Population 2016'!AS$5</f>
        <v>1.3859810736119253E-2</v>
      </c>
      <c r="AT188">
        <f>'Population 2016'!AT188/'Population 2016'!AT$5</f>
        <v>1.803131755153688E-2</v>
      </c>
      <c r="AU188">
        <f>'Population 2016'!AU188/'Population 2016'!AU$5</f>
        <v>1.803131755153688E-2</v>
      </c>
      <c r="AV188">
        <f>'Population 2016'!AV188/'Population 2016'!AV$5</f>
        <v>6.0817231548938866E-3</v>
      </c>
      <c r="AW188">
        <f>'Population 2016'!AW188/'Population 2016'!AW$5</f>
        <v>4.8508145707486733E-3</v>
      </c>
      <c r="AX188">
        <f>'Population 2016'!AX188/'Population 2016'!AX$5</f>
        <v>7.8842787226701769E-3</v>
      </c>
      <c r="AY188">
        <f>'Population 2016'!AY188/'Population 2016'!AY$5</f>
        <v>7.4814112175270037E-3</v>
      </c>
      <c r="AZ188">
        <f>'Population 2016'!AZ188/'Population 2016'!AZ$5</f>
        <v>8.9080773855066131E-3</v>
      </c>
      <c r="BA188">
        <f>'Population 2016'!BA188/'Population 2016'!BA$5</f>
        <v>4.5346577413085728E-3</v>
      </c>
      <c r="BB188">
        <f>'Population 2016'!BB188/'Population 2016'!BB$5</f>
        <v>4.0739385318630328E-3</v>
      </c>
      <c r="BC188">
        <f>'Population 2016'!BC188/'Population 2016'!BC$5</f>
        <v>2.0360288584959944E-3</v>
      </c>
      <c r="BD188" s="9">
        <v>186</v>
      </c>
    </row>
    <row r="189" spans="1:56" x14ac:dyDescent="0.35">
      <c r="A189" s="3"/>
      <c r="B189" s="5" t="s">
        <v>74</v>
      </c>
      <c r="C189">
        <f>'Population 2016'!C189/'Population 2016'!C$5</f>
        <v>3.0257650023255457E-3</v>
      </c>
      <c r="D189">
        <f>'Population 2016'!D189/'Population 2016'!D$5</f>
        <v>5.618966579619143E-3</v>
      </c>
      <c r="E189">
        <f>'Population 2016'!E189/'Population 2016'!E$5</f>
        <v>7.997412326140662E-3</v>
      </c>
      <c r="F189">
        <f>'Population 2016'!F189/'Population 2016'!F$5</f>
        <v>7.5611640484161734E-3</v>
      </c>
      <c r="G189">
        <f>'Population 2016'!G189/'Population 2016'!G$5</f>
        <v>7.5921615330482323E-3</v>
      </c>
      <c r="H189">
        <f>'Population 2016'!H189/'Population 2016'!H$5</f>
        <v>4.0043707625813437E-3</v>
      </c>
      <c r="I189">
        <f>'Population 2016'!I189/'Population 2016'!I$5</f>
        <v>1.1179968176869609E-2</v>
      </c>
      <c r="J189">
        <f>'Population 2016'!J189/'Population 2016'!J$5</f>
        <v>5.1333935961122212E-3</v>
      </c>
      <c r="K189">
        <f>'Population 2016'!K189/'Population 2016'!K$5</f>
        <v>3.5202948542267165E-3</v>
      </c>
      <c r="L189">
        <f>'Population 2016'!L189/'Population 2016'!L$5</f>
        <v>5.6311851698886469E-3</v>
      </c>
      <c r="M189">
        <f>'Population 2016'!M189/'Population 2016'!M$5</f>
        <v>5.6311851698886469E-3</v>
      </c>
      <c r="N189">
        <f>'Population 2016'!N189/'Population 2016'!N$5</f>
        <v>3.2711519759526125E-3</v>
      </c>
      <c r="O189">
        <f>'Population 2016'!O189/'Population 2016'!O$5</f>
        <v>3.0215670540216562E-3</v>
      </c>
      <c r="P189">
        <f>'Population 2016'!P189/'Population 2016'!P$5</f>
        <v>5.4096697847402231E-3</v>
      </c>
      <c r="Q189">
        <f>'Population 2016'!Q189/'Population 2016'!Q$5</f>
        <v>6.6979236436704621E-3</v>
      </c>
      <c r="R189">
        <f>'Population 2016'!R189/'Population 2016'!R$5</f>
        <v>4.0187363602491085E-3</v>
      </c>
      <c r="S189">
        <f>'Population 2016'!S189/'Population 2016'!S$5</f>
        <v>4.2914818234296194E-3</v>
      </c>
      <c r="T189">
        <f>'Population 2016'!T189/'Population 2016'!T$5</f>
        <v>2.7500779421413381E-3</v>
      </c>
      <c r="U189">
        <f>'Population 2016'!U189/'Population 2016'!U$5</f>
        <v>1.6819368831053865E-3</v>
      </c>
      <c r="V189">
        <f>'Population 2016'!V189/'Population 2016'!V$5</f>
        <v>4.442036009494661E-3</v>
      </c>
      <c r="W189">
        <f>'Population 2016'!W189/'Population 2016'!W$5</f>
        <v>4.278365004347002E-3</v>
      </c>
      <c r="X189">
        <f>'Population 2016'!X189/'Population 2016'!X$5</f>
        <v>4.278365004347002E-3</v>
      </c>
      <c r="Y189">
        <f>'Population 2016'!Y189/'Population 2016'!Y$5</f>
        <v>4.7733740322093449E-3</v>
      </c>
      <c r="Z189">
        <f>'Population 2016'!Z189/'Population 2016'!Z$5</f>
        <v>1.7809335576277191E-3</v>
      </c>
      <c r="AA189">
        <f>'Population 2016'!AA189/'Population 2016'!AA$5</f>
        <v>2.9804199827659175E-3</v>
      </c>
      <c r="AB189">
        <f>'Population 2016'!AB189/'Population 2016'!AB$5</f>
        <v>6.1860945927965363E-3</v>
      </c>
      <c r="AC189">
        <f>'Population 2016'!AC189/'Population 2016'!AC$5</f>
        <v>2.8805120174754512E-3</v>
      </c>
      <c r="AD189">
        <f>'Population 2016'!AD189/'Population 2016'!AD$5</f>
        <v>8.0278387733075298E-3</v>
      </c>
      <c r="AE189">
        <f>'Population 2016'!AE189/'Population 2016'!AE$5</f>
        <v>8.1931025985893073E-3</v>
      </c>
      <c r="AF189">
        <f>'Population 2016'!AF189/'Population 2016'!AF$5</f>
        <v>3.6495799966821999E-3</v>
      </c>
      <c r="AG189">
        <f>'Population 2016'!AG189/'Population 2016'!AG$5</f>
        <v>8.1931025985893073E-3</v>
      </c>
      <c r="AH189">
        <f>'Population 2016'!AH189/'Population 2016'!AH$5</f>
        <v>3.1598599333104225E-3</v>
      </c>
      <c r="AI189">
        <f>'Population 2016'!AI189/'Population 2016'!AI$5</f>
        <v>3.3973335374923442E-3</v>
      </c>
      <c r="AJ189">
        <f>'Population 2016'!AJ189/'Population 2016'!AJ$5</f>
        <v>3.6667317290801104E-3</v>
      </c>
      <c r="AK189">
        <f>'Population 2016'!AK189/'Population 2016'!AK$5</f>
        <v>9.1019951472788296E-3</v>
      </c>
      <c r="AL189">
        <f>'Population 2016'!AL189/'Population 2016'!AL$5</f>
        <v>4.5405367056277823E-3</v>
      </c>
      <c r="AM189">
        <f>'Population 2016'!AM189/'Population 2016'!AM$5</f>
        <v>2.4520900717517049E-3</v>
      </c>
      <c r="AN189">
        <f>'Population 2016'!AN189/'Population 2016'!AN$5</f>
        <v>1.2381367950256354E-2</v>
      </c>
      <c r="AO189">
        <f>'Population 2016'!AO189/'Population 2016'!AO$5</f>
        <v>1.2381367950256354E-2</v>
      </c>
      <c r="AP189">
        <f>'Population 2016'!AP189/'Population 2016'!AP$5</f>
        <v>1.1009305201084285E-2</v>
      </c>
      <c r="AQ189">
        <f>'Population 2016'!AQ189/'Population 2016'!AQ$5</f>
        <v>3.9047514659944099E-3</v>
      </c>
      <c r="AR189">
        <f>'Population 2016'!AR189/'Population 2016'!AR$5</f>
        <v>4.6132771399285729E-3</v>
      </c>
      <c r="AS189">
        <f>'Population 2016'!AS189/'Population 2016'!AS$5</f>
        <v>1.1179968176869609E-2</v>
      </c>
      <c r="AT189">
        <f>'Population 2016'!AT189/'Population 2016'!AT$5</f>
        <v>1.2706279327252597E-2</v>
      </c>
      <c r="AU189">
        <f>'Population 2016'!AU189/'Population 2016'!AU$5</f>
        <v>1.2706279327252597E-2</v>
      </c>
      <c r="AV189">
        <f>'Population 2016'!AV189/'Population 2016'!AV$5</f>
        <v>4.413472706155633E-3</v>
      </c>
      <c r="AW189">
        <f>'Population 2016'!AW189/'Population 2016'!AW$5</f>
        <v>3.9050582707913844E-3</v>
      </c>
      <c r="AX189">
        <f>'Population 2016'!AX189/'Population 2016'!AX$5</f>
        <v>6.0058525115964066E-3</v>
      </c>
      <c r="AY189">
        <f>'Population 2016'!AY189/'Population 2016'!AY$5</f>
        <v>5.8734432850891952E-3</v>
      </c>
      <c r="AZ189">
        <f>'Population 2016'!AZ189/'Population 2016'!AZ$5</f>
        <v>7.2771830110854793E-3</v>
      </c>
      <c r="BA189">
        <f>'Population 2016'!BA189/'Population 2016'!BA$5</f>
        <v>3.6574174044482835E-3</v>
      </c>
      <c r="BB189">
        <f>'Population 2016'!BB189/'Population 2016'!BB$5</f>
        <v>3.245340864365467E-3</v>
      </c>
      <c r="BC189">
        <f>'Population 2016'!BC189/'Population 2016'!BC$5</f>
        <v>1.6819368831053865E-3</v>
      </c>
      <c r="BD189" s="9">
        <v>187</v>
      </c>
    </row>
    <row r="190" spans="1:56" x14ac:dyDescent="0.35">
      <c r="A190" s="3"/>
      <c r="B190" s="5" t="s">
        <v>75</v>
      </c>
      <c r="C190">
        <f>'Population 2016'!C190/'Population 2016'!C$5</f>
        <v>2.3357679156465784E-3</v>
      </c>
      <c r="D190">
        <f>'Population 2016'!D190/'Population 2016'!D$5</f>
        <v>4.2252281329773185E-3</v>
      </c>
      <c r="E190">
        <f>'Population 2016'!E190/'Population 2016'!E$5</f>
        <v>5.9582128174236705E-3</v>
      </c>
      <c r="F190">
        <f>'Population 2016'!F190/'Population 2016'!F$5</f>
        <v>6.0880762297192892E-3</v>
      </c>
      <c r="G190">
        <f>'Population 2016'!G190/'Population 2016'!G$5</f>
        <v>5.1832404049152814E-3</v>
      </c>
      <c r="H190">
        <f>'Population 2016'!H190/'Population 2016'!H$5</f>
        <v>3.05110355270368E-3</v>
      </c>
      <c r="I190">
        <f>'Population 2016'!I190/'Population 2016'!I$5</f>
        <v>7.6312704128632444E-3</v>
      </c>
      <c r="J190">
        <f>'Population 2016'!J190/'Population 2016'!J$5</f>
        <v>4.030418881600226E-3</v>
      </c>
      <c r="K190">
        <f>'Population 2016'!K190/'Population 2016'!K$5</f>
        <v>2.5988753957378445E-3</v>
      </c>
      <c r="L190">
        <f>'Population 2016'!L190/'Population 2016'!L$5</f>
        <v>4.4557050497990563E-3</v>
      </c>
      <c r="M190">
        <f>'Population 2016'!M190/'Population 2016'!M$5</f>
        <v>4.4557050497990563E-3</v>
      </c>
      <c r="N190">
        <f>'Population 2016'!N190/'Population 2016'!N$5</f>
        <v>3.2550775190683247E-3</v>
      </c>
      <c r="O190">
        <f>'Population 2016'!O190/'Population 2016'!O$5</f>
        <v>1.8921944502233979E-3</v>
      </c>
      <c r="P190">
        <f>'Population 2016'!P190/'Population 2016'!P$5</f>
        <v>3.7980389947030319E-3</v>
      </c>
      <c r="Q190">
        <f>'Population 2016'!Q190/'Population 2016'!Q$5</f>
        <v>5.2055792528877456E-3</v>
      </c>
      <c r="R190">
        <f>'Population 2016'!R190/'Population 2016'!R$5</f>
        <v>3.41991802842391E-3</v>
      </c>
      <c r="S190">
        <f>'Population 2016'!S190/'Population 2016'!S$5</f>
        <v>3.2049301729479532E-3</v>
      </c>
      <c r="T190">
        <f>'Population 2016'!T190/'Population 2016'!T$5</f>
        <v>2.3568772888233297E-3</v>
      </c>
      <c r="U190">
        <f>'Population 2016'!U190/'Population 2016'!U$5</f>
        <v>8.4096844155269327E-4</v>
      </c>
      <c r="V190">
        <f>'Population 2016'!V190/'Population 2016'!V$5</f>
        <v>3.2284900893749858E-3</v>
      </c>
      <c r="W190">
        <f>'Population 2016'!W190/'Population 2016'!W$5</f>
        <v>3.1899803240967714E-3</v>
      </c>
      <c r="X190">
        <f>'Population 2016'!X190/'Population 2016'!X$5</f>
        <v>3.1899803240967714E-3</v>
      </c>
      <c r="Y190">
        <f>'Population 2016'!Y190/'Population 2016'!Y$5</f>
        <v>3.6128201459436258E-3</v>
      </c>
      <c r="Z190">
        <f>'Population 2016'!Z190/'Population 2016'!Z$5</f>
        <v>1.3376359655660368E-3</v>
      </c>
      <c r="AA190">
        <f>'Population 2016'!AA190/'Population 2016'!AA$5</f>
        <v>2.1944554621212272E-3</v>
      </c>
      <c r="AB190">
        <f>'Population 2016'!AB190/'Population 2016'!AB$5</f>
        <v>4.7429454571507532E-3</v>
      </c>
      <c r="AC190">
        <f>'Population 2016'!AC190/'Population 2016'!AC$5</f>
        <v>2.1999458029336749E-3</v>
      </c>
      <c r="AD190">
        <f>'Population 2016'!AD190/'Population 2016'!AD$5</f>
        <v>6.0888012207376534E-3</v>
      </c>
      <c r="AE190">
        <f>'Population 2016'!AE190/'Population 2016'!AE$5</f>
        <v>6.4323042331030089E-3</v>
      </c>
      <c r="AF190">
        <f>'Population 2016'!AF190/'Population 2016'!AF$5</f>
        <v>3.4082854514470131E-3</v>
      </c>
      <c r="AG190">
        <f>'Population 2016'!AG190/'Population 2016'!AG$5</f>
        <v>6.4323042331030089E-3</v>
      </c>
      <c r="AH190">
        <f>'Population 2016'!AH190/'Population 2016'!AH$5</f>
        <v>2.1845945217948597E-3</v>
      </c>
      <c r="AI190">
        <f>'Population 2016'!AI190/'Population 2016'!AI$5</f>
        <v>2.6331043835856154E-3</v>
      </c>
      <c r="AJ190">
        <f>'Population 2016'!AJ190/'Population 2016'!AJ$5</f>
        <v>2.4816663413545995E-3</v>
      </c>
      <c r="AK190">
        <f>'Population 2016'!AK190/'Population 2016'!AK$5</f>
        <v>7.4047999195403745E-3</v>
      </c>
      <c r="AL190">
        <f>'Population 2016'!AL190/'Population 2016'!AL$5</f>
        <v>3.3787978219612992E-3</v>
      </c>
      <c r="AM190">
        <f>'Population 2016'!AM190/'Population 2016'!AM$5</f>
        <v>1.5538355107555118E-3</v>
      </c>
      <c r="AN190">
        <f>'Population 2016'!AN190/'Population 2016'!AN$5</f>
        <v>7.308825133631504E-3</v>
      </c>
      <c r="AO190">
        <f>'Population 2016'!AO190/'Population 2016'!AO$5</f>
        <v>7.308825133631504E-3</v>
      </c>
      <c r="AP190">
        <f>'Population 2016'!AP190/'Population 2016'!AP$5</f>
        <v>8.044956644420842E-3</v>
      </c>
      <c r="AQ190">
        <f>'Population 2016'!AQ190/'Population 2016'!AQ$5</f>
        <v>3.0073436729325369E-3</v>
      </c>
      <c r="AR190">
        <f>'Population 2016'!AR190/'Population 2016'!AR$5</f>
        <v>3.4829039407786029E-3</v>
      </c>
      <c r="AS190">
        <f>'Population 2016'!AS190/'Population 2016'!AS$5</f>
        <v>7.6312704128632444E-3</v>
      </c>
      <c r="AT190">
        <f>'Population 2016'!AT190/'Population 2016'!AT$5</f>
        <v>9.0683819265039278E-3</v>
      </c>
      <c r="AU190">
        <f>'Population 2016'!AU190/'Population 2016'!AU$5</f>
        <v>9.0683819265039278E-3</v>
      </c>
      <c r="AV190">
        <f>'Population 2016'!AV190/'Population 2016'!AV$5</f>
        <v>3.8961038961038961E-3</v>
      </c>
      <c r="AW190">
        <f>'Population 2016'!AW190/'Population 2016'!AW$5</f>
        <v>2.8487095002745744E-3</v>
      </c>
      <c r="AX190">
        <f>'Population 2016'!AX190/'Population 2016'!AX$5</f>
        <v>4.8046820092771253E-3</v>
      </c>
      <c r="AY190">
        <f>'Population 2016'!AY190/'Population 2016'!AY$5</f>
        <v>4.5699336005630186E-3</v>
      </c>
      <c r="AZ190">
        <f>'Population 2016'!AZ190/'Population 2016'!AZ$5</f>
        <v>5.7843537688904738E-3</v>
      </c>
      <c r="BA190">
        <f>'Population 2016'!BA190/'Population 2016'!BA$5</f>
        <v>2.3887929172964804E-3</v>
      </c>
      <c r="BB190">
        <f>'Population 2016'!BB190/'Population 2016'!BB$5</f>
        <v>2.0162543242440772E-3</v>
      </c>
      <c r="BC190">
        <f>'Population 2016'!BC190/'Population 2016'!BC$5</f>
        <v>8.4096844155269327E-4</v>
      </c>
      <c r="BD190" s="9">
        <v>188</v>
      </c>
    </row>
    <row r="191" spans="1:56" x14ac:dyDescent="0.35">
      <c r="A191" s="3"/>
      <c r="B191" s="5" t="s">
        <v>81</v>
      </c>
      <c r="C191">
        <f>'Population 2016'!C191/'Population 2016'!C$5</f>
        <v>1.4311050686674879E-3</v>
      </c>
      <c r="D191">
        <f>'Population 2016'!D191/'Population 2016'!D$5</f>
        <v>2.6578836692976535E-3</v>
      </c>
      <c r="E191">
        <f>'Population 2016'!E191/'Population 2016'!E$5</f>
        <v>3.7830666747922124E-3</v>
      </c>
      <c r="F191">
        <f>'Population 2016'!F191/'Population 2016'!F$5</f>
        <v>3.5951583826937935E-3</v>
      </c>
      <c r="G191">
        <f>'Population 2016'!G191/'Population 2016'!G$5</f>
        <v>3.3833161911979645E-3</v>
      </c>
      <c r="H191">
        <f>'Population 2016'!H191/'Population 2016'!H$5</f>
        <v>1.7898078226274508E-3</v>
      </c>
      <c r="I191">
        <f>'Population 2016'!I191/'Population 2016'!I$5</f>
        <v>4.961895988610669E-3</v>
      </c>
      <c r="J191">
        <f>'Population 2016'!J191/'Population 2016'!J$5</f>
        <v>2.479619846910427E-3</v>
      </c>
      <c r="K191">
        <f>'Population 2016'!K191/'Population 2016'!K$5</f>
        <v>1.630203657326466E-3</v>
      </c>
      <c r="L191">
        <f>'Population 2016'!L191/'Population 2016'!L$5</f>
        <v>2.6051181039823362E-3</v>
      </c>
      <c r="M191">
        <f>'Population 2016'!M191/'Population 2016'!M$5</f>
        <v>2.6051181039823362E-3</v>
      </c>
      <c r="N191">
        <f>'Population 2016'!N191/'Population 2016'!N$5</f>
        <v>2.6040620152546594E-3</v>
      </c>
      <c r="O191">
        <f>'Population 2016'!O191/'Population 2016'!O$5</f>
        <v>1.1491861582508594E-3</v>
      </c>
      <c r="P191">
        <f>'Population 2016'!P191/'Population 2016'!P$5</f>
        <v>2.9076975092978698E-3</v>
      </c>
      <c r="Q191">
        <f>'Population 2016'!Q191/'Population 2016'!Q$5</f>
        <v>2.9729380383309244E-3</v>
      </c>
      <c r="R191">
        <f>'Population 2016'!R191/'Population 2016'!R$5</f>
        <v>2.2488955128546336E-3</v>
      </c>
      <c r="S191">
        <f>'Population 2016'!S191/'Population 2016'!S$5</f>
        <v>2.1086692875716497E-3</v>
      </c>
      <c r="T191">
        <f>'Population 2016'!T191/'Population 2016'!T$5</f>
        <v>1.9427369557428235E-3</v>
      </c>
      <c r="U191">
        <f>'Population 2016'!U191/'Population 2016'!U$5</f>
        <v>9.7375293232417125E-4</v>
      </c>
      <c r="V191">
        <f>'Population 2016'!V191/'Population 2016'!V$5</f>
        <v>1.938620526480488E-3</v>
      </c>
      <c r="W191">
        <f>'Population 2016'!W191/'Population 2016'!W$5</f>
        <v>1.9349060982226318E-3</v>
      </c>
      <c r="X191">
        <f>'Population 2016'!X191/'Population 2016'!X$5</f>
        <v>1.9349060982226318E-3</v>
      </c>
      <c r="Y191">
        <f>'Population 2016'!Y191/'Population 2016'!Y$5</f>
        <v>2.1978982846059679E-3</v>
      </c>
      <c r="Z191">
        <f>'Population 2016'!Z191/'Population 2016'!Z$5</f>
        <v>8.6142981863514669E-4</v>
      </c>
      <c r="AA191">
        <f>'Population 2016'!AA191/'Population 2016'!AA$5</f>
        <v>1.3952032910852488E-3</v>
      </c>
      <c r="AB191">
        <f>'Population 2016'!AB191/'Population 2016'!AB$5</f>
        <v>2.9968373540218826E-3</v>
      </c>
      <c r="AC191">
        <f>'Population 2016'!AC191/'Population 2016'!AC$5</f>
        <v>1.4697334207657508E-3</v>
      </c>
      <c r="AD191">
        <f>'Population 2016'!AD191/'Population 2016'!AD$5</f>
        <v>3.729204659644944E-3</v>
      </c>
      <c r="AE191">
        <f>'Population 2016'!AE191/'Population 2016'!AE$5</f>
        <v>3.860409244448095E-3</v>
      </c>
      <c r="AF191">
        <f>'Population 2016'!AF191/'Population 2016'!AF$5</f>
        <v>2.171650907116681E-3</v>
      </c>
      <c r="AG191">
        <f>'Population 2016'!AG191/'Population 2016'!AG$5</f>
        <v>3.860409244448095E-3</v>
      </c>
      <c r="AH191">
        <f>'Population 2016'!AH191/'Population 2016'!AH$5</f>
        <v>1.2613432655601273E-3</v>
      </c>
      <c r="AI191">
        <f>'Population 2016'!AI191/'Population 2016'!AI$5</f>
        <v>1.8087212354536706E-3</v>
      </c>
      <c r="AJ191">
        <f>'Population 2016'!AJ191/'Population 2016'!AJ$5</f>
        <v>1.33842679084293E-3</v>
      </c>
      <c r="AK191">
        <f>'Population 2016'!AK191/'Population 2016'!AK$5</f>
        <v>4.7395748211659103E-3</v>
      </c>
      <c r="AL191">
        <f>'Population 2016'!AL191/'Population 2016'!AL$5</f>
        <v>2.0042212802185134E-3</v>
      </c>
      <c r="AM191">
        <f>'Population 2016'!AM191/'Population 2016'!AM$5</f>
        <v>6.4471496716662262E-4</v>
      </c>
      <c r="AN191">
        <f>'Population 2016'!AN191/'Population 2016'!AN$5</f>
        <v>5.3452601723573689E-3</v>
      </c>
      <c r="AO191">
        <f>'Population 2016'!AO191/'Population 2016'!AO$5</f>
        <v>5.3452601723573689E-3</v>
      </c>
      <c r="AP191">
        <f>'Population 2016'!AP191/'Population 2016'!AP$5</f>
        <v>5.516541699031435E-3</v>
      </c>
      <c r="AQ191">
        <f>'Population 2016'!AQ191/'Population 2016'!AQ$5</f>
        <v>2.0140297035129064E-3</v>
      </c>
      <c r="AR191">
        <f>'Population 2016'!AR191/'Population 2016'!AR$5</f>
        <v>2.2251019931237488E-3</v>
      </c>
      <c r="AS191">
        <f>'Population 2016'!AS191/'Population 2016'!AS$5</f>
        <v>4.961895988610669E-3</v>
      </c>
      <c r="AT191">
        <f>'Population 2016'!AT191/'Population 2016'!AT$5</f>
        <v>5.8522697316391627E-3</v>
      </c>
      <c r="AU191">
        <f>'Population 2016'!AU191/'Population 2016'!AU$5</f>
        <v>5.8522697316391627E-3</v>
      </c>
      <c r="AV191">
        <f>'Population 2016'!AV191/'Population 2016'!AV$5</f>
        <v>2.2172949002217295E-3</v>
      </c>
      <c r="AW191">
        <f>'Population 2016'!AW191/'Population 2016'!AW$5</f>
        <v>1.9105802672524253E-3</v>
      </c>
      <c r="AX191">
        <f>'Population 2016'!AX191/'Population 2016'!AX$5</f>
        <v>2.9390342078024971E-3</v>
      </c>
      <c r="AY191">
        <f>'Population 2016'!AY191/'Population 2016'!AY$5</f>
        <v>3.0002141917321993E-3</v>
      </c>
      <c r="AZ191">
        <f>'Population 2016'!AZ191/'Population 2016'!AZ$5</f>
        <v>3.9377326253660161E-3</v>
      </c>
      <c r="BA191">
        <f>'Population 2016'!BA191/'Population 2016'!BA$5</f>
        <v>1.4980565752537249E-3</v>
      </c>
      <c r="BB191">
        <f>'Population 2016'!BB191/'Population 2016'!BB$5</f>
        <v>9.5979229818468062E-4</v>
      </c>
      <c r="BC191">
        <f>'Population 2016'!BC191/'Population 2016'!BC$5</f>
        <v>9.7375293232417125E-4</v>
      </c>
      <c r="BD191" s="9">
        <v>189</v>
      </c>
    </row>
    <row r="192" spans="1:56" x14ac:dyDescent="0.35">
      <c r="A192" s="3"/>
      <c r="B192" s="5" t="s">
        <v>82</v>
      </c>
      <c r="C192">
        <f>'Population 2016'!C192/'Population 2016'!C$5</f>
        <v>6.5933054949323549E-4</v>
      </c>
      <c r="D192">
        <f>'Population 2016'!D192/'Population 2016'!D$5</f>
        <v>1.4499770155414063E-3</v>
      </c>
      <c r="E192">
        <f>'Population 2016'!E192/'Population 2016'!E$5</f>
        <v>2.1751461426314581E-3</v>
      </c>
      <c r="F192">
        <f>'Population 2016'!F192/'Population 2016'!F$5</f>
        <v>2.9152716971413855E-3</v>
      </c>
      <c r="G192">
        <f>'Population 2016'!G192/'Population 2016'!G$5</f>
        <v>2.1653223623666973E-3</v>
      </c>
      <c r="H192">
        <f>'Population 2016'!H192/'Population 2016'!H$5</f>
        <v>1.1089026727148336E-3</v>
      </c>
      <c r="I192">
        <f>'Population 2016'!I192/'Population 2016'!I$5</f>
        <v>2.9206096641822294E-3</v>
      </c>
      <c r="J192">
        <f>'Population 2016'!J192/'Population 2016'!J$5</f>
        <v>1.799590323677467E-3</v>
      </c>
      <c r="K192">
        <f>'Population 2016'!K192/'Population 2016'!K$5</f>
        <v>1.0631762982563908E-3</v>
      </c>
      <c r="L192">
        <f>'Population 2016'!L192/'Population 2016'!L$5</f>
        <v>1.358156084698108E-3</v>
      </c>
      <c r="M192">
        <f>'Population 2016'!M192/'Population 2016'!M$5</f>
        <v>1.358156084698108E-3</v>
      </c>
      <c r="N192">
        <f>'Population 2016'!N192/'Population 2016'!N$5</f>
        <v>1.50296171868093E-3</v>
      </c>
      <c r="O192">
        <f>'Population 2016'!O192/'Population 2016'!O$5</f>
        <v>7.0338118306733635E-4</v>
      </c>
      <c r="P192">
        <f>'Population 2016'!P192/'Population 2016'!P$5</f>
        <v>1.4538487546489349E-3</v>
      </c>
      <c r="Q192">
        <f>'Population 2016'!Q192/'Population 2016'!Q$5</f>
        <v>1.5158458772517361E-3</v>
      </c>
      <c r="R192">
        <f>'Population 2016'!R192/'Population 2016'!R$5</f>
        <v>2.2355884388140738E-3</v>
      </c>
      <c r="S192">
        <f>'Population 2016'!S192/'Population 2016'!S$5</f>
        <v>1.2533739591258865E-3</v>
      </c>
      <c r="T192">
        <f>'Population 2016'!T192/'Population 2016'!T$5</f>
        <v>1.1470291247679186E-3</v>
      </c>
      <c r="U192">
        <f>'Population 2016'!U192/'Population 2016'!U$5</f>
        <v>4.8687646616208562E-4</v>
      </c>
      <c r="V192">
        <f>'Population 2016'!V192/'Population 2016'!V$5</f>
        <v>1.3203990200044268E-3</v>
      </c>
      <c r="W192">
        <f>'Population 2016'!W192/'Population 2016'!W$5</f>
        <v>1.3302479425280594E-3</v>
      </c>
      <c r="X192">
        <f>'Population 2016'!X192/'Population 2016'!X$5</f>
        <v>1.3302479425280594E-3</v>
      </c>
      <c r="Y192">
        <f>'Population 2016'!Y192/'Population 2016'!Y$5</f>
        <v>1.5500548480946248E-3</v>
      </c>
      <c r="Z192">
        <f>'Population 2016'!Z192/'Population 2016'!Z$5</f>
        <v>5.3040847259782069E-4</v>
      </c>
      <c r="AA192">
        <f>'Population 2016'!AA192/'Population 2016'!AA$5</f>
        <v>7.8729328568381905E-4</v>
      </c>
      <c r="AB192">
        <f>'Population 2016'!AB192/'Population 2016'!AB$5</f>
        <v>1.6171458399435023E-3</v>
      </c>
      <c r="AC192">
        <f>'Population 2016'!AC192/'Population 2016'!AC$5</f>
        <v>8.9156242695290439E-4</v>
      </c>
      <c r="AD192">
        <f>'Population 2016'!AD192/'Population 2016'!AD$5</f>
        <v>2.4265882615653726E-3</v>
      </c>
      <c r="AE192">
        <f>'Population 2016'!AE192/'Population 2016'!AE$5</f>
        <v>2.5256932822718919E-3</v>
      </c>
      <c r="AF192">
        <f>'Population 2016'!AF192/'Population 2016'!AF$5</f>
        <v>1.131068180789938E-3</v>
      </c>
      <c r="AG192">
        <f>'Population 2016'!AG192/'Population 2016'!AG$5</f>
        <v>2.5256932822718919E-3</v>
      </c>
      <c r="AH192">
        <f>'Population 2016'!AH192/'Population 2016'!AH$5</f>
        <v>6.0002043413243176E-4</v>
      </c>
      <c r="AI192">
        <f>'Population 2016'!AI192/'Population 2016'!AI$5</f>
        <v>1.0034779945752035E-3</v>
      </c>
      <c r="AJ192">
        <f>'Population 2016'!AJ192/'Population 2016'!AJ$5</f>
        <v>9.8987814739425026E-4</v>
      </c>
      <c r="AK192">
        <f>'Population 2016'!AK192/'Population 2016'!AK$5</f>
        <v>2.4766478508479691E-3</v>
      </c>
      <c r="AL192">
        <f>'Population 2016'!AL192/'Population 2016'!AL$5</f>
        <v>1.3302353629768894E-3</v>
      </c>
      <c r="AM192">
        <f>'Population 2016'!AM192/'Population 2016'!AM$5</f>
        <v>2.8613754160765835E-4</v>
      </c>
      <c r="AN192">
        <f>'Population 2016'!AN192/'Population 2016'!AN$5</f>
        <v>2.6180866150321805E-3</v>
      </c>
      <c r="AO192">
        <f>'Population 2016'!AO192/'Population 2016'!AO$5</f>
        <v>2.6180866150321805E-3</v>
      </c>
      <c r="AP192">
        <f>'Population 2016'!AP192/'Population 2016'!AP$5</f>
        <v>3.5984338094256774E-3</v>
      </c>
      <c r="AQ192">
        <f>'Population 2016'!AQ192/'Population 2016'!AQ$5</f>
        <v>1.1029210281142106E-3</v>
      </c>
      <c r="AR192">
        <f>'Population 2016'!AR192/'Population 2016'!AR$5</f>
        <v>1.3362196390424754E-3</v>
      </c>
      <c r="AS192">
        <f>'Population 2016'!AS192/'Population 2016'!AS$5</f>
        <v>2.9206096641822294E-3</v>
      </c>
      <c r="AT192">
        <f>'Population 2016'!AT192/'Population 2016'!AT$5</f>
        <v>3.4270047978067169E-3</v>
      </c>
      <c r="AU192">
        <f>'Population 2016'!AU192/'Population 2016'!AU$5</f>
        <v>3.4270047978067169E-3</v>
      </c>
      <c r="AV192">
        <f>'Population 2016'!AV192/'Population 2016'!AV$5</f>
        <v>1.2775842044134727E-3</v>
      </c>
      <c r="AW192">
        <f>'Population 2016'!AW192/'Population 2016'!AW$5</f>
        <v>9.3050216608700953E-4</v>
      </c>
      <c r="AX192">
        <f>'Population 2016'!AX192/'Population 2016'!AX$5</f>
        <v>2.1978864510523019E-3</v>
      </c>
      <c r="AY192">
        <f>'Population 2016'!AY192/'Population 2016'!AY$5</f>
        <v>2.0363513968360823E-3</v>
      </c>
      <c r="AZ192">
        <f>'Population 2016'!AZ192/'Population 2016'!AZ$5</f>
        <v>2.6577537953529577E-3</v>
      </c>
      <c r="BA192">
        <f>'Population 2016'!BA192/'Population 2016'!BA$5</f>
        <v>7.4228028503562943E-4</v>
      </c>
      <c r="BB192">
        <f>'Population 2016'!BB192/'Population 2016'!BB$5</f>
        <v>2.831042030616684E-4</v>
      </c>
      <c r="BC192">
        <f>'Population 2016'!BC192/'Population 2016'!BC$5</f>
        <v>4.8687646616208562E-4</v>
      </c>
      <c r="BD192" s="9">
        <v>190</v>
      </c>
    </row>
    <row r="193" spans="1:56" x14ac:dyDescent="0.35">
      <c r="A193" s="3"/>
      <c r="B193" s="5" t="s">
        <v>76</v>
      </c>
      <c r="C193">
        <f>'Population 2016'!C193/'Population 2016'!C$5</f>
        <v>0</v>
      </c>
      <c r="D193">
        <f>'Population 2016'!D193/'Population 2016'!D$5</f>
        <v>0</v>
      </c>
      <c r="E193">
        <f>'Population 2016'!E193/'Population 2016'!E$5</f>
        <v>0</v>
      </c>
      <c r="F193">
        <f>'Population 2016'!F193/'Population 2016'!F$5</f>
        <v>0</v>
      </c>
      <c r="G193">
        <f>'Population 2016'!G193/'Population 2016'!G$5</f>
        <v>0</v>
      </c>
      <c r="H193">
        <f>'Population 2016'!H193/'Population 2016'!H$5</f>
        <v>0</v>
      </c>
      <c r="I193">
        <f>'Population 2016'!I193/'Population 2016'!I$5</f>
        <v>0</v>
      </c>
      <c r="J193">
        <f>'Population 2016'!J193/'Population 2016'!J$5</f>
        <v>0</v>
      </c>
      <c r="K193">
        <f>'Population 2016'!K193/'Population 2016'!K$5</f>
        <v>0</v>
      </c>
      <c r="L193">
        <f>'Population 2016'!L193/'Population 2016'!L$5</f>
        <v>0</v>
      </c>
      <c r="M193">
        <f>'Population 2016'!M193/'Population 2016'!M$5</f>
        <v>0</v>
      </c>
      <c r="N193">
        <f>'Population 2016'!N193/'Population 2016'!N$5</f>
        <v>0</v>
      </c>
      <c r="O193">
        <f>'Population 2016'!O193/'Population 2016'!O$5</f>
        <v>0</v>
      </c>
      <c r="P193">
        <f>'Population 2016'!P193/'Population 2016'!P$5</f>
        <v>0</v>
      </c>
      <c r="Q193">
        <f>'Population 2016'!Q193/'Population 2016'!Q$5</f>
        <v>0</v>
      </c>
      <c r="R193">
        <f>'Population 2016'!R193/'Population 2016'!R$5</f>
        <v>0</v>
      </c>
      <c r="S193">
        <f>'Population 2016'!S193/'Population 2016'!S$5</f>
        <v>0</v>
      </c>
      <c r="T193">
        <f>'Population 2016'!T193/'Population 2016'!T$5</f>
        <v>0</v>
      </c>
      <c r="U193">
        <f>'Population 2016'!U193/'Population 2016'!U$5</f>
        <v>0</v>
      </c>
      <c r="V193">
        <f>'Population 2016'!V193/'Population 2016'!V$5</f>
        <v>0</v>
      </c>
      <c r="W193">
        <f>'Population 2016'!W193/'Population 2016'!W$5</f>
        <v>0</v>
      </c>
      <c r="X193">
        <f>'Population 2016'!X193/'Population 2016'!X$5</f>
        <v>0</v>
      </c>
      <c r="Y193">
        <f>'Population 2016'!Y193/'Population 2016'!Y$5</f>
        <v>0</v>
      </c>
      <c r="Z193">
        <f>'Population 2016'!Z193/'Population 2016'!Z$5</f>
        <v>0</v>
      </c>
      <c r="AA193">
        <f>'Population 2016'!AA193/'Population 2016'!AA$5</f>
        <v>0</v>
      </c>
      <c r="AB193">
        <f>'Population 2016'!AB193/'Population 2016'!AB$5</f>
        <v>0</v>
      </c>
      <c r="AC193">
        <f>'Population 2016'!AC193/'Population 2016'!AC$5</f>
        <v>0</v>
      </c>
      <c r="AD193">
        <f>'Population 2016'!AD193/'Population 2016'!AD$5</f>
        <v>0</v>
      </c>
      <c r="AE193">
        <f>'Population 2016'!AE193/'Population 2016'!AE$5</f>
        <v>0</v>
      </c>
      <c r="AF193">
        <f>'Population 2016'!AF193/'Population 2016'!AF$5</f>
        <v>0</v>
      </c>
      <c r="AG193">
        <f>'Population 2016'!AG193/'Population 2016'!AG$5</f>
        <v>0</v>
      </c>
      <c r="AH193">
        <f>'Population 2016'!AH193/'Population 2016'!AH$5</f>
        <v>0</v>
      </c>
      <c r="AI193">
        <f>'Population 2016'!AI193/'Population 2016'!AI$5</f>
        <v>0</v>
      </c>
      <c r="AJ193">
        <f>'Population 2016'!AJ193/'Population 2016'!AJ$5</f>
        <v>0</v>
      </c>
      <c r="AK193">
        <f>'Population 2016'!AK193/'Population 2016'!AK$5</f>
        <v>0</v>
      </c>
      <c r="AL193">
        <f>'Population 2016'!AL193/'Population 2016'!AL$5</f>
        <v>0</v>
      </c>
      <c r="AM193">
        <f>'Population 2016'!AM193/'Population 2016'!AM$5</f>
        <v>0</v>
      </c>
      <c r="AN193">
        <f>'Population 2016'!AN193/'Population 2016'!AN$5</f>
        <v>0</v>
      </c>
      <c r="AO193">
        <f>'Population 2016'!AO193/'Population 2016'!AO$5</f>
        <v>0</v>
      </c>
      <c r="AP193">
        <f>'Population 2016'!AP193/'Population 2016'!AP$5</f>
        <v>0</v>
      </c>
      <c r="AQ193">
        <f>'Population 2016'!AQ193/'Population 2016'!AQ$5</f>
        <v>0</v>
      </c>
      <c r="AR193">
        <f>'Population 2016'!AR193/'Population 2016'!AR$5</f>
        <v>0</v>
      </c>
      <c r="AS193">
        <f>'Population 2016'!AS193/'Population 2016'!AS$5</f>
        <v>0</v>
      </c>
      <c r="AT193">
        <f>'Population 2016'!AT193/'Population 2016'!AT$5</f>
        <v>0</v>
      </c>
      <c r="AU193">
        <f>'Population 2016'!AU193/'Population 2016'!AU$5</f>
        <v>0</v>
      </c>
      <c r="AV193">
        <f>'Population 2016'!AV193/'Population 2016'!AV$5</f>
        <v>0</v>
      </c>
      <c r="AW193">
        <f>'Population 2016'!AW193/'Population 2016'!AW$5</f>
        <v>0</v>
      </c>
      <c r="AX193">
        <f>'Population 2016'!AX193/'Population 2016'!AX$5</f>
        <v>0</v>
      </c>
      <c r="AY193">
        <f>'Population 2016'!AY193/'Population 2016'!AY$5</f>
        <v>0</v>
      </c>
      <c r="AZ193">
        <f>'Population 2016'!AZ193/'Population 2016'!AZ$5</f>
        <v>0</v>
      </c>
      <c r="BA193">
        <f>'Population 2016'!BA193/'Population 2016'!BA$5</f>
        <v>0</v>
      </c>
      <c r="BB193">
        <f>'Population 2016'!BB193/'Population 2016'!BB$5</f>
        <v>0</v>
      </c>
      <c r="BC193">
        <f>'Population 2016'!BC193/'Population 2016'!BC$5</f>
        <v>0</v>
      </c>
      <c r="BD193" s="9">
        <v>191</v>
      </c>
    </row>
    <row r="194" spans="1:56" x14ac:dyDescent="0.35">
      <c r="A194" s="3"/>
      <c r="B194" s="5" t="s">
        <v>46</v>
      </c>
      <c r="C194">
        <f>'Population 2016'!C194/'Population 2016'!C$5</f>
        <v>0</v>
      </c>
      <c r="D194">
        <f>'Population 2016'!D194/'Population 2016'!D$5</f>
        <v>0</v>
      </c>
      <c r="E194">
        <f>'Population 2016'!E194/'Population 2016'!E$5</f>
        <v>0</v>
      </c>
      <c r="F194">
        <f>'Population 2016'!F194/'Population 2016'!F$5</f>
        <v>0</v>
      </c>
      <c r="G194">
        <f>'Population 2016'!G194/'Population 2016'!G$5</f>
        <v>0</v>
      </c>
      <c r="H194">
        <f>'Population 2016'!H194/'Population 2016'!H$5</f>
        <v>0</v>
      </c>
      <c r="I194">
        <f>'Population 2016'!I194/'Population 2016'!I$5</f>
        <v>0</v>
      </c>
      <c r="J194">
        <f>'Population 2016'!J194/'Population 2016'!J$5</f>
        <v>0</v>
      </c>
      <c r="K194">
        <f>'Population 2016'!K194/'Population 2016'!K$5</f>
        <v>0</v>
      </c>
      <c r="L194">
        <f>'Population 2016'!L194/'Population 2016'!L$5</f>
        <v>0</v>
      </c>
      <c r="M194">
        <f>'Population 2016'!M194/'Population 2016'!M$5</f>
        <v>0</v>
      </c>
      <c r="N194">
        <f>'Population 2016'!N194/'Population 2016'!N$5</f>
        <v>0</v>
      </c>
      <c r="O194">
        <f>'Population 2016'!O194/'Population 2016'!O$5</f>
        <v>0</v>
      </c>
      <c r="P194">
        <f>'Population 2016'!P194/'Population 2016'!P$5</f>
        <v>0</v>
      </c>
      <c r="Q194">
        <f>'Population 2016'!Q194/'Population 2016'!Q$5</f>
        <v>0</v>
      </c>
      <c r="R194">
        <f>'Population 2016'!R194/'Population 2016'!R$5</f>
        <v>0</v>
      </c>
      <c r="S194">
        <f>'Population 2016'!S194/'Population 2016'!S$5</f>
        <v>0</v>
      </c>
      <c r="T194">
        <f>'Population 2016'!T194/'Population 2016'!T$5</f>
        <v>0</v>
      </c>
      <c r="U194">
        <f>'Population 2016'!U194/'Population 2016'!U$5</f>
        <v>0</v>
      </c>
      <c r="V194">
        <f>'Population 2016'!V194/'Population 2016'!V$5</f>
        <v>0</v>
      </c>
      <c r="W194">
        <f>'Population 2016'!W194/'Population 2016'!W$5</f>
        <v>0</v>
      </c>
      <c r="X194">
        <f>'Population 2016'!X194/'Population 2016'!X$5</f>
        <v>0</v>
      </c>
      <c r="Y194">
        <f>'Population 2016'!Y194/'Population 2016'!Y$5</f>
        <v>0</v>
      </c>
      <c r="Z194">
        <f>'Population 2016'!Z194/'Population 2016'!Z$5</f>
        <v>0</v>
      </c>
      <c r="AA194">
        <f>'Population 2016'!AA194/'Population 2016'!AA$5</f>
        <v>0</v>
      </c>
      <c r="AB194">
        <f>'Population 2016'!AB194/'Population 2016'!AB$5</f>
        <v>0</v>
      </c>
      <c r="AC194">
        <f>'Population 2016'!AC194/'Population 2016'!AC$5</f>
        <v>0</v>
      </c>
      <c r="AD194">
        <f>'Population 2016'!AD194/'Population 2016'!AD$5</f>
        <v>0</v>
      </c>
      <c r="AE194">
        <f>'Population 2016'!AE194/'Population 2016'!AE$5</f>
        <v>0</v>
      </c>
      <c r="AF194">
        <f>'Population 2016'!AF194/'Population 2016'!AF$5</f>
        <v>0</v>
      </c>
      <c r="AG194">
        <f>'Population 2016'!AG194/'Population 2016'!AG$5</f>
        <v>0</v>
      </c>
      <c r="AH194">
        <f>'Population 2016'!AH194/'Population 2016'!AH$5</f>
        <v>0</v>
      </c>
      <c r="AI194">
        <f>'Population 2016'!AI194/'Population 2016'!AI$5</f>
        <v>0</v>
      </c>
      <c r="AJ194">
        <f>'Population 2016'!AJ194/'Population 2016'!AJ$5</f>
        <v>0</v>
      </c>
      <c r="AK194">
        <f>'Population 2016'!AK194/'Population 2016'!AK$5</f>
        <v>0</v>
      </c>
      <c r="AL194">
        <f>'Population 2016'!AL194/'Population 2016'!AL$5</f>
        <v>0</v>
      </c>
      <c r="AM194">
        <f>'Population 2016'!AM194/'Population 2016'!AM$5</f>
        <v>0</v>
      </c>
      <c r="AN194">
        <f>'Population 2016'!AN194/'Population 2016'!AN$5</f>
        <v>0</v>
      </c>
      <c r="AO194">
        <f>'Population 2016'!AO194/'Population 2016'!AO$5</f>
        <v>0</v>
      </c>
      <c r="AP194">
        <f>'Population 2016'!AP194/'Population 2016'!AP$5</f>
        <v>0</v>
      </c>
      <c r="AQ194">
        <f>'Population 2016'!AQ194/'Population 2016'!AQ$5</f>
        <v>0</v>
      </c>
      <c r="AR194">
        <f>'Population 2016'!AR194/'Population 2016'!AR$5</f>
        <v>0</v>
      </c>
      <c r="AS194">
        <f>'Population 2016'!AS194/'Population 2016'!AS$5</f>
        <v>0</v>
      </c>
      <c r="AT194">
        <f>'Population 2016'!AT194/'Population 2016'!AT$5</f>
        <v>0</v>
      </c>
      <c r="AU194">
        <f>'Population 2016'!AU194/'Population 2016'!AU$5</f>
        <v>0</v>
      </c>
      <c r="AV194">
        <f>'Population 2016'!AV194/'Population 2016'!AV$5</f>
        <v>0</v>
      </c>
      <c r="AW194">
        <f>'Population 2016'!AW194/'Population 2016'!AW$5</f>
        <v>0</v>
      </c>
      <c r="AX194">
        <f>'Population 2016'!AX194/'Population 2016'!AX$5</f>
        <v>0</v>
      </c>
      <c r="AY194">
        <f>'Population 2016'!AY194/'Population 2016'!AY$5</f>
        <v>0</v>
      </c>
      <c r="AZ194">
        <f>'Population 2016'!AZ194/'Population 2016'!AZ$5</f>
        <v>0</v>
      </c>
      <c r="BA194">
        <f>'Population 2016'!BA194/'Population 2016'!BA$5</f>
        <v>0</v>
      </c>
      <c r="BB194">
        <f>'Population 2016'!BB194/'Population 2016'!BB$5</f>
        <v>0</v>
      </c>
      <c r="BC194">
        <f>'Population 2016'!BC194/'Population 2016'!BC$5</f>
        <v>0</v>
      </c>
      <c r="BD194" s="9">
        <v>192</v>
      </c>
    </row>
    <row r="195" spans="1:56" x14ac:dyDescent="0.35">
      <c r="A195" s="3"/>
      <c r="B195" s="5" t="s">
        <v>77</v>
      </c>
      <c r="C195">
        <f>'Population 2016'!C195/'Population 2016'!C$5</f>
        <v>0</v>
      </c>
      <c r="D195">
        <f>'Population 2016'!D195/'Population 2016'!D$5</f>
        <v>0</v>
      </c>
      <c r="E195">
        <f>'Population 2016'!E195/'Population 2016'!E$5</f>
        <v>0</v>
      </c>
      <c r="F195">
        <f>'Population 2016'!F195/'Population 2016'!F$5</f>
        <v>0</v>
      </c>
      <c r="G195">
        <f>'Population 2016'!G195/'Population 2016'!G$5</f>
        <v>0</v>
      </c>
      <c r="H195">
        <f>'Population 2016'!H195/'Population 2016'!H$5</f>
        <v>0</v>
      </c>
      <c r="I195">
        <f>'Population 2016'!I195/'Population 2016'!I$5</f>
        <v>0</v>
      </c>
      <c r="J195">
        <f>'Population 2016'!J195/'Population 2016'!J$5</f>
        <v>0</v>
      </c>
      <c r="K195">
        <f>'Population 2016'!K195/'Population 2016'!K$5</f>
        <v>0</v>
      </c>
      <c r="L195">
        <f>'Population 2016'!L195/'Population 2016'!L$5</f>
        <v>0</v>
      </c>
      <c r="M195">
        <f>'Population 2016'!M195/'Population 2016'!M$5</f>
        <v>0</v>
      </c>
      <c r="N195">
        <f>'Population 2016'!N195/'Population 2016'!N$5</f>
        <v>0</v>
      </c>
      <c r="O195">
        <f>'Population 2016'!O195/'Population 2016'!O$5</f>
        <v>0</v>
      </c>
      <c r="P195">
        <f>'Population 2016'!P195/'Population 2016'!P$5</f>
        <v>0</v>
      </c>
      <c r="Q195">
        <f>'Population 2016'!Q195/'Population 2016'!Q$5</f>
        <v>0</v>
      </c>
      <c r="R195">
        <f>'Population 2016'!R195/'Population 2016'!R$5</f>
        <v>0</v>
      </c>
      <c r="S195">
        <f>'Population 2016'!S195/'Population 2016'!S$5</f>
        <v>0</v>
      </c>
      <c r="T195">
        <f>'Population 2016'!T195/'Population 2016'!T$5</f>
        <v>0</v>
      </c>
      <c r="U195">
        <f>'Population 2016'!U195/'Population 2016'!U$5</f>
        <v>0</v>
      </c>
      <c r="V195">
        <f>'Population 2016'!V195/'Population 2016'!V$5</f>
        <v>0</v>
      </c>
      <c r="W195">
        <f>'Population 2016'!W195/'Population 2016'!W$5</f>
        <v>0</v>
      </c>
      <c r="X195">
        <f>'Population 2016'!X195/'Population 2016'!X$5</f>
        <v>0</v>
      </c>
      <c r="Y195">
        <f>'Population 2016'!Y195/'Population 2016'!Y$5</f>
        <v>0</v>
      </c>
      <c r="Z195">
        <f>'Population 2016'!Z195/'Population 2016'!Z$5</f>
        <v>0</v>
      </c>
      <c r="AA195">
        <f>'Population 2016'!AA195/'Population 2016'!AA$5</f>
        <v>0</v>
      </c>
      <c r="AB195">
        <f>'Population 2016'!AB195/'Population 2016'!AB$5</f>
        <v>0</v>
      </c>
      <c r="AC195">
        <f>'Population 2016'!AC195/'Population 2016'!AC$5</f>
        <v>0</v>
      </c>
      <c r="AD195">
        <f>'Population 2016'!AD195/'Population 2016'!AD$5</f>
        <v>0</v>
      </c>
      <c r="AE195">
        <f>'Population 2016'!AE195/'Population 2016'!AE$5</f>
        <v>0</v>
      </c>
      <c r="AF195">
        <f>'Population 2016'!AF195/'Population 2016'!AF$5</f>
        <v>0</v>
      </c>
      <c r="AG195">
        <f>'Population 2016'!AG195/'Population 2016'!AG$5</f>
        <v>0</v>
      </c>
      <c r="AH195">
        <f>'Population 2016'!AH195/'Population 2016'!AH$5</f>
        <v>0</v>
      </c>
      <c r="AI195">
        <f>'Population 2016'!AI195/'Population 2016'!AI$5</f>
        <v>0</v>
      </c>
      <c r="AJ195">
        <f>'Population 2016'!AJ195/'Population 2016'!AJ$5</f>
        <v>0</v>
      </c>
      <c r="AK195">
        <f>'Population 2016'!AK195/'Population 2016'!AK$5</f>
        <v>0</v>
      </c>
      <c r="AL195">
        <f>'Population 2016'!AL195/'Population 2016'!AL$5</f>
        <v>0</v>
      </c>
      <c r="AM195">
        <f>'Population 2016'!AM195/'Population 2016'!AM$5</f>
        <v>0</v>
      </c>
      <c r="AN195">
        <f>'Population 2016'!AN195/'Population 2016'!AN$5</f>
        <v>0</v>
      </c>
      <c r="AO195">
        <f>'Population 2016'!AO195/'Population 2016'!AO$5</f>
        <v>0</v>
      </c>
      <c r="AP195">
        <f>'Population 2016'!AP195/'Population 2016'!AP$5</f>
        <v>0</v>
      </c>
      <c r="AQ195">
        <f>'Population 2016'!AQ195/'Population 2016'!AQ$5</f>
        <v>0</v>
      </c>
      <c r="AR195">
        <f>'Population 2016'!AR195/'Population 2016'!AR$5</f>
        <v>0</v>
      </c>
      <c r="AS195">
        <f>'Population 2016'!AS195/'Population 2016'!AS$5</f>
        <v>0</v>
      </c>
      <c r="AT195">
        <f>'Population 2016'!AT195/'Population 2016'!AT$5</f>
        <v>0</v>
      </c>
      <c r="AU195">
        <f>'Population 2016'!AU195/'Population 2016'!AU$5</f>
        <v>0</v>
      </c>
      <c r="AV195">
        <f>'Population 2016'!AV195/'Population 2016'!AV$5</f>
        <v>0</v>
      </c>
      <c r="AW195">
        <f>'Population 2016'!AW195/'Population 2016'!AW$5</f>
        <v>0</v>
      </c>
      <c r="AX195">
        <f>'Population 2016'!AX195/'Population 2016'!AX$5</f>
        <v>0</v>
      </c>
      <c r="AY195">
        <f>'Population 2016'!AY195/'Population 2016'!AY$5</f>
        <v>0</v>
      </c>
      <c r="AZ195">
        <f>'Population 2016'!AZ195/'Population 2016'!AZ$5</f>
        <v>0</v>
      </c>
      <c r="BA195">
        <f>'Population 2016'!BA195/'Population 2016'!BA$5</f>
        <v>0</v>
      </c>
      <c r="BB195">
        <f>'Population 2016'!BB195/'Population 2016'!BB$5</f>
        <v>0</v>
      </c>
      <c r="BC195">
        <f>'Population 2016'!BC195/'Population 2016'!BC$5</f>
        <v>0</v>
      </c>
      <c r="BD195" s="9">
        <v>193</v>
      </c>
    </row>
    <row r="196" spans="1:56" x14ac:dyDescent="0.35">
      <c r="A196" s="3"/>
      <c r="B196" s="5" t="s">
        <v>47</v>
      </c>
      <c r="C196">
        <f>'Population 2016'!C196/'Population 2016'!C$5</f>
        <v>4.4159813547453913E-3</v>
      </c>
      <c r="D196">
        <f>'Population 2016'!D196/'Population 2016'!D$5</f>
        <v>7.4234910947448725E-3</v>
      </c>
      <c r="E196">
        <f>'Population 2016'!E196/'Population 2016'!E$5</f>
        <v>1.0181934098697257E-2</v>
      </c>
      <c r="F196">
        <f>'Population 2016'!F196/'Population 2016'!F$5</f>
        <v>7.2418233324748902E-3</v>
      </c>
      <c r="G196">
        <f>'Population 2016'!G196/'Population 2016'!G$5</f>
        <v>6.8478319709846802E-3</v>
      </c>
      <c r="H196">
        <f>'Population 2016'!H196/'Population 2016'!H$5</f>
        <v>3.9687043023478256E-3</v>
      </c>
      <c r="I196">
        <f>'Population 2016'!I196/'Population 2016'!I$5</f>
        <v>8.8979147475085844E-3</v>
      </c>
      <c r="J196">
        <f>'Population 2016'!J196/'Population 2016'!J$5</f>
        <v>7.3559291110687243E-3</v>
      </c>
      <c r="K196">
        <f>'Population 2016'!K196/'Population 2016'!K$5</f>
        <v>5.4340121910882201E-3</v>
      </c>
      <c r="L196">
        <f>'Population 2016'!L196/'Population 2016'!L$5</f>
        <v>4.20948961923975E-3</v>
      </c>
      <c r="M196">
        <f>'Population 2016'!M196/'Population 2016'!M$5</f>
        <v>4.20948961923975E-3</v>
      </c>
      <c r="N196">
        <f>'Population 2016'!N196/'Population 2016'!N$5</f>
        <v>6.1404425297980243E-3</v>
      </c>
      <c r="O196">
        <f>'Population 2016'!O196/'Population 2016'!O$5</f>
        <v>3.5664398014681846E-3</v>
      </c>
      <c r="P196">
        <f>'Population 2016'!P196/'Population 2016'!P$5</f>
        <v>5.0715654231939591E-3</v>
      </c>
      <c r="Q196">
        <f>'Population 2016'!Q196/'Population 2016'!Q$5</f>
        <v>8.7073007367716015E-3</v>
      </c>
      <c r="R196">
        <f>'Population 2016'!R196/'Population 2016'!R$5</f>
        <v>4.6707829882365465E-3</v>
      </c>
      <c r="S196">
        <f>'Population 2016'!S196/'Population 2016'!S$5</f>
        <v>4.5589271118909886E-3</v>
      </c>
      <c r="T196">
        <f>'Population 2016'!T196/'Population 2016'!T$5</f>
        <v>2.9199220113260401E-3</v>
      </c>
      <c r="U196">
        <f>'Population 2016'!U196/'Population 2016'!U$5</f>
        <v>1.5491523923339087E-3</v>
      </c>
      <c r="V196">
        <f>'Population 2016'!V196/'Population 2016'!V$5</f>
        <v>6.2356416147029865E-3</v>
      </c>
      <c r="W196">
        <f>'Population 2016'!W196/'Population 2016'!W$5</f>
        <v>4.5529124912569701E-3</v>
      </c>
      <c r="X196">
        <f>'Population 2016'!X196/'Population 2016'!X$5</f>
        <v>4.5529124912569701E-3</v>
      </c>
      <c r="Y196">
        <f>'Population 2016'!Y196/'Population 2016'!Y$5</f>
        <v>6.7725473362903613E-3</v>
      </c>
      <c r="Z196">
        <f>'Population 2016'!Z196/'Population 2016'!Z$5</f>
        <v>2.5068575620955393E-3</v>
      </c>
      <c r="AA196">
        <f>'Population 2016'!AA196/'Population 2016'!AA$5</f>
        <v>4.077979905086313E-3</v>
      </c>
      <c r="AB196">
        <f>'Population 2016'!AB196/'Population 2016'!AB$5</f>
        <v>7.9199205756220383E-3</v>
      </c>
      <c r="AC196">
        <f>'Population 2016'!AC196/'Population 2016'!AC$5</f>
        <v>3.5414266239985437E-3</v>
      </c>
      <c r="AD196">
        <f>'Population 2016'!AD196/'Population 2016'!AD$5</f>
        <v>8.7498604339573492E-3</v>
      </c>
      <c r="AE196">
        <f>'Population 2016'!AE196/'Population 2016'!AE$5</f>
        <v>9.4713498085195955E-3</v>
      </c>
      <c r="AF196">
        <f>'Population 2016'!AF196/'Population 2016'!AF$5</f>
        <v>5.9720399945708729E-3</v>
      </c>
      <c r="AG196">
        <f>'Population 2016'!AG196/'Population 2016'!AG$5</f>
        <v>9.4713498085195955E-3</v>
      </c>
      <c r="AH196">
        <f>'Population 2016'!AH196/'Population 2016'!AH$5</f>
        <v>5.0416577654347362E-3</v>
      </c>
      <c r="AI196">
        <f>'Population 2016'!AI196/'Population 2016'!AI$5</f>
        <v>3.9947720710473361E-3</v>
      </c>
      <c r="AJ196">
        <f>'Population 2016'!AJ196/'Population 2016'!AJ$5</f>
        <v>3.8340350779354766E-3</v>
      </c>
      <c r="AK196">
        <f>'Population 2016'!AK196/'Population 2016'!AK$5</f>
        <v>1.0472323145971362E-2</v>
      </c>
      <c r="AL196">
        <f>'Population 2016'!AL196/'Population 2016'!AL$5</f>
        <v>4.5760096486404996E-3</v>
      </c>
      <c r="AM196">
        <f>'Population 2016'!AM196/'Population 2016'!AM$5</f>
        <v>4.1652933272000895E-3</v>
      </c>
      <c r="AN196">
        <f>'Population 2016'!AN196/'Population 2016'!AN$5</f>
        <v>1.3472237373186429E-2</v>
      </c>
      <c r="AO196">
        <f>'Population 2016'!AO196/'Population 2016'!AO$5</f>
        <v>1.3472237373186429E-2</v>
      </c>
      <c r="AP196">
        <f>'Population 2016'!AP196/'Population 2016'!AP$5</f>
        <v>1.290363489371146E-2</v>
      </c>
      <c r="AQ196">
        <f>'Population 2016'!AQ196/'Population 2016'!AQ$5</f>
        <v>4.8569627884035736E-3</v>
      </c>
      <c r="AR196">
        <f>'Population 2016'!AR196/'Population 2016'!AR$5</f>
        <v>5.5097339301097871E-3</v>
      </c>
      <c r="AS196">
        <f>'Population 2016'!AS196/'Population 2016'!AS$5</f>
        <v>8.8979147475085844E-3</v>
      </c>
      <c r="AT196">
        <f>'Population 2016'!AT196/'Population 2016'!AT$5</f>
        <v>1.9718458375072495E-2</v>
      </c>
      <c r="AU196">
        <f>'Population 2016'!AU196/'Population 2016'!AU$5</f>
        <v>1.9718458375072495E-2</v>
      </c>
      <c r="AV196">
        <f>'Population 2016'!AV196/'Population 2016'!AV$5</f>
        <v>3.6743744060817232E-3</v>
      </c>
      <c r="AW196">
        <f>'Population 2016'!AW196/'Population 2016'!AW$5</f>
        <v>5.9643663432790289E-3</v>
      </c>
      <c r="AX196">
        <f>'Population 2016'!AX196/'Population 2016'!AX$5</f>
        <v>8.3954151066358285E-3</v>
      </c>
      <c r="AY196">
        <f>'Population 2016'!AY196/'Population 2016'!AY$5</f>
        <v>6.866374957926624E-3</v>
      </c>
      <c r="AZ196">
        <f>'Population 2016'!AZ196/'Population 2016'!AZ$5</f>
        <v>8.9023246716638579E-3</v>
      </c>
      <c r="BA196">
        <f>'Population 2016'!BA196/'Population 2016'!BA$5</f>
        <v>3.0096091556899157E-3</v>
      </c>
      <c r="BB196">
        <f>'Population 2016'!BB196/'Population 2016'!BB$5</f>
        <v>4.4951423461742955E-3</v>
      </c>
      <c r="BC196">
        <f>'Population 2016'!BC196/'Population 2016'!BC$5</f>
        <v>1.5491523923339087E-3</v>
      </c>
      <c r="BD196" s="9">
        <v>194</v>
      </c>
    </row>
    <row r="197" spans="1:56" x14ac:dyDescent="0.35">
      <c r="A197" s="3"/>
      <c r="B197" s="5" t="s">
        <v>48</v>
      </c>
      <c r="C197">
        <f>'Population 2016'!C197/'Population 2016'!C$5</f>
        <v>1.0942842685775327E-2</v>
      </c>
      <c r="D197">
        <f>'Population 2016'!D197/'Population 2016'!D$5</f>
        <v>1.1215926762712361E-2</v>
      </c>
      <c r="E197">
        <f>'Population 2016'!E197/'Population 2016'!E$5</f>
        <v>1.1466395398440833E-2</v>
      </c>
      <c r="F197">
        <f>'Population 2016'!F197/'Population 2016'!F$5</f>
        <v>8.6634045840844713E-3</v>
      </c>
      <c r="G197">
        <f>'Population 2016'!G197/'Population 2016'!G$5</f>
        <v>7.6598278568721923E-3</v>
      </c>
      <c r="H197">
        <f>'Population 2016'!H197/'Population 2016'!H$5</f>
        <v>4.3123992827799086E-3</v>
      </c>
      <c r="I197">
        <f>'Population 2016'!I197/'Population 2016'!I$5</f>
        <v>9.2119587974206513E-3</v>
      </c>
      <c r="J197">
        <f>'Population 2016'!J197/'Population 2016'!J$5</f>
        <v>1.0689732383503479E-2</v>
      </c>
      <c r="K197">
        <f>'Population 2016'!K197/'Population 2016'!K$5</f>
        <v>7.1114681283371926E-3</v>
      </c>
      <c r="L197">
        <f>'Population 2016'!L197/'Population 2016'!L$5</f>
        <v>5.0990421425507922E-3</v>
      </c>
      <c r="M197">
        <f>'Population 2016'!M197/'Population 2016'!M$5</f>
        <v>5.0990421425507922E-3</v>
      </c>
      <c r="N197">
        <f>'Population 2016'!N197/'Population 2016'!N$5</f>
        <v>1.3414134269938354E-2</v>
      </c>
      <c r="O197">
        <f>'Population 2016'!O197/'Population 2016'!O$5</f>
        <v>3.9825244449728063E-3</v>
      </c>
      <c r="P197">
        <f>'Population 2016'!P197/'Population 2016'!P$5</f>
        <v>6.7282767947706521E-3</v>
      </c>
      <c r="Q197">
        <f>'Population 2016'!Q197/'Population 2016'!Q$5</f>
        <v>1.0939941951328422E-2</v>
      </c>
      <c r="R197">
        <f>'Population 2016'!R197/'Population 2016'!R$5</f>
        <v>4.7772395805610263E-3</v>
      </c>
      <c r="S197">
        <f>'Population 2016'!S197/'Population 2016'!S$5</f>
        <v>6.7991123993990862E-3</v>
      </c>
      <c r="T197">
        <f>'Population 2016'!T197/'Population 2016'!T$5</f>
        <v>6.8938079040311209E-3</v>
      </c>
      <c r="U197">
        <f>'Population 2016'!U197/'Population 2016'!U$5</f>
        <v>2.0802903554198201E-3</v>
      </c>
      <c r="V197">
        <f>'Population 2016'!V197/'Population 2016'!V$5</f>
        <v>7.296540249273017E-3</v>
      </c>
      <c r="W197">
        <f>'Population 2016'!W197/'Population 2016'!W$5</f>
        <v>5.9550657279757351E-3</v>
      </c>
      <c r="X197">
        <f>'Population 2016'!X197/'Population 2016'!X$5</f>
        <v>5.9550657279757351E-3</v>
      </c>
      <c r="Y197">
        <f>'Population 2016'!Y197/'Population 2016'!Y$5</f>
        <v>8.9227516255703399E-3</v>
      </c>
      <c r="Z197">
        <f>'Population 2016'!Z197/'Population 2016'!Z$5</f>
        <v>8.1826153783612701E-3</v>
      </c>
      <c r="AA197">
        <f>'Population 2016'!AA197/'Population 2016'!AA$5</f>
        <v>6.6976401797287591E-3</v>
      </c>
      <c r="AB197">
        <f>'Population 2016'!AB197/'Population 2016'!AB$5</f>
        <v>1.153086394481234E-2</v>
      </c>
      <c r="AC197">
        <f>'Population 2016'!AC197/'Population 2016'!AC$5</f>
        <v>7.0756131818849408E-3</v>
      </c>
      <c r="AD197">
        <f>'Population 2016'!AD197/'Population 2016'!AD$5</f>
        <v>9.7212400908109724E-3</v>
      </c>
      <c r="AE197">
        <f>'Population 2016'!AE197/'Population 2016'!AE$5</f>
        <v>1.0503187917740428E-2</v>
      </c>
      <c r="AF197">
        <f>'Population 2016'!AF197/'Population 2016'!AF$5</f>
        <v>6.2585772670376572E-3</v>
      </c>
      <c r="AG197">
        <f>'Population 2016'!AG197/'Population 2016'!AG$5</f>
        <v>1.0503187917740428E-2</v>
      </c>
      <c r="AH197">
        <f>'Population 2016'!AH197/'Population 2016'!AH$5</f>
        <v>6.0187808253531856E-3</v>
      </c>
      <c r="AI197">
        <f>'Population 2016'!AI197/'Population 2016'!AI$5</f>
        <v>6.8370482981888183E-3</v>
      </c>
      <c r="AJ197">
        <f>'Population 2016'!AJ197/'Population 2016'!AJ$5</f>
        <v>4.1686417756462094E-3</v>
      </c>
      <c r="AK197">
        <f>'Population 2016'!AK197/'Population 2016'!AK$5</f>
        <v>1.3150120060847592E-2</v>
      </c>
      <c r="AL197">
        <f>'Population 2016'!AL197/'Population 2016'!AL$5</f>
        <v>5.1967861513630481E-3</v>
      </c>
      <c r="AM197">
        <f>'Population 2016'!AM197/'Population 2016'!AM$5</f>
        <v>5.4728332325211619E-3</v>
      </c>
      <c r="AN197">
        <f>'Population 2016'!AN197/'Population 2016'!AN$5</f>
        <v>1.4126759026944475E-2</v>
      </c>
      <c r="AO197">
        <f>'Population 2016'!AO197/'Population 2016'!AO$5</f>
        <v>1.4126759026944475E-2</v>
      </c>
      <c r="AP197">
        <f>'Population 2016'!AP197/'Population 2016'!AP$5</f>
        <v>1.3609054737409445E-2</v>
      </c>
      <c r="AQ197">
        <f>'Population 2016'!AQ197/'Population 2016'!AQ$5</f>
        <v>6.2681536690962899E-3</v>
      </c>
      <c r="AR197">
        <f>'Population 2016'!AR197/'Population 2016'!AR$5</f>
        <v>7.8480069096679428E-3</v>
      </c>
      <c r="AS197">
        <f>'Population 2016'!AS197/'Population 2016'!AS$5</f>
        <v>9.2119587974206513E-3</v>
      </c>
      <c r="AT197">
        <f>'Population 2016'!AT197/'Population 2016'!AT$5</f>
        <v>2.3672694680234092E-2</v>
      </c>
      <c r="AU197">
        <f>'Population 2016'!AU197/'Population 2016'!AU$5</f>
        <v>2.3672694680234092E-2</v>
      </c>
      <c r="AV197">
        <f>'Population 2016'!AV197/'Population 2016'!AV$5</f>
        <v>3.6110231232182452E-3</v>
      </c>
      <c r="AW197">
        <f>'Population 2016'!AW197/'Population 2016'!AW$5</f>
        <v>6.5935993654280311E-3</v>
      </c>
      <c r="AX197">
        <f>'Population 2016'!AX197/'Population 2016'!AX$5</f>
        <v>1.2625068683951595E-2</v>
      </c>
      <c r="AY197">
        <f>'Population 2016'!AY197/'Population 2016'!AY$5</f>
        <v>9.2546127719470034E-3</v>
      </c>
      <c r="AZ197">
        <f>'Population 2016'!AZ197/'Population 2016'!AZ$5</f>
        <v>1.2158360706663368E-2</v>
      </c>
      <c r="BA197">
        <f>'Population 2016'!BA197/'Population 2016'!BA$5</f>
        <v>4.4266896998488448E-3</v>
      </c>
      <c r="BB197">
        <f>'Population 2016'!BB197/'Population 2016'!BB$5</f>
        <v>5.5792242944836109E-3</v>
      </c>
      <c r="BC197">
        <f>'Population 2016'!BC197/'Population 2016'!BC$5</f>
        <v>2.0802903554198201E-3</v>
      </c>
      <c r="BD197" s="9">
        <v>195</v>
      </c>
    </row>
    <row r="198" spans="1:56" x14ac:dyDescent="0.35">
      <c r="A198" s="3"/>
      <c r="B198" s="5" t="s">
        <v>49</v>
      </c>
      <c r="C198">
        <f>'Population 2016'!C198/'Population 2016'!C$5</f>
        <v>1.2394392112566635E-2</v>
      </c>
      <c r="D198">
        <f>'Population 2016'!D198/'Population 2016'!D$5</f>
        <v>1.1907905675694179E-2</v>
      </c>
      <c r="E198">
        <f>'Population 2016'!E198/'Population 2016'!E$5</f>
        <v>1.1461707583478266E-2</v>
      </c>
      <c r="F198">
        <f>'Population 2016'!F198/'Population 2016'!F$5</f>
        <v>7.1903167653875871E-3</v>
      </c>
      <c r="G198">
        <f>'Population 2016'!G198/'Population 2016'!G$5</f>
        <v>6.2253017918042549E-3</v>
      </c>
      <c r="H198">
        <f>'Population 2016'!H198/'Population 2016'!H$5</f>
        <v>3.8357656778410768E-3</v>
      </c>
      <c r="I198">
        <f>'Population 2016'!I198/'Population 2016'!I$5</f>
        <v>7.3800351729335903E-3</v>
      </c>
      <c r="J198">
        <f>'Population 2016'!J198/'Population 2016'!J$5</f>
        <v>7.654478657853926E-3</v>
      </c>
      <c r="K198">
        <f>'Population 2016'!K198/'Population 2016'!K$5</f>
        <v>5.9065349903132825E-3</v>
      </c>
      <c r="L198">
        <f>'Population 2016'!L198/'Population 2016'!L$5</f>
        <v>4.8210569790160911E-3</v>
      </c>
      <c r="M198">
        <f>'Population 2016'!M198/'Population 2016'!M$5</f>
        <v>4.8210569790160911E-3</v>
      </c>
      <c r="N198">
        <f>'Population 2016'!N198/'Population 2016'!N$5</f>
        <v>8.8168396010319793E-3</v>
      </c>
      <c r="O198">
        <f>'Population 2016'!O198/'Population 2016'!O$5</f>
        <v>3.9230837816150027E-3</v>
      </c>
      <c r="P198">
        <f>'Population 2016'!P198/'Population 2016'!P$5</f>
        <v>5.3082384762763437E-3</v>
      </c>
      <c r="Q198">
        <f>'Population 2016'!Q198/'Population 2016'!Q$5</f>
        <v>7.7084875618382859E-3</v>
      </c>
      <c r="R198">
        <f>'Population 2016'!R198/'Population 2016'!R$5</f>
        <v>5.0433810613722254E-3</v>
      </c>
      <c r="S198">
        <f>'Population 2016'!S198/'Population 2016'!S$5</f>
        <v>7.5334836205207326E-3</v>
      </c>
      <c r="T198">
        <f>'Population 2016'!T198/'Population 2016'!T$5</f>
        <v>1.0223216986268224E-2</v>
      </c>
      <c r="U198">
        <f>'Population 2016'!U198/'Population 2016'!U$5</f>
        <v>1.1065374230956491E-3</v>
      </c>
      <c r="V198">
        <f>'Population 2016'!V198/'Population 2016'!V$5</f>
        <v>5.9761412292685901E-3</v>
      </c>
      <c r="W198">
        <f>'Population 2016'!W198/'Population 2016'!W$5</f>
        <v>5.2033285614365371E-3</v>
      </c>
      <c r="X198">
        <f>'Population 2016'!X198/'Population 2016'!X$5</f>
        <v>5.2033285614365371E-3</v>
      </c>
      <c r="Y198">
        <f>'Population 2016'!Y198/'Population 2016'!Y$5</f>
        <v>6.7804963355113587E-3</v>
      </c>
      <c r="Z198">
        <f>'Population 2016'!Z198/'Population 2016'!Z$5</f>
        <v>7.8593372217049349E-3</v>
      </c>
      <c r="AA198">
        <f>'Population 2016'!AA198/'Population 2016'!AA$5</f>
        <v>6.2578189517771233E-3</v>
      </c>
      <c r="AB198">
        <f>'Population 2016'!AB198/'Population 2016'!AB$5</f>
        <v>1.1901374573963952E-2</v>
      </c>
      <c r="AC198">
        <f>'Population 2016'!AC198/'Population 2016'!AC$5</f>
        <v>6.7591188632682483E-3</v>
      </c>
      <c r="AD198">
        <f>'Population 2016'!AD198/'Population 2016'!AD$5</f>
        <v>9.2150805761286245E-3</v>
      </c>
      <c r="AE198">
        <f>'Population 2016'!AE198/'Population 2016'!AE$5</f>
        <v>1.034918222979702E-2</v>
      </c>
      <c r="AF198">
        <f>'Population 2016'!AF198/'Population 2016'!AF$5</f>
        <v>4.9616190863985285E-3</v>
      </c>
      <c r="AG198">
        <f>'Population 2016'!AG198/'Population 2016'!AG$5</f>
        <v>1.034918222979702E-2</v>
      </c>
      <c r="AH198">
        <f>'Population 2016'!AH198/'Population 2016'!AH$5</f>
        <v>5.35745799392549E-3</v>
      </c>
      <c r="AI198">
        <f>'Population 2016'!AI198/'Population 2016'!AI$5</f>
        <v>8.5281958176568386E-3</v>
      </c>
      <c r="AJ198">
        <f>'Population 2016'!AJ198/'Population 2016'!AJ$5</f>
        <v>4.5869001477846245E-3</v>
      </c>
      <c r="AK198">
        <f>'Population 2016'!AK198/'Population 2016'!AK$5</f>
        <v>1.1867794777667424E-2</v>
      </c>
      <c r="AL198">
        <f>'Population 2016'!AL198/'Population 2016'!AL$5</f>
        <v>3.9641013816711307E-3</v>
      </c>
      <c r="AM198">
        <f>'Population 2016'!AM198/'Population 2016'!AM$5</f>
        <v>4.6868604916494921E-3</v>
      </c>
      <c r="AN198">
        <f>'Population 2016'!AN198/'Population 2016'!AN$5</f>
        <v>1.3799498200065452E-2</v>
      </c>
      <c r="AO198">
        <f>'Population 2016'!AO198/'Population 2016'!AO$5</f>
        <v>1.3799498200065452E-2</v>
      </c>
      <c r="AP198">
        <f>'Population 2016'!AP198/'Population 2016'!AP$5</f>
        <v>1.1461090943677378E-2</v>
      </c>
      <c r="AQ198">
        <f>'Population 2016'!AQ198/'Population 2016'!AQ$5</f>
        <v>6.6380774921904967E-3</v>
      </c>
      <c r="AR198">
        <f>'Population 2016'!AR198/'Population 2016'!AR$5</f>
        <v>7.5116128358176373E-3</v>
      </c>
      <c r="AS198">
        <f>'Population 2016'!AS198/'Population 2016'!AS$5</f>
        <v>7.3800351729335903E-3</v>
      </c>
      <c r="AT198">
        <f>'Population 2016'!AT198/'Population 2016'!AT$5</f>
        <v>2.4199926187588969E-2</v>
      </c>
      <c r="AU198">
        <f>'Population 2016'!AU198/'Population 2016'!AU$5</f>
        <v>2.4199926187588969E-2</v>
      </c>
      <c r="AV198">
        <f>'Population 2016'!AV198/'Population 2016'!AV$5</f>
        <v>3.5899060289304192E-3</v>
      </c>
      <c r="AW198">
        <f>'Population 2016'!AW198/'Population 2016'!AW$5</f>
        <v>6.0635182134358414E-3</v>
      </c>
      <c r="AX198">
        <f>'Population 2016'!AX198/'Population 2016'!AX$5</f>
        <v>8.5998696602220884E-3</v>
      </c>
      <c r="AY198">
        <f>'Population 2016'!AY198/'Population 2016'!AY$5</f>
        <v>7.3942045837030691E-3</v>
      </c>
      <c r="AZ198">
        <f>'Population 2016'!AZ198/'Population 2016'!AZ$5</f>
        <v>9.3222727821849951E-3</v>
      </c>
      <c r="BA198">
        <f>'Population 2016'!BA198/'Population 2016'!BA$5</f>
        <v>4.4131936946663784E-3</v>
      </c>
      <c r="BB198">
        <f>'Population 2016'!BB198/'Population 2016'!BB$5</f>
        <v>5.9313783031700769E-3</v>
      </c>
      <c r="BC198">
        <f>'Population 2016'!BC198/'Population 2016'!BC$5</f>
        <v>1.1065374230956491E-3</v>
      </c>
      <c r="BD198" s="9">
        <v>196</v>
      </c>
    </row>
    <row r="199" spans="1:56" x14ac:dyDescent="0.35">
      <c r="A199" s="3"/>
      <c r="B199" s="5" t="s">
        <v>50</v>
      </c>
      <c r="C199">
        <f>'Population 2016'!C199/'Population 2016'!C$5</f>
        <v>9.1641835290028773E-3</v>
      </c>
      <c r="D199">
        <f>'Population 2016'!D199/'Population 2016'!D$5</f>
        <v>1.0844263176941208E-2</v>
      </c>
      <c r="E199">
        <f>'Population 2016'!E199/'Population 2016'!E$5</f>
        <v>1.2385207131104121E-2</v>
      </c>
      <c r="F199">
        <f>'Population 2016'!F199/'Population 2016'!F$5</f>
        <v>7.0151944372907546E-3</v>
      </c>
      <c r="G199">
        <f>'Population 2016'!G199/'Population 2016'!G$5</f>
        <v>5.4133059059167437E-3</v>
      </c>
      <c r="H199">
        <f>'Population 2016'!H199/'Population 2016'!H$5</f>
        <v>3.6314941328672917E-3</v>
      </c>
      <c r="I199">
        <f>'Population 2016'!I199/'Population 2016'!I$5</f>
        <v>7.442843982916004E-3</v>
      </c>
      <c r="J199">
        <f>'Population 2016'!J199/'Population 2016'!J$5</f>
        <v>7.1486030369123342E-3</v>
      </c>
      <c r="K199">
        <f>'Population 2016'!K199/'Population 2016'!K$5</f>
        <v>7.3477295279497238E-3</v>
      </c>
      <c r="L199">
        <f>'Population 2016'!L199/'Population 2016'!L$5</f>
        <v>5.091099709306943E-3</v>
      </c>
      <c r="M199">
        <f>'Population 2016'!M199/'Population 2016'!M$5</f>
        <v>5.091099709306943E-3</v>
      </c>
      <c r="N199">
        <f>'Population 2016'!N199/'Population 2016'!N$5</f>
        <v>5.5939109957322316E-3</v>
      </c>
      <c r="O199">
        <f>'Population 2016'!O199/'Population 2016'!O$5</f>
        <v>4.1707532122725157E-3</v>
      </c>
      <c r="P199">
        <f>'Population 2016'!P199/'Population 2016'!P$5</f>
        <v>4.8010819339569478E-3</v>
      </c>
      <c r="Q199">
        <f>'Population 2016'!Q199/'Population 2016'!Q$5</f>
        <v>8.1197635750461222E-3</v>
      </c>
      <c r="R199">
        <f>'Population 2016'!R199/'Population 2016'!R$5</f>
        <v>3.9522009900463083E-3</v>
      </c>
      <c r="S199">
        <f>'Population 2016'!S199/'Population 2016'!S$5</f>
        <v>7.6394025466440469E-3</v>
      </c>
      <c r="T199">
        <f>'Population 2016'!T199/'Population 2016'!T$5</f>
        <v>9.6834385746127315E-3</v>
      </c>
      <c r="U199">
        <f>'Population 2016'!U199/'Population 2016'!U$5</f>
        <v>1.0180144292479972E-3</v>
      </c>
      <c r="V199">
        <f>'Population 2016'!V199/'Population 2016'!V$5</f>
        <v>6.1898474290380933E-3</v>
      </c>
      <c r="W199">
        <f>'Population 2016'!W199/'Population 2016'!W$5</f>
        <v>5.2065969838997507E-3</v>
      </c>
      <c r="X199">
        <f>'Population 2016'!X199/'Population 2016'!X$5</f>
        <v>5.2065969838997507E-3</v>
      </c>
      <c r="Y199">
        <f>'Population 2016'!Y199/'Population 2016'!Y$5</f>
        <v>6.6493378483648904E-3</v>
      </c>
      <c r="Z199">
        <f>'Population 2016'!Z199/'Population 2016'!Z$5</f>
        <v>6.5120222694126598E-3</v>
      </c>
      <c r="AA199">
        <f>'Population 2016'!AA199/'Population 2016'!AA$5</f>
        <v>5.778134772651624E-3</v>
      </c>
      <c r="AB199">
        <f>'Population 2016'!AB199/'Population 2016'!AB$5</f>
        <v>1.1045720192829289E-2</v>
      </c>
      <c r="AC199">
        <f>'Population 2016'!AC199/'Population 2016'!AC$5</f>
        <v>5.642080091679923E-3</v>
      </c>
      <c r="AD199">
        <f>'Population 2016'!AD199/'Population 2016'!AD$5</f>
        <v>9.3378986936618405E-3</v>
      </c>
      <c r="AE199">
        <f>'Population 2016'!AE199/'Population 2016'!AE$5</f>
        <v>1.0826599862421585E-2</v>
      </c>
      <c r="AF199">
        <f>'Population 2016'!AF199/'Population 2016'!AF$5</f>
        <v>5.2783181770197111E-3</v>
      </c>
      <c r="AG199">
        <f>'Population 2016'!AG199/'Population 2016'!AG$5</f>
        <v>1.0826599862421585E-2</v>
      </c>
      <c r="AH199">
        <f>'Population 2016'!AH199/'Population 2016'!AH$5</f>
        <v>6.0224961221589587E-3</v>
      </c>
      <c r="AI199">
        <f>'Population 2016'!AI199/'Population 2016'!AI$5</f>
        <v>8.6826822119170539E-3</v>
      </c>
      <c r="AJ199">
        <f>'Population 2016'!AJ199/'Population 2016'!AJ$5</f>
        <v>5.3815910548476141E-3</v>
      </c>
      <c r="AK199">
        <f>'Population 2016'!AK199/'Population 2016'!AK$5</f>
        <v>1.2081515658197452E-2</v>
      </c>
      <c r="AL199">
        <f>'Population 2016'!AL199/'Population 2016'!AL$5</f>
        <v>3.3610613504549405E-3</v>
      </c>
      <c r="AM199">
        <f>'Population 2016'!AM199/'Population 2016'!AM$5</f>
        <v>5.0961458359743712E-3</v>
      </c>
      <c r="AN199">
        <f>'Population 2016'!AN199/'Population 2016'!AN$5</f>
        <v>1.3799498200065452E-2</v>
      </c>
      <c r="AO199">
        <f>'Population 2016'!AO199/'Population 2016'!AO$5</f>
        <v>1.3799498200065452E-2</v>
      </c>
      <c r="AP199">
        <f>'Population 2016'!AP199/'Population 2016'!AP$5</f>
        <v>1.2626222595627982E-2</v>
      </c>
      <c r="AQ199">
        <f>'Population 2016'!AQ199/'Population 2016'!AQ$5</f>
        <v>5.2268866114977804E-3</v>
      </c>
      <c r="AR199">
        <f>'Population 2016'!AR199/'Population 2016'!AR$5</f>
        <v>7.2059620614317961E-3</v>
      </c>
      <c r="AS199">
        <f>'Population 2016'!AS199/'Population 2016'!AS$5</f>
        <v>7.442843982916004E-3</v>
      </c>
      <c r="AT199">
        <f>'Population 2016'!AT199/'Population 2016'!AT$5</f>
        <v>2.1563768650814573E-2</v>
      </c>
      <c r="AU199">
        <f>'Population 2016'!AU199/'Population 2016'!AU$5</f>
        <v>2.1563768650814573E-2</v>
      </c>
      <c r="AV199">
        <f>'Population 2016'!AV199/'Population 2016'!AV$5</f>
        <v>3.3787350860521592E-3</v>
      </c>
      <c r="AW199">
        <f>'Population 2016'!AW199/'Population 2016'!AW$5</f>
        <v>6.9978339129904204E-3</v>
      </c>
      <c r="AX199">
        <f>'Population 2016'!AX199/'Population 2016'!AX$5</f>
        <v>7.0409036891268513E-3</v>
      </c>
      <c r="AY199">
        <f>'Population 2016'!AY199/'Population 2016'!AY$5</f>
        <v>6.9811205287475904E-3</v>
      </c>
      <c r="AZ199">
        <f>'Population 2016'!AZ199/'Population 2016'!AZ$5</f>
        <v>8.5427800564916497E-3</v>
      </c>
      <c r="BA199">
        <f>'Population 2016'!BA199/'Population 2016'!BA$5</f>
        <v>3.4414813215288276E-3</v>
      </c>
      <c r="BB199">
        <f>'Population 2016'!BB199/'Population 2016'!BB$5</f>
        <v>7.6783383854774449E-3</v>
      </c>
      <c r="BC199">
        <f>'Population 2016'!BC199/'Population 2016'!BC$5</f>
        <v>1.0180144292479972E-3</v>
      </c>
      <c r="BD199" s="9">
        <v>197</v>
      </c>
    </row>
    <row r="200" spans="1:56" x14ac:dyDescent="0.35">
      <c r="A200" s="3"/>
      <c r="B200" s="5" t="s">
        <v>51</v>
      </c>
      <c r="C200">
        <f>'Population 2016'!C200/'Population 2016'!C$5</f>
        <v>7.2066362386469926E-3</v>
      </c>
      <c r="D200">
        <f>'Population 2016'!D200/'Population 2016'!D$5</f>
        <v>1.0739121504650685E-2</v>
      </c>
      <c r="E200">
        <f>'Population 2016'!E200/'Population 2016'!E$5</f>
        <v>1.3979064218377172E-2</v>
      </c>
      <c r="F200">
        <f>'Population 2016'!F200/'Population 2016'!F$5</f>
        <v>6.6958537213494722E-3</v>
      </c>
      <c r="G200">
        <f>'Population 2016'!G200/'Population 2016'!G$5</f>
        <v>6.766632382395929E-3</v>
      </c>
      <c r="H200">
        <f>'Population 2016'!H200/'Population 2016'!H$5</f>
        <v>4.2572783896917448E-3</v>
      </c>
      <c r="I200">
        <f>'Population 2016'!I200/'Population 2016'!I$5</f>
        <v>8.824637802529102E-3</v>
      </c>
      <c r="J200">
        <f>'Population 2016'!J200/'Population 2016'!J$5</f>
        <v>8.4257316537156984E-3</v>
      </c>
      <c r="K200">
        <f>'Population 2016'!K200/'Population 2016'!K$5</f>
        <v>7.4422340877947357E-3</v>
      </c>
      <c r="L200">
        <f>'Population 2016'!L200/'Population 2016'!L$5</f>
        <v>4.344510984385176E-3</v>
      </c>
      <c r="M200">
        <f>'Population 2016'!M200/'Population 2016'!M$5</f>
        <v>4.344510984385176E-3</v>
      </c>
      <c r="N200">
        <f>'Population 2016'!N200/'Population 2016'!N$5</f>
        <v>4.5571085266956539E-3</v>
      </c>
      <c r="O200">
        <f>'Population 2016'!O200/'Population 2016'!O$5</f>
        <v>4.6363717419086398E-3</v>
      </c>
      <c r="P200">
        <f>'Population 2016'!P200/'Population 2016'!P$5</f>
        <v>4.7785416431871969E-3</v>
      </c>
      <c r="Q200">
        <f>'Population 2016'!Q200/'Population 2016'!Q$5</f>
        <v>9.8588735737535401E-3</v>
      </c>
      <c r="R200">
        <f>'Population 2016'!R200/'Population 2016'!R$5</f>
        <v>4.7240112843987868E-3</v>
      </c>
      <c r="S200">
        <f>'Population 2016'!S200/'Population 2016'!S$5</f>
        <v>7.349890815240321E-3</v>
      </c>
      <c r="T200">
        <f>'Population 2016'!T200/'Population 2016'!T$5</f>
        <v>7.6243700646338114E-3</v>
      </c>
      <c r="U200">
        <f>'Population 2016'!U200/'Population 2016'!U$5</f>
        <v>2.2130748461912982E-3</v>
      </c>
      <c r="V200">
        <f>'Population 2016'!V200/'Population 2016'!V$5</f>
        <v>7.1515253280008545E-3</v>
      </c>
      <c r="W200">
        <f>'Population 2016'!W200/'Population 2016'!W$5</f>
        <v>5.700128775845051E-3</v>
      </c>
      <c r="X200">
        <f>'Population 2016'!X200/'Population 2016'!X$5</f>
        <v>5.700128775845051E-3</v>
      </c>
      <c r="Y200">
        <f>'Population 2016'!Y200/'Population 2016'!Y$5</f>
        <v>7.7621977393046212E-3</v>
      </c>
      <c r="Z200">
        <f>'Population 2016'!Z200/'Population 2016'!Z$5</f>
        <v>4.8220711870115745E-3</v>
      </c>
      <c r="AA200">
        <f>'Population 2016'!AA200/'Population 2016'!AA$5</f>
        <v>5.5263337977367148E-3</v>
      </c>
      <c r="AB200">
        <f>'Population 2016'!AB200/'Population 2016'!AB$5</f>
        <v>1.0949510250452904E-2</v>
      </c>
      <c r="AC200">
        <f>'Population 2016'!AC200/'Population 2016'!AC$5</f>
        <v>4.8239526210073621E-3</v>
      </c>
      <c r="AD200">
        <f>'Population 2016'!AD200/'Population 2016'!AD$5</f>
        <v>9.8626670140310388E-3</v>
      </c>
      <c r="AE200">
        <f>'Population 2016'!AE200/'Population 2016'!AE$5</f>
        <v>1.1037074302610909E-2</v>
      </c>
      <c r="AF200">
        <f>'Population 2016'!AF200/'Population 2016'!AF$5</f>
        <v>5.0973472680933204E-3</v>
      </c>
      <c r="AG200">
        <f>'Population 2016'!AG200/'Population 2016'!AG$5</f>
        <v>1.1037074302610909E-2</v>
      </c>
      <c r="AH200">
        <f>'Population 2016'!AH200/'Population 2016'!AH$5</f>
        <v>6.7878472641483148E-3</v>
      </c>
      <c r="AI200">
        <f>'Population 2016'!AI200/'Population 2016'!AI$5</f>
        <v>7.8473619739259769E-3</v>
      </c>
      <c r="AJ200">
        <f>'Population 2016'!AJ200/'Population 2016'!AJ$5</f>
        <v>6.5945403340490196E-3</v>
      </c>
      <c r="AK200">
        <f>'Population 2016'!AK200/'Population 2016'!AK$5</f>
        <v>1.2031228392190388E-2</v>
      </c>
      <c r="AL200">
        <f>'Population 2016'!AL200/'Population 2016'!AL$5</f>
        <v>4.1858072755006116E-3</v>
      </c>
      <c r="AM200">
        <f>'Population 2016'!AM200/'Population 2016'!AM$5</f>
        <v>5.5307851396822066E-3</v>
      </c>
      <c r="AN200">
        <f>'Population 2016'!AN200/'Population 2016'!AN$5</f>
        <v>1.3144976546307406E-2</v>
      </c>
      <c r="AO200">
        <f>'Population 2016'!AO200/'Population 2016'!AO$5</f>
        <v>1.3144976546307406E-2</v>
      </c>
      <c r="AP200">
        <f>'Population 2016'!AP200/'Population 2016'!AP$5</f>
        <v>1.2697557186563733E-2</v>
      </c>
      <c r="AQ200">
        <f>'Population 2016'!AQ200/'Population 2016'!AQ$5</f>
        <v>5.7064174932865679E-3</v>
      </c>
      <c r="AR200">
        <f>'Population 2016'!AR200/'Population 2016'!AR$5</f>
        <v>7.1335593634176565E-3</v>
      </c>
      <c r="AS200">
        <f>'Population 2016'!AS200/'Population 2016'!AS$5</f>
        <v>8.824637802529102E-3</v>
      </c>
      <c r="AT200">
        <f>'Population 2016'!AT200/'Population 2016'!AT$5</f>
        <v>2.3936310433911531E-2</v>
      </c>
      <c r="AU200">
        <f>'Population 2016'!AU200/'Population 2016'!AU$5</f>
        <v>2.3936310433911531E-2</v>
      </c>
      <c r="AV200">
        <f>'Population 2016'!AV200/'Population 2016'!AV$5</f>
        <v>3.9383380846795485E-3</v>
      </c>
      <c r="AW200">
        <f>'Population 2016'!AW200/'Population 2016'!AW$5</f>
        <v>8.111385685520776E-3</v>
      </c>
      <c r="AX200">
        <f>'Population 2016'!AX200/'Population 2016'!AX$5</f>
        <v>8.957665128998045E-3</v>
      </c>
      <c r="AY200">
        <f>'Population 2016'!AY200/'Population 2016'!AY$5</f>
        <v>6.9811205287475904E-3</v>
      </c>
      <c r="AZ200">
        <f>'Population 2016'!AZ200/'Population 2016'!AZ$5</f>
        <v>8.1084501613636235E-3</v>
      </c>
      <c r="BA200">
        <f>'Population 2016'!BA200/'Population 2016'!BA$5</f>
        <v>3.0096091556899157E-3</v>
      </c>
      <c r="BB200">
        <f>'Population 2016'!BB200/'Population 2016'!BB$5</f>
        <v>7.9476326274141532E-3</v>
      </c>
      <c r="BC200">
        <f>'Population 2016'!BC200/'Population 2016'!BC$5</f>
        <v>2.2130748461912982E-3</v>
      </c>
      <c r="BD200" s="9">
        <v>198</v>
      </c>
    </row>
    <row r="201" spans="1:56" x14ac:dyDescent="0.35">
      <c r="A201" s="3"/>
      <c r="B201" s="5" t="s">
        <v>52</v>
      </c>
      <c r="C201">
        <f>'Population 2016'!C201/'Population 2016'!C$5</f>
        <v>6.0413078255891805E-3</v>
      </c>
      <c r="D201">
        <f>'Population 2016'!D201/'Population 2016'!D$5</f>
        <v>1.0934733918214449E-2</v>
      </c>
      <c r="E201">
        <f>'Population 2016'!E201/'Population 2016'!E$5</f>
        <v>1.5422911226848053E-2</v>
      </c>
      <c r="F201">
        <f>'Population 2016'!F201/'Population 2016'!F$5</f>
        <v>7.9114087046098375E-3</v>
      </c>
      <c r="G201">
        <f>'Population 2016'!G201/'Population 2016'!G$5</f>
        <v>8.4718237427597026E-3</v>
      </c>
      <c r="H201">
        <f>'Population 2016'!H201/'Population 2016'!H$5</f>
        <v>5.0808493805384342E-3</v>
      </c>
      <c r="I201">
        <f>'Population 2016'!I201/'Population 2016'!I$5</f>
        <v>1.1473075956787539E-2</v>
      </c>
      <c r="J201">
        <f>'Population 2016'!J201/'Population 2016'!J$5</f>
        <v>9.3628455089025814E-3</v>
      </c>
      <c r="K201">
        <f>'Population 2016'!K201/'Population 2016'!K$5</f>
        <v>8.0328875868260641E-3</v>
      </c>
      <c r="L201">
        <f>'Population 2016'!L201/'Population 2016'!L$5</f>
        <v>5.6629549028640418E-3</v>
      </c>
      <c r="M201">
        <f>'Population 2016'!M201/'Population 2016'!M$5</f>
        <v>5.6629549028640418E-3</v>
      </c>
      <c r="N201">
        <f>'Population 2016'!N201/'Population 2016'!N$5</f>
        <v>4.6455180395592382E-3</v>
      </c>
      <c r="O201">
        <f>'Population 2016'!O201/'Population 2016'!O$5</f>
        <v>5.5081681378230845E-3</v>
      </c>
      <c r="P201">
        <f>'Population 2016'!P201/'Population 2016'!P$5</f>
        <v>5.7026935647469853E-3</v>
      </c>
      <c r="Q201">
        <f>'Population 2016'!Q201/'Population 2016'!Q$5</f>
        <v>1.3102078706478185E-2</v>
      </c>
      <c r="R201">
        <f>'Population 2016'!R201/'Population 2016'!R$5</f>
        <v>5.7353489114813439E-3</v>
      </c>
      <c r="S201">
        <f>'Population 2016'!S201/'Population 2016'!S$5</f>
        <v>7.5228917279084014E-3</v>
      </c>
      <c r="T201">
        <f>'Population 2016'!T201/'Population 2016'!T$5</f>
        <v>6.3656626477992398E-3</v>
      </c>
      <c r="U201">
        <f>'Population 2016'!U201/'Population 2016'!U$5</f>
        <v>2.4343823308104282E-3</v>
      </c>
      <c r="V201">
        <f>'Population 2016'!V201/'Population 2016'!V$5</f>
        <v>7.8537028415292202E-3</v>
      </c>
      <c r="W201">
        <f>'Population 2016'!W201/'Population 2016'!W$5</f>
        <v>6.0727289366514356E-3</v>
      </c>
      <c r="X201">
        <f>'Population 2016'!X201/'Population 2016'!X$5</f>
        <v>6.0727289366514356E-3</v>
      </c>
      <c r="Y201">
        <f>'Population 2016'!Y201/'Population 2016'!Y$5</f>
        <v>8.5769701594569248E-3</v>
      </c>
      <c r="Z201">
        <f>'Population 2016'!Z201/'Population 2016'!Z$5</f>
        <v>4.1910012524608827E-3</v>
      </c>
      <c r="AA201">
        <f>'Population 2016'!AA201/'Population 2016'!AA$5</f>
        <v>5.7821210677690103E-3</v>
      </c>
      <c r="AB201">
        <f>'Population 2016'!AB201/'Population 2016'!AB$5</f>
        <v>1.1539052025014585E-2</v>
      </c>
      <c r="AC201">
        <f>'Population 2016'!AC201/'Population 2016'!AC$5</f>
        <v>4.8953189869699494E-3</v>
      </c>
      <c r="AD201">
        <f>'Population 2016'!AD201/'Population 2016'!AD$5</f>
        <v>1.1150396367561131E-2</v>
      </c>
      <c r="AE201">
        <f>'Population 2016'!AE201/'Population 2016'!AE$5</f>
        <v>1.2166449347529236E-2</v>
      </c>
      <c r="AF201">
        <f>'Population 2016'!AF201/'Population 2016'!AF$5</f>
        <v>6.1680918125744623E-3</v>
      </c>
      <c r="AG201">
        <f>'Population 2016'!AG201/'Population 2016'!AG$5</f>
        <v>1.2166449347529236E-2</v>
      </c>
      <c r="AH201">
        <f>'Population 2016'!AH201/'Population 2016'!AH$5</f>
        <v>7.3748641594605386E-3</v>
      </c>
      <c r="AI201">
        <f>'Population 2016'!AI201/'Population 2016'!AI$5</f>
        <v>7.6135816781870676E-3</v>
      </c>
      <c r="AJ201">
        <f>'Population 2016'!AJ201/'Population 2016'!AJ$5</f>
        <v>6.3157014192900757E-3</v>
      </c>
      <c r="AK201">
        <f>'Population 2016'!AK201/'Population 2016'!AK$5</f>
        <v>1.4646166224557786E-2</v>
      </c>
      <c r="AL201">
        <f>'Population 2016'!AL201/'Population 2016'!AL$5</f>
        <v>5.3120732161543779E-3</v>
      </c>
      <c r="AM201">
        <f>'Population 2016'!AM201/'Population 2016'!AM$5</f>
        <v>6.2080980546269163E-3</v>
      </c>
      <c r="AN201">
        <f>'Population 2016'!AN201/'Population 2016'!AN$5</f>
        <v>1.6799389113123158E-2</v>
      </c>
      <c r="AO201">
        <f>'Population 2016'!AO201/'Population 2016'!AO$5</f>
        <v>1.6799389113123158E-2</v>
      </c>
      <c r="AP201">
        <f>'Population 2016'!AP201/'Population 2016'!AP$5</f>
        <v>1.4195583596214511E-2</v>
      </c>
      <c r="AQ201">
        <f>'Population 2016'!AQ201/'Population 2016'!AQ$5</f>
        <v>6.2818545514331126E-3</v>
      </c>
      <c r="AR201">
        <f>'Population 2016'!AR201/'Population 2016'!AR$5</f>
        <v>7.6519626811988907E-3</v>
      </c>
      <c r="AS201">
        <f>'Population 2016'!AS201/'Population 2016'!AS$5</f>
        <v>1.1473075956787539E-2</v>
      </c>
      <c r="AT201">
        <f>'Population 2016'!AT201/'Population 2016'!AT$5</f>
        <v>2.9050456055253863E-2</v>
      </c>
      <c r="AU201">
        <f>'Population 2016'!AU201/'Population 2016'!AU$5</f>
        <v>2.9050456055253863E-2</v>
      </c>
      <c r="AV201">
        <f>'Population 2016'!AV201/'Population 2016'!AV$5</f>
        <v>4.350121423292155E-3</v>
      </c>
      <c r="AW201">
        <f>'Population 2016'!AW201/'Population 2016'!AW$5</f>
        <v>8.6033315028372689E-3</v>
      </c>
      <c r="AX201">
        <f>'Population 2016'!AX201/'Population 2016'!AX$5</f>
        <v>1.0082165173722478E-2</v>
      </c>
      <c r="AY201">
        <f>'Population 2016'!AY201/'Population 2016'!AY$5</f>
        <v>7.6420550166763565E-3</v>
      </c>
      <c r="AZ201">
        <f>'Population 2016'!AZ201/'Population 2016'!AZ$5</f>
        <v>9.0231316623617195E-3</v>
      </c>
      <c r="BA201">
        <f>'Population 2016'!BA201/'Population 2016'!BA$5</f>
        <v>4.1162815806521274E-3</v>
      </c>
      <c r="BB201">
        <f>'Population 2016'!BB201/'Population 2016'!BB$5</f>
        <v>8.734800411536842E-3</v>
      </c>
      <c r="BC201">
        <f>'Population 2016'!BC201/'Population 2016'!BC$5</f>
        <v>2.4343823308104282E-3</v>
      </c>
      <c r="BD201" s="9">
        <v>199</v>
      </c>
    </row>
    <row r="202" spans="1:56" x14ac:dyDescent="0.35">
      <c r="A202" s="3"/>
      <c r="B202" s="5" t="s">
        <v>53</v>
      </c>
      <c r="C202">
        <f>'Population 2016'!C202/'Population 2016'!C$5</f>
        <v>5.6630872002984877E-3</v>
      </c>
      <c r="D202">
        <f>'Population 2016'!D202/'Population 2016'!D$5</f>
        <v>1.136752638322428E-2</v>
      </c>
      <c r="E202">
        <f>'Population 2016'!E202/'Population 2016'!E$5</f>
        <v>1.6599552782452572E-2</v>
      </c>
      <c r="F202">
        <f>'Population 2016'!F202/'Population 2016'!F$5</f>
        <v>1.0146793716198815E-2</v>
      </c>
      <c r="G202">
        <f>'Population 2016'!G202/'Population 2016'!G$5</f>
        <v>1.0380014074595356E-2</v>
      </c>
      <c r="H202">
        <f>'Population 2016'!H202/'Population 2016'!H$5</f>
        <v>6.4588717077425396E-3</v>
      </c>
      <c r="I202">
        <f>'Population 2016'!I202/'Population 2016'!I$5</f>
        <v>1.5775479440582867E-2</v>
      </c>
      <c r="J202">
        <f>'Population 2016'!J202/'Population 2016'!J$5</f>
        <v>1.1701483625386663E-2</v>
      </c>
      <c r="K202">
        <f>'Population 2016'!K202/'Population 2016'!K$5</f>
        <v>1.0088361763455086E-2</v>
      </c>
      <c r="L202">
        <f>'Population 2016'!L202/'Population 2016'!L$5</f>
        <v>7.4976569821930648E-3</v>
      </c>
      <c r="M202">
        <f>'Population 2016'!M202/'Population 2016'!M$5</f>
        <v>7.4976569821930648E-3</v>
      </c>
      <c r="N202">
        <f>'Population 2016'!N202/'Population 2016'!N$5</f>
        <v>5.561762081963656E-3</v>
      </c>
      <c r="O202">
        <f>'Population 2016'!O202/'Population 2016'!O$5</f>
        <v>6.2214560981167216E-3</v>
      </c>
      <c r="P202">
        <f>'Population 2016'!P202/'Population 2016'!P$5</f>
        <v>7.5284571170968102E-3</v>
      </c>
      <c r="Q202">
        <f>'Population 2016'!Q202/'Population 2016'!Q$5</f>
        <v>1.4476915664915806E-2</v>
      </c>
      <c r="R202">
        <f>'Population 2016'!R202/'Population 2016'!R$5</f>
        <v>5.9482620961303027E-3</v>
      </c>
      <c r="S202">
        <f>'Population 2016'!S202/'Population 2016'!S$5</f>
        <v>8.4479170160520131E-3</v>
      </c>
      <c r="T202">
        <f>'Population 2016'!T202/'Population 2016'!T$5</f>
        <v>5.937562528210402E-3</v>
      </c>
      <c r="U202">
        <f>'Population 2016'!U202/'Population 2016'!U$5</f>
        <v>3.1868277785154693E-3</v>
      </c>
      <c r="V202">
        <f>'Population 2016'!V202/'Population 2016'!V$5</f>
        <v>9.4641317040779719E-3</v>
      </c>
      <c r="W202">
        <f>'Population 2016'!W202/'Population 2016'!W$5</f>
        <v>8.1579824681819076E-3</v>
      </c>
      <c r="X202">
        <f>'Population 2016'!X202/'Population 2016'!X$5</f>
        <v>8.1579824681819076E-3</v>
      </c>
      <c r="Y202">
        <f>'Population 2016'!Y202/'Population 2016'!Y$5</f>
        <v>1.0536398467432951E-2</v>
      </c>
      <c r="Z202">
        <f>'Population 2016'!Z202/'Population 2016'!Z$5</f>
        <v>4.330378661318704E-3</v>
      </c>
      <c r="AA202">
        <f>'Population 2016'!AA202/'Population 2016'!AA$5</f>
        <v>6.6757155565831342E-3</v>
      </c>
      <c r="AB202">
        <f>'Population 2016'!AB202/'Population 2016'!AB$5</f>
        <v>1.2540044829739107E-2</v>
      </c>
      <c r="AC202">
        <f>'Population 2016'!AC202/'Population 2016'!AC$5</f>
        <v>5.6720746512873869E-3</v>
      </c>
      <c r="AD202">
        <f>'Population 2016'!AD202/'Population 2016'!AD$5</f>
        <v>1.3335070155197439E-2</v>
      </c>
      <c r="AE202">
        <f>'Population 2016'!AE202/'Population 2016'!AE$5</f>
        <v>1.4456000574954568E-2</v>
      </c>
      <c r="AF202">
        <f>'Population 2016'!AF202/'Population 2016'!AF$5</f>
        <v>8.5357945376947318E-3</v>
      </c>
      <c r="AG202">
        <f>'Population 2016'!AG202/'Population 2016'!AG$5</f>
        <v>1.4456000574954568E-2</v>
      </c>
      <c r="AH202">
        <f>'Population 2016'!AH202/'Population 2016'!AH$5</f>
        <v>8.4783073107752901E-3</v>
      </c>
      <c r="AI202">
        <f>'Population 2016'!AI202/'Population 2016'!AI$5</f>
        <v>7.6122145419546764E-3</v>
      </c>
      <c r="AJ202">
        <f>'Population 2016'!AJ202/'Population 2016'!AJ$5</f>
        <v>6.5666564425731254E-3</v>
      </c>
      <c r="AK202">
        <f>'Population 2016'!AK202/'Population 2016'!AK$5</f>
        <v>1.8568572973108884E-2</v>
      </c>
      <c r="AL202">
        <f>'Population 2016'!AL202/'Population 2016'!AL$5</f>
        <v>6.9349603589861832E-3</v>
      </c>
      <c r="AM202">
        <f>'Population 2016'!AM202/'Population 2016'!AM$5</f>
        <v>7.2113904473525029E-3</v>
      </c>
      <c r="AN202">
        <f>'Population 2016'!AN202/'Population 2016'!AN$5</f>
        <v>2.2144649285480527E-2</v>
      </c>
      <c r="AO202">
        <f>'Population 2016'!AO202/'Population 2016'!AO$5</f>
        <v>2.2144649285480527E-2</v>
      </c>
      <c r="AP202">
        <f>'Population 2016'!AP202/'Population 2016'!AP$5</f>
        <v>1.7738534946023492E-2</v>
      </c>
      <c r="AQ202">
        <f>'Population 2016'!AQ202/'Population 2016'!AQ$5</f>
        <v>7.7752507261467634E-3</v>
      </c>
      <c r="AR202">
        <f>'Population 2016'!AR202/'Population 2016'!AR$5</f>
        <v>8.8767935540657681E-3</v>
      </c>
      <c r="AS202">
        <f>'Population 2016'!AS202/'Population 2016'!AS$5</f>
        <v>1.5775479440582867E-2</v>
      </c>
      <c r="AT202">
        <f>'Population 2016'!AT202/'Population 2016'!AT$5</f>
        <v>2.836505509569252E-2</v>
      </c>
      <c r="AU202">
        <f>'Population 2016'!AU202/'Population 2016'!AU$5</f>
        <v>2.836505509569252E-2</v>
      </c>
      <c r="AV202">
        <f>'Population 2016'!AV202/'Population 2016'!AV$5</f>
        <v>6.1450744377573646E-3</v>
      </c>
      <c r="AW202">
        <f>'Population 2016'!AW202/'Population 2016'!AW$5</f>
        <v>9.8122216120568682E-3</v>
      </c>
      <c r="AX202">
        <f>'Population 2016'!AX202/'Population 2016'!AX$5</f>
        <v>1.257395504555503E-2</v>
      </c>
      <c r="AY202">
        <f>'Population 2016'!AY202/'Population 2016'!AY$5</f>
        <v>9.8084513937762002E-3</v>
      </c>
      <c r="AZ202">
        <f>'Population 2016'!AZ202/'Population 2016'!AZ$5</f>
        <v>1.1260937347193538E-2</v>
      </c>
      <c r="BA202">
        <f>'Population 2016'!BA202/'Population 2016'!BA$5</f>
        <v>5.8167782336428419E-3</v>
      </c>
      <c r="BB202">
        <f>'Population 2016'!BB202/'Population 2016'!BB$5</f>
        <v>9.0662394785358674E-3</v>
      </c>
      <c r="BC202">
        <f>'Population 2016'!BC202/'Population 2016'!BC$5</f>
        <v>3.1868277785154693E-3</v>
      </c>
      <c r="BD202" s="9">
        <v>200</v>
      </c>
    </row>
    <row r="203" spans="1:56" x14ac:dyDescent="0.35">
      <c r="A203" s="3"/>
      <c r="B203" s="5" t="s">
        <v>54</v>
      </c>
      <c r="C203">
        <f>'Population 2016'!C203/'Population 2016'!C$5</f>
        <v>5.847086423412879E-3</v>
      </c>
      <c r="D203">
        <f>'Population 2016'!D203/'Population 2016'!D$5</f>
        <v>1.2169537278835714E-2</v>
      </c>
      <c r="E203">
        <f>'Population 2016'!E203/'Population 2016'!E$5</f>
        <v>1.7968394751522367E-2</v>
      </c>
      <c r="F203">
        <f>'Population 2016'!F203/'Population 2016'!F$5</f>
        <v>1.2031934071594128E-2</v>
      </c>
      <c r="G203">
        <f>'Population 2016'!G203/'Population 2016'!G$5</f>
        <v>1.1706274021544958E-2</v>
      </c>
      <c r="H203">
        <f>'Population 2016'!H203/'Population 2016'!H$5</f>
        <v>6.9549597455360185E-3</v>
      </c>
      <c r="I203">
        <f>'Population 2016'!I203/'Population 2016'!I$5</f>
        <v>1.8099405409932167E-2</v>
      </c>
      <c r="J203">
        <f>'Population 2016'!J203/'Population 2016'!J$5</f>
        <v>1.2082963601834421E-2</v>
      </c>
      <c r="K203">
        <f>'Population 2016'!K203/'Population 2016'!K$5</f>
        <v>9.4504559845012513E-3</v>
      </c>
      <c r="L203">
        <f>'Population 2016'!L203/'Population 2016'!L$5</f>
        <v>8.8875827998665669E-3</v>
      </c>
      <c r="M203">
        <f>'Population 2016'!M203/'Population 2016'!M$5</f>
        <v>8.8875827998665669E-3</v>
      </c>
      <c r="N203">
        <f>'Population 2016'!N203/'Population 2016'!N$5</f>
        <v>6.1484797582401687E-3</v>
      </c>
      <c r="O203">
        <f>'Population 2016'!O203/'Population 2016'!O$5</f>
        <v>6.558286523810939E-3</v>
      </c>
      <c r="P203">
        <f>'Population 2016'!P203/'Population 2016'!P$5</f>
        <v>8.0694240955708329E-3</v>
      </c>
      <c r="Q203">
        <f>'Population 2016'!Q203/'Population 2016'!Q$5</f>
        <v>1.5687242218070292E-2</v>
      </c>
      <c r="R203">
        <f>'Population 2016'!R203/'Population 2016'!R$5</f>
        <v>7.4386543886730185E-3</v>
      </c>
      <c r="S203">
        <f>'Population 2016'!S203/'Population 2016'!S$5</f>
        <v>8.7621431635511796E-3</v>
      </c>
      <c r="T203">
        <f>'Population 2016'!T203/'Population 2016'!T$5</f>
        <v>5.8817233821770749E-3</v>
      </c>
      <c r="U203">
        <f>'Population 2016'!U203/'Population 2016'!U$5</f>
        <v>2.478643827734254E-3</v>
      </c>
      <c r="V203">
        <f>'Population 2016'!V203/'Population 2016'!V$5</f>
        <v>9.0290869402614854E-3</v>
      </c>
      <c r="W203">
        <f>'Population 2016'!W203/'Population 2016'!W$5</f>
        <v>8.3638930833643838E-3</v>
      </c>
      <c r="X203">
        <f>'Population 2016'!X203/'Population 2016'!X$5</f>
        <v>8.3638930833643838E-3</v>
      </c>
      <c r="Y203">
        <f>'Population 2016'!Y203/'Population 2016'!Y$5</f>
        <v>1.049267897171746E-2</v>
      </c>
      <c r="Z203">
        <f>'Population 2016'!Z203/'Population 2016'!Z$5</f>
        <v>4.2200382126395949E-3</v>
      </c>
      <c r="AA203">
        <f>'Population 2016'!AA203/'Population 2016'!AA$5</f>
        <v>6.976680837945809E-3</v>
      </c>
      <c r="AB203">
        <f>'Population 2016'!AB203/'Population 2016'!AB$5</f>
        <v>1.3246266747182789E-2</v>
      </c>
      <c r="AC203">
        <f>'Population 2016'!AC203/'Population 2016'!AC$5</f>
        <v>6.0268378907825685E-3</v>
      </c>
      <c r="AD203">
        <f>'Population 2016'!AD203/'Population 2016'!AD$5</f>
        <v>1.4514868435743794E-2</v>
      </c>
      <c r="AE203">
        <f>'Population 2016'!AE203/'Population 2016'!AE$5</f>
        <v>1.5580242096941447E-2</v>
      </c>
      <c r="AF203">
        <f>'Population 2016'!AF203/'Population 2016'!AF$5</f>
        <v>9.7271863547934677E-3</v>
      </c>
      <c r="AG203">
        <f>'Population 2016'!AG203/'Population 2016'!AG$5</f>
        <v>1.5580242096941447E-2</v>
      </c>
      <c r="AH203">
        <f>'Population 2016'!AH203/'Population 2016'!AH$5</f>
        <v>8.6826486350928354E-3</v>
      </c>
      <c r="AI203">
        <f>'Population 2016'!AI203/'Population 2016'!AI$5</f>
        <v>7.7092812144544578E-3</v>
      </c>
      <c r="AJ203">
        <f>'Population 2016'!AJ203/'Population 2016'!AJ$5</f>
        <v>6.7618436829043858E-3</v>
      </c>
      <c r="AK203">
        <f>'Population 2016'!AK203/'Population 2016'!AK$5</f>
        <v>1.8782293853638912E-2</v>
      </c>
      <c r="AL203">
        <f>'Population 2016'!AL203/'Population 2016'!AL$5</f>
        <v>7.8661251130700063E-3</v>
      </c>
      <c r="AM203">
        <f>'Population 2016'!AM203/'Population 2016'!AM$5</f>
        <v>7.3526482210575497E-3</v>
      </c>
      <c r="AN203">
        <f>'Population 2016'!AN203/'Population 2016'!AN$5</f>
        <v>2.4108214246754665E-2</v>
      </c>
      <c r="AO203">
        <f>'Population 2016'!AO203/'Population 2016'!AO$5</f>
        <v>2.4108214246754665E-2</v>
      </c>
      <c r="AP203">
        <f>'Population 2016'!AP203/'Population 2016'!AP$5</f>
        <v>2.0068798249924701E-2</v>
      </c>
      <c r="AQ203">
        <f>'Population 2016'!AQ203/'Population 2016'!AQ$5</f>
        <v>8.604154107524525E-3</v>
      </c>
      <c r="AR203">
        <f>'Population 2016'!AR203/'Population 2016'!AR$5</f>
        <v>9.414132962096854E-3</v>
      </c>
      <c r="AS203">
        <f>'Population 2016'!AS203/'Population 2016'!AS$5</f>
        <v>1.8099405409932167E-2</v>
      </c>
      <c r="AT203">
        <f>'Population 2016'!AT203/'Population 2016'!AT$5</f>
        <v>3.1212105235408866E-2</v>
      </c>
      <c r="AU203">
        <f>'Population 2016'!AU203/'Population 2016'!AU$5</f>
        <v>3.1212105235408866E-2</v>
      </c>
      <c r="AV203">
        <f>'Population 2016'!AV203/'Population 2016'!AV$5</f>
        <v>6.2928940977721465E-3</v>
      </c>
      <c r="AW203">
        <f>'Population 2016'!AW203/'Population 2016'!AW$5</f>
        <v>1.0082982488254316E-2</v>
      </c>
      <c r="AX203">
        <f>'Population 2016'!AX203/'Population 2016'!AX$5</f>
        <v>1.3506778946292344E-2</v>
      </c>
      <c r="AY203">
        <f>'Population 2016'!AY203/'Population 2016'!AY$5</f>
        <v>1.0746305192619566E-2</v>
      </c>
      <c r="AZ203">
        <f>'Population 2016'!AZ203/'Population 2016'!AZ$5</f>
        <v>1.2842933653951252E-2</v>
      </c>
      <c r="BA203">
        <f>'Population 2016'!BA203/'Population 2016'!BA$5</f>
        <v>6.3566184409414809E-3</v>
      </c>
      <c r="BB203">
        <f>'Population 2016'!BB203/'Population 2016'!BB$5</f>
        <v>8.9143299061613147E-3</v>
      </c>
      <c r="BC203">
        <f>'Population 2016'!BC203/'Population 2016'!BC$5</f>
        <v>2.478643827734254E-3</v>
      </c>
      <c r="BD203" s="9">
        <v>201</v>
      </c>
    </row>
    <row r="204" spans="1:56" x14ac:dyDescent="0.35">
      <c r="A204" s="3"/>
      <c r="B204" s="5" t="s">
        <v>55</v>
      </c>
      <c r="C204">
        <f>'Population 2016'!C204/'Population 2016'!C$5</f>
        <v>5.305310933131616E-3</v>
      </c>
      <c r="D204">
        <f>'Population 2016'!D204/'Population 2016'!D$5</f>
        <v>1.1012978883639956E-2</v>
      </c>
      <c r="E204">
        <f>'Population 2016'!E204/'Population 2016'!E$5</f>
        <v>1.6247966660259985E-2</v>
      </c>
      <c r="F204">
        <f>'Population 2016'!F204/'Population 2016'!F$5</f>
        <v>1.0558846252897245E-2</v>
      </c>
      <c r="G204">
        <f>'Population 2016'!G204/'Population 2016'!G$5</f>
        <v>1.0867211606127863E-2</v>
      </c>
      <c r="H204">
        <f>'Population 2016'!H204/'Population 2016'!H$5</f>
        <v>6.6631432527163251E-3</v>
      </c>
      <c r="I204">
        <f>'Population 2016'!I204/'Population 2016'!I$5</f>
        <v>1.6686207185327862E-2</v>
      </c>
      <c r="J204">
        <f>'Population 2016'!J204/'Population 2016'!J$5</f>
        <v>1.0664853254604712E-2</v>
      </c>
      <c r="K204">
        <f>'Population 2016'!K204/'Population 2016'!K$5</f>
        <v>7.9147568870197981E-3</v>
      </c>
      <c r="L204">
        <f>'Population 2016'!L204/'Population 2016'!L$5</f>
        <v>8.1965911076517396E-3</v>
      </c>
      <c r="M204">
        <f>'Population 2016'!M204/'Population 2016'!M$5</f>
        <v>8.1965911076517396E-3</v>
      </c>
      <c r="N204">
        <f>'Population 2016'!N204/'Population 2016'!N$5</f>
        <v>6.6548251500952414E-3</v>
      </c>
      <c r="O204">
        <f>'Population 2016'!O204/'Population 2016'!O$5</f>
        <v>6.2313628753430219E-3</v>
      </c>
      <c r="P204">
        <f>'Population 2016'!P204/'Population 2016'!P$5</f>
        <v>8.6216612194297305E-3</v>
      </c>
      <c r="Q204">
        <f>'Population 2016'!Q204/'Population 2016'!Q$5</f>
        <v>1.4676678299902469E-2</v>
      </c>
      <c r="R204">
        <f>'Population 2016'!R204/'Population 2016'!R$5</f>
        <v>5.5889710970351836E-3</v>
      </c>
      <c r="S204">
        <f>'Population 2016'!S204/'Population 2016'!S$5</f>
        <v>8.0498383853718908E-3</v>
      </c>
      <c r="T204">
        <f>'Population 2016'!T204/'Population 2016'!T$5</f>
        <v>5.4117439030632424E-3</v>
      </c>
      <c r="U204">
        <f>'Population 2016'!U204/'Population 2016'!U$5</f>
        <v>2.3015978400389501E-3</v>
      </c>
      <c r="V204">
        <f>'Population 2016'!V204/'Population 2016'!V$5</f>
        <v>8.3574388838430474E-3</v>
      </c>
      <c r="W204">
        <f>'Population 2016'!W204/'Population 2016'!W$5</f>
        <v>7.8082612646180197E-3</v>
      </c>
      <c r="X204">
        <f>'Population 2016'!X204/'Population 2016'!X$5</f>
        <v>7.8082612646180197E-3</v>
      </c>
      <c r="Y204">
        <f>'Population 2016'!Y204/'Population 2016'!Y$5</f>
        <v>9.4632835725982096E-3</v>
      </c>
      <c r="Z204">
        <f>'Population 2016'!Z204/'Population 2016'!Z$5</f>
        <v>3.6625285772083093E-3</v>
      </c>
      <c r="AA204">
        <f>'Population 2016'!AA204/'Population 2016'!AA$5</f>
        <v>6.1355725681772732E-3</v>
      </c>
      <c r="AB204">
        <f>'Population 2016'!AB204/'Population 2016'!AB$5</f>
        <v>1.1905468614065075E-2</v>
      </c>
      <c r="AC204">
        <f>'Population 2016'!AC204/'Population 2016'!AC$5</f>
        <v>5.5376162806332367E-3</v>
      </c>
      <c r="AD204">
        <f>'Population 2016'!AD204/'Population 2016'!AD$5</f>
        <v>1.3759350924857642E-2</v>
      </c>
      <c r="AE204">
        <f>'Population 2016'!AE204/'Population 2016'!AE$5</f>
        <v>1.4856415363607428E-2</v>
      </c>
      <c r="AF204">
        <f>'Population 2016'!AF204/'Population 2016'!AF$5</f>
        <v>8.5357945376947318E-3</v>
      </c>
      <c r="AG204">
        <f>'Population 2016'!AG204/'Population 2016'!AG$5</f>
        <v>1.4856415363607428E-2</v>
      </c>
      <c r="AH204">
        <f>'Population 2016'!AH204/'Population 2016'!AH$5</f>
        <v>7.2095334516036154E-3</v>
      </c>
      <c r="AI204">
        <f>'Population 2016'!AI204/'Population 2016'!AI$5</f>
        <v>7.022978825794033E-3</v>
      </c>
      <c r="AJ204">
        <f>'Population 2016'!AJ204/'Population 2016'!AJ$5</f>
        <v>6.4690628224074948E-3</v>
      </c>
      <c r="AK204">
        <f>'Population 2016'!AK204/'Population 2016'!AK$5</f>
        <v>1.6494223250317439E-2</v>
      </c>
      <c r="AL204">
        <f>'Population 2016'!AL204/'Population 2016'!AL$5</f>
        <v>7.3606356751387877E-3</v>
      </c>
      <c r="AM204">
        <f>'Population 2016'!AM204/'Population 2016'!AM$5</f>
        <v>5.7553487799312545E-3</v>
      </c>
      <c r="AN204">
        <f>'Population 2016'!AN204/'Population 2016'!AN$5</f>
        <v>2.1271953747136467E-2</v>
      </c>
      <c r="AO204">
        <f>'Population 2016'!AO204/'Population 2016'!AO$5</f>
        <v>2.1271953747136467E-2</v>
      </c>
      <c r="AP204">
        <f>'Population 2016'!AP204/'Population 2016'!AP$5</f>
        <v>1.840432446142384E-2</v>
      </c>
      <c r="AQ204">
        <f>'Population 2016'!AQ204/'Population 2016'!AQ$5</f>
        <v>8.3917904313037753E-3</v>
      </c>
      <c r="AR204">
        <f>'Population 2016'!AR204/'Population 2016'!AR$5</f>
        <v>8.5731477774710872E-3</v>
      </c>
      <c r="AS204">
        <f>'Population 2016'!AS204/'Population 2016'!AS$5</f>
        <v>1.6686207185327862E-2</v>
      </c>
      <c r="AT204">
        <f>'Population 2016'!AT204/'Population 2016'!AT$5</f>
        <v>2.7943269889808615E-2</v>
      </c>
      <c r="AU204">
        <f>'Population 2016'!AU204/'Population 2016'!AU$5</f>
        <v>2.7943269889808615E-2</v>
      </c>
      <c r="AV204">
        <f>'Population 2016'!AV204/'Population 2016'!AV$5</f>
        <v>6.2928940977721465E-3</v>
      </c>
      <c r="AW204">
        <f>'Population 2016'!AW204/'Population 2016'!AW$5</f>
        <v>8.740618707669779E-3</v>
      </c>
      <c r="AX204">
        <f>'Population 2016'!AX204/'Population 2016'!AX$5</f>
        <v>1.2152267528783367E-2</v>
      </c>
      <c r="AY204">
        <f>'Population 2016'!AY204/'Population 2016'!AY$5</f>
        <v>1.0042532358250972E-2</v>
      </c>
      <c r="AZ204">
        <f>'Population 2016'!AZ204/'Population 2016'!AZ$5</f>
        <v>1.2008790146751731E-2</v>
      </c>
      <c r="BA204">
        <f>'Population 2016'!BA204/'Population 2016'!BA$5</f>
        <v>6.5590585186784713E-3</v>
      </c>
      <c r="BB204">
        <f>'Population 2016'!BB204/'Population 2016'!BB$5</f>
        <v>7.581668657602729E-3</v>
      </c>
      <c r="BC204">
        <f>'Population 2016'!BC204/'Population 2016'!BC$5</f>
        <v>2.3015978400389501E-3</v>
      </c>
      <c r="BD204" s="9">
        <v>202</v>
      </c>
    </row>
    <row r="205" spans="1:56" x14ac:dyDescent="0.35">
      <c r="A205" s="3"/>
      <c r="B205" s="5" t="s">
        <v>56</v>
      </c>
      <c r="C205">
        <f>'Population 2016'!C205/'Population 2016'!C$5</f>
        <v>5.1059784414243586E-3</v>
      </c>
      <c r="D205">
        <f>'Population 2016'!D205/'Population 2016'!D$5</f>
        <v>9.9444460745478913E-3</v>
      </c>
      <c r="E205">
        <f>'Population 2016'!E205/'Population 2016'!E$5</f>
        <v>1.4382216305158003E-2</v>
      </c>
      <c r="F205">
        <f>'Population 2016'!F205/'Population 2016'!F$5</f>
        <v>1.0589750193149627E-2</v>
      </c>
      <c r="G205">
        <f>'Population 2016'!G205/'Population 2016'!G$5</f>
        <v>1.0664212634655985E-2</v>
      </c>
      <c r="H205">
        <f>'Population 2016'!H205/'Population 2016'!H$5</f>
        <v>6.0730254561253902E-3</v>
      </c>
      <c r="I205">
        <f>'Population 2016'!I205/'Population 2016'!I$5</f>
        <v>1.5974374005527175E-2</v>
      </c>
      <c r="J205">
        <f>'Population 2016'!J205/'Population 2016'!J$5</f>
        <v>8.4423177396482085E-3</v>
      </c>
      <c r="K205">
        <f>'Population 2016'!K205/'Population 2016'!K$5</f>
        <v>6.071917970042055E-3</v>
      </c>
      <c r="L205">
        <f>'Population 2016'!L205/'Population 2016'!L$5</f>
        <v>8.3077851730656207E-3</v>
      </c>
      <c r="M205">
        <f>'Population 2016'!M205/'Population 2016'!M$5</f>
        <v>8.3077851730656207E-3</v>
      </c>
      <c r="N205">
        <f>'Population 2016'!N205/'Population 2016'!N$5</f>
        <v>5.0071933194557189E-3</v>
      </c>
      <c r="O205">
        <f>'Population 2016'!O205/'Population 2016'!O$5</f>
        <v>5.7855579001594992E-3</v>
      </c>
      <c r="P205">
        <f>'Population 2016'!P205/'Population 2016'!P$5</f>
        <v>7.7538600247943198E-3</v>
      </c>
      <c r="Q205">
        <f>'Population 2016'!Q205/'Population 2016'!Q$5</f>
        <v>1.124546127542567E-2</v>
      </c>
      <c r="R205">
        <f>'Population 2016'!R205/'Population 2016'!R$5</f>
        <v>5.7885772076435834E-3</v>
      </c>
      <c r="S205">
        <f>'Population 2016'!S205/'Population 2016'!S$5</f>
        <v>6.8282401040829985E-3</v>
      </c>
      <c r="T205">
        <f>'Population 2016'!T205/'Population 2016'!T$5</f>
        <v>4.7044480533077714E-3</v>
      </c>
      <c r="U205">
        <f>'Population 2016'!U205/'Population 2016'!U$5</f>
        <v>1.9917673615721682E-3</v>
      </c>
      <c r="V205">
        <f>'Population 2016'!V205/'Population 2016'!V$5</f>
        <v>6.4798772715824182E-3</v>
      </c>
      <c r="W205">
        <f>'Population 2016'!W205/'Population 2016'!W$5</f>
        <v>6.6773870923460084E-3</v>
      </c>
      <c r="X205">
        <f>'Population 2016'!X205/'Population 2016'!X$5</f>
        <v>6.6773870923460084E-3</v>
      </c>
      <c r="Y205">
        <f>'Population 2016'!Y205/'Population 2016'!Y$5</f>
        <v>7.4203907728017044E-3</v>
      </c>
      <c r="Z205">
        <f>'Population 2016'!Z205/'Population 2016'!Z$5</f>
        <v>3.1030831444317755E-3</v>
      </c>
      <c r="AA205">
        <f>'Population 2016'!AA205/'Population 2016'!AA$5</f>
        <v>5.211416483463187E-3</v>
      </c>
      <c r="AB205">
        <f>'Population 2016'!AB205/'Population 2016'!AB$5</f>
        <v>1.0920851969745043E-2</v>
      </c>
      <c r="AC205">
        <f>'Population 2016'!AC205/'Population 2016'!AC$5</f>
        <v>4.7556891405214092E-3</v>
      </c>
      <c r="AD205">
        <f>'Population 2016'!AD205/'Population 2016'!AD$5</f>
        <v>1.2784249506866649E-2</v>
      </c>
      <c r="AE205">
        <f>'Population 2016'!AE205/'Population 2016'!AE$5</f>
        <v>1.3588435199540037E-2</v>
      </c>
      <c r="AF205">
        <f>'Population 2016'!AF205/'Population 2016'!AF$5</f>
        <v>7.1483509025924083E-3</v>
      </c>
      <c r="AG205">
        <f>'Population 2016'!AG205/'Population 2016'!AG$5</f>
        <v>1.3588435199540037E-2</v>
      </c>
      <c r="AH205">
        <f>'Population 2016'!AH205/'Population 2016'!AH$5</f>
        <v>6.0299267157705059E-3</v>
      </c>
      <c r="AI205">
        <f>'Population 2016'!AI205/'Population 2016'!AI$5</f>
        <v>5.6968566803744861E-3</v>
      </c>
      <c r="AJ205">
        <f>'Population 2016'!AJ205/'Population 2016'!AJ$5</f>
        <v>5.4652427292752976E-3</v>
      </c>
      <c r="AK205">
        <f>'Population 2016'!AK205/'Population 2016'!AK$5</f>
        <v>1.594106332423972E-2</v>
      </c>
      <c r="AL205">
        <f>'Population 2016'!AL205/'Population 2016'!AL$5</f>
        <v>6.8019368226884943E-3</v>
      </c>
      <c r="AM205">
        <f>'Population 2016'!AM205/'Population 2016'!AM$5</f>
        <v>4.7918983233788863E-3</v>
      </c>
      <c r="AN205">
        <f>'Population 2016'!AN205/'Population 2016'!AN$5</f>
        <v>1.969019308388786E-2</v>
      </c>
      <c r="AO205">
        <f>'Population 2016'!AO205/'Population 2016'!AO$5</f>
        <v>1.969019308388786E-2</v>
      </c>
      <c r="AP205">
        <f>'Population 2016'!AP205/'Population 2016'!AP$5</f>
        <v>1.6977632642708813E-2</v>
      </c>
      <c r="AQ205">
        <f>'Population 2016'!AQ205/'Population 2016'!AQ$5</f>
        <v>6.8641420507480682E-3</v>
      </c>
      <c r="AR205">
        <f>'Population 2016'!AR205/'Population 2016'!AR$5</f>
        <v>7.5343361441174593E-3</v>
      </c>
      <c r="AS205">
        <f>'Population 2016'!AS205/'Population 2016'!AS$5</f>
        <v>1.5974374005527175E-2</v>
      </c>
      <c r="AT205">
        <f>'Population 2016'!AT205/'Population 2016'!AT$5</f>
        <v>2.5570728106711658E-2</v>
      </c>
      <c r="AU205">
        <f>'Population 2016'!AU205/'Population 2016'!AU$5</f>
        <v>2.5570728106711658E-2</v>
      </c>
      <c r="AV205">
        <f>'Population 2016'!AV205/'Population 2016'!AV$5</f>
        <v>5.5115616091225847E-3</v>
      </c>
      <c r="AW205">
        <f>'Population 2016'!AW205/'Population 2016'!AW$5</f>
        <v>7.3334248581365547E-3</v>
      </c>
      <c r="AX205">
        <f>'Population 2016'!AX205/'Population 2016'!AX$5</f>
        <v>9.7243697049465231E-3</v>
      </c>
      <c r="AY205">
        <f>'Population 2016'!AY205/'Population 2016'!AY$5</f>
        <v>8.9287353508154584E-3</v>
      </c>
      <c r="AZ205">
        <f>'Population 2016'!AZ205/'Population 2016'!AZ$5</f>
        <v>1.0910021802785464E-2</v>
      </c>
      <c r="BA205">
        <f>'Population 2016'!BA205/'Population 2016'!BA$5</f>
        <v>5.3444180522565317E-3</v>
      </c>
      <c r="BB205">
        <f>'Population 2016'!BB205/'Population 2016'!BB$5</f>
        <v>5.4963645277338541E-3</v>
      </c>
      <c r="BC205">
        <f>'Population 2016'!BC205/'Population 2016'!BC$5</f>
        <v>1.9917673615721682E-3</v>
      </c>
      <c r="BD205" s="9">
        <v>203</v>
      </c>
    </row>
    <row r="206" spans="1:56" x14ac:dyDescent="0.35">
      <c r="A206" s="3"/>
      <c r="B206" s="5" t="s">
        <v>57</v>
      </c>
      <c r="C206">
        <f>'Population 2016'!C206/'Population 2016'!C$5</f>
        <v>4.7022023684788888E-3</v>
      </c>
      <c r="D206">
        <f>'Population 2016'!D206/'Population 2016'!D$5</f>
        <v>9.8759817298005731E-3</v>
      </c>
      <c r="E206">
        <f>'Population 2016'!E206/'Population 2016'!E$5</f>
        <v>1.4621294868248961E-2</v>
      </c>
      <c r="F206">
        <f>'Population 2016'!F206/'Population 2016'!F$5</f>
        <v>1.0878186968838527E-2</v>
      </c>
      <c r="G206">
        <f>'Population 2016'!G206/'Population 2016'!G$5</f>
        <v>1.1124343636658908E-2</v>
      </c>
      <c r="H206">
        <f>'Population 2016'!H206/'Population 2016'!H$5</f>
        <v>6.10220710540736E-3</v>
      </c>
      <c r="I206">
        <f>'Population 2016'!I206/'Population 2016'!I$5</f>
        <v>1.6937442425257517E-2</v>
      </c>
      <c r="J206">
        <f>'Population 2016'!J206/'Population 2016'!J$5</f>
        <v>8.0774238491329621E-3</v>
      </c>
      <c r="K206">
        <f>'Population 2016'!K206/'Population 2016'!K$5</f>
        <v>6.2609270897320797E-3</v>
      </c>
      <c r="L206">
        <f>'Population 2016'!L206/'Population 2016'!L$5</f>
        <v>8.3633822057725613E-3</v>
      </c>
      <c r="M206">
        <f>'Population 2016'!M206/'Population 2016'!M$5</f>
        <v>8.3633822057725613E-3</v>
      </c>
      <c r="N206">
        <f>'Population 2016'!N206/'Population 2016'!N$5</f>
        <v>4.7017786386542469E-3</v>
      </c>
      <c r="O206">
        <f>'Population 2016'!O206/'Population 2016'!O$5</f>
        <v>5.3298461477496754E-3</v>
      </c>
      <c r="P206">
        <f>'Population 2016'!P206/'Population 2016'!P$5</f>
        <v>7.7425898794094448E-3</v>
      </c>
      <c r="Q206">
        <f>'Population 2016'!Q206/'Population 2016'!Q$5</f>
        <v>1.0998695667500969E-2</v>
      </c>
      <c r="R206">
        <f>'Population 2016'!R206/'Population 2016'!R$5</f>
        <v>5.1631447277372651E-3</v>
      </c>
      <c r="S206">
        <f>'Population 2016'!S206/'Population 2016'!S$5</f>
        <v>6.7894031645044494E-3</v>
      </c>
      <c r="T206">
        <f>'Population 2016'!T206/'Population 2016'!T$5</f>
        <v>3.9645793683661928E-3</v>
      </c>
      <c r="U206">
        <f>'Population 2016'!U206/'Population 2016'!U$5</f>
        <v>2.3015978400389501E-3</v>
      </c>
      <c r="V206">
        <f>'Population 2016'!V206/'Population 2016'!V$5</f>
        <v>6.8004365712366717E-3</v>
      </c>
      <c r="W206">
        <f>'Population 2016'!W206/'Population 2016'!W$5</f>
        <v>7.1970662639970189E-3</v>
      </c>
      <c r="X206">
        <f>'Population 2016'!X206/'Population 2016'!X$5</f>
        <v>7.1970662639970189E-3</v>
      </c>
      <c r="Y206">
        <f>'Population 2016'!Y206/'Population 2016'!Y$5</f>
        <v>7.4124417735807061E-3</v>
      </c>
      <c r="Z206">
        <f>'Population 2016'!Z206/'Population 2016'!Z$5</f>
        <v>2.6830151205130639E-3</v>
      </c>
      <c r="AA206">
        <f>'Population 2016'!AA206/'Population 2016'!AA$5</f>
        <v>4.8114582066854155E-3</v>
      </c>
      <c r="AB206">
        <f>'Population 2016'!AB206/'Population 2016'!AB$5</f>
        <v>1.0728432084992273E-2</v>
      </c>
      <c r="AC206">
        <f>'Population 2016'!AC206/'Population 2016'!AC$5</f>
        <v>4.3761028172131537E-3</v>
      </c>
      <c r="AD206">
        <f>'Population 2016'!AD206/'Population 2016'!AD$5</f>
        <v>1.2869850013026164E-2</v>
      </c>
      <c r="AE206">
        <f>'Population 2016'!AE206/'Population 2016'!AE$5</f>
        <v>1.353196644729412E-2</v>
      </c>
      <c r="AF206">
        <f>'Population 2016'!AF206/'Population 2016'!AF$5</f>
        <v>6.0776063581112674E-3</v>
      </c>
      <c r="AG206">
        <f>'Population 2016'!AG206/'Population 2016'!AG$5</f>
        <v>1.353196644729412E-2</v>
      </c>
      <c r="AH206">
        <f>'Population 2016'!AH206/'Population 2016'!AH$5</f>
        <v>5.5933793410921119E-3</v>
      </c>
      <c r="AI206">
        <f>'Population 2016'!AI206/'Population 2016'!AI$5</f>
        <v>5.2935514918190565E-3</v>
      </c>
      <c r="AJ206">
        <f>'Population 2016'!AJ206/'Population 2016'!AJ$5</f>
        <v>5.9950366673172904E-3</v>
      </c>
      <c r="AK206">
        <f>'Population 2016'!AK206/'Population 2016'!AK$5</f>
        <v>1.5111323435123142E-2</v>
      </c>
      <c r="AL206">
        <f>'Population 2016'!AL206/'Population 2016'!AL$5</f>
        <v>7.4227133254110428E-3</v>
      </c>
      <c r="AM206">
        <f>'Population 2016'!AM206/'Population 2016'!AM$5</f>
        <v>4.1978912749781779E-3</v>
      </c>
      <c r="AN206">
        <f>'Population 2016'!AN206/'Population 2016'!AN$5</f>
        <v>1.9199301843569324E-2</v>
      </c>
      <c r="AO206">
        <f>'Population 2016'!AO206/'Population 2016'!AO$5</f>
        <v>1.9199301843569324E-2</v>
      </c>
      <c r="AP206">
        <f>'Population 2016'!AP206/'Population 2016'!AP$5</f>
        <v>1.7136153955899371E-2</v>
      </c>
      <c r="AQ206">
        <f>'Population 2016'!AQ206/'Population 2016'!AQ$5</f>
        <v>6.466816462980216E-3</v>
      </c>
      <c r="AR206">
        <f>'Population 2016'!AR206/'Population 2016'!AR$5</f>
        <v>7.3770552062775146E-3</v>
      </c>
      <c r="AS206">
        <f>'Population 2016'!AS206/'Population 2016'!AS$5</f>
        <v>1.6937442425257517E-2</v>
      </c>
      <c r="AT206">
        <f>'Population 2016'!AT206/'Population 2016'!AT$5</f>
        <v>2.499077344862129E-2</v>
      </c>
      <c r="AU206">
        <f>'Population 2016'!AU206/'Population 2016'!AU$5</f>
        <v>2.499077344862129E-2</v>
      </c>
      <c r="AV206">
        <f>'Population 2016'!AV206/'Population 2016'!AV$5</f>
        <v>5.3531834019638902E-3</v>
      </c>
      <c r="AW206">
        <f>'Population 2016'!AW206/'Population 2016'!AW$5</f>
        <v>7.0626639819391058E-3</v>
      </c>
      <c r="AX206">
        <f>'Population 2016'!AX206/'Population 2016'!AX$5</f>
        <v>9.0598924057911749E-3</v>
      </c>
      <c r="AY206">
        <f>'Population 2016'!AY206/'Population 2016'!AY$5</f>
        <v>9.1872953703987029E-3</v>
      </c>
      <c r="AZ206">
        <f>'Population 2016'!AZ206/'Population 2016'!AZ$5</f>
        <v>1.093878537199924E-2</v>
      </c>
      <c r="BA206">
        <f>'Population 2016'!BA206/'Population 2016'!BA$5</f>
        <v>5.708810192183114E-3</v>
      </c>
      <c r="BB206">
        <f>'Population 2016'!BB206/'Population 2016'!BB$5</f>
        <v>5.5377944111087325E-3</v>
      </c>
      <c r="BC206">
        <f>'Population 2016'!BC206/'Population 2016'!BC$5</f>
        <v>2.3015978400389501E-3</v>
      </c>
      <c r="BD206" s="9">
        <v>204</v>
      </c>
    </row>
    <row r="207" spans="1:56" x14ac:dyDescent="0.35">
      <c r="A207" s="3"/>
      <c r="B207" s="5" t="s">
        <v>58</v>
      </c>
      <c r="C207">
        <f>'Population 2016'!C207/'Population 2016'!C$5</f>
        <v>3.3886523590233729E-3</v>
      </c>
      <c r="D207">
        <f>'Population 2016'!D207/'Population 2016'!D$5</f>
        <v>6.6361511301507191E-3</v>
      </c>
      <c r="E207">
        <f>'Population 2016'!E207/'Population 2016'!E$5</f>
        <v>9.6147084882265525E-3</v>
      </c>
      <c r="F207">
        <f>'Population 2016'!F207/'Population 2016'!F$5</f>
        <v>8.9209374195209894E-3</v>
      </c>
      <c r="G207">
        <f>'Population 2016'!G207/'Population 2016'!G$5</f>
        <v>9.1349537162345052E-3</v>
      </c>
      <c r="H207">
        <f>'Population 2016'!H207/'Population 2016'!H$5</f>
        <v>5.0419405148291411E-3</v>
      </c>
      <c r="I207">
        <f>'Population 2016'!I207/'Population 2016'!I$5</f>
        <v>1.3001423666359601E-2</v>
      </c>
      <c r="J207">
        <f>'Population 2016'!J207/'Population 2016'!J$5</f>
        <v>6.6593135019032534E-3</v>
      </c>
      <c r="K207">
        <f>'Population 2016'!K207/'Population 2016'!K$5</f>
        <v>4.8906109719793981E-3</v>
      </c>
      <c r="L207">
        <f>'Population 2016'!L207/'Population 2016'!L$5</f>
        <v>6.5604498594189313E-3</v>
      </c>
      <c r="M207">
        <f>'Population 2016'!M207/'Population 2016'!M$5</f>
        <v>6.5604498594189313E-3</v>
      </c>
      <c r="N207">
        <f>'Population 2016'!N207/'Population 2016'!N$5</f>
        <v>3.2952636612790446E-3</v>
      </c>
      <c r="O207">
        <f>'Population 2016'!O207/'Population 2016'!O$5</f>
        <v>4.3490752023459247E-3</v>
      </c>
      <c r="P207">
        <f>'Population 2016'!P207/'Population 2016'!P$5</f>
        <v>5.3983996393553481E-3</v>
      </c>
      <c r="Q207">
        <f>'Population 2016'!Q207/'Population 2016'!Q$5</f>
        <v>8.7425529664751297E-3</v>
      </c>
      <c r="R207">
        <f>'Population 2016'!R207/'Population 2016'!R$5</f>
        <v>3.6860595092351096E-3</v>
      </c>
      <c r="S207">
        <f>'Population 2016'!S207/'Population 2016'!S$5</f>
        <v>5.075281876742146E-3</v>
      </c>
      <c r="T207">
        <f>'Population 2016'!T207/'Population 2016'!T$5</f>
        <v>2.789630670581611E-3</v>
      </c>
      <c r="U207">
        <f>'Population 2016'!U207/'Population 2016'!U$5</f>
        <v>1.8589828708006906E-3</v>
      </c>
      <c r="V207">
        <f>'Population 2016'!V207/'Population 2016'!V$5</f>
        <v>4.9076102304210778E-3</v>
      </c>
      <c r="W207">
        <f>'Population 2016'!W207/'Population 2016'!W$5</f>
        <v>5.399433909229371E-3</v>
      </c>
      <c r="X207">
        <f>'Population 2016'!X207/'Population 2016'!X$5</f>
        <v>5.399433909229371E-3</v>
      </c>
      <c r="Y207">
        <f>'Population 2016'!Y207/'Population 2016'!Y$5</f>
        <v>5.7471264367816091E-3</v>
      </c>
      <c r="Z207">
        <f>'Population 2016'!Z207/'Population 2016'!Z$5</f>
        <v>1.7344744213417785E-3</v>
      </c>
      <c r="AA207">
        <f>'Population 2016'!AA207/'Population 2016'!AA$5</f>
        <v>3.3046386523133465E-3</v>
      </c>
      <c r="AB207">
        <f>'Population 2016'!AB207/'Population 2016'!AB$5</f>
        <v>7.4654821243974089E-3</v>
      </c>
      <c r="AC207">
        <f>'Population 2016'!AC207/'Population 2016'!AC$5</f>
        <v>3.0635822605968709E-3</v>
      </c>
      <c r="AD207">
        <f>'Population 2016'!AD207/'Population 2016'!AD$5</f>
        <v>9.9743198481521463E-3</v>
      </c>
      <c r="AE207">
        <f>'Population 2016'!AE207/'Population 2016'!AE$5</f>
        <v>1.0292713477551105E-2</v>
      </c>
      <c r="AF207">
        <f>'Population 2016'!AF207/'Population 2016'!AF$5</f>
        <v>4.6298390867001464E-3</v>
      </c>
      <c r="AG207">
        <f>'Population 2016'!AG207/'Population 2016'!AG$5</f>
        <v>1.0292713477551105E-2</v>
      </c>
      <c r="AH207">
        <f>'Population 2016'!AH207/'Population 2016'!AH$5</f>
        <v>3.7375885866082125E-3</v>
      </c>
      <c r="AI207">
        <f>'Population 2016'!AI207/'Population 2016'!AI$5</f>
        <v>3.9045410797095108E-3</v>
      </c>
      <c r="AJ207">
        <f>'Population 2016'!AJ207/'Population 2016'!AJ$5</f>
        <v>4.9215068454953577E-3</v>
      </c>
      <c r="AK207">
        <f>'Population 2016'!AK207/'Population 2016'!AK$5</f>
        <v>1.1729504796147995E-2</v>
      </c>
      <c r="AL207">
        <f>'Population 2016'!AL207/'Population 2016'!AL$5</f>
        <v>6.0126638406555397E-3</v>
      </c>
      <c r="AM207">
        <f>'Population 2016'!AM207/'Population 2016'!AM$5</f>
        <v>2.8722413986692792E-3</v>
      </c>
      <c r="AN207">
        <f>'Population 2016'!AN207/'Population 2016'!AN$5</f>
        <v>1.5108541507581542E-2</v>
      </c>
      <c r="AO207">
        <f>'Population 2016'!AO207/'Population 2016'!AO$5</f>
        <v>1.5108541507581542E-2</v>
      </c>
      <c r="AP207">
        <f>'Population 2016'!AP207/'Population 2016'!AP$5</f>
        <v>1.252318374205412E-2</v>
      </c>
      <c r="AQ207">
        <f>'Population 2016'!AQ207/'Population 2016'!AQ$5</f>
        <v>4.9323176412560971E-3</v>
      </c>
      <c r="AR207">
        <f>'Population 2016'!AR207/'Population 2016'!AR$5</f>
        <v>5.4268606880751424E-3</v>
      </c>
      <c r="AS207">
        <f>'Population 2016'!AS207/'Population 2016'!AS$5</f>
        <v>1.3001423666359601E-2</v>
      </c>
      <c r="AT207">
        <f>'Population 2016'!AT207/'Population 2016'!AT$5</f>
        <v>1.6186007275794802E-2</v>
      </c>
      <c r="AU207">
        <f>'Population 2016'!AU207/'Population 2016'!AU$5</f>
        <v>1.6186007275794802E-2</v>
      </c>
      <c r="AV207">
        <f>'Population 2016'!AV207/'Population 2016'!AV$5</f>
        <v>4.6246436490338929E-3</v>
      </c>
      <c r="AW207">
        <f>'Population 2016'!AW207/'Population 2016'!AW$5</f>
        <v>4.6486972969674778E-3</v>
      </c>
      <c r="AX207">
        <f>'Population 2016'!AX207/'Population 2016'!AX$5</f>
        <v>7.6159321210882095E-3</v>
      </c>
      <c r="AY207">
        <f>'Population 2016'!AY207/'Population 2016'!AY$5</f>
        <v>6.8969737768122151E-3</v>
      </c>
      <c r="AZ207">
        <f>'Population 2016'!AZ207/'Population 2016'!AZ$5</f>
        <v>8.2148753674545962E-3</v>
      </c>
      <c r="BA207">
        <f>'Population 2016'!BA207/'Population 2016'!BA$5</f>
        <v>3.819369466637875E-3</v>
      </c>
      <c r="BB207">
        <f>'Population 2016'!BB207/'Population 2016'!BB$5</f>
        <v>3.8667891149886413E-3</v>
      </c>
      <c r="BC207">
        <f>'Population 2016'!BC207/'Population 2016'!BC$5</f>
        <v>1.8589828708006906E-3</v>
      </c>
      <c r="BD207" s="9">
        <v>205</v>
      </c>
    </row>
    <row r="208" spans="1:56" x14ac:dyDescent="0.35">
      <c r="A208" s="3"/>
      <c r="B208" s="5" t="s">
        <v>59</v>
      </c>
      <c r="C208">
        <f>'Population 2016'!C208/'Population 2016'!C$5</f>
        <v>2.2897681098679804E-3</v>
      </c>
      <c r="D208">
        <f>'Population 2016'!D208/'Population 2016'!D$5</f>
        <v>4.7607171151081247E-3</v>
      </c>
      <c r="E208">
        <f>'Population 2016'!E208/'Population 2016'!E$5</f>
        <v>7.0270346288891289E-3</v>
      </c>
      <c r="F208">
        <f>'Population 2016'!F208/'Population 2016'!F$5</f>
        <v>7.0151944372907546E-3</v>
      </c>
      <c r="G208">
        <f>'Population 2016'!G208/'Population 2016'!G$5</f>
        <v>6.1305689384507115E-3</v>
      </c>
      <c r="H208">
        <f>'Population 2016'!H208/'Population 2016'!H$5</f>
        <v>3.3202232071929522E-3</v>
      </c>
      <c r="I208">
        <f>'Population 2016'!I208/'Population 2016'!I$5</f>
        <v>9.5364709823297887E-3</v>
      </c>
      <c r="J208">
        <f>'Population 2016'!J208/'Population 2016'!J$5</f>
        <v>4.3704336432167055E-3</v>
      </c>
      <c r="K208">
        <f>'Population 2016'!K208/'Population 2016'!K$5</f>
        <v>3.0241459150404009E-3</v>
      </c>
      <c r="L208">
        <f>'Population 2016'!L208/'Population 2016'!L$5</f>
        <v>4.8369418455037885E-3</v>
      </c>
      <c r="M208">
        <f>'Population 2016'!M208/'Population 2016'!M$5</f>
        <v>4.8369418455037885E-3</v>
      </c>
      <c r="N208">
        <f>'Population 2016'!N208/'Population 2016'!N$5</f>
        <v>2.5478014161596516E-3</v>
      </c>
      <c r="O208">
        <f>'Population 2016'!O208/'Population 2016'!O$5</f>
        <v>2.5064146382540297E-3</v>
      </c>
      <c r="P208">
        <f>'Population 2016'!P208/'Population 2016'!P$5</f>
        <v>4.2037642285585484E-3</v>
      </c>
      <c r="Q208">
        <f>'Population 2016'!Q208/'Population 2016'!Q$5</f>
        <v>5.7696149281442049E-3</v>
      </c>
      <c r="R208">
        <f>'Population 2016'!R208/'Population 2016'!R$5</f>
        <v>2.7545643263959122E-3</v>
      </c>
      <c r="S208">
        <f>'Population 2016'!S208/'Population 2016'!S$5</f>
        <v>3.6153660116757962E-3</v>
      </c>
      <c r="T208">
        <f>'Population 2016'!T208/'Population 2016'!T$5</f>
        <v>2.2172794237400131E-3</v>
      </c>
      <c r="U208">
        <f>'Population 2016'!U208/'Population 2016'!U$5</f>
        <v>9.7375293232417125E-4</v>
      </c>
      <c r="V208">
        <f>'Population 2016'!V208/'Population 2016'!V$5</f>
        <v>3.6253730318040619E-3</v>
      </c>
      <c r="W208">
        <f>'Population 2016'!W208/'Population 2016'!W$5</f>
        <v>3.7325384529902799E-3</v>
      </c>
      <c r="X208">
        <f>'Population 2016'!X208/'Population 2016'!X$5</f>
        <v>3.7325384529902799E-3</v>
      </c>
      <c r="Y208">
        <f>'Population 2016'!Y208/'Population 2016'!Y$5</f>
        <v>3.9824486097200362E-3</v>
      </c>
      <c r="Z208">
        <f>'Population 2016'!Z208/'Population 2016'!Z$5</f>
        <v>1.3531223443280171E-3</v>
      </c>
      <c r="AA208">
        <f>'Population 2016'!AA208/'Population 2016'!AA$5</f>
        <v>2.3074004904471757E-3</v>
      </c>
      <c r="AB208">
        <f>'Population 2016'!AB208/'Population 2016'!AB$5</f>
        <v>5.3713806126731009E-3</v>
      </c>
      <c r="AC208">
        <f>'Population 2016'!AC208/'Population 2016'!AC$5</f>
        <v>2.2578663318308474E-3</v>
      </c>
      <c r="AD208">
        <f>'Population 2016'!AD208/'Population 2016'!AD$5</f>
        <v>6.5875172131452603E-3</v>
      </c>
      <c r="AE208">
        <f>'Population 2016'!AE208/'Population 2016'!AE$5</f>
        <v>6.7608497007156133E-3</v>
      </c>
      <c r="AF208">
        <f>'Population 2016'!AF208/'Population 2016'!AF$5</f>
        <v>3.3328809060610173E-3</v>
      </c>
      <c r="AG208">
        <f>'Population 2016'!AG208/'Population 2016'!AG$5</f>
        <v>6.7608497007156133E-3</v>
      </c>
      <c r="AH208">
        <f>'Population 2016'!AH208/'Population 2016'!AH$5</f>
        <v>2.3963664397239535E-3</v>
      </c>
      <c r="AI208">
        <f>'Population 2016'!AI208/'Population 2016'!AI$5</f>
        <v>2.7930593227753959E-3</v>
      </c>
      <c r="AJ208">
        <f>'Population 2016'!AJ208/'Population 2016'!AJ$5</f>
        <v>2.8859827677550679E-3</v>
      </c>
      <c r="AK208">
        <f>'Population 2016'!AK208/'Population 2016'!AK$5</f>
        <v>8.5111197716958124E-3</v>
      </c>
      <c r="AL208">
        <f>'Population 2016'!AL208/'Population 2016'!AL$5</f>
        <v>4.0882566822156401E-3</v>
      </c>
      <c r="AM208">
        <f>'Population 2016'!AM208/'Population 2016'!AM$5</f>
        <v>1.8327290639680396E-3</v>
      </c>
      <c r="AN208">
        <f>'Population 2016'!AN208/'Population 2016'!AN$5</f>
        <v>1.2217737536816844E-2</v>
      </c>
      <c r="AO208">
        <f>'Population 2016'!AO208/'Population 2016'!AO$5</f>
        <v>1.2217737536816844E-2</v>
      </c>
      <c r="AP208">
        <f>'Population 2016'!AP208/'Population 2016'!AP$5</f>
        <v>9.6380958419859542E-3</v>
      </c>
      <c r="AQ208">
        <f>'Population 2016'!AQ208/'Population 2016'!AQ$5</f>
        <v>3.3841179371951555E-3</v>
      </c>
      <c r="AR208">
        <f>'Population 2016'!AR208/'Population 2016'!AR$5</f>
        <v>3.8507096466904281E-3</v>
      </c>
      <c r="AS208">
        <f>'Population 2016'!AS208/'Population 2016'!AS$5</f>
        <v>9.5364709823297887E-3</v>
      </c>
      <c r="AT208">
        <f>'Population 2016'!AT208/'Population 2016'!AT$5</f>
        <v>1.1968155216955765E-2</v>
      </c>
      <c r="AU208">
        <f>'Population 2016'!AU208/'Population 2016'!AU$5</f>
        <v>1.1968155216955765E-2</v>
      </c>
      <c r="AV208">
        <f>'Population 2016'!AV208/'Population 2016'!AV$5</f>
        <v>3.2731496146130292E-3</v>
      </c>
      <c r="AW208">
        <f>'Population 2016'!AW208/'Population 2016'!AW$5</f>
        <v>2.9898102385746538E-3</v>
      </c>
      <c r="AX208">
        <f>'Population 2016'!AX208/'Population 2016'!AX$5</f>
        <v>5.0985854300573752E-3</v>
      </c>
      <c r="AY208">
        <f>'Population 2016'!AY208/'Population 2016'!AY$5</f>
        <v>5.1344818090021723E-3</v>
      </c>
      <c r="AZ208">
        <f>'Population 2016'!AZ208/'Population 2016'!AZ$5</f>
        <v>6.3682542239301395E-3</v>
      </c>
      <c r="BA208">
        <f>'Population 2016'!BA208/'Population 2016'!BA$5</f>
        <v>2.5507449794860723E-3</v>
      </c>
      <c r="BB208">
        <f>'Population 2016'!BB208/'Population 2016'!BB$5</f>
        <v>2.7067523804920491E-3</v>
      </c>
      <c r="BC208">
        <f>'Population 2016'!BC208/'Population 2016'!BC$5</f>
        <v>9.7375293232417125E-4</v>
      </c>
      <c r="BD208" s="9">
        <v>206</v>
      </c>
    </row>
    <row r="209" spans="1:56" x14ac:dyDescent="0.35">
      <c r="A209" s="3"/>
      <c r="B209" s="5" t="s">
        <v>60</v>
      </c>
      <c r="C209">
        <f>'Population 2016'!C209/'Population 2016'!C$5</f>
        <v>1.5588823069413707E-3</v>
      </c>
      <c r="D209">
        <f>'Population 2016'!D209/'Population 2016'!D$5</f>
        <v>3.1102373756638595E-3</v>
      </c>
      <c r="E209">
        <f>'Population 2016'!E209/'Population 2016'!E$5</f>
        <v>4.5331170688030602E-3</v>
      </c>
      <c r="F209">
        <f>'Population 2016'!F209/'Population 2016'!F$5</f>
        <v>4.2132371877414369E-3</v>
      </c>
      <c r="G209">
        <f>'Population 2016'!G209/'Population 2016'!G$5</f>
        <v>4.1547122827911009E-3</v>
      </c>
      <c r="H209">
        <f>'Population 2016'!H209/'Population 2016'!H$5</f>
        <v>2.2761686439936061E-3</v>
      </c>
      <c r="I209">
        <f>'Population 2016'!I209/'Population 2016'!I$5</f>
        <v>6.2180721882589395E-3</v>
      </c>
      <c r="J209">
        <f>'Population 2016'!J209/'Population 2016'!J$5</f>
        <v>3.0020815537845301E-3</v>
      </c>
      <c r="K209">
        <f>'Population 2016'!K209/'Population 2016'!K$5</f>
        <v>2.173604876435288E-3</v>
      </c>
      <c r="L209">
        <f>'Population 2016'!L209/'Population 2016'!L$5</f>
        <v>3.6217495591949552E-3</v>
      </c>
      <c r="M209">
        <f>'Population 2016'!M209/'Population 2016'!M$5</f>
        <v>3.6217495591949552E-3</v>
      </c>
      <c r="N209">
        <f>'Population 2016'!N209/'Population 2016'!N$5</f>
        <v>2.2343495069160352E-3</v>
      </c>
      <c r="O209">
        <f>'Population 2016'!O209/'Population 2016'!O$5</f>
        <v>1.5454572473028799E-3</v>
      </c>
      <c r="P209">
        <f>'Population 2016'!P209/'Population 2016'!P$5</f>
        <v>3.0429392539163755E-3</v>
      </c>
      <c r="Q209">
        <f>'Population 2016'!Q209/'Population 2016'!Q$5</f>
        <v>3.8424930376846334E-3</v>
      </c>
      <c r="R209">
        <f>'Population 2016'!R209/'Population 2016'!R$5</f>
        <v>2.0892106243679139E-3</v>
      </c>
      <c r="S209">
        <f>'Population 2016'!S209/'Population 2016'!S$5</f>
        <v>2.4008289921284586E-3</v>
      </c>
      <c r="T209">
        <f>'Population 2016'!T209/'Population 2016'!T$5</f>
        <v>1.6193352349664733E-3</v>
      </c>
      <c r="U209">
        <f>'Population 2016'!U209/'Population 2016'!U$5</f>
        <v>9.2949143540034529E-4</v>
      </c>
      <c r="V209">
        <f>'Population 2016'!V209/'Population 2016'!V$5</f>
        <v>2.6026362186214423E-3</v>
      </c>
      <c r="W209">
        <f>'Population 2016'!W209/'Population 2016'!W$5</f>
        <v>2.3532641735140116E-3</v>
      </c>
      <c r="X209">
        <f>'Population 2016'!X209/'Population 2016'!X$5</f>
        <v>2.3532641735140116E-3</v>
      </c>
      <c r="Y209">
        <f>'Population 2016'!Y209/'Population 2016'!Y$5</f>
        <v>2.7940732261808239E-3</v>
      </c>
      <c r="Z209">
        <f>'Population 2016'!Z209/'Population 2016'!Z$5</f>
        <v>9.6983446996900787E-4</v>
      </c>
      <c r="AA209">
        <f>'Population 2016'!AA209/'Population 2016'!AA$5</f>
        <v>1.5686071286915584E-3</v>
      </c>
      <c r="AB209">
        <f>'Population 2016'!AB209/'Population 2016'!AB$5</f>
        <v>3.5188274669150383E-3</v>
      </c>
      <c r="AC209">
        <f>'Population 2016'!AC209/'Population 2016'!AC$5</f>
        <v>1.575231526971315E-3</v>
      </c>
      <c r="AD209">
        <f>'Population 2016'!AD209/'Population 2016'!AD$5</f>
        <v>4.5777661989653507E-3</v>
      </c>
      <c r="AE209">
        <f>'Population 2016'!AE209/'Population 2016'!AE$5</f>
        <v>4.7382416657255205E-3</v>
      </c>
      <c r="AF209">
        <f>'Population 2016'!AF209/'Population 2016'!AF$5</f>
        <v>2.00576090726749E-3</v>
      </c>
      <c r="AG209">
        <f>'Population 2016'!AG209/'Population 2016'!AG$5</f>
        <v>4.7382416657255205E-3</v>
      </c>
      <c r="AH209">
        <f>'Population 2016'!AH209/'Population 2016'!AH$5</f>
        <v>1.5567093616191264E-3</v>
      </c>
      <c r="AI209">
        <f>'Population 2016'!AI209/'Population 2016'!AI$5</f>
        <v>1.9221935427421472E-3</v>
      </c>
      <c r="AJ209">
        <f>'Population 2016'!AJ209/'Population 2016'!AJ$5</f>
        <v>2.2028274265956556E-3</v>
      </c>
      <c r="AK209">
        <f>'Population 2016'!AK209/'Population 2016'!AK$5</f>
        <v>5.6196019762895537E-3</v>
      </c>
      <c r="AL209">
        <f>'Population 2016'!AL209/'Population 2016'!AL$5</f>
        <v>2.740284847732392E-3</v>
      </c>
      <c r="AM209">
        <f>'Population 2016'!AM209/'Population 2016'!AM$5</f>
        <v>1.0938422476647193E-3</v>
      </c>
      <c r="AN209">
        <f>'Population 2016'!AN209/'Population 2016'!AN$5</f>
        <v>6.872477364459474E-3</v>
      </c>
      <c r="AO209">
        <f>'Population 2016'!AO209/'Population 2016'!AO$5</f>
        <v>6.872477364459474E-3</v>
      </c>
      <c r="AP209">
        <f>'Population 2016'!AP209/'Population 2016'!AP$5</f>
        <v>6.7767861388963744E-3</v>
      </c>
      <c r="AQ209">
        <f>'Population 2016'!AQ209/'Population 2016'!AQ$5</f>
        <v>2.1030854387022522E-3</v>
      </c>
      <c r="AR209">
        <f>'Population 2016'!AR209/'Population 2016'!AR$5</f>
        <v>2.6093932364295623E-3</v>
      </c>
      <c r="AS209">
        <f>'Population 2016'!AS209/'Population 2016'!AS$5</f>
        <v>6.2180721882589395E-3</v>
      </c>
      <c r="AT209">
        <f>'Population 2016'!AT209/'Population 2016'!AT$5</f>
        <v>7.0121790478198977E-3</v>
      </c>
      <c r="AU209">
        <f>'Population 2016'!AU209/'Population 2016'!AU$5</f>
        <v>7.0121790478198977E-3</v>
      </c>
      <c r="AV209">
        <f>'Population 2016'!AV209/'Population 2016'!AV$5</f>
        <v>2.5023756731073804E-3</v>
      </c>
      <c r="AW209">
        <f>'Population 2016'!AW209/'Population 2016'!AW$5</f>
        <v>2.0440539386173654E-3</v>
      </c>
      <c r="AX209">
        <f>'Population 2016'!AX209/'Population 2016'!AX$5</f>
        <v>3.4501705917681486E-3</v>
      </c>
      <c r="AY209">
        <f>'Population 2016'!AY209/'Population 2016'!AY$5</f>
        <v>3.4607264159603438E-3</v>
      </c>
      <c r="AZ209">
        <f>'Population 2016'!AZ209/'Population 2016'!AZ$5</f>
        <v>4.4353423727643516E-3</v>
      </c>
      <c r="BA209">
        <f>'Population 2016'!BA209/'Population 2016'!BA$5</f>
        <v>2.0918808032822284E-3</v>
      </c>
      <c r="BB209">
        <f>'Population 2016'!BB209/'Population 2016'!BB$5</f>
        <v>1.5536206265579363E-3</v>
      </c>
      <c r="BC209">
        <f>'Population 2016'!BC209/'Population 2016'!BC$5</f>
        <v>9.2949143540034529E-4</v>
      </c>
      <c r="BD209" s="9">
        <v>207</v>
      </c>
    </row>
    <row r="210" spans="1:56" x14ac:dyDescent="0.35">
      <c r="A210" s="3"/>
      <c r="B210" s="5" t="s">
        <v>80</v>
      </c>
      <c r="C210">
        <f>'Population 2016'!C210/'Population 2016'!C$5</f>
        <v>7.2066362386469923E-4</v>
      </c>
      <c r="D210">
        <f>'Population 2016'!D210/'Population 2016'!D$5</f>
        <v>1.6724861359701886E-3</v>
      </c>
      <c r="E210">
        <f>'Population 2016'!E210/'Population 2016'!E$5</f>
        <v>2.5454835246743143E-3</v>
      </c>
      <c r="F210">
        <f>'Population 2016'!F210/'Population 2016'!F$5</f>
        <v>2.5753283543651817E-3</v>
      </c>
      <c r="G210">
        <f>'Population 2016'!G210/'Population 2016'!G$5</f>
        <v>1.8946570670708603E-3</v>
      </c>
      <c r="H210">
        <f>'Population 2016'!H210/'Population 2016'!H$5</f>
        <v>1.050539374150895E-3</v>
      </c>
      <c r="I210">
        <f>'Population 2016'!I210/'Population 2016'!I$5</f>
        <v>3.6010384389917093E-3</v>
      </c>
      <c r="J210">
        <f>'Population 2016'!J210/'Population 2016'!J$5</f>
        <v>1.6586085932511216E-3</v>
      </c>
      <c r="K210">
        <f>'Population 2016'!K210/'Population 2016'!K$5</f>
        <v>9.9229787837263141E-4</v>
      </c>
      <c r="L210">
        <f>'Population 2016'!L210/'Population 2016'!L$5</f>
        <v>1.8188172128413261E-3</v>
      </c>
      <c r="M210">
        <f>'Population 2016'!M210/'Population 2016'!M$5</f>
        <v>1.8188172128413261E-3</v>
      </c>
      <c r="N210">
        <f>'Population 2016'!N210/'Population 2016'!N$5</f>
        <v>1.2216587232058897E-3</v>
      </c>
      <c r="O210">
        <f>'Population 2016'!O210/'Population 2016'!O$5</f>
        <v>6.2412696525693224E-4</v>
      </c>
      <c r="P210">
        <f>'Population 2016'!P210/'Population 2016'!P$5</f>
        <v>1.6229009354220669E-3</v>
      </c>
      <c r="Q210">
        <f>'Population 2016'!Q210/'Population 2016'!Q$5</f>
        <v>2.3148964171983877E-3</v>
      </c>
      <c r="R210">
        <f>'Population 2016'!R210/'Population 2016'!R$5</f>
        <v>1.0113376270825571E-3</v>
      </c>
      <c r="S210">
        <f>'Population 2016'!S210/'Population 2016'!S$5</f>
        <v>1.3328131537183722E-3</v>
      </c>
      <c r="T210">
        <f>'Population 2016'!T210/'Population 2016'!T$5</f>
        <v>9.981247353457142E-4</v>
      </c>
      <c r="U210">
        <f>'Population 2016'!U210/'Population 2016'!U$5</f>
        <v>5.3113796308591158E-4</v>
      </c>
      <c r="V210">
        <f>'Population 2016'!V210/'Population 2016'!V$5</f>
        <v>1.3051342914494623E-3</v>
      </c>
      <c r="W210">
        <f>'Population 2016'!W210/'Population 2016'!W$5</f>
        <v>1.1766320867570058E-3</v>
      </c>
      <c r="X210">
        <f>'Population 2016'!X210/'Population 2016'!X$5</f>
        <v>1.1766320867570058E-3</v>
      </c>
      <c r="Y210">
        <f>'Population 2016'!Y210/'Population 2016'!Y$5</f>
        <v>1.4745393554951431E-3</v>
      </c>
      <c r="Z210">
        <f>'Population 2016'!Z210/'Population 2016'!Z$5</f>
        <v>4.9556412038336526E-4</v>
      </c>
      <c r="AA210">
        <f>'Population 2016'!AA210/'Population 2016'!AA$5</f>
        <v>7.9991655355554268E-4</v>
      </c>
      <c r="AB210">
        <f>'Population 2016'!AB210/'Population 2016'!AB$5</f>
        <v>1.8382240054041329E-3</v>
      </c>
      <c r="AC210">
        <f>'Population 2016'!AC210/'Population 2016'!AC$5</f>
        <v>8.1916176583143885E-4</v>
      </c>
      <c r="AD210">
        <f>'Population 2016'!AD210/'Population 2016'!AD$5</f>
        <v>2.3782053667795603E-3</v>
      </c>
      <c r="AE210">
        <f>'Population 2016'!AE210/'Population 2016'!AE$5</f>
        <v>2.5616279427920206E-3</v>
      </c>
      <c r="AF210">
        <f>'Population 2016'!AF210/'Population 2016'!AF$5</f>
        <v>1.1612299989443363E-3</v>
      </c>
      <c r="AG210">
        <f>'Population 2016'!AG210/'Population 2016'!AG$5</f>
        <v>2.5616279427920206E-3</v>
      </c>
      <c r="AH210">
        <f>'Population 2016'!AH210/'Population 2016'!AH$5</f>
        <v>7.6535114198935566E-4</v>
      </c>
      <c r="AI210">
        <f>'Population 2016'!AI210/'Population 2016'!AI$5</f>
        <v>1.101911803307376E-3</v>
      </c>
      <c r="AJ210">
        <f>'Population 2016'!AJ210/'Population 2016'!AJ$5</f>
        <v>9.7593620165630315E-4</v>
      </c>
      <c r="AK210">
        <f>'Population 2016'!AK210/'Population 2016'!AK$5</f>
        <v>2.6903687313779966E-3</v>
      </c>
      <c r="AL210">
        <f>'Population 2016'!AL210/'Population 2016'!AL$5</f>
        <v>1.3568400702364271E-3</v>
      </c>
      <c r="AM210">
        <f>'Population 2016'!AM210/'Population 2016'!AM$5</f>
        <v>4.6723725148592314E-4</v>
      </c>
      <c r="AN210">
        <f>'Population 2016'!AN210/'Population 2016'!AN$5</f>
        <v>3.708956037962256E-3</v>
      </c>
      <c r="AO210">
        <f>'Population 2016'!AO210/'Population 2016'!AO$5</f>
        <v>3.708956037962256E-3</v>
      </c>
      <c r="AP210">
        <f>'Population 2016'!AP210/'Population 2016'!AP$5</f>
        <v>3.6935465973400123E-3</v>
      </c>
      <c r="AQ210">
        <f>'Population 2016'!AQ210/'Population 2016'!AQ$5</f>
        <v>1.2330794103140243E-3</v>
      </c>
      <c r="AR210">
        <f>'Population 2016'!AR210/'Population 2016'!AR$5</f>
        <v>1.377656260059798E-3</v>
      </c>
      <c r="AS210">
        <f>'Population 2016'!AS210/'Population 2016'!AS$5</f>
        <v>3.6010384389917093E-3</v>
      </c>
      <c r="AT210">
        <f>'Population 2016'!AT210/'Population 2016'!AT$5</f>
        <v>3.2161121948647651E-3</v>
      </c>
      <c r="AU210">
        <f>'Population 2016'!AU210/'Population 2016'!AU$5</f>
        <v>3.2161121948647651E-3</v>
      </c>
      <c r="AV210">
        <f>'Population 2016'!AV210/'Population 2016'!AV$5</f>
        <v>1.1403230915426037E-3</v>
      </c>
      <c r="AW210">
        <f>'Population 2016'!AW210/'Population 2016'!AW$5</f>
        <v>1.0792299713222283E-3</v>
      </c>
      <c r="AX210">
        <f>'Population 2016'!AX210/'Population 2016'!AX$5</f>
        <v>2.018988716664324E-3</v>
      </c>
      <c r="AY210">
        <f>'Population 2016'!AY210/'Population 2016'!AY$5</f>
        <v>1.8787674795752885E-3</v>
      </c>
      <c r="AZ210">
        <f>'Population 2016'!AZ210/'Population 2016'!AZ$5</f>
        <v>2.496677807755809E-3</v>
      </c>
      <c r="BA210">
        <f>'Population 2016'!BA210/'Population 2016'!BA$5</f>
        <v>7.9626430576549341E-4</v>
      </c>
      <c r="BB210">
        <f>'Population 2016'!BB210/'Population 2016'!BB$5</f>
        <v>7.5954786187276886E-4</v>
      </c>
      <c r="BC210">
        <f>'Population 2016'!BC210/'Population 2016'!BC$5</f>
        <v>5.3113796308591158E-4</v>
      </c>
      <c r="BD210" s="9">
        <v>208</v>
      </c>
    </row>
    <row r="211" spans="1:56" x14ac:dyDescent="0.35">
      <c r="A211" s="4"/>
      <c r="B211" s="8" t="s">
        <v>79</v>
      </c>
      <c r="C211">
        <f>'Population 2016'!C211/'Population 2016'!C$5</f>
        <v>2.0955467076916786E-4</v>
      </c>
      <c r="D211">
        <f>'Population 2016'!D211/'Population 2016'!D$5</f>
        <v>6.601918957777061E-4</v>
      </c>
      <c r="E211">
        <f>'Population 2016'!E211/'Population 2016'!E$5</f>
        <v>1.0735096264280256E-3</v>
      </c>
      <c r="F211">
        <f>'Population 2016'!F211/'Population 2016'!F$5</f>
        <v>9.7862477465876898E-4</v>
      </c>
      <c r="G211">
        <f>'Population 2016'!G211/'Population 2016'!G$5</f>
        <v>9.4732853353543013E-4</v>
      </c>
      <c r="H211">
        <f>'Population 2016'!H211/'Population 2016'!H$5</f>
        <v>4.5393676660841146E-4</v>
      </c>
      <c r="I211">
        <f>'Population 2016'!I211/'Population 2016'!I$5</f>
        <v>1.2875806046394773E-3</v>
      </c>
      <c r="J211">
        <f>'Population 2016'!J211/'Population 2016'!J$5</f>
        <v>6.302712654354262E-4</v>
      </c>
      <c r="K211">
        <f>'Population 2016'!K211/'Population 2016'!K$5</f>
        <v>3.7801823938005011E-4</v>
      </c>
      <c r="L211">
        <f>'Population 2016'!L211/'Population 2016'!L$5</f>
        <v>6.8304925897097837E-4</v>
      </c>
      <c r="M211">
        <f>'Population 2016'!M211/'Population 2016'!M$5</f>
        <v>6.8304925897097837E-4</v>
      </c>
      <c r="N211">
        <f>'Population 2016'!N211/'Population 2016'!N$5</f>
        <v>6.6708996069795288E-4</v>
      </c>
      <c r="O211">
        <f>'Population 2016'!O211/'Population 2016'!O$5</f>
        <v>3.2692364846791691E-4</v>
      </c>
      <c r="P211">
        <f>'Population 2016'!P211/'Population 2016'!P$5</f>
        <v>6.9874901386227887E-4</v>
      </c>
      <c r="Q211">
        <f>'Population 2016'!Q211/'Population 2016'!Q$5</f>
        <v>7.2854608053959415E-4</v>
      </c>
      <c r="R211">
        <f>'Population 2016'!R211/'Population 2016'!R$5</f>
        <v>6.5204662798743808E-4</v>
      </c>
      <c r="S211">
        <f>'Population 2016'!S211/'Population 2016'!S$5</f>
        <v>5.2606399974579462E-4</v>
      </c>
      <c r="T211">
        <f>'Population 2016'!T211/'Population 2016'!T$5</f>
        <v>4.909191588763302E-4</v>
      </c>
      <c r="U211">
        <f>'Population 2016'!U211/'Population 2016'!U$5</f>
        <v>8.8522993847651925E-5</v>
      </c>
      <c r="V211">
        <f>'Population 2016'!V211/'Population 2016'!V$5</f>
        <v>5.342654994237565E-4</v>
      </c>
      <c r="W211">
        <f>'Population 2016'!W211/'Population 2016'!W$5</f>
        <v>5.1967917165101089E-4</v>
      </c>
      <c r="X211">
        <f>'Population 2016'!X211/'Population 2016'!X$5</f>
        <v>5.1967917165101089E-4</v>
      </c>
      <c r="Y211">
        <f>'Population 2016'!Y211/'Population 2016'!Y$5</f>
        <v>5.8027694313285958E-4</v>
      </c>
      <c r="Z211">
        <f>'Population 2016'!Z211/'Population 2016'!Z$5</f>
        <v>2.0132292390574215E-4</v>
      </c>
      <c r="AA211">
        <f>'Population 2016'!AA211/'Population 2016'!AA$5</f>
        <v>3.308624947430733E-4</v>
      </c>
      <c r="AB211">
        <f>'Population 2016'!AB211/'Population 2016'!AB$5</f>
        <v>7.5330337860659343E-4</v>
      </c>
      <c r="AC211">
        <f>'Population 2016'!AC211/'Population 2016'!AC$5</f>
        <v>3.5683182981293738E-4</v>
      </c>
      <c r="AD211">
        <f>'Population 2016'!AD211/'Population 2016'!AD$5</f>
        <v>1.0346495961889165E-3</v>
      </c>
      <c r="AE211">
        <f>'Population 2016'!AE211/'Population 2016'!AE$5</f>
        <v>1.0677727697409624E-3</v>
      </c>
      <c r="AF211">
        <f>'Population 2016'!AF211/'Population 2016'!AF$5</f>
        <v>4.3734636323877605E-4</v>
      </c>
      <c r="AG211">
        <f>'Population 2016'!AG211/'Population 2016'!AG$5</f>
        <v>1.0677727697409624E-3</v>
      </c>
      <c r="AH211">
        <f>'Population 2016'!AH211/'Population 2016'!AH$5</f>
        <v>2.8422020564167818E-4</v>
      </c>
      <c r="AI211">
        <f>'Population 2016'!AI211/'Population 2016'!AI$5</f>
        <v>4.2928077697086361E-4</v>
      </c>
      <c r="AJ211">
        <f>'Population 2016'!AJ211/'Population 2016'!AJ$5</f>
        <v>2.509550232830494E-4</v>
      </c>
      <c r="AK211">
        <f>'Population 2016'!AK211/'Population 2016'!AK$5</f>
        <v>1.2320380171731012E-3</v>
      </c>
      <c r="AL211">
        <f>'Population 2016'!AL211/'Population 2016'!AL$5</f>
        <v>4.4341178765896312E-4</v>
      </c>
      <c r="AM211">
        <f>'Population 2016'!AM211/'Population 2016'!AM$5</f>
        <v>1.9558768666852596E-4</v>
      </c>
      <c r="AN211">
        <f>'Population 2016'!AN211/'Population 2016'!AN$5</f>
        <v>1.7999345478346242E-3</v>
      </c>
      <c r="AO211">
        <f>'Population 2016'!AO211/'Population 2016'!AO$5</f>
        <v>1.7999345478346242E-3</v>
      </c>
      <c r="AP211">
        <f>'Population 2016'!AP211/'Population 2016'!AP$5</f>
        <v>1.5376567379484171E-3</v>
      </c>
      <c r="AQ211">
        <f>'Population 2016'!AQ211/'Population 2016'!AQ$5</f>
        <v>5.2063352879925466E-4</v>
      </c>
      <c r="AR211">
        <f>'Population 2016'!AR211/'Population 2016'!AR$5</f>
        <v>5.6674604230144341E-4</v>
      </c>
      <c r="AS211">
        <f>'Population 2016'!AS211/'Population 2016'!AS$5</f>
        <v>1.2875806046394773E-3</v>
      </c>
      <c r="AT211">
        <f>'Population 2016'!AT211/'Population 2016'!AT$5</f>
        <v>1.3180787683871988E-3</v>
      </c>
      <c r="AU211">
        <f>'Population 2016'!AU211/'Population 2016'!AU$5</f>
        <v>1.3180787683871988E-3</v>
      </c>
      <c r="AV211">
        <f>'Population 2016'!AV211/'Population 2016'!AV$5</f>
        <v>6.0183718720304086E-4</v>
      </c>
      <c r="AW211">
        <f>'Population 2016'!AW211/'Population 2016'!AW$5</f>
        <v>3.7753981328940141E-4</v>
      </c>
      <c r="AX211">
        <f>'Population 2016'!AX211/'Population 2016'!AX$5</f>
        <v>7.6670457594847749E-4</v>
      </c>
      <c r="AY211">
        <f>'Population 2016'!AY211/'Population 2016'!AY$5</f>
        <v>8.1239864141244148E-4</v>
      </c>
      <c r="AZ211">
        <f>'Population 2016'!AZ211/'Population 2016'!AZ$5</f>
        <v>1.0700047747524894E-3</v>
      </c>
      <c r="BA211">
        <f>'Population 2016'!BA211/'Population 2016'!BA$5</f>
        <v>3.3740012956164973E-4</v>
      </c>
      <c r="BB211">
        <f>'Population 2016'!BB211/'Population 2016'!BB$5</f>
        <v>1.588145529370335E-4</v>
      </c>
      <c r="BC211">
        <f>'Population 2016'!BC211/'Population 2016'!BC$5</f>
        <v>8.8522993847651925E-5</v>
      </c>
      <c r="BD211" s="9">
        <v>209</v>
      </c>
    </row>
    <row r="212" spans="1:56" x14ac:dyDescent="0.35">
      <c r="A212" s="2" t="s">
        <v>137</v>
      </c>
      <c r="B212" s="7" t="s">
        <v>83</v>
      </c>
      <c r="C212">
        <f>'Population 2016'!C212/'Population 2016'!C$5</f>
        <v>0</v>
      </c>
      <c r="D212">
        <f>'Population 2016'!D212/'Population 2016'!D$5</f>
        <v>0</v>
      </c>
      <c r="E212">
        <f>'Population 2016'!E212/'Population 2016'!E$5</f>
        <v>0</v>
      </c>
      <c r="F212">
        <f>'Population 2016'!F212/'Population 2016'!F$5</f>
        <v>0</v>
      </c>
      <c r="G212">
        <f>'Population 2016'!G212/'Population 2016'!G$5</f>
        <v>0</v>
      </c>
      <c r="H212">
        <f>'Population 2016'!H212/'Population 2016'!H$5</f>
        <v>0</v>
      </c>
      <c r="I212">
        <f>'Population 2016'!I212/'Population 2016'!I$5</f>
        <v>0</v>
      </c>
      <c r="J212">
        <f>'Population 2016'!J212/'Population 2016'!J$5</f>
        <v>0</v>
      </c>
      <c r="K212">
        <f>'Population 2016'!K212/'Population 2016'!K$5</f>
        <v>0</v>
      </c>
      <c r="L212">
        <f>'Population 2016'!L212/'Population 2016'!L$5</f>
        <v>0</v>
      </c>
      <c r="M212">
        <f>'Population 2016'!M212/'Population 2016'!M$5</f>
        <v>0</v>
      </c>
      <c r="N212">
        <f>'Population 2016'!N212/'Population 2016'!N$5</f>
        <v>0</v>
      </c>
      <c r="O212">
        <f>'Population 2016'!O212/'Population 2016'!O$5</f>
        <v>0</v>
      </c>
      <c r="P212">
        <f>'Population 2016'!P212/'Population 2016'!P$5</f>
        <v>0</v>
      </c>
      <c r="Q212">
        <f>'Population 2016'!Q212/'Population 2016'!Q$5</f>
        <v>0</v>
      </c>
      <c r="R212">
        <f>'Population 2016'!R212/'Population 2016'!R$5</f>
        <v>0</v>
      </c>
      <c r="S212">
        <f>'Population 2016'!S212/'Population 2016'!S$5</f>
        <v>0</v>
      </c>
      <c r="T212">
        <f>'Population 2016'!T212/'Population 2016'!T$5</f>
        <v>0</v>
      </c>
      <c r="U212">
        <f>'Population 2016'!U212/'Population 2016'!U$5</f>
        <v>0</v>
      </c>
      <c r="V212">
        <f>'Population 2016'!V212/'Population 2016'!V$5</f>
        <v>0</v>
      </c>
      <c r="W212">
        <f>'Population 2016'!W212/'Population 2016'!W$5</f>
        <v>0</v>
      </c>
      <c r="X212">
        <f>'Population 2016'!X212/'Population 2016'!X$5</f>
        <v>0</v>
      </c>
      <c r="Y212">
        <f>'Population 2016'!Y212/'Population 2016'!Y$5</f>
        <v>0</v>
      </c>
      <c r="Z212">
        <f>'Population 2016'!Z212/'Population 2016'!Z$5</f>
        <v>0</v>
      </c>
      <c r="AA212">
        <f>'Population 2016'!AA212/'Population 2016'!AA$5</f>
        <v>0</v>
      </c>
      <c r="AB212">
        <f>'Population 2016'!AB212/'Population 2016'!AB$5</f>
        <v>0</v>
      </c>
      <c r="AC212">
        <f>'Population 2016'!AC212/'Population 2016'!AC$5</f>
        <v>0</v>
      </c>
      <c r="AD212">
        <f>'Population 2016'!AD212/'Population 2016'!AD$5</f>
        <v>0</v>
      </c>
      <c r="AE212">
        <f>'Population 2016'!AE212/'Population 2016'!AE$5</f>
        <v>0</v>
      </c>
      <c r="AF212">
        <f>'Population 2016'!AF212/'Population 2016'!AF$5</f>
        <v>0</v>
      </c>
      <c r="AG212">
        <f>'Population 2016'!AG212/'Population 2016'!AG$5</f>
        <v>0</v>
      </c>
      <c r="AH212">
        <f>'Population 2016'!AH212/'Population 2016'!AH$5</f>
        <v>0</v>
      </c>
      <c r="AI212">
        <f>'Population 2016'!AI212/'Population 2016'!AI$5</f>
        <v>0</v>
      </c>
      <c r="AJ212">
        <f>'Population 2016'!AJ212/'Population 2016'!AJ$5</f>
        <v>0</v>
      </c>
      <c r="AK212">
        <f>'Population 2016'!AK212/'Population 2016'!AK$5</f>
        <v>0</v>
      </c>
      <c r="AL212">
        <f>'Population 2016'!AL212/'Population 2016'!AL$5</f>
        <v>0</v>
      </c>
      <c r="AM212">
        <f>'Population 2016'!AM212/'Population 2016'!AM$5</f>
        <v>0</v>
      </c>
      <c r="AN212">
        <f>'Population 2016'!AN212/'Population 2016'!AN$5</f>
        <v>0</v>
      </c>
      <c r="AO212">
        <f>'Population 2016'!AO212/'Population 2016'!AO$5</f>
        <v>0</v>
      </c>
      <c r="AP212">
        <f>'Population 2016'!AP212/'Population 2016'!AP$5</f>
        <v>0</v>
      </c>
      <c r="AQ212">
        <f>'Population 2016'!AQ212/'Population 2016'!AQ$5</f>
        <v>0</v>
      </c>
      <c r="AR212">
        <f>'Population 2016'!AR212/'Population 2016'!AR$5</f>
        <v>0</v>
      </c>
      <c r="AS212">
        <f>'Population 2016'!AS212/'Population 2016'!AS$5</f>
        <v>0</v>
      </c>
      <c r="AT212">
        <f>'Population 2016'!AT212/'Population 2016'!AT$5</f>
        <v>0</v>
      </c>
      <c r="AU212">
        <f>'Population 2016'!AU212/'Population 2016'!AU$5</f>
        <v>0</v>
      </c>
      <c r="AV212">
        <f>'Population 2016'!AV212/'Population 2016'!AV$5</f>
        <v>0</v>
      </c>
      <c r="AW212">
        <f>'Population 2016'!AW212/'Population 2016'!AW$5</f>
        <v>0</v>
      </c>
      <c r="AX212">
        <f>'Population 2016'!AX212/'Population 2016'!AX$5</f>
        <v>0</v>
      </c>
      <c r="AY212">
        <f>'Population 2016'!AY212/'Population 2016'!AY$5</f>
        <v>0</v>
      </c>
      <c r="AZ212">
        <f>'Population 2016'!AZ212/'Population 2016'!AZ$5</f>
        <v>0</v>
      </c>
      <c r="BA212">
        <f>'Population 2016'!BA212/'Population 2016'!BA$5</f>
        <v>0</v>
      </c>
      <c r="BB212">
        <f>'Population 2016'!BB212/'Population 2016'!BB$5</f>
        <v>0</v>
      </c>
      <c r="BC212">
        <f>'Population 2016'!BC212/'Population 2016'!BC$5</f>
        <v>0</v>
      </c>
      <c r="BD212" s="9">
        <v>210</v>
      </c>
    </row>
    <row r="213" spans="1:56" x14ac:dyDescent="0.35">
      <c r="A213" s="3"/>
      <c r="B213" s="5" t="s">
        <v>61</v>
      </c>
      <c r="C213">
        <f>'Population 2016'!C213/'Population 2016'!C$5</f>
        <v>0</v>
      </c>
      <c r="D213">
        <f>'Population 2016'!D213/'Population 2016'!D$5</f>
        <v>0</v>
      </c>
      <c r="E213">
        <f>'Population 2016'!E213/'Population 2016'!E$5</f>
        <v>0</v>
      </c>
      <c r="F213">
        <f>'Population 2016'!F213/'Population 2016'!F$5</f>
        <v>0</v>
      </c>
      <c r="G213">
        <f>'Population 2016'!G213/'Population 2016'!G$5</f>
        <v>0</v>
      </c>
      <c r="H213">
        <f>'Population 2016'!H213/'Population 2016'!H$5</f>
        <v>0</v>
      </c>
      <c r="I213">
        <f>'Population 2016'!I213/'Population 2016'!I$5</f>
        <v>0</v>
      </c>
      <c r="J213">
        <f>'Population 2016'!J213/'Population 2016'!J$5</f>
        <v>0</v>
      </c>
      <c r="K213">
        <f>'Population 2016'!K213/'Population 2016'!K$5</f>
        <v>0</v>
      </c>
      <c r="L213">
        <f>'Population 2016'!L213/'Population 2016'!L$5</f>
        <v>0</v>
      </c>
      <c r="M213">
        <f>'Population 2016'!M213/'Population 2016'!M$5</f>
        <v>0</v>
      </c>
      <c r="N213">
        <f>'Population 2016'!N213/'Population 2016'!N$5</f>
        <v>0</v>
      </c>
      <c r="O213">
        <f>'Population 2016'!O213/'Population 2016'!O$5</f>
        <v>0</v>
      </c>
      <c r="P213">
        <f>'Population 2016'!P213/'Population 2016'!P$5</f>
        <v>0</v>
      </c>
      <c r="Q213">
        <f>'Population 2016'!Q213/'Population 2016'!Q$5</f>
        <v>0</v>
      </c>
      <c r="R213">
        <f>'Population 2016'!R213/'Population 2016'!R$5</f>
        <v>0</v>
      </c>
      <c r="S213">
        <f>'Population 2016'!S213/'Population 2016'!S$5</f>
        <v>0</v>
      </c>
      <c r="T213">
        <f>'Population 2016'!T213/'Population 2016'!T$5</f>
        <v>0</v>
      </c>
      <c r="U213">
        <f>'Population 2016'!U213/'Population 2016'!U$5</f>
        <v>0</v>
      </c>
      <c r="V213">
        <f>'Population 2016'!V213/'Population 2016'!V$5</f>
        <v>0</v>
      </c>
      <c r="W213">
        <f>'Population 2016'!W213/'Population 2016'!W$5</f>
        <v>0</v>
      </c>
      <c r="X213">
        <f>'Population 2016'!X213/'Population 2016'!X$5</f>
        <v>0</v>
      </c>
      <c r="Y213">
        <f>'Population 2016'!Y213/'Population 2016'!Y$5</f>
        <v>0</v>
      </c>
      <c r="Z213">
        <f>'Population 2016'!Z213/'Population 2016'!Z$5</f>
        <v>0</v>
      </c>
      <c r="AA213">
        <f>'Population 2016'!AA213/'Population 2016'!AA$5</f>
        <v>0</v>
      </c>
      <c r="AB213">
        <f>'Population 2016'!AB213/'Population 2016'!AB$5</f>
        <v>0</v>
      </c>
      <c r="AC213">
        <f>'Population 2016'!AC213/'Population 2016'!AC$5</f>
        <v>0</v>
      </c>
      <c r="AD213">
        <f>'Population 2016'!AD213/'Population 2016'!AD$5</f>
        <v>0</v>
      </c>
      <c r="AE213">
        <f>'Population 2016'!AE213/'Population 2016'!AE$5</f>
        <v>0</v>
      </c>
      <c r="AF213">
        <f>'Population 2016'!AF213/'Population 2016'!AF$5</f>
        <v>0</v>
      </c>
      <c r="AG213">
        <f>'Population 2016'!AG213/'Population 2016'!AG$5</f>
        <v>0</v>
      </c>
      <c r="AH213">
        <f>'Population 2016'!AH213/'Population 2016'!AH$5</f>
        <v>0</v>
      </c>
      <c r="AI213">
        <f>'Population 2016'!AI213/'Population 2016'!AI$5</f>
        <v>0</v>
      </c>
      <c r="AJ213">
        <f>'Population 2016'!AJ213/'Population 2016'!AJ$5</f>
        <v>0</v>
      </c>
      <c r="AK213">
        <f>'Population 2016'!AK213/'Population 2016'!AK$5</f>
        <v>0</v>
      </c>
      <c r="AL213">
        <f>'Population 2016'!AL213/'Population 2016'!AL$5</f>
        <v>0</v>
      </c>
      <c r="AM213">
        <f>'Population 2016'!AM213/'Population 2016'!AM$5</f>
        <v>0</v>
      </c>
      <c r="AN213">
        <f>'Population 2016'!AN213/'Population 2016'!AN$5</f>
        <v>0</v>
      </c>
      <c r="AO213">
        <f>'Population 2016'!AO213/'Population 2016'!AO$5</f>
        <v>0</v>
      </c>
      <c r="AP213">
        <f>'Population 2016'!AP213/'Population 2016'!AP$5</f>
        <v>0</v>
      </c>
      <c r="AQ213">
        <f>'Population 2016'!AQ213/'Population 2016'!AQ$5</f>
        <v>0</v>
      </c>
      <c r="AR213">
        <f>'Population 2016'!AR213/'Population 2016'!AR$5</f>
        <v>0</v>
      </c>
      <c r="AS213">
        <f>'Population 2016'!AS213/'Population 2016'!AS$5</f>
        <v>0</v>
      </c>
      <c r="AT213">
        <f>'Population 2016'!AT213/'Population 2016'!AT$5</f>
        <v>0</v>
      </c>
      <c r="AU213">
        <f>'Population 2016'!AU213/'Population 2016'!AU$5</f>
        <v>0</v>
      </c>
      <c r="AV213">
        <f>'Population 2016'!AV213/'Population 2016'!AV$5</f>
        <v>0</v>
      </c>
      <c r="AW213">
        <f>'Population 2016'!AW213/'Population 2016'!AW$5</f>
        <v>0</v>
      </c>
      <c r="AX213">
        <f>'Population 2016'!AX213/'Population 2016'!AX$5</f>
        <v>0</v>
      </c>
      <c r="AY213">
        <f>'Population 2016'!AY213/'Population 2016'!AY$5</f>
        <v>0</v>
      </c>
      <c r="AZ213">
        <f>'Population 2016'!AZ213/'Population 2016'!AZ$5</f>
        <v>0</v>
      </c>
      <c r="BA213">
        <f>'Population 2016'!BA213/'Population 2016'!BA$5</f>
        <v>0</v>
      </c>
      <c r="BB213">
        <f>'Population 2016'!BB213/'Population 2016'!BB$5</f>
        <v>0</v>
      </c>
      <c r="BC213">
        <f>'Population 2016'!BC213/'Population 2016'!BC$5</f>
        <v>0</v>
      </c>
      <c r="BD213" s="9">
        <v>211</v>
      </c>
    </row>
    <row r="214" spans="1:56" x14ac:dyDescent="0.35">
      <c r="A214" s="3"/>
      <c r="B214" s="5" t="s">
        <v>78</v>
      </c>
      <c r="C214">
        <f>'Population 2016'!C214/'Population 2016'!C$5</f>
        <v>0</v>
      </c>
      <c r="D214">
        <f>'Population 2016'!D214/'Population 2016'!D$5</f>
        <v>0</v>
      </c>
      <c r="E214">
        <f>'Population 2016'!E214/'Population 2016'!E$5</f>
        <v>0</v>
      </c>
      <c r="F214">
        <f>'Population 2016'!F214/'Population 2016'!F$5</f>
        <v>0</v>
      </c>
      <c r="G214">
        <f>'Population 2016'!G214/'Population 2016'!G$5</f>
        <v>0</v>
      </c>
      <c r="H214">
        <f>'Population 2016'!H214/'Population 2016'!H$5</f>
        <v>0</v>
      </c>
      <c r="I214">
        <f>'Population 2016'!I214/'Population 2016'!I$5</f>
        <v>0</v>
      </c>
      <c r="J214">
        <f>'Population 2016'!J214/'Population 2016'!J$5</f>
        <v>0</v>
      </c>
      <c r="K214">
        <f>'Population 2016'!K214/'Population 2016'!K$5</f>
        <v>0</v>
      </c>
      <c r="L214">
        <f>'Population 2016'!L214/'Population 2016'!L$5</f>
        <v>0</v>
      </c>
      <c r="M214">
        <f>'Population 2016'!M214/'Population 2016'!M$5</f>
        <v>0</v>
      </c>
      <c r="N214">
        <f>'Population 2016'!N214/'Population 2016'!N$5</f>
        <v>0</v>
      </c>
      <c r="O214">
        <f>'Population 2016'!O214/'Population 2016'!O$5</f>
        <v>0</v>
      </c>
      <c r="P214">
        <f>'Population 2016'!P214/'Population 2016'!P$5</f>
        <v>0</v>
      </c>
      <c r="Q214">
        <f>'Population 2016'!Q214/'Population 2016'!Q$5</f>
        <v>0</v>
      </c>
      <c r="R214">
        <f>'Population 2016'!R214/'Population 2016'!R$5</f>
        <v>0</v>
      </c>
      <c r="S214">
        <f>'Population 2016'!S214/'Population 2016'!S$5</f>
        <v>0</v>
      </c>
      <c r="T214">
        <f>'Population 2016'!T214/'Population 2016'!T$5</f>
        <v>0</v>
      </c>
      <c r="U214">
        <f>'Population 2016'!U214/'Population 2016'!U$5</f>
        <v>0</v>
      </c>
      <c r="V214">
        <f>'Population 2016'!V214/'Population 2016'!V$5</f>
        <v>0</v>
      </c>
      <c r="W214">
        <f>'Population 2016'!W214/'Population 2016'!W$5</f>
        <v>0</v>
      </c>
      <c r="X214">
        <f>'Population 2016'!X214/'Population 2016'!X$5</f>
        <v>0</v>
      </c>
      <c r="Y214">
        <f>'Population 2016'!Y214/'Population 2016'!Y$5</f>
        <v>0</v>
      </c>
      <c r="Z214">
        <f>'Population 2016'!Z214/'Population 2016'!Z$5</f>
        <v>0</v>
      </c>
      <c r="AA214">
        <f>'Population 2016'!AA214/'Population 2016'!AA$5</f>
        <v>0</v>
      </c>
      <c r="AB214">
        <f>'Population 2016'!AB214/'Population 2016'!AB$5</f>
        <v>0</v>
      </c>
      <c r="AC214">
        <f>'Population 2016'!AC214/'Population 2016'!AC$5</f>
        <v>0</v>
      </c>
      <c r="AD214">
        <f>'Population 2016'!AD214/'Population 2016'!AD$5</f>
        <v>0</v>
      </c>
      <c r="AE214">
        <f>'Population 2016'!AE214/'Population 2016'!AE$5</f>
        <v>0</v>
      </c>
      <c r="AF214">
        <f>'Population 2016'!AF214/'Population 2016'!AF$5</f>
        <v>0</v>
      </c>
      <c r="AG214">
        <f>'Population 2016'!AG214/'Population 2016'!AG$5</f>
        <v>0</v>
      </c>
      <c r="AH214">
        <f>'Population 2016'!AH214/'Population 2016'!AH$5</f>
        <v>0</v>
      </c>
      <c r="AI214">
        <f>'Population 2016'!AI214/'Population 2016'!AI$5</f>
        <v>0</v>
      </c>
      <c r="AJ214">
        <f>'Population 2016'!AJ214/'Population 2016'!AJ$5</f>
        <v>0</v>
      </c>
      <c r="AK214">
        <f>'Population 2016'!AK214/'Population 2016'!AK$5</f>
        <v>0</v>
      </c>
      <c r="AL214">
        <f>'Population 2016'!AL214/'Population 2016'!AL$5</f>
        <v>0</v>
      </c>
      <c r="AM214">
        <f>'Population 2016'!AM214/'Population 2016'!AM$5</f>
        <v>0</v>
      </c>
      <c r="AN214">
        <f>'Population 2016'!AN214/'Population 2016'!AN$5</f>
        <v>0</v>
      </c>
      <c r="AO214">
        <f>'Population 2016'!AO214/'Population 2016'!AO$5</f>
        <v>0</v>
      </c>
      <c r="AP214">
        <f>'Population 2016'!AP214/'Population 2016'!AP$5</f>
        <v>0</v>
      </c>
      <c r="AQ214">
        <f>'Population 2016'!AQ214/'Population 2016'!AQ$5</f>
        <v>0</v>
      </c>
      <c r="AR214">
        <f>'Population 2016'!AR214/'Population 2016'!AR$5</f>
        <v>0</v>
      </c>
      <c r="AS214">
        <f>'Population 2016'!AS214/'Population 2016'!AS$5</f>
        <v>0</v>
      </c>
      <c r="AT214">
        <f>'Population 2016'!AT214/'Population 2016'!AT$5</f>
        <v>0</v>
      </c>
      <c r="AU214">
        <f>'Population 2016'!AU214/'Population 2016'!AU$5</f>
        <v>0</v>
      </c>
      <c r="AV214">
        <f>'Population 2016'!AV214/'Population 2016'!AV$5</f>
        <v>0</v>
      </c>
      <c r="AW214">
        <f>'Population 2016'!AW214/'Population 2016'!AW$5</f>
        <v>0</v>
      </c>
      <c r="AX214">
        <f>'Population 2016'!AX214/'Population 2016'!AX$5</f>
        <v>0</v>
      </c>
      <c r="AY214">
        <f>'Population 2016'!AY214/'Population 2016'!AY$5</f>
        <v>0</v>
      </c>
      <c r="AZ214">
        <f>'Population 2016'!AZ214/'Population 2016'!AZ$5</f>
        <v>0</v>
      </c>
      <c r="BA214">
        <f>'Population 2016'!BA214/'Population 2016'!BA$5</f>
        <v>0</v>
      </c>
      <c r="BB214">
        <f>'Population 2016'!BB214/'Population 2016'!BB$5</f>
        <v>0</v>
      </c>
      <c r="BC214">
        <f>'Population 2016'!BC214/'Population 2016'!BC$5</f>
        <v>0</v>
      </c>
      <c r="BD214" s="9">
        <v>212</v>
      </c>
    </row>
    <row r="215" spans="1:56" x14ac:dyDescent="0.35">
      <c r="A215" s="3"/>
      <c r="B215" s="5" t="s">
        <v>62</v>
      </c>
      <c r="C215">
        <f>'Population 2016'!C215/'Population 2016'!C$5</f>
        <v>1.041640046408693E-2</v>
      </c>
      <c r="D215">
        <f>'Population 2016'!D215/'Population 2016'!D$5</f>
        <v>9.5678921784376428E-3</v>
      </c>
      <c r="E215">
        <f>'Population 2016'!E215/'Population 2016'!E$5</f>
        <v>8.7896530548146196E-3</v>
      </c>
      <c r="F215">
        <f>'Population 2016'!F215/'Population 2016'!F$5</f>
        <v>4.7283028586144731E-3</v>
      </c>
      <c r="G215">
        <f>'Population 2016'!G215/'Population 2016'!G$5</f>
        <v>1.8134574784821091E-3</v>
      </c>
      <c r="H215">
        <f>'Population 2016'!H215/'Population 2016'!H$5</f>
        <v>3.4434346152723782E-3</v>
      </c>
      <c r="I215">
        <f>'Population 2016'!I215/'Population 2016'!I$5</f>
        <v>2.1983083493844736E-3</v>
      </c>
      <c r="J215">
        <f>'Population 2016'!J215/'Population 2016'!J$5</f>
        <v>1.0258494149258187E-2</v>
      </c>
      <c r="K215">
        <f>'Population 2016'!K215/'Population 2016'!K$5</f>
        <v>3.8510608136842601E-3</v>
      </c>
      <c r="L215">
        <f>'Population 2016'!L215/'Population 2016'!L$5</f>
        <v>2.0570902101567836E-3</v>
      </c>
      <c r="M215">
        <f>'Population 2016'!M215/'Population 2016'!M$5</f>
        <v>2.0570902101567836E-3</v>
      </c>
      <c r="N215">
        <f>'Population 2016'!N215/'Population 2016'!N$5</f>
        <v>5.0795283754350154E-3</v>
      </c>
      <c r="O215">
        <f>'Population 2016'!O215/'Population 2016'!O$5</f>
        <v>3.1503551579635629E-3</v>
      </c>
      <c r="P215">
        <f>'Population 2016'!P215/'Population 2016'!P$5</f>
        <v>1.4887862053420488E-2</v>
      </c>
      <c r="Q215">
        <f>'Population 2016'!Q215/'Population 2016'!Q$5</f>
        <v>4.1950153347199209E-3</v>
      </c>
      <c r="R215">
        <f>'Population 2016'!R215/'Population 2016'!R$5</f>
        <v>1.741895991909299E-2</v>
      </c>
      <c r="S215">
        <f>'Population 2016'!S215/'Population 2016'!S$5</f>
        <v>7.5634939829223383E-3</v>
      </c>
      <c r="T215">
        <f>'Population 2016'!T215/'Population 2016'!T$5</f>
        <v>1.0718789407313998E-2</v>
      </c>
      <c r="U215">
        <f>'Population 2016'!U215/'Population 2016'!U$5</f>
        <v>0</v>
      </c>
      <c r="V215">
        <f>'Population 2016'!V215/'Population 2016'!V$5</f>
        <v>5.1671106158554733E-3</v>
      </c>
      <c r="W215">
        <f>'Population 2016'!W215/'Population 2016'!W$5</f>
        <v>7.5108348204655541E-3</v>
      </c>
      <c r="X215">
        <f>'Population 2016'!X215/'Population 2016'!X$5</f>
        <v>7.5108348204655541E-3</v>
      </c>
      <c r="Y215">
        <f>'Population 2016'!Y215/'Population 2016'!Y$5</f>
        <v>7.6071922544951589E-3</v>
      </c>
      <c r="Z215">
        <f>'Population 2016'!Z215/'Population 2016'!Z$5</f>
        <v>2.8843380444188061E-3</v>
      </c>
      <c r="AA215">
        <f>'Population 2016'!AA215/'Population 2016'!AA$5</f>
        <v>4.6101503032574013E-3</v>
      </c>
      <c r="AB215">
        <f>'Population 2016'!AB215/'Population 2016'!AB$5</f>
        <v>8.8615497988802795E-3</v>
      </c>
      <c r="AC215">
        <f>'Population 2016'!AC215/'Population 2016'!AC$5</f>
        <v>5.34213449560528E-3</v>
      </c>
      <c r="AD215">
        <f>'Population 2016'!AD215/'Population 2016'!AD$5</f>
        <v>2.1400126539878671E-3</v>
      </c>
      <c r="AE215">
        <f>'Population 2016'!AE215/'Population 2016'!AE$5</f>
        <v>2.2638836127680984E-3</v>
      </c>
      <c r="AF215">
        <f>'Population 2016'!AF215/'Population 2016'!AF$5</f>
        <v>2.940777270053839E-3</v>
      </c>
      <c r="AG215">
        <f>'Population 2016'!AG215/'Population 2016'!AG$5</f>
        <v>2.2638836127680984E-3</v>
      </c>
      <c r="AH215">
        <f>'Population 2016'!AH215/'Population 2016'!AH$5</f>
        <v>3.2954682667211575E-3</v>
      </c>
      <c r="AI215">
        <f>'Population 2016'!AI215/'Population 2016'!AI$5</f>
        <v>8.2862127045235812E-3</v>
      </c>
      <c r="AJ215">
        <f>'Population 2016'!AJ215/'Population 2016'!AJ$5</f>
        <v>3.9455706438390539E-3</v>
      </c>
      <c r="AK215">
        <f>'Population 2016'!AK215/'Population 2016'!AK$5</f>
        <v>5.2298756647347977E-3</v>
      </c>
      <c r="AL215">
        <f>'Population 2016'!AL215/'Population 2016'!AL$5</f>
        <v>2.2702683528138911E-3</v>
      </c>
      <c r="AM215">
        <f>'Population 2016'!AM215/'Population 2016'!AM$5</f>
        <v>2.8505094334838874E-3</v>
      </c>
      <c r="AN215">
        <f>'Population 2016'!AN215/'Population 2016'!AN$5</f>
        <v>1.4181302498090978E-3</v>
      </c>
      <c r="AO215">
        <f>'Population 2016'!AO215/'Population 2016'!AO$5</f>
        <v>1.4181302498090978E-3</v>
      </c>
      <c r="AP215">
        <f>'Population 2016'!AP215/'Population 2016'!AP$5</f>
        <v>3.9947370924020738E-3</v>
      </c>
      <c r="AQ215">
        <f>'Population 2016'!AQ215/'Population 2016'!AQ$5</f>
        <v>5.1241299939716115E-3</v>
      </c>
      <c r="AR215">
        <f>'Population 2016'!AR215/'Population 2016'!AR$5</f>
        <v>5.6291426874500285E-3</v>
      </c>
      <c r="AS215">
        <f>'Population 2016'!AS215/'Population 2016'!AS$5</f>
        <v>2.1983083493844736E-3</v>
      </c>
      <c r="AT215">
        <f>'Population 2016'!AT215/'Population 2016'!AT$5</f>
        <v>0</v>
      </c>
      <c r="AU215">
        <f>'Population 2016'!AU215/'Population 2016'!AU$5</f>
        <v>0</v>
      </c>
      <c r="AV215">
        <f>'Population 2016'!AV215/'Population 2016'!AV$5</f>
        <v>5.1525710062295428E-3</v>
      </c>
      <c r="AW215">
        <f>'Population 2016'!AW215/'Population 2016'!AW$5</f>
        <v>3.763957532491305E-3</v>
      </c>
      <c r="AX215">
        <f>'Population 2016'!AX215/'Population 2016'!AX$5</f>
        <v>1.3724011909477746E-2</v>
      </c>
      <c r="AY215">
        <f>'Population 2016'!AY215/'Population 2016'!AY$5</f>
        <v>5.9560600960802913E-3</v>
      </c>
      <c r="AZ215">
        <f>'Population 2016'!AZ215/'Population 2016'!AZ$5</f>
        <v>4.5877892895973679E-3</v>
      </c>
      <c r="BA215">
        <f>'Population 2016'!BA215/'Population 2016'!BA$5</f>
        <v>1.3765925286115309E-3</v>
      </c>
      <c r="BB215">
        <f>'Population 2016'!BB215/'Population 2016'!BB$5</f>
        <v>5.6206541778584893E-3</v>
      </c>
      <c r="BC215">
        <f>'Population 2016'!BC215/'Population 2016'!BC$5</f>
        <v>0</v>
      </c>
      <c r="BD215" s="9">
        <v>213</v>
      </c>
    </row>
    <row r="216" spans="1:56" x14ac:dyDescent="0.35">
      <c r="A216" s="3"/>
      <c r="B216" s="5" t="s">
        <v>63</v>
      </c>
      <c r="C216">
        <f>'Population 2016'!C216/'Population 2016'!C$5</f>
        <v>1.8359033595191487E-2</v>
      </c>
      <c r="D216">
        <f>'Population 2016'!D216/'Population 2016'!D$5</f>
        <v>1.3807791242432244E-2</v>
      </c>
      <c r="E216">
        <f>'Population 2016'!E216/'Population 2016'!E$5</f>
        <v>9.6334597480768232E-3</v>
      </c>
      <c r="F216">
        <f>'Population 2016'!F216/'Population 2016'!F$5</f>
        <v>4.3677568890033479E-3</v>
      </c>
      <c r="G216">
        <f>'Population 2016'!G216/'Population 2016'!G$5</f>
        <v>2.4901207167217021E-3</v>
      </c>
      <c r="H216">
        <f>'Population 2016'!H216/'Population 2016'!H$5</f>
        <v>3.3558896674264703E-3</v>
      </c>
      <c r="I216">
        <f>'Population 2016'!I216/'Population 2016'!I$5</f>
        <v>2.1250314044049911E-3</v>
      </c>
      <c r="J216">
        <f>'Population 2016'!J216/'Population 2016'!J$5</f>
        <v>1.0689732383503479E-2</v>
      </c>
      <c r="K216">
        <f>'Population 2016'!K216/'Population 2016'!K$5</f>
        <v>3.4494164343429569E-3</v>
      </c>
      <c r="L216">
        <f>'Population 2016'!L216/'Population 2016'!L$5</f>
        <v>2.4462694391053645E-3</v>
      </c>
      <c r="M216">
        <f>'Population 2016'!M216/'Population 2016'!M$5</f>
        <v>2.4462694391053645E-3</v>
      </c>
      <c r="N216">
        <f>'Population 2016'!N216/'Population 2016'!N$5</f>
        <v>6.236889271103753E-3</v>
      </c>
      <c r="O216">
        <f>'Population 2016'!O216/'Population 2016'!O$5</f>
        <v>3.1503551579635629E-3</v>
      </c>
      <c r="P216">
        <f>'Population 2016'!P216/'Population 2016'!P$5</f>
        <v>1.5665502084976895E-2</v>
      </c>
      <c r="Q216">
        <f>'Population 2016'!Q216/'Population 2016'!Q$5</f>
        <v>4.2067660779544309E-3</v>
      </c>
      <c r="R216">
        <f>'Population 2016'!R216/'Population 2016'!R$5</f>
        <v>1.8283919731729388E-2</v>
      </c>
      <c r="S216">
        <f>'Population 2016'!S216/'Population 2016'!S$5</f>
        <v>1.4224029120643421E-2</v>
      </c>
      <c r="T216">
        <f>'Population 2016'!T216/'Population 2016'!T$5</f>
        <v>2.3913114288772144E-2</v>
      </c>
      <c r="U216">
        <f>'Population 2016'!U216/'Population 2016'!U$5</f>
        <v>0</v>
      </c>
      <c r="V216">
        <f>'Population 2016'!V216/'Population 2016'!V$5</f>
        <v>6.1135237862632707E-3</v>
      </c>
      <c r="W216">
        <f>'Population 2016'!W216/'Population 2016'!W$5</f>
        <v>1.3619516404212342E-2</v>
      </c>
      <c r="X216">
        <f>'Population 2016'!X216/'Population 2016'!X$5</f>
        <v>1.3619516404212342E-2</v>
      </c>
      <c r="Y216">
        <f>'Population 2016'!Y216/'Population 2016'!Y$5</f>
        <v>8.30670418594299E-3</v>
      </c>
      <c r="Z216">
        <f>'Population 2016'!Z216/'Population 2016'!Z$5</f>
        <v>7.4799209420364204E-3</v>
      </c>
      <c r="AA216">
        <f>'Population 2016'!AA216/'Population 2016'!AA$5</f>
        <v>6.5694143534528295E-3</v>
      </c>
      <c r="AB216">
        <f>'Population 2016'!AB216/'Population 2016'!AB$5</f>
        <v>1.2449975947514406E-2</v>
      </c>
      <c r="AC216">
        <f>'Population 2016'!AC216/'Population 2016'!AC$5</f>
        <v>8.144040081005997E-3</v>
      </c>
      <c r="AD216">
        <f>'Population 2016'!AD216/'Population 2016'!AD$5</f>
        <v>2.5159105288622575E-3</v>
      </c>
      <c r="AE216">
        <f>'Population 2016'!AE216/'Population 2016'!AE$5</f>
        <v>2.5256932822718919E-3</v>
      </c>
      <c r="AF216">
        <f>'Population 2016'!AF216/'Population 2016'!AF$5</f>
        <v>3.6948227239137973E-3</v>
      </c>
      <c r="AG216">
        <f>'Population 2016'!AG216/'Population 2016'!AG$5</f>
        <v>2.5256932822718919E-3</v>
      </c>
      <c r="AH216">
        <f>'Population 2016'!AH216/'Population 2016'!AH$5</f>
        <v>3.7413038834139861E-3</v>
      </c>
      <c r="AI216">
        <f>'Population 2016'!AI216/'Population 2016'!AI$5</f>
        <v>1.6057015049435647E-2</v>
      </c>
      <c r="AJ216">
        <f>'Population 2016'!AJ216/'Population 2016'!AJ$5</f>
        <v>4.8657390625435684E-3</v>
      </c>
      <c r="AK216">
        <f>'Population 2016'!AK216/'Population 2016'!AK$5</f>
        <v>5.4687401782683581E-3</v>
      </c>
      <c r="AL216">
        <f>'Population 2016'!AL216/'Population 2016'!AL$5</f>
        <v>2.2081907025416365E-3</v>
      </c>
      <c r="AM216">
        <f>'Population 2016'!AM216/'Population 2016'!AM$5</f>
        <v>3.1112930157085887E-3</v>
      </c>
      <c r="AN216">
        <f>'Population 2016'!AN216/'Population 2016'!AN$5</f>
        <v>2.3999127304461655E-3</v>
      </c>
      <c r="AO216">
        <f>'Population 2016'!AO216/'Population 2016'!AO$5</f>
        <v>2.3999127304461655E-3</v>
      </c>
      <c r="AP216">
        <f>'Population 2016'!AP216/'Population 2016'!AP$5</f>
        <v>4.5574877542285562E-3</v>
      </c>
      <c r="AQ216">
        <f>'Population 2016'!AQ216/'Population 2016'!AQ$5</f>
        <v>6.0489395517071302E-3</v>
      </c>
      <c r="AR216">
        <f>'Population 2016'!AR216/'Population 2016'!AR$5</f>
        <v>8.4684423372660255E-3</v>
      </c>
      <c r="AS216">
        <f>'Population 2016'!AS216/'Population 2016'!AS$5</f>
        <v>2.1250314044049911E-3</v>
      </c>
      <c r="AT216">
        <f>'Population 2016'!AT216/'Population 2016'!AT$5</f>
        <v>0</v>
      </c>
      <c r="AU216">
        <f>'Population 2016'!AU216/'Population 2016'!AU$5</f>
        <v>0</v>
      </c>
      <c r="AV216">
        <f>'Population 2016'!AV216/'Population 2016'!AV$5</f>
        <v>4.9414000633512829E-3</v>
      </c>
      <c r="AW216">
        <f>'Population 2016'!AW216/'Population 2016'!AW$5</f>
        <v>4.4046311550430166E-3</v>
      </c>
      <c r="AX216">
        <f>'Population 2016'!AX216/'Population 2016'!AX$5</f>
        <v>1.4605722171818495E-2</v>
      </c>
      <c r="AY216">
        <f>'Population 2016'!AY216/'Population 2016'!AY$5</f>
        <v>9.0909090909090905E-3</v>
      </c>
      <c r="AZ216">
        <f>'Population 2016'!AZ216/'Population 2016'!AZ$5</f>
        <v>5.1055335354453467E-3</v>
      </c>
      <c r="BA216">
        <f>'Population 2016'!BA216/'Population 2016'!BA$5</f>
        <v>1.5925286115309868E-3</v>
      </c>
      <c r="BB216">
        <f>'Population 2016'!BB216/'Population 2016'!BB$5</f>
        <v>5.2477852274845846E-3</v>
      </c>
      <c r="BC216">
        <f>'Population 2016'!BC216/'Population 2016'!BC$5</f>
        <v>0</v>
      </c>
      <c r="BD216" s="9">
        <v>214</v>
      </c>
    </row>
    <row r="217" spans="1:56" x14ac:dyDescent="0.35">
      <c r="A217" s="3"/>
      <c r="B217" s="5" t="s">
        <v>64</v>
      </c>
      <c r="C217">
        <f>'Population 2016'!C217/'Population 2016'!C$5</f>
        <v>2.0551691003971317E-2</v>
      </c>
      <c r="D217">
        <f>'Population 2016'!D217/'Population 2016'!D$5</f>
        <v>1.4925227154915252E-2</v>
      </c>
      <c r="E217">
        <f>'Population 2016'!E217/'Population 2016'!E$5</f>
        <v>9.7647185670287229E-3</v>
      </c>
      <c r="F217">
        <f>'Population 2016'!F217/'Population 2016'!F$5</f>
        <v>4.1411279938192123E-3</v>
      </c>
      <c r="G217">
        <f>'Population 2016'!G217/'Population 2016'!G$5</f>
        <v>1.9758566556596115E-3</v>
      </c>
      <c r="H217">
        <f>'Population 2016'!H217/'Population 2016'!H$5</f>
        <v>2.8176503584479255E-3</v>
      </c>
      <c r="I217">
        <f>'Population 2016'!I217/'Population 2016'!I$5</f>
        <v>1.6539653295368896E-3</v>
      </c>
      <c r="J217">
        <f>'Population 2016'!J217/'Population 2016'!J$5</f>
        <v>6.6095552441057196E-3</v>
      </c>
      <c r="K217">
        <f>'Population 2016'!K217/'Population 2016'!K$5</f>
        <v>2.5043708358928316E-3</v>
      </c>
      <c r="L217">
        <f>'Population 2016'!L217/'Population 2016'!L$5</f>
        <v>2.8116213683223993E-3</v>
      </c>
      <c r="M217">
        <f>'Population 2016'!M217/'Population 2016'!M$5</f>
        <v>2.8116213683223993E-3</v>
      </c>
      <c r="N217">
        <f>'Population 2016'!N217/'Population 2016'!N$5</f>
        <v>5.1357889745300232E-3</v>
      </c>
      <c r="O217">
        <f>'Population 2016'!O217/'Population 2016'!O$5</f>
        <v>3.3782110341684748E-3</v>
      </c>
      <c r="P217">
        <f>'Population 2016'!P217/'Population 2016'!P$5</f>
        <v>1.1912543671813366E-2</v>
      </c>
      <c r="Q217">
        <f>'Population 2016'!Q217/'Population 2016'!Q$5</f>
        <v>4.2772705373614883E-3</v>
      </c>
      <c r="R217">
        <f>'Population 2016'!R217/'Population 2016'!R$5</f>
        <v>1.4983765369670516E-2</v>
      </c>
      <c r="S217">
        <f>'Population 2016'!S217/'Population 2016'!S$5</f>
        <v>1.0921123941031403E-2</v>
      </c>
      <c r="T217">
        <f>'Population 2016'!T217/'Population 2016'!T$5</f>
        <v>2.053251932267116E-2</v>
      </c>
      <c r="U217">
        <f>'Population 2016'!U217/'Population 2016'!U$5</f>
        <v>0</v>
      </c>
      <c r="V217">
        <f>'Population 2016'!V217/'Population 2016'!V$5</f>
        <v>5.8769204936613218E-3</v>
      </c>
      <c r="W217">
        <f>'Population 2016'!W217/'Population 2016'!W$5</f>
        <v>6.3145921989292645E-3</v>
      </c>
      <c r="X217">
        <f>'Population 2016'!X217/'Population 2016'!X$5</f>
        <v>6.3145921989292645E-3</v>
      </c>
      <c r="Y217">
        <f>'Population 2016'!Y217/'Population 2016'!Y$5</f>
        <v>6.2280408896519925E-3</v>
      </c>
      <c r="Z217">
        <f>'Population 2016'!Z217/'Population 2016'!Z$5</f>
        <v>6.6339775021632538E-3</v>
      </c>
      <c r="AA217">
        <f>'Population 2016'!AA217/'Population 2016'!AA$5</f>
        <v>5.4884639941215436E-3</v>
      </c>
      <c r="AB217">
        <f>'Population 2016'!AB217/'Population 2016'!AB$5</f>
        <v>1.3448921732188366E-2</v>
      </c>
      <c r="AC217">
        <f>'Population 2016'!AC217/'Population 2016'!AC$5</f>
        <v>6.8066964405766404E-3</v>
      </c>
      <c r="AD217">
        <f>'Population 2016'!AD217/'Population 2016'!AD$5</f>
        <v>2.7913208530276528E-3</v>
      </c>
      <c r="AE217">
        <f>'Population 2016'!AE217/'Population 2016'!AE$5</f>
        <v>3.1006478505939488E-3</v>
      </c>
      <c r="AF217">
        <f>'Population 2016'!AF217/'Population 2016'!AF$5</f>
        <v>2.5788354522010585E-3</v>
      </c>
      <c r="AG217">
        <f>'Population 2016'!AG217/'Population 2016'!AG$5</f>
        <v>3.1006478505939488E-3</v>
      </c>
      <c r="AH217">
        <f>'Population 2016'!AH217/'Population 2016'!AH$5</f>
        <v>3.1208493168497996E-3</v>
      </c>
      <c r="AI217">
        <f>'Population 2016'!AI217/'Population 2016'!AI$5</f>
        <v>1.4058261877679588E-2</v>
      </c>
      <c r="AJ217">
        <f>'Population 2016'!AJ217/'Population 2016'!AJ$5</f>
        <v>4.8657390625435684E-3</v>
      </c>
      <c r="AK217">
        <f>'Population 2016'!AK217/'Population 2016'!AK$5</f>
        <v>5.8584664898231149E-3</v>
      </c>
      <c r="AL217">
        <f>'Population 2016'!AL217/'Population 2016'!AL$5</f>
        <v>1.6140189070786258E-3</v>
      </c>
      <c r="AM217">
        <f>'Population 2016'!AM217/'Population 2016'!AM$5</f>
        <v>2.6621657352104921E-3</v>
      </c>
      <c r="AN217">
        <f>'Population 2016'!AN217/'Population 2016'!AN$5</f>
        <v>2.945347441911203E-3</v>
      </c>
      <c r="AO217">
        <f>'Population 2016'!AO217/'Population 2016'!AO$5</f>
        <v>2.945347441911203E-3</v>
      </c>
      <c r="AP217">
        <f>'Population 2016'!AP217/'Population 2016'!AP$5</f>
        <v>4.2166669308688551E-3</v>
      </c>
      <c r="AQ217">
        <f>'Population 2016'!AQ217/'Population 2016'!AQ$5</f>
        <v>5.0145229352770316E-3</v>
      </c>
      <c r="AR217">
        <f>'Population 2016'!AR217/'Population 2016'!AR$5</f>
        <v>7.2115314997405755E-3</v>
      </c>
      <c r="AS217">
        <f>'Population 2016'!AS217/'Population 2016'!AS$5</f>
        <v>1.6539653295368896E-3</v>
      </c>
      <c r="AT217">
        <f>'Population 2016'!AT217/'Population 2016'!AT$5</f>
        <v>0</v>
      </c>
      <c r="AU217">
        <f>'Population 2016'!AU217/'Population 2016'!AU$5</f>
        <v>0</v>
      </c>
      <c r="AV217">
        <f>'Population 2016'!AV217/'Population 2016'!AV$5</f>
        <v>3.6532573117938972E-3</v>
      </c>
      <c r="AW217">
        <f>'Population 2016'!AW217/'Population 2016'!AW$5</f>
        <v>3.6037891268533772E-3</v>
      </c>
      <c r="AX217">
        <f>'Population 2016'!AX217/'Population 2016'!AX$5</f>
        <v>8.8298810330066316E-3</v>
      </c>
      <c r="AY217">
        <f>'Population 2016'!AY217/'Population 2016'!AY$5</f>
        <v>5.3624430096998257E-3</v>
      </c>
      <c r="AZ217">
        <f>'Population 2016'!AZ217/'Population 2016'!AZ$5</f>
        <v>4.5245094373270595E-3</v>
      </c>
      <c r="BA217">
        <f>'Population 2016'!BA217/'Population 2016'!BA$5</f>
        <v>9.1772835240768738E-4</v>
      </c>
      <c r="BB217">
        <f>'Population 2016'!BB217/'Population 2016'!BB$5</f>
        <v>5.144210519047389E-3</v>
      </c>
      <c r="BC217">
        <f>'Population 2016'!BC217/'Population 2016'!BC$5</f>
        <v>0</v>
      </c>
      <c r="BD217" s="9">
        <v>215</v>
      </c>
    </row>
    <row r="218" spans="1:56" x14ac:dyDescent="0.35">
      <c r="A218" s="3"/>
      <c r="B218" s="5" t="s">
        <v>65</v>
      </c>
      <c r="C218">
        <f>'Population 2016'!C218/'Population 2016'!C$5</f>
        <v>1.7582147986486281E-2</v>
      </c>
      <c r="D218">
        <f>'Population 2016'!D218/'Population 2016'!D$5</f>
        <v>1.5653883395440275E-2</v>
      </c>
      <c r="E218">
        <f>'Population 2016'!E218/'Population 2016'!E$5</f>
        <v>1.3885307919125817E-2</v>
      </c>
      <c r="F218">
        <f>'Population 2016'!F218/'Population 2016'!F$5</f>
        <v>5.0682462013906769E-3</v>
      </c>
      <c r="G218">
        <f>'Population 2016'!G218/'Population 2016'!G$5</f>
        <v>1.5157256536566881E-3</v>
      </c>
      <c r="H218">
        <f>'Population 2016'!H218/'Population 2016'!H$5</f>
        <v>3.3104959907656294E-3</v>
      </c>
      <c r="I218">
        <f>'Population 2016'!I218/'Population 2016'!I$5</f>
        <v>2.9206096641822294E-3</v>
      </c>
      <c r="J218">
        <f>'Population 2016'!J218/'Population 2016'!J$5</f>
        <v>5.6309761740875579E-3</v>
      </c>
      <c r="K218">
        <f>'Population 2016'!K218/'Population 2016'!K$5</f>
        <v>3.3312857345366913E-3</v>
      </c>
      <c r="L218">
        <f>'Population 2016'!L218/'Population 2016'!L$5</f>
        <v>2.8116213683223993E-3</v>
      </c>
      <c r="M218">
        <f>'Population 2016'!M218/'Population 2016'!M$5</f>
        <v>2.8116213683223993E-3</v>
      </c>
      <c r="N218">
        <f>'Population 2016'!N218/'Population 2016'!N$5</f>
        <v>4.9750444056871432E-3</v>
      </c>
      <c r="O218">
        <f>'Population 2016'!O218/'Population 2016'!O$5</f>
        <v>3.9032702271624017E-3</v>
      </c>
      <c r="P218">
        <f>'Population 2016'!P218/'Population 2016'!P$5</f>
        <v>1.2712723994139525E-2</v>
      </c>
      <c r="Q218">
        <f>'Population 2016'!Q218/'Population 2016'!Q$5</f>
        <v>4.9588136449630442E-3</v>
      </c>
      <c r="R218">
        <f>'Population 2016'!R218/'Population 2016'!R$5</f>
        <v>1.4824080481183798E-2</v>
      </c>
      <c r="S218">
        <f>'Population 2016'!S218/'Population 2016'!S$5</f>
        <v>9.9290166663430247E-3</v>
      </c>
      <c r="T218">
        <f>'Population 2016'!T218/'Population 2016'!T$5</f>
        <v>1.676570359650633E-2</v>
      </c>
      <c r="U218">
        <f>'Population 2016'!U218/'Population 2016'!U$5</f>
        <v>0</v>
      </c>
      <c r="V218">
        <f>'Population 2016'!V218/'Population 2016'!V$5</f>
        <v>7.8994970271941134E-3</v>
      </c>
      <c r="W218">
        <f>'Population 2016'!W218/'Population 2016'!W$5</f>
        <v>6.6610449800299388E-3</v>
      </c>
      <c r="X218">
        <f>'Population 2016'!X218/'Population 2016'!X$5</f>
        <v>6.6610449800299388E-3</v>
      </c>
      <c r="Y218">
        <f>'Population 2016'!Y218/'Population 2016'!Y$5</f>
        <v>6.812292332395351E-3</v>
      </c>
      <c r="Z218">
        <f>'Population 2016'!Z218/'Population 2016'!Z$5</f>
        <v>4.9614485958693957E-3</v>
      </c>
      <c r="AA218">
        <f>'Population 2016'!AA218/'Population 2016'!AA$5</f>
        <v>5.1795261225240953E-3</v>
      </c>
      <c r="AB218">
        <f>'Population 2016'!AB218/'Population 2016'!AB$5</f>
        <v>1.4149002589480365E-2</v>
      </c>
      <c r="AC218">
        <f>'Population 2016'!AC218/'Population 2016'!AC$5</f>
        <v>6.0154606440349099E-3</v>
      </c>
      <c r="AD218">
        <f>'Population 2016'!AD218/'Population 2016'!AD$5</f>
        <v>2.8657560757750569E-3</v>
      </c>
      <c r="AE218">
        <f>'Population 2016'!AE218/'Population 2016'!AE$5</f>
        <v>3.377858088892083E-3</v>
      </c>
      <c r="AF218">
        <f>'Population 2016'!AF218/'Population 2016'!AF$5</f>
        <v>2.6994827248186522E-3</v>
      </c>
      <c r="AG218">
        <f>'Population 2016'!AG218/'Population 2016'!AG$5</f>
        <v>3.377858088892083E-3</v>
      </c>
      <c r="AH218">
        <f>'Population 2016'!AH218/'Population 2016'!AH$5</f>
        <v>3.6781438377158355E-3</v>
      </c>
      <c r="AI218">
        <f>'Population 2016'!AI218/'Population 2016'!AI$5</f>
        <v>1.2211260827718961E-2</v>
      </c>
      <c r="AJ218">
        <f>'Population 2016'!AJ218/'Population 2016'!AJ$5</f>
        <v>5.939268884365502E-3</v>
      </c>
      <c r="AK218">
        <f>'Population 2016'!AK218/'Population 2016'!AK$5</f>
        <v>6.4116264159008339E-3</v>
      </c>
      <c r="AL218">
        <f>'Population 2016'!AL218/'Population 2016'!AL$5</f>
        <v>2.3323460030861463E-3</v>
      </c>
      <c r="AM218">
        <f>'Population 2016'!AM218/'Population 2016'!AM$5</f>
        <v>3.1294029866964154E-3</v>
      </c>
      <c r="AN218">
        <f>'Population 2016'!AN218/'Population 2016'!AN$5</f>
        <v>2.127195374713647E-3</v>
      </c>
      <c r="AO218">
        <f>'Population 2016'!AO218/'Population 2016'!AO$5</f>
        <v>2.127195374713647E-3</v>
      </c>
      <c r="AP218">
        <f>'Population 2016'!AP218/'Population 2016'!AP$5</f>
        <v>5.2866857949051254E-3</v>
      </c>
      <c r="AQ218">
        <f>'Population 2016'!AQ218/'Population 2016'!AQ$5</f>
        <v>5.1378308763084342E-3</v>
      </c>
      <c r="AR218">
        <f>'Population 2016'!AR218/'Population 2016'!AR$5</f>
        <v>7.0471216808653927E-3</v>
      </c>
      <c r="AS218">
        <f>'Population 2016'!AS218/'Population 2016'!AS$5</f>
        <v>2.9206096641822294E-3</v>
      </c>
      <c r="AT218">
        <f>'Population 2016'!AT218/'Population 2016'!AT$5</f>
        <v>0</v>
      </c>
      <c r="AU218">
        <f>'Population 2016'!AU218/'Population 2016'!AU$5</f>
        <v>0</v>
      </c>
      <c r="AV218">
        <f>'Population 2016'!AV218/'Population 2016'!AV$5</f>
        <v>3.8433111603843311E-3</v>
      </c>
      <c r="AW218">
        <f>'Population 2016'!AW218/'Population 2016'!AW$5</f>
        <v>4.2559033498077983E-3</v>
      </c>
      <c r="AX218">
        <f>'Population 2016'!AX218/'Population 2016'!AX$5</f>
        <v>6.8747843643380147E-3</v>
      </c>
      <c r="AY218">
        <f>'Population 2016'!AY218/'Population 2016'!AY$5</f>
        <v>5.8382546433707657E-3</v>
      </c>
      <c r="AZ218">
        <f>'Population 2016'!AZ218/'Population 2016'!AZ$5</f>
        <v>5.1141626062094795E-3</v>
      </c>
      <c r="BA218">
        <f>'Population 2016'!BA218/'Population 2016'!BA$5</f>
        <v>1.1066724249622112E-3</v>
      </c>
      <c r="BB218">
        <f>'Population 2016'!BB218/'Population 2016'!BB$5</f>
        <v>6.0625729338571908E-3</v>
      </c>
      <c r="BC218">
        <f>'Population 2016'!BC218/'Population 2016'!BC$5</f>
        <v>0</v>
      </c>
      <c r="BD218" s="9">
        <v>216</v>
      </c>
    </row>
    <row r="219" spans="1:56" x14ac:dyDescent="0.35">
      <c r="A219" s="3"/>
      <c r="B219" s="5" t="s">
        <v>66</v>
      </c>
      <c r="C219">
        <f>'Population 2016'!C219/'Population 2016'!C$5</f>
        <v>1.5691044860032814E-2</v>
      </c>
      <c r="D219">
        <f>'Population 2016'!D219/'Population 2016'!D$5</f>
        <v>1.5384916326790099E-2</v>
      </c>
      <c r="E219">
        <f>'Population 2016'!E219/'Population 2016'!E$5</f>
        <v>1.5104139809393444E-2</v>
      </c>
      <c r="F219">
        <f>'Population 2016'!F219/'Population 2016'!F$5</f>
        <v>5.9232552150399178E-3</v>
      </c>
      <c r="G219">
        <f>'Population 2016'!G219/'Population 2016'!G$5</f>
        <v>2.2735884804850324E-3</v>
      </c>
      <c r="H219">
        <f>'Population 2016'!H219/'Population 2016'!H$5</f>
        <v>3.9978859516297954E-3</v>
      </c>
      <c r="I219">
        <f>'Population 2016'!I219/'Population 2016'!I$5</f>
        <v>3.255589984088435E-3</v>
      </c>
      <c r="J219">
        <f>'Population 2016'!J219/'Population 2016'!J$5</f>
        <v>6.8666395760596435E-3</v>
      </c>
      <c r="K219">
        <f>'Population 2016'!K219/'Population 2016'!K$5</f>
        <v>4.5834711524831073E-3</v>
      </c>
      <c r="L219">
        <f>'Population 2016'!L219/'Population 2016'!L$5</f>
        <v>2.7639667688593079E-3</v>
      </c>
      <c r="M219">
        <f>'Population 2016'!M219/'Population 2016'!M$5</f>
        <v>2.7639667688593079E-3</v>
      </c>
      <c r="N219">
        <f>'Population 2016'!N219/'Population 2016'!N$5</f>
        <v>4.5972946689063739E-3</v>
      </c>
      <c r="O219">
        <f>'Population 2016'!O219/'Population 2016'!O$5</f>
        <v>4.0023379994254069E-3</v>
      </c>
      <c r="P219">
        <f>'Population 2016'!P219/'Population 2016'!P$5</f>
        <v>1.8235095232728503E-2</v>
      </c>
      <c r="Q219">
        <f>'Population 2016'!Q219/'Population 2016'!Q$5</f>
        <v>6.4629087789802708E-3</v>
      </c>
      <c r="R219">
        <f>'Population 2016'!R219/'Population 2016'!R$5</f>
        <v>2.2874860275722574E-2</v>
      </c>
      <c r="S219">
        <f>'Population 2016'!S219/'Population 2016'!S$5</f>
        <v>1.0281197095703045E-2</v>
      </c>
      <c r="T219">
        <f>'Population 2016'!T219/'Population 2016'!T$5</f>
        <v>1.621429202942723E-2</v>
      </c>
      <c r="U219">
        <f>'Population 2016'!U219/'Population 2016'!U$5</f>
        <v>0</v>
      </c>
      <c r="V219">
        <f>'Population 2016'!V219/'Population 2016'!V$5</f>
        <v>8.2353210554033315E-3</v>
      </c>
      <c r="W219">
        <f>'Population 2016'!W219/'Population 2016'!W$5</f>
        <v>7.4944927081494845E-3</v>
      </c>
      <c r="X219">
        <f>'Population 2016'!X219/'Population 2016'!X$5</f>
        <v>7.4944927081494845E-3</v>
      </c>
      <c r="Y219">
        <f>'Population 2016'!Y219/'Population 2016'!Y$5</f>
        <v>7.5793707572216658E-3</v>
      </c>
      <c r="Z219">
        <f>'Population 2016'!Z219/'Population 2016'!Z$5</f>
        <v>3.9122464347452392E-3</v>
      </c>
      <c r="AA219">
        <f>'Population 2016'!AA219/'Population 2016'!AA$5</f>
        <v>6.0339220426839195E-3</v>
      </c>
      <c r="AB219">
        <f>'Population 2016'!AB219/'Population 2016'!AB$5</f>
        <v>1.3712987318710786E-2</v>
      </c>
      <c r="AC219">
        <f>'Population 2016'!AC219/'Population 2016'!AC$5</f>
        <v>6.8770285113803498E-3</v>
      </c>
      <c r="AD219">
        <f>'Population 2016'!AD219/'Population 2016'!AD$5</f>
        <v>3.2230451449625965E-3</v>
      </c>
      <c r="AE219">
        <f>'Population 2016'!AE219/'Population 2016'!AE$5</f>
        <v>3.5831990061499603E-3</v>
      </c>
      <c r="AF219">
        <f>'Population 2016'!AF219/'Population 2016'!AF$5</f>
        <v>3.4987709059102084E-3</v>
      </c>
      <c r="AG219">
        <f>'Population 2016'!AG219/'Population 2016'!AG$5</f>
        <v>3.5831990061499603E-3</v>
      </c>
      <c r="AH219">
        <f>'Population 2016'!AH219/'Population 2016'!AH$5</f>
        <v>4.5196585642235491E-3</v>
      </c>
      <c r="AI219">
        <f>'Population 2016'!AI219/'Population 2016'!AI$5</f>
        <v>1.2364380085746784E-2</v>
      </c>
      <c r="AJ219">
        <f>'Population 2016'!AJ219/'Population 2016'!AJ$5</f>
        <v>6.650308117000809E-3</v>
      </c>
      <c r="AK219">
        <f>'Population 2016'!AK219/'Population 2016'!AK$5</f>
        <v>5.1167293162189004E-3</v>
      </c>
      <c r="AL219">
        <f>'Population 2016'!AL219/'Population 2016'!AL$5</f>
        <v>2.8023624980046472E-3</v>
      </c>
      <c r="AM219">
        <f>'Population 2016'!AM219/'Population 2016'!AM$5</f>
        <v>3.7523859886776463E-3</v>
      </c>
      <c r="AN219">
        <f>'Population 2016'!AN219/'Population 2016'!AN$5</f>
        <v>3.218064797643722E-3</v>
      </c>
      <c r="AO219">
        <f>'Population 2016'!AO219/'Population 2016'!AO$5</f>
        <v>3.218064797643722E-3</v>
      </c>
      <c r="AP219">
        <f>'Population 2016'!AP219/'Population 2016'!AP$5</f>
        <v>5.4452071080956831E-3</v>
      </c>
      <c r="AQ219">
        <f>'Population 2016'!AQ219/'Population 2016'!AQ$5</f>
        <v>6.3983120512961034E-3</v>
      </c>
      <c r="AR219">
        <f>'Population 2016'!AR219/'Population 2016'!AR$5</f>
        <v>7.5022561794588867E-3</v>
      </c>
      <c r="AS219">
        <f>'Population 2016'!AS219/'Population 2016'!AS$5</f>
        <v>3.255589984088435E-3</v>
      </c>
      <c r="AT219">
        <f>'Population 2016'!AT219/'Population 2016'!AT$5</f>
        <v>0</v>
      </c>
      <c r="AU219">
        <f>'Population 2016'!AU219/'Population 2016'!AU$5</f>
        <v>0</v>
      </c>
      <c r="AV219">
        <f>'Population 2016'!AV219/'Population 2016'!AV$5</f>
        <v>5.4165346848273682E-3</v>
      </c>
      <c r="AW219">
        <f>'Population 2016'!AW219/'Population 2016'!AW$5</f>
        <v>5.3275062541948866E-3</v>
      </c>
      <c r="AX219">
        <f>'Population 2016'!AX219/'Population 2016'!AX$5</f>
        <v>8.1015116858555777E-3</v>
      </c>
      <c r="AY219">
        <f>'Population 2016'!AY219/'Population 2016'!AY$5</f>
        <v>6.3140662770417065E-3</v>
      </c>
      <c r="AZ219">
        <f>'Population 2016'!AZ219/'Population 2016'!AZ$5</f>
        <v>5.2752385938066287E-3</v>
      </c>
      <c r="BA219">
        <f>'Population 2016'!BA219/'Population 2016'!BA$5</f>
        <v>1.6870006478082488E-3</v>
      </c>
      <c r="BB219">
        <f>'Population 2016'!BB219/'Population 2016'!BB$5</f>
        <v>7.2364196294787434E-3</v>
      </c>
      <c r="BC219">
        <f>'Population 2016'!BC219/'Population 2016'!BC$5</f>
        <v>0</v>
      </c>
      <c r="BD219" s="9">
        <v>217</v>
      </c>
    </row>
    <row r="220" spans="1:56" x14ac:dyDescent="0.35">
      <c r="A220" s="3"/>
      <c r="B220" s="5" t="s">
        <v>67</v>
      </c>
      <c r="C220">
        <f>'Population 2016'!C220/'Population 2016'!C$5</f>
        <v>1.4459272283072583E-2</v>
      </c>
      <c r="D220">
        <f>'Population 2016'!D220/'Population 2016'!D$5</f>
        <v>1.5299335895855951E-2</v>
      </c>
      <c r="E220">
        <f>'Population 2016'!E220/'Population 2016'!E$5</f>
        <v>1.606982969168241E-2</v>
      </c>
      <c r="F220">
        <f>'Population 2016'!F220/'Population 2016'!F$5</f>
        <v>7.3036312129796553E-3</v>
      </c>
      <c r="G220">
        <f>'Population 2016'!G220/'Population 2016'!G$5</f>
        <v>2.6254533643696207E-3</v>
      </c>
      <c r="H220">
        <f>'Population 2016'!H220/'Population 2016'!H$5</f>
        <v>5.0970614079173058E-3</v>
      </c>
      <c r="I220">
        <f>'Population 2016'!I220/'Population 2016'!I$5</f>
        <v>5.0351729335901515E-3</v>
      </c>
      <c r="J220">
        <f>'Population 2016'!J220/'Population 2016'!J$5</f>
        <v>8.732574243467156E-3</v>
      </c>
      <c r="K220">
        <f>'Population 2016'!K220/'Population 2016'!K$5</f>
        <v>5.9065349903132825E-3</v>
      </c>
      <c r="L220">
        <f>'Population 2016'!L220/'Population 2016'!L$5</f>
        <v>2.986354899687068E-3</v>
      </c>
      <c r="M220">
        <f>'Population 2016'!M220/'Population 2016'!M$5</f>
        <v>2.986354899687068E-3</v>
      </c>
      <c r="N220">
        <f>'Population 2016'!N220/'Population 2016'!N$5</f>
        <v>5.4010175131207752E-3</v>
      </c>
      <c r="O220">
        <f>'Population 2016'!O220/'Population 2016'!O$5</f>
        <v>5.2307783754866706E-3</v>
      </c>
      <c r="P220">
        <f>'Population 2016'!P220/'Population 2016'!P$5</f>
        <v>2.1176603178181E-2</v>
      </c>
      <c r="Q220">
        <f>'Population 2016'!Q220/'Population 2016'!Q$5</f>
        <v>7.5087249268516237E-3</v>
      </c>
      <c r="R220">
        <f>'Population 2016'!R220/'Population 2016'!R$5</f>
        <v>2.5829030712726887E-2</v>
      </c>
      <c r="S220">
        <f>'Population 2016'!S220/'Population 2016'!S$5</f>
        <v>1.0771072129023375E-2</v>
      </c>
      <c r="T220">
        <f>'Population 2016'!T220/'Population 2016'!T$5</f>
        <v>1.5453483664723154E-2</v>
      </c>
      <c r="U220">
        <f>'Population 2016'!U220/'Population 2016'!U$5</f>
        <v>0</v>
      </c>
      <c r="V220">
        <f>'Population 2016'!V220/'Population 2016'!V$5</f>
        <v>1.0028926660611658E-2</v>
      </c>
      <c r="W220">
        <f>'Population 2016'!W220/'Population 2016'!W$5</f>
        <v>8.6090247681054263E-3</v>
      </c>
      <c r="X220">
        <f>'Population 2016'!X220/'Population 2016'!X$5</f>
        <v>8.6090247681054263E-3</v>
      </c>
      <c r="Y220">
        <f>'Population 2016'!Y220/'Population 2016'!Y$5</f>
        <v>9.4076405780512233E-3</v>
      </c>
      <c r="Z220">
        <f>'Population 2016'!Z220/'Population 2016'!Z$5</f>
        <v>3.6431706037558342E-3</v>
      </c>
      <c r="AA220">
        <f>'Population 2016'!AA220/'Population 2016'!AA$5</f>
        <v>6.5840307688832464E-3</v>
      </c>
      <c r="AB220">
        <f>'Population 2016'!AB220/'Population 2016'!AB$5</f>
        <v>1.390745422351412E-2</v>
      </c>
      <c r="AC220">
        <f>'Population 2016'!AC220/'Population 2016'!AC$5</f>
        <v>7.4396850778100246E-3</v>
      </c>
      <c r="AD220">
        <f>'Population 2016'!AD220/'Population 2016'!AD$5</f>
        <v>3.7217611373702034E-3</v>
      </c>
      <c r="AE220">
        <f>'Population 2016'!AE220/'Population 2016'!AE$5</f>
        <v>4.1376194827462296E-3</v>
      </c>
      <c r="AF220">
        <f>'Population 2016'!AF220/'Population 2016'!AF$5</f>
        <v>4.5695154503913498E-3</v>
      </c>
      <c r="AG220">
        <f>'Population 2016'!AG220/'Population 2016'!AG$5</f>
        <v>4.1376194827462296E-3</v>
      </c>
      <c r="AH220">
        <f>'Population 2016'!AH220/'Population 2016'!AH$5</f>
        <v>5.0472307106433963E-3</v>
      </c>
      <c r="AI220">
        <f>'Population 2016'!AI220/'Population 2016'!AI$5</f>
        <v>1.2424534079972E-2</v>
      </c>
      <c r="AJ220">
        <f>'Population 2016'!AJ220/'Population 2016'!AJ$5</f>
        <v>6.8873211945459107E-3</v>
      </c>
      <c r="AK220">
        <f>'Population 2016'!AK220/'Population 2016'!AK$5</f>
        <v>6.7510654614485249E-3</v>
      </c>
      <c r="AL220">
        <f>'Population 2016'!AL220/'Population 2016'!AL$5</f>
        <v>3.5916354800376014E-3</v>
      </c>
      <c r="AM220">
        <f>'Population 2016'!AM220/'Population 2016'!AM$5</f>
        <v>4.0385235302853048E-3</v>
      </c>
      <c r="AN220">
        <f>'Population 2016'!AN220/'Population 2016'!AN$5</f>
        <v>2.345369259299662E-3</v>
      </c>
      <c r="AO220">
        <f>'Population 2016'!AO220/'Population 2016'!AO$5</f>
        <v>2.345369259299662E-3</v>
      </c>
      <c r="AP220">
        <f>'Population 2016'!AP220/'Population 2016'!AP$5</f>
        <v>6.8322685985130697E-3</v>
      </c>
      <c r="AQ220">
        <f>'Population 2016'!AQ220/'Population 2016'!AQ$5</f>
        <v>7.2957198443579768E-3</v>
      </c>
      <c r="AR220">
        <f>'Population 2016'!AR220/'Population 2016'!AR$5</f>
        <v>8.1331621510774745E-3</v>
      </c>
      <c r="AS220">
        <f>'Population 2016'!AS220/'Population 2016'!AS$5</f>
        <v>5.0351729335901515E-3</v>
      </c>
      <c r="AT220">
        <f>'Population 2016'!AT220/'Population 2016'!AT$5</f>
        <v>0</v>
      </c>
      <c r="AU220">
        <f>'Population 2016'!AU220/'Population 2016'!AU$5</f>
        <v>0</v>
      </c>
      <c r="AV220">
        <f>'Population 2016'!AV220/'Population 2016'!AV$5</f>
        <v>6.7469116249604059E-3</v>
      </c>
      <c r="AW220">
        <f>'Population 2016'!AW220/'Population 2016'!AW$5</f>
        <v>6.1092806150466776E-3</v>
      </c>
      <c r="AX220">
        <f>'Population 2016'!AX220/'Population 2016'!AX$5</f>
        <v>1.0261062908110456E-2</v>
      </c>
      <c r="AY220">
        <f>'Population 2016'!AY220/'Population 2016'!AY$5</f>
        <v>7.4615219852513697E-3</v>
      </c>
      <c r="AZ220">
        <f>'Population 2016'!AZ220/'Population 2016'!AZ$5</f>
        <v>6.4516685746500912E-3</v>
      </c>
      <c r="BA220">
        <f>'Population 2016'!BA220/'Population 2016'!BA$5</f>
        <v>1.6600086374433168E-3</v>
      </c>
      <c r="BB220">
        <f>'Population 2016'!BB220/'Population 2016'!BB$5</f>
        <v>9.0662394785358674E-3</v>
      </c>
      <c r="BC220">
        <f>'Population 2016'!BC220/'Population 2016'!BC$5</f>
        <v>0</v>
      </c>
      <c r="BD220" s="9">
        <v>218</v>
      </c>
    </row>
    <row r="221" spans="1:56" x14ac:dyDescent="0.35">
      <c r="A221" s="3"/>
      <c r="B221" s="5" t="s">
        <v>68</v>
      </c>
      <c r="C221">
        <f>'Population 2016'!C221/'Population 2016'!C$5</f>
        <v>1.5394601667237405E-2</v>
      </c>
      <c r="D221">
        <f>'Population 2016'!D221/'Population 2016'!D$5</f>
        <v>1.6362978394608922E-2</v>
      </c>
      <c r="E221">
        <f>'Population 2016'!E221/'Population 2016'!E$5</f>
        <v>1.7251159062249496E-2</v>
      </c>
      <c r="F221">
        <f>'Population 2016'!F221/'Population 2016'!F$5</f>
        <v>8.395570435230492E-3</v>
      </c>
      <c r="G221">
        <f>'Population 2016'!G221/'Population 2016'!G$5</f>
        <v>3.5727818979050508E-3</v>
      </c>
      <c r="H221">
        <f>'Population 2016'!H221/'Population 2016'!H$5</f>
        <v>6.4718413296456379E-3</v>
      </c>
      <c r="I221">
        <f>'Population 2016'!I221/'Population 2016'!I$5</f>
        <v>5.1607905535549789E-3</v>
      </c>
      <c r="J221">
        <f>'Population 2016'!J221/'Population 2016'!J$5</f>
        <v>1.1353175820803928E-2</v>
      </c>
      <c r="K221">
        <f>'Population 2016'!K221/'Population 2016'!K$5</f>
        <v>6.9697112885696733E-3</v>
      </c>
      <c r="L221">
        <f>'Population 2016'!L221/'Population 2016'!L$5</f>
        <v>3.9871014884119895E-3</v>
      </c>
      <c r="M221">
        <f>'Population 2016'!M221/'Population 2016'!M$5</f>
        <v>3.9871014884119895E-3</v>
      </c>
      <c r="N221">
        <f>'Population 2016'!N221/'Population 2016'!N$5</f>
        <v>6.8637930895909856E-3</v>
      </c>
      <c r="O221">
        <f>'Population 2016'!O221/'Population 2016'!O$5</f>
        <v>5.9936002219118101E-3</v>
      </c>
      <c r="P221">
        <f>'Population 2016'!P221/'Population 2016'!P$5</f>
        <v>2.5504339005973178E-2</v>
      </c>
      <c r="Q221">
        <f>'Population 2016'!Q221/'Population 2016'!Q$5</f>
        <v>9.1773304661519842E-3</v>
      </c>
      <c r="R221">
        <f>'Population 2016'!R221/'Population 2016'!R$5</f>
        <v>3.0286900516314472E-2</v>
      </c>
      <c r="S221">
        <f>'Population 2016'!S221/'Population 2016'!S$5</f>
        <v>1.1816138866773409E-2</v>
      </c>
      <c r="T221">
        <f>'Population 2016'!T221/'Population 2016'!T$5</f>
        <v>1.647720134200081E-2</v>
      </c>
      <c r="U221">
        <f>'Population 2016'!U221/'Population 2016'!U$5</f>
        <v>0</v>
      </c>
      <c r="V221">
        <f>'Population 2016'!V221/'Population 2016'!V$5</f>
        <v>1.0799795452637364E-2</v>
      </c>
      <c r="W221">
        <f>'Population 2016'!W221/'Population 2016'!W$5</f>
        <v>9.4490093411514001E-3</v>
      </c>
      <c r="X221">
        <f>'Population 2016'!X221/'Population 2016'!X$5</f>
        <v>9.4490093411514001E-3</v>
      </c>
      <c r="Y221">
        <f>'Population 2016'!Y221/'Population 2016'!Y$5</f>
        <v>1.1065006915629323E-2</v>
      </c>
      <c r="Z221">
        <f>'Population 2016'!Z221/'Population 2016'!Z$5</f>
        <v>4.1135693586509814E-3</v>
      </c>
      <c r="AA221">
        <f>'Population 2016'!AA221/'Population 2016'!AA$5</f>
        <v>7.9015013051794598E-3</v>
      </c>
      <c r="AB221">
        <f>'Population 2016'!AB221/'Population 2016'!AB$5</f>
        <v>1.4959622529502677E-2</v>
      </c>
      <c r="AC221">
        <f>'Population 2016'!AC221/'Population 2016'!AC$5</f>
        <v>8.9114870888935323E-3</v>
      </c>
      <c r="AD221">
        <f>'Population 2016'!AD221/'Population 2016'!AD$5</f>
        <v>4.2651382634262529E-3</v>
      </c>
      <c r="AE221">
        <f>'Population 2016'!AE221/'Population 2016'!AE$5</f>
        <v>4.5277672255361967E-3</v>
      </c>
      <c r="AF221">
        <f>'Population 2016'!AF221/'Population 2016'!AF$5</f>
        <v>5.9418781764164746E-3</v>
      </c>
      <c r="AG221">
        <f>'Population 2016'!AG221/'Population 2016'!AG$5</f>
        <v>4.5277672255361967E-3</v>
      </c>
      <c r="AH221">
        <f>'Population 2016'!AH221/'Population 2016'!AH$5</f>
        <v>6.0875138162599964E-3</v>
      </c>
      <c r="AI221">
        <f>'Population 2016'!AI221/'Population 2016'!AI$5</f>
        <v>1.3675463732610027E-2</v>
      </c>
      <c r="AJ221">
        <f>'Population 2016'!AJ221/'Population 2016'!AJ$5</f>
        <v>7.8353735047263194E-3</v>
      </c>
      <c r="AK221">
        <f>'Population 2016'!AK221/'Population 2016'!AK$5</f>
        <v>7.7442389650880655E-3</v>
      </c>
      <c r="AL221">
        <f>'Population 2016'!AL221/'Population 2016'!AL$5</f>
        <v>4.7622425994572641E-3</v>
      </c>
      <c r="AM221">
        <f>'Population 2016'!AM221/'Population 2016'!AM$5</f>
        <v>5.1975616735061994E-3</v>
      </c>
      <c r="AN221">
        <f>'Population 2016'!AN221/'Population 2016'!AN$5</f>
        <v>4.0907603359877824E-3</v>
      </c>
      <c r="AO221">
        <f>'Population 2016'!AO221/'Population 2016'!AO$5</f>
        <v>4.0907603359877824E-3</v>
      </c>
      <c r="AP221">
        <f>'Population 2016'!AP221/'Population 2016'!AP$5</f>
        <v>8.1242173010161213E-3</v>
      </c>
      <c r="AQ221">
        <f>'Population 2016'!AQ221/'Population 2016'!AQ$5</f>
        <v>9.4330574889022849E-3</v>
      </c>
      <c r="AR221">
        <f>'Population 2016'!AR221/'Population 2016'!AR$5</f>
        <v>9.3087591892947377E-3</v>
      </c>
      <c r="AS221">
        <f>'Population 2016'!AS221/'Population 2016'!AS$5</f>
        <v>5.1607905535549789E-3</v>
      </c>
      <c r="AT221">
        <f>'Population 2016'!AT221/'Population 2016'!AT$5</f>
        <v>0</v>
      </c>
      <c r="AU221">
        <f>'Population 2016'!AU221/'Population 2016'!AU$5</f>
        <v>0</v>
      </c>
      <c r="AV221">
        <f>'Population 2016'!AV221/'Population 2016'!AV$5</f>
        <v>9.0169992609017008E-3</v>
      </c>
      <c r="AW221">
        <f>'Population 2016'!AW221/'Population 2016'!AW$5</f>
        <v>7.0245286472634082E-3</v>
      </c>
      <c r="AX221">
        <f>'Population 2016'!AX221/'Population 2016'!AX$5</f>
        <v>1.3724011909477746E-2</v>
      </c>
      <c r="AY221">
        <f>'Population 2016'!AY221/'Population 2016'!AY$5</f>
        <v>8.5447201738012915E-3</v>
      </c>
      <c r="AZ221">
        <f>'Population 2016'!AZ221/'Population 2016'!AZ$5</f>
        <v>7.7489055461914154E-3</v>
      </c>
      <c r="BA221">
        <f>'Population 2016'!BA221/'Population 2016'!BA$5</f>
        <v>2.4427769380263443E-3</v>
      </c>
      <c r="BB221">
        <f>'Population 2016'!BB221/'Population 2016'!BB$5</f>
        <v>1.0896059327592992E-2</v>
      </c>
      <c r="BC221">
        <f>'Population 2016'!BC221/'Population 2016'!BC$5</f>
        <v>0</v>
      </c>
      <c r="BD221" s="9">
        <v>219</v>
      </c>
    </row>
    <row r="222" spans="1:56" x14ac:dyDescent="0.35">
      <c r="A222" s="3"/>
      <c r="B222" s="5" t="s">
        <v>69</v>
      </c>
      <c r="C222">
        <f>'Population 2016'!C222/'Population 2016'!C$5</f>
        <v>1.6401486304835601E-2</v>
      </c>
      <c r="D222">
        <f>'Population 2016'!D222/'Population 2016'!D$5</f>
        <v>1.6534139256477218E-2</v>
      </c>
      <c r="E222">
        <f>'Population 2016'!E222/'Population 2016'!E$5</f>
        <v>1.6655806562003383E-2</v>
      </c>
      <c r="F222">
        <f>'Population 2016'!F222/'Population 2016'!F$5</f>
        <v>8.6118980169971673E-3</v>
      </c>
      <c r="G222">
        <f>'Population 2016'!G222/'Population 2016'!G$5</f>
        <v>3.7351810750825528E-3</v>
      </c>
      <c r="H222">
        <f>'Population 2016'!H222/'Population 2016'!H$5</f>
        <v>6.6631432527163251E-3</v>
      </c>
      <c r="I222">
        <f>'Population 2016'!I222/'Population 2016'!I$5</f>
        <v>4.6478519386986012E-3</v>
      </c>
      <c r="J222">
        <f>'Population 2016'!J222/'Population 2016'!J$5</f>
        <v>1.1137556703681281E-2</v>
      </c>
      <c r="K222">
        <f>'Population 2016'!K222/'Population 2016'!K$5</f>
        <v>7.4186079478334834E-3</v>
      </c>
      <c r="L222">
        <f>'Population 2016'!L222/'Population 2016'!L$5</f>
        <v>4.7972296792845454E-3</v>
      </c>
      <c r="M222">
        <f>'Population 2016'!M222/'Population 2016'!M$5</f>
        <v>4.7972296792845454E-3</v>
      </c>
      <c r="N222">
        <f>'Population 2016'!N222/'Population 2016'!N$5</f>
        <v>7.3058406539089063E-3</v>
      </c>
      <c r="O222">
        <f>'Population 2016'!O222/'Population 2016'!O$5</f>
        <v>5.7261172368016956E-3</v>
      </c>
      <c r="P222">
        <f>'Population 2016'!P222/'Population 2016'!P$5</f>
        <v>2.7837259100642397E-2</v>
      </c>
      <c r="Q222">
        <f>'Population 2016'!Q222/'Population 2016'!Q$5</f>
        <v>8.6250455341300332E-3</v>
      </c>
      <c r="R222">
        <f>'Population 2016'!R222/'Population 2016'!R$5</f>
        <v>3.0326821738436153E-2</v>
      </c>
      <c r="S222">
        <f>'Population 2016'!S222/'Population 2016'!S$5</f>
        <v>1.1653729846717661E-2</v>
      </c>
      <c r="T222">
        <f>'Population 2016'!T222/'Population 2016'!T$5</f>
        <v>1.6777336751929939E-2</v>
      </c>
      <c r="U222">
        <f>'Population 2016'!U222/'Population 2016'!U$5</f>
        <v>0</v>
      </c>
      <c r="V222">
        <f>'Population 2016'!V222/'Population 2016'!V$5</f>
        <v>9.9373382892818714E-3</v>
      </c>
      <c r="W222">
        <f>'Population 2016'!W222/'Population 2016'!W$5</f>
        <v>9.1613881643885769E-3</v>
      </c>
      <c r="X222">
        <f>'Population 2016'!X222/'Population 2016'!X$5</f>
        <v>9.1613881643885769E-3</v>
      </c>
      <c r="Y222">
        <f>'Population 2016'!Y222/'Population 2016'!Y$5</f>
        <v>1.0512551469769956E-2</v>
      </c>
      <c r="Z222">
        <f>'Population 2016'!Z222/'Population 2016'!Z$5</f>
        <v>4.1793864683893969E-3</v>
      </c>
      <c r="AA222">
        <f>'Population 2016'!AA222/'Population 2016'!AA$5</f>
        <v>8.2609322482638022E-3</v>
      </c>
      <c r="AB222">
        <f>'Population 2016'!AB222/'Population 2016'!AB$5</f>
        <v>1.5025127171120641E-2</v>
      </c>
      <c r="AC222">
        <f>'Population 2016'!AC222/'Population 2016'!AC$5</f>
        <v>9.309690725061593E-3</v>
      </c>
      <c r="AD222">
        <f>'Population 2016'!AD222/'Population 2016'!AD$5</f>
        <v>4.4847221705310953E-3</v>
      </c>
      <c r="AE222">
        <f>'Population 2016'!AE222/'Population 2016'!AE$5</f>
        <v>4.7690428033142027E-3</v>
      </c>
      <c r="AF222">
        <f>'Population 2016'!AF222/'Population 2016'!AF$5</f>
        <v>6.0172827218024699E-3</v>
      </c>
      <c r="AG222">
        <f>'Population 2016'!AG222/'Population 2016'!AG$5</f>
        <v>4.7690428033142027E-3</v>
      </c>
      <c r="AH222">
        <f>'Population 2016'!AH222/'Population 2016'!AH$5</f>
        <v>6.3773069671103346E-3</v>
      </c>
      <c r="AI222">
        <f>'Population 2016'!AI222/'Population 2016'!AI$5</f>
        <v>1.3611208329687636E-2</v>
      </c>
      <c r="AJ222">
        <f>'Population 2016'!AJ222/'Population 2016'!AJ$5</f>
        <v>7.3892312411120093E-3</v>
      </c>
      <c r="AK222">
        <f>'Population 2016'!AK222/'Population 2016'!AK$5</f>
        <v>7.2665099380209448E-3</v>
      </c>
      <c r="AL222">
        <f>'Population 2016'!AL222/'Population 2016'!AL$5</f>
        <v>4.6026143559000374E-3</v>
      </c>
      <c r="AM222">
        <f>'Population 2016'!AM222/'Population 2016'!AM$5</f>
        <v>5.1142558069621974E-3</v>
      </c>
      <c r="AN222">
        <f>'Population 2016'!AN222/'Population 2016'!AN$5</f>
        <v>3.654412566815752E-3</v>
      </c>
      <c r="AO222">
        <f>'Population 2016'!AO222/'Population 2016'!AO$5</f>
        <v>3.654412566815752E-3</v>
      </c>
      <c r="AP222">
        <f>'Population 2016'!AP222/'Population 2016'!AP$5</f>
        <v>8.9564541952665538E-3</v>
      </c>
      <c r="AQ222">
        <f>'Population 2016'!AQ222/'Population 2016'!AQ$5</f>
        <v>1.0200306899764346E-2</v>
      </c>
      <c r="AR222">
        <f>'Population 2016'!AR222/'Population 2016'!AR$5</f>
        <v>9.4520051425965573E-3</v>
      </c>
      <c r="AS222">
        <f>'Population 2016'!AS222/'Population 2016'!AS$5</f>
        <v>4.6478519386986012E-3</v>
      </c>
      <c r="AT222">
        <f>'Population 2016'!AT222/'Population 2016'!AT$5</f>
        <v>0</v>
      </c>
      <c r="AU222">
        <f>'Population 2016'!AU222/'Population 2016'!AU$5</f>
        <v>0</v>
      </c>
      <c r="AV222">
        <f>'Population 2016'!AV222/'Population 2016'!AV$5</f>
        <v>1.0115088163868653E-2</v>
      </c>
      <c r="AW222">
        <f>'Population 2016'!AW222/'Population 2016'!AW$5</f>
        <v>7.7071511379583867E-3</v>
      </c>
      <c r="AX222">
        <f>'Population 2016'!AX222/'Population 2016'!AX$5</f>
        <v>1.3148983477516389E-2</v>
      </c>
      <c r="AY222">
        <f>'Population 2016'!AY222/'Population 2016'!AY$5</f>
        <v>8.6870046816192887E-3</v>
      </c>
      <c r="AZ222">
        <f>'Population 2016'!AZ222/'Population 2016'!AZ$5</f>
        <v>8.2695261489607718E-3</v>
      </c>
      <c r="BA222">
        <f>'Population 2016'!BA222/'Population 2016'!BA$5</f>
        <v>2.7666810624055278E-3</v>
      </c>
      <c r="BB222">
        <f>'Population 2016'!BB222/'Population 2016'!BB$5</f>
        <v>1.0226276213032461E-2</v>
      </c>
      <c r="BC222">
        <f>'Population 2016'!BC222/'Population 2016'!BC$5</f>
        <v>0</v>
      </c>
      <c r="BD222" s="9">
        <v>220</v>
      </c>
    </row>
    <row r="223" spans="1:56" x14ac:dyDescent="0.35">
      <c r="A223" s="3"/>
      <c r="B223" s="5" t="s">
        <v>70</v>
      </c>
      <c r="C223">
        <f>'Population 2016'!C223/'Population 2016'!C$5</f>
        <v>1.5159491548813461E-2</v>
      </c>
      <c r="D223">
        <f>'Population 2016'!D223/'Population 2016'!D$5</f>
        <v>1.4580460276009115E-2</v>
      </c>
      <c r="E223">
        <f>'Population 2016'!E223/'Population 2016'!E$5</f>
        <v>1.404938144281569E-2</v>
      </c>
      <c r="F223">
        <f>'Population 2016'!F223/'Population 2016'!F$5</f>
        <v>8.0144218387844454E-3</v>
      </c>
      <c r="G223">
        <f>'Population 2016'!G223/'Population 2016'!G$5</f>
        <v>4.0329128999079741E-3</v>
      </c>
      <c r="H223">
        <f>'Population 2016'!H223/'Population 2016'!H$5</f>
        <v>6.9257780962540486E-3</v>
      </c>
      <c r="I223">
        <f>'Population 2016'!I223/'Population 2016'!I$5</f>
        <v>4.1035089188510175E-3</v>
      </c>
      <c r="J223">
        <f>'Population 2016'!J223/'Population 2016'!J$5</f>
        <v>9.7111533134853177E-3</v>
      </c>
      <c r="K223">
        <f>'Population 2016'!K223/'Population 2016'!K$5</f>
        <v>6.2845532296933329E-3</v>
      </c>
      <c r="L223">
        <f>'Population 2016'!L223/'Population 2016'!L$5</f>
        <v>4.2492017854589932E-3</v>
      </c>
      <c r="M223">
        <f>'Population 2016'!M223/'Population 2016'!M$5</f>
        <v>4.2492017854589932E-3</v>
      </c>
      <c r="N223">
        <f>'Population 2016'!N223/'Population 2016'!N$5</f>
        <v>7.2415428263717541E-3</v>
      </c>
      <c r="O223">
        <f>'Population 2016'!O223/'Population 2016'!O$5</f>
        <v>5.5477952467282866E-3</v>
      </c>
      <c r="P223">
        <f>'Population 2016'!P223/'Population 2016'!P$5</f>
        <v>2.509861377211766E-2</v>
      </c>
      <c r="Q223">
        <f>'Population 2016'!Q223/'Population 2016'!Q$5</f>
        <v>7.2619593189269223E-3</v>
      </c>
      <c r="R223">
        <f>'Population 2016'!R223/'Population 2016'!R$5</f>
        <v>2.7093202746580083E-2</v>
      </c>
      <c r="S223">
        <f>'Population 2016'!S223/'Population 2016'!S$5</f>
        <v>1.0568943511671383E-2</v>
      </c>
      <c r="T223">
        <f>'Population 2016'!T223/'Population 2016'!T$5</f>
        <v>1.5683820142110626E-2</v>
      </c>
      <c r="U223">
        <f>'Population 2016'!U223/'Population 2016'!U$5</f>
        <v>0</v>
      </c>
      <c r="V223">
        <f>'Population 2016'!V223/'Population 2016'!V$5</f>
        <v>8.1666297769059926E-3</v>
      </c>
      <c r="W223">
        <f>'Population 2016'!W223/'Population 2016'!W$5</f>
        <v>8.4750194471136554E-3</v>
      </c>
      <c r="X223">
        <f>'Population 2016'!X223/'Population 2016'!X$5</f>
        <v>8.4750194471136554E-3</v>
      </c>
      <c r="Y223">
        <f>'Population 2016'!Y223/'Population 2016'!Y$5</f>
        <v>8.9068536271283451E-3</v>
      </c>
      <c r="Z223">
        <f>'Population 2016'!Z223/'Population 2016'!Z$5</f>
        <v>3.7612542418159326E-3</v>
      </c>
      <c r="AA223">
        <f>'Population 2016'!AA223/'Population 2016'!AA$5</f>
        <v>7.3593651692149056E-3</v>
      </c>
      <c r="AB223">
        <f>'Population 2016'!AB223/'Population 2016'!AB$5</f>
        <v>1.3229890586778297E-2</v>
      </c>
      <c r="AC223">
        <f>'Population 2016'!AC223/'Population 2016'!AC$5</f>
        <v>8.337453275716198E-3</v>
      </c>
      <c r="AD223">
        <f>'Population 2016'!AD223/'Population 2016'!AD$5</f>
        <v>4.1199895790688156E-3</v>
      </c>
      <c r="AE223">
        <f>'Population 2016'!AE223/'Population 2016'!AE$5</f>
        <v>4.1530200515405699E-3</v>
      </c>
      <c r="AF223">
        <f>'Population 2016'!AF223/'Population 2016'!AF$5</f>
        <v>5.2481563588653128E-3</v>
      </c>
      <c r="AG223">
        <f>'Population 2016'!AG223/'Population 2016'!AG$5</f>
        <v>4.1530200515405699E-3</v>
      </c>
      <c r="AH223">
        <f>'Population 2016'!AH223/'Population 2016'!AH$5</f>
        <v>5.6026675831065452E-3</v>
      </c>
      <c r="AI223">
        <f>'Population 2016'!AI223/'Population 2016'!AI$5</f>
        <v>1.2289187592965264E-2</v>
      </c>
      <c r="AJ223">
        <f>'Population 2016'!AJ223/'Population 2016'!AJ$5</f>
        <v>6.9430889774977E-3</v>
      </c>
      <c r="AK223">
        <f>'Population 2016'!AK223/'Population 2016'!AK$5</f>
        <v>6.2859082508831699E-3</v>
      </c>
      <c r="AL223">
        <f>'Population 2016'!AL223/'Population 2016'!AL$5</f>
        <v>4.7356378921977263E-3</v>
      </c>
      <c r="AM223">
        <f>'Population 2016'!AM223/'Population 2016'!AM$5</f>
        <v>4.4659188455980093E-3</v>
      </c>
      <c r="AN223">
        <f>'Population 2016'!AN223/'Population 2016'!AN$5</f>
        <v>2.8908039707646995E-3</v>
      </c>
      <c r="AO223">
        <f>'Population 2016'!AO223/'Population 2016'!AO$5</f>
        <v>2.8908039707646995E-3</v>
      </c>
      <c r="AP223">
        <f>'Population 2016'!AP223/'Population 2016'!AP$5</f>
        <v>8.3144428768447912E-3</v>
      </c>
      <c r="AQ223">
        <f>'Population 2016'!AQ223/'Population 2016'!AQ$5</f>
        <v>9.1590398421658361E-3</v>
      </c>
      <c r="AR223">
        <f>'Population 2016'!AR223/'Population 2016'!AR$5</f>
        <v>8.5354983745037361E-3</v>
      </c>
      <c r="AS223">
        <f>'Population 2016'!AS223/'Population 2016'!AS$5</f>
        <v>4.1035089188510175E-3</v>
      </c>
      <c r="AT223">
        <f>'Population 2016'!AT223/'Population 2016'!AT$5</f>
        <v>0</v>
      </c>
      <c r="AU223">
        <f>'Population 2016'!AU223/'Population 2016'!AU$5</f>
        <v>0</v>
      </c>
      <c r="AV223">
        <f>'Population 2016'!AV223/'Population 2016'!AV$5</f>
        <v>1.1002006123957344E-2</v>
      </c>
      <c r="AW223">
        <f>'Population 2016'!AW223/'Population 2016'!AW$5</f>
        <v>6.7995301726767954E-3</v>
      </c>
      <c r="AX223">
        <f>'Population 2016'!AX223/'Population 2016'!AX$5</f>
        <v>1.1564460687222868E-2</v>
      </c>
      <c r="AY223">
        <f>'Population 2016'!AY223/'Population 2016'!AY$5</f>
        <v>8.1408157645114897E-3</v>
      </c>
      <c r="AZ223">
        <f>'Population 2016'!AZ223/'Population 2016'!AZ$5</f>
        <v>7.8467016815182561E-3</v>
      </c>
      <c r="BA223">
        <f>'Population 2016'!BA223/'Population 2016'!BA$5</f>
        <v>2.2943208810192184E-3</v>
      </c>
      <c r="BB223">
        <f>'Population 2016'!BB223/'Population 2016'!BB$5</f>
        <v>7.8164379967270384E-3</v>
      </c>
      <c r="BC223">
        <f>'Population 2016'!BC223/'Population 2016'!BC$5</f>
        <v>0</v>
      </c>
      <c r="BD223" s="9">
        <v>221</v>
      </c>
    </row>
    <row r="224" spans="1:56" x14ac:dyDescent="0.35">
      <c r="A224" s="3"/>
      <c r="B224" s="5" t="s">
        <v>71</v>
      </c>
      <c r="C224">
        <f>'Population 2016'!C224/'Population 2016'!C$5</f>
        <v>1.1949727323373523E-2</v>
      </c>
      <c r="D224">
        <f>'Population 2016'!D224/'Population 2016'!D$5</f>
        <v>1.2494742916385474E-2</v>
      </c>
      <c r="E224">
        <f>'Population 2016'!E224/'Population 2016'!E$5</f>
        <v>1.2994623076237935E-2</v>
      </c>
      <c r="F224">
        <f>'Population 2016'!F224/'Population 2016'!F$5</f>
        <v>7.4787535410764869E-3</v>
      </c>
      <c r="G224">
        <f>'Population 2016'!G224/'Population 2016'!G$5</f>
        <v>2.9637849834894172E-3</v>
      </c>
      <c r="H224">
        <f>'Population 2016'!H224/'Population 2016'!H$5</f>
        <v>6.4621141132183146E-3</v>
      </c>
      <c r="I224">
        <f>'Population 2016'!I224/'Population 2016'!I$5</f>
        <v>3.7999330039360187E-3</v>
      </c>
      <c r="J224">
        <f>'Population 2016'!J224/'Population 2016'!J$5</f>
        <v>9.1721055206787031E-3</v>
      </c>
      <c r="K224">
        <f>'Population 2016'!K224/'Population 2016'!K$5</f>
        <v>7.3004772480272173E-3</v>
      </c>
      <c r="L224">
        <f>'Population 2016'!L224/'Population 2016'!L$5</f>
        <v>4.0903531205820215E-3</v>
      </c>
      <c r="M224">
        <f>'Population 2016'!M224/'Population 2016'!M$5</f>
        <v>4.0903531205820215E-3</v>
      </c>
      <c r="N224">
        <f>'Population 2016'!N224/'Population 2016'!N$5</f>
        <v>5.4010175131207752E-3</v>
      </c>
      <c r="O224">
        <f>'Population 2016'!O224/'Population 2016'!O$5</f>
        <v>4.9732021676028573E-3</v>
      </c>
      <c r="P224">
        <f>'Population 2016'!P224/'Population 2016'!P$5</f>
        <v>2.2483940042826552E-2</v>
      </c>
      <c r="Q224">
        <f>'Population 2016'!Q224/'Population 2016'!Q$5</f>
        <v>6.3454013466351751E-3</v>
      </c>
      <c r="R224">
        <f>'Population 2016'!R224/'Population 2016'!R$5</f>
        <v>2.3513599829669451E-2</v>
      </c>
      <c r="S224">
        <f>'Population 2016'!S224/'Population 2016'!S$5</f>
        <v>9.2078853109867943E-3</v>
      </c>
      <c r="T224">
        <f>'Population 2016'!T224/'Population 2016'!T$5</f>
        <v>1.3350209164134517E-2</v>
      </c>
      <c r="U224">
        <f>'Population 2016'!U224/'Population 2016'!U$5</f>
        <v>0</v>
      </c>
      <c r="V224">
        <f>'Population 2016'!V224/'Population 2016'!V$5</f>
        <v>6.8080689355141544E-3</v>
      </c>
      <c r="W224">
        <f>'Population 2016'!W224/'Population 2016'!W$5</f>
        <v>7.8572876015662284E-3</v>
      </c>
      <c r="X224">
        <f>'Population 2016'!X224/'Population 2016'!X$5</f>
        <v>7.8572876015662284E-3</v>
      </c>
      <c r="Y224">
        <f>'Population 2016'!Y224/'Population 2016'!Y$5</f>
        <v>7.9410502217770775E-3</v>
      </c>
      <c r="Z224">
        <f>'Population 2016'!Z224/'Population 2016'!Z$5</f>
        <v>3.3044060683375177E-3</v>
      </c>
      <c r="AA224">
        <f>'Population 2016'!AA224/'Population 2016'!AA$5</f>
        <v>6.4132844613551945E-3</v>
      </c>
      <c r="AB224">
        <f>'Population 2016'!AB224/'Population 2016'!AB$5</f>
        <v>1.1494017583902234E-2</v>
      </c>
      <c r="AC224">
        <f>'Population 2016'!AC224/'Population 2016'!AC$5</f>
        <v>7.365215826370803E-3</v>
      </c>
      <c r="AD224">
        <f>'Population 2016'!AD224/'Population 2016'!AD$5</f>
        <v>3.7105958539580932E-3</v>
      </c>
      <c r="AE224">
        <f>'Population 2016'!AE224/'Population 2016'!AE$5</f>
        <v>3.993880840665715E-3</v>
      </c>
      <c r="AF224">
        <f>'Population 2016'!AF224/'Population 2016'!AF$5</f>
        <v>6.0323636308796695E-3</v>
      </c>
      <c r="AG224">
        <f>'Population 2016'!AG224/'Population 2016'!AG$5</f>
        <v>3.993880840665715E-3</v>
      </c>
      <c r="AH224">
        <f>'Population 2016'!AH224/'Population 2016'!AH$5</f>
        <v>4.7035657561093408E-3</v>
      </c>
      <c r="AI224">
        <f>'Population 2016'!AI224/'Population 2016'!AI$5</f>
        <v>1.0479099221279202E-2</v>
      </c>
      <c r="AJ224">
        <f>'Population 2016'!AJ224/'Population 2016'!AJ$5</f>
        <v>5.9950366673172904E-3</v>
      </c>
      <c r="AK224">
        <f>'Population 2016'!AK224/'Population 2016'!AK$5</f>
        <v>6.3487673333920015E-3</v>
      </c>
      <c r="AL224">
        <f>'Population 2016'!AL224/'Population 2016'!AL$5</f>
        <v>4.1858072755006116E-3</v>
      </c>
      <c r="AM224">
        <f>'Population 2016'!AM224/'Population 2016'!AM$5</f>
        <v>3.5060903832432062E-3</v>
      </c>
      <c r="AN224">
        <f>'Population 2016'!AN224/'Population 2016'!AN$5</f>
        <v>3.0544343842042109E-3</v>
      </c>
      <c r="AO224">
        <f>'Population 2016'!AO224/'Population 2016'!AO$5</f>
        <v>3.0544343842042109E-3</v>
      </c>
      <c r="AP224">
        <f>'Population 2016'!AP224/'Population 2016'!AP$5</f>
        <v>7.8230268059540607E-3</v>
      </c>
      <c r="AQ224">
        <f>'Population 2016'!AQ224/'Population 2016'!AQ$5</f>
        <v>7.6587932262837726E-3</v>
      </c>
      <c r="AR224">
        <f>'Population 2016'!AR224/'Population 2016'!AR$5</f>
        <v>7.4951272984236485E-3</v>
      </c>
      <c r="AS224">
        <f>'Population 2016'!AS224/'Population 2016'!AS$5</f>
        <v>3.7999330039360187E-3</v>
      </c>
      <c r="AT224">
        <f>'Population 2016'!AT224/'Population 2016'!AT$5</f>
        <v>0</v>
      </c>
      <c r="AU224">
        <f>'Population 2016'!AU224/'Population 2016'!AU$5</f>
        <v>0</v>
      </c>
      <c r="AV224">
        <f>'Population 2016'!AV224/'Population 2016'!AV$5</f>
        <v>1.0759159539647345E-2</v>
      </c>
      <c r="AW224">
        <f>'Population 2016'!AW224/'Population 2016'!AW$5</f>
        <v>5.9643663432790289E-3</v>
      </c>
      <c r="AX224">
        <f>'Population 2016'!AX224/'Population 2016'!AX$5</f>
        <v>1.018439245051561E-2</v>
      </c>
      <c r="AY224">
        <f>'Population 2016'!AY224/'Population 2016'!AY$5</f>
        <v>7.3268871821547685E-3</v>
      </c>
      <c r="AZ224">
        <f>'Population 2016'!AZ224/'Population 2016'!AZ$5</f>
        <v>6.8601112574857188E-3</v>
      </c>
      <c r="BA224">
        <f>'Population 2016'!BA224/'Population 2016'!BA$5</f>
        <v>1.8084646944504428E-3</v>
      </c>
      <c r="BB224">
        <f>'Population 2016'!BB224/'Population 2016'!BB$5</f>
        <v>6.6080663982930887E-3</v>
      </c>
      <c r="BC224">
        <f>'Population 2016'!BC224/'Population 2016'!BC$5</f>
        <v>0</v>
      </c>
      <c r="BD224" s="9">
        <v>222</v>
      </c>
    </row>
    <row r="225" spans="1:56" x14ac:dyDescent="0.35">
      <c r="A225" s="3"/>
      <c r="B225" s="5" t="s">
        <v>72</v>
      </c>
      <c r="C225">
        <f>'Population 2016'!C225/'Population 2016'!C$5</f>
        <v>1.1535729071366144E-2</v>
      </c>
      <c r="D225">
        <f>'Population 2016'!D225/'Population 2016'!D$5</f>
        <v>1.1675615934587208E-2</v>
      </c>
      <c r="E225">
        <f>'Population 2016'!E225/'Population 2016'!E$5</f>
        <v>1.1803918075745714E-2</v>
      </c>
      <c r="F225">
        <f>'Population 2016'!F225/'Population 2016'!F$5</f>
        <v>9.1475663147051241E-3</v>
      </c>
      <c r="G225">
        <f>'Population 2016'!G225/'Population 2016'!G$5</f>
        <v>3.4239159854923401E-3</v>
      </c>
      <c r="H225">
        <f>'Population 2016'!H225/'Population 2016'!H$5</f>
        <v>6.9906262057695366E-3</v>
      </c>
      <c r="I225">
        <f>'Population 2016'!I225/'Population 2016'!I$5</f>
        <v>4.1872539988275686E-3</v>
      </c>
      <c r="J225">
        <f>'Population 2016'!J225/'Population 2016'!J$5</f>
        <v>9.7857907001816184E-3</v>
      </c>
      <c r="K225">
        <f>'Population 2016'!K225/'Population 2016'!K$5</f>
        <v>7.1823465482209513E-3</v>
      </c>
      <c r="L225">
        <f>'Population 2016'!L225/'Population 2016'!L$5</f>
        <v>3.867964989754261E-3</v>
      </c>
      <c r="M225">
        <f>'Population 2016'!M225/'Population 2016'!M$5</f>
        <v>3.867964989754261E-3</v>
      </c>
      <c r="N225">
        <f>'Population 2016'!N225/'Population 2016'!N$5</f>
        <v>6.1806286720087443E-3</v>
      </c>
      <c r="O225">
        <f>'Population 2016'!O225/'Population 2016'!O$5</f>
        <v>5.0524563854132615E-3</v>
      </c>
      <c r="P225">
        <f>'Population 2016'!P225/'Population 2016'!P$5</f>
        <v>2.2844584695142566E-2</v>
      </c>
      <c r="Q225">
        <f>'Population 2016'!Q225/'Population 2016'!Q$5</f>
        <v>6.9094370218916344E-3</v>
      </c>
      <c r="R225">
        <f>'Population 2016'!R225/'Population 2016'!R$5</f>
        <v>2.2675254165114175E-2</v>
      </c>
      <c r="S225">
        <f>'Population 2016'!S225/'Population 2016'!S$5</f>
        <v>9.5662443443706741E-3</v>
      </c>
      <c r="T225">
        <f>'Population 2016'!T225/'Population 2016'!T$5</f>
        <v>1.3810882118909462E-2</v>
      </c>
      <c r="U225">
        <f>'Population 2016'!U225/'Population 2016'!U$5</f>
        <v>0</v>
      </c>
      <c r="V225">
        <f>'Population 2016'!V225/'Population 2016'!V$5</f>
        <v>6.6019951000221341E-3</v>
      </c>
      <c r="W225">
        <f>'Population 2016'!W225/'Population 2016'!W$5</f>
        <v>8.7691774688029075E-3</v>
      </c>
      <c r="X225">
        <f>'Population 2016'!X225/'Population 2016'!X$5</f>
        <v>8.7691774688029075E-3</v>
      </c>
      <c r="Y225">
        <f>'Population 2016'!Y225/'Population 2016'!Y$5</f>
        <v>8.1278517034705337E-3</v>
      </c>
      <c r="Z225">
        <f>'Population 2016'!Z225/'Population 2016'!Z$5</f>
        <v>2.7449606355609843E-3</v>
      </c>
      <c r="AA225">
        <f>'Population 2016'!AA225/'Population 2016'!AA$5</f>
        <v>6.0119974195382937E-3</v>
      </c>
      <c r="AB225">
        <f>'Population 2016'!AB225/'Population 2016'!AB$5</f>
        <v>1.0838971167722589E-2</v>
      </c>
      <c r="AC225">
        <f>'Population 2016'!AC225/'Population 2016'!AC$5</f>
        <v>6.9866637982214262E-3</v>
      </c>
      <c r="AD225">
        <f>'Population 2016'!AD225/'Population 2016'!AD$5</f>
        <v>3.8036398823923481E-3</v>
      </c>
      <c r="AE225">
        <f>'Population 2016'!AE225/'Population 2016'!AE$5</f>
        <v>3.9476791342826925E-3</v>
      </c>
      <c r="AF225">
        <f>'Population 2016'!AF225/'Population 2016'!AF$5</f>
        <v>6.1077681762656657E-3</v>
      </c>
      <c r="AG225">
        <f>'Population 2016'!AG225/'Population 2016'!AG$5</f>
        <v>3.9476791342826925E-3</v>
      </c>
      <c r="AH225">
        <f>'Population 2016'!AH225/'Population 2016'!AH$5</f>
        <v>4.2614454362222866E-3</v>
      </c>
      <c r="AI225">
        <f>'Population 2016'!AI225/'Population 2016'!AI$5</f>
        <v>1.0602141482194417E-2</v>
      </c>
      <c r="AJ225">
        <f>'Population 2016'!AJ225/'Population 2016'!AJ$5</f>
        <v>5.7859074812480829E-3</v>
      </c>
      <c r="AK225">
        <f>'Population 2016'!AK225/'Population 2016'!AK$5</f>
        <v>6.537344580918497E-3</v>
      </c>
      <c r="AL225">
        <f>'Population 2016'!AL225/'Population 2016'!AL$5</f>
        <v>4.6824284776786507E-3</v>
      </c>
      <c r="AM225">
        <f>'Population 2016'!AM225/'Population 2016'!AM$5</f>
        <v>3.1438909634866766E-3</v>
      </c>
      <c r="AN225">
        <f>'Population 2016'!AN225/'Population 2016'!AN$5</f>
        <v>2.781717028471692E-3</v>
      </c>
      <c r="AO225">
        <f>'Population 2016'!AO225/'Population 2016'!AO$5</f>
        <v>2.781717028471692E-3</v>
      </c>
      <c r="AP225">
        <f>'Population 2016'!AP225/'Population 2016'!AP$5</f>
        <v>9.2417925590095595E-3</v>
      </c>
      <c r="AQ225">
        <f>'Population 2016'!AQ225/'Population 2016'!AQ$5</f>
        <v>7.5765879322628373E-3</v>
      </c>
      <c r="AR225">
        <f>'Population 2016'!AR225/'Population 2016'!AR$5</f>
        <v>7.5223061573704945E-3</v>
      </c>
      <c r="AS225">
        <f>'Population 2016'!AS225/'Population 2016'!AS$5</f>
        <v>4.1872539988275686E-3</v>
      </c>
      <c r="AT225">
        <f>'Population 2016'!AT225/'Population 2016'!AT$5</f>
        <v>0</v>
      </c>
      <c r="AU225">
        <f>'Population 2016'!AU225/'Population 2016'!AU$5</f>
        <v>0</v>
      </c>
      <c r="AV225">
        <f>'Population 2016'!AV225/'Population 2016'!AV$5</f>
        <v>1.1804455706894732E-2</v>
      </c>
      <c r="AW225">
        <f>'Population 2016'!AW225/'Population 2016'!AW$5</f>
        <v>5.4380987247544081E-3</v>
      </c>
      <c r="AX225">
        <f>'Population 2016'!AX225/'Population 2016'!AX$5</f>
        <v>1.119388680884777E-2</v>
      </c>
      <c r="AY225">
        <f>'Population 2016'!AY225/'Population 2016'!AY$5</f>
        <v>8.4238548392032066E-3</v>
      </c>
      <c r="AZ225">
        <f>'Population 2016'!AZ225/'Population 2016'!AZ$5</f>
        <v>8.119955589049134E-3</v>
      </c>
      <c r="BA225">
        <f>'Population 2016'!BA225/'Population 2016'!BA$5</f>
        <v>1.2821204923342691E-3</v>
      </c>
      <c r="BB225">
        <f>'Population 2016'!BB225/'Population 2016'!BB$5</f>
        <v>5.6344641389834485E-3</v>
      </c>
      <c r="BC225">
        <f>'Population 2016'!BC225/'Population 2016'!BC$5</f>
        <v>0</v>
      </c>
      <c r="BD225" s="9">
        <v>223</v>
      </c>
    </row>
    <row r="226" spans="1:56" x14ac:dyDescent="0.35">
      <c r="A226" s="3"/>
      <c r="B226" s="5" t="s">
        <v>73</v>
      </c>
      <c r="C226">
        <f>'Population 2016'!C226/'Population 2016'!C$5</f>
        <v>8.8779625152693806E-3</v>
      </c>
      <c r="D226">
        <f>'Population 2016'!D226/'Population 2016'!D$5</f>
        <v>8.6827460070616081E-3</v>
      </c>
      <c r="E226">
        <f>'Population 2016'!E226/'Population 2016'!E$5</f>
        <v>8.5036963420979852E-3</v>
      </c>
      <c r="F226">
        <f>'Population 2016'!F226/'Population 2016'!F$5</f>
        <v>6.582539273757404E-3</v>
      </c>
      <c r="G226">
        <f>'Population 2016'!G226/'Population 2016'!G$5</f>
        <v>2.8149190710767065E-3</v>
      </c>
      <c r="H226">
        <f>'Population 2016'!H226/'Population 2016'!H$5</f>
        <v>5.3856354952612241E-3</v>
      </c>
      <c r="I226">
        <f>'Population 2016'!I226/'Population 2016'!I$5</f>
        <v>3.1718449041118835E-3</v>
      </c>
      <c r="J226">
        <f>'Population 2016'!J226/'Population 2016'!J$5</f>
        <v>7.5383760563263475E-3</v>
      </c>
      <c r="K226">
        <f>'Population 2016'!K226/'Population 2016'!K$5</f>
        <v>4.9142371119406513E-3</v>
      </c>
      <c r="L226">
        <f>'Population 2016'!L226/'Population 2016'!L$5</f>
        <v>3.7250011913649867E-3</v>
      </c>
      <c r="M226">
        <f>'Population 2016'!M226/'Population 2016'!M$5</f>
        <v>3.7250011913649867E-3</v>
      </c>
      <c r="N226">
        <f>'Population 2016'!N226/'Population 2016'!N$5</f>
        <v>4.9670071772449989E-3</v>
      </c>
      <c r="O226">
        <f>'Population 2016'!O226/'Population 2016'!O$5</f>
        <v>3.4673720292051793E-3</v>
      </c>
      <c r="P226">
        <f>'Population 2016'!P226/'Population 2016'!P$5</f>
        <v>1.9114166572748788E-2</v>
      </c>
      <c r="Q226">
        <f>'Population 2016'!Q226/'Population 2016'!Q$5</f>
        <v>5.8283686443167532E-3</v>
      </c>
      <c r="R226">
        <f>'Population 2016'!R226/'Population 2016'!R$5</f>
        <v>1.9521477617501462E-2</v>
      </c>
      <c r="S226">
        <f>'Population 2016'!S226/'Population 2016'!S$5</f>
        <v>7.1618847213714386E-3</v>
      </c>
      <c r="T226">
        <f>'Population 2016'!T226/'Population 2016'!T$5</f>
        <v>1.0281382763386271E-2</v>
      </c>
      <c r="U226">
        <f>'Population 2016'!U226/'Population 2016'!U$5</f>
        <v>0</v>
      </c>
      <c r="V226">
        <f>'Population 2016'!V226/'Population 2016'!V$5</f>
        <v>4.671006937819128E-3</v>
      </c>
      <c r="W226">
        <f>'Population 2016'!W226/'Population 2016'!W$5</f>
        <v>6.6022133756920886E-3</v>
      </c>
      <c r="X226">
        <f>'Population 2016'!X226/'Population 2016'!X$5</f>
        <v>6.6022133756920886E-3</v>
      </c>
      <c r="Y226">
        <f>'Population 2016'!Y226/'Population 2016'!Y$5</f>
        <v>6.0452139075690371E-3</v>
      </c>
      <c r="Z226">
        <f>'Population 2016'!Z226/'Population 2016'!Z$5</f>
        <v>1.6434919461151452E-3</v>
      </c>
      <c r="AA226">
        <f>'Population 2016'!AA226/'Population 2016'!AA$5</f>
        <v>4.574938029720488E-3</v>
      </c>
      <c r="AB226">
        <f>'Population 2016'!AB226/'Population 2016'!AB$5</f>
        <v>8.1942212623972652E-3</v>
      </c>
      <c r="AC226">
        <f>'Population 2016'!AC226/'Population 2016'!AC$5</f>
        <v>5.3907463680725499E-3</v>
      </c>
      <c r="AD226">
        <f>'Population 2016'!AD226/'Population 2016'!AD$5</f>
        <v>3.055565893780937E-3</v>
      </c>
      <c r="AE226">
        <f>'Population 2016'!AE226/'Population 2016'!AE$5</f>
        <v>3.1468495569769712E-3</v>
      </c>
      <c r="AF226">
        <f>'Population 2016'!AF226/'Population 2016'!AF$5</f>
        <v>4.8560527228581341E-3</v>
      </c>
      <c r="AG226">
        <f>'Population 2016'!AG226/'Population 2016'!AG$5</f>
        <v>3.1468495569769712E-3</v>
      </c>
      <c r="AH226">
        <f>'Population 2016'!AH226/'Population 2016'!AH$5</f>
        <v>3.1097034264324793E-3</v>
      </c>
      <c r="AI226">
        <f>'Population 2016'!AI226/'Population 2016'!AI$5</f>
        <v>7.9170859217779326E-3</v>
      </c>
      <c r="AJ226">
        <f>'Population 2016'!AJ226/'Population 2016'!AJ$5</f>
        <v>4.1546998299082623E-3</v>
      </c>
      <c r="AK226">
        <f>'Population 2016'!AK226/'Population 2016'!AK$5</f>
        <v>5.6824610587983861E-3</v>
      </c>
      <c r="AL226">
        <f>'Population 2016'!AL226/'Population 2016'!AL$5</f>
        <v>3.6448448945566769E-3</v>
      </c>
      <c r="AM226">
        <f>'Population 2016'!AM226/'Population 2016'!AM$5</f>
        <v>2.0898906519951754E-3</v>
      </c>
      <c r="AN226">
        <f>'Population 2016'!AN226/'Population 2016'!AN$5</f>
        <v>2.4544562015926695E-3</v>
      </c>
      <c r="AO226">
        <f>'Population 2016'!AO226/'Population 2016'!AO$5</f>
        <v>2.4544562015926695E-3</v>
      </c>
      <c r="AP226">
        <f>'Population 2016'!AP226/'Population 2016'!AP$5</f>
        <v>7.4901320482538879E-3</v>
      </c>
      <c r="AQ226">
        <f>'Population 2016'!AQ226/'Population 2016'!AQ$5</f>
        <v>5.6927166109497452E-3</v>
      </c>
      <c r="AR226">
        <f>'Population 2016'!AR226/'Population 2016'!AR$5</f>
        <v>5.7302836871374711E-3</v>
      </c>
      <c r="AS226">
        <f>'Population 2016'!AS226/'Population 2016'!AS$5</f>
        <v>3.1718449041118835E-3</v>
      </c>
      <c r="AT226">
        <f>'Population 2016'!AT226/'Population 2016'!AT$5</f>
        <v>0</v>
      </c>
      <c r="AU226">
        <f>'Population 2016'!AU226/'Population 2016'!AU$5</f>
        <v>0</v>
      </c>
      <c r="AV226">
        <f>'Population 2016'!AV226/'Population 2016'!AV$5</f>
        <v>9.5026924295216978E-3</v>
      </c>
      <c r="AW226">
        <f>'Population 2016'!AW226/'Population 2016'!AW$5</f>
        <v>4.1834462139239735E-3</v>
      </c>
      <c r="AX226">
        <f>'Population 2016'!AX226/'Population 2016'!AX$5</f>
        <v>8.957665128998045E-3</v>
      </c>
      <c r="AY226">
        <f>'Population 2016'!AY226/'Population 2016'!AY$5</f>
        <v>6.4594106667482639E-3</v>
      </c>
      <c r="AZ226">
        <f>'Population 2016'!AZ226/'Population 2016'!AZ$5</f>
        <v>6.3337379408736072E-3</v>
      </c>
      <c r="BA226">
        <f>'Population 2016'!BA226/'Population 2016'!BA$5</f>
        <v>6.3431224357590158E-4</v>
      </c>
      <c r="BB226">
        <f>'Population 2016'!BB226/'Population 2016'!BB$5</f>
        <v>3.991078765113276E-3</v>
      </c>
      <c r="BC226">
        <f>'Population 2016'!BC226/'Population 2016'!BC$5</f>
        <v>0</v>
      </c>
      <c r="BD226" s="9">
        <v>224</v>
      </c>
    </row>
    <row r="227" spans="1:56" x14ac:dyDescent="0.35">
      <c r="A227" s="3"/>
      <c r="B227" s="5" t="s">
        <v>74</v>
      </c>
      <c r="C227">
        <f>'Population 2016'!C227/'Population 2016'!C$5</f>
        <v>7.6819675650258365E-3</v>
      </c>
      <c r="D227">
        <f>'Population 2016'!D227/'Population 2016'!D$5</f>
        <v>6.9931437849045904E-3</v>
      </c>
      <c r="E227">
        <f>'Population 2016'!E227/'Population 2016'!E$5</f>
        <v>6.3613649042045016E-3</v>
      </c>
      <c r="F227">
        <f>'Population 2016'!F227/'Population 2016'!F$5</f>
        <v>5.1197527684779809E-3</v>
      </c>
      <c r="G227">
        <f>'Population 2016'!G227/'Population 2016'!G$5</f>
        <v>1.9758566556596115E-3</v>
      </c>
      <c r="H227">
        <f>'Population 2016'!H227/'Population 2016'!H$5</f>
        <v>4.046522033766411E-3</v>
      </c>
      <c r="I227">
        <f>'Population 2016'!I227/'Population 2016'!I$5</f>
        <v>2.7740557742232646E-3</v>
      </c>
      <c r="J227">
        <f>'Population 2016'!J227/'Population 2016'!J$5</f>
        <v>6.2031961387591953E-3</v>
      </c>
      <c r="K227">
        <f>'Population 2016'!K227/'Population 2016'!K$5</f>
        <v>3.8746869536455133E-3</v>
      </c>
      <c r="L227">
        <f>'Population 2016'!L227/'Population 2016'!L$5</f>
        <v>2.851333534541642E-3</v>
      </c>
      <c r="M227">
        <f>'Population 2016'!M227/'Population 2016'!M$5</f>
        <v>2.851333534541642E-3</v>
      </c>
      <c r="N227">
        <f>'Population 2016'!N227/'Population 2016'!N$5</f>
        <v>4.0427259063984377E-3</v>
      </c>
      <c r="O227">
        <f>'Population 2016'!O227/'Population 2016'!O$5</f>
        <v>2.3974400887647241E-3</v>
      </c>
      <c r="P227">
        <f>'Population 2016'!P227/'Population 2016'!P$5</f>
        <v>1.7265862729629211E-2</v>
      </c>
      <c r="Q227">
        <f>'Population 2016'!Q227/'Population 2016'!Q$5</f>
        <v>4.571039118224228E-3</v>
      </c>
      <c r="R227">
        <f>'Population 2016'!R227/'Population 2016'!R$5</f>
        <v>1.4930537073508277E-2</v>
      </c>
      <c r="S227">
        <f>'Population 2016'!S227/'Population 2016'!S$5</f>
        <v>5.6781370979273431E-3</v>
      </c>
      <c r="T227">
        <f>'Population 2016'!T227/'Population 2016'!T$5</f>
        <v>8.7085801501142375E-3</v>
      </c>
      <c r="U227">
        <f>'Population 2016'!U227/'Population 2016'!U$5</f>
        <v>0</v>
      </c>
      <c r="V227">
        <f>'Population 2016'!V227/'Population 2016'!V$5</f>
        <v>3.4574610176994528E-3</v>
      </c>
      <c r="W227">
        <f>'Population 2016'!W227/'Population 2016'!W$5</f>
        <v>4.6705756999326706E-3</v>
      </c>
      <c r="X227">
        <f>'Population 2016'!X227/'Population 2016'!X$5</f>
        <v>4.6705756999326706E-3</v>
      </c>
      <c r="Y227">
        <f>'Population 2016'!Y227/'Population 2016'!Y$5</f>
        <v>4.7733740322093449E-3</v>
      </c>
      <c r="Z227">
        <f>'Population 2016'!Z227/'Population 2016'!Z$5</f>
        <v>1.4363616301736604E-3</v>
      </c>
      <c r="AA227">
        <f>'Population 2016'!AA227/'Population 2016'!AA$5</f>
        <v>3.6255354092629539E-3</v>
      </c>
      <c r="AB227">
        <f>'Population 2016'!AB227/'Population 2016'!AB$5</f>
        <v>6.51361780088636E-3</v>
      </c>
      <c r="AC227">
        <f>'Population 2016'!AC227/'Population 2016'!AC$5</f>
        <v>4.3657598656243728E-3</v>
      </c>
      <c r="AD227">
        <f>'Population 2016'!AD227/'Population 2016'!AD$5</f>
        <v>2.2553872492463434E-3</v>
      </c>
      <c r="AE227">
        <f>'Population 2016'!AE227/'Population 2016'!AE$5</f>
        <v>2.3614205484655901E-3</v>
      </c>
      <c r="AF227">
        <f>'Population 2016'!AF227/'Population 2016'!AF$5</f>
        <v>3.8456318146857893E-3</v>
      </c>
      <c r="AG227">
        <f>'Population 2016'!AG227/'Population 2016'!AG$5</f>
        <v>2.3614205484655901E-3</v>
      </c>
      <c r="AH227">
        <f>'Population 2016'!AH227/'Population 2016'!AH$5</f>
        <v>2.296053425968067E-3</v>
      </c>
      <c r="AI227">
        <f>'Population 2016'!AI227/'Population 2016'!AI$5</f>
        <v>6.478858605302301E-3</v>
      </c>
      <c r="AJ227">
        <f>'Population 2016'!AJ227/'Population 2016'!AJ$5</f>
        <v>3.1927055739899061E-3</v>
      </c>
      <c r="AK227">
        <f>'Population 2016'!AK227/'Population 2016'!AK$5</f>
        <v>4.0481249135687616E-3</v>
      </c>
      <c r="AL227">
        <f>'Population 2016'!AL227/'Population 2016'!AL$5</f>
        <v>2.64273425444742E-3</v>
      </c>
      <c r="AM227">
        <f>'Population 2016'!AM227/'Population 2016'!AM$5</f>
        <v>1.5647014933482077E-3</v>
      </c>
      <c r="AN227">
        <f>'Population 2016'!AN227/'Population 2016'!AN$5</f>
        <v>1.2544998363695865E-3</v>
      </c>
      <c r="AO227">
        <f>'Population 2016'!AO227/'Population 2016'!AO$5</f>
        <v>1.2544998363695865E-3</v>
      </c>
      <c r="AP227">
        <f>'Population 2016'!AP227/'Population 2016'!AP$5</f>
        <v>6.190257280091308E-3</v>
      </c>
      <c r="AQ227">
        <f>'Population 2016'!AQ227/'Population 2016'!AQ$5</f>
        <v>3.6786869074368388E-3</v>
      </c>
      <c r="AR227">
        <f>'Population 2016'!AR227/'Population 2016'!AR$5</f>
        <v>4.5201561314057734E-3</v>
      </c>
      <c r="AS227">
        <f>'Population 2016'!AS227/'Population 2016'!AS$5</f>
        <v>2.7740557742232646E-3</v>
      </c>
      <c r="AT227">
        <f>'Population 2016'!AT227/'Population 2016'!AT$5</f>
        <v>0</v>
      </c>
      <c r="AU227">
        <f>'Population 2016'!AU227/'Population 2016'!AU$5</f>
        <v>0</v>
      </c>
      <c r="AV227">
        <f>'Population 2016'!AV227/'Population 2016'!AV$5</f>
        <v>7.4754513778904023E-3</v>
      </c>
      <c r="AW227">
        <f>'Population 2016'!AW227/'Population 2016'!AW$5</f>
        <v>3.0660809079260478E-3</v>
      </c>
      <c r="AX227">
        <f>'Population 2016'!AX227/'Population 2016'!AX$5</f>
        <v>7.4625912058985137E-3</v>
      </c>
      <c r="AY227">
        <f>'Population 2016'!AY227/'Population 2016'!AY$5</f>
        <v>4.9111104311373582E-3</v>
      </c>
      <c r="AZ227">
        <f>'Population 2016'!AZ227/'Population 2016'!AZ$5</f>
        <v>5.1227916769736124E-3</v>
      </c>
      <c r="BA227">
        <f>'Population 2016'!BA227/'Population 2016'!BA$5</f>
        <v>4.4536817102137769E-4</v>
      </c>
      <c r="BB227">
        <f>'Population 2016'!BB227/'Population 2016'!BB$5</f>
        <v>2.6100826526173327E-3</v>
      </c>
      <c r="BC227">
        <f>'Population 2016'!BC227/'Population 2016'!BC$5</f>
        <v>0</v>
      </c>
      <c r="BD227" s="9">
        <v>225</v>
      </c>
    </row>
    <row r="228" spans="1:56" x14ac:dyDescent="0.35">
      <c r="A228" s="3"/>
      <c r="B228" s="5" t="s">
        <v>75</v>
      </c>
      <c r="C228">
        <f>'Population 2016'!C228/'Population 2016'!C$5</f>
        <v>5.9953080198105833E-3</v>
      </c>
      <c r="D228">
        <f>'Population 2016'!D228/'Population 2016'!D$5</f>
        <v>5.3573349764776072E-3</v>
      </c>
      <c r="E228">
        <f>'Population 2016'!E228/'Population 2016'!E$5</f>
        <v>4.7721956318940179E-3</v>
      </c>
      <c r="F228">
        <f>'Population 2016'!F228/'Population 2016'!F$5</f>
        <v>4.0381148596446044E-3</v>
      </c>
      <c r="G228">
        <f>'Population 2016'!G228/'Population 2016'!G$5</f>
        <v>1.6510583013046067E-3</v>
      </c>
      <c r="H228">
        <f>'Population 2016'!H228/'Population 2016'!H$5</f>
        <v>3.0219219034217106E-3</v>
      </c>
      <c r="I228">
        <f>'Population 2016'!I228/'Population 2016'!I$5</f>
        <v>1.6644334645339587E-3</v>
      </c>
      <c r="J228">
        <f>'Population 2016'!J228/'Population 2016'!J$5</f>
        <v>4.262624084655383E-3</v>
      </c>
      <c r="K228">
        <f>'Population 2016'!K228/'Population 2016'!K$5</f>
        <v>2.4334924160090724E-3</v>
      </c>
      <c r="L228">
        <f>'Population 2016'!L228/'Population 2016'!L$5</f>
        <v>2.3033056407160898E-3</v>
      </c>
      <c r="M228">
        <f>'Population 2016'!M228/'Population 2016'!M$5</f>
        <v>2.3033056407160898E-3</v>
      </c>
      <c r="N228">
        <f>'Population 2016'!N228/'Population 2016'!N$5</f>
        <v>3.2470402906261803E-3</v>
      </c>
      <c r="O228">
        <f>'Population 2016'!O228/'Population 2016'!O$5</f>
        <v>1.9219147819022995E-3</v>
      </c>
      <c r="P228">
        <f>'Population 2016'!P228/'Population 2016'!P$5</f>
        <v>1.2735264284909275E-2</v>
      </c>
      <c r="Q228">
        <f>'Population 2016'!Q228/'Population 2016'!Q$5</f>
        <v>3.2549558759591545E-3</v>
      </c>
      <c r="R228">
        <f>'Population 2016'!R228/'Population 2016'!R$5</f>
        <v>1.2415500079842445E-2</v>
      </c>
      <c r="S228">
        <f>'Population 2016'!S228/'Population 2016'!S$5</f>
        <v>4.4477122394615083E-3</v>
      </c>
      <c r="T228">
        <f>'Population 2016'!T228/'Population 2016'!T$5</f>
        <v>7.3451743344671782E-3</v>
      </c>
      <c r="U228">
        <f>'Population 2016'!U228/'Population 2016'!U$5</f>
        <v>0</v>
      </c>
      <c r="V228">
        <f>'Population 2016'!V228/'Population 2016'!V$5</f>
        <v>2.2744445546897061E-3</v>
      </c>
      <c r="W228">
        <f>'Population 2016'!W228/'Population 2016'!W$5</f>
        <v>3.4416488537642423E-3</v>
      </c>
      <c r="X228">
        <f>'Population 2016'!X228/'Population 2016'!X$5</f>
        <v>3.4416488537642423E-3</v>
      </c>
      <c r="Y228">
        <f>'Population 2016'!Y228/'Population 2016'!Y$5</f>
        <v>3.2272936837252188E-3</v>
      </c>
      <c r="Z228">
        <f>'Population 2016'!Z228/'Population 2016'!Z$5</f>
        <v>1.2214881248511856E-3</v>
      </c>
      <c r="AA228">
        <f>'Population 2016'!AA228/'Population 2016'!AA$5</f>
        <v>2.7698107240640012E-3</v>
      </c>
      <c r="AB228">
        <f>'Population 2016'!AB228/'Population 2016'!AB$5</f>
        <v>5.0274812441787869E-3</v>
      </c>
      <c r="AC228">
        <f>'Population 2016'!AC228/'Population 2016'!AC$5</f>
        <v>3.3955910065967343E-3</v>
      </c>
      <c r="AD228">
        <f>'Population 2016'!AD228/'Population 2016'!AD$5</f>
        <v>1.9241505080203952E-3</v>
      </c>
      <c r="AE228">
        <f>'Population 2016'!AE228/'Population 2016'!AE$5</f>
        <v>2.0277415579215393E-3</v>
      </c>
      <c r="AF228">
        <f>'Population 2016'!AF228/'Population 2016'!AF$5</f>
        <v>2.8050490883590462E-3</v>
      </c>
      <c r="AG228">
        <f>'Population 2016'!AG228/'Population 2016'!AG$5</f>
        <v>2.0277415579215393E-3</v>
      </c>
      <c r="AH228">
        <f>'Population 2016'!AH228/'Population 2016'!AH$5</f>
        <v>1.645876484957692E-3</v>
      </c>
      <c r="AI228">
        <f>'Population 2016'!AI228/'Population 2016'!AI$5</f>
        <v>5.2320303613614489E-3</v>
      </c>
      <c r="AJ228">
        <f>'Population 2016'!AJ228/'Population 2016'!AJ$5</f>
        <v>2.1470596436438671E-3</v>
      </c>
      <c r="AK228">
        <f>'Population 2016'!AK228/'Population 2016'!AK$5</f>
        <v>3.33153137296808E-3</v>
      </c>
      <c r="AL228">
        <f>'Population 2016'!AL228/'Population 2016'!AL$5</f>
        <v>2.0751671662439476E-3</v>
      </c>
      <c r="AM228">
        <f>'Population 2016'!AM228/'Population 2016'!AM$5</f>
        <v>9.960484043304563E-4</v>
      </c>
      <c r="AN228">
        <f>'Population 2016'!AN228/'Population 2016'!AN$5</f>
        <v>1.4726737209556015E-3</v>
      </c>
      <c r="AO228">
        <f>'Population 2016'!AO228/'Population 2016'!AO$5</f>
        <v>1.4726737209556015E-3</v>
      </c>
      <c r="AP228">
        <f>'Population 2016'!AP228/'Population 2016'!AP$5</f>
        <v>4.7714915270358101E-3</v>
      </c>
      <c r="AQ228">
        <f>'Population 2016'!AQ228/'Population 2016'!AQ$5</f>
        <v>2.6100180851646847E-3</v>
      </c>
      <c r="AR228">
        <f>'Population 2016'!AR228/'Population 2016'!AR$5</f>
        <v>3.4842406059727104E-3</v>
      </c>
      <c r="AS228">
        <f>'Population 2016'!AS228/'Population 2016'!AS$5</f>
        <v>1.6644334645339587E-3</v>
      </c>
      <c r="AT228">
        <f>'Population 2016'!AT228/'Population 2016'!AT$5</f>
        <v>0</v>
      </c>
      <c r="AU228">
        <f>'Population 2016'!AU228/'Population 2016'!AU$5</f>
        <v>0</v>
      </c>
      <c r="AV228">
        <f>'Population 2016'!AV228/'Population 2016'!AV$5</f>
        <v>5.3215077605321508E-3</v>
      </c>
      <c r="AW228">
        <f>'Population 2016'!AW228/'Population 2016'!AW$5</f>
        <v>2.3300689486850938E-3</v>
      </c>
      <c r="AX228">
        <f>'Population 2016'!AX228/'Population 2016'!AX$5</f>
        <v>5.2519263452470702E-3</v>
      </c>
      <c r="AY228">
        <f>'Population 2016'!AY228/'Population 2016'!AY$5</f>
        <v>3.7498852544291792E-3</v>
      </c>
      <c r="AZ228">
        <f>'Population 2016'!AZ228/'Population 2016'!AZ$5</f>
        <v>4.0211469760859687E-3</v>
      </c>
      <c r="BA228">
        <f>'Population 2016'!BA228/'Population 2016'!BA$5</f>
        <v>2.9691211401425179E-4</v>
      </c>
      <c r="BB228">
        <f>'Population 2016'!BB228/'Population 2016'!BB$5</f>
        <v>1.6502903544326523E-3</v>
      </c>
      <c r="BC228">
        <f>'Population 2016'!BC228/'Population 2016'!BC$5</f>
        <v>0</v>
      </c>
      <c r="BD228" s="9">
        <v>226</v>
      </c>
    </row>
    <row r="229" spans="1:56" x14ac:dyDescent="0.35">
      <c r="A229" s="3"/>
      <c r="B229" s="5" t="s">
        <v>81</v>
      </c>
      <c r="C229">
        <f>'Population 2016'!C229/'Population 2016'!C$5</f>
        <v>4.3955369966215702E-3</v>
      </c>
      <c r="D229">
        <f>'Population 2016'!D229/'Population 2016'!D$5</f>
        <v>3.6824036853378714E-3</v>
      </c>
      <c r="E229">
        <f>'Population 2016'!E229/'Population 2016'!E$5</f>
        <v>3.028328465818797E-3</v>
      </c>
      <c r="F229">
        <f>'Population 2016'!F229/'Population 2016'!F$5</f>
        <v>2.6062322946175638E-3</v>
      </c>
      <c r="G229">
        <f>'Population 2016'!G229/'Population 2016'!G$5</f>
        <v>9.4732853353543013E-4</v>
      </c>
      <c r="H229">
        <f>'Population 2016'!H229/'Population 2016'!H$5</f>
        <v>1.7930502281032251E-3</v>
      </c>
      <c r="I229">
        <f>'Population 2016'!I229/'Population 2016'!I$5</f>
        <v>8.7932333975378944E-4</v>
      </c>
      <c r="J229">
        <f>'Population 2016'!J229/'Population 2016'!J$5</f>
        <v>2.3883963742816153E-3</v>
      </c>
      <c r="K229">
        <f>'Population 2016'!K229/'Population 2016'!K$5</f>
        <v>1.0631762982563908E-3</v>
      </c>
      <c r="L229">
        <f>'Population 2016'!L229/'Population 2016'!L$5</f>
        <v>1.2390195860403793E-3</v>
      </c>
      <c r="M229">
        <f>'Population 2016'!M229/'Population 2016'!M$5</f>
        <v>1.2390195860403793E-3</v>
      </c>
      <c r="N229">
        <f>'Population 2016'!N229/'Population 2016'!N$5</f>
        <v>2.1137910802838749E-3</v>
      </c>
      <c r="O229">
        <f>'Population 2016'!O229/'Population 2016'!O$5</f>
        <v>1.1689997127034605E-3</v>
      </c>
      <c r="P229">
        <f>'Population 2016'!P229/'Population 2016'!P$5</f>
        <v>7.4270258086329317E-3</v>
      </c>
      <c r="Q229">
        <f>'Population 2016'!Q229/'Population 2016'!Q$5</f>
        <v>2.1386352686807442E-3</v>
      </c>
      <c r="R229">
        <f>'Population 2016'!R229/'Population 2016'!R$5</f>
        <v>8.6229839782828548E-3</v>
      </c>
      <c r="S229">
        <f>'Population 2016'!S229/'Population 2016'!S$5</f>
        <v>2.9630819582997189E-3</v>
      </c>
      <c r="T229">
        <f>'Population 2016'!T229/'Population 2016'!T$5</f>
        <v>5.1278949107271656E-3</v>
      </c>
      <c r="U229">
        <f>'Population 2016'!U229/'Population 2016'!U$5</f>
        <v>0</v>
      </c>
      <c r="V229">
        <f>'Population 2016'!V229/'Population 2016'!V$5</f>
        <v>1.2288106486746399E-3</v>
      </c>
      <c r="W229">
        <f>'Population 2016'!W229/'Population 2016'!W$5</f>
        <v>2.1310114460154662E-3</v>
      </c>
      <c r="X229">
        <f>'Population 2016'!X229/'Population 2016'!X$5</f>
        <v>2.1310114460154662E-3</v>
      </c>
      <c r="Y229">
        <f>'Population 2016'!Y229/'Population 2016'!Y$5</f>
        <v>1.7845503251140682E-3</v>
      </c>
      <c r="Z229">
        <f>'Population 2016'!Z229/'Population 2016'!Z$5</f>
        <v>8.1884227703970126E-4</v>
      </c>
      <c r="AA229">
        <f>'Population 2016'!AA229/'Population 2016'!AA$5</f>
        <v>1.6974973374870529E-3</v>
      </c>
      <c r="AB229">
        <f>'Population 2016'!AB229/'Population 2016'!AB$5</f>
        <v>3.4103354042352846E-3</v>
      </c>
      <c r="AC229">
        <f>'Population 2016'!AC229/'Population 2016'!AC$5</f>
        <v>2.1637454723729419E-3</v>
      </c>
      <c r="AD229">
        <f>'Population 2016'!AD229/'Population 2016'!AD$5</f>
        <v>1.1537459525847631E-3</v>
      </c>
      <c r="AE229">
        <f>'Population 2016'!AE229/'Population 2016'!AE$5</f>
        <v>1.2320455035472644E-3</v>
      </c>
      <c r="AF229">
        <f>'Population 2016'!AF229/'Population 2016'!AF$5</f>
        <v>1.9906799981902908E-3</v>
      </c>
      <c r="AG229">
        <f>'Population 2016'!AG229/'Population 2016'!AG$5</f>
        <v>1.2320455035472644E-3</v>
      </c>
      <c r="AH229">
        <f>'Population 2016'!AH229/'Population 2016'!AH$5</f>
        <v>8.6009121053658177E-4</v>
      </c>
      <c r="AI229">
        <f>'Population 2016'!AI229/'Population 2016'!AI$5</f>
        <v>3.5832640650975589E-3</v>
      </c>
      <c r="AJ229">
        <f>'Population 2016'!AJ229/'Population 2016'!AJ$5</f>
        <v>8.7834258149067283E-4</v>
      </c>
      <c r="AK229">
        <f>'Population 2016'!AK229/'Population 2016'!AK$5</f>
        <v>2.0114906402826146E-3</v>
      </c>
      <c r="AL229">
        <f>'Population 2016'!AL229/'Population 2016'!AL$5</f>
        <v>1.179475355172842E-3</v>
      </c>
      <c r="AM229">
        <f>'Population 2016'!AM229/'Population 2016'!AM$5</f>
        <v>4.4550528630053136E-4</v>
      </c>
      <c r="AN229">
        <f>'Population 2016'!AN229/'Population 2016'!AN$5</f>
        <v>7.6360859605105274E-4</v>
      </c>
      <c r="AO229">
        <f>'Population 2016'!AO229/'Population 2016'!AO$5</f>
        <v>7.6360859605105274E-4</v>
      </c>
      <c r="AP229">
        <f>'Population 2016'!AP229/'Population 2016'!AP$5</f>
        <v>3.0753134758968342E-3</v>
      </c>
      <c r="AQ229">
        <f>'Population 2016'!AQ229/'Population 2016'!AQ$5</f>
        <v>1.5070970570504741E-3</v>
      </c>
      <c r="AR229">
        <f>'Population 2016'!AR229/'Population 2016'!AR$5</f>
        <v>2.2197553323473201E-3</v>
      </c>
      <c r="AS229">
        <f>'Population 2016'!AS229/'Population 2016'!AS$5</f>
        <v>8.7932333975378944E-4</v>
      </c>
      <c r="AT229">
        <f>'Population 2016'!AT229/'Population 2016'!AT$5</f>
        <v>0</v>
      </c>
      <c r="AU229">
        <f>'Population 2016'!AU229/'Population 2016'!AU$5</f>
        <v>0</v>
      </c>
      <c r="AV229">
        <f>'Population 2016'!AV229/'Population 2016'!AV$5</f>
        <v>3.1886812374617253E-3</v>
      </c>
      <c r="AW229">
        <f>'Population 2016'!AW229/'Population 2016'!AW$5</f>
        <v>1.2966013789737019E-3</v>
      </c>
      <c r="AX229">
        <f>'Population 2016'!AX229/'Population 2016'!AX$5</f>
        <v>3.1051535325913337E-3</v>
      </c>
      <c r="AY229">
        <f>'Population 2016'!AY229/'Population 2016'!AY$5</f>
        <v>2.3805881092989812E-3</v>
      </c>
      <c r="AZ229">
        <f>'Population 2016'!AZ229/'Population 2016'!AZ$5</f>
        <v>2.6002266569254045E-3</v>
      </c>
      <c r="BA229">
        <f>'Population 2016'!BA229/'Population 2016'!BA$5</f>
        <v>1.349600518246599E-4</v>
      </c>
      <c r="BB229">
        <f>'Population 2016'!BB229/'Population 2016'!BB$5</f>
        <v>1.1876566567465112E-3</v>
      </c>
      <c r="BC229">
        <f>'Population 2016'!BC229/'Population 2016'!BC$5</f>
        <v>0</v>
      </c>
      <c r="BD229" s="9">
        <v>227</v>
      </c>
    </row>
    <row r="230" spans="1:56" x14ac:dyDescent="0.35">
      <c r="A230" s="3"/>
      <c r="B230" s="5" t="s">
        <v>82</v>
      </c>
      <c r="C230">
        <f>'Population 2016'!C230/'Population 2016'!C$5</f>
        <v>2.6782109142205845E-3</v>
      </c>
      <c r="D230">
        <f>'Population 2016'!D230/'Population 2016'!D$5</f>
        <v>2.2960007042046888E-3</v>
      </c>
      <c r="E230">
        <f>'Population 2016'!E230/'Population 2016'!E$5</f>
        <v>1.9454432094656361E-3</v>
      </c>
      <c r="F230">
        <f>'Population 2016'!F230/'Population 2016'!F$5</f>
        <v>1.3288694308524337E-3</v>
      </c>
      <c r="G230">
        <f>'Population 2016'!G230/'Population 2016'!G$5</f>
        <v>5.9546364965084176E-4</v>
      </c>
      <c r="H230">
        <f>'Population 2016'!H230/'Population 2016'!H$5</f>
        <v>1.1672659712787723E-3</v>
      </c>
      <c r="I230">
        <f>'Population 2016'!I230/'Population 2016'!I$5</f>
        <v>7.2230131479775563E-4</v>
      </c>
      <c r="J230">
        <f>'Population 2016'!J230/'Population 2016'!J$5</f>
        <v>1.3434729605334085E-3</v>
      </c>
      <c r="K230">
        <f>'Population 2016'!K230/'Population 2016'!K$5</f>
        <v>4.2527051930255636E-4</v>
      </c>
      <c r="L230">
        <f>'Population 2016'!L230/'Population 2016'!L$5</f>
        <v>7.2276142519022129E-4</v>
      </c>
      <c r="M230">
        <f>'Population 2016'!M230/'Population 2016'!M$5</f>
        <v>7.2276142519022129E-4</v>
      </c>
      <c r="N230">
        <f>'Population 2016'!N230/'Population 2016'!N$5</f>
        <v>9.4035572773084925E-4</v>
      </c>
      <c r="O230">
        <f>'Population 2016'!O230/'Population 2016'!O$5</f>
        <v>5.2505919299392718E-4</v>
      </c>
      <c r="P230">
        <f>'Population 2016'!P230/'Population 2016'!P$5</f>
        <v>4.3953567001014313E-3</v>
      </c>
      <c r="Q230">
        <f>'Population 2016'!Q230/'Population 2016'!Q$5</f>
        <v>1.3395847287340924E-3</v>
      </c>
      <c r="R230">
        <f>'Population 2016'!R230/'Population 2016'!R$5</f>
        <v>4.7373183584393467E-3</v>
      </c>
      <c r="S230">
        <f>'Population 2016'!S230/'Population 2016'!S$5</f>
        <v>1.8853568849949954E-3</v>
      </c>
      <c r="T230">
        <f>'Population 2016'!T230/'Population 2016'!T$5</f>
        <v>3.1828313238996199E-3</v>
      </c>
      <c r="U230">
        <f>'Population 2016'!U230/'Population 2016'!U$5</f>
        <v>0</v>
      </c>
      <c r="V230">
        <f>'Population 2016'!V230/'Population 2016'!V$5</f>
        <v>9.3878080613031501E-4</v>
      </c>
      <c r="W230">
        <f>'Population 2016'!W230/'Population 2016'!W$5</f>
        <v>1.411958504108407E-3</v>
      </c>
      <c r="X230">
        <f>'Population 2016'!X230/'Population 2016'!X$5</f>
        <v>1.411958504108407E-3</v>
      </c>
      <c r="Y230">
        <f>'Population 2016'!Y230/'Population 2016'!Y$5</f>
        <v>1.1327323889922258E-3</v>
      </c>
      <c r="Z230">
        <f>'Population 2016'!Z230/'Population 2016'!Z$5</f>
        <v>5.3428006728831569E-4</v>
      </c>
      <c r="AA230">
        <f>'Population 2016'!AA230/'Population 2016'!AA$5</f>
        <v>9.6468341840751494E-4</v>
      </c>
      <c r="AB230">
        <f>'Population 2016'!AB230/'Population 2016'!AB$5</f>
        <v>2.1329948926849737E-3</v>
      </c>
      <c r="AC230">
        <f>'Population 2016'!AC230/'Population 2016'!AC$5</f>
        <v>1.2597715035135007E-3</v>
      </c>
      <c r="AD230">
        <f>'Population 2016'!AD230/'Population 2016'!AD$5</f>
        <v>6.4758643790241541E-4</v>
      </c>
      <c r="AE230">
        <f>'Population 2016'!AE230/'Population 2016'!AE$5</f>
        <v>6.6735798108810153E-4</v>
      </c>
      <c r="AF230">
        <f>'Population 2016'!AF230/'Population 2016'!AF$5</f>
        <v>1.3572818169479257E-3</v>
      </c>
      <c r="AG230">
        <f>'Population 2016'!AG230/'Population 2016'!AG$5</f>
        <v>6.6735798108810153E-4</v>
      </c>
      <c r="AH230">
        <f>'Population 2016'!AH230/'Population 2016'!AH$5</f>
        <v>4.3468972627550782E-4</v>
      </c>
      <c r="AI230">
        <f>'Population 2016'!AI230/'Population 2016'!AI$5</f>
        <v>2.2352677399597514E-3</v>
      </c>
      <c r="AJ230">
        <f>'Population 2016'!AJ230/'Population 2016'!AJ$5</f>
        <v>6.4132950394557066E-4</v>
      </c>
      <c r="AK230">
        <f>'Population 2016'!AK230/'Population 2016'!AK$5</f>
        <v>1.294897099681933E-3</v>
      </c>
      <c r="AL230">
        <f>'Population 2016'!AL230/'Population 2016'!AL$5</f>
        <v>6.4738120998208612E-4</v>
      </c>
      <c r="AM230">
        <f>'Population 2016'!AM230/'Population 2016'!AM$5</f>
        <v>2.3905161703930951E-4</v>
      </c>
      <c r="AN230">
        <f>'Population 2016'!AN230/'Population 2016'!AN$5</f>
        <v>3.8180429802552637E-4</v>
      </c>
      <c r="AO230">
        <f>'Population 2016'!AO230/'Population 2016'!AO$5</f>
        <v>3.8180429802552637E-4</v>
      </c>
      <c r="AP230">
        <f>'Population 2016'!AP230/'Population 2016'!AP$5</f>
        <v>2.0924813341153719E-3</v>
      </c>
      <c r="AQ230">
        <f>'Population 2016'!AQ230/'Population 2016'!AQ$5</f>
        <v>6.7819367567271331E-4</v>
      </c>
      <c r="AR230">
        <f>'Population 2016'!AR230/'Population 2016'!AR$5</f>
        <v>1.349363513451196E-3</v>
      </c>
      <c r="AS230">
        <f>'Population 2016'!AS230/'Population 2016'!AS$5</f>
        <v>7.2230131479775563E-4</v>
      </c>
      <c r="AT230">
        <f>'Population 2016'!AT230/'Population 2016'!AT$5</f>
        <v>0</v>
      </c>
      <c r="AU230">
        <f>'Population 2016'!AU230/'Population 2016'!AU$5</f>
        <v>0</v>
      </c>
      <c r="AV230">
        <f>'Population 2016'!AV230/'Population 2016'!AV$5</f>
        <v>2.4707000316756414E-3</v>
      </c>
      <c r="AW230">
        <f>'Population 2016'!AW230/'Population 2016'!AW$5</f>
        <v>6.4067362255171149E-4</v>
      </c>
      <c r="AX230">
        <f>'Population 2016'!AX230/'Population 2016'!AX$5</f>
        <v>1.8400909822763459E-3</v>
      </c>
      <c r="AY230">
        <f>'Population 2016'!AY230/'Population 2016'!AY$5</f>
        <v>1.4412043695113369E-3</v>
      </c>
      <c r="AZ230">
        <f>'Population 2016'!AZ230/'Population 2016'!AZ$5</f>
        <v>1.4669420299026066E-3</v>
      </c>
      <c r="BA230">
        <f>'Population 2016'!BA230/'Population 2016'!BA$5</f>
        <v>9.4472036277261928E-5</v>
      </c>
      <c r="BB230">
        <f>'Population 2016'!BB230/'Population 2016'!BB$5</f>
        <v>7.3883292018532966E-4</v>
      </c>
      <c r="BC230">
        <f>'Population 2016'!BC230/'Population 2016'!BC$5</f>
        <v>0</v>
      </c>
      <c r="BD230" s="9">
        <v>228</v>
      </c>
    </row>
    <row r="231" spans="1:56" x14ac:dyDescent="0.35">
      <c r="A231" s="3"/>
      <c r="B231" s="5" t="s">
        <v>76</v>
      </c>
      <c r="C231">
        <f>'Population 2016'!C231/'Population 2016'!C$5</f>
        <v>0</v>
      </c>
      <c r="D231">
        <f>'Population 2016'!D231/'Population 2016'!D$5</f>
        <v>0</v>
      </c>
      <c r="E231">
        <f>'Population 2016'!E231/'Population 2016'!E$5</f>
        <v>0</v>
      </c>
      <c r="F231">
        <f>'Population 2016'!F231/'Population 2016'!F$5</f>
        <v>0</v>
      </c>
      <c r="G231">
        <f>'Population 2016'!G231/'Population 2016'!G$5</f>
        <v>0</v>
      </c>
      <c r="H231">
        <f>'Population 2016'!H231/'Population 2016'!H$5</f>
        <v>0</v>
      </c>
      <c r="I231">
        <f>'Population 2016'!I231/'Population 2016'!I$5</f>
        <v>0</v>
      </c>
      <c r="J231">
        <f>'Population 2016'!J231/'Population 2016'!J$5</f>
        <v>0</v>
      </c>
      <c r="K231">
        <f>'Population 2016'!K231/'Population 2016'!K$5</f>
        <v>0</v>
      </c>
      <c r="L231">
        <f>'Population 2016'!L231/'Population 2016'!L$5</f>
        <v>0</v>
      </c>
      <c r="M231">
        <f>'Population 2016'!M231/'Population 2016'!M$5</f>
        <v>0</v>
      </c>
      <c r="N231">
        <f>'Population 2016'!N231/'Population 2016'!N$5</f>
        <v>0</v>
      </c>
      <c r="O231">
        <f>'Population 2016'!O231/'Population 2016'!O$5</f>
        <v>0</v>
      </c>
      <c r="P231">
        <f>'Population 2016'!P231/'Population 2016'!P$5</f>
        <v>0</v>
      </c>
      <c r="Q231">
        <f>'Population 2016'!Q231/'Population 2016'!Q$5</f>
        <v>0</v>
      </c>
      <c r="R231">
        <f>'Population 2016'!R231/'Population 2016'!R$5</f>
        <v>0</v>
      </c>
      <c r="S231">
        <f>'Population 2016'!S231/'Population 2016'!S$5</f>
        <v>0</v>
      </c>
      <c r="T231">
        <f>'Population 2016'!T231/'Population 2016'!T$5</f>
        <v>0</v>
      </c>
      <c r="U231">
        <f>'Population 2016'!U231/'Population 2016'!U$5</f>
        <v>0</v>
      </c>
      <c r="V231">
        <f>'Population 2016'!V231/'Population 2016'!V$5</f>
        <v>0</v>
      </c>
      <c r="W231">
        <f>'Population 2016'!W231/'Population 2016'!W$5</f>
        <v>0</v>
      </c>
      <c r="X231">
        <f>'Population 2016'!X231/'Population 2016'!X$5</f>
        <v>0</v>
      </c>
      <c r="Y231">
        <f>'Population 2016'!Y231/'Population 2016'!Y$5</f>
        <v>0</v>
      </c>
      <c r="Z231">
        <f>'Population 2016'!Z231/'Population 2016'!Z$5</f>
        <v>0</v>
      </c>
      <c r="AA231">
        <f>'Population 2016'!AA231/'Population 2016'!AA$5</f>
        <v>0</v>
      </c>
      <c r="AB231">
        <f>'Population 2016'!AB231/'Population 2016'!AB$5</f>
        <v>0</v>
      </c>
      <c r="AC231">
        <f>'Population 2016'!AC231/'Population 2016'!AC$5</f>
        <v>0</v>
      </c>
      <c r="AD231">
        <f>'Population 2016'!AD231/'Population 2016'!AD$5</f>
        <v>0</v>
      </c>
      <c r="AE231">
        <f>'Population 2016'!AE231/'Population 2016'!AE$5</f>
        <v>0</v>
      </c>
      <c r="AF231">
        <f>'Population 2016'!AF231/'Population 2016'!AF$5</f>
        <v>0</v>
      </c>
      <c r="AG231">
        <f>'Population 2016'!AG231/'Population 2016'!AG$5</f>
        <v>0</v>
      </c>
      <c r="AH231">
        <f>'Population 2016'!AH231/'Population 2016'!AH$5</f>
        <v>0</v>
      </c>
      <c r="AI231">
        <f>'Population 2016'!AI231/'Population 2016'!AI$5</f>
        <v>0</v>
      </c>
      <c r="AJ231">
        <f>'Population 2016'!AJ231/'Population 2016'!AJ$5</f>
        <v>0</v>
      </c>
      <c r="AK231">
        <f>'Population 2016'!AK231/'Population 2016'!AK$5</f>
        <v>0</v>
      </c>
      <c r="AL231">
        <f>'Population 2016'!AL231/'Population 2016'!AL$5</f>
        <v>0</v>
      </c>
      <c r="AM231">
        <f>'Population 2016'!AM231/'Population 2016'!AM$5</f>
        <v>0</v>
      </c>
      <c r="AN231">
        <f>'Population 2016'!AN231/'Population 2016'!AN$5</f>
        <v>0</v>
      </c>
      <c r="AO231">
        <f>'Population 2016'!AO231/'Population 2016'!AO$5</f>
        <v>0</v>
      </c>
      <c r="AP231">
        <f>'Population 2016'!AP231/'Population 2016'!AP$5</f>
        <v>0</v>
      </c>
      <c r="AQ231">
        <f>'Population 2016'!AQ231/'Population 2016'!AQ$5</f>
        <v>0</v>
      </c>
      <c r="AR231">
        <f>'Population 2016'!AR231/'Population 2016'!AR$5</f>
        <v>0</v>
      </c>
      <c r="AS231">
        <f>'Population 2016'!AS231/'Population 2016'!AS$5</f>
        <v>0</v>
      </c>
      <c r="AT231">
        <f>'Population 2016'!AT231/'Population 2016'!AT$5</f>
        <v>0</v>
      </c>
      <c r="AU231">
        <f>'Population 2016'!AU231/'Population 2016'!AU$5</f>
        <v>0</v>
      </c>
      <c r="AV231">
        <f>'Population 2016'!AV231/'Population 2016'!AV$5</f>
        <v>0</v>
      </c>
      <c r="AW231">
        <f>'Population 2016'!AW231/'Population 2016'!AW$5</f>
        <v>0</v>
      </c>
      <c r="AX231">
        <f>'Population 2016'!AX231/'Population 2016'!AX$5</f>
        <v>0</v>
      </c>
      <c r="AY231">
        <f>'Population 2016'!AY231/'Population 2016'!AY$5</f>
        <v>0</v>
      </c>
      <c r="AZ231">
        <f>'Population 2016'!AZ231/'Population 2016'!AZ$5</f>
        <v>0</v>
      </c>
      <c r="BA231">
        <f>'Population 2016'!BA231/'Population 2016'!BA$5</f>
        <v>0</v>
      </c>
      <c r="BB231">
        <f>'Population 2016'!BB231/'Population 2016'!BB$5</f>
        <v>0</v>
      </c>
      <c r="BC231">
        <f>'Population 2016'!BC231/'Population 2016'!BC$5</f>
        <v>0</v>
      </c>
      <c r="BD231" s="9">
        <v>229</v>
      </c>
    </row>
    <row r="232" spans="1:56" x14ac:dyDescent="0.35">
      <c r="A232" s="3"/>
      <c r="B232" s="5" t="s">
        <v>46</v>
      </c>
      <c r="C232">
        <f>'Population 2016'!C232/'Population 2016'!C$5</f>
        <v>0</v>
      </c>
      <c r="D232">
        <f>'Population 2016'!D232/'Population 2016'!D$5</f>
        <v>0</v>
      </c>
      <c r="E232">
        <f>'Population 2016'!E232/'Population 2016'!E$5</f>
        <v>0</v>
      </c>
      <c r="F232">
        <f>'Population 2016'!F232/'Population 2016'!F$5</f>
        <v>0</v>
      </c>
      <c r="G232">
        <f>'Population 2016'!G232/'Population 2016'!G$5</f>
        <v>0</v>
      </c>
      <c r="H232">
        <f>'Population 2016'!H232/'Population 2016'!H$5</f>
        <v>0</v>
      </c>
      <c r="I232">
        <f>'Population 2016'!I232/'Population 2016'!I$5</f>
        <v>0</v>
      </c>
      <c r="J232">
        <f>'Population 2016'!J232/'Population 2016'!J$5</f>
        <v>0</v>
      </c>
      <c r="K232">
        <f>'Population 2016'!K232/'Population 2016'!K$5</f>
        <v>0</v>
      </c>
      <c r="L232">
        <f>'Population 2016'!L232/'Population 2016'!L$5</f>
        <v>0</v>
      </c>
      <c r="M232">
        <f>'Population 2016'!M232/'Population 2016'!M$5</f>
        <v>0</v>
      </c>
      <c r="N232">
        <f>'Population 2016'!N232/'Population 2016'!N$5</f>
        <v>0</v>
      </c>
      <c r="O232">
        <f>'Population 2016'!O232/'Population 2016'!O$5</f>
        <v>0</v>
      </c>
      <c r="P232">
        <f>'Population 2016'!P232/'Population 2016'!P$5</f>
        <v>0</v>
      </c>
      <c r="Q232">
        <f>'Population 2016'!Q232/'Population 2016'!Q$5</f>
        <v>0</v>
      </c>
      <c r="R232">
        <f>'Population 2016'!R232/'Population 2016'!R$5</f>
        <v>0</v>
      </c>
      <c r="S232">
        <f>'Population 2016'!S232/'Population 2016'!S$5</f>
        <v>0</v>
      </c>
      <c r="T232">
        <f>'Population 2016'!T232/'Population 2016'!T$5</f>
        <v>0</v>
      </c>
      <c r="U232">
        <f>'Population 2016'!U232/'Population 2016'!U$5</f>
        <v>0</v>
      </c>
      <c r="V232">
        <f>'Population 2016'!V232/'Population 2016'!V$5</f>
        <v>0</v>
      </c>
      <c r="W232">
        <f>'Population 2016'!W232/'Population 2016'!W$5</f>
        <v>0</v>
      </c>
      <c r="X232">
        <f>'Population 2016'!X232/'Population 2016'!X$5</f>
        <v>0</v>
      </c>
      <c r="Y232">
        <f>'Population 2016'!Y232/'Population 2016'!Y$5</f>
        <v>0</v>
      </c>
      <c r="Z232">
        <f>'Population 2016'!Z232/'Population 2016'!Z$5</f>
        <v>0</v>
      </c>
      <c r="AA232">
        <f>'Population 2016'!AA232/'Population 2016'!AA$5</f>
        <v>0</v>
      </c>
      <c r="AB232">
        <f>'Population 2016'!AB232/'Population 2016'!AB$5</f>
        <v>0</v>
      </c>
      <c r="AC232">
        <f>'Population 2016'!AC232/'Population 2016'!AC$5</f>
        <v>0</v>
      </c>
      <c r="AD232">
        <f>'Population 2016'!AD232/'Population 2016'!AD$5</f>
        <v>0</v>
      </c>
      <c r="AE232">
        <f>'Population 2016'!AE232/'Population 2016'!AE$5</f>
        <v>0</v>
      </c>
      <c r="AF232">
        <f>'Population 2016'!AF232/'Population 2016'!AF$5</f>
        <v>0</v>
      </c>
      <c r="AG232">
        <f>'Population 2016'!AG232/'Population 2016'!AG$5</f>
        <v>0</v>
      </c>
      <c r="AH232">
        <f>'Population 2016'!AH232/'Population 2016'!AH$5</f>
        <v>0</v>
      </c>
      <c r="AI232">
        <f>'Population 2016'!AI232/'Population 2016'!AI$5</f>
        <v>0</v>
      </c>
      <c r="AJ232">
        <f>'Population 2016'!AJ232/'Population 2016'!AJ$5</f>
        <v>0</v>
      </c>
      <c r="AK232">
        <f>'Population 2016'!AK232/'Population 2016'!AK$5</f>
        <v>0</v>
      </c>
      <c r="AL232">
        <f>'Population 2016'!AL232/'Population 2016'!AL$5</f>
        <v>0</v>
      </c>
      <c r="AM232">
        <f>'Population 2016'!AM232/'Population 2016'!AM$5</f>
        <v>0</v>
      </c>
      <c r="AN232">
        <f>'Population 2016'!AN232/'Population 2016'!AN$5</f>
        <v>0</v>
      </c>
      <c r="AO232">
        <f>'Population 2016'!AO232/'Population 2016'!AO$5</f>
        <v>0</v>
      </c>
      <c r="AP232">
        <f>'Population 2016'!AP232/'Population 2016'!AP$5</f>
        <v>0</v>
      </c>
      <c r="AQ232">
        <f>'Population 2016'!AQ232/'Population 2016'!AQ$5</f>
        <v>0</v>
      </c>
      <c r="AR232">
        <f>'Population 2016'!AR232/'Population 2016'!AR$5</f>
        <v>0</v>
      </c>
      <c r="AS232">
        <f>'Population 2016'!AS232/'Population 2016'!AS$5</f>
        <v>0</v>
      </c>
      <c r="AT232">
        <f>'Population 2016'!AT232/'Population 2016'!AT$5</f>
        <v>0</v>
      </c>
      <c r="AU232">
        <f>'Population 2016'!AU232/'Population 2016'!AU$5</f>
        <v>0</v>
      </c>
      <c r="AV232">
        <f>'Population 2016'!AV232/'Population 2016'!AV$5</f>
        <v>0</v>
      </c>
      <c r="AW232">
        <f>'Population 2016'!AW232/'Population 2016'!AW$5</f>
        <v>0</v>
      </c>
      <c r="AX232">
        <f>'Population 2016'!AX232/'Population 2016'!AX$5</f>
        <v>0</v>
      </c>
      <c r="AY232">
        <f>'Population 2016'!AY232/'Population 2016'!AY$5</f>
        <v>0</v>
      </c>
      <c r="AZ232">
        <f>'Population 2016'!AZ232/'Population 2016'!AZ$5</f>
        <v>0</v>
      </c>
      <c r="BA232">
        <f>'Population 2016'!BA232/'Population 2016'!BA$5</f>
        <v>0</v>
      </c>
      <c r="BB232">
        <f>'Population 2016'!BB232/'Population 2016'!BB$5</f>
        <v>0</v>
      </c>
      <c r="BC232">
        <f>'Population 2016'!BC232/'Population 2016'!BC$5</f>
        <v>0</v>
      </c>
      <c r="BD232" s="9">
        <v>230</v>
      </c>
    </row>
    <row r="233" spans="1:56" x14ac:dyDescent="0.35">
      <c r="A233" s="3"/>
      <c r="B233" s="5" t="s">
        <v>77</v>
      </c>
      <c r="C233">
        <f>'Population 2016'!C233/'Population 2016'!C$5</f>
        <v>0</v>
      </c>
      <c r="D233">
        <f>'Population 2016'!D233/'Population 2016'!D$5</f>
        <v>0</v>
      </c>
      <c r="E233">
        <f>'Population 2016'!E233/'Population 2016'!E$5</f>
        <v>0</v>
      </c>
      <c r="F233">
        <f>'Population 2016'!F233/'Population 2016'!F$5</f>
        <v>0</v>
      </c>
      <c r="G233">
        <f>'Population 2016'!G233/'Population 2016'!G$5</f>
        <v>0</v>
      </c>
      <c r="H233">
        <f>'Population 2016'!H233/'Population 2016'!H$5</f>
        <v>0</v>
      </c>
      <c r="I233">
        <f>'Population 2016'!I233/'Population 2016'!I$5</f>
        <v>0</v>
      </c>
      <c r="J233">
        <f>'Population 2016'!J233/'Population 2016'!J$5</f>
        <v>0</v>
      </c>
      <c r="K233">
        <f>'Population 2016'!K233/'Population 2016'!K$5</f>
        <v>0</v>
      </c>
      <c r="L233">
        <f>'Population 2016'!L233/'Population 2016'!L$5</f>
        <v>0</v>
      </c>
      <c r="M233">
        <f>'Population 2016'!M233/'Population 2016'!M$5</f>
        <v>0</v>
      </c>
      <c r="N233">
        <f>'Population 2016'!N233/'Population 2016'!N$5</f>
        <v>0</v>
      </c>
      <c r="O233">
        <f>'Population 2016'!O233/'Population 2016'!O$5</f>
        <v>0</v>
      </c>
      <c r="P233">
        <f>'Population 2016'!P233/'Population 2016'!P$5</f>
        <v>0</v>
      </c>
      <c r="Q233">
        <f>'Population 2016'!Q233/'Population 2016'!Q$5</f>
        <v>0</v>
      </c>
      <c r="R233">
        <f>'Population 2016'!R233/'Population 2016'!R$5</f>
        <v>0</v>
      </c>
      <c r="S233">
        <f>'Population 2016'!S233/'Population 2016'!S$5</f>
        <v>0</v>
      </c>
      <c r="T233">
        <f>'Population 2016'!T233/'Population 2016'!T$5</f>
        <v>0</v>
      </c>
      <c r="U233">
        <f>'Population 2016'!U233/'Population 2016'!U$5</f>
        <v>0</v>
      </c>
      <c r="V233">
        <f>'Population 2016'!V233/'Population 2016'!V$5</f>
        <v>0</v>
      </c>
      <c r="W233">
        <f>'Population 2016'!W233/'Population 2016'!W$5</f>
        <v>0</v>
      </c>
      <c r="X233">
        <f>'Population 2016'!X233/'Population 2016'!X$5</f>
        <v>0</v>
      </c>
      <c r="Y233">
        <f>'Population 2016'!Y233/'Population 2016'!Y$5</f>
        <v>0</v>
      </c>
      <c r="Z233">
        <f>'Population 2016'!Z233/'Population 2016'!Z$5</f>
        <v>0</v>
      </c>
      <c r="AA233">
        <f>'Population 2016'!AA233/'Population 2016'!AA$5</f>
        <v>0</v>
      </c>
      <c r="AB233">
        <f>'Population 2016'!AB233/'Population 2016'!AB$5</f>
        <v>0</v>
      </c>
      <c r="AC233">
        <f>'Population 2016'!AC233/'Population 2016'!AC$5</f>
        <v>0</v>
      </c>
      <c r="AD233">
        <f>'Population 2016'!AD233/'Population 2016'!AD$5</f>
        <v>0</v>
      </c>
      <c r="AE233">
        <f>'Population 2016'!AE233/'Population 2016'!AE$5</f>
        <v>0</v>
      </c>
      <c r="AF233">
        <f>'Population 2016'!AF233/'Population 2016'!AF$5</f>
        <v>0</v>
      </c>
      <c r="AG233">
        <f>'Population 2016'!AG233/'Population 2016'!AG$5</f>
        <v>0</v>
      </c>
      <c r="AH233">
        <f>'Population 2016'!AH233/'Population 2016'!AH$5</f>
        <v>0</v>
      </c>
      <c r="AI233">
        <f>'Population 2016'!AI233/'Population 2016'!AI$5</f>
        <v>0</v>
      </c>
      <c r="AJ233">
        <f>'Population 2016'!AJ233/'Population 2016'!AJ$5</f>
        <v>0</v>
      </c>
      <c r="AK233">
        <f>'Population 2016'!AK233/'Population 2016'!AK$5</f>
        <v>0</v>
      </c>
      <c r="AL233">
        <f>'Population 2016'!AL233/'Population 2016'!AL$5</f>
        <v>0</v>
      </c>
      <c r="AM233">
        <f>'Population 2016'!AM233/'Population 2016'!AM$5</f>
        <v>0</v>
      </c>
      <c r="AN233">
        <f>'Population 2016'!AN233/'Population 2016'!AN$5</f>
        <v>0</v>
      </c>
      <c r="AO233">
        <f>'Population 2016'!AO233/'Population 2016'!AO$5</f>
        <v>0</v>
      </c>
      <c r="AP233">
        <f>'Population 2016'!AP233/'Population 2016'!AP$5</f>
        <v>0</v>
      </c>
      <c r="AQ233">
        <f>'Population 2016'!AQ233/'Population 2016'!AQ$5</f>
        <v>0</v>
      </c>
      <c r="AR233">
        <f>'Population 2016'!AR233/'Population 2016'!AR$5</f>
        <v>0</v>
      </c>
      <c r="AS233">
        <f>'Population 2016'!AS233/'Population 2016'!AS$5</f>
        <v>0</v>
      </c>
      <c r="AT233">
        <f>'Population 2016'!AT233/'Population 2016'!AT$5</f>
        <v>0</v>
      </c>
      <c r="AU233">
        <f>'Population 2016'!AU233/'Population 2016'!AU$5</f>
        <v>0</v>
      </c>
      <c r="AV233">
        <f>'Population 2016'!AV233/'Population 2016'!AV$5</f>
        <v>0</v>
      </c>
      <c r="AW233">
        <f>'Population 2016'!AW233/'Population 2016'!AW$5</f>
        <v>0</v>
      </c>
      <c r="AX233">
        <f>'Population 2016'!AX233/'Population 2016'!AX$5</f>
        <v>0</v>
      </c>
      <c r="AY233">
        <f>'Population 2016'!AY233/'Population 2016'!AY$5</f>
        <v>0</v>
      </c>
      <c r="AZ233">
        <f>'Population 2016'!AZ233/'Population 2016'!AZ$5</f>
        <v>0</v>
      </c>
      <c r="BA233">
        <f>'Population 2016'!BA233/'Population 2016'!BA$5</f>
        <v>0</v>
      </c>
      <c r="BB233">
        <f>'Population 2016'!BB233/'Population 2016'!BB$5</f>
        <v>0</v>
      </c>
      <c r="BC233">
        <f>'Population 2016'!BC233/'Population 2016'!BC$5</f>
        <v>0</v>
      </c>
      <c r="BD233" s="9">
        <v>231</v>
      </c>
    </row>
    <row r="234" spans="1:56" x14ac:dyDescent="0.35">
      <c r="A234" s="3"/>
      <c r="B234" s="5" t="s">
        <v>47</v>
      </c>
      <c r="C234">
        <f>'Population 2016'!C234/'Population 2016'!C$5</f>
        <v>9.3686271102410897E-3</v>
      </c>
      <c r="D234">
        <f>'Population 2016'!D234/'Population 2016'!D$5</f>
        <v>9.8735365746310255E-3</v>
      </c>
      <c r="E234">
        <f>'Population 2016'!E234/'Population 2016'!E$5</f>
        <v>1.0336631992461993E-2</v>
      </c>
      <c r="F234">
        <f>'Population 2016'!F234/'Population 2016'!F$5</f>
        <v>5.1815606489827451E-3</v>
      </c>
      <c r="G234">
        <f>'Population 2016'!G234/'Population 2016'!G$5</f>
        <v>4.5471769609700648E-3</v>
      </c>
      <c r="H234">
        <f>'Population 2016'!H234/'Population 2016'!H$5</f>
        <v>3.7449783245193944E-3</v>
      </c>
      <c r="I234">
        <f>'Population 2016'!I234/'Population 2016'!I$5</f>
        <v>3.0566954191441251E-3</v>
      </c>
      <c r="J234">
        <f>'Population 2016'!J234/'Population 2016'!J$5</f>
        <v>9.9184793876417078E-3</v>
      </c>
      <c r="K234">
        <f>'Population 2016'!K234/'Population 2016'!K$5</f>
        <v>3.7093039739167417E-3</v>
      </c>
      <c r="L234">
        <f>'Population 2016'!L234/'Population 2016'!L$5</f>
        <v>2.2635934744968467E-3</v>
      </c>
      <c r="M234">
        <f>'Population 2016'!M234/'Population 2016'!M$5</f>
        <v>2.2635934744968467E-3</v>
      </c>
      <c r="N234">
        <f>'Population 2016'!N234/'Population 2016'!N$5</f>
        <v>5.111677289203591E-3</v>
      </c>
      <c r="O234">
        <f>'Population 2016'!O234/'Population 2016'!O$5</f>
        <v>3.3286771480369719E-3</v>
      </c>
      <c r="P234">
        <f>'Population 2016'!P234/'Population 2016'!P$5</f>
        <v>1.6431871971148426E-2</v>
      </c>
      <c r="Q234">
        <f>'Population 2016'!Q234/'Population 2016'!Q$5</f>
        <v>4.1832645914854118E-3</v>
      </c>
      <c r="R234">
        <f>'Population 2016'!R234/'Population 2016'!R$5</f>
        <v>1.9920689838718263E-2</v>
      </c>
      <c r="S234">
        <f>'Population 2016'!S234/'Population 2016'!S$5</f>
        <v>7.9412714860954935E-3</v>
      </c>
      <c r="T234">
        <f>'Population 2016'!T234/'Population 2016'!T$5</f>
        <v>1.151217060720418E-2</v>
      </c>
      <c r="U234">
        <f>'Population 2016'!U234/'Population 2016'!U$5</f>
        <v>0</v>
      </c>
      <c r="V234">
        <f>'Population 2016'!V234/'Population 2016'!V$5</f>
        <v>5.4037139084574231E-3</v>
      </c>
      <c r="W234">
        <f>'Population 2016'!W234/'Population 2016'!W$5</f>
        <v>7.1251609698063136E-3</v>
      </c>
      <c r="X234">
        <f>'Population 2016'!X234/'Population 2016'!X$5</f>
        <v>7.1251609698063136E-3</v>
      </c>
      <c r="Y234">
        <f>'Population 2016'!Y234/'Population 2016'!Y$5</f>
        <v>7.5674472583901684E-3</v>
      </c>
      <c r="Z234">
        <f>'Population 2016'!Z234/'Population 2016'!Z$5</f>
        <v>2.5475093063457373E-3</v>
      </c>
      <c r="AA234">
        <f>'Population 2016'!AA234/'Population 2016'!AA$5</f>
        <v>4.8798896062005491E-3</v>
      </c>
      <c r="AB234">
        <f>'Population 2016'!AB234/'Population 2016'!AB$5</f>
        <v>9.5022670747059966E-3</v>
      </c>
      <c r="AC234">
        <f>'Population 2016'!AC234/'Population 2016'!AC$5</f>
        <v>5.6007082853247996E-3</v>
      </c>
      <c r="AD234">
        <f>'Population 2016'!AD234/'Population 2016'!AD$5</f>
        <v>3.1039487885667497E-3</v>
      </c>
      <c r="AE234">
        <f>'Population 2016'!AE234/'Population 2016'!AE$5</f>
        <v>2.5564944198605737E-3</v>
      </c>
      <c r="AF234">
        <f>'Population 2016'!AF234/'Population 2016'!AF$5</f>
        <v>3.0915863608258305E-3</v>
      </c>
      <c r="AG234">
        <f>'Population 2016'!AG234/'Population 2016'!AG$5</f>
        <v>2.5564944198605737E-3</v>
      </c>
      <c r="AH234">
        <f>'Population 2016'!AH234/'Population 2016'!AH$5</f>
        <v>3.5852614175714962E-3</v>
      </c>
      <c r="AI234">
        <f>'Population 2016'!AI234/'Population 2016'!AI$5</f>
        <v>8.9205639163531369E-3</v>
      </c>
      <c r="AJ234">
        <f>'Population 2016'!AJ234/'Population 2016'!AJ$5</f>
        <v>4.8796810082815155E-3</v>
      </c>
      <c r="AK234">
        <f>'Population 2016'!AK234/'Population 2016'!AK$5</f>
        <v>7.5933771670668691E-3</v>
      </c>
      <c r="AL234">
        <f>'Population 2016'!AL234/'Population 2016'!AL$5</f>
        <v>2.7757577907451094E-3</v>
      </c>
      <c r="AM234">
        <f>'Population 2016'!AM234/'Population 2016'!AM$5</f>
        <v>2.9809012245962381E-3</v>
      </c>
      <c r="AN234">
        <f>'Population 2016'!AN234/'Population 2016'!AN$5</f>
        <v>1.636304134395113E-3</v>
      </c>
      <c r="AO234">
        <f>'Population 2016'!AO234/'Population 2016'!AO$5</f>
        <v>1.636304134395113E-3</v>
      </c>
      <c r="AP234">
        <f>'Population 2016'!AP234/'Population 2016'!AP$5</f>
        <v>4.5654138198880836E-3</v>
      </c>
      <c r="AQ234">
        <f>'Population 2016'!AQ234/'Population 2016'!AQ$5</f>
        <v>5.6927166109497452E-3</v>
      </c>
      <c r="AR234">
        <f>'Population 2016'!AR234/'Population 2016'!AR$5</f>
        <v>5.9942750629736388E-3</v>
      </c>
      <c r="AS234">
        <f>'Population 2016'!AS234/'Population 2016'!AS$5</f>
        <v>3.0566954191441251E-3</v>
      </c>
      <c r="AT234">
        <f>'Population 2016'!AT234/'Population 2016'!AT$5</f>
        <v>0</v>
      </c>
      <c r="AU234">
        <f>'Population 2016'!AU234/'Population 2016'!AU$5</f>
        <v>0</v>
      </c>
      <c r="AV234">
        <f>'Population 2016'!AV234/'Population 2016'!AV$5</f>
        <v>5.3426248548199768E-3</v>
      </c>
      <c r="AW234">
        <f>'Population 2016'!AW234/'Population 2016'!AW$5</f>
        <v>4.2215815485996703E-3</v>
      </c>
      <c r="AX234">
        <f>'Population 2016'!AX234/'Population 2016'!AX$5</f>
        <v>1.32767675735078E-2</v>
      </c>
      <c r="AY234">
        <f>'Population 2016'!AY234/'Population 2016'!AY$5</f>
        <v>5.9591199779688506E-3</v>
      </c>
      <c r="AZ234">
        <f>'Population 2016'!AZ234/'Population 2016'!AZ$5</f>
        <v>4.9329521201626871E-3</v>
      </c>
      <c r="BA234">
        <f>'Population 2016'!BA234/'Population 2016'!BA$5</f>
        <v>1.4575685597063269E-3</v>
      </c>
      <c r="BB234">
        <f>'Population 2016'!BB234/'Population 2016'!BB$5</f>
        <v>6.0142380699198328E-3</v>
      </c>
      <c r="BC234">
        <f>'Population 2016'!BC234/'Population 2016'!BC$5</f>
        <v>0</v>
      </c>
      <c r="BD234" s="9">
        <v>232</v>
      </c>
    </row>
    <row r="235" spans="1:56" x14ac:dyDescent="0.35">
      <c r="A235" s="3"/>
      <c r="B235" s="5" t="s">
        <v>48</v>
      </c>
      <c r="C235">
        <f>'Population 2016'!C235/'Population 2016'!C$5</f>
        <v>1.5593934158944662E-2</v>
      </c>
      <c r="D235">
        <f>'Population 2016'!D235/'Population 2016'!D$5</f>
        <v>1.3282082880979627E-2</v>
      </c>
      <c r="E235">
        <f>'Population 2016'!E235/'Population 2016'!E$5</f>
        <v>1.1161687425873926E-2</v>
      </c>
      <c r="F235">
        <f>'Population 2016'!F235/'Population 2016'!F$5</f>
        <v>5.4081895441668816E-3</v>
      </c>
      <c r="G235">
        <f>'Population 2016'!G235/'Population 2016'!G$5</f>
        <v>1.2044605640664754E-2</v>
      </c>
      <c r="H235">
        <f>'Population 2016'!H235/'Population 2016'!H$5</f>
        <v>4.0919157104272515E-3</v>
      </c>
      <c r="I235">
        <f>'Population 2016'!I235/'Population 2016'!I$5</f>
        <v>2.5123523992965414E-3</v>
      </c>
      <c r="J235">
        <f>'Population 2016'!J235/'Population 2016'!J$5</f>
        <v>1.1237073219276349E-2</v>
      </c>
      <c r="K235">
        <f>'Population 2016'!K235/'Population 2016'!K$5</f>
        <v>3.8746869536455133E-3</v>
      </c>
      <c r="L235">
        <f>'Population 2016'!L235/'Population 2016'!L$5</f>
        <v>2.4859816053246072E-3</v>
      </c>
      <c r="M235">
        <f>'Population 2016'!M235/'Population 2016'!M$5</f>
        <v>2.4859816053246072E-3</v>
      </c>
      <c r="N235">
        <f>'Population 2016'!N235/'Population 2016'!N$5</f>
        <v>6.4860433528102172E-3</v>
      </c>
      <c r="O235">
        <f>'Population 2016'!O235/'Population 2016'!O$5</f>
        <v>3.774482123220495E-3</v>
      </c>
      <c r="P235">
        <f>'Population 2016'!P235/'Population 2016'!P$5</f>
        <v>1.9519891806604305E-2</v>
      </c>
      <c r="Q235">
        <f>'Population 2016'!Q235/'Population 2016'!Q$5</f>
        <v>5.3113359419983313E-3</v>
      </c>
      <c r="R235">
        <f>'Population 2016'!R235/'Population 2016'!R$5</f>
        <v>2.1836908500558899E-2</v>
      </c>
      <c r="S235">
        <f>'Population 2016'!S235/'Population 2016'!S$5</f>
        <v>1.2913282409867407E-2</v>
      </c>
      <c r="T235">
        <f>'Population 2016'!T235/'Population 2016'!T$5</f>
        <v>2.1018785219378045E-2</v>
      </c>
      <c r="U235">
        <f>'Population 2016'!U235/'Population 2016'!U$5</f>
        <v>0</v>
      </c>
      <c r="V235">
        <f>'Population 2016'!V235/'Population 2016'!V$5</f>
        <v>6.3501270788652205E-3</v>
      </c>
      <c r="W235">
        <f>'Population 2016'!W235/'Population 2016'!W$5</f>
        <v>1.1687878728452925E-2</v>
      </c>
      <c r="X235">
        <f>'Population 2016'!X235/'Population 2016'!X$5</f>
        <v>1.1687878728452925E-2</v>
      </c>
      <c r="Y235">
        <f>'Population 2016'!Y235/'Population 2016'!Y$5</f>
        <v>8.6922306481613965E-3</v>
      </c>
      <c r="Z235">
        <f>'Population 2016'!Z235/'Population 2016'!Z$5</f>
        <v>6.0822752587677102E-3</v>
      </c>
      <c r="AA235">
        <f>'Population 2016'!AA235/'Population 2016'!AA$5</f>
        <v>6.671729261465747E-3</v>
      </c>
      <c r="AB235">
        <f>'Population 2016'!AB235/'Population 2016'!AB$5</f>
        <v>1.2730417694441318E-2</v>
      </c>
      <c r="AC235">
        <f>'Population 2016'!AC235/'Population 2016'!AC$5</f>
        <v>8.0695708295667745E-3</v>
      </c>
      <c r="AD235">
        <f>'Population 2016'!AD235/'Population 2016'!AD$5</f>
        <v>5.1062562804719191E-3</v>
      </c>
      <c r="AE235">
        <f>'Population 2016'!AE235/'Population 2016'!AE$5</f>
        <v>2.4743580529574226E-3</v>
      </c>
      <c r="AF235">
        <f>'Population 2016'!AF235/'Population 2016'!AF$5</f>
        <v>2.8201299974362454E-3</v>
      </c>
      <c r="AG235">
        <f>'Population 2016'!AG235/'Population 2016'!AG$5</f>
        <v>2.4743580529574226E-3</v>
      </c>
      <c r="AH235">
        <f>'Population 2016'!AH235/'Population 2016'!AH$5</f>
        <v>4.1611324224664001E-3</v>
      </c>
      <c r="AI235">
        <f>'Population 2016'!AI235/'Population 2016'!AI$5</f>
        <v>1.478421121707936E-2</v>
      </c>
      <c r="AJ235">
        <f>'Population 2016'!AJ235/'Population 2016'!AJ$5</f>
        <v>5.4791846750132447E-3</v>
      </c>
      <c r="AK235">
        <f>'Population 2016'!AK235/'Population 2016'!AK$5</f>
        <v>9.8940195868901099E-3</v>
      </c>
      <c r="AL235">
        <f>'Population 2016'!AL235/'Population 2016'!AL$5</f>
        <v>2.9265177985491565E-3</v>
      </c>
      <c r="AM235">
        <f>'Population 2016'!AM235/'Population 2016'!AM$5</f>
        <v>3.3503446327478982E-3</v>
      </c>
      <c r="AN235">
        <f>'Population 2016'!AN235/'Population 2016'!AN$5</f>
        <v>2.563543143885677E-3</v>
      </c>
      <c r="AO235">
        <f>'Population 2016'!AO235/'Population 2016'!AO$5</f>
        <v>2.563543143885677E-3</v>
      </c>
      <c r="AP235">
        <f>'Population 2016'!AP235/'Population 2016'!AP$5</f>
        <v>5.2708336635860688E-3</v>
      </c>
      <c r="AQ235">
        <f>'Population 2016'!AQ235/'Population 2016'!AQ$5</f>
        <v>6.5969748451800295E-3</v>
      </c>
      <c r="AR235">
        <f>'Population 2016'!AR235/'Population 2016'!AR$5</f>
        <v>8.4809178790776919E-3</v>
      </c>
      <c r="AS235">
        <f>'Population 2016'!AS235/'Population 2016'!AS$5</f>
        <v>2.5123523992965414E-3</v>
      </c>
      <c r="AT235">
        <f>'Population 2016'!AT235/'Population 2016'!AT$5</f>
        <v>0</v>
      </c>
      <c r="AU235">
        <f>'Population 2016'!AU235/'Population 2016'!AU$5</f>
        <v>0</v>
      </c>
      <c r="AV235">
        <f>'Population 2016'!AV235/'Population 2016'!AV$5</f>
        <v>5.8177594762960621E-3</v>
      </c>
      <c r="AW235">
        <f>'Population 2016'!AW235/'Population 2016'!AW$5</f>
        <v>5.0147965098541704E-3</v>
      </c>
      <c r="AX235">
        <f>'Population 2016'!AX235/'Population 2016'!AX$5</f>
        <v>1.5219085832577278E-2</v>
      </c>
      <c r="AY235">
        <f>'Population 2016'!AY235/'Population 2016'!AY$5</f>
        <v>8.5263608824699359E-3</v>
      </c>
      <c r="AZ235">
        <f>'Population 2016'!AZ235/'Population 2016'!AZ$5</f>
        <v>5.7440847719911871E-3</v>
      </c>
      <c r="BA235">
        <f>'Population 2016'!BA235/'Population 2016'!BA$5</f>
        <v>1.8489527099978407E-3</v>
      </c>
      <c r="BB235">
        <f>'Population 2016'!BB235/'Population 2016'!BB$5</f>
        <v>6.4561568259185352E-3</v>
      </c>
      <c r="BC235">
        <f>'Population 2016'!BC235/'Population 2016'!BC$5</f>
        <v>0</v>
      </c>
      <c r="BD235" s="9">
        <v>233</v>
      </c>
    </row>
    <row r="236" spans="1:56" x14ac:dyDescent="0.35">
      <c r="A236" s="3"/>
      <c r="B236" s="5" t="s">
        <v>49</v>
      </c>
      <c r="C236">
        <f>'Population 2016'!C236/'Population 2016'!C$5</f>
        <v>2.2790348218529745E-2</v>
      </c>
      <c r="D236">
        <f>'Population 2016'!D236/'Population 2016'!D$5</f>
        <v>1.6497461928934011E-2</v>
      </c>
      <c r="E236">
        <f>'Population 2016'!E236/'Population 2016'!E$5</f>
        <v>1.0725720634355122E-2</v>
      </c>
      <c r="F236">
        <f>'Population 2016'!F236/'Population 2016'!F$5</f>
        <v>4.2338398145763583E-3</v>
      </c>
      <c r="G236">
        <f>'Population 2016'!G236/'Population 2016'!G$5</f>
        <v>9.4191522762951327E-3</v>
      </c>
      <c r="H236">
        <f>'Population 2016'!H236/'Population 2016'!H$5</f>
        <v>2.8565592241572178E-3</v>
      </c>
      <c r="I236">
        <f>'Population 2016'!I236/'Population 2016'!I$5</f>
        <v>1.7377104095134411E-3</v>
      </c>
      <c r="J236">
        <f>'Population 2016'!J236/'Population 2016'!J$5</f>
        <v>5.8714744201089708E-3</v>
      </c>
      <c r="K236">
        <f>'Population 2016'!K236/'Population 2016'!K$5</f>
        <v>2.7170060955441101E-3</v>
      </c>
      <c r="L236">
        <f>'Population 2016'!L236/'Population 2016'!L$5</f>
        <v>2.0729750766444806E-3</v>
      </c>
      <c r="M236">
        <f>'Population 2016'!M236/'Population 2016'!M$5</f>
        <v>2.0729750766444806E-3</v>
      </c>
      <c r="N236">
        <f>'Population 2016'!N236/'Population 2016'!N$5</f>
        <v>6.0279213316080079E-3</v>
      </c>
      <c r="O236">
        <f>'Population 2016'!O236/'Population 2016'!O$5</f>
        <v>3.0314738312479566E-3</v>
      </c>
      <c r="P236">
        <f>'Population 2016'!P236/'Population 2016'!P$5</f>
        <v>1.5789473684210527E-2</v>
      </c>
      <c r="Q236">
        <f>'Population 2016'!Q236/'Population 2016'!Q$5</f>
        <v>4.0305049294367869E-3</v>
      </c>
      <c r="R236">
        <f>'Population 2016'!R236/'Population 2016'!R$5</f>
        <v>1.5303135146643956E-2</v>
      </c>
      <c r="S236">
        <f>'Population 2016'!S236/'Population 2016'!S$5</f>
        <v>1.1080884987934069E-2</v>
      </c>
      <c r="T236">
        <f>'Population 2016'!T236/'Population 2016'!T$5</f>
        <v>2.0599991624128094E-2</v>
      </c>
      <c r="U236">
        <f>'Population 2016'!U236/'Population 2016'!U$5</f>
        <v>0</v>
      </c>
      <c r="V236">
        <f>'Population 2016'!V236/'Population 2016'!V$5</f>
        <v>6.2356416147029865E-3</v>
      </c>
      <c r="W236">
        <f>'Population 2016'!W236/'Population 2016'!W$5</f>
        <v>6.5106975467220992E-3</v>
      </c>
      <c r="X236">
        <f>'Population 2016'!X236/'Population 2016'!X$5</f>
        <v>6.5106975467220992E-3</v>
      </c>
      <c r="Y236">
        <f>'Population 2016'!Y236/'Population 2016'!Y$5</f>
        <v>6.0611119060110328E-3</v>
      </c>
      <c r="Z236">
        <f>'Population 2016'!Z236/'Population 2016'!Z$5</f>
        <v>6.4520125517099867E-3</v>
      </c>
      <c r="AA236">
        <f>'Population 2016'!AA236/'Population 2016'!AA$5</f>
        <v>5.7608608271429492E-3</v>
      </c>
      <c r="AB236">
        <f>'Population 2016'!AB236/'Population 2016'!AB$5</f>
        <v>1.5272816597238569E-2</v>
      </c>
      <c r="AC236">
        <f>'Population 2016'!AC236/'Population 2016'!AC$5</f>
        <v>7.1655968607073342E-3</v>
      </c>
      <c r="AD236">
        <f>'Population 2016'!AD236/'Population 2016'!AD$5</f>
        <v>4.4177304700584313E-3</v>
      </c>
      <c r="AE236">
        <f>'Population 2016'!AE236/'Population 2016'!AE$5</f>
        <v>2.520559759340445E-3</v>
      </c>
      <c r="AF236">
        <f>'Population 2016'!AF236/'Population 2016'!AF$5</f>
        <v>2.9860199972854364E-3</v>
      </c>
      <c r="AG236">
        <f>'Population 2016'!AG236/'Population 2016'!AG$5</f>
        <v>2.520559759340445E-3</v>
      </c>
      <c r="AH236">
        <f>'Population 2016'!AH236/'Population 2016'!AH$5</f>
        <v>3.2378811662316675E-3</v>
      </c>
      <c r="AI236">
        <f>'Population 2016'!AI236/'Population 2016'!AI$5</f>
        <v>1.4212748271939803E-2</v>
      </c>
      <c r="AJ236">
        <f>'Population 2016'!AJ236/'Population 2016'!AJ$5</f>
        <v>5.242171597468143E-3</v>
      </c>
      <c r="AK236">
        <f>'Population 2016'!AK236/'Population 2016'!AK$5</f>
        <v>8.9762769822611665E-3</v>
      </c>
      <c r="AL236">
        <f>'Population 2016'!AL236/'Population 2016'!AL$5</f>
        <v>1.8800659796740036E-3</v>
      </c>
      <c r="AM236">
        <f>'Population 2016'!AM236/'Population 2016'!AM$5</f>
        <v>2.8215334799033651E-3</v>
      </c>
      <c r="AN236">
        <f>'Population 2016'!AN236/'Population 2016'!AN$5</f>
        <v>2.4544562015926695E-3</v>
      </c>
      <c r="AO236">
        <f>'Population 2016'!AO236/'Population 2016'!AO$5</f>
        <v>2.4544562015926695E-3</v>
      </c>
      <c r="AP236">
        <f>'Population 2016'!AP236/'Population 2016'!AP$5</f>
        <v>4.2325190621879108E-3</v>
      </c>
      <c r="AQ236">
        <f>'Population 2016'!AQ236/'Population 2016'!AQ$5</f>
        <v>5.1652326409820795E-3</v>
      </c>
      <c r="AR236">
        <f>'Population 2016'!AR236/'Population 2016'!AR$5</f>
        <v>7.6368138089990094E-3</v>
      </c>
      <c r="AS236">
        <f>'Population 2016'!AS236/'Population 2016'!AS$5</f>
        <v>1.7377104095134411E-3</v>
      </c>
      <c r="AT236">
        <f>'Population 2016'!AT236/'Population 2016'!AT$5</f>
        <v>0</v>
      </c>
      <c r="AU236">
        <f>'Population 2016'!AU236/'Population 2016'!AU$5</f>
        <v>0</v>
      </c>
      <c r="AV236">
        <f>'Population 2016'!AV236/'Population 2016'!AV$5</f>
        <v>3.8327526132404181E-3</v>
      </c>
      <c r="AW236">
        <f>'Population 2016'!AW236/'Population 2016'!AW$5</f>
        <v>3.676246262737202E-3</v>
      </c>
      <c r="AX236">
        <f>'Population 2016'!AX236/'Population 2016'!AX$5</f>
        <v>7.5775968922907853E-3</v>
      </c>
      <c r="AY236">
        <f>'Population 2016'!AY236/'Population 2016'!AY$5</f>
        <v>5.6408922615587042E-3</v>
      </c>
      <c r="AZ236">
        <f>'Population 2016'!AZ236/'Population 2016'!AZ$5</f>
        <v>4.8754249817351339E-3</v>
      </c>
      <c r="BA236">
        <f>'Population 2016'!BA236/'Population 2016'!BA$5</f>
        <v>1.2416324767868712E-3</v>
      </c>
      <c r="BB236">
        <f>'Population 2016'!BB236/'Population 2016'!BB$5</f>
        <v>5.6827990029208065E-3</v>
      </c>
      <c r="BC236">
        <f>'Population 2016'!BC236/'Population 2016'!BC$5</f>
        <v>0</v>
      </c>
      <c r="BD236" s="9">
        <v>234</v>
      </c>
    </row>
    <row r="237" spans="1:56" x14ac:dyDescent="0.35">
      <c r="A237" s="3"/>
      <c r="B237" s="5" t="s">
        <v>50</v>
      </c>
      <c r="C237">
        <f>'Population 2016'!C237/'Population 2016'!C$5</f>
        <v>1.9723694499956555E-2</v>
      </c>
      <c r="D237">
        <f>'Population 2016'!D237/'Population 2016'!D$5</f>
        <v>1.5971753567481393E-2</v>
      </c>
      <c r="E237">
        <f>'Population 2016'!E237/'Population 2016'!E$5</f>
        <v>1.2530529394943722E-2</v>
      </c>
      <c r="F237">
        <f>'Population 2016'!F237/'Population 2016'!F$5</f>
        <v>4.769508112284316E-3</v>
      </c>
      <c r="G237">
        <f>'Population 2016'!G237/'Population 2016'!G$5</f>
        <v>4.4389108428517293E-3</v>
      </c>
      <c r="H237">
        <f>'Population 2016'!H237/'Population 2016'!H$5</f>
        <v>2.5809547587163965E-3</v>
      </c>
      <c r="I237">
        <f>'Population 2016'!I237/'Population 2016'!I$5</f>
        <v>1.9366049744577506E-3</v>
      </c>
      <c r="J237">
        <f>'Population 2016'!J237/'Population 2016'!J$5</f>
        <v>4.8514301352595305E-3</v>
      </c>
      <c r="K237">
        <f>'Population 2016'!K237/'Population 2016'!K$5</f>
        <v>2.7878845154278692E-3</v>
      </c>
      <c r="L237">
        <f>'Population 2016'!L237/'Population 2016'!L$5</f>
        <v>2.3986148396422727E-3</v>
      </c>
      <c r="M237">
        <f>'Population 2016'!M237/'Population 2016'!M$5</f>
        <v>2.3986148396422727E-3</v>
      </c>
      <c r="N237">
        <f>'Population 2016'!N237/'Population 2016'!N$5</f>
        <v>4.1552471045884542E-3</v>
      </c>
      <c r="O237">
        <f>'Population 2016'!O237/'Population 2016'!O$5</f>
        <v>3.2494229302265682E-3</v>
      </c>
      <c r="P237">
        <f>'Population 2016'!P237/'Population 2016'!P$5</f>
        <v>1.3332581990307676E-2</v>
      </c>
      <c r="Q237">
        <f>'Population 2016'!Q237/'Population 2016'!Q$5</f>
        <v>4.383027226472074E-3</v>
      </c>
      <c r="R237">
        <f>'Population 2016'!R237/'Population 2016'!R$5</f>
        <v>1.2468728376004684E-2</v>
      </c>
      <c r="S237">
        <f>'Population 2016'!S237/'Population 2016'!S$5</f>
        <v>9.4197231632334229E-3</v>
      </c>
      <c r="T237">
        <f>'Population 2016'!T237/'Population 2016'!T$5</f>
        <v>1.6365523049934157E-2</v>
      </c>
      <c r="U237">
        <f>'Population 2016'!U237/'Population 2016'!U$5</f>
        <v>0</v>
      </c>
      <c r="V237">
        <f>'Population 2016'!V237/'Population 2016'!V$5</f>
        <v>7.4186580777127328E-3</v>
      </c>
      <c r="W237">
        <f>'Population 2016'!W237/'Population 2016'!W$5</f>
        <v>6.3570816909510452E-3</v>
      </c>
      <c r="X237">
        <f>'Population 2016'!X237/'Population 2016'!X$5</f>
        <v>6.3570816909510452E-3</v>
      </c>
      <c r="Y237">
        <f>'Population 2016'!Y237/'Population 2016'!Y$5</f>
        <v>6.1882958935470028E-3</v>
      </c>
      <c r="Z237">
        <f>'Population 2016'!Z237/'Population 2016'!Z$5</f>
        <v>5.0369446923340493E-3</v>
      </c>
      <c r="AA237">
        <f>'Population 2016'!AA237/'Population 2016'!AA$5</f>
        <v>4.8479992452614574E-3</v>
      </c>
      <c r="AB237">
        <f>'Population 2016'!AB237/'Population 2016'!AB$5</f>
        <v>1.4511325138429731E-2</v>
      </c>
      <c r="AC237">
        <f>'Population 2016'!AC237/'Population 2016'!AC$5</f>
        <v>5.8613506653620757E-3</v>
      </c>
      <c r="AD237">
        <f>'Population 2016'!AD237/'Population 2016'!AD$5</f>
        <v>3.2081581004131153E-3</v>
      </c>
      <c r="AE237">
        <f>'Population 2016'!AE237/'Population 2016'!AE$5</f>
        <v>2.741301245392663E-3</v>
      </c>
      <c r="AF237">
        <f>'Population 2016'!AF237/'Population 2016'!AF$5</f>
        <v>2.8502918155906437E-3</v>
      </c>
      <c r="AG237">
        <f>'Population 2016'!AG237/'Population 2016'!AG$5</f>
        <v>2.741301245392663E-3</v>
      </c>
      <c r="AH237">
        <f>'Population 2016'!AH237/'Population 2016'!AH$5</f>
        <v>3.0279668967054607E-3</v>
      </c>
      <c r="AI237">
        <f>'Population 2016'!AI237/'Population 2016'!AI$5</f>
        <v>1.1678077697086359E-2</v>
      </c>
      <c r="AJ237">
        <f>'Population 2016'!AJ237/'Population 2016'!AJ$5</f>
        <v>5.3258232718958257E-3</v>
      </c>
      <c r="AK237">
        <f>'Population 2016'!AK237/'Population 2016'!AK$5</f>
        <v>7.0025017914838519E-3</v>
      </c>
      <c r="AL237">
        <f>'Population 2016'!AL237/'Population 2016'!AL$5</f>
        <v>1.7470424433763147E-3</v>
      </c>
      <c r="AM237">
        <f>'Population 2016'!AM237/'Population 2016'!AM$5</f>
        <v>2.499175996320054E-3</v>
      </c>
      <c r="AN237">
        <f>'Population 2016'!AN237/'Population 2016'!AN$5</f>
        <v>2.2362823170066545E-3</v>
      </c>
      <c r="AO237">
        <f>'Population 2016'!AO237/'Population 2016'!AO$5</f>
        <v>2.2362823170066545E-3</v>
      </c>
      <c r="AP237">
        <f>'Population 2016'!AP237/'Population 2016'!AP$5</f>
        <v>4.5020052946118608E-3</v>
      </c>
      <c r="AQ237">
        <f>'Population 2016'!AQ237/'Population 2016'!AQ$5</f>
        <v>4.6034964651723567E-3</v>
      </c>
      <c r="AR237">
        <f>'Population 2016'!AR237/'Population 2016'!AR$5</f>
        <v>6.7198614858414857E-3</v>
      </c>
      <c r="AS237">
        <f>'Population 2016'!AS237/'Population 2016'!AS$5</f>
        <v>1.9366049744577506E-3</v>
      </c>
      <c r="AT237">
        <f>'Population 2016'!AT237/'Population 2016'!AT$5</f>
        <v>0</v>
      </c>
      <c r="AU237">
        <f>'Population 2016'!AU237/'Population 2016'!AU$5</f>
        <v>0</v>
      </c>
      <c r="AV237">
        <f>'Population 2016'!AV237/'Population 2016'!AV$5</f>
        <v>2.8613662760004223E-3</v>
      </c>
      <c r="AW237">
        <f>'Population 2016'!AW237/'Population 2016'!AW$5</f>
        <v>3.5847214595155288E-3</v>
      </c>
      <c r="AX237">
        <f>'Population 2016'!AX237/'Population 2016'!AX$5</f>
        <v>5.9675172827989825E-3</v>
      </c>
      <c r="AY237">
        <f>'Population 2016'!AY237/'Population 2016'!AY$5</f>
        <v>5.344083718368471E-3</v>
      </c>
      <c r="AZ237">
        <f>'Population 2016'!AZ237/'Population 2016'!AZ$5</f>
        <v>4.4526005142926173E-3</v>
      </c>
      <c r="BA237">
        <f>'Population 2016'!BA237/'Population 2016'!BA$5</f>
        <v>1.1336644353271432E-3</v>
      </c>
      <c r="BB237">
        <f>'Population 2016'!BB237/'Population 2016'!BB$5</f>
        <v>5.1994503635472266E-3</v>
      </c>
      <c r="BC237">
        <f>'Population 2016'!BC237/'Population 2016'!BC$5</f>
        <v>0</v>
      </c>
      <c r="BD237" s="9">
        <v>235</v>
      </c>
    </row>
    <row r="238" spans="1:56" x14ac:dyDescent="0.35">
      <c r="A238" s="3"/>
      <c r="B238" s="5" t="s">
        <v>51</v>
      </c>
      <c r="C238">
        <f>'Population 2016'!C238/'Population 2016'!C$5</f>
        <v>1.6672374049976232E-2</v>
      </c>
      <c r="D238">
        <f>'Population 2016'!D238/'Population 2016'!D$5</f>
        <v>1.5536515947302015E-2</v>
      </c>
      <c r="E238">
        <f>'Population 2016'!E238/'Population 2016'!E$5</f>
        <v>1.449472386425963E-2</v>
      </c>
      <c r="F238">
        <f>'Population 2016'!F238/'Population 2016'!F$5</f>
        <v>5.1815606489827451E-3</v>
      </c>
      <c r="G238">
        <f>'Population 2016'!G238/'Population 2016'!G$5</f>
        <v>4.0058463703783898E-3</v>
      </c>
      <c r="H238">
        <f>'Population 2016'!H238/'Population 2016'!H$5</f>
        <v>3.5277371576425119E-3</v>
      </c>
      <c r="I238">
        <f>'Population 2016'!I238/'Population 2016'!I$5</f>
        <v>2.8263964492086088E-3</v>
      </c>
      <c r="J238">
        <f>'Population 2016'!J238/'Population 2016'!J$5</f>
        <v>5.9958700646028044E-3</v>
      </c>
      <c r="K238">
        <f>'Population 2016'!K238/'Population 2016'!K$5</f>
        <v>3.5439209941879697E-3</v>
      </c>
      <c r="L238">
        <f>'Population 2016'!L238/'Population 2016'!L$5</f>
        <v>2.5654059377630931E-3</v>
      </c>
      <c r="M238">
        <f>'Population 2016'!M238/'Population 2016'!M$5</f>
        <v>2.5654059377630931E-3</v>
      </c>
      <c r="N238">
        <f>'Population 2016'!N238/'Population 2016'!N$5</f>
        <v>4.5249596129270783E-3</v>
      </c>
      <c r="O238">
        <f>'Population 2016'!O238/'Population 2016'!O$5</f>
        <v>3.8042024548993968E-3</v>
      </c>
      <c r="P238">
        <f>'Population 2016'!P238/'Population 2016'!P$5</f>
        <v>1.5845824411134905E-2</v>
      </c>
      <c r="Q238">
        <f>'Population 2016'!Q238/'Population 2016'!Q$5</f>
        <v>5.2878344555293121E-3</v>
      </c>
      <c r="R238">
        <f>'Population 2016'!R238/'Population 2016'!R$5</f>
        <v>1.8816202693351786E-2</v>
      </c>
      <c r="S238">
        <f>'Population 2016'!S238/'Population 2016'!S$5</f>
        <v>9.5697749752414515E-3</v>
      </c>
      <c r="T238">
        <f>'Population 2016'!T238/'Population 2016'!T$5</f>
        <v>1.5423237460621769E-2</v>
      </c>
      <c r="U238">
        <f>'Population 2016'!U238/'Population 2016'!U$5</f>
        <v>0</v>
      </c>
      <c r="V238">
        <f>'Population 2016'!V238/'Population 2016'!V$5</f>
        <v>8.1284679555185813E-3</v>
      </c>
      <c r="W238">
        <f>'Population 2016'!W238/'Population 2016'!W$5</f>
        <v>6.9159819321606237E-3</v>
      </c>
      <c r="X238">
        <f>'Population 2016'!X238/'Population 2016'!X$5</f>
        <v>6.9159819321606237E-3</v>
      </c>
      <c r="Y238">
        <f>'Population 2016'!Y238/'Population 2016'!Y$5</f>
        <v>7.1064053035722798E-3</v>
      </c>
      <c r="Z238">
        <f>'Population 2016'!Z238/'Population 2016'!Z$5</f>
        <v>4.2723047409612787E-3</v>
      </c>
      <c r="AA238">
        <f>'Population 2016'!AA238/'Population 2016'!AA$5</f>
        <v>5.4884639941215436E-3</v>
      </c>
      <c r="AB238">
        <f>'Population 2016'!AB238/'Population 2016'!AB$5</f>
        <v>1.3970911845081523E-2</v>
      </c>
      <c r="AC238">
        <f>'Population 2016'!AC238/'Population 2016'!AC$5</f>
        <v>6.3123033546329185E-3</v>
      </c>
      <c r="AD238">
        <f>'Population 2016'!AD238/'Population 2016'!AD$5</f>
        <v>3.7329264207823141E-3</v>
      </c>
      <c r="AE238">
        <f>'Population 2016'!AE238/'Population 2016'!AE$5</f>
        <v>3.6294007125329828E-3</v>
      </c>
      <c r="AF238">
        <f>'Population 2016'!AF238/'Population 2016'!AF$5</f>
        <v>2.8201299974362454E-3</v>
      </c>
      <c r="AG238">
        <f>'Population 2016'!AG238/'Population 2016'!AG$5</f>
        <v>3.6294007125329828E-3</v>
      </c>
      <c r="AH238">
        <f>'Population 2016'!AH238/'Population 2016'!AH$5</f>
        <v>4.0088052534296833E-3</v>
      </c>
      <c r="AI238">
        <f>'Population 2016'!AI238/'Population 2016'!AI$5</f>
        <v>1.1560503981100709E-2</v>
      </c>
      <c r="AJ238">
        <f>'Population 2016'!AJ238/'Population 2016'!AJ$5</f>
        <v>6.0089786130552384E-3</v>
      </c>
      <c r="AK238">
        <f>'Population 2016'!AK238/'Population 2016'!AK$5</f>
        <v>5.9213255723319464E-3</v>
      </c>
      <c r="AL238">
        <f>'Population 2016'!AL238/'Population 2016'!AL$5</f>
        <v>2.4919742466433729E-3</v>
      </c>
      <c r="AM238">
        <f>'Population 2016'!AM238/'Population 2016'!AM$5</f>
        <v>3.3177466849698108E-3</v>
      </c>
      <c r="AN238">
        <f>'Population 2016'!AN238/'Population 2016'!AN$5</f>
        <v>3.3271517399367295E-3</v>
      </c>
      <c r="AO238">
        <f>'Population 2016'!AO238/'Population 2016'!AO$5</f>
        <v>3.3271517399367295E-3</v>
      </c>
      <c r="AP238">
        <f>'Population 2016'!AP238/'Population 2016'!AP$5</f>
        <v>5.2153512039693735E-3</v>
      </c>
      <c r="AQ238">
        <f>'Population 2016'!AQ238/'Population 2016'!AQ$5</f>
        <v>5.4940538170658191E-3</v>
      </c>
      <c r="AR238">
        <f>'Population 2016'!AR238/'Population 2016'!AR$5</f>
        <v>7.1099449449884304E-3</v>
      </c>
      <c r="AS238">
        <f>'Population 2016'!AS238/'Population 2016'!AS$5</f>
        <v>2.8263964492086088E-3</v>
      </c>
      <c r="AT238">
        <f>'Population 2016'!AT238/'Population 2016'!AT$5</f>
        <v>0</v>
      </c>
      <c r="AU238">
        <f>'Population 2016'!AU238/'Population 2016'!AU$5</f>
        <v>0</v>
      </c>
      <c r="AV238">
        <f>'Population 2016'!AV238/'Population 2016'!AV$5</f>
        <v>4.4662654418751984E-3</v>
      </c>
      <c r="AW238">
        <f>'Population 2016'!AW238/'Population 2016'!AW$5</f>
        <v>4.7364085667215812E-3</v>
      </c>
      <c r="AX238">
        <f>'Population 2016'!AX238/'Population 2016'!AX$5</f>
        <v>7.3220287003079596E-3</v>
      </c>
      <c r="AY238">
        <f>'Population 2016'!AY238/'Population 2016'!AY$5</f>
        <v>5.8749732260334753E-3</v>
      </c>
      <c r="AZ238">
        <f>'Population 2016'!AZ238/'Population 2016'!AZ$5</f>
        <v>4.9588393324550856E-3</v>
      </c>
      <c r="BA238">
        <f>'Population 2016'!BA238/'Population 2016'!BA$5</f>
        <v>1.1741524508745412E-3</v>
      </c>
      <c r="BB238">
        <f>'Population 2016'!BB238/'Population 2016'!BB$5</f>
        <v>6.5321116121058115E-3</v>
      </c>
      <c r="BC238">
        <f>'Population 2016'!BC238/'Population 2016'!BC$5</f>
        <v>0</v>
      </c>
      <c r="BD238" s="9">
        <v>236</v>
      </c>
    </row>
    <row r="239" spans="1:56" x14ac:dyDescent="0.35">
      <c r="A239" s="3"/>
      <c r="B239" s="5" t="s">
        <v>52</v>
      </c>
      <c r="C239">
        <f>'Population 2016'!C239/'Population 2016'!C$5</f>
        <v>1.5123713922096773E-2</v>
      </c>
      <c r="D239">
        <f>'Population 2016'!D239/'Population 2016'!D$5</f>
        <v>1.564165761959254E-2</v>
      </c>
      <c r="E239">
        <f>'Population 2016'!E239/'Population 2016'!E$5</f>
        <v>1.6116707841308087E-2</v>
      </c>
      <c r="F239">
        <f>'Population 2016'!F239/'Population 2016'!F$5</f>
        <v>6.737058975019315E-3</v>
      </c>
      <c r="G239">
        <f>'Population 2016'!G239/'Population 2016'!G$5</f>
        <v>4.6419098143236073E-3</v>
      </c>
      <c r="H239">
        <f>'Population 2016'!H239/'Population 2016'!H$5</f>
        <v>4.6042157755996019E-3</v>
      </c>
      <c r="I239">
        <f>'Population 2016'!I239/'Population 2016'!I$5</f>
        <v>3.9255506239008458E-3</v>
      </c>
      <c r="J239">
        <f>'Population 2016'!J239/'Population 2016'!J$5</f>
        <v>8.3925594818506748E-3</v>
      </c>
      <c r="K239">
        <f>'Population 2016'!K239/'Population 2016'!K$5</f>
        <v>5.0087416717856633E-3</v>
      </c>
      <c r="L239">
        <f>'Population 2016'!L239/'Population 2016'!L$5</f>
        <v>2.7877940685908536E-3</v>
      </c>
      <c r="M239">
        <f>'Population 2016'!M239/'Population 2016'!M$5</f>
        <v>2.7877940685908536E-3</v>
      </c>
      <c r="N239">
        <f>'Population 2016'!N239/'Population 2016'!N$5</f>
        <v>4.5490712982535104E-3</v>
      </c>
      <c r="O239">
        <f>'Population 2016'!O239/'Population 2016'!O$5</f>
        <v>4.7750666230768467E-3</v>
      </c>
      <c r="P239">
        <f>'Population 2016'!P239/'Population 2016'!P$5</f>
        <v>1.955370224275893E-2</v>
      </c>
      <c r="Q239">
        <f>'Population 2016'!Q239/'Population 2016'!Q$5</f>
        <v>7.1797041162853549E-3</v>
      </c>
      <c r="R239">
        <f>'Population 2016'!R239/'Population 2016'!R$5</f>
        <v>2.2968009794006494E-2</v>
      </c>
      <c r="S239">
        <f>'Population 2016'!S239/'Population 2016'!S$5</f>
        <v>1.0433896880864157E-2</v>
      </c>
      <c r="T239">
        <f>'Population 2016'!T239/'Population 2016'!T$5</f>
        <v>1.5246413498182902E-2</v>
      </c>
      <c r="U239">
        <f>'Population 2016'!U239/'Population 2016'!U$5</f>
        <v>0</v>
      </c>
      <c r="V239">
        <f>'Population 2016'!V239/'Population 2016'!V$5</f>
        <v>9.2733225971409171E-3</v>
      </c>
      <c r="W239">
        <f>'Population 2016'!W239/'Population 2016'!W$5</f>
        <v>8.4325299550918748E-3</v>
      </c>
      <c r="X239">
        <f>'Population 2016'!X239/'Population 2016'!X$5</f>
        <v>8.4325299550918748E-3</v>
      </c>
      <c r="Y239">
        <f>'Population 2016'!Y239/'Population 2016'!Y$5</f>
        <v>8.8512106325813588E-3</v>
      </c>
      <c r="Z239">
        <f>'Population 2016'!Z239/'Population 2016'!Z$5</f>
        <v>3.8599799064235564E-3</v>
      </c>
      <c r="AA239">
        <f>'Population 2016'!AA239/'Population 2016'!AA$5</f>
        <v>6.1794218144685239E-3</v>
      </c>
      <c r="AB239">
        <f>'Population 2016'!AB239/'Population 2016'!AB$5</f>
        <v>1.427591783261517E-2</v>
      </c>
      <c r="AC239">
        <f>'Population 2016'!AC239/'Population 2016'!AC$5</f>
        <v>6.9649435998849867E-3</v>
      </c>
      <c r="AD239">
        <f>'Population 2016'!AD239/'Population 2016'!AD$5</f>
        <v>3.859466299452901E-3</v>
      </c>
      <c r="AE239">
        <f>'Population 2016'!AE239/'Population 2016'!AE$5</f>
        <v>3.5626649144241728E-3</v>
      </c>
      <c r="AF239">
        <f>'Population 2016'!AF239/'Population 2016'!AF$5</f>
        <v>3.6948227239137973E-3</v>
      </c>
      <c r="AG239">
        <f>'Population 2016'!AG239/'Population 2016'!AG$5</f>
        <v>3.5626649144241728E-3</v>
      </c>
      <c r="AH239">
        <f>'Population 2016'!AH239/'Population 2016'!AH$5</f>
        <v>4.7685834502103784E-3</v>
      </c>
      <c r="AI239">
        <f>'Population 2016'!AI239/'Population 2016'!AI$5</f>
        <v>1.2121029836381136E-2</v>
      </c>
      <c r="AJ239">
        <f>'Population 2016'!AJ239/'Population 2016'!AJ$5</f>
        <v>6.6084822797869668E-3</v>
      </c>
      <c r="AK239">
        <f>'Population 2016'!AK239/'Population 2016'!AK$5</f>
        <v>7.2539381215191781E-3</v>
      </c>
      <c r="AL239">
        <f>'Population 2016'!AL239/'Population 2016'!AL$5</f>
        <v>3.1216189851191005E-3</v>
      </c>
      <c r="AM239">
        <f>'Population 2016'!AM239/'Population 2016'!AM$5</f>
        <v>3.8936437623826926E-3</v>
      </c>
      <c r="AN239">
        <f>'Population 2016'!AN239/'Population 2016'!AN$5</f>
        <v>2.508999672739173E-3</v>
      </c>
      <c r="AO239">
        <f>'Population 2016'!AO239/'Population 2016'!AO$5</f>
        <v>2.508999672739173E-3</v>
      </c>
      <c r="AP239">
        <f>'Population 2016'!AP239/'Population 2016'!AP$5</f>
        <v>5.6750630122219935E-3</v>
      </c>
      <c r="AQ239">
        <f>'Population 2016'!AQ239/'Population 2016'!AQ$5</f>
        <v>6.4394146983065706E-3</v>
      </c>
      <c r="AR239">
        <f>'Population 2016'!AR239/'Population 2016'!AR$5</f>
        <v>7.8223874934475555E-3</v>
      </c>
      <c r="AS239">
        <f>'Population 2016'!AS239/'Population 2016'!AS$5</f>
        <v>3.9255506239008458E-3</v>
      </c>
      <c r="AT239">
        <f>'Population 2016'!AT239/'Population 2016'!AT$5</f>
        <v>0</v>
      </c>
      <c r="AU239">
        <f>'Population 2016'!AU239/'Population 2016'!AU$5</f>
        <v>0</v>
      </c>
      <c r="AV239">
        <f>'Population 2016'!AV239/'Population 2016'!AV$5</f>
        <v>6.1873086263330166E-3</v>
      </c>
      <c r="AW239">
        <f>'Population 2016'!AW239/'Population 2016'!AW$5</f>
        <v>5.6897919336140095E-3</v>
      </c>
      <c r="AX239">
        <f>'Population 2016'!AX239/'Population 2016'!AX$5</f>
        <v>1.0222727679313032E-2</v>
      </c>
      <c r="AY239">
        <f>'Population 2016'!AY239/'Population 2016'!AY$5</f>
        <v>6.9092133043664513E-3</v>
      </c>
      <c r="AZ239">
        <f>'Population 2016'!AZ239/'Population 2016'!AZ$5</f>
        <v>5.5686269997871499E-3</v>
      </c>
      <c r="BA239">
        <f>'Population 2016'!BA239/'Population 2016'!BA$5</f>
        <v>1.2686244871518032E-3</v>
      </c>
      <c r="BB239">
        <f>'Population 2016'!BB239/'Population 2016'!BB$5</f>
        <v>8.4793161307250928E-3</v>
      </c>
      <c r="BC239">
        <f>'Population 2016'!BC239/'Population 2016'!BC$5</f>
        <v>0</v>
      </c>
      <c r="BD239" s="9">
        <v>237</v>
      </c>
    </row>
    <row r="240" spans="1:56" x14ac:dyDescent="0.35">
      <c r="A240" s="3"/>
      <c r="B240" s="5" t="s">
        <v>53</v>
      </c>
      <c r="C240">
        <f>'Population 2016'!C240/'Population 2016'!C$5</f>
        <v>1.5256602249901611E-2</v>
      </c>
      <c r="D240">
        <f>'Population 2016'!D240/'Population 2016'!D$5</f>
        <v>1.6062224308754633E-2</v>
      </c>
      <c r="E240">
        <f>'Population 2016'!E240/'Population 2016'!E$5</f>
        <v>1.6801128825842986E-2</v>
      </c>
      <c r="F240">
        <f>'Population 2016'!F240/'Population 2016'!F$5</f>
        <v>7.437548287406644E-3</v>
      </c>
      <c r="G240">
        <f>'Population 2016'!G240/'Population 2016'!G$5</f>
        <v>3.9246467817896386E-3</v>
      </c>
      <c r="H240">
        <f>'Population 2016'!H240/'Population 2016'!H$5</f>
        <v>5.6839367990324666E-3</v>
      </c>
      <c r="I240">
        <f>'Population 2016'!I240/'Population 2016'!I$5</f>
        <v>5.24453563353153E-3</v>
      </c>
      <c r="J240">
        <f>'Population 2016'!J240/'Population 2016'!J$5</f>
        <v>1.0756076727233523E-2</v>
      </c>
      <c r="K240">
        <f>'Population 2016'!K240/'Population 2016'!K$5</f>
        <v>7.1114681283371926E-3</v>
      </c>
      <c r="L240">
        <f>'Population 2016'!L240/'Population 2016'!L$5</f>
        <v>3.7647133575842294E-3</v>
      </c>
      <c r="M240">
        <f>'Population 2016'!M240/'Population 2016'!M$5</f>
        <v>3.7647133575842294E-3</v>
      </c>
      <c r="N240">
        <f>'Population 2016'!N240/'Population 2016'!N$5</f>
        <v>6.2931498701987608E-3</v>
      </c>
      <c r="O240">
        <f>'Population 2016'!O240/'Population 2016'!O$5</f>
        <v>5.7558375684805974E-3</v>
      </c>
      <c r="P240">
        <f>'Population 2016'!P240/'Population 2016'!P$5</f>
        <v>2.3092527893609827E-2</v>
      </c>
      <c r="Q240">
        <f>'Population 2016'!Q240/'Population 2016'!Q$5</f>
        <v>7.9552531697629873E-3</v>
      </c>
      <c r="R240">
        <f>'Population 2016'!R240/'Population 2016'!R$5</f>
        <v>2.6467770266673765E-2</v>
      </c>
      <c r="S240">
        <f>'Population 2016'!S240/'Population 2016'!S$5</f>
        <v>1.1414529605222509E-2</v>
      </c>
      <c r="T240">
        <f>'Population 2016'!T240/'Population 2016'!T$5</f>
        <v>1.5972322396616147E-2</v>
      </c>
      <c r="U240">
        <f>'Population 2016'!U240/'Population 2016'!U$5</f>
        <v>0</v>
      </c>
      <c r="V240">
        <f>'Population 2016'!V240/'Population 2016'!V$5</f>
        <v>1.0059456117721587E-2</v>
      </c>
      <c r="W240">
        <f>'Population 2016'!W240/'Population 2016'!W$5</f>
        <v>9.2659776832114214E-3</v>
      </c>
      <c r="X240">
        <f>'Population 2016'!X240/'Population 2016'!X$5</f>
        <v>9.2659776832114214E-3</v>
      </c>
      <c r="Y240">
        <f>'Population 2016'!Y240/'Population 2016'!Y$5</f>
        <v>1.0393316481454985E-2</v>
      </c>
      <c r="Z240">
        <f>'Population 2016'!Z240/'Population 2016'!Z$5</f>
        <v>3.9974215179361299E-3</v>
      </c>
      <c r="AA240">
        <f>'Population 2016'!AA240/'Population 2016'!AA$5</f>
        <v>7.1487559105129894E-3</v>
      </c>
      <c r="AB240">
        <f>'Population 2016'!AB240/'Population 2016'!AB$5</f>
        <v>1.4812237085862255E-2</v>
      </c>
      <c r="AC240">
        <f>'Population 2016'!AC240/'Population 2016'!AC$5</f>
        <v>8.0302676135294085E-3</v>
      </c>
      <c r="AD240">
        <f>'Population 2016'!AD240/'Population 2016'!AD$5</f>
        <v>4.2614165022888829E-3</v>
      </c>
      <c r="AE240">
        <f>'Population 2016'!AE240/'Population 2016'!AE$5</f>
        <v>4.3891621063871294E-3</v>
      </c>
      <c r="AF240">
        <f>'Population 2016'!AF240/'Population 2016'!AF$5</f>
        <v>4.3583827233105608E-3</v>
      </c>
      <c r="AG240">
        <f>'Population 2016'!AG240/'Population 2016'!AG$5</f>
        <v>4.3891621063871294E-3</v>
      </c>
      <c r="AH240">
        <f>'Population 2016'!AH240/'Population 2016'!AH$5</f>
        <v>5.5655146150488093E-3</v>
      </c>
      <c r="AI240">
        <f>'Population 2016'!AI240/'Population 2016'!AI$5</f>
        <v>1.3119039286026774E-2</v>
      </c>
      <c r="AJ240">
        <f>'Population 2016'!AJ240/'Population 2016'!AJ$5</f>
        <v>8.0863285280093691E-3</v>
      </c>
      <c r="AK240">
        <f>'Population 2016'!AK240/'Population 2016'!AK$5</f>
        <v>8.3854016066781493E-3</v>
      </c>
      <c r="AL240">
        <f>'Population 2016'!AL240/'Population 2016'!AL$5</f>
        <v>4.1946755112537912E-3</v>
      </c>
      <c r="AM240">
        <f>'Population 2016'!AM240/'Population 2016'!AM$5</f>
        <v>4.5093827759687928E-3</v>
      </c>
      <c r="AN240">
        <f>'Population 2016'!AN240/'Population 2016'!AN$5</f>
        <v>3.708956037962256E-3</v>
      </c>
      <c r="AO240">
        <f>'Population 2016'!AO240/'Population 2016'!AO$5</f>
        <v>3.708956037962256E-3</v>
      </c>
      <c r="AP240">
        <f>'Population 2016'!AP240/'Population 2016'!AP$5</f>
        <v>6.9036031894488216E-3</v>
      </c>
      <c r="AQ240">
        <f>'Population 2016'!AQ240/'Population 2016'!AQ$5</f>
        <v>8.2684824902723737E-3</v>
      </c>
      <c r="AR240">
        <f>'Population 2016'!AR240/'Population 2016'!AR$5</f>
        <v>8.7683008958107361E-3</v>
      </c>
      <c r="AS240">
        <f>'Population 2016'!AS240/'Population 2016'!AS$5</f>
        <v>5.24453563353153E-3</v>
      </c>
      <c r="AT240">
        <f>'Population 2016'!AT240/'Population 2016'!AT$5</f>
        <v>0</v>
      </c>
      <c r="AU240">
        <f>'Population 2016'!AU240/'Population 2016'!AU$5</f>
        <v>0</v>
      </c>
      <c r="AV240">
        <f>'Population 2016'!AV240/'Population 2016'!AV$5</f>
        <v>7.3804244535951857E-3</v>
      </c>
      <c r="AW240">
        <f>'Population 2016'!AW240/'Population 2016'!AW$5</f>
        <v>6.6774971017145648E-3</v>
      </c>
      <c r="AX240">
        <f>'Population 2016'!AX240/'Population 2016'!AX$5</f>
        <v>1.2727295960744726E-2</v>
      </c>
      <c r="AY240">
        <f>'Population 2016'!AY240/'Population 2016'!AY$5</f>
        <v>7.9725222606407391E-3</v>
      </c>
      <c r="AZ240">
        <f>'Population 2016'!AZ240/'Population 2016'!AZ$5</f>
        <v>6.8342240451933203E-3</v>
      </c>
      <c r="BA240">
        <f>'Population 2016'!BA240/'Population 2016'!BA$5</f>
        <v>2.2268408551068884E-3</v>
      </c>
      <c r="BB240">
        <f>'Population 2016'!BB240/'Population 2016'!BB$5</f>
        <v>1.0177941349095103E-2</v>
      </c>
      <c r="BC240">
        <f>'Population 2016'!BC240/'Population 2016'!BC$5</f>
        <v>0</v>
      </c>
      <c r="BD240" s="9">
        <v>238</v>
      </c>
    </row>
    <row r="241" spans="1:56" x14ac:dyDescent="0.35">
      <c r="A241" s="3"/>
      <c r="B241" s="5" t="s">
        <v>54</v>
      </c>
      <c r="C241">
        <f>'Population 2016'!C241/'Population 2016'!C$5</f>
        <v>1.5583711979882751E-2</v>
      </c>
      <c r="D241">
        <f>'Population 2016'!D241/'Population 2016'!D$5</f>
        <v>1.5983979343329128E-2</v>
      </c>
      <c r="E241">
        <f>'Population 2016'!E241/'Population 2016'!E$5</f>
        <v>1.6351098589436477E-2</v>
      </c>
      <c r="F241">
        <f>'Population 2016'!F241/'Population 2016'!F$5</f>
        <v>8.7664177182590775E-3</v>
      </c>
      <c r="G241">
        <f>'Population 2016'!G241/'Population 2016'!G$5</f>
        <v>4.3035781952038112E-3</v>
      </c>
      <c r="H241">
        <f>'Population 2016'!H241/'Population 2016'!H$5</f>
        <v>6.192994458729042E-3</v>
      </c>
      <c r="I241">
        <f>'Population 2016'!I241/'Population 2016'!I$5</f>
        <v>4.3338078887865334E-3</v>
      </c>
      <c r="J241">
        <f>'Population 2016'!J241/'Population 2016'!J$5</f>
        <v>1.036630370781951E-2</v>
      </c>
      <c r="K241">
        <f>'Population 2016'!K241/'Population 2016'!K$5</f>
        <v>6.827954448802155E-3</v>
      </c>
      <c r="L241">
        <f>'Population 2016'!L241/'Population 2016'!L$5</f>
        <v>4.3842231506044192E-3</v>
      </c>
      <c r="M241">
        <f>'Population 2016'!M241/'Population 2016'!M$5</f>
        <v>4.3842231506044192E-3</v>
      </c>
      <c r="N241">
        <f>'Population 2016'!N241/'Population 2016'!N$5</f>
        <v>6.2127775857773208E-3</v>
      </c>
      <c r="O241">
        <f>'Population 2016'!O241/'Population 2016'!O$5</f>
        <v>5.2604987071655724E-3</v>
      </c>
      <c r="P241">
        <f>'Population 2016'!P241/'Population 2016'!P$5</f>
        <v>2.5774822495210188E-2</v>
      </c>
      <c r="Q241">
        <f>'Population 2016'!Q241/'Population 2016'!Q$5</f>
        <v>9.1773304661519842E-3</v>
      </c>
      <c r="R241">
        <f>'Population 2016'!R241/'Population 2016'!R$5</f>
        <v>2.5855644860808005E-2</v>
      </c>
      <c r="S241">
        <f>'Population 2016'!S241/'Population 2016'!S$5</f>
        <v>1.1128548504689561E-2</v>
      </c>
      <c r="T241">
        <f>'Population 2016'!T241/'Population 2016'!T$5</f>
        <v>1.5830397900448108E-2</v>
      </c>
      <c r="U241">
        <f>'Population 2016'!U241/'Population 2016'!U$5</f>
        <v>0</v>
      </c>
      <c r="V241">
        <f>'Population 2016'!V241/'Population 2016'!V$5</f>
        <v>9.7694262751772624E-3</v>
      </c>
      <c r="W241">
        <f>'Population 2016'!W241/'Population 2016'!W$5</f>
        <v>8.6809300622961317E-3</v>
      </c>
      <c r="X241">
        <f>'Population 2016'!X241/'Population 2016'!X$5</f>
        <v>8.6809300622961317E-3</v>
      </c>
      <c r="Y241">
        <f>'Population 2016'!Y241/'Population 2016'!Y$5</f>
        <v>1.0055484014562566E-2</v>
      </c>
      <c r="Z241">
        <f>'Population 2016'!Z241/'Population 2016'!Z$5</f>
        <v>3.9316044081977143E-3</v>
      </c>
      <c r="AA241">
        <f>'Population 2016'!AA241/'Population 2016'!AA$5</f>
        <v>7.5527004824081471E-3</v>
      </c>
      <c r="AB241">
        <f>'Population 2016'!AB241/'Population 2016'!AB$5</f>
        <v>1.4593205940452186E-2</v>
      </c>
      <c r="AC241">
        <f>'Population 2016'!AC241/'Population 2016'!AC$5</f>
        <v>8.5184549285198616E-3</v>
      </c>
      <c r="AD241">
        <f>'Population 2016'!AD241/'Population 2016'!AD$5</f>
        <v>4.3544605307231383E-3</v>
      </c>
      <c r="AE241">
        <f>'Population 2016'!AE241/'Population 2016'!AE$5</f>
        <v>4.3737615375927883E-3</v>
      </c>
      <c r="AF241">
        <f>'Population 2016'!AF241/'Population 2016'!AF$5</f>
        <v>6.4546290850412465E-3</v>
      </c>
      <c r="AG241">
        <f>'Population 2016'!AG241/'Population 2016'!AG$5</f>
        <v>4.3737615375927883E-3</v>
      </c>
      <c r="AH241">
        <f>'Population 2016'!AH241/'Population 2016'!AH$5</f>
        <v>5.8181547978414126E-3</v>
      </c>
      <c r="AI241">
        <f>'Population 2016'!AI241/'Population 2016'!AI$5</f>
        <v>1.3039745384548079E-2</v>
      </c>
      <c r="AJ241">
        <f>'Population 2016'!AJ241/'Population 2016'!AJ$5</f>
        <v>7.4589409698017457E-3</v>
      </c>
      <c r="AK241">
        <f>'Population 2016'!AK241/'Population 2016'!AK$5</f>
        <v>7.4425153690456736E-3</v>
      </c>
      <c r="AL241">
        <f>'Population 2016'!AL241/'Population 2016'!AL$5</f>
        <v>4.655823770419113E-3</v>
      </c>
      <c r="AM241">
        <f>'Population 2016'!AM241/'Population 2016'!AM$5</f>
        <v>4.8715821957253224E-3</v>
      </c>
      <c r="AN241">
        <f>'Population 2016'!AN241/'Population 2016'!AN$5</f>
        <v>3.436238682229737E-3</v>
      </c>
      <c r="AO241">
        <f>'Population 2016'!AO241/'Population 2016'!AO$5</f>
        <v>3.436238682229737E-3</v>
      </c>
      <c r="AP241">
        <f>'Population 2016'!AP241/'Population 2016'!AP$5</f>
        <v>8.6394115688854366E-3</v>
      </c>
      <c r="AQ241">
        <f>'Population 2016'!AQ241/'Population 2016'!AQ$5</f>
        <v>9.3919548418918176E-3</v>
      </c>
      <c r="AR241">
        <f>'Population 2016'!AR241/'Population 2016'!AR$5</f>
        <v>8.9209035054713046E-3</v>
      </c>
      <c r="AS241">
        <f>'Population 2016'!AS241/'Population 2016'!AS$5</f>
        <v>4.3338078887865334E-3</v>
      </c>
      <c r="AT241">
        <f>'Population 2016'!AT241/'Population 2016'!AT$5</f>
        <v>0</v>
      </c>
      <c r="AU241">
        <f>'Population 2016'!AU241/'Population 2016'!AU$5</f>
        <v>0</v>
      </c>
      <c r="AV241">
        <f>'Population 2016'!AV241/'Population 2016'!AV$5</f>
        <v>9.0169992609017008E-3</v>
      </c>
      <c r="AW241">
        <f>'Population 2016'!AW241/'Population 2016'!AW$5</f>
        <v>6.8147843065470741E-3</v>
      </c>
      <c r="AX241">
        <f>'Population 2016'!AX241/'Population 2016'!AX$5</f>
        <v>1.2280051624774781E-2</v>
      </c>
      <c r="AY241">
        <f>'Population 2016'!AY241/'Population 2016'!AY$5</f>
        <v>8.2157828707811881E-3</v>
      </c>
      <c r="AZ241">
        <f>'Population 2016'!AZ241/'Population 2016'!AZ$5</f>
        <v>7.8064326846189686E-3</v>
      </c>
      <c r="BA241">
        <f>'Population 2016'!BA241/'Population 2016'!BA$5</f>
        <v>2.3752969121140144E-3</v>
      </c>
      <c r="BB241">
        <f>'Population 2016'!BB241/'Population 2016'!BB$5</f>
        <v>9.791262437596239E-3</v>
      </c>
      <c r="BC241">
        <f>'Population 2016'!BC241/'Population 2016'!BC$5</f>
        <v>0</v>
      </c>
      <c r="BD241" s="9">
        <v>239</v>
      </c>
    </row>
    <row r="242" spans="1:56" x14ac:dyDescent="0.35">
      <c r="A242" s="3"/>
      <c r="B242" s="5" t="s">
        <v>55</v>
      </c>
      <c r="C242">
        <f>'Population 2016'!C242/'Population 2016'!C$5</f>
        <v>1.4643271506186974E-2</v>
      </c>
      <c r="D242">
        <f>'Population 2016'!D242/'Population 2016'!D$5</f>
        <v>1.4340835069393505E-2</v>
      </c>
      <c r="E242">
        <f>'Population 2016'!E242/'Population 2016'!E$5</f>
        <v>1.4063444887703393E-2</v>
      </c>
      <c r="F242">
        <f>'Population 2016'!F242/'Population 2016'!F$5</f>
        <v>7.5817666752510948E-3</v>
      </c>
      <c r="G242">
        <f>'Population 2016'!G242/'Population 2016'!G$5</f>
        <v>3.721647810317761E-3</v>
      </c>
      <c r="H242">
        <f>'Population 2016'!H242/'Population 2016'!H$5</f>
        <v>6.2902666230022731E-3</v>
      </c>
      <c r="I242">
        <f>'Population 2016'!I242/'Population 2016'!I$5</f>
        <v>3.6533791139770539E-3</v>
      </c>
      <c r="J242">
        <f>'Population 2016'!J242/'Population 2016'!J$5</f>
        <v>8.8320907590622218E-3</v>
      </c>
      <c r="K242">
        <f>'Population 2016'!K242/'Population 2016'!K$5</f>
        <v>5.6938997306620045E-3</v>
      </c>
      <c r="L242">
        <f>'Population 2016'!L242/'Population 2016'!L$5</f>
        <v>3.9315044557050498E-3</v>
      </c>
      <c r="M242">
        <f>'Population 2016'!M242/'Population 2016'!M$5</f>
        <v>3.9315044557050498E-3</v>
      </c>
      <c r="N242">
        <f>'Population 2016'!N242/'Population 2016'!N$5</f>
        <v>6.5503411803473693E-3</v>
      </c>
      <c r="O242">
        <f>'Population 2016'!O242/'Population 2016'!O$5</f>
        <v>5.3595664794285772E-3</v>
      </c>
      <c r="P242">
        <f>'Population 2016'!P242/'Population 2016'!P$5</f>
        <v>2.3498253127465344E-2</v>
      </c>
      <c r="Q242">
        <f>'Population 2016'!Q242/'Population 2016'!Q$5</f>
        <v>6.9799414812986918E-3</v>
      </c>
      <c r="R242">
        <f>'Population 2016'!R242/'Population 2016'!R$5</f>
        <v>2.6055250971416404E-2</v>
      </c>
      <c r="S242">
        <f>'Population 2016'!S242/'Population 2016'!S$5</f>
        <v>1.0102900236728799E-2</v>
      </c>
      <c r="T242">
        <f>'Population 2016'!T242/'Population 2016'!T$5</f>
        <v>1.4599610056630201E-2</v>
      </c>
      <c r="U242">
        <f>'Population 2016'!U242/'Population 2016'!U$5</f>
        <v>0</v>
      </c>
      <c r="V242">
        <f>'Population 2016'!V242/'Population 2016'!V$5</f>
        <v>8.0903061341311699E-3</v>
      </c>
      <c r="W242">
        <f>'Population 2016'!W242/'Population 2016'!W$5</f>
        <v>8.3312088587322447E-3</v>
      </c>
      <c r="X242">
        <f>'Population 2016'!X242/'Population 2016'!X$5</f>
        <v>8.3312088587322447E-3</v>
      </c>
      <c r="Y242">
        <f>'Population 2016'!Y242/'Population 2016'!Y$5</f>
        <v>8.4458116723104566E-3</v>
      </c>
      <c r="Z242">
        <f>'Population 2016'!Z242/'Population 2016'!Z$5</f>
        <v>3.4495908692310819E-3</v>
      </c>
      <c r="AA242">
        <f>'Population 2016'!AA242/'Population 2016'!AA$5</f>
        <v>6.9713657777892941E-3</v>
      </c>
      <c r="AB242">
        <f>'Population 2016'!AB242/'Population 2016'!AB$5</f>
        <v>1.3014953481469351E-2</v>
      </c>
      <c r="AC242">
        <f>'Population 2016'!AC242/'Population 2016'!AC$5</f>
        <v>7.9092550799406726E-3</v>
      </c>
      <c r="AD242">
        <f>'Population 2016'!AD242/'Population 2016'!AD$5</f>
        <v>3.8966839108266031E-3</v>
      </c>
      <c r="AE242">
        <f>'Population 2016'!AE242/'Population 2016'!AE$5</f>
        <v>3.9630797030770337E-3</v>
      </c>
      <c r="AF242">
        <f>'Population 2016'!AF242/'Population 2016'!AF$5</f>
        <v>5.7609072674900839E-3</v>
      </c>
      <c r="AG242">
        <f>'Population 2016'!AG242/'Population 2016'!AG$5</f>
        <v>3.9630797030770337E-3</v>
      </c>
      <c r="AH242">
        <f>'Population 2016'!AH242/'Population 2016'!AH$5</f>
        <v>5.2868673546157922E-3</v>
      </c>
      <c r="AI242">
        <f>'Population 2016'!AI242/'Population 2016'!AI$5</f>
        <v>1.1686280514480707E-2</v>
      </c>
      <c r="AJ242">
        <f>'Population 2016'!AJ242/'Population 2016'!AJ$5</f>
        <v>6.5248306053592841E-3</v>
      </c>
      <c r="AK242">
        <f>'Population 2016'!AK242/'Population 2016'!AK$5</f>
        <v>6.1979055353708059E-3</v>
      </c>
      <c r="AL242">
        <f>'Population 2016'!AL242/'Population 2016'!AL$5</f>
        <v>4.1148613894751778E-3</v>
      </c>
      <c r="AM242">
        <f>'Population 2016'!AM242/'Population 2016'!AM$5</f>
        <v>4.2232452343611343E-3</v>
      </c>
      <c r="AN242">
        <f>'Population 2016'!AN242/'Population 2016'!AN$5</f>
        <v>3.9816733936947745E-3</v>
      </c>
      <c r="AO242">
        <f>'Population 2016'!AO242/'Population 2016'!AO$5</f>
        <v>3.9816733936947745E-3</v>
      </c>
      <c r="AP242">
        <f>'Population 2016'!AP242/'Population 2016'!AP$5</f>
        <v>7.0859026996179632E-3</v>
      </c>
      <c r="AQ242">
        <f>'Population 2016'!AQ242/'Population 2016'!AQ$5</f>
        <v>8.8987230777662074E-3</v>
      </c>
      <c r="AR242">
        <f>'Population 2016'!AR242/'Population 2016'!AR$5</f>
        <v>8.1140032832952725E-3</v>
      </c>
      <c r="AS242">
        <f>'Population 2016'!AS242/'Population 2016'!AS$5</f>
        <v>3.6533791139770539E-3</v>
      </c>
      <c r="AT242">
        <f>'Population 2016'!AT242/'Population 2016'!AT$5</f>
        <v>0</v>
      </c>
      <c r="AU242">
        <f>'Population 2016'!AU242/'Population 2016'!AU$5</f>
        <v>0</v>
      </c>
      <c r="AV242">
        <f>'Population 2016'!AV242/'Population 2016'!AV$5</f>
        <v>9.8722415795586532E-3</v>
      </c>
      <c r="AW242">
        <f>'Population 2016'!AW242/'Population 2016'!AW$5</f>
        <v>6.4067362255171151E-3</v>
      </c>
      <c r="AX242">
        <f>'Population 2016'!AX242/'Population 2016'!AX$5</f>
        <v>1.0529409509692424E-2</v>
      </c>
      <c r="AY242">
        <f>'Population 2016'!AY242/'Population 2016'!AY$5</f>
        <v>7.6405250757320764E-3</v>
      </c>
      <c r="AZ242">
        <f>'Population 2016'!AZ242/'Population 2016'!AZ$5</f>
        <v>7.0326926727683784E-3</v>
      </c>
      <c r="BA242">
        <f>'Population 2016'!BA242/'Population 2016'!BA$5</f>
        <v>1.9029367307277045E-3</v>
      </c>
      <c r="BB242">
        <f>'Population 2016'!BB242/'Population 2016'!BB$5</f>
        <v>8.3619314611629372E-3</v>
      </c>
      <c r="BC242">
        <f>'Population 2016'!BC242/'Population 2016'!BC$5</f>
        <v>0</v>
      </c>
      <c r="BD242" s="9">
        <v>240</v>
      </c>
    </row>
    <row r="243" spans="1:56" x14ac:dyDescent="0.35">
      <c r="A243" s="3"/>
      <c r="B243" s="5" t="s">
        <v>56</v>
      </c>
      <c r="C243">
        <f>'Population 2016'!C243/'Population 2016'!C$5</f>
        <v>1.2977056319095542E-2</v>
      </c>
      <c r="D243">
        <f>'Population 2016'!D243/'Population 2016'!D$5</f>
        <v>1.2925090226225757E-2</v>
      </c>
      <c r="E243">
        <f>'Population 2016'!E243/'Population 2016'!E$5</f>
        <v>1.287742770217374E-2</v>
      </c>
      <c r="F243">
        <f>'Population 2016'!F243/'Population 2016'!F$5</f>
        <v>7.035797064125676E-3</v>
      </c>
      <c r="G243">
        <f>'Population 2016'!G243/'Population 2016'!G$5</f>
        <v>3.0720511016077518E-3</v>
      </c>
      <c r="H243">
        <f>'Population 2016'!H243/'Population 2016'!H$5</f>
        <v>5.9044203713851228E-3</v>
      </c>
      <c r="I243">
        <f>'Population 2016'!I243/'Population 2016'!I$5</f>
        <v>3.8522736789213634E-3</v>
      </c>
      <c r="J243">
        <f>'Population 2016'!J243/'Population 2016'!J$5</f>
        <v>8.3925594818506748E-3</v>
      </c>
      <c r="K243">
        <f>'Population 2016'!K243/'Population 2016'!K$5</f>
        <v>6.3554316495770917E-3</v>
      </c>
      <c r="L243">
        <f>'Population 2016'!L243/'Population 2016'!L$5</f>
        <v>3.7408860578526837E-3</v>
      </c>
      <c r="M243">
        <f>'Population 2016'!M243/'Population 2016'!M$5</f>
        <v>3.7408860578526837E-3</v>
      </c>
      <c r="N243">
        <f>'Population 2016'!N243/'Population 2016'!N$5</f>
        <v>5.3286824571414796E-3</v>
      </c>
      <c r="O243">
        <f>'Population 2016'!O243/'Population 2016'!O$5</f>
        <v>4.6462785191349401E-3</v>
      </c>
      <c r="P243">
        <f>'Population 2016'!P243/'Population 2016'!P$5</f>
        <v>2.0770877944325482E-2</v>
      </c>
      <c r="Q243">
        <f>'Population 2016'!Q243/'Population 2016'!Q$5</f>
        <v>5.8988731037238106E-3</v>
      </c>
      <c r="R243">
        <f>'Population 2016'!R243/'Population 2016'!R$5</f>
        <v>2.2049821685207856E-2</v>
      </c>
      <c r="S243">
        <f>'Population 2016'!S243/'Population 2016'!S$5</f>
        <v>8.6103260361077624E-3</v>
      </c>
      <c r="T243">
        <f>'Population 2016'!T243/'Population 2016'!T$5</f>
        <v>1.2559154595329055E-2</v>
      </c>
      <c r="U243">
        <f>'Population 2016'!U243/'Population 2016'!U$5</f>
        <v>0</v>
      </c>
      <c r="V243">
        <f>'Population 2016'!V243/'Population 2016'!V$5</f>
        <v>6.5867303714671694E-3</v>
      </c>
      <c r="W243">
        <f>'Population 2016'!W243/'Population 2016'!W$5</f>
        <v>7.1709188842913078E-3</v>
      </c>
      <c r="X243">
        <f>'Population 2016'!X243/'Population 2016'!X$5</f>
        <v>7.1709188842913078E-3</v>
      </c>
      <c r="Y243">
        <f>'Population 2016'!Y243/'Population 2016'!Y$5</f>
        <v>7.4521867696856967E-3</v>
      </c>
      <c r="Z243">
        <f>'Population 2016'!Z243/'Population 2016'!Z$5</f>
        <v>3.0701745895625678E-3</v>
      </c>
      <c r="AA243">
        <f>'Population 2016'!AA243/'Population 2016'!AA$5</f>
        <v>6.0379083378013058E-3</v>
      </c>
      <c r="AB243">
        <f>'Population 2016'!AB243/'Population 2016'!AB$5</f>
        <v>1.1778553370930268E-2</v>
      </c>
      <c r="AC243">
        <f>'Population 2016'!AC243/'Population 2016'!AC$5</f>
        <v>6.8284166389130799E-3</v>
      </c>
      <c r="AD243">
        <f>'Population 2016'!AD243/'Population 2016'!AD$5</f>
        <v>3.4984554691279914E-3</v>
      </c>
      <c r="AE243">
        <f>'Population 2016'!AE243/'Population 2016'!AE$5</f>
        <v>3.6602018501216645E-3</v>
      </c>
      <c r="AF243">
        <f>'Population 2016'!AF243/'Population 2016'!AF$5</f>
        <v>4.7806481774721379E-3</v>
      </c>
      <c r="AG243">
        <f>'Population 2016'!AG243/'Population 2016'!AG$5</f>
        <v>3.6602018501216645E-3</v>
      </c>
      <c r="AH243">
        <f>'Population 2016'!AH243/'Population 2016'!AH$5</f>
        <v>4.6181139295765486E-3</v>
      </c>
      <c r="AI243">
        <f>'Population 2016'!AI243/'Population 2016'!AI$5</f>
        <v>9.833810919590515E-3</v>
      </c>
      <c r="AJ243">
        <f>'Population 2016'!AJ243/'Population 2016'!AJ$5</f>
        <v>5.4931266207511919E-3</v>
      </c>
      <c r="AK243">
        <f>'Population 2016'!AK243/'Population 2016'!AK$5</f>
        <v>5.8836101228266473E-3</v>
      </c>
      <c r="AL243">
        <f>'Population 2016'!AL243/'Population 2016'!AL$5</f>
        <v>4.2035437470069707E-3</v>
      </c>
      <c r="AM243">
        <f>'Population 2016'!AM243/'Population 2016'!AM$5</f>
        <v>3.5024683890456407E-3</v>
      </c>
      <c r="AN243">
        <f>'Population 2016'!AN243/'Population 2016'!AN$5</f>
        <v>2.945347441911203E-3</v>
      </c>
      <c r="AO243">
        <f>'Population 2016'!AO243/'Population 2016'!AO$5</f>
        <v>2.945347441911203E-3</v>
      </c>
      <c r="AP243">
        <f>'Population 2016'!AP243/'Population 2016'!AP$5</f>
        <v>7.1096808965965472E-3</v>
      </c>
      <c r="AQ243">
        <f>'Population 2016'!AQ243/'Population 2016'!AQ$5</f>
        <v>7.2614676385159204E-3</v>
      </c>
      <c r="AR243">
        <f>'Population 2016'!AR243/'Population 2016'!AR$5</f>
        <v>7.1291038127706333E-3</v>
      </c>
      <c r="AS243">
        <f>'Population 2016'!AS243/'Population 2016'!AS$5</f>
        <v>3.8522736789213634E-3</v>
      </c>
      <c r="AT243">
        <f>'Population 2016'!AT243/'Population 2016'!AT$5</f>
        <v>0</v>
      </c>
      <c r="AU243">
        <f>'Population 2016'!AU243/'Population 2016'!AU$5</f>
        <v>0</v>
      </c>
      <c r="AV243">
        <f>'Population 2016'!AV243/'Population 2016'!AV$5</f>
        <v>9.2704043923556127E-3</v>
      </c>
      <c r="AW243">
        <f>'Population 2016'!AW243/'Population 2016'!AW$5</f>
        <v>5.7927573372383917E-3</v>
      </c>
      <c r="AX243">
        <f>'Population 2016'!AX243/'Population 2016'!AX$5</f>
        <v>9.4943583321619798E-3</v>
      </c>
      <c r="AY243">
        <f>'Population 2016'!AY243/'Population 2016'!AY$5</f>
        <v>6.7883479697683673E-3</v>
      </c>
      <c r="AZ243">
        <f>'Population 2016'!AZ243/'Population 2016'!AZ$5</f>
        <v>6.4516685746500912E-3</v>
      </c>
      <c r="BA243">
        <f>'Population 2016'!BA243/'Population 2016'!BA$5</f>
        <v>1.8759447203627725E-3</v>
      </c>
      <c r="BB243">
        <f>'Population 2016'!BB243/'Population 2016'!BB$5</f>
        <v>6.2075775256692656E-3</v>
      </c>
      <c r="BC243">
        <f>'Population 2016'!BC243/'Population 2016'!BC$5</f>
        <v>0</v>
      </c>
      <c r="BD243" s="9">
        <v>241</v>
      </c>
    </row>
    <row r="244" spans="1:56" x14ac:dyDescent="0.35">
      <c r="A244" s="3"/>
      <c r="B244" s="5" t="s">
        <v>57</v>
      </c>
      <c r="C244">
        <f>'Population 2016'!C244/'Population 2016'!C$5</f>
        <v>1.147439599699468E-2</v>
      </c>
      <c r="D244">
        <f>'Population 2016'!D244/'Population 2016'!D$5</f>
        <v>1.1746525434504074E-2</v>
      </c>
      <c r="E244">
        <f>'Population 2016'!E244/'Population 2016'!E$5</f>
        <v>1.1996118489210995E-2</v>
      </c>
      <c r="F244">
        <f>'Population 2016'!F244/'Population 2016'!F$5</f>
        <v>8.395570435230492E-3</v>
      </c>
      <c r="G244">
        <f>'Population 2016'!G244/'Population 2016'!G$5</f>
        <v>3.2750500730796299E-3</v>
      </c>
      <c r="H244">
        <f>'Population 2016'!H244/'Population 2016'!H$5</f>
        <v>6.5626286829673199E-3</v>
      </c>
      <c r="I244">
        <f>'Population 2016'!I244/'Population 2016'!I$5</f>
        <v>4.2186584038187754E-3</v>
      </c>
      <c r="J244">
        <f>'Population 2016'!J244/'Population 2016'!J$5</f>
        <v>9.2882081222062807E-3</v>
      </c>
      <c r="K244">
        <f>'Population 2016'!K244/'Population 2016'!K$5</f>
        <v>7.2059726881822045E-3</v>
      </c>
      <c r="L244">
        <f>'Population 2016'!L244/'Population 2016'!L$5</f>
        <v>4.0665258208504758E-3</v>
      </c>
      <c r="M244">
        <f>'Population 2016'!M244/'Population 2016'!M$5</f>
        <v>4.0665258208504758E-3</v>
      </c>
      <c r="N244">
        <f>'Population 2016'!N244/'Population 2016'!N$5</f>
        <v>5.2804590864886152E-3</v>
      </c>
      <c r="O244">
        <f>'Population 2016'!O244/'Population 2016'!O$5</f>
        <v>4.8741343953398516E-3</v>
      </c>
      <c r="P244">
        <f>'Population 2016'!P244/'Population 2016'!P$5</f>
        <v>2.0759607798940607E-2</v>
      </c>
      <c r="Q244">
        <f>'Population 2016'!Q244/'Population 2016'!Q$5</f>
        <v>5.969377563130868E-3</v>
      </c>
      <c r="R244">
        <f>'Population 2016'!R244/'Population 2016'!R$5</f>
        <v>1.9840847394474902E-2</v>
      </c>
      <c r="S244">
        <f>'Population 2016'!S244/'Population 2016'!S$5</f>
        <v>8.7930361836704787E-3</v>
      </c>
      <c r="T244">
        <f>'Population 2016'!T244/'Population 2016'!T$5</f>
        <v>1.2519601866888783E-2</v>
      </c>
      <c r="U244">
        <f>'Population 2016'!U244/'Population 2016'!U$5</f>
        <v>0</v>
      </c>
      <c r="V244">
        <f>'Population 2016'!V244/'Population 2016'!V$5</f>
        <v>6.3959212645301137E-3</v>
      </c>
      <c r="W244">
        <f>'Population 2016'!W244/'Population 2016'!W$5</f>
        <v>7.9128507834408651E-3</v>
      </c>
      <c r="X244">
        <f>'Population 2016'!X244/'Population 2016'!X$5</f>
        <v>7.9128507834408651E-3</v>
      </c>
      <c r="Y244">
        <f>'Population 2016'!Y244/'Population 2016'!Y$5</f>
        <v>7.7820702373571169E-3</v>
      </c>
      <c r="Z244">
        <f>'Population 2016'!Z244/'Population 2016'!Z$5</f>
        <v>2.7256026621085092E-3</v>
      </c>
      <c r="AA244">
        <f>'Population 2016'!AA244/'Population 2016'!AA$5</f>
        <v>5.5688542789888362E-3</v>
      </c>
      <c r="AB244">
        <f>'Population 2016'!AB244/'Population 2016'!AB$5</f>
        <v>1.0793936726610238E-2</v>
      </c>
      <c r="AC244">
        <f>'Population 2016'!AC244/'Population 2016'!AC$5</f>
        <v>6.4395216591749222E-3</v>
      </c>
      <c r="AD244">
        <f>'Population 2016'!AD244/'Population 2016'!AD$5</f>
        <v>3.6808217648591312E-3</v>
      </c>
      <c r="AE244">
        <f>'Population 2016'!AE244/'Population 2016'!AE$5</f>
        <v>3.8347416297908601E-3</v>
      </c>
      <c r="AF244">
        <f>'Population 2016'!AF244/'Population 2016'!AF$5</f>
        <v>5.2933990860969098E-3</v>
      </c>
      <c r="AG244">
        <f>'Population 2016'!AG244/'Population 2016'!AG$5</f>
        <v>3.8347416297908601E-3</v>
      </c>
      <c r="AH244">
        <f>'Population 2016'!AH244/'Population 2016'!AH$5</f>
        <v>4.0050899566239102E-3</v>
      </c>
      <c r="AI244">
        <f>'Population 2016'!AI244/'Population 2016'!AI$5</f>
        <v>9.7586184268089946E-3</v>
      </c>
      <c r="AJ244">
        <f>'Population 2016'!AJ244/'Population 2016'!AJ$5</f>
        <v>5.939268884365502E-3</v>
      </c>
      <c r="AK244">
        <f>'Population 2016'!AK244/'Population 2016'!AK$5</f>
        <v>5.8961819393284131E-3</v>
      </c>
      <c r="AL244">
        <f>'Population 2016'!AL244/'Population 2016'!AL$5</f>
        <v>4.4784590553555272E-3</v>
      </c>
      <c r="AM244">
        <f>'Population 2016'!AM244/'Population 2016'!AM$5</f>
        <v>3.0497191143499789E-3</v>
      </c>
      <c r="AN244">
        <f>'Population 2016'!AN244/'Population 2016'!AN$5</f>
        <v>3.436238682229737E-3</v>
      </c>
      <c r="AO244">
        <f>'Population 2016'!AO244/'Population 2016'!AO$5</f>
        <v>3.436238682229737E-3</v>
      </c>
      <c r="AP244">
        <f>'Population 2016'!AP244/'Population 2016'!AP$5</f>
        <v>8.3461471394829043E-3</v>
      </c>
      <c r="AQ244">
        <f>'Population 2016'!AQ244/'Population 2016'!AQ$5</f>
        <v>7.1039074916424616E-3</v>
      </c>
      <c r="AR244">
        <f>'Population 2016'!AR244/'Population 2016'!AR$5</f>
        <v>7.0593744451447086E-3</v>
      </c>
      <c r="AS244">
        <f>'Population 2016'!AS244/'Population 2016'!AS$5</f>
        <v>4.2186584038187754E-3</v>
      </c>
      <c r="AT244">
        <f>'Population 2016'!AT244/'Population 2016'!AT$5</f>
        <v>0</v>
      </c>
      <c r="AU244">
        <f>'Population 2016'!AU244/'Population 2016'!AU$5</f>
        <v>0</v>
      </c>
      <c r="AV244">
        <f>'Population 2016'!AV244/'Population 2016'!AV$5</f>
        <v>1.0843627916798649E-2</v>
      </c>
      <c r="AW244">
        <f>'Population 2016'!AW244/'Population 2016'!AW$5</f>
        <v>5.0109829763866007E-3</v>
      </c>
      <c r="AX244">
        <f>'Population 2016'!AX244/'Population 2016'!AX$5</f>
        <v>1.0414403823300153E-2</v>
      </c>
      <c r="AY244">
        <f>'Population 2016'!AY244/'Population 2016'!AY$5</f>
        <v>7.5670879104066582E-3</v>
      </c>
      <c r="AZ244">
        <f>'Population 2016'!AZ244/'Population 2016'!AZ$5</f>
        <v>7.2628012264785912E-3</v>
      </c>
      <c r="BA244">
        <f>'Population 2016'!BA244/'Population 2016'!BA$5</f>
        <v>1.3091125026992011E-3</v>
      </c>
      <c r="BB244">
        <f>'Population 2016'!BB244/'Population 2016'!BB$5</f>
        <v>5.6827990029208065E-3</v>
      </c>
      <c r="BC244">
        <f>'Population 2016'!BC244/'Population 2016'!BC$5</f>
        <v>0</v>
      </c>
      <c r="BD244" s="9">
        <v>242</v>
      </c>
    </row>
    <row r="245" spans="1:56" x14ac:dyDescent="0.35">
      <c r="A245" s="3"/>
      <c r="B245" s="5" t="s">
        <v>58</v>
      </c>
      <c r="C245">
        <f>'Population 2016'!C245/'Population 2016'!C$5</f>
        <v>7.4979683419114452E-3</v>
      </c>
      <c r="D245">
        <f>'Population 2016'!D245/'Population 2016'!D$5</f>
        <v>7.75847735297282E-3</v>
      </c>
      <c r="E245">
        <f>'Population 2016'!E245/'Population 2016'!E$5</f>
        <v>7.997412326140662E-3</v>
      </c>
      <c r="F245">
        <f>'Population 2016'!F245/'Population 2016'!F$5</f>
        <v>6.2219933041462788E-3</v>
      </c>
      <c r="G245">
        <f>'Population 2016'!G245/'Population 2016'!G$5</f>
        <v>2.7337194824879553E-3</v>
      </c>
      <c r="H245">
        <f>'Population 2016'!H245/'Population 2016'!H$5</f>
        <v>4.9641227834105565E-3</v>
      </c>
      <c r="I245">
        <f>'Population 2016'!I245/'Population 2016'!I$5</f>
        <v>2.7217150992379199E-3</v>
      </c>
      <c r="J245">
        <f>'Population 2016'!J245/'Population 2016'!J$5</f>
        <v>6.3192987402867738E-3</v>
      </c>
      <c r="K245">
        <f>'Population 2016'!K245/'Population 2016'!K$5</f>
        <v>4.6543495723668669E-3</v>
      </c>
      <c r="L245">
        <f>'Population 2016'!L245/'Population 2016'!L$5</f>
        <v>2.8989881340047339E-3</v>
      </c>
      <c r="M245">
        <f>'Population 2016'!M245/'Population 2016'!M$5</f>
        <v>2.8989881340047339E-3</v>
      </c>
      <c r="N245">
        <f>'Population 2016'!N245/'Population 2016'!N$5</f>
        <v>4.1230981908198776E-3</v>
      </c>
      <c r="O245">
        <f>'Population 2016'!O245/'Population 2016'!O$5</f>
        <v>3.1701687124161639E-3</v>
      </c>
      <c r="P245">
        <f>'Population 2016'!P245/'Population 2016'!P$5</f>
        <v>1.6488222698072805E-2</v>
      </c>
      <c r="Q245">
        <f>'Population 2016'!Q245/'Population 2016'!Q$5</f>
        <v>4.9940658746665725E-3</v>
      </c>
      <c r="R245">
        <f>'Population 2016'!R245/'Population 2016'!R$5</f>
        <v>1.5196678554319476E-2</v>
      </c>
      <c r="S245">
        <f>'Population 2016'!S245/'Population 2016'!S$5</f>
        <v>6.3083547083610638E-3</v>
      </c>
      <c r="T245">
        <f>'Population 2016'!T245/'Population 2016'!T$5</f>
        <v>8.7318464609614562E-3</v>
      </c>
      <c r="U245">
        <f>'Population 2016'!U245/'Population 2016'!U$5</f>
        <v>0</v>
      </c>
      <c r="V245">
        <f>'Population 2016'!V245/'Population 2016'!V$5</f>
        <v>4.1978003526152293E-3</v>
      </c>
      <c r="W245">
        <f>'Population 2016'!W245/'Population 2016'!W$5</f>
        <v>6.2067342576432056E-3</v>
      </c>
      <c r="X245">
        <f>'Population 2016'!X245/'Population 2016'!X$5</f>
        <v>6.2067342576432056E-3</v>
      </c>
      <c r="Y245">
        <f>'Population 2016'!Y245/'Population 2016'!Y$5</f>
        <v>5.2145434889747377E-3</v>
      </c>
      <c r="Z245">
        <f>'Population 2016'!Z245/'Population 2016'!Z$5</f>
        <v>1.6299413646984125E-3</v>
      </c>
      <c r="AA245">
        <f>'Population 2016'!AA245/'Population 2016'!AA$5</f>
        <v>4.0301443636776759E-3</v>
      </c>
      <c r="AB245">
        <f>'Population 2016'!AB245/'Population 2016'!AB$5</f>
        <v>7.2607801193412692E-3</v>
      </c>
      <c r="AC245">
        <f>'Population 2016'!AC245/'Population 2016'!AC$5</f>
        <v>4.7081115632130171E-3</v>
      </c>
      <c r="AD245">
        <f>'Population 2016'!AD245/'Population 2016'!AD$5</f>
        <v>2.7206073914176187E-3</v>
      </c>
      <c r="AE245">
        <f>'Population 2016'!AE245/'Population 2016'!AE$5</f>
        <v>2.7156336307354286E-3</v>
      </c>
      <c r="AF245">
        <f>'Population 2016'!AF245/'Population 2016'!AF$5</f>
        <v>4.4790299959281549E-3</v>
      </c>
      <c r="AG245">
        <f>'Population 2016'!AG245/'Population 2016'!AG$5</f>
        <v>2.7156336307354286E-3</v>
      </c>
      <c r="AH245">
        <f>'Population 2016'!AH245/'Population 2016'!AH$5</f>
        <v>2.8124796819705934E-3</v>
      </c>
      <c r="AI245">
        <f>'Population 2016'!AI245/'Population 2016'!AI$5</f>
        <v>6.819275527167731E-3</v>
      </c>
      <c r="AJ245">
        <f>'Population 2016'!AJ245/'Population 2016'!AJ$5</f>
        <v>3.959512589577001E-3</v>
      </c>
      <c r="AK245">
        <f>'Population 2016'!AK245/'Population 2016'!AK$5</f>
        <v>4.7018593716606112E-3</v>
      </c>
      <c r="AL245">
        <f>'Population 2016'!AL245/'Population 2016'!AL$5</f>
        <v>3.4231390007271952E-3</v>
      </c>
      <c r="AM245">
        <f>'Population 2016'!AM245/'Population 2016'!AM$5</f>
        <v>1.8291070697704743E-3</v>
      </c>
      <c r="AN245">
        <f>'Population 2016'!AN245/'Population 2016'!AN$5</f>
        <v>2.2362823170066545E-3</v>
      </c>
      <c r="AO245">
        <f>'Population 2016'!AO245/'Population 2016'!AO$5</f>
        <v>2.2362823170066545E-3</v>
      </c>
      <c r="AP245">
        <f>'Population 2016'!AP245/'Population 2016'!AP$5</f>
        <v>6.3884089215795062E-3</v>
      </c>
      <c r="AQ245">
        <f>'Population 2016'!AQ245/'Population 2016'!AQ$5</f>
        <v>5.1994848468241359E-3</v>
      </c>
      <c r="AR245">
        <f>'Population 2016'!AR245/'Population 2016'!AR$5</f>
        <v>5.0488072156751615E-3</v>
      </c>
      <c r="AS245">
        <f>'Population 2016'!AS245/'Population 2016'!AS$5</f>
        <v>2.7217150992379199E-3</v>
      </c>
      <c r="AT245">
        <f>'Population 2016'!AT245/'Population 2016'!AT$5</f>
        <v>0</v>
      </c>
      <c r="AU245">
        <f>'Population 2016'!AU245/'Population 2016'!AU$5</f>
        <v>0</v>
      </c>
      <c r="AV245">
        <f>'Population 2016'!AV245/'Population 2016'!AV$5</f>
        <v>8.7108013937282226E-3</v>
      </c>
      <c r="AW245">
        <f>'Population 2016'!AW245/'Population 2016'!AW$5</f>
        <v>3.8478552687778388E-3</v>
      </c>
      <c r="AX245">
        <f>'Population 2016'!AX245/'Population 2016'!AX$5</f>
        <v>7.2198014235148296E-3</v>
      </c>
      <c r="AY245">
        <f>'Population 2016'!AY245/'Population 2016'!AY$5</f>
        <v>5.8474342890364435E-3</v>
      </c>
      <c r="AZ245">
        <f>'Population 2016'!AZ245/'Population 2016'!AZ$5</f>
        <v>5.53123435980924E-3</v>
      </c>
      <c r="BA245">
        <f>'Population 2016'!BA245/'Population 2016'!BA$5</f>
        <v>6.6130425394083357E-4</v>
      </c>
      <c r="BB245">
        <f>'Population 2016'!BB245/'Population 2016'!BB$5</f>
        <v>3.6320197758643309E-3</v>
      </c>
      <c r="BC245">
        <f>'Population 2016'!BC245/'Population 2016'!BC$5</f>
        <v>0</v>
      </c>
      <c r="BD245" s="9">
        <v>243</v>
      </c>
    </row>
    <row r="246" spans="1:56" x14ac:dyDescent="0.35">
      <c r="A246" s="3"/>
      <c r="B246" s="5" t="s">
        <v>59</v>
      </c>
      <c r="C246">
        <f>'Population 2016'!C246/'Population 2016'!C$5</f>
        <v>5.6835315584223087E-3</v>
      </c>
      <c r="D246">
        <f>'Population 2016'!D246/'Population 2016'!D$5</f>
        <v>5.6923212347055547E-3</v>
      </c>
      <c r="E246">
        <f>'Population 2016'!E246/'Population 2016'!E$5</f>
        <v>5.7003829944824421E-3</v>
      </c>
      <c r="F246">
        <f>'Population 2016'!F246/'Population 2016'!F$5</f>
        <v>4.0896214267319084E-3</v>
      </c>
      <c r="G246">
        <f>'Population 2016'!G246/'Population 2016'!G$5</f>
        <v>1.7051913603637742E-3</v>
      </c>
      <c r="H246">
        <f>'Population 2016'!H246/'Population 2016'!H$5</f>
        <v>3.4531618316997015E-3</v>
      </c>
      <c r="I246">
        <f>'Population 2016'!I246/'Population 2016'!I$5</f>
        <v>1.8528598944811993E-3</v>
      </c>
      <c r="J246">
        <f>'Population 2016'!J246/'Population 2016'!J$5</f>
        <v>5.0753422953484324E-3</v>
      </c>
      <c r="K246">
        <f>'Population 2016'!K246/'Population 2016'!K$5</f>
        <v>2.8587629353116289E-3</v>
      </c>
      <c r="L246">
        <f>'Population 2016'!L246/'Population 2016'!L$5</f>
        <v>2.4700967388369102E-3</v>
      </c>
      <c r="M246">
        <f>'Population 2016'!M246/'Population 2016'!M$5</f>
        <v>2.4700967388369102E-3</v>
      </c>
      <c r="N246">
        <f>'Population 2016'!N246/'Population 2016'!N$5</f>
        <v>3.3917104025847728E-3</v>
      </c>
      <c r="O246">
        <f>'Population 2016'!O246/'Population 2016'!O$5</f>
        <v>2.1398638808809108E-3</v>
      </c>
      <c r="P246">
        <f>'Population 2016'!P246/'Population 2016'!P$5</f>
        <v>1.3783387805702693E-2</v>
      </c>
      <c r="Q246">
        <f>'Population 2016'!Q246/'Population 2016'!Q$5</f>
        <v>3.8307422944501238E-3</v>
      </c>
      <c r="R246">
        <f>'Population 2016'!R246/'Population 2016'!R$5</f>
        <v>1.2521956672166924E-2</v>
      </c>
      <c r="S246">
        <f>'Population 2016'!S246/'Population 2016'!S$5</f>
        <v>4.4653653938153941E-3</v>
      </c>
      <c r="T246">
        <f>'Population 2016'!T246/'Population 2016'!T$5</f>
        <v>6.519220299390888E-3</v>
      </c>
      <c r="U246">
        <f>'Population 2016'!U246/'Population 2016'!U$5</f>
        <v>0</v>
      </c>
      <c r="V246">
        <f>'Population 2016'!V246/'Population 2016'!V$5</f>
        <v>2.8239747826684274E-3</v>
      </c>
      <c r="W246">
        <f>'Population 2016'!W246/'Population 2016'!W$5</f>
        <v>3.9351806457095422E-3</v>
      </c>
      <c r="X246">
        <f>'Population 2016'!X246/'Population 2016'!X$5</f>
        <v>3.9351806457095422E-3</v>
      </c>
      <c r="Y246">
        <f>'Population 2016'!Y246/'Population 2016'!Y$5</f>
        <v>3.9029586175100555E-3</v>
      </c>
      <c r="Z246">
        <f>'Population 2016'!Z246/'Population 2016'!Z$5</f>
        <v>1.130505649624552E-3</v>
      </c>
      <c r="AA246">
        <f>'Population 2016'!AA246/'Population 2016'!AA$5</f>
        <v>2.9877281904811259E-3</v>
      </c>
      <c r="AB246">
        <f>'Population 2016'!AB246/'Population 2016'!AB$5</f>
        <v>5.3570514723191714E-3</v>
      </c>
      <c r="AC246">
        <f>'Population 2016'!AC246/'Population 2016'!AC$5</f>
        <v>3.5827984303536671E-3</v>
      </c>
      <c r="AD246">
        <f>'Population 2016'!AD246/'Population 2016'!AD$5</f>
        <v>1.8124976738992892E-3</v>
      </c>
      <c r="AE246">
        <f>'Population 2016'!AE246/'Population 2016'!AE$5</f>
        <v>1.8532017782523435E-3</v>
      </c>
      <c r="AF246">
        <f>'Population 2016'!AF246/'Population 2016'!AF$5</f>
        <v>3.0161818154398347E-3</v>
      </c>
      <c r="AG246">
        <f>'Population 2016'!AG246/'Population 2016'!AG$5</f>
        <v>1.8532017782523435E-3</v>
      </c>
      <c r="AH246">
        <f>'Population 2016'!AH246/'Population 2016'!AH$5</f>
        <v>1.9189508001820495E-3</v>
      </c>
      <c r="AI246">
        <f>'Population 2016'!AI246/'Population 2016'!AI$5</f>
        <v>5.0283270627351478E-3</v>
      </c>
      <c r="AJ246">
        <f>'Population 2016'!AJ246/'Population 2016'!AJ$5</f>
        <v>2.5374341243063884E-3</v>
      </c>
      <c r="AK246">
        <f>'Population 2016'!AK246/'Population 2016'!AK$5</f>
        <v>3.6332549690104724E-3</v>
      </c>
      <c r="AL246">
        <f>'Population 2016'!AL246/'Population 2016'!AL$5</f>
        <v>2.2259271740479947E-3</v>
      </c>
      <c r="AM246">
        <f>'Population 2016'!AM246/'Population 2016'!AM$5</f>
        <v>1.3039179111235064E-3</v>
      </c>
      <c r="AN246">
        <f>'Population 2016'!AN246/'Population 2016'!AN$5</f>
        <v>1.1999563652230827E-3</v>
      </c>
      <c r="AO246">
        <f>'Population 2016'!AO246/'Population 2016'!AO$5</f>
        <v>1.1999563652230827E-3</v>
      </c>
      <c r="AP246">
        <f>'Population 2016'!AP246/'Population 2016'!AP$5</f>
        <v>4.8824564462692007E-3</v>
      </c>
      <c r="AQ246">
        <f>'Population 2016'!AQ246/'Population 2016'!AQ$5</f>
        <v>3.3156135255110429E-3</v>
      </c>
      <c r="AR246">
        <f>'Population 2016'!AR246/'Population 2016'!AR$5</f>
        <v>3.670259845485959E-3</v>
      </c>
      <c r="AS246">
        <f>'Population 2016'!AS246/'Population 2016'!AS$5</f>
        <v>1.8528598944811993E-3</v>
      </c>
      <c r="AT246">
        <f>'Population 2016'!AT246/'Population 2016'!AT$5</f>
        <v>0</v>
      </c>
      <c r="AU246">
        <f>'Population 2016'!AU246/'Population 2016'!AU$5</f>
        <v>0</v>
      </c>
      <c r="AV246">
        <f>'Population 2016'!AV246/'Population 2016'!AV$5</f>
        <v>6.3140111920599725E-3</v>
      </c>
      <c r="AW246">
        <f>'Population 2016'!AW246/'Population 2016'!AW$5</f>
        <v>2.5665080236744156E-3</v>
      </c>
      <c r="AX246">
        <f>'Population 2016'!AX246/'Population 2016'!AX$5</f>
        <v>6.2741991131783741E-3</v>
      </c>
      <c r="AY246">
        <f>'Population 2016'!AY246/'Population 2016'!AY$5</f>
        <v>4.0375141519537342E-3</v>
      </c>
      <c r="AZ246">
        <f>'Population 2016'!AZ246/'Population 2016'!AZ$5</f>
        <v>4.1275721821769423E-3</v>
      </c>
      <c r="BA246">
        <f>'Population 2016'!BA246/'Population 2016'!BA$5</f>
        <v>4.318721658389117E-4</v>
      </c>
      <c r="BB246">
        <f>'Population 2016'!BB246/'Population 2016'!BB$5</f>
        <v>2.5410328469925359E-3</v>
      </c>
      <c r="BC246">
        <f>'Population 2016'!BC246/'Population 2016'!BC$5</f>
        <v>0</v>
      </c>
      <c r="BD246" s="9">
        <v>244</v>
      </c>
    </row>
    <row r="247" spans="1:56" x14ac:dyDescent="0.35">
      <c r="A247" s="3"/>
      <c r="B247" s="5" t="s">
        <v>60</v>
      </c>
      <c r="C247">
        <f>'Population 2016'!C247/'Population 2016'!C$5</f>
        <v>4.206426683976223E-3</v>
      </c>
      <c r="D247">
        <f>'Population 2016'!D247/'Population 2016'!D$5</f>
        <v>3.9415901333098597E-3</v>
      </c>
      <c r="E247">
        <f>'Population 2016'!E247/'Population 2016'!E$5</f>
        <v>3.6986860054659923E-3</v>
      </c>
      <c r="F247">
        <f>'Population 2016'!F247/'Population 2016'!F$5</f>
        <v>3.3994334277620396E-3</v>
      </c>
      <c r="G247">
        <f>'Population 2016'!G247/'Population 2016'!G$5</f>
        <v>1.0285281221241813E-3</v>
      </c>
      <c r="H247">
        <f>'Population 2016'!H247/'Population 2016'!H$5</f>
        <v>2.4771977834916166E-3</v>
      </c>
      <c r="I247">
        <f>'Population 2016'!I247/'Population 2016'!I$5</f>
        <v>1.36085754961896E-3</v>
      </c>
      <c r="J247">
        <f>'Population 2016'!J247/'Population 2016'!J$5</f>
        <v>3.5328363036248893E-3</v>
      </c>
      <c r="K247">
        <f>'Population 2016'!K247/'Population 2016'!K$5</f>
        <v>1.9137173368615036E-3</v>
      </c>
      <c r="L247">
        <f>'Population 2016'!L247/'Population 2016'!L$5</f>
        <v>1.6123139485012628E-3</v>
      </c>
      <c r="M247">
        <f>'Population 2016'!M247/'Population 2016'!M$5</f>
        <v>1.6123139485012628E-3</v>
      </c>
      <c r="N247">
        <f>'Population 2016'!N247/'Population 2016'!N$5</f>
        <v>2.6281737005810915E-3</v>
      </c>
      <c r="O247">
        <f>'Population 2016'!O247/'Population 2016'!O$5</f>
        <v>1.3374149255505692E-3</v>
      </c>
      <c r="P247">
        <f>'Population 2016'!P247/'Population 2016'!P$5</f>
        <v>1.0267102445621549E-2</v>
      </c>
      <c r="Q247">
        <f>'Population 2016'!Q247/'Population 2016'!Q$5</f>
        <v>2.6321664845301465E-3</v>
      </c>
      <c r="R247">
        <f>'Population 2016'!R247/'Population 2016'!R$5</f>
        <v>9.1286527918241333E-3</v>
      </c>
      <c r="S247">
        <f>'Population 2016'!S247/'Population 2016'!S$5</f>
        <v>3.2958439178704647E-3</v>
      </c>
      <c r="T247">
        <f>'Population 2016'!T247/'Population 2016'!T$5</f>
        <v>5.1348748039813314E-3</v>
      </c>
      <c r="U247">
        <f>'Population 2016'!U247/'Population 2016'!U$5</f>
        <v>0</v>
      </c>
      <c r="V247">
        <f>'Population 2016'!V247/'Population 2016'!V$5</f>
        <v>2.0683707191976857E-3</v>
      </c>
      <c r="W247">
        <f>'Population 2016'!W247/'Population 2016'!W$5</f>
        <v>2.8500643879225255E-3</v>
      </c>
      <c r="X247">
        <f>'Population 2016'!X247/'Population 2016'!X$5</f>
        <v>2.8500643879225255E-3</v>
      </c>
      <c r="Y247">
        <f>'Population 2016'!Y247/'Population 2016'!Y$5</f>
        <v>2.7702262285178294E-3</v>
      </c>
      <c r="Z247">
        <f>'Population 2016'!Z247/'Population 2016'!Z$5</f>
        <v>7.5108936995603806E-4</v>
      </c>
      <c r="AA247">
        <f>'Population 2016'!AA247/'Population 2016'!AA$5</f>
        <v>2.0742022260800698E-3</v>
      </c>
      <c r="AB247">
        <f>'Population 2016'!AB247/'Population 2016'!AB$5</f>
        <v>3.69691821131388E-3</v>
      </c>
      <c r="AC247">
        <f>'Population 2016'!AC247/'Population 2016'!AC$5</f>
        <v>2.5216115973447574E-3</v>
      </c>
      <c r="AD247">
        <f>'Population 2016'!AD247/'Population 2016'!AD$5</f>
        <v>1.2840075923927202E-3</v>
      </c>
      <c r="AE247">
        <f>'Population 2016'!AE247/'Population 2016'!AE$5</f>
        <v>1.3809176685592255E-3</v>
      </c>
      <c r="AF247">
        <f>'Population 2016'!AF247/'Population 2016'!AF$5</f>
        <v>2.1264081798850836E-3</v>
      </c>
      <c r="AG247">
        <f>'Population 2016'!AG247/'Population 2016'!AG$5</f>
        <v>1.3809176685592255E-3</v>
      </c>
      <c r="AH247">
        <f>'Population 2016'!AH247/'Population 2016'!AH$5</f>
        <v>1.2706315075745613E-3</v>
      </c>
      <c r="AI247">
        <f>'Population 2016'!AI247/'Population 2016'!AI$5</f>
        <v>3.7350161868929914E-3</v>
      </c>
      <c r="AJ247">
        <f>'Population 2016'!AJ247/'Population 2016'!AJ$5</f>
        <v>1.5754398683880321E-3</v>
      </c>
      <c r="AK247">
        <f>'Population 2016'!AK247/'Population 2016'!AK$5</f>
        <v>2.43893240134267E-3</v>
      </c>
      <c r="AL247">
        <f>'Population 2016'!AL247/'Population 2016'!AL$5</f>
        <v>1.6849647931040598E-3</v>
      </c>
      <c r="AM247">
        <f>'Population 2016'!AM247/'Population 2016'!AM$5</f>
        <v>7.0991086272279794E-4</v>
      </c>
      <c r="AN247">
        <f>'Population 2016'!AN247/'Population 2016'!AN$5</f>
        <v>8.7269553834406024E-4</v>
      </c>
      <c r="AO247">
        <f>'Population 2016'!AO247/'Population 2016'!AO$5</f>
        <v>8.7269553834406024E-4</v>
      </c>
      <c r="AP247">
        <f>'Population 2016'!AP247/'Population 2016'!AP$5</f>
        <v>3.7965854509138756E-3</v>
      </c>
      <c r="AQ247">
        <f>'Population 2016'!AQ247/'Population 2016'!AQ$5</f>
        <v>1.9934783800076724E-3</v>
      </c>
      <c r="AR247">
        <f>'Population 2016'!AR247/'Population 2016'!AR$5</f>
        <v>2.6338987649881939E-3</v>
      </c>
      <c r="AS247">
        <f>'Population 2016'!AS247/'Population 2016'!AS$5</f>
        <v>1.36085754961896E-3</v>
      </c>
      <c r="AT247">
        <f>'Population 2016'!AT247/'Population 2016'!AT$5</f>
        <v>0</v>
      </c>
      <c r="AU247">
        <f>'Population 2016'!AU247/'Population 2016'!AU$5</f>
        <v>0</v>
      </c>
      <c r="AV247">
        <f>'Population 2016'!AV247/'Population 2016'!AV$5</f>
        <v>4.6352021961778064E-3</v>
      </c>
      <c r="AW247">
        <f>'Population 2016'!AW247/'Population 2016'!AW$5</f>
        <v>1.8610043321740191E-3</v>
      </c>
      <c r="AX247">
        <f>'Population 2016'!AX247/'Population 2016'!AX$5</f>
        <v>4.4085513117037454E-3</v>
      </c>
      <c r="AY247">
        <f>'Population 2016'!AY247/'Population 2016'!AY$5</f>
        <v>3.0721214161133379E-3</v>
      </c>
      <c r="AZ247">
        <f>'Population 2016'!AZ247/'Population 2016'!AZ$5</f>
        <v>3.2675414626850215E-3</v>
      </c>
      <c r="BA247">
        <f>'Population 2016'!BA247/'Population 2016'!BA$5</f>
        <v>2.834161088317858E-4</v>
      </c>
      <c r="BB247">
        <f>'Population 2016'!BB247/'Population 2016'!BB$5</f>
        <v>1.2981363457461868E-3</v>
      </c>
      <c r="BC247">
        <f>'Population 2016'!BC247/'Population 2016'!BC$5</f>
        <v>0</v>
      </c>
      <c r="BD247" s="9">
        <v>245</v>
      </c>
    </row>
    <row r="248" spans="1:56" x14ac:dyDescent="0.35">
      <c r="A248" s="3"/>
      <c r="B248" s="5" t="s">
        <v>80</v>
      </c>
      <c r="C248">
        <f>'Population 2016'!C248/'Population 2016'!C$5</f>
        <v>2.3204346470537124E-3</v>
      </c>
      <c r="D248">
        <f>'Population 2016'!D248/'Population 2016'!D$5</f>
        <v>2.1419559285232241E-3</v>
      </c>
      <c r="E248">
        <f>'Population 2016'!E248/'Population 2016'!E$5</f>
        <v>1.9782579142036106E-3</v>
      </c>
      <c r="F248">
        <f>'Population 2016'!F248/'Population 2016'!F$5</f>
        <v>1.4833891321143445E-3</v>
      </c>
      <c r="G248">
        <f>'Population 2016'!G248/'Population 2016'!G$5</f>
        <v>7.0372976776917663E-4</v>
      </c>
      <c r="H248">
        <f>'Population 2016'!H248/'Population 2016'!H$5</f>
        <v>1.2742653519793264E-3</v>
      </c>
      <c r="I248">
        <f>'Population 2016'!I248/'Population 2016'!I$5</f>
        <v>8.374507997655138E-4</v>
      </c>
      <c r="J248">
        <f>'Population 2016'!J248/'Population 2016'!J$5</f>
        <v>1.4678686050272427E-3</v>
      </c>
      <c r="K248">
        <f>'Population 2016'!K248/'Population 2016'!K$5</f>
        <v>8.0328875868260641E-4</v>
      </c>
      <c r="L248">
        <f>'Population 2016'!L248/'Population 2016'!L$5</f>
        <v>8.3395549060410145E-4</v>
      </c>
      <c r="M248">
        <f>'Population 2016'!M248/'Population 2016'!M$5</f>
        <v>8.3395549060410145E-4</v>
      </c>
      <c r="N248">
        <f>'Population 2016'!N248/'Population 2016'!N$5</f>
        <v>1.50296171868093E-3</v>
      </c>
      <c r="O248">
        <f>'Population 2016'!O248/'Population 2016'!O$5</f>
        <v>7.4300829197253846E-4</v>
      </c>
      <c r="P248">
        <f>'Population 2016'!P248/'Population 2016'!P$5</f>
        <v>5.0377549870393324E-3</v>
      </c>
      <c r="Q248">
        <f>'Population 2016'!Q248/'Population 2016'!Q$5</f>
        <v>1.1868250666854678E-3</v>
      </c>
      <c r="R248">
        <f>'Population 2016'!R248/'Population 2016'!R$5</f>
        <v>4.7639325065204664E-3</v>
      </c>
      <c r="S248">
        <f>'Population 2016'!S248/'Population 2016'!S$5</f>
        <v>1.7441316501639096E-3</v>
      </c>
      <c r="T248">
        <f>'Population 2016'!T248/'Population 2016'!T$5</f>
        <v>2.8571029720385476E-3</v>
      </c>
      <c r="U248">
        <f>'Population 2016'!U248/'Population 2016'!U$5</f>
        <v>0</v>
      </c>
      <c r="V248">
        <f>'Population 2016'!V248/'Population 2016'!V$5</f>
        <v>8.3956007052304589E-4</v>
      </c>
      <c r="W248">
        <f>'Population 2016'!W248/'Population 2016'!W$5</f>
        <v>1.3923479693291236E-3</v>
      </c>
      <c r="X248">
        <f>'Population 2016'!X248/'Population 2016'!X$5</f>
        <v>1.3923479693291236E-3</v>
      </c>
      <c r="Y248">
        <f>'Population 2016'!Y248/'Population 2016'!Y$5</f>
        <v>1.1406813882132239E-3</v>
      </c>
      <c r="Z248">
        <f>'Population 2016'!Z248/'Population 2016'!Z$5</f>
        <v>3.6780149559702892E-4</v>
      </c>
      <c r="AA248">
        <f>'Population 2016'!AA248/'Population 2016'!AA$5</f>
        <v>1.0045463695813792E-3</v>
      </c>
      <c r="AB248">
        <f>'Population 2016'!AB248/'Population 2016'!AB$5</f>
        <v>2.0367849503085881E-3</v>
      </c>
      <c r="AC248">
        <f>'Population 2016'!AC248/'Population 2016'!AC$5</f>
        <v>1.2514971422424761E-3</v>
      </c>
      <c r="AD248">
        <f>'Population 2016'!AD248/'Population 2016'!AD$5</f>
        <v>7.1829989951244927E-4</v>
      </c>
      <c r="AE248">
        <f>'Population 2016'!AE248/'Population 2016'!AE$5</f>
        <v>7.2382673333401776E-4</v>
      </c>
      <c r="AF248">
        <f>'Population 2016'!AF248/'Population 2016'!AF$5</f>
        <v>1.0104209081723446E-3</v>
      </c>
      <c r="AG248">
        <f>'Population 2016'!AG248/'Population 2016'!AG$5</f>
        <v>7.2382673333401776E-4</v>
      </c>
      <c r="AH248">
        <f>'Population 2016'!AH248/'Population 2016'!AH$5</f>
        <v>5.6100981767180928E-4</v>
      </c>
      <c r="AI248">
        <f>'Population 2016'!AI248/'Population 2016'!AI$5</f>
        <v>2.0096902616151893E-3</v>
      </c>
      <c r="AJ248">
        <f>'Population 2016'!AJ248/'Population 2016'!AJ$5</f>
        <v>7.8074896132504252E-4</v>
      </c>
      <c r="AK248">
        <f>'Population 2016'!AK248/'Population 2016'!AK$5</f>
        <v>1.4960461637101945E-3</v>
      </c>
      <c r="AL248">
        <f>'Population 2016'!AL248/'Population 2016'!AL$5</f>
        <v>8.070094535393129E-4</v>
      </c>
      <c r="AM248">
        <f>'Population 2016'!AM248/'Population 2016'!AM$5</f>
        <v>3.1511349518818072E-4</v>
      </c>
      <c r="AN248">
        <f>'Population 2016'!AN248/'Population 2016'!AN$5</f>
        <v>5.4543471146503762E-4</v>
      </c>
      <c r="AO248">
        <f>'Population 2016'!AO248/'Population 2016'!AO$5</f>
        <v>5.4543471146503762E-4</v>
      </c>
      <c r="AP248">
        <f>'Population 2016'!AP248/'Population 2016'!AP$5</f>
        <v>2.1004073997748997E-3</v>
      </c>
      <c r="AQ248">
        <f>'Population 2016'!AQ248/'Population 2016'!AQ$5</f>
        <v>9.727626459143969E-4</v>
      </c>
      <c r="AR248">
        <f>'Population 2016'!AR248/'Population 2016'!AR$5</f>
        <v>1.351591288774708E-3</v>
      </c>
      <c r="AS248">
        <f>'Population 2016'!AS248/'Population 2016'!AS$5</f>
        <v>8.374507997655138E-4</v>
      </c>
      <c r="AT248">
        <f>'Population 2016'!AT248/'Population 2016'!AT$5</f>
        <v>0</v>
      </c>
      <c r="AU248">
        <f>'Population 2016'!AU248/'Population 2016'!AU$5</f>
        <v>0</v>
      </c>
      <c r="AV248">
        <f>'Population 2016'!AV248/'Population 2016'!AV$5</f>
        <v>2.3967902016682504E-3</v>
      </c>
      <c r="AW248">
        <f>'Population 2016'!AW248/'Population 2016'!AW$5</f>
        <v>8.1990969552748799E-4</v>
      </c>
      <c r="AX248">
        <f>'Population 2016'!AX248/'Population 2016'!AX$5</f>
        <v>1.8273125726772047E-3</v>
      </c>
      <c r="AY248">
        <f>'Population 2016'!AY248/'Population 2016'!AY$5</f>
        <v>1.5635996450537009E-3</v>
      </c>
      <c r="AZ248">
        <f>'Population 2016'!AZ248/'Population 2016'!AZ$5</f>
        <v>1.7143087251410853E-3</v>
      </c>
      <c r="BA248">
        <f>'Population 2016'!BA248/'Population 2016'!BA$5</f>
        <v>8.0976031094795946E-5</v>
      </c>
      <c r="BB248">
        <f>'Population 2016'!BB248/'Population 2016'!BB$5</f>
        <v>5.8692334781077589E-4</v>
      </c>
      <c r="BC248">
        <f>'Population 2016'!BC248/'Population 2016'!BC$5</f>
        <v>0</v>
      </c>
      <c r="BD248" s="9">
        <v>246</v>
      </c>
    </row>
    <row r="249" spans="1:56" x14ac:dyDescent="0.35">
      <c r="A249" s="4"/>
      <c r="B249" s="8" t="s">
        <v>79</v>
      </c>
      <c r="C249">
        <f>'Population 2016'!C249/'Population 2016'!C$5</f>
        <v>1.1346618758720796E-3</v>
      </c>
      <c r="D249">
        <f>'Population 2016'!D249/'Population 2016'!D$5</f>
        <v>1.0098490850229355E-3</v>
      </c>
      <c r="E249">
        <f>'Population 2016'!E249/'Population 2016'!E$5</f>
        <v>8.9537265785044932E-4</v>
      </c>
      <c r="F249">
        <f>'Population 2016'!F249/'Population 2016'!F$5</f>
        <v>5.3566829770795778E-4</v>
      </c>
      <c r="G249">
        <f>'Population 2016'!G249/'Population 2016'!G$5</f>
        <v>1.8946570670708602E-4</v>
      </c>
      <c r="H249">
        <f>'Population 2016'!H249/'Population 2016'!H$5</f>
        <v>6.1929944587290416E-4</v>
      </c>
      <c r="I249">
        <f>'Population 2016'!I249/'Population 2016'!I$5</f>
        <v>2.4076710493258521E-4</v>
      </c>
      <c r="J249">
        <f>'Population 2016'!J249/'Population 2016'!J$5</f>
        <v>5.9709909357040384E-4</v>
      </c>
      <c r="K249">
        <f>'Population 2016'!K249/'Population 2016'!K$5</f>
        <v>2.1263525965127818E-4</v>
      </c>
      <c r="L249">
        <f>'Population 2016'!L249/'Population 2016'!L$5</f>
        <v>3.4946706272933774E-4</v>
      </c>
      <c r="M249">
        <f>'Population 2016'!M249/'Population 2016'!M$5</f>
        <v>3.4946706272933774E-4</v>
      </c>
      <c r="N249">
        <f>'Population 2016'!N249/'Population 2016'!N$5</f>
        <v>4.9027093497078472E-4</v>
      </c>
      <c r="O249">
        <f>'Population 2016'!O249/'Population 2016'!O$5</f>
        <v>2.9720331678901538E-4</v>
      </c>
      <c r="P249">
        <f>'Population 2016'!P249/'Population 2016'!P$5</f>
        <v>2.1413276231263384E-3</v>
      </c>
      <c r="Q249">
        <f>'Population 2016'!Q249/'Population 2016'!Q$5</f>
        <v>7.4029682377410371E-4</v>
      </c>
      <c r="R249">
        <f>'Population 2016'!R249/'Population 2016'!R$5</f>
        <v>1.9827540320434341E-3</v>
      </c>
      <c r="S249">
        <f>'Population 2016'!S249/'Population 2016'!S$5</f>
        <v>8.2263699289107477E-4</v>
      </c>
      <c r="T249">
        <f>'Population 2016'!T249/'Population 2016'!T$5</f>
        <v>1.3820188643248348E-3</v>
      </c>
      <c r="U249">
        <f>'Population 2016'!U249/'Population 2016'!U$5</f>
        <v>0</v>
      </c>
      <c r="V249">
        <f>'Population 2016'!V249/'Population 2016'!V$5</f>
        <v>3.816182138741118E-4</v>
      </c>
      <c r="W249">
        <f>'Population 2016'!W249/'Population 2016'!W$5</f>
        <v>5.948528883049308E-4</v>
      </c>
      <c r="X249">
        <f>'Population 2016'!X249/'Population 2016'!X$5</f>
        <v>5.948528883049308E-4</v>
      </c>
      <c r="Y249">
        <f>'Population 2016'!Y249/'Population 2016'!Y$5</f>
        <v>4.8488895248088268E-4</v>
      </c>
      <c r="Z249">
        <f>'Population 2016'!Z249/'Population 2016'!Z$5</f>
        <v>1.9357973452475207E-4</v>
      </c>
      <c r="AA249">
        <f>'Population 2016'!AA249/'Population 2016'!AA$5</f>
        <v>4.2121851740383229E-4</v>
      </c>
      <c r="AB249">
        <f>'Population 2016'!AB249/'Population 2016'!AB$5</f>
        <v>9.4162922325824179E-4</v>
      </c>
      <c r="AC249">
        <f>'Population 2016'!AC249/'Population 2016'!AC$5</f>
        <v>5.3886777777547939E-4</v>
      </c>
      <c r="AD249">
        <f>'Population 2016'!AD249/'Population 2016'!AD$5</f>
        <v>2.6052327961591427E-4</v>
      </c>
      <c r="AE249">
        <f>'Population 2016'!AE249/'Population 2016'!AE$5</f>
        <v>2.8747728416102832E-4</v>
      </c>
      <c r="AF249">
        <f>'Population 2016'!AF249/'Population 2016'!AF$5</f>
        <v>6.3339818124236527E-4</v>
      </c>
      <c r="AG249">
        <f>'Population 2016'!AG249/'Population 2016'!AG$5</f>
        <v>2.8747728416102832E-4</v>
      </c>
      <c r="AH249">
        <f>'Population 2016'!AH249/'Population 2016'!AH$5</f>
        <v>2.0991426952620678E-4</v>
      </c>
      <c r="AI249">
        <f>'Population 2016'!AI249/'Population 2016'!AI$5</f>
        <v>9.939080409484644E-4</v>
      </c>
      <c r="AJ249">
        <f>'Population 2016'!AJ249/'Population 2016'!AJ$5</f>
        <v>3.3460669771073249E-4</v>
      </c>
      <c r="AK249">
        <f>'Population 2016'!AK249/'Population 2016'!AK$5</f>
        <v>5.9087537558301796E-4</v>
      </c>
      <c r="AL249">
        <f>'Population 2016'!AL249/'Population 2016'!AL$5</f>
        <v>3.7246590163352901E-4</v>
      </c>
      <c r="AM249">
        <f>'Population 2016'!AM249/'Population 2016'!AM$5</f>
        <v>1.4487976790261183E-4</v>
      </c>
      <c r="AN249">
        <f>'Population 2016'!AN249/'Population 2016'!AN$5</f>
        <v>2.1817388458601506E-4</v>
      </c>
      <c r="AO249">
        <f>'Population 2016'!AO249/'Population 2016'!AO$5</f>
        <v>2.1817388458601506E-4</v>
      </c>
      <c r="AP249">
        <f>'Population 2016'!AP249/'Population 2016'!AP$5</f>
        <v>8.5601509122901578E-4</v>
      </c>
      <c r="AQ249">
        <f>'Population 2016'!AQ249/'Population 2016'!AQ$5</f>
        <v>2.6031676439962733E-4</v>
      </c>
      <c r="AR249">
        <f>'Population 2016'!AR249/'Population 2016'!AR$5</f>
        <v>5.9659823163650376E-4</v>
      </c>
      <c r="AS249">
        <f>'Population 2016'!AS249/'Population 2016'!AS$5</f>
        <v>2.4076710493258521E-4</v>
      </c>
      <c r="AT249">
        <f>'Population 2016'!AT249/'Population 2016'!AT$5</f>
        <v>0</v>
      </c>
      <c r="AU249">
        <f>'Population 2016'!AU249/'Population 2016'!AU$5</f>
        <v>0</v>
      </c>
      <c r="AV249">
        <f>'Population 2016'!AV249/'Population 2016'!AV$5</f>
        <v>1.2564671101256467E-3</v>
      </c>
      <c r="AW249">
        <f>'Population 2016'!AW249/'Population 2016'!AW$5</f>
        <v>2.7838794313258896E-4</v>
      </c>
      <c r="AX249">
        <f>'Population 2016'!AX249/'Population 2016'!AX$5</f>
        <v>8.0503980474590133E-4</v>
      </c>
      <c r="AY249">
        <f>'Population 2016'!AY249/'Population 2016'!AY$5</f>
        <v>6.1656620054465893E-4</v>
      </c>
      <c r="AZ249">
        <f>'Population 2016'!AZ249/'Population 2016'!AZ$5</f>
        <v>6.3567487962446281E-4</v>
      </c>
      <c r="BA249">
        <f>'Population 2016'!BA249/'Population 2016'!BA$5</f>
        <v>2.6992010364931981E-5</v>
      </c>
      <c r="BB249">
        <f>'Population 2016'!BB249/'Population 2016'!BB$5</f>
        <v>3.1762910587406699E-4</v>
      </c>
      <c r="BC249">
        <f>'Population 2016'!BC249/'Population 2016'!BC$5</f>
        <v>0</v>
      </c>
      <c r="BD249" s="9">
        <v>247</v>
      </c>
    </row>
    <row r="250" spans="1:56" x14ac:dyDescent="0.35">
      <c r="BD250" s="9"/>
    </row>
    <row r="251" spans="1:56" x14ac:dyDescent="0.35">
      <c r="BD251" s="9"/>
    </row>
  </sheetData>
  <sortState columnSort="1" ref="C1:BC251">
    <sortCondition ref="C3:BC3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C251"/>
  <sheetViews>
    <sheetView zoomScale="80" zoomScaleNormal="80" workbookViewId="0">
      <selection activeCell="D67" sqref="D67"/>
    </sheetView>
  </sheetViews>
  <sheetFormatPr defaultColWidth="13.921875" defaultRowHeight="15.5" x14ac:dyDescent="0.35"/>
  <cols>
    <col min="1" max="1" width="22.15234375" customWidth="1"/>
    <col min="2" max="2" width="19.84375" style="5" customWidth="1"/>
    <col min="56" max="56" width="13.61328125" bestFit="1" customWidth="1"/>
  </cols>
  <sheetData>
    <row r="1" spans="1:107" ht="20" x14ac:dyDescent="0.4">
      <c r="A1" s="42" t="s">
        <v>308</v>
      </c>
      <c r="B1" s="43"/>
      <c r="H1" s="44"/>
      <c r="I1" s="44"/>
      <c r="AR1" s="44"/>
    </row>
    <row r="2" spans="1:107" ht="20" x14ac:dyDescent="0.4">
      <c r="A2" s="45"/>
      <c r="BD2" s="9"/>
    </row>
    <row r="3" spans="1:107" s="9" customFormat="1" ht="71.400000000000006" customHeight="1" x14ac:dyDescent="0.35">
      <c r="A3" s="9" t="s">
        <v>131</v>
      </c>
      <c r="B3" s="11" t="s">
        <v>132</v>
      </c>
      <c r="C3" s="13" t="s">
        <v>99</v>
      </c>
      <c r="D3" s="9" t="s">
        <v>479</v>
      </c>
      <c r="E3" s="13" t="s">
        <v>100</v>
      </c>
      <c r="F3" s="13" t="s">
        <v>101</v>
      </c>
      <c r="G3" s="13" t="s">
        <v>102</v>
      </c>
      <c r="H3" s="13" t="s">
        <v>85</v>
      </c>
      <c r="I3" s="13" t="s">
        <v>86</v>
      </c>
      <c r="J3" s="9" t="s">
        <v>483</v>
      </c>
      <c r="K3" s="13" t="s">
        <v>103</v>
      </c>
      <c r="L3" s="13" t="s">
        <v>87</v>
      </c>
      <c r="M3" s="13" t="s">
        <v>104</v>
      </c>
      <c r="N3" s="13" t="s">
        <v>105</v>
      </c>
      <c r="O3" s="13" t="s">
        <v>106</v>
      </c>
      <c r="P3" s="13" t="s">
        <v>107</v>
      </c>
      <c r="Q3" s="13" t="s">
        <v>108</v>
      </c>
      <c r="R3" s="13" t="s">
        <v>109</v>
      </c>
      <c r="S3" s="9" t="s">
        <v>490</v>
      </c>
      <c r="T3" s="13" t="s">
        <v>110</v>
      </c>
      <c r="U3" s="13" t="s">
        <v>111</v>
      </c>
      <c r="V3" s="13" t="s">
        <v>112</v>
      </c>
      <c r="W3" s="13" t="s">
        <v>88</v>
      </c>
      <c r="X3" s="13" t="s">
        <v>113</v>
      </c>
      <c r="Y3" s="13" t="s">
        <v>89</v>
      </c>
      <c r="Z3" s="13" t="s">
        <v>114</v>
      </c>
      <c r="AA3" s="9" t="s">
        <v>496</v>
      </c>
      <c r="AB3" s="13" t="s">
        <v>90</v>
      </c>
      <c r="AC3" s="13" t="s">
        <v>91</v>
      </c>
      <c r="AD3" s="13" t="s">
        <v>92</v>
      </c>
      <c r="AE3" s="13" t="s">
        <v>115</v>
      </c>
      <c r="AF3" s="13" t="s">
        <v>116</v>
      </c>
      <c r="AG3" s="9" t="s">
        <v>499</v>
      </c>
      <c r="AH3" s="13" t="s">
        <v>93</v>
      </c>
      <c r="AI3" s="13" t="s">
        <v>94</v>
      </c>
      <c r="AJ3" s="13" t="s">
        <v>117</v>
      </c>
      <c r="AK3" s="13" t="s">
        <v>118</v>
      </c>
      <c r="AL3" s="13" t="s">
        <v>119</v>
      </c>
      <c r="AM3" s="13" t="s">
        <v>120</v>
      </c>
      <c r="AN3" s="13" t="s">
        <v>95</v>
      </c>
      <c r="AO3" s="13" t="s">
        <v>121</v>
      </c>
      <c r="AP3" s="13" t="s">
        <v>122</v>
      </c>
      <c r="AQ3" s="13" t="s">
        <v>123</v>
      </c>
      <c r="AR3" s="13" t="s">
        <v>84</v>
      </c>
      <c r="AS3" s="13" t="s">
        <v>124</v>
      </c>
      <c r="AT3" s="13" t="s">
        <v>96</v>
      </c>
      <c r="AU3" s="13" t="s">
        <v>125</v>
      </c>
      <c r="AV3" s="13" t="s">
        <v>126</v>
      </c>
      <c r="AW3" s="13" t="s">
        <v>127</v>
      </c>
      <c r="AX3" s="13" t="s">
        <v>128</v>
      </c>
      <c r="AY3" s="9" t="s">
        <v>502</v>
      </c>
      <c r="AZ3" s="13" t="s">
        <v>97</v>
      </c>
      <c r="BA3" s="13" t="s">
        <v>129</v>
      </c>
      <c r="BB3" s="13" t="s">
        <v>130</v>
      </c>
      <c r="BC3" s="13" t="s">
        <v>98</v>
      </c>
      <c r="BD3" s="9">
        <v>1</v>
      </c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</row>
    <row r="4" spans="1:107" x14ac:dyDescent="0.35">
      <c r="C4" t="s">
        <v>34</v>
      </c>
      <c r="D4" t="s">
        <v>206</v>
      </c>
      <c r="E4" t="s">
        <v>35</v>
      </c>
      <c r="F4" t="s">
        <v>41</v>
      </c>
      <c r="G4" t="s">
        <v>36</v>
      </c>
      <c r="H4" t="s">
        <v>0</v>
      </c>
      <c r="I4" t="s">
        <v>1</v>
      </c>
      <c r="J4" t="s">
        <v>208</v>
      </c>
      <c r="K4" t="s">
        <v>14</v>
      </c>
      <c r="L4" t="s">
        <v>2</v>
      </c>
      <c r="M4" t="s">
        <v>15</v>
      </c>
      <c r="N4" t="s">
        <v>42</v>
      </c>
      <c r="O4" t="s">
        <v>16</v>
      </c>
      <c r="P4" t="s">
        <v>44</v>
      </c>
      <c r="Q4" t="s">
        <v>17</v>
      </c>
      <c r="R4" t="s">
        <v>18</v>
      </c>
      <c r="S4" t="s">
        <v>204</v>
      </c>
      <c r="T4" t="s">
        <v>37</v>
      </c>
      <c r="U4" t="s">
        <v>19</v>
      </c>
      <c r="V4" t="s">
        <v>20</v>
      </c>
      <c r="W4" t="s">
        <v>3</v>
      </c>
      <c r="X4" t="s">
        <v>21</v>
      </c>
      <c r="Y4" t="s">
        <v>4</v>
      </c>
      <c r="Z4" t="s">
        <v>45</v>
      </c>
      <c r="AA4" t="s">
        <v>205</v>
      </c>
      <c r="AB4" t="s">
        <v>5</v>
      </c>
      <c r="AC4" t="s">
        <v>6</v>
      </c>
      <c r="AD4" t="s">
        <v>7</v>
      </c>
      <c r="AE4" t="s">
        <v>22</v>
      </c>
      <c r="AF4" t="s">
        <v>23</v>
      </c>
      <c r="AG4" t="s">
        <v>207</v>
      </c>
      <c r="AH4" t="s">
        <v>8</v>
      </c>
      <c r="AI4" t="s">
        <v>9</v>
      </c>
      <c r="AJ4" t="s">
        <v>24</v>
      </c>
      <c r="AK4" t="s">
        <v>25</v>
      </c>
      <c r="AL4" t="s">
        <v>26</v>
      </c>
      <c r="AM4" t="s">
        <v>43</v>
      </c>
      <c r="AN4" t="s">
        <v>10</v>
      </c>
      <c r="AO4" t="s">
        <v>27</v>
      </c>
      <c r="AP4" t="s">
        <v>28</v>
      </c>
      <c r="AQ4" t="s">
        <v>38</v>
      </c>
      <c r="AR4" t="s">
        <v>138</v>
      </c>
      <c r="AS4" t="s">
        <v>29</v>
      </c>
      <c r="AT4" t="s">
        <v>11</v>
      </c>
      <c r="AU4" t="s">
        <v>30</v>
      </c>
      <c r="AV4" t="s">
        <v>31</v>
      </c>
      <c r="AW4" t="s">
        <v>32</v>
      </c>
      <c r="AX4" t="s">
        <v>33</v>
      </c>
      <c r="AY4" t="s">
        <v>209</v>
      </c>
      <c r="AZ4" t="s">
        <v>12</v>
      </c>
      <c r="BA4" t="s">
        <v>39</v>
      </c>
      <c r="BB4" t="s">
        <v>40</v>
      </c>
      <c r="BC4" t="s">
        <v>13</v>
      </c>
      <c r="BD4" s="9">
        <v>2</v>
      </c>
    </row>
    <row r="5" spans="1:107" hidden="1" x14ac:dyDescent="0.35">
      <c r="A5" s="1" t="s">
        <v>140</v>
      </c>
      <c r="B5" s="6" t="s">
        <v>327</v>
      </c>
      <c r="BD5" s="9">
        <v>3</v>
      </c>
    </row>
    <row r="6" spans="1:107" hidden="1" x14ac:dyDescent="0.35">
      <c r="A6" s="21" t="s">
        <v>159</v>
      </c>
      <c r="B6" s="6" t="s">
        <v>327</v>
      </c>
      <c r="BD6" s="9">
        <v>4</v>
      </c>
    </row>
    <row r="7" spans="1:107" hidden="1" x14ac:dyDescent="0.35">
      <c r="A7" t="s">
        <v>133</v>
      </c>
      <c r="B7" s="5" t="s">
        <v>327</v>
      </c>
      <c r="C7">
        <f>'Population 2016'!R7/'Population 2016'!R$7</f>
        <v>1</v>
      </c>
      <c r="D7">
        <f>'Population 2016'!AX7/'Population 2016'!AX$7</f>
        <v>1</v>
      </c>
      <c r="E7">
        <f>'Population 2016'!S7/'Population 2016'!S$7</f>
        <v>1</v>
      </c>
      <c r="F7">
        <f>'Population 2016'!T7/'Population 2016'!T$7</f>
        <v>1</v>
      </c>
      <c r="G7" t="e">
        <f>'Population 2016'!U7/'Population 2016'!U$7</f>
        <v>#DIV/0!</v>
      </c>
      <c r="H7">
        <f>'Population 2016'!D7/'Population 2016'!D$7</f>
        <v>1</v>
      </c>
      <c r="I7">
        <f>'Population 2016'!E7/'Population 2016'!E$7</f>
        <v>1</v>
      </c>
      <c r="J7" t="e">
        <f>'Population 2016'!BC7/'Population 2016'!BC$7</f>
        <v>#DIV/0!</v>
      </c>
      <c r="K7">
        <f>'Population 2016'!V7/'Population 2016'!V$7</f>
        <v>1</v>
      </c>
      <c r="L7">
        <f>'Population 2016'!F7/'Population 2016'!F$7</f>
        <v>1</v>
      </c>
      <c r="M7">
        <f>'Population 2016'!W7/'Population 2016'!W$7</f>
        <v>1</v>
      </c>
      <c r="N7">
        <f>'Population 2016'!X7/'Population 2016'!X$7</f>
        <v>1</v>
      </c>
      <c r="O7">
        <f>'Population 2016'!Y7/'Population 2016'!Y$7</f>
        <v>1</v>
      </c>
      <c r="P7">
        <f>'Population 2016'!Z7/'Population 2016'!Z$7</f>
        <v>1</v>
      </c>
      <c r="Q7">
        <f>'Population 2016'!AA7/'Population 2016'!AA$7</f>
        <v>1</v>
      </c>
      <c r="R7">
        <f>'Population 2016'!AB7/'Population 2016'!AB$7</f>
        <v>1</v>
      </c>
      <c r="S7">
        <f>'Population 2016'!AY7/'Population 2016'!AY$7</f>
        <v>1</v>
      </c>
      <c r="T7">
        <f>'Population 2016'!AC7/'Population 2016'!AC$7</f>
        <v>1</v>
      </c>
      <c r="U7">
        <f>'Population 2016'!AD7/'Population 2016'!AD$7</f>
        <v>1</v>
      </c>
      <c r="V7">
        <f>'Population 2016'!AE7/'Population 2016'!AE$7</f>
        <v>1</v>
      </c>
      <c r="W7">
        <f>'Population 2016'!G7/'Population 2016'!G$7</f>
        <v>1</v>
      </c>
      <c r="X7">
        <f>'Population 2016'!AF7/'Population 2016'!AF$7</f>
        <v>1</v>
      </c>
      <c r="Y7">
        <f>'Population 2016'!H7/'Population 2016'!H$7</f>
        <v>1</v>
      </c>
      <c r="Z7">
        <f>'Population 2016'!AG7/'Population 2016'!AG$7</f>
        <v>1</v>
      </c>
      <c r="AA7">
        <f>'Population 2016'!AZ7/'Population 2016'!AZ$7</f>
        <v>1</v>
      </c>
      <c r="AB7">
        <f>'Population 2016'!I7/'Population 2016'!I$7</f>
        <v>1</v>
      </c>
      <c r="AC7">
        <f>'Population 2016'!J7/'Population 2016'!J$7</f>
        <v>1</v>
      </c>
      <c r="AD7">
        <f>'Population 2016'!K7/'Population 2016'!K$7</f>
        <v>1</v>
      </c>
      <c r="AE7">
        <f>'Population 2016'!AH7/'Population 2016'!AH$7</f>
        <v>1</v>
      </c>
      <c r="AF7">
        <f>'Population 2016'!AI7/'Population 2016'!AI$7</f>
        <v>1</v>
      </c>
      <c r="AG7">
        <f>'Population 2016'!BA7/'Population 2016'!BA$7</f>
        <v>1</v>
      </c>
      <c r="AH7">
        <f>'Population 2016'!L7/'Population 2016'!L$7</f>
        <v>1</v>
      </c>
      <c r="AI7">
        <f>'Population 2016'!M7/'Population 2016'!M$7</f>
        <v>1</v>
      </c>
      <c r="AJ7">
        <f>'Population 2016'!AJ7/'Population 2016'!AJ$7</f>
        <v>1</v>
      </c>
      <c r="AK7">
        <f>'Population 2016'!AK7/'Population 2016'!AK$7</f>
        <v>1</v>
      </c>
      <c r="AL7">
        <f>'Population 2016'!AL7/'Population 2016'!AL$7</f>
        <v>1</v>
      </c>
      <c r="AM7">
        <f>'Population 2016'!AM7/'Population 2016'!AM$7</f>
        <v>1</v>
      </c>
      <c r="AN7">
        <f>'Population 2016'!N7/'Population 2016'!N$7</f>
        <v>1</v>
      </c>
      <c r="AO7" t="e">
        <f>'Population 2016'!AN7/'Population 2016'!AN$7</f>
        <v>#DIV/0!</v>
      </c>
      <c r="AP7" t="e">
        <f>'Population 2016'!AO7/'Population 2016'!AO$7</f>
        <v>#DIV/0!</v>
      </c>
      <c r="AQ7">
        <f>'Population 2016'!AP7/'Population 2016'!AP$7</f>
        <v>1</v>
      </c>
      <c r="AR7">
        <f>'Population 2016'!C7/'Population 2016'!C$7</f>
        <v>1</v>
      </c>
      <c r="AS7">
        <f>'Population 2016'!AQ7/'Population 2016'!AQ$7</f>
        <v>1</v>
      </c>
      <c r="AT7">
        <f>'Population 2016'!O7/'Population 2016'!O$7</f>
        <v>1</v>
      </c>
      <c r="AU7">
        <f>'Population 2016'!AR7/'Population 2016'!AR$7</f>
        <v>1</v>
      </c>
      <c r="AV7">
        <f>'Population 2016'!AS7/'Population 2016'!AS$7</f>
        <v>1</v>
      </c>
      <c r="AW7" t="e">
        <f>'Population 2016'!AT7/'Population 2016'!AT$7</f>
        <v>#DIV/0!</v>
      </c>
      <c r="AX7" t="e">
        <f>'Population 2016'!AU7/'Population 2016'!AU$7</f>
        <v>#DIV/0!</v>
      </c>
      <c r="AY7">
        <f>'Population 2016'!BB7/'Population 2016'!BB$7</f>
        <v>1</v>
      </c>
      <c r="AZ7">
        <f>'Population 2016'!P7/'Population 2016'!P$7</f>
        <v>1</v>
      </c>
      <c r="BA7">
        <f>'Population 2016'!AV7/'Population 2016'!AV$7</f>
        <v>1</v>
      </c>
      <c r="BB7">
        <f>'Population 2016'!AW7/'Population 2016'!AW$7</f>
        <v>1</v>
      </c>
      <c r="BC7">
        <f>'Population 2016'!Q7/'Population 2016'!Q$7</f>
        <v>1</v>
      </c>
      <c r="BD7" s="9">
        <v>5</v>
      </c>
    </row>
    <row r="8" spans="1:107" hidden="1" x14ac:dyDescent="0.35">
      <c r="A8" t="s">
        <v>134</v>
      </c>
      <c r="BD8" s="9">
        <v>6</v>
      </c>
    </row>
    <row r="9" spans="1:107" hidden="1" x14ac:dyDescent="0.35">
      <c r="A9" t="s">
        <v>135</v>
      </c>
      <c r="BD9" s="9">
        <v>7</v>
      </c>
    </row>
    <row r="10" spans="1:107" hidden="1" x14ac:dyDescent="0.35">
      <c r="A10" t="s">
        <v>136</v>
      </c>
      <c r="BD10" s="9">
        <v>8</v>
      </c>
    </row>
    <row r="11" spans="1:107" hidden="1" x14ac:dyDescent="0.35">
      <c r="A11" t="s">
        <v>137</v>
      </c>
      <c r="B11" s="8"/>
      <c r="BD11" s="9">
        <v>9</v>
      </c>
    </row>
    <row r="12" spans="1:107" hidden="1" x14ac:dyDescent="0.35">
      <c r="A12" s="2" t="s">
        <v>133</v>
      </c>
      <c r="B12" s="5" t="s">
        <v>328</v>
      </c>
      <c r="BD12" s="9">
        <v>10</v>
      </c>
    </row>
    <row r="13" spans="1:107" hidden="1" x14ac:dyDescent="0.35">
      <c r="A13" s="3" t="s">
        <v>134</v>
      </c>
      <c r="BD13" s="9">
        <v>11</v>
      </c>
    </row>
    <row r="14" spans="1:107" hidden="1" x14ac:dyDescent="0.35">
      <c r="A14" s="3" t="s">
        <v>135</v>
      </c>
      <c r="BD14" s="9">
        <v>12</v>
      </c>
    </row>
    <row r="15" spans="1:107" hidden="1" x14ac:dyDescent="0.35">
      <c r="A15" s="3" t="s">
        <v>136</v>
      </c>
      <c r="BD15" s="9">
        <v>13</v>
      </c>
    </row>
    <row r="16" spans="1:107" hidden="1" x14ac:dyDescent="0.35">
      <c r="A16" s="4" t="s">
        <v>137</v>
      </c>
      <c r="B16" s="8"/>
      <c r="BD16" s="9">
        <v>14</v>
      </c>
    </row>
    <row r="17" spans="1:56" hidden="1" x14ac:dyDescent="0.35">
      <c r="A17" t="s">
        <v>133</v>
      </c>
      <c r="B17" s="5" t="s">
        <v>329</v>
      </c>
      <c r="BD17" s="9">
        <v>15</v>
      </c>
    </row>
    <row r="18" spans="1:56" hidden="1" x14ac:dyDescent="0.35">
      <c r="A18" t="s">
        <v>134</v>
      </c>
      <c r="BD18" s="9">
        <v>16</v>
      </c>
    </row>
    <row r="19" spans="1:56" hidden="1" x14ac:dyDescent="0.35">
      <c r="A19" t="s">
        <v>135</v>
      </c>
      <c r="BD19" s="9">
        <v>17</v>
      </c>
    </row>
    <row r="20" spans="1:56" hidden="1" x14ac:dyDescent="0.35">
      <c r="A20" t="s">
        <v>136</v>
      </c>
      <c r="BD20" s="9">
        <v>18</v>
      </c>
    </row>
    <row r="21" spans="1:56" hidden="1" x14ac:dyDescent="0.35">
      <c r="A21" t="s">
        <v>137</v>
      </c>
      <c r="BD21" s="9">
        <v>19</v>
      </c>
    </row>
    <row r="22" spans="1:56" hidden="1" x14ac:dyDescent="0.35">
      <c r="A22" s="2" t="s">
        <v>140</v>
      </c>
      <c r="B22" s="7" t="s">
        <v>83</v>
      </c>
      <c r="BD22" s="9">
        <v>20</v>
      </c>
    </row>
    <row r="23" spans="1:56" hidden="1" x14ac:dyDescent="0.35">
      <c r="A23" s="3"/>
      <c r="B23" s="5" t="s">
        <v>61</v>
      </c>
      <c r="BD23" s="9">
        <v>21</v>
      </c>
    </row>
    <row r="24" spans="1:56" hidden="1" x14ac:dyDescent="0.35">
      <c r="A24" s="3"/>
      <c r="B24" s="5" t="s">
        <v>78</v>
      </c>
      <c r="BD24" s="9">
        <v>22</v>
      </c>
    </row>
    <row r="25" spans="1:56" hidden="1" x14ac:dyDescent="0.35">
      <c r="A25" s="3"/>
      <c r="B25" s="5" t="s">
        <v>62</v>
      </c>
      <c r="BD25" s="9">
        <v>23</v>
      </c>
    </row>
    <row r="26" spans="1:56" hidden="1" x14ac:dyDescent="0.35">
      <c r="A26" s="3"/>
      <c r="B26" s="5" t="s">
        <v>63</v>
      </c>
      <c r="BD26" s="9">
        <v>24</v>
      </c>
    </row>
    <row r="27" spans="1:56" hidden="1" x14ac:dyDescent="0.35">
      <c r="A27" s="3"/>
      <c r="B27" s="5" t="s">
        <v>64</v>
      </c>
      <c r="BD27" s="9">
        <v>25</v>
      </c>
    </row>
    <row r="28" spans="1:56" hidden="1" x14ac:dyDescent="0.35">
      <c r="A28" s="3"/>
      <c r="B28" s="5" t="s">
        <v>65</v>
      </c>
      <c r="BD28" s="9">
        <v>26</v>
      </c>
    </row>
    <row r="29" spans="1:56" hidden="1" x14ac:dyDescent="0.35">
      <c r="A29" s="3"/>
      <c r="B29" s="5" t="s">
        <v>66</v>
      </c>
      <c r="BD29" s="9">
        <v>27</v>
      </c>
    </row>
    <row r="30" spans="1:56" hidden="1" x14ac:dyDescent="0.35">
      <c r="A30" s="3"/>
      <c r="B30" s="5" t="s">
        <v>67</v>
      </c>
      <c r="BD30" s="9">
        <v>28</v>
      </c>
    </row>
    <row r="31" spans="1:56" hidden="1" x14ac:dyDescent="0.35">
      <c r="A31" s="3"/>
      <c r="B31" s="5" t="s">
        <v>68</v>
      </c>
      <c r="BD31" s="9">
        <v>29</v>
      </c>
    </row>
    <row r="32" spans="1:56" hidden="1" x14ac:dyDescent="0.35">
      <c r="A32" s="3"/>
      <c r="B32" s="5" t="s">
        <v>69</v>
      </c>
      <c r="BD32" s="9">
        <v>30</v>
      </c>
    </row>
    <row r="33" spans="1:56" hidden="1" x14ac:dyDescent="0.35">
      <c r="A33" s="3"/>
      <c r="B33" s="5" t="s">
        <v>70</v>
      </c>
      <c r="BD33" s="9">
        <v>31</v>
      </c>
    </row>
    <row r="34" spans="1:56" hidden="1" x14ac:dyDescent="0.35">
      <c r="A34" s="3"/>
      <c r="B34" s="5" t="s">
        <v>71</v>
      </c>
      <c r="BD34" s="9">
        <v>32</v>
      </c>
    </row>
    <row r="35" spans="1:56" hidden="1" x14ac:dyDescent="0.35">
      <c r="A35" s="3"/>
      <c r="B35" s="5" t="s">
        <v>72</v>
      </c>
      <c r="BD35" s="9">
        <v>33</v>
      </c>
    </row>
    <row r="36" spans="1:56" hidden="1" x14ac:dyDescent="0.35">
      <c r="A36" s="3"/>
      <c r="B36" s="5" t="s">
        <v>73</v>
      </c>
      <c r="BD36" s="9">
        <v>34</v>
      </c>
    </row>
    <row r="37" spans="1:56" hidden="1" x14ac:dyDescent="0.35">
      <c r="A37" s="3"/>
      <c r="B37" s="5" t="s">
        <v>74</v>
      </c>
      <c r="BD37" s="9">
        <v>35</v>
      </c>
    </row>
    <row r="38" spans="1:56" hidden="1" x14ac:dyDescent="0.35">
      <c r="A38" s="3"/>
      <c r="B38" s="5" t="s">
        <v>75</v>
      </c>
      <c r="BD38" s="9">
        <v>36</v>
      </c>
    </row>
    <row r="39" spans="1:56" hidden="1" x14ac:dyDescent="0.35">
      <c r="A39" s="3"/>
      <c r="B39" s="5" t="s">
        <v>81</v>
      </c>
      <c r="BD39" s="9">
        <v>37</v>
      </c>
    </row>
    <row r="40" spans="1:56" hidden="1" x14ac:dyDescent="0.35">
      <c r="A40" s="3"/>
      <c r="B40" s="5" t="s">
        <v>82</v>
      </c>
      <c r="BD40" s="9">
        <v>38</v>
      </c>
    </row>
    <row r="41" spans="1:56" hidden="1" x14ac:dyDescent="0.35">
      <c r="A41" s="3"/>
      <c r="B41" s="5" t="s">
        <v>76</v>
      </c>
      <c r="BD41" s="9">
        <v>39</v>
      </c>
    </row>
    <row r="42" spans="1:56" hidden="1" x14ac:dyDescent="0.35">
      <c r="A42" s="3"/>
      <c r="B42" s="5" t="s">
        <v>46</v>
      </c>
      <c r="BD42" s="9">
        <v>40</v>
      </c>
    </row>
    <row r="43" spans="1:56" hidden="1" x14ac:dyDescent="0.35">
      <c r="A43" s="3"/>
      <c r="B43" s="5" t="s">
        <v>77</v>
      </c>
      <c r="BD43" s="9">
        <v>41</v>
      </c>
    </row>
    <row r="44" spans="1:56" hidden="1" x14ac:dyDescent="0.35">
      <c r="A44" s="3"/>
      <c r="B44" s="5" t="s">
        <v>47</v>
      </c>
      <c r="BD44" s="9">
        <v>42</v>
      </c>
    </row>
    <row r="45" spans="1:56" hidden="1" x14ac:dyDescent="0.35">
      <c r="A45" s="3"/>
      <c r="B45" s="5" t="s">
        <v>48</v>
      </c>
      <c r="BD45" s="9">
        <v>43</v>
      </c>
    </row>
    <row r="46" spans="1:56" hidden="1" x14ac:dyDescent="0.35">
      <c r="A46" s="3"/>
      <c r="B46" s="5" t="s">
        <v>49</v>
      </c>
      <c r="BD46" s="9">
        <v>44</v>
      </c>
    </row>
    <row r="47" spans="1:56" hidden="1" x14ac:dyDescent="0.35">
      <c r="A47" s="3"/>
      <c r="B47" s="5" t="s">
        <v>50</v>
      </c>
      <c r="BD47" s="9">
        <v>45</v>
      </c>
    </row>
    <row r="48" spans="1:56" hidden="1" x14ac:dyDescent="0.35">
      <c r="A48" s="3"/>
      <c r="B48" s="5" t="s">
        <v>51</v>
      </c>
      <c r="BD48" s="9">
        <v>46</v>
      </c>
    </row>
    <row r="49" spans="1:56" hidden="1" x14ac:dyDescent="0.35">
      <c r="A49" s="3"/>
      <c r="B49" s="5" t="s">
        <v>52</v>
      </c>
      <c r="BD49" s="9">
        <v>47</v>
      </c>
    </row>
    <row r="50" spans="1:56" hidden="1" x14ac:dyDescent="0.35">
      <c r="A50" s="3"/>
      <c r="B50" s="5" t="s">
        <v>53</v>
      </c>
      <c r="BD50" s="9">
        <v>48</v>
      </c>
    </row>
    <row r="51" spans="1:56" hidden="1" x14ac:dyDescent="0.35">
      <c r="A51" s="3"/>
      <c r="B51" s="5" t="s">
        <v>54</v>
      </c>
      <c r="BD51" s="9">
        <v>49</v>
      </c>
    </row>
    <row r="52" spans="1:56" hidden="1" x14ac:dyDescent="0.35">
      <c r="A52" s="3"/>
      <c r="B52" s="5" t="s">
        <v>55</v>
      </c>
      <c r="BD52" s="9">
        <v>50</v>
      </c>
    </row>
    <row r="53" spans="1:56" hidden="1" x14ac:dyDescent="0.35">
      <c r="A53" s="3"/>
      <c r="B53" s="5" t="s">
        <v>56</v>
      </c>
      <c r="BD53" s="9">
        <v>51</v>
      </c>
    </row>
    <row r="54" spans="1:56" hidden="1" x14ac:dyDescent="0.35">
      <c r="A54" s="3"/>
      <c r="B54" s="5" t="s">
        <v>57</v>
      </c>
      <c r="BD54" s="9">
        <v>52</v>
      </c>
    </row>
    <row r="55" spans="1:56" hidden="1" x14ac:dyDescent="0.35">
      <c r="A55" s="3"/>
      <c r="B55" s="5" t="s">
        <v>58</v>
      </c>
      <c r="BD55" s="9">
        <v>53</v>
      </c>
    </row>
    <row r="56" spans="1:56" hidden="1" x14ac:dyDescent="0.35">
      <c r="A56" s="3"/>
      <c r="B56" s="5" t="s">
        <v>59</v>
      </c>
      <c r="BD56" s="9">
        <v>54</v>
      </c>
    </row>
    <row r="57" spans="1:56" hidden="1" x14ac:dyDescent="0.35">
      <c r="A57" s="3"/>
      <c r="B57" s="5" t="s">
        <v>60</v>
      </c>
      <c r="BD57" s="9">
        <v>55</v>
      </c>
    </row>
    <row r="58" spans="1:56" hidden="1" x14ac:dyDescent="0.35">
      <c r="A58" s="3"/>
      <c r="B58" s="5" t="s">
        <v>80</v>
      </c>
      <c r="BD58" s="9">
        <v>56</v>
      </c>
    </row>
    <row r="59" spans="1:56" hidden="1" x14ac:dyDescent="0.35">
      <c r="A59" s="3"/>
      <c r="B59" s="5" t="s">
        <v>79</v>
      </c>
      <c r="BD59" s="9">
        <v>57</v>
      </c>
    </row>
    <row r="60" spans="1:56" s="2" customFormat="1" x14ac:dyDescent="0.35">
      <c r="A60" s="2" t="s">
        <v>133</v>
      </c>
      <c r="B60" s="2" t="s">
        <v>83</v>
      </c>
      <c r="C60" s="51">
        <f>'Population 2016'!C60/'Population 2016'!C$7</f>
        <v>0</v>
      </c>
      <c r="D60" s="2">
        <f>'Population 2016'!D60/'Population 2016'!D$7</f>
        <v>0</v>
      </c>
      <c r="E60" s="2">
        <f>'Population 2016'!E60/'Population 2016'!E$7</f>
        <v>0</v>
      </c>
      <c r="F60" s="2">
        <f>'Population 2016'!F60/'Population 2016'!F$7</f>
        <v>0</v>
      </c>
      <c r="G60" s="2">
        <f>'Population 2016'!G60/'Population 2016'!G$7</f>
        <v>0</v>
      </c>
      <c r="H60" s="2">
        <f>'Population 2016'!H60/'Population 2016'!H$7</f>
        <v>0</v>
      </c>
      <c r="I60" s="2">
        <f>'Population 2016'!I60/'Population 2016'!I$7</f>
        <v>0</v>
      </c>
      <c r="J60" s="2">
        <f>'Population 2016'!J60/'Population 2016'!J$7</f>
        <v>0</v>
      </c>
      <c r="K60" s="2">
        <f>'Population 2016'!K60/'Population 2016'!K$7</f>
        <v>0</v>
      </c>
      <c r="L60" s="2">
        <f>'Population 2016'!L60/'Population 2016'!L$7</f>
        <v>0</v>
      </c>
      <c r="M60" s="2">
        <f>'Population 2016'!M60/'Population 2016'!M$7</f>
        <v>0</v>
      </c>
      <c r="N60" s="2">
        <f>'Population 2016'!N60/'Population 2016'!N$7</f>
        <v>0</v>
      </c>
      <c r="O60" s="2">
        <f>'Population 2016'!O60/'Population 2016'!O$7</f>
        <v>0</v>
      </c>
      <c r="P60" s="2">
        <f>'Population 2016'!P60/'Population 2016'!P$7</f>
        <v>0</v>
      </c>
      <c r="Q60" s="2">
        <f>'Population 2016'!Q60/'Population 2016'!Q$7</f>
        <v>0</v>
      </c>
      <c r="R60" s="2">
        <f>'Population 2016'!R60/'Population 2016'!R$7</f>
        <v>0</v>
      </c>
      <c r="S60" s="2">
        <f>'Population 2016'!S60/'Population 2016'!S$7</f>
        <v>0</v>
      </c>
      <c r="T60" s="2">
        <f>'Population 2016'!T60/'Population 2016'!T$7</f>
        <v>0</v>
      </c>
      <c r="U60" s="2" t="e">
        <f>'Population 2016'!U60/'Population 2016'!U$7</f>
        <v>#DIV/0!</v>
      </c>
      <c r="V60" s="2">
        <f>'Population 2016'!V60/'Population 2016'!V$7</f>
        <v>0</v>
      </c>
      <c r="W60" s="2">
        <f>'Population 2016'!W60/'Population 2016'!W$7</f>
        <v>0</v>
      </c>
      <c r="X60" s="2">
        <f>'Population 2016'!X60/'Population 2016'!X$7</f>
        <v>0</v>
      </c>
      <c r="Y60" s="2">
        <f>'Population 2016'!Y60/'Population 2016'!Y$7</f>
        <v>0</v>
      </c>
      <c r="Z60" s="2">
        <f>'Population 2016'!Z60/'Population 2016'!Z$7</f>
        <v>0</v>
      </c>
      <c r="AA60" s="2">
        <f>'Population 2016'!AA60/'Population 2016'!AA$7</f>
        <v>0</v>
      </c>
      <c r="AB60" s="2">
        <f>'Population 2016'!AB60/'Population 2016'!AB$7</f>
        <v>0</v>
      </c>
      <c r="AC60" s="2">
        <f>'Population 2016'!AC60/'Population 2016'!AC$7</f>
        <v>0</v>
      </c>
      <c r="AD60" s="2">
        <f>'Population 2016'!AD60/'Population 2016'!AD$7</f>
        <v>0</v>
      </c>
      <c r="AE60" s="2">
        <f>'Population 2016'!AE60/'Population 2016'!AE$7</f>
        <v>0</v>
      </c>
      <c r="AF60" s="2">
        <f>'Population 2016'!AF60/'Population 2016'!AF$7</f>
        <v>0</v>
      </c>
      <c r="AG60" s="2">
        <f>'Population 2016'!AG60/'Population 2016'!AG$7</f>
        <v>0</v>
      </c>
      <c r="AH60" s="2">
        <f>'Population 2016'!AH60/'Population 2016'!AH$7</f>
        <v>0</v>
      </c>
      <c r="AI60" s="2">
        <f>'Population 2016'!AI60/'Population 2016'!AI$7</f>
        <v>0</v>
      </c>
      <c r="AJ60" s="2">
        <f>'Population 2016'!AJ60/'Population 2016'!AJ$7</f>
        <v>0</v>
      </c>
      <c r="AK60" s="2">
        <f>'Population 2016'!AK60/'Population 2016'!AK$7</f>
        <v>0</v>
      </c>
      <c r="AL60" s="2">
        <f>'Population 2016'!AL60/'Population 2016'!AL$7</f>
        <v>0</v>
      </c>
      <c r="AM60" s="2">
        <f>'Population 2016'!AM60/'Population 2016'!AM$7</f>
        <v>0</v>
      </c>
      <c r="AN60" s="2" t="e">
        <f>'Population 2016'!AN60/'Population 2016'!AN$7</f>
        <v>#DIV/0!</v>
      </c>
      <c r="AO60" s="2" t="e">
        <f>'Population 2016'!AO60/'Population 2016'!AO$7</f>
        <v>#DIV/0!</v>
      </c>
      <c r="AP60" s="2">
        <f>'Population 2016'!AP60/'Population 2016'!AP$7</f>
        <v>0</v>
      </c>
      <c r="AQ60" s="2">
        <f>'Population 2016'!AQ60/'Population 2016'!AQ$7</f>
        <v>0</v>
      </c>
      <c r="AR60" s="2">
        <f>'Population 2016'!AR60/'Population 2016'!AR$7</f>
        <v>0</v>
      </c>
      <c r="AS60" s="2">
        <f>'Population 2016'!AS60/'Population 2016'!AS$7</f>
        <v>0</v>
      </c>
      <c r="AT60" s="2" t="e">
        <f>'Population 2016'!AT60/'Population 2016'!AT$7</f>
        <v>#DIV/0!</v>
      </c>
      <c r="AU60" s="2" t="e">
        <f>'Population 2016'!AU60/'Population 2016'!AU$7</f>
        <v>#DIV/0!</v>
      </c>
      <c r="AV60" s="2">
        <f>'Population 2016'!AV60/'Population 2016'!AV$7</f>
        <v>0</v>
      </c>
      <c r="AW60" s="2">
        <f>'Population 2016'!AW60/'Population 2016'!AW$7</f>
        <v>0</v>
      </c>
      <c r="AX60" s="2">
        <f>'Population 2016'!AX60/'Population 2016'!AX$7</f>
        <v>0</v>
      </c>
      <c r="AY60" s="2">
        <f>'Population 2016'!AY60/'Population 2016'!AY$7</f>
        <v>0</v>
      </c>
      <c r="AZ60" s="2">
        <f>'Population 2016'!AZ60/'Population 2016'!AZ$7</f>
        <v>0</v>
      </c>
      <c r="BA60" s="2">
        <f>'Population 2016'!BA60/'Population 2016'!BA$7</f>
        <v>0</v>
      </c>
      <c r="BB60" s="2">
        <f>'Population 2016'!BB60/'Population 2016'!BB$7</f>
        <v>0</v>
      </c>
      <c r="BC60" s="7" t="e">
        <f>'Population 2016'!BC60/'Population 2016'!BC$7</f>
        <v>#DIV/0!</v>
      </c>
      <c r="BD60" s="98">
        <v>58</v>
      </c>
    </row>
    <row r="61" spans="1:56" x14ac:dyDescent="0.35">
      <c r="B61" s="3" t="s">
        <v>61</v>
      </c>
      <c r="C61" s="47">
        <f>'Population 2016'!C61/'Population 2016'!C$7</f>
        <v>0</v>
      </c>
      <c r="D61" s="3">
        <f>'Population 2016'!D61/'Population 2016'!D$7</f>
        <v>0</v>
      </c>
      <c r="E61" s="3">
        <f>'Population 2016'!E61/'Population 2016'!E$7</f>
        <v>0</v>
      </c>
      <c r="F61" s="3">
        <f>'Population 2016'!F61/'Population 2016'!F$7</f>
        <v>0</v>
      </c>
      <c r="G61" s="3">
        <f>'Population 2016'!G61/'Population 2016'!G$7</f>
        <v>0</v>
      </c>
      <c r="H61" s="3">
        <f>'Population 2016'!H61/'Population 2016'!H$7</f>
        <v>0</v>
      </c>
      <c r="I61" s="3">
        <f>'Population 2016'!I61/'Population 2016'!I$7</f>
        <v>0</v>
      </c>
      <c r="J61" s="3">
        <f>'Population 2016'!J61/'Population 2016'!J$7</f>
        <v>0</v>
      </c>
      <c r="K61" s="3">
        <f>'Population 2016'!K61/'Population 2016'!K$7</f>
        <v>0</v>
      </c>
      <c r="L61" s="3">
        <f>'Population 2016'!L61/'Population 2016'!L$7</f>
        <v>0</v>
      </c>
      <c r="M61" s="3">
        <f>'Population 2016'!M61/'Population 2016'!M$7</f>
        <v>0</v>
      </c>
      <c r="N61" s="3">
        <f>'Population 2016'!N61/'Population 2016'!N$7</f>
        <v>0</v>
      </c>
      <c r="O61" s="3">
        <f>'Population 2016'!O61/'Population 2016'!O$7</f>
        <v>0</v>
      </c>
      <c r="P61" s="3">
        <f>'Population 2016'!P61/'Population 2016'!P$7</f>
        <v>0</v>
      </c>
      <c r="Q61" s="3">
        <f>'Population 2016'!Q61/'Population 2016'!Q$7</f>
        <v>0</v>
      </c>
      <c r="R61" s="3">
        <f>'Population 2016'!R61/'Population 2016'!R$7</f>
        <v>0</v>
      </c>
      <c r="S61" s="3">
        <f>'Population 2016'!S61/'Population 2016'!S$7</f>
        <v>0</v>
      </c>
      <c r="T61" s="3">
        <f>'Population 2016'!T61/'Population 2016'!T$7</f>
        <v>0</v>
      </c>
      <c r="U61" s="3" t="e">
        <f>'Population 2016'!U61/'Population 2016'!U$7</f>
        <v>#DIV/0!</v>
      </c>
      <c r="V61" s="3">
        <f>'Population 2016'!V61/'Population 2016'!V$7</f>
        <v>0</v>
      </c>
      <c r="W61" s="3">
        <f>'Population 2016'!W61/'Population 2016'!W$7</f>
        <v>0</v>
      </c>
      <c r="X61" s="3">
        <f>'Population 2016'!X61/'Population 2016'!X$7</f>
        <v>0</v>
      </c>
      <c r="Y61" s="3">
        <f>'Population 2016'!Y61/'Population 2016'!Y$7</f>
        <v>0</v>
      </c>
      <c r="Z61" s="3">
        <f>'Population 2016'!Z61/'Population 2016'!Z$7</f>
        <v>0</v>
      </c>
      <c r="AA61" s="3">
        <f>'Population 2016'!AA61/'Population 2016'!AA$7</f>
        <v>0</v>
      </c>
      <c r="AB61" s="3">
        <f>'Population 2016'!AB61/'Population 2016'!AB$7</f>
        <v>0</v>
      </c>
      <c r="AC61" s="3">
        <f>'Population 2016'!AC61/'Population 2016'!AC$7</f>
        <v>0</v>
      </c>
      <c r="AD61" s="3">
        <f>'Population 2016'!AD61/'Population 2016'!AD$7</f>
        <v>0</v>
      </c>
      <c r="AE61" s="3">
        <f>'Population 2016'!AE61/'Population 2016'!AE$7</f>
        <v>0</v>
      </c>
      <c r="AF61" s="3">
        <f>'Population 2016'!AF61/'Population 2016'!AF$7</f>
        <v>0</v>
      </c>
      <c r="AG61" s="3">
        <f>'Population 2016'!AG61/'Population 2016'!AG$7</f>
        <v>0</v>
      </c>
      <c r="AH61" s="3">
        <f>'Population 2016'!AH61/'Population 2016'!AH$7</f>
        <v>0</v>
      </c>
      <c r="AI61" s="3">
        <f>'Population 2016'!AI61/'Population 2016'!AI$7</f>
        <v>0</v>
      </c>
      <c r="AJ61" s="3">
        <f>'Population 2016'!AJ61/'Population 2016'!AJ$7</f>
        <v>0</v>
      </c>
      <c r="AK61" s="3">
        <f>'Population 2016'!AK61/'Population 2016'!AK$7</f>
        <v>0</v>
      </c>
      <c r="AL61" s="3">
        <f>'Population 2016'!AL61/'Population 2016'!AL$7</f>
        <v>0</v>
      </c>
      <c r="AM61" s="3">
        <f>'Population 2016'!AM61/'Population 2016'!AM$7</f>
        <v>0</v>
      </c>
      <c r="AN61" s="3" t="e">
        <f>'Population 2016'!AN61/'Population 2016'!AN$7</f>
        <v>#DIV/0!</v>
      </c>
      <c r="AO61" s="3" t="e">
        <f>'Population 2016'!AO61/'Population 2016'!AO$7</f>
        <v>#DIV/0!</v>
      </c>
      <c r="AP61" s="3">
        <f>'Population 2016'!AP61/'Population 2016'!AP$7</f>
        <v>0</v>
      </c>
      <c r="AQ61" s="3">
        <f>'Population 2016'!AQ61/'Population 2016'!AQ$7</f>
        <v>0</v>
      </c>
      <c r="AR61" s="3">
        <f>'Population 2016'!AR61/'Population 2016'!AR$7</f>
        <v>0</v>
      </c>
      <c r="AS61" s="3">
        <f>'Population 2016'!AS61/'Population 2016'!AS$7</f>
        <v>0</v>
      </c>
      <c r="AT61" s="3" t="e">
        <f>'Population 2016'!AT61/'Population 2016'!AT$7</f>
        <v>#DIV/0!</v>
      </c>
      <c r="AU61" s="3" t="e">
        <f>'Population 2016'!AU61/'Population 2016'!AU$7</f>
        <v>#DIV/0!</v>
      </c>
      <c r="AV61" s="3">
        <f>'Population 2016'!AV61/'Population 2016'!AV$7</f>
        <v>0</v>
      </c>
      <c r="AW61" s="3">
        <f>'Population 2016'!AW61/'Population 2016'!AW$7</f>
        <v>0</v>
      </c>
      <c r="AX61" s="3">
        <f>'Population 2016'!AX61/'Population 2016'!AX$7</f>
        <v>0</v>
      </c>
      <c r="AY61" s="3">
        <f>'Population 2016'!AY61/'Population 2016'!AY$7</f>
        <v>0</v>
      </c>
      <c r="AZ61" s="3">
        <f>'Population 2016'!AZ61/'Population 2016'!AZ$7</f>
        <v>0</v>
      </c>
      <c r="BA61" s="3">
        <f>'Population 2016'!BA61/'Population 2016'!BA$7</f>
        <v>0</v>
      </c>
      <c r="BB61" s="3">
        <f>'Population 2016'!BB61/'Population 2016'!BB$7</f>
        <v>0</v>
      </c>
      <c r="BC61" s="5" t="e">
        <f>'Population 2016'!BC61/'Population 2016'!BC$7</f>
        <v>#DIV/0!</v>
      </c>
      <c r="BD61" s="9">
        <v>59</v>
      </c>
    </row>
    <row r="62" spans="1:56" x14ac:dyDescent="0.35">
      <c r="B62" s="3" t="s">
        <v>78</v>
      </c>
      <c r="C62" s="47">
        <f>'Population 2016'!C62/'Population 2016'!C$7</f>
        <v>0</v>
      </c>
      <c r="D62" s="3">
        <f>'Population 2016'!D62/'Population 2016'!D$7</f>
        <v>0</v>
      </c>
      <c r="E62" s="3">
        <f>'Population 2016'!E62/'Population 2016'!E$7</f>
        <v>0</v>
      </c>
      <c r="F62" s="3">
        <f>'Population 2016'!F62/'Population 2016'!F$7</f>
        <v>0</v>
      </c>
      <c r="G62" s="3">
        <f>'Population 2016'!G62/'Population 2016'!G$7</f>
        <v>0</v>
      </c>
      <c r="H62" s="3">
        <f>'Population 2016'!H62/'Population 2016'!H$7</f>
        <v>0</v>
      </c>
      <c r="I62" s="3">
        <f>'Population 2016'!I62/'Population 2016'!I$7</f>
        <v>0</v>
      </c>
      <c r="J62" s="3">
        <f>'Population 2016'!J62/'Population 2016'!J$7</f>
        <v>0</v>
      </c>
      <c r="K62" s="3">
        <f>'Population 2016'!K62/'Population 2016'!K$7</f>
        <v>0</v>
      </c>
      <c r="L62" s="3">
        <f>'Population 2016'!L62/'Population 2016'!L$7</f>
        <v>0</v>
      </c>
      <c r="M62" s="3">
        <f>'Population 2016'!M62/'Population 2016'!M$7</f>
        <v>0</v>
      </c>
      <c r="N62" s="3">
        <f>'Population 2016'!N62/'Population 2016'!N$7</f>
        <v>0</v>
      </c>
      <c r="O62" s="3">
        <f>'Population 2016'!O62/'Population 2016'!O$7</f>
        <v>0</v>
      </c>
      <c r="P62" s="3">
        <f>'Population 2016'!P62/'Population 2016'!P$7</f>
        <v>0</v>
      </c>
      <c r="Q62" s="3">
        <f>'Population 2016'!Q62/'Population 2016'!Q$7</f>
        <v>0</v>
      </c>
      <c r="R62" s="3">
        <f>'Population 2016'!R62/'Population 2016'!R$7</f>
        <v>0</v>
      </c>
      <c r="S62" s="3">
        <f>'Population 2016'!S62/'Population 2016'!S$7</f>
        <v>0</v>
      </c>
      <c r="T62" s="3">
        <f>'Population 2016'!T62/'Population 2016'!T$7</f>
        <v>0</v>
      </c>
      <c r="U62" s="3" t="e">
        <f>'Population 2016'!U62/'Population 2016'!U$7</f>
        <v>#DIV/0!</v>
      </c>
      <c r="V62" s="3">
        <f>'Population 2016'!V62/'Population 2016'!V$7</f>
        <v>0</v>
      </c>
      <c r="W62" s="3">
        <f>'Population 2016'!W62/'Population 2016'!W$7</f>
        <v>0</v>
      </c>
      <c r="X62" s="3">
        <f>'Population 2016'!X62/'Population 2016'!X$7</f>
        <v>0</v>
      </c>
      <c r="Y62" s="3">
        <f>'Population 2016'!Y62/'Population 2016'!Y$7</f>
        <v>0</v>
      </c>
      <c r="Z62" s="3">
        <f>'Population 2016'!Z62/'Population 2016'!Z$7</f>
        <v>0</v>
      </c>
      <c r="AA62" s="3">
        <f>'Population 2016'!AA62/'Population 2016'!AA$7</f>
        <v>0</v>
      </c>
      <c r="AB62" s="3">
        <f>'Population 2016'!AB62/'Population 2016'!AB$7</f>
        <v>0</v>
      </c>
      <c r="AC62" s="3">
        <f>'Population 2016'!AC62/'Population 2016'!AC$7</f>
        <v>0</v>
      </c>
      <c r="AD62" s="3">
        <f>'Population 2016'!AD62/'Population 2016'!AD$7</f>
        <v>0</v>
      </c>
      <c r="AE62" s="3">
        <f>'Population 2016'!AE62/'Population 2016'!AE$7</f>
        <v>0</v>
      </c>
      <c r="AF62" s="3">
        <f>'Population 2016'!AF62/'Population 2016'!AF$7</f>
        <v>0</v>
      </c>
      <c r="AG62" s="3">
        <f>'Population 2016'!AG62/'Population 2016'!AG$7</f>
        <v>0</v>
      </c>
      <c r="AH62" s="3">
        <f>'Population 2016'!AH62/'Population 2016'!AH$7</f>
        <v>0</v>
      </c>
      <c r="AI62" s="3">
        <f>'Population 2016'!AI62/'Population 2016'!AI$7</f>
        <v>0</v>
      </c>
      <c r="AJ62" s="3">
        <f>'Population 2016'!AJ62/'Population 2016'!AJ$7</f>
        <v>0</v>
      </c>
      <c r="AK62" s="3">
        <f>'Population 2016'!AK62/'Population 2016'!AK$7</f>
        <v>0</v>
      </c>
      <c r="AL62" s="3">
        <f>'Population 2016'!AL62/'Population 2016'!AL$7</f>
        <v>0</v>
      </c>
      <c r="AM62" s="3">
        <f>'Population 2016'!AM62/'Population 2016'!AM$7</f>
        <v>0</v>
      </c>
      <c r="AN62" s="3" t="e">
        <f>'Population 2016'!AN62/'Population 2016'!AN$7</f>
        <v>#DIV/0!</v>
      </c>
      <c r="AO62" s="3" t="e">
        <f>'Population 2016'!AO62/'Population 2016'!AO$7</f>
        <v>#DIV/0!</v>
      </c>
      <c r="AP62" s="3">
        <f>'Population 2016'!AP62/'Population 2016'!AP$7</f>
        <v>0</v>
      </c>
      <c r="AQ62" s="3">
        <f>'Population 2016'!AQ62/'Population 2016'!AQ$7</f>
        <v>0</v>
      </c>
      <c r="AR62" s="3">
        <f>'Population 2016'!AR62/'Population 2016'!AR$7</f>
        <v>0</v>
      </c>
      <c r="AS62" s="3">
        <f>'Population 2016'!AS62/'Population 2016'!AS$7</f>
        <v>0</v>
      </c>
      <c r="AT62" s="3" t="e">
        <f>'Population 2016'!AT62/'Population 2016'!AT$7</f>
        <v>#DIV/0!</v>
      </c>
      <c r="AU62" s="3" t="e">
        <f>'Population 2016'!AU62/'Population 2016'!AU$7</f>
        <v>#DIV/0!</v>
      </c>
      <c r="AV62" s="3">
        <f>'Population 2016'!AV62/'Population 2016'!AV$7</f>
        <v>0</v>
      </c>
      <c r="AW62" s="3">
        <f>'Population 2016'!AW62/'Population 2016'!AW$7</f>
        <v>0</v>
      </c>
      <c r="AX62" s="3">
        <f>'Population 2016'!AX62/'Population 2016'!AX$7</f>
        <v>0</v>
      </c>
      <c r="AY62" s="3">
        <f>'Population 2016'!AY62/'Population 2016'!AY$7</f>
        <v>0</v>
      </c>
      <c r="AZ62" s="3">
        <f>'Population 2016'!AZ62/'Population 2016'!AZ$7</f>
        <v>0</v>
      </c>
      <c r="BA62" s="3">
        <f>'Population 2016'!BA62/'Population 2016'!BA$7</f>
        <v>0</v>
      </c>
      <c r="BB62" s="3">
        <f>'Population 2016'!BB62/'Population 2016'!BB$7</f>
        <v>0</v>
      </c>
      <c r="BC62" s="5" t="e">
        <f>'Population 2016'!BC62/'Population 2016'!BC$7</f>
        <v>#DIV/0!</v>
      </c>
      <c r="BD62" s="9">
        <v>60</v>
      </c>
    </row>
    <row r="63" spans="1:56" x14ac:dyDescent="0.35">
      <c r="B63" s="3" t="s">
        <v>62</v>
      </c>
      <c r="C63" s="47">
        <f>'Population 2016'!C63/'Population 2016'!C$7</f>
        <v>2.3366866165796512E-2</v>
      </c>
      <c r="D63" s="3">
        <f>'Population 2016'!D63/'Population 2016'!D$7</f>
        <v>2.3858146137371122E-2</v>
      </c>
      <c r="E63" s="3">
        <f>'Population 2016'!E63/'Population 2016'!E$7</f>
        <v>2.562342713337909E-2</v>
      </c>
      <c r="F63" s="3">
        <f>'Population 2016'!F63/'Population 2016'!F$7</f>
        <v>3.3025885153228206E-2</v>
      </c>
      <c r="G63" s="3">
        <f>'Population 2016'!G63/'Population 2016'!G$7</f>
        <v>2.7047054464616523E-2</v>
      </c>
      <c r="H63" s="3">
        <f>'Population 2016'!H63/'Population 2016'!H$7</f>
        <v>2.9276091911804424E-2</v>
      </c>
      <c r="I63" s="3">
        <f>'Population 2016'!I63/'Population 2016'!I$7</f>
        <v>3.2872981910134214E-2</v>
      </c>
      <c r="J63" s="3">
        <f>'Population 2016'!J63/'Population 2016'!J$7</f>
        <v>2.9870260484763149E-2</v>
      </c>
      <c r="K63" s="3">
        <f>'Population 2016'!K63/'Population 2016'!K$7</f>
        <v>2.7463165280144333E-2</v>
      </c>
      <c r="L63" s="3">
        <f>'Population 2016'!L63/'Population 2016'!L$7</f>
        <v>3.1550480769230768E-2</v>
      </c>
      <c r="M63" s="3">
        <f>'Population 2016'!M63/'Population 2016'!M$7</f>
        <v>3.1550480769230768E-2</v>
      </c>
      <c r="N63" s="3">
        <f>'Population 2016'!N63/'Population 2016'!N$7</f>
        <v>2.9211814659272837E-2</v>
      </c>
      <c r="O63" s="3">
        <f>'Population 2016'!O63/'Population 2016'!O$7</f>
        <v>2.7685845213849286E-2</v>
      </c>
      <c r="P63" s="3">
        <f>'Population 2016'!P63/'Population 2016'!P$7</f>
        <v>2.7301280502536846E-2</v>
      </c>
      <c r="Q63" s="3">
        <f>'Population 2016'!Q63/'Population 2016'!Q$7</f>
        <v>2.843439534087016E-2</v>
      </c>
      <c r="R63" s="3">
        <f>'Population 2016'!R63/'Population 2016'!R$7</f>
        <v>3.3887987012987016E-2</v>
      </c>
      <c r="S63" s="3">
        <f>'Population 2016'!S63/'Population 2016'!S$7</f>
        <v>2.9441723800195885E-2</v>
      </c>
      <c r="T63" s="3">
        <f>'Population 2016'!T63/'Population 2016'!T$7</f>
        <v>2.6873458885752065E-2</v>
      </c>
      <c r="U63" s="3" t="e">
        <f>'Population 2016'!U63/'Population 2016'!U$7</f>
        <v>#DIV/0!</v>
      </c>
      <c r="V63" s="3">
        <f>'Population 2016'!V63/'Population 2016'!V$7</f>
        <v>2.4892343241256172E-2</v>
      </c>
      <c r="W63" s="3">
        <f>'Population 2016'!W63/'Population 2016'!W$7</f>
        <v>3.0953307722249489E-2</v>
      </c>
      <c r="X63" s="3">
        <f>'Population 2016'!X63/'Population 2016'!X$7</f>
        <v>3.0953307722249489E-2</v>
      </c>
      <c r="Y63" s="3">
        <f>'Population 2016'!Y63/'Population 2016'!Y$7</f>
        <v>2.7435265104808877E-2</v>
      </c>
      <c r="Z63" s="3">
        <f>'Population 2016'!Z63/'Population 2016'!Z$7</f>
        <v>2.53492417127479E-2</v>
      </c>
      <c r="AA63" s="3">
        <f>'Population 2016'!AA63/'Population 2016'!AA$7</f>
        <v>2.6628649455162724E-2</v>
      </c>
      <c r="AB63" s="3">
        <f>'Population 2016'!AB63/'Population 2016'!AB$7</f>
        <v>2.3899188876013906E-2</v>
      </c>
      <c r="AC63" s="3">
        <f>'Population 2016'!AC63/'Population 2016'!AC$7</f>
        <v>2.574934738019765E-2</v>
      </c>
      <c r="AD63" s="3">
        <f>'Population 2016'!AD63/'Population 2016'!AD$7</f>
        <v>2.9571774845138701E-2</v>
      </c>
      <c r="AE63" s="3">
        <f>'Population 2016'!AE63/'Population 2016'!AE$7</f>
        <v>3.0606820080504291E-2</v>
      </c>
      <c r="AF63" s="3">
        <f>'Population 2016'!AF63/'Population 2016'!AF$7</f>
        <v>2.4868069110099037E-2</v>
      </c>
      <c r="AG63" s="3">
        <f>'Population 2016'!AG63/'Population 2016'!AG$7</f>
        <v>3.0606820080504291E-2</v>
      </c>
      <c r="AH63" s="3">
        <f>'Population 2016'!AH63/'Population 2016'!AH$7</f>
        <v>2.8805308138905916E-2</v>
      </c>
      <c r="AI63" s="3">
        <f>'Population 2016'!AI63/'Population 2016'!AI$7</f>
        <v>2.8238866396761132E-2</v>
      </c>
      <c r="AJ63" s="3">
        <f>'Population 2016'!AJ63/'Population 2016'!AJ$7</f>
        <v>2.899165605996323E-2</v>
      </c>
      <c r="AK63" s="3">
        <f>'Population 2016'!AK63/'Population 2016'!AK$7</f>
        <v>2.5196850393700787E-2</v>
      </c>
      <c r="AL63" s="3">
        <f>'Population 2016'!AL63/'Population 2016'!AL$7</f>
        <v>3.0031565375894721E-2</v>
      </c>
      <c r="AM63" s="3">
        <f>'Population 2016'!AM63/'Population 2016'!AM$7</f>
        <v>2.9491021441680025E-2</v>
      </c>
      <c r="AN63" s="3" t="e">
        <f>'Population 2016'!AN63/'Population 2016'!AN$7</f>
        <v>#DIV/0!</v>
      </c>
      <c r="AO63" s="3" t="e">
        <f>'Population 2016'!AO63/'Population 2016'!AO$7</f>
        <v>#DIV/0!</v>
      </c>
      <c r="AP63" s="3">
        <f>'Population 2016'!AP63/'Population 2016'!AP$7</f>
        <v>2.7643504531722055E-2</v>
      </c>
      <c r="AQ63" s="3">
        <f>'Population 2016'!AQ63/'Population 2016'!AQ$7</f>
        <v>2.5568320703984355E-2</v>
      </c>
      <c r="AR63" s="3">
        <f>'Population 2016'!AR63/'Population 2016'!AR$7</f>
        <v>2.7678352368745083E-2</v>
      </c>
      <c r="AS63" s="3">
        <f>'Population 2016'!AS63/'Population 2016'!AS$7</f>
        <v>3.2872981910134214E-2</v>
      </c>
      <c r="AT63" s="3" t="e">
        <f>'Population 2016'!AT63/'Population 2016'!AT$7</f>
        <v>#DIV/0!</v>
      </c>
      <c r="AU63" s="3" t="e">
        <f>'Population 2016'!AU63/'Population 2016'!AU$7</f>
        <v>#DIV/0!</v>
      </c>
      <c r="AV63" s="3">
        <f>'Population 2016'!AV63/'Population 2016'!AV$7</f>
        <v>3.0265519589032619E-2</v>
      </c>
      <c r="AW63" s="3">
        <f>'Population 2016'!AW63/'Population 2016'!AW$7</f>
        <v>2.7682121725233537E-2</v>
      </c>
      <c r="AX63" s="3">
        <f>'Population 2016'!AX63/'Population 2016'!AX$7</f>
        <v>3.229387425572712E-2</v>
      </c>
      <c r="AY63" s="3">
        <f>'Population 2016'!AY63/'Population 2016'!AY$7</f>
        <v>3.0234571107071756E-2</v>
      </c>
      <c r="AZ63" s="3">
        <f>'Population 2016'!AZ63/'Population 2016'!AZ$7</f>
        <v>2.9482114066015839E-2</v>
      </c>
      <c r="BA63" s="3">
        <f>'Population 2016'!BA63/'Population 2016'!BA$7</f>
        <v>2.8600866908264053E-2</v>
      </c>
      <c r="BB63" s="3">
        <f>'Population 2016'!BB63/'Population 2016'!BB$7</f>
        <v>3.1309876328165828E-2</v>
      </c>
      <c r="BC63" s="5" t="e">
        <f>'Population 2016'!BC63/'Population 2016'!BC$7</f>
        <v>#DIV/0!</v>
      </c>
      <c r="BD63" s="9">
        <v>61</v>
      </c>
    </row>
    <row r="64" spans="1:56" x14ac:dyDescent="0.35">
      <c r="B64" s="3" t="s">
        <v>63</v>
      </c>
      <c r="C64" s="47">
        <f>'Population 2016'!C64/'Population 2016'!C$7</f>
        <v>4.9789889214313002E-2</v>
      </c>
      <c r="D64" s="3">
        <f>'Population 2016'!D64/'Population 2016'!D$7</f>
        <v>4.891168999352493E-2</v>
      </c>
      <c r="E64" s="3">
        <f>'Population 2016'!E64/'Population 2016'!E$7</f>
        <v>4.5756119881034091E-2</v>
      </c>
      <c r="F64" s="3">
        <f>'Population 2016'!F64/'Population 2016'!F$7</f>
        <v>4.7604879500148765E-2</v>
      </c>
      <c r="G64" s="3">
        <f>'Population 2016'!G64/'Population 2016'!G$7</f>
        <v>3.8532789922193403E-2</v>
      </c>
      <c r="H64" s="3">
        <f>'Population 2016'!H64/'Population 2016'!H$7</f>
        <v>4.3827713980144109E-2</v>
      </c>
      <c r="I64" s="3">
        <f>'Population 2016'!I64/'Population 2016'!I$7</f>
        <v>4.2209686831355765E-2</v>
      </c>
      <c r="J64" s="3">
        <f>'Population 2016'!J64/'Population 2016'!J$7</f>
        <v>4.8124308558785078E-2</v>
      </c>
      <c r="K64" s="3">
        <f>'Population 2016'!K64/'Population 2016'!K$7</f>
        <v>4.430189435702115E-2</v>
      </c>
      <c r="L64" s="3">
        <f>'Population 2016'!L64/'Population 2016'!L$7</f>
        <v>5.028044871794872E-2</v>
      </c>
      <c r="M64" s="3">
        <f>'Population 2016'!M64/'Population 2016'!M$7</f>
        <v>5.028044871794872E-2</v>
      </c>
      <c r="N64" s="3">
        <f>'Population 2016'!N64/'Population 2016'!N$7</f>
        <v>4.9745933780366132E-2</v>
      </c>
      <c r="O64" s="3">
        <f>'Population 2016'!O64/'Population 2016'!O$7</f>
        <v>4.3374490835030553E-2</v>
      </c>
      <c r="P64" s="3">
        <f>'Population 2016'!P64/'Population 2016'!P$7</f>
        <v>4.2763952645566559E-2</v>
      </c>
      <c r="Q64" s="3">
        <f>'Population 2016'!Q64/'Population 2016'!Q$7</f>
        <v>4.1109969167523124E-2</v>
      </c>
      <c r="R64" s="3">
        <f>'Population 2016'!R64/'Population 2016'!R$7</f>
        <v>4.6469155844155847E-2</v>
      </c>
      <c r="S64" s="3">
        <f>'Population 2016'!S64/'Population 2016'!S$7</f>
        <v>4.0888018282729352E-2</v>
      </c>
      <c r="T64" s="3">
        <f>'Population 2016'!T64/'Population 2016'!T$7</f>
        <v>4.2454347282278523E-2</v>
      </c>
      <c r="U64" s="3" t="e">
        <f>'Population 2016'!U64/'Population 2016'!U$7</f>
        <v>#DIV/0!</v>
      </c>
      <c r="V64" s="3">
        <f>'Population 2016'!V64/'Population 2016'!V$7</f>
        <v>4.0752021846444698E-2</v>
      </c>
      <c r="W64" s="3">
        <f>'Population 2016'!W64/'Population 2016'!W$7</f>
        <v>3.8044306046810743E-2</v>
      </c>
      <c r="X64" s="3">
        <f>'Population 2016'!X64/'Population 2016'!X$7</f>
        <v>3.8044306046810743E-2</v>
      </c>
      <c r="Y64" s="3">
        <f>'Population 2016'!Y64/'Population 2016'!Y$7</f>
        <v>4.4518084669132756E-2</v>
      </c>
      <c r="Z64" s="3">
        <f>'Population 2016'!Z64/'Population 2016'!Z$7</f>
        <v>4.3159832043901065E-2</v>
      </c>
      <c r="AA64" s="3">
        <f>'Population 2016'!AA64/'Population 2016'!AA$7</f>
        <v>4.2441485244466025E-2</v>
      </c>
      <c r="AB64" s="3">
        <f>'Population 2016'!AB64/'Population 2016'!AB$7</f>
        <v>4.9101969872537662E-2</v>
      </c>
      <c r="AC64" s="3">
        <f>'Population 2016'!AC64/'Population 2016'!AC$7</f>
        <v>4.3611900988252843E-2</v>
      </c>
      <c r="AD64" s="3">
        <f>'Population 2016'!AD64/'Population 2016'!AD$7</f>
        <v>4.368435227578777E-2</v>
      </c>
      <c r="AE64" s="3">
        <f>'Population 2016'!AE64/'Population 2016'!AE$7</f>
        <v>4.5796308954203689E-2</v>
      </c>
      <c r="AF64" s="3">
        <f>'Population 2016'!AF64/'Population 2016'!AF$7</f>
        <v>4.0952794043229955E-2</v>
      </c>
      <c r="AG64" s="3">
        <f>'Population 2016'!AG64/'Population 2016'!AG$7</f>
        <v>4.5796308954203689E-2</v>
      </c>
      <c r="AH64" s="3">
        <f>'Population 2016'!AH64/'Population 2016'!AH$7</f>
        <v>3.9544192420035339E-2</v>
      </c>
      <c r="AI64" s="3">
        <f>'Population 2016'!AI64/'Population 2016'!AI$7</f>
        <v>4.2701304543409806E-2</v>
      </c>
      <c r="AJ64" s="3">
        <f>'Population 2016'!AJ64/'Population 2016'!AJ$7</f>
        <v>4.6103804270965915E-2</v>
      </c>
      <c r="AK64" s="3">
        <f>'Population 2016'!AK64/'Population 2016'!AK$7</f>
        <v>5.5118110236220472E-2</v>
      </c>
      <c r="AL64" s="3">
        <f>'Population 2016'!AL64/'Population 2016'!AL$7</f>
        <v>4.3257902458542656E-2</v>
      </c>
      <c r="AM64" s="3">
        <f>'Population 2016'!AM64/'Population 2016'!AM$7</f>
        <v>3.9770483425093504E-2</v>
      </c>
      <c r="AN64" s="3" t="e">
        <f>'Population 2016'!AN64/'Population 2016'!AN$7</f>
        <v>#DIV/0!</v>
      </c>
      <c r="AO64" s="3" t="e">
        <f>'Population 2016'!AO64/'Population 2016'!AO$7</f>
        <v>#DIV/0!</v>
      </c>
      <c r="AP64" s="3">
        <f>'Population 2016'!AP64/'Population 2016'!AP$7</f>
        <v>4.9244712990936558E-2</v>
      </c>
      <c r="AQ64" s="3">
        <f>'Population 2016'!AQ64/'Population 2016'!AQ$7</f>
        <v>4.7054509899780002E-2</v>
      </c>
      <c r="AR64" s="3">
        <f>'Population 2016'!AR64/'Population 2016'!AR$7</f>
        <v>4.3135213715585499E-2</v>
      </c>
      <c r="AS64" s="3">
        <f>'Population 2016'!AS64/'Population 2016'!AS$7</f>
        <v>4.2209686831355765E-2</v>
      </c>
      <c r="AT64" s="3" t="e">
        <f>'Population 2016'!AT64/'Population 2016'!AT$7</f>
        <v>#DIV/0!</v>
      </c>
      <c r="AU64" s="3" t="e">
        <f>'Population 2016'!AU64/'Population 2016'!AU$7</f>
        <v>#DIV/0!</v>
      </c>
      <c r="AV64" s="3">
        <f>'Population 2016'!AV64/'Population 2016'!AV$7</f>
        <v>4.6295723215943552E-2</v>
      </c>
      <c r="AW64" s="3">
        <f>'Population 2016'!AW64/'Population 2016'!AW$7</f>
        <v>3.917353170601777E-2</v>
      </c>
      <c r="AX64" s="3">
        <f>'Population 2016'!AX64/'Population 2016'!AX$7</f>
        <v>5.1972953880310827E-2</v>
      </c>
      <c r="AY64" s="3">
        <f>'Population 2016'!AY64/'Population 2016'!AY$7</f>
        <v>4.3607720938284425E-2</v>
      </c>
      <c r="AZ64" s="3">
        <f>'Population 2016'!AZ64/'Population 2016'!AZ$7</f>
        <v>4.9432150387129926E-2</v>
      </c>
      <c r="BA64" s="3">
        <f>'Population 2016'!BA64/'Population 2016'!BA$7</f>
        <v>4.4659987209550202E-2</v>
      </c>
      <c r="BB64" s="3">
        <f>'Population 2016'!BB64/'Population 2016'!BB$7</f>
        <v>4.2457759972130291E-2</v>
      </c>
      <c r="BC64" s="5" t="e">
        <f>'Population 2016'!BC64/'Population 2016'!BC$7</f>
        <v>#DIV/0!</v>
      </c>
      <c r="BD64" s="9">
        <v>62</v>
      </c>
    </row>
    <row r="65" spans="2:56" x14ac:dyDescent="0.35">
      <c r="B65" s="3" t="s">
        <v>64</v>
      </c>
      <c r="C65" s="47">
        <f>'Population 2016'!C65/'Population 2016'!C$7</f>
        <v>6.5643703043422902E-2</v>
      </c>
      <c r="D65" s="3">
        <f>'Population 2016'!D65/'Population 2016'!D$7</f>
        <v>6.3206654380634553E-2</v>
      </c>
      <c r="E65" s="3">
        <f>'Population 2016'!E65/'Population 2016'!E$7</f>
        <v>5.4449782658430562E-2</v>
      </c>
      <c r="F65" s="3">
        <f>'Population 2016'!F65/'Population 2016'!F$7</f>
        <v>4.4480809282951506E-2</v>
      </c>
      <c r="G65" s="3">
        <f>'Population 2016'!G65/'Population 2016'!G$7</f>
        <v>3.18636532048907E-2</v>
      </c>
      <c r="H65" s="3">
        <f>'Population 2016'!H65/'Population 2016'!H$7</f>
        <v>4.3892531895816003E-2</v>
      </c>
      <c r="I65" s="3">
        <f>'Population 2016'!I65/'Population 2016'!I$7</f>
        <v>3.96809959151916E-2</v>
      </c>
      <c r="J65" s="3">
        <f>'Population 2016'!J65/'Population 2016'!J$7</f>
        <v>5.0990646686110828E-2</v>
      </c>
      <c r="K65" s="3">
        <f>'Population 2016'!K65/'Population 2016'!K$7</f>
        <v>4.2898666933948081E-2</v>
      </c>
      <c r="L65" s="3">
        <f>'Population 2016'!L65/'Population 2016'!L$7</f>
        <v>5.0480769230769232E-2</v>
      </c>
      <c r="M65" s="3">
        <f>'Population 2016'!M65/'Population 2016'!M$7</f>
        <v>5.0480769230769232E-2</v>
      </c>
      <c r="N65" s="3">
        <f>'Population 2016'!N65/'Population 2016'!N$7</f>
        <v>6.480428780250122E-2</v>
      </c>
      <c r="O65" s="3">
        <f>'Population 2016'!O65/'Population 2016'!O$7</f>
        <v>4.461558044806517E-2</v>
      </c>
      <c r="P65" s="3">
        <f>'Population 2016'!P65/'Population 2016'!P$7</f>
        <v>4.638801642908915E-2</v>
      </c>
      <c r="Q65" s="3">
        <f>'Population 2016'!Q65/'Population 2016'!Q$7</f>
        <v>4.6933881466255566E-2</v>
      </c>
      <c r="R65" s="3">
        <f>'Population 2016'!R65/'Population 2016'!R$7</f>
        <v>4.4642857142857144E-2</v>
      </c>
      <c r="S65" s="3">
        <f>'Population 2016'!S65/'Population 2016'!S$7</f>
        <v>5.2530199151158995E-2</v>
      </c>
      <c r="T65" s="3">
        <f>'Population 2016'!T65/'Population 2016'!T$7</f>
        <v>6.3931672801343667E-2</v>
      </c>
      <c r="U65" s="3" t="e">
        <f>'Population 2016'!U65/'Population 2016'!U$7</f>
        <v>#DIV/0!</v>
      </c>
      <c r="V65" s="3">
        <f>'Population 2016'!V65/'Population 2016'!V$7</f>
        <v>4.684381892658334E-2</v>
      </c>
      <c r="W65" s="3">
        <f>'Population 2016'!W65/'Population 2016'!W$7</f>
        <v>4.6675354126825636E-2</v>
      </c>
      <c r="X65" s="3">
        <f>'Population 2016'!X65/'Population 2016'!X$7</f>
        <v>4.6675354126825636E-2</v>
      </c>
      <c r="Y65" s="3">
        <f>'Population 2016'!Y65/'Population 2016'!Y$7</f>
        <v>4.8962186600904234E-2</v>
      </c>
      <c r="Z65" s="3">
        <f>'Population 2016'!Z65/'Population 2016'!Z$7</f>
        <v>5.963115358212287E-2</v>
      </c>
      <c r="AA65" s="3">
        <f>'Population 2016'!AA65/'Population 2016'!AA$7</f>
        <v>5.2001817853563177E-2</v>
      </c>
      <c r="AB65" s="3">
        <f>'Population 2016'!AB65/'Population 2016'!AB$7</f>
        <v>6.2379297025878716E-2</v>
      </c>
      <c r="AC65" s="3">
        <f>'Population 2016'!AC65/'Population 2016'!AC$7</f>
        <v>5.5953407607682269E-2</v>
      </c>
      <c r="AD65" s="3">
        <f>'Population 2016'!AD65/'Population 2016'!AD$7</f>
        <v>4.1314301104228388E-2</v>
      </c>
      <c r="AE65" s="3">
        <f>'Population 2016'!AE65/'Population 2016'!AE$7</f>
        <v>4.5188729399255716E-2</v>
      </c>
      <c r="AF65" s="3">
        <f>'Population 2016'!AF65/'Population 2016'!AF$7</f>
        <v>4.1314248536109301E-2</v>
      </c>
      <c r="AG65" s="3">
        <f>'Population 2016'!AG65/'Population 2016'!AG$7</f>
        <v>4.5188729399255716E-2</v>
      </c>
      <c r="AH65" s="3">
        <f>'Population 2016'!AH65/'Population 2016'!AH$7</f>
        <v>4.2219898308751939E-2</v>
      </c>
      <c r="AI65" s="3">
        <f>'Population 2016'!AI65/'Population 2016'!AI$7</f>
        <v>5.7163742690058479E-2</v>
      </c>
      <c r="AJ65" s="3">
        <f>'Population 2016'!AJ65/'Population 2016'!AJ$7</f>
        <v>4.76594541083298E-2</v>
      </c>
      <c r="AK65" s="3">
        <f>'Population 2016'!AK65/'Population 2016'!AK$7</f>
        <v>3.6220472440944881E-2</v>
      </c>
      <c r="AL65" s="3">
        <f>'Population 2016'!AL65/'Population 2016'!AL$7</f>
        <v>4.3346819010358778E-2</v>
      </c>
      <c r="AM65" s="3">
        <f>'Population 2016'!AM65/'Population 2016'!AM$7</f>
        <v>4.3196970752897995E-2</v>
      </c>
      <c r="AN65" s="3" t="e">
        <f>'Population 2016'!AN65/'Population 2016'!AN$7</f>
        <v>#DIV/0!</v>
      </c>
      <c r="AO65" s="3" t="e">
        <f>'Population 2016'!AO65/'Population 2016'!AO$7</f>
        <v>#DIV/0!</v>
      </c>
      <c r="AP65" s="3">
        <f>'Population 2016'!AP65/'Population 2016'!AP$7</f>
        <v>6.0574018126888216E-2</v>
      </c>
      <c r="AQ65" s="3">
        <f>'Population 2016'!AQ65/'Population 2016'!AQ$7</f>
        <v>5.3409924223906134E-2</v>
      </c>
      <c r="AR65" s="3">
        <f>'Population 2016'!AR65/'Population 2016'!AR$7</f>
        <v>5.1739556128286672E-2</v>
      </c>
      <c r="AS65" s="3">
        <f>'Population 2016'!AS65/'Population 2016'!AS$7</f>
        <v>3.96809959151916E-2</v>
      </c>
      <c r="AT65" s="3" t="e">
        <f>'Population 2016'!AT65/'Population 2016'!AT$7</f>
        <v>#DIV/0!</v>
      </c>
      <c r="AU65" s="3" t="e">
        <f>'Population 2016'!AU65/'Population 2016'!AU$7</f>
        <v>#DIV/0!</v>
      </c>
      <c r="AV65" s="3">
        <f>'Population 2016'!AV65/'Population 2016'!AV$7</f>
        <v>4.4005694126384852E-2</v>
      </c>
      <c r="AW65" s="3">
        <f>'Population 2016'!AW65/'Population 2016'!AW$7</f>
        <v>4.0619470710222406E-2</v>
      </c>
      <c r="AX65" s="3">
        <f>'Population 2016'!AX65/'Population 2016'!AX$7</f>
        <v>5.9138157230800285E-2</v>
      </c>
      <c r="AY65" s="3">
        <f>'Population 2016'!AY65/'Population 2016'!AY$7</f>
        <v>5.4107158313857873E-2</v>
      </c>
      <c r="AZ65" s="3">
        <f>'Population 2016'!AZ65/'Population 2016'!AZ$7</f>
        <v>6.1887634875356569E-2</v>
      </c>
      <c r="BA65" s="3">
        <f>'Population 2016'!BA65/'Population 2016'!BA$7</f>
        <v>4.6400909543096711E-2</v>
      </c>
      <c r="BB65" s="3">
        <f>'Population 2016'!BB65/'Population 2016'!BB$7</f>
        <v>4.4896359519247517E-2</v>
      </c>
      <c r="BC65" s="5" t="e">
        <f>'Population 2016'!BC65/'Population 2016'!BC$7</f>
        <v>#DIV/0!</v>
      </c>
      <c r="BD65" s="9">
        <v>63</v>
      </c>
    </row>
    <row r="66" spans="2:56" x14ac:dyDescent="0.35">
      <c r="B66" s="3" t="s">
        <v>65</v>
      </c>
      <c r="C66" s="47">
        <f>'Population 2016'!C66/'Population 2016'!C$7</f>
        <v>5.7684961161339615E-2</v>
      </c>
      <c r="D66" s="3">
        <f>'Population 2016'!D66/'Population 2016'!D$7</f>
        <v>5.6831199880460231E-2</v>
      </c>
      <c r="E66" s="3">
        <f>'Population 2016'!E66/'Population 2016'!E$7</f>
        <v>5.3763440860215055E-2</v>
      </c>
      <c r="F66" s="3">
        <f>'Population 2016'!F66/'Population 2016'!F$7</f>
        <v>4.9390062481404345E-2</v>
      </c>
      <c r="G66" s="3">
        <f>'Population 2016'!G66/'Population 2016'!G$7</f>
        <v>3.7236013338273435E-2</v>
      </c>
      <c r="H66" s="3">
        <f>'Population 2016'!H66/'Population 2016'!H$7</f>
        <v>3.8955567318806915E-2</v>
      </c>
      <c r="I66" s="3">
        <f>'Population 2016'!I66/'Population 2016'!I$7</f>
        <v>4.0264539972767945E-2</v>
      </c>
      <c r="J66" s="3">
        <f>'Population 2016'!J66/'Population 2016'!J$7</f>
        <v>4.4604244191893794E-2</v>
      </c>
      <c r="K66" s="3">
        <f>'Population 2016'!K66/'Population 2016'!K$7</f>
        <v>4.099428685977749E-2</v>
      </c>
      <c r="L66" s="3">
        <f>'Population 2016'!L66/'Population 2016'!L$7</f>
        <v>4.3068910256410256E-2</v>
      </c>
      <c r="M66" s="3">
        <f>'Population 2016'!M66/'Population 2016'!M$7</f>
        <v>4.3068910256410256E-2</v>
      </c>
      <c r="N66" s="3">
        <f>'Population 2016'!N66/'Population 2016'!N$7</f>
        <v>5.1950161256641689E-2</v>
      </c>
      <c r="O66" s="3">
        <f>'Population 2016'!O66/'Population 2016'!O$7</f>
        <v>3.9651221995926682E-2</v>
      </c>
      <c r="P66" s="3">
        <f>'Population 2016'!P66/'Population 2016'!P$7</f>
        <v>3.9864701618748492E-2</v>
      </c>
      <c r="Q66" s="3">
        <f>'Population 2016'!Q66/'Population 2016'!Q$7</f>
        <v>4.2480301473107225E-2</v>
      </c>
      <c r="R66" s="3">
        <f>'Population 2016'!R66/'Population 2016'!R$7</f>
        <v>4.3425324675324672E-2</v>
      </c>
      <c r="S66" s="3">
        <f>'Population 2016'!S66/'Population 2016'!S$7</f>
        <v>5.0199151158994447E-2</v>
      </c>
      <c r="T66" s="3">
        <f>'Population 2016'!T66/'Population 2016'!T$7</f>
        <v>6.2948933280920563E-2</v>
      </c>
      <c r="U66" s="3" t="e">
        <f>'Population 2016'!U66/'Population 2016'!U$7</f>
        <v>#DIV/0!</v>
      </c>
      <c r="V66" s="3">
        <f>'Population 2016'!V66/'Population 2016'!V$7</f>
        <v>4.5898540069320447E-2</v>
      </c>
      <c r="W66" s="3">
        <f>'Population 2016'!W66/'Population 2016'!W$7</f>
        <v>4.1175176428776931E-2</v>
      </c>
      <c r="X66" s="3">
        <f>'Population 2016'!X66/'Population 2016'!X$7</f>
        <v>4.1175176428776931E-2</v>
      </c>
      <c r="Y66" s="3">
        <f>'Population 2016'!Y66/'Population 2016'!Y$7</f>
        <v>4.5237361282367446E-2</v>
      </c>
      <c r="Z66" s="3">
        <f>'Population 2016'!Z66/'Population 2016'!Z$7</f>
        <v>5.0492118108346001E-2</v>
      </c>
      <c r="AA66" s="3">
        <f>'Population 2016'!AA66/'Population 2016'!AA$7</f>
        <v>4.7301545798081296E-2</v>
      </c>
      <c r="AB66" s="3">
        <f>'Population 2016'!AB66/'Population 2016'!AB$7</f>
        <v>5.6682116647354189E-2</v>
      </c>
      <c r="AC66" s="3">
        <f>'Population 2016'!AC66/'Population 2016'!AC$7</f>
        <v>4.862308875629312E-2</v>
      </c>
      <c r="AD66" s="3">
        <f>'Population 2016'!AD66/'Population 2016'!AD$7</f>
        <v>4.6108268246700779E-2</v>
      </c>
      <c r="AE66" s="3">
        <f>'Population 2016'!AE66/'Population 2016'!AE$7</f>
        <v>4.9745576061365537E-2</v>
      </c>
      <c r="AF66" s="3">
        <f>'Population 2016'!AF66/'Population 2016'!AF$7</f>
        <v>4.0410612303910937E-2</v>
      </c>
      <c r="AG66" s="3">
        <f>'Population 2016'!AG66/'Population 2016'!AG$7</f>
        <v>4.9745576061365537E-2</v>
      </c>
      <c r="AH66" s="3">
        <f>'Population 2016'!AH66/'Population 2016'!AH$7</f>
        <v>4.4030146767155894E-2</v>
      </c>
      <c r="AI66" s="3">
        <f>'Population 2016'!AI66/'Population 2016'!AI$7</f>
        <v>5.6770130454340983E-2</v>
      </c>
      <c r="AJ66" s="3">
        <f>'Population 2016'!AJ66/'Population 2016'!AJ$7</f>
        <v>4.1861122896337151E-2</v>
      </c>
      <c r="AK66" s="3">
        <f>'Population 2016'!AK66/'Population 2016'!AK$7</f>
        <v>5.1968503937007873E-2</v>
      </c>
      <c r="AL66" s="3">
        <f>'Population 2016'!AL66/'Population 2016'!AL$7</f>
        <v>3.7633930556173034E-2</v>
      </c>
      <c r="AM66" s="3">
        <f>'Population 2016'!AM66/'Population 2016'!AM$7</f>
        <v>4.3673194415406416E-2</v>
      </c>
      <c r="AN66" s="3" t="e">
        <f>'Population 2016'!AN66/'Population 2016'!AN$7</f>
        <v>#DIV/0!</v>
      </c>
      <c r="AO66" s="3" t="e">
        <f>'Population 2016'!AO66/'Population 2016'!AO$7</f>
        <v>#DIV/0!</v>
      </c>
      <c r="AP66" s="3">
        <f>'Population 2016'!AP66/'Population 2016'!AP$7</f>
        <v>5.4380664652567974E-2</v>
      </c>
      <c r="AQ66" s="3">
        <f>'Population 2016'!AQ66/'Population 2016'!AQ$7</f>
        <v>4.5563431923735027E-2</v>
      </c>
      <c r="AR66" s="3">
        <f>'Population 2016'!AR66/'Population 2016'!AR$7</f>
        <v>4.728089021982633E-2</v>
      </c>
      <c r="AS66" s="3">
        <f>'Population 2016'!AS66/'Population 2016'!AS$7</f>
        <v>4.0264539972767945E-2</v>
      </c>
      <c r="AT66" s="3" t="e">
        <f>'Population 2016'!AT66/'Population 2016'!AT$7</f>
        <v>#DIV/0!</v>
      </c>
      <c r="AU66" s="3" t="e">
        <f>'Population 2016'!AU66/'Population 2016'!AU$7</f>
        <v>#DIV/0!</v>
      </c>
      <c r="AV66" s="3">
        <f>'Population 2016'!AV66/'Population 2016'!AV$7</f>
        <v>4.1282416290152876E-2</v>
      </c>
      <c r="AW66" s="3">
        <f>'Population 2016'!AW66/'Population 2016'!AW$7</f>
        <v>4.4614828484998384E-2</v>
      </c>
      <c r="AX66" s="3">
        <f>'Population 2016'!AX66/'Population 2016'!AX$7</f>
        <v>4.8238974669492382E-2</v>
      </c>
      <c r="AY66" s="3">
        <f>'Population 2016'!AY66/'Population 2016'!AY$7</f>
        <v>4.6429498831472342E-2</v>
      </c>
      <c r="AZ66" s="3">
        <f>'Population 2016'!AZ66/'Population 2016'!AZ$7</f>
        <v>5.1930334331425736E-2</v>
      </c>
      <c r="BA66" s="3">
        <f>'Population 2016'!BA66/'Population 2016'!BA$7</f>
        <v>4.7573367441199457E-2</v>
      </c>
      <c r="BB66" s="3">
        <f>'Population 2016'!BB66/'Population 2016'!BB$7</f>
        <v>4.8118794635080994E-2</v>
      </c>
      <c r="BC66" s="5" t="e">
        <f>'Population 2016'!BC66/'Population 2016'!BC$7</f>
        <v>#DIV/0!</v>
      </c>
      <c r="BD66" s="9">
        <v>64</v>
      </c>
    </row>
    <row r="67" spans="2:56" x14ac:dyDescent="0.35">
      <c r="B67" s="3" t="s">
        <v>66</v>
      </c>
      <c r="C67" s="47">
        <f>'Population 2016'!C67/'Population 2016'!C$7</f>
        <v>4.1258117916719725E-2</v>
      </c>
      <c r="D67" s="3">
        <f>'Population 2016'!D67/'Population 2016'!D$7</f>
        <v>4.0842755391741793E-2</v>
      </c>
      <c r="E67" s="3">
        <f>'Population 2016'!E67/'Population 2016'!E$7</f>
        <v>3.9350263097689318E-2</v>
      </c>
      <c r="F67" s="3">
        <f>'Population 2016'!F67/'Population 2016'!F$7</f>
        <v>4.4332044034513539E-2</v>
      </c>
      <c r="G67" s="3">
        <f>'Population 2016'!G67/'Population 2016'!G$7</f>
        <v>3.2789922193404965E-2</v>
      </c>
      <c r="H67" s="3">
        <f>'Population 2016'!H67/'Population 2016'!H$7</f>
        <v>3.4990871476876212E-2</v>
      </c>
      <c r="I67" s="3">
        <f>'Population 2016'!I67/'Population 2016'!I$7</f>
        <v>3.7346819684886207E-2</v>
      </c>
      <c r="J67" s="3">
        <f>'Population 2016'!J67/'Population 2016'!J$7</f>
        <v>3.8921854571055015E-2</v>
      </c>
      <c r="K67" s="3">
        <f>'Population 2016'!K67/'Population 2016'!K$7</f>
        <v>4.2297283752631053E-2</v>
      </c>
      <c r="L67" s="3">
        <f>'Population 2016'!L67/'Population 2016'!L$7</f>
        <v>3.6157852564102567E-2</v>
      </c>
      <c r="M67" s="3">
        <f>'Population 2016'!M67/'Population 2016'!M$7</f>
        <v>3.6157852564102567E-2</v>
      </c>
      <c r="N67" s="3">
        <f>'Population 2016'!N67/'Population 2016'!N$7</f>
        <v>4.0673797535905706E-2</v>
      </c>
      <c r="O67" s="3">
        <f>'Population 2016'!O67/'Population 2016'!O$7</f>
        <v>3.4845977596741344E-2</v>
      </c>
      <c r="P67" s="3">
        <f>'Population 2016'!P67/'Population 2016'!P$7</f>
        <v>3.6482242087460738E-2</v>
      </c>
      <c r="Q67" s="3">
        <f>'Population 2016'!Q67/'Population 2016'!Q$7</f>
        <v>4.9674546077423776E-2</v>
      </c>
      <c r="R67" s="3">
        <f>'Population 2016'!R67/'Population 2016'!R$7</f>
        <v>4.3628246753246752E-2</v>
      </c>
      <c r="S67" s="3">
        <f>'Population 2016'!S67/'Population 2016'!S$7</f>
        <v>4.3075416258570032E-2</v>
      </c>
      <c r="T67" s="3">
        <f>'Population 2016'!T67/'Population 2016'!T$7</f>
        <v>5.0423471393345957E-2</v>
      </c>
      <c r="U67" s="3" t="e">
        <f>'Population 2016'!U67/'Population 2016'!U$7</f>
        <v>#DIV/0!</v>
      </c>
      <c r="V67" s="3">
        <f>'Population 2016'!V67/'Population 2016'!V$7</f>
        <v>3.6235689528410879E-2</v>
      </c>
      <c r="W67" s="3">
        <f>'Population 2016'!W67/'Population 2016'!W$7</f>
        <v>3.7418131970417504E-2</v>
      </c>
      <c r="X67" s="3">
        <f>'Population 2016'!X67/'Population 2016'!X$7</f>
        <v>3.7418131970417504E-2</v>
      </c>
      <c r="Y67" s="3">
        <f>'Population 2016'!Y67/'Population 2016'!Y$7</f>
        <v>3.76078914919852E-2</v>
      </c>
      <c r="Z67" s="3">
        <f>'Population 2016'!Z67/'Population 2016'!Z$7</f>
        <v>4.1854255547647226E-2</v>
      </c>
      <c r="AA67" s="3">
        <f>'Population 2016'!AA67/'Population 2016'!AA$7</f>
        <v>4.0438941079547694E-2</v>
      </c>
      <c r="AB67" s="3">
        <f>'Population 2016'!AB67/'Population 2016'!AB$7</f>
        <v>4.0749324063344923E-2</v>
      </c>
      <c r="AC67" s="3">
        <f>'Population 2016'!AC67/'Population 2016'!AC$7</f>
        <v>4.093732519112437E-2</v>
      </c>
      <c r="AD67" s="3">
        <f>'Population 2016'!AD67/'Population 2016'!AD$7</f>
        <v>3.7651494748182066E-2</v>
      </c>
      <c r="AE67" s="3">
        <f>'Population 2016'!AE67/'Population 2016'!AE$7</f>
        <v>3.9644565960355434E-2</v>
      </c>
      <c r="AF67" s="3">
        <f>'Population 2016'!AF67/'Population 2016'!AF$7</f>
        <v>3.589243114291911E-2</v>
      </c>
      <c r="AG67" s="3">
        <f>'Population 2016'!AG67/'Population 2016'!AG$7</f>
        <v>3.9644565960355434E-2</v>
      </c>
      <c r="AH67" s="3">
        <f>'Population 2016'!AH67/'Population 2016'!AH$7</f>
        <v>3.9205221593162885E-2</v>
      </c>
      <c r="AI67" s="3">
        <f>'Population 2016'!AI67/'Population 2016'!AI$7</f>
        <v>4.7165991902834006E-2</v>
      </c>
      <c r="AJ67" s="3">
        <f>'Population 2016'!AJ67/'Population 2016'!AJ$7</f>
        <v>3.9598359496535146E-2</v>
      </c>
      <c r="AK67" s="3">
        <f>'Population 2016'!AK67/'Population 2016'!AK$7</f>
        <v>3.7795275590551181E-2</v>
      </c>
      <c r="AL67" s="3">
        <f>'Population 2016'!AL67/'Population 2016'!AL$7</f>
        <v>3.5166496243275683E-2</v>
      </c>
      <c r="AM67" s="3">
        <f>'Population 2016'!AM67/'Population 2016'!AM$7</f>
        <v>3.9085185959532601E-2</v>
      </c>
      <c r="AN67" s="3" t="e">
        <f>'Population 2016'!AN67/'Population 2016'!AN$7</f>
        <v>#DIV/0!</v>
      </c>
      <c r="AO67" s="3" t="e">
        <f>'Population 2016'!AO67/'Population 2016'!AO$7</f>
        <v>#DIV/0!</v>
      </c>
      <c r="AP67" s="3">
        <f>'Population 2016'!AP67/'Population 2016'!AP$7</f>
        <v>4.4712990936555889E-2</v>
      </c>
      <c r="AQ67" s="3">
        <f>'Population 2016'!AQ67/'Population 2016'!AQ$7</f>
        <v>4.0210217550721093E-2</v>
      </c>
      <c r="AR67" s="3">
        <f>'Population 2016'!AR67/'Population 2016'!AR$7</f>
        <v>4.0170412985506186E-2</v>
      </c>
      <c r="AS67" s="3">
        <f>'Population 2016'!AS67/'Population 2016'!AS$7</f>
        <v>3.7346819684886207E-2</v>
      </c>
      <c r="AT67" s="3" t="e">
        <f>'Population 2016'!AT67/'Population 2016'!AT$7</f>
        <v>#DIV/0!</v>
      </c>
      <c r="AU67" s="3" t="e">
        <f>'Population 2016'!AU67/'Population 2016'!AU$7</f>
        <v>#DIV/0!</v>
      </c>
      <c r="AV67" s="3">
        <f>'Population 2016'!AV67/'Population 2016'!AV$7</f>
        <v>3.4783685090053848E-2</v>
      </c>
      <c r="AW67" s="3">
        <f>'Population 2016'!AW67/'Population 2016'!AW$7</f>
        <v>3.9401837864576399E-2</v>
      </c>
      <c r="AX67" s="3">
        <f>'Population 2016'!AX67/'Population 2016'!AX$7</f>
        <v>3.5523261681299829E-2</v>
      </c>
      <c r="AY67" s="3">
        <f>'Population 2016'!AY67/'Population 2016'!AY$7</f>
        <v>3.945295594217952E-2</v>
      </c>
      <c r="AZ67" s="3">
        <f>'Population 2016'!AZ67/'Population 2016'!AZ$7</f>
        <v>4.1583246221718252E-2</v>
      </c>
      <c r="BA67" s="3">
        <f>'Population 2016'!BA67/'Population 2016'!BA$7</f>
        <v>3.9401691181695446E-2</v>
      </c>
      <c r="BB67" s="3">
        <f>'Population 2016'!BB67/'Population 2016'!BB$7</f>
        <v>4.1238460198571678E-2</v>
      </c>
      <c r="BC67" s="5" t="e">
        <f>'Population 2016'!BC67/'Population 2016'!BC$7</f>
        <v>#DIV/0!</v>
      </c>
      <c r="BD67" s="9">
        <v>65</v>
      </c>
    </row>
    <row r="68" spans="2:56" x14ac:dyDescent="0.35">
      <c r="B68" s="3" t="s">
        <v>67</v>
      </c>
      <c r="C68" s="47">
        <f>'Population 2016'!C68/'Population 2016'!C$7</f>
        <v>4.2085827072456387E-2</v>
      </c>
      <c r="D68" s="3">
        <f>'Population 2016'!D68/'Population 2016'!D$7</f>
        <v>4.1291029536285301E-2</v>
      </c>
      <c r="E68" s="3">
        <f>'Population 2016'!E68/'Population 2016'!E$7</f>
        <v>3.8435140700068635E-2</v>
      </c>
      <c r="F68" s="3">
        <f>'Population 2016'!F68/'Population 2016'!F$7</f>
        <v>3.7935138351681046E-2</v>
      </c>
      <c r="G68" s="3">
        <f>'Population 2016'!G68/'Population 2016'!G$7</f>
        <v>3.8532789922193403E-2</v>
      </c>
      <c r="H68" s="3">
        <f>'Population 2016'!H68/'Population 2016'!H$7</f>
        <v>3.9722579320924302E-2</v>
      </c>
      <c r="I68" s="3">
        <f>'Population 2016'!I68/'Population 2016'!I$7</f>
        <v>4.5321921805096282E-2</v>
      </c>
      <c r="J68" s="3">
        <f>'Population 2016'!J68/'Population 2016'!J$7</f>
        <v>3.8921854571055015E-2</v>
      </c>
      <c r="K68" s="3">
        <f>'Population 2016'!K68/'Population 2016'!K$7</f>
        <v>4.0793825799338476E-2</v>
      </c>
      <c r="L68" s="3">
        <f>'Population 2016'!L68/'Population 2016'!L$7</f>
        <v>3.6558493589743592E-2</v>
      </c>
      <c r="M68" s="3">
        <f>'Population 2016'!M68/'Population 2016'!M$7</f>
        <v>3.6558493589743592E-2</v>
      </c>
      <c r="N68" s="3">
        <f>'Population 2016'!N68/'Population 2016'!N$7</f>
        <v>3.362026961182394E-2</v>
      </c>
      <c r="O68" s="3">
        <f>'Population 2016'!O68/'Population 2016'!O$7</f>
        <v>3.9205702647657839E-2</v>
      </c>
      <c r="P68" s="3">
        <f>'Population 2016'!P68/'Population 2016'!P$7</f>
        <v>4.2522348393331723E-2</v>
      </c>
      <c r="Q68" s="3">
        <f>'Population 2016'!Q68/'Population 2016'!Q$7</f>
        <v>3.6313806097978761E-2</v>
      </c>
      <c r="R68" s="3">
        <f>'Population 2016'!R68/'Population 2016'!R$7</f>
        <v>4.0787337662337664E-2</v>
      </c>
      <c r="S68" s="3">
        <f>'Population 2016'!S68/'Population 2016'!S$7</f>
        <v>3.9758406790728042E-2</v>
      </c>
      <c r="T68" s="3">
        <f>'Population 2016'!T68/'Population 2016'!T$7</f>
        <v>3.9041560947718261E-2</v>
      </c>
      <c r="U68" s="3" t="e">
        <f>'Population 2016'!U68/'Population 2016'!U$7</f>
        <v>#DIV/0!</v>
      </c>
      <c r="V68" s="3">
        <f>'Population 2016'!V68/'Population 2016'!V$7</f>
        <v>4.1592269719567275E-2</v>
      </c>
      <c r="W68" s="3">
        <f>'Population 2016'!W68/'Population 2016'!W$7</f>
        <v>3.8501243886340943E-2</v>
      </c>
      <c r="X68" s="3">
        <f>'Population 2016'!X68/'Population 2016'!X$7</f>
        <v>3.8501243886340943E-2</v>
      </c>
      <c r="Y68" s="3">
        <f>'Population 2016'!Y68/'Population 2016'!Y$7</f>
        <v>4.0228113440197284E-2</v>
      </c>
      <c r="Z68" s="3">
        <f>'Population 2016'!Z68/'Population 2016'!Z$7</f>
        <v>3.7474256979569832E-2</v>
      </c>
      <c r="AA68" s="3">
        <f>'Population 2016'!AA68/'Population 2016'!AA$7</f>
        <v>3.8241330436388617E-2</v>
      </c>
      <c r="AB68" s="3">
        <f>'Population 2016'!AB68/'Population 2016'!AB$7</f>
        <v>4.1376979528775587E-2</v>
      </c>
      <c r="AC68" s="3">
        <f>'Population 2016'!AC68/'Population 2016'!AC$7</f>
        <v>3.7481936416184969E-2</v>
      </c>
      <c r="AD68" s="3">
        <f>'Population 2016'!AD68/'Population 2016'!AD$7</f>
        <v>3.9536762725558845E-2</v>
      </c>
      <c r="AE68" s="3">
        <f>'Population 2016'!AE68/'Population 2016'!AE$7</f>
        <v>3.994835573782942E-2</v>
      </c>
      <c r="AF68" s="3">
        <f>'Population 2016'!AF68/'Population 2016'!AF$7</f>
        <v>3.6109303838646717E-2</v>
      </c>
      <c r="AG68" s="3">
        <f>'Population 2016'!AG68/'Population 2016'!AG$7</f>
        <v>3.994835573782942E-2</v>
      </c>
      <c r="AH68" s="3">
        <f>'Population 2016'!AH68/'Population 2016'!AH$7</f>
        <v>4.0121164040243767E-2</v>
      </c>
      <c r="AI68" s="3">
        <f>'Population 2016'!AI68/'Population 2016'!AI$7</f>
        <v>4.0272154745838958E-2</v>
      </c>
      <c r="AJ68" s="3">
        <f>'Population 2016'!AJ68/'Population 2016'!AJ$7</f>
        <v>4.0164050346485645E-2</v>
      </c>
      <c r="AK68" s="3">
        <f>'Population 2016'!AK68/'Population 2016'!AK$7</f>
        <v>4.4094488188976377E-2</v>
      </c>
      <c r="AL68" s="3">
        <f>'Population 2016'!AL68/'Population 2016'!AL$7</f>
        <v>4.0834926421553369E-2</v>
      </c>
      <c r="AM68" s="3">
        <f>'Population 2016'!AM68/'Population 2016'!AM$7</f>
        <v>4.0246707087601925E-2</v>
      </c>
      <c r="AN68" s="3" t="e">
        <f>'Population 2016'!AN68/'Population 2016'!AN$7</f>
        <v>#DIV/0!</v>
      </c>
      <c r="AO68" s="3" t="e">
        <f>'Population 2016'!AO68/'Population 2016'!AO$7</f>
        <v>#DIV/0!</v>
      </c>
      <c r="AP68" s="3">
        <f>'Population 2016'!AP68/'Population 2016'!AP$7</f>
        <v>3.6706948640483385E-2</v>
      </c>
      <c r="AQ68" s="3">
        <f>'Population 2016'!AQ68/'Population 2016'!AQ$7</f>
        <v>3.6323637252505502E-2</v>
      </c>
      <c r="AR68" s="3">
        <f>'Population 2016'!AR68/'Population 2016'!AR$7</f>
        <v>3.8594001151067259E-2</v>
      </c>
      <c r="AS68" s="3">
        <f>'Population 2016'!AS68/'Population 2016'!AS$7</f>
        <v>4.5321921805096282E-2</v>
      </c>
      <c r="AT68" s="3" t="e">
        <f>'Population 2016'!AT68/'Population 2016'!AT$7</f>
        <v>#DIV/0!</v>
      </c>
      <c r="AU68" s="3" t="e">
        <f>'Population 2016'!AU68/'Population 2016'!AU$7</f>
        <v>#DIV/0!</v>
      </c>
      <c r="AV68" s="3">
        <f>'Population 2016'!AV68/'Population 2016'!AV$7</f>
        <v>3.7630748282478185E-2</v>
      </c>
      <c r="AW68" s="3">
        <f>'Population 2016'!AW68/'Population 2016'!AW$7</f>
        <v>3.9915526721333305E-2</v>
      </c>
      <c r="AX68" s="3">
        <f>'Population 2016'!AX68/'Population 2016'!AX$7</f>
        <v>3.7037037037037035E-2</v>
      </c>
      <c r="AY68" s="3">
        <f>'Population 2016'!AY68/'Population 2016'!AY$7</f>
        <v>3.6544620444906084E-2</v>
      </c>
      <c r="AZ68" s="3">
        <f>'Population 2016'!AZ68/'Population 2016'!AZ$7</f>
        <v>3.4496199571233677E-2</v>
      </c>
      <c r="BA68" s="3">
        <f>'Population 2016'!BA68/'Population 2016'!BA$7</f>
        <v>3.9259575072834507E-2</v>
      </c>
      <c r="BB68" s="3">
        <f>'Population 2016'!BB68/'Population 2016'!BB$7</f>
        <v>4.3807699007141612E-2</v>
      </c>
      <c r="BC68" s="5" t="e">
        <f>'Population 2016'!BC68/'Population 2016'!BC$7</f>
        <v>#DIV/0!</v>
      </c>
      <c r="BD68" s="9">
        <v>66</v>
      </c>
    </row>
    <row r="69" spans="2:56" x14ac:dyDescent="0.35">
      <c r="B69" s="3" t="s">
        <v>68</v>
      </c>
      <c r="C69" s="47">
        <f>'Population 2016'!C69/'Population 2016'!C$7</f>
        <v>3.7819941423659749E-2</v>
      </c>
      <c r="D69" s="3">
        <f>'Population 2016'!D69/'Population 2016'!D$7</f>
        <v>3.9348508243263434E-2</v>
      </c>
      <c r="E69" s="3">
        <f>'Population 2016'!E69/'Population 2016'!E$7</f>
        <v>4.4840997483413407E-2</v>
      </c>
      <c r="F69" s="3">
        <f>'Population 2016'!F69/'Population 2016'!F$7</f>
        <v>4.5224635525141325E-2</v>
      </c>
      <c r="G69" s="3">
        <f>'Population 2016'!G69/'Population 2016'!G$7</f>
        <v>4.4275657650981848E-2</v>
      </c>
      <c r="H69" s="3">
        <f>'Population 2016'!H69/'Population 2016'!H$7</f>
        <v>4.7349487398316896E-2</v>
      </c>
      <c r="I69" s="3">
        <f>'Population 2016'!I69/'Population 2016'!I$7</f>
        <v>4.4154833689943593E-2</v>
      </c>
      <c r="J69" s="3">
        <f>'Population 2016'!J69/'Population 2016'!J$7</f>
        <v>4.9381474404103391E-2</v>
      </c>
      <c r="K69" s="3">
        <f>'Population 2016'!K69/'Population 2016'!K$7</f>
        <v>4.7308810263606296E-2</v>
      </c>
      <c r="L69" s="3">
        <f>'Population 2016'!L69/'Population 2016'!L$7</f>
        <v>4.5873397435897433E-2</v>
      </c>
      <c r="M69" s="3">
        <f>'Population 2016'!M69/'Population 2016'!M$7</f>
        <v>4.5873397435897433E-2</v>
      </c>
      <c r="N69" s="3">
        <f>'Population 2016'!N69/'Population 2016'!N$7</f>
        <v>3.821434372027193E-2</v>
      </c>
      <c r="O69" s="3">
        <f>'Population 2016'!O69/'Population 2016'!O$7</f>
        <v>4.8593431771894097E-2</v>
      </c>
      <c r="P69" s="3">
        <f>'Population 2016'!P69/'Population 2016'!P$7</f>
        <v>5.0978497221551101E-2</v>
      </c>
      <c r="Q69" s="3">
        <f>'Population 2016'!Q69/'Population 2016'!Q$7</f>
        <v>5.2415210688591986E-2</v>
      </c>
      <c r="R69" s="3">
        <f>'Population 2016'!R69/'Population 2016'!R$7</f>
        <v>4.9918831168831168E-2</v>
      </c>
      <c r="S69" s="3">
        <f>'Population 2016'!S69/'Population 2016'!S$7</f>
        <v>4.4531505060398303E-2</v>
      </c>
      <c r="T69" s="3">
        <f>'Population 2016'!T69/'Population 2016'!T$7</f>
        <v>4.1614551692098774E-2</v>
      </c>
      <c r="U69" s="3" t="e">
        <f>'Population 2016'!U69/'Population 2016'!U$7</f>
        <v>#DIV/0!</v>
      </c>
      <c r="V69" s="3">
        <f>'Population 2016'!V69/'Population 2016'!V$7</f>
        <v>4.1434723243356793E-2</v>
      </c>
      <c r="W69" s="3">
        <f>'Population 2016'!W69/'Population 2016'!W$7</f>
        <v>4.6709201374198241E-2</v>
      </c>
      <c r="X69" s="3">
        <f>'Population 2016'!X69/'Population 2016'!X$7</f>
        <v>4.6709201374198241E-2</v>
      </c>
      <c r="Y69" s="3">
        <f>'Population 2016'!Y69/'Population 2016'!Y$7</f>
        <v>4.5494245787094122E-2</v>
      </c>
      <c r="Z69" s="3">
        <f>'Population 2016'!Z69/'Population 2016'!Z$7</f>
        <v>4.3985293312500263E-2</v>
      </c>
      <c r="AA69" s="3">
        <f>'Population 2016'!AA69/'Population 2016'!AA$7</f>
        <v>4.546294048189721E-2</v>
      </c>
      <c r="AB69" s="3">
        <f>'Population 2016'!AB69/'Population 2016'!AB$7</f>
        <v>3.9494013132483581E-2</v>
      </c>
      <c r="AC69" s="3">
        <f>'Population 2016'!AC69/'Population 2016'!AC$7</f>
        <v>4.5147305612530303E-2</v>
      </c>
      <c r="AD69" s="3">
        <f>'Population 2016'!AD69/'Population 2016'!AD$7</f>
        <v>4.5731214651225427E-2</v>
      </c>
      <c r="AE69" s="3">
        <f>'Population 2016'!AE69/'Population 2016'!AE$7</f>
        <v>4.6327941064783169E-2</v>
      </c>
      <c r="AF69" s="3">
        <f>'Population 2016'!AF69/'Population 2016'!AF$7</f>
        <v>4.8543338393696234E-2</v>
      </c>
      <c r="AG69" s="3">
        <f>'Population 2016'!AG69/'Population 2016'!AG$7</f>
        <v>4.6327941064783169E-2</v>
      </c>
      <c r="AH69" s="3">
        <f>'Population 2016'!AH69/'Population 2016'!AH$7</f>
        <v>4.6244275359705746E-2</v>
      </c>
      <c r="AI69" s="3">
        <f>'Population 2016'!AI69/'Population 2016'!AI$7</f>
        <v>4.3106162843004947E-2</v>
      </c>
      <c r="AJ69" s="3">
        <f>'Population 2016'!AJ69/'Population 2016'!AJ$7</f>
        <v>4.4123886296139163E-2</v>
      </c>
      <c r="AK69" s="3">
        <f>'Population 2016'!AK69/'Population 2016'!AK$7</f>
        <v>4.4094488188976377E-2</v>
      </c>
      <c r="AL69" s="3">
        <f>'Population 2016'!AL69/'Population 2016'!AL$7</f>
        <v>4.717023073845196E-2</v>
      </c>
      <c r="AM69" s="3">
        <f>'Population 2016'!AM69/'Population 2016'!AM$7</f>
        <v>4.6275001742281691E-2</v>
      </c>
      <c r="AN69" s="3" t="e">
        <f>'Population 2016'!AN69/'Population 2016'!AN$7</f>
        <v>#DIV/0!</v>
      </c>
      <c r="AO69" s="3" t="e">
        <f>'Population 2016'!AO69/'Population 2016'!AO$7</f>
        <v>#DIV/0!</v>
      </c>
      <c r="AP69" s="3">
        <f>'Population 2016'!AP69/'Population 2016'!AP$7</f>
        <v>3.610271903323263E-2</v>
      </c>
      <c r="AQ69" s="3">
        <f>'Population 2016'!AQ69/'Population 2016'!AQ$7</f>
        <v>4.5881202639941332E-2</v>
      </c>
      <c r="AR69" s="3">
        <f>'Population 2016'!AR69/'Population 2016'!AR$7</f>
        <v>4.4938628854183628E-2</v>
      </c>
      <c r="AS69" s="3">
        <f>'Population 2016'!AS69/'Population 2016'!AS$7</f>
        <v>4.4154833689943593E-2</v>
      </c>
      <c r="AT69" s="3" t="e">
        <f>'Population 2016'!AT69/'Population 2016'!AT$7</f>
        <v>#DIV/0!</v>
      </c>
      <c r="AU69" s="3" t="e">
        <f>'Population 2016'!AU69/'Population 2016'!AU$7</f>
        <v>#DIV/0!</v>
      </c>
      <c r="AV69" s="3">
        <f>'Population 2016'!AV69/'Population 2016'!AV$7</f>
        <v>4.5429225722597014E-2</v>
      </c>
      <c r="AW69" s="3">
        <f>'Population 2016'!AW69/'Population 2016'!AW$7</f>
        <v>4.6193946081695553E-2</v>
      </c>
      <c r="AX69" s="3">
        <f>'Population 2016'!AX69/'Population 2016'!AX$7</f>
        <v>5.1468362095065091E-2</v>
      </c>
      <c r="AY69" s="3">
        <f>'Population 2016'!AY69/'Population 2016'!AY$7</f>
        <v>4.284601402233186E-2</v>
      </c>
      <c r="AZ69" s="3">
        <f>'Population 2016'!AZ69/'Population 2016'!AZ$7</f>
        <v>3.880158041140306E-2</v>
      </c>
      <c r="BA69" s="3">
        <f>'Population 2016'!BA69/'Population 2016'!BA$7</f>
        <v>4.8852412420947913E-2</v>
      </c>
      <c r="BB69" s="3">
        <f>'Population 2016'!BB69/'Population 2016'!BB$7</f>
        <v>4.5244730883121406E-2</v>
      </c>
      <c r="BC69" s="5" t="e">
        <f>'Population 2016'!BC69/'Population 2016'!BC$7</f>
        <v>#DIV/0!</v>
      </c>
      <c r="BD69" s="9">
        <v>67</v>
      </c>
    </row>
    <row r="70" spans="2:56" x14ac:dyDescent="0.35">
      <c r="B70" s="3" t="s">
        <v>69</v>
      </c>
      <c r="C70" s="47">
        <f>'Population 2016'!C70/'Population 2016'!C$7</f>
        <v>3.9921049280529732E-2</v>
      </c>
      <c r="D70" s="3">
        <f>'Population 2016'!D70/'Population 2016'!D$7</f>
        <v>4.04442894854809E-2</v>
      </c>
      <c r="E70" s="3">
        <f>'Population 2016'!E70/'Population 2016'!E$7</f>
        <v>4.2324410889956532E-2</v>
      </c>
      <c r="F70" s="3">
        <f>'Population 2016'!F70/'Population 2016'!F$7</f>
        <v>4.1505504314192206E-2</v>
      </c>
      <c r="G70" s="3">
        <f>'Population 2016'!G70/'Population 2016'!G$7</f>
        <v>4.3164134864764725E-2</v>
      </c>
      <c r="H70" s="3">
        <f>'Population 2016'!H70/'Population 2016'!H$7</f>
        <v>4.8224529259887433E-2</v>
      </c>
      <c r="I70" s="3">
        <f>'Population 2016'!I70/'Population 2016'!I$7</f>
        <v>4.2793230888932117E-2</v>
      </c>
      <c r="J70" s="3">
        <f>'Population 2016'!J70/'Population 2016'!J$7</f>
        <v>4.5509403600522982E-2</v>
      </c>
      <c r="K70" s="3">
        <f>'Population 2016'!K70/'Population 2016'!K$7</f>
        <v>4.580535231031372E-2</v>
      </c>
      <c r="L70" s="3">
        <f>'Population 2016'!L70/'Population 2016'!L$7</f>
        <v>4.737580128205128E-2</v>
      </c>
      <c r="M70" s="3">
        <f>'Population 2016'!M70/'Population 2016'!M$7</f>
        <v>4.737580128205128E-2</v>
      </c>
      <c r="N70" s="3">
        <f>'Population 2016'!N70/'Population 2016'!N$7</f>
        <v>4.3295668112949257E-2</v>
      </c>
      <c r="O70" s="3">
        <f>'Population 2016'!O70/'Population 2016'!O$7</f>
        <v>4.9834521384928714E-2</v>
      </c>
      <c r="P70" s="3">
        <f>'Population 2016'!P70/'Population 2016'!P$7</f>
        <v>5.1220101473785938E-2</v>
      </c>
      <c r="Q70" s="3">
        <f>'Population 2016'!Q70/'Population 2016'!Q$7</f>
        <v>4.2822884549503254E-2</v>
      </c>
      <c r="R70" s="3">
        <f>'Population 2016'!R70/'Population 2016'!R$7</f>
        <v>5.2353896103896104E-2</v>
      </c>
      <c r="S70" s="3">
        <f>'Population 2016'!S70/'Population 2016'!S$7</f>
        <v>4.2827293503101535E-2</v>
      </c>
      <c r="T70" s="3">
        <f>'Population 2016'!T70/'Population 2016'!T$7</f>
        <v>3.7397705749919595E-2</v>
      </c>
      <c r="U70" s="3" t="e">
        <f>'Population 2016'!U70/'Population 2016'!U$7</f>
        <v>#DIV/0!</v>
      </c>
      <c r="V70" s="3">
        <f>'Population 2016'!V70/'Population 2016'!V$7</f>
        <v>4.4113013338934984E-2</v>
      </c>
      <c r="W70" s="3">
        <f>'Population 2016'!W70/'Population 2016'!W$7</f>
        <v>4.6810743116316063E-2</v>
      </c>
      <c r="X70" s="3">
        <f>'Population 2016'!X70/'Population 2016'!X$7</f>
        <v>4.6810743116316063E-2</v>
      </c>
      <c r="Y70" s="3">
        <f>'Population 2016'!Y70/'Population 2016'!Y$7</f>
        <v>4.482634607480477E-2</v>
      </c>
      <c r="Z70" s="3">
        <f>'Population 2016'!Z70/'Population 2016'!Z$7</f>
        <v>4.6141600299861439E-2</v>
      </c>
      <c r="AA70" s="3">
        <f>'Population 2016'!AA70/'Population 2016'!AA$7</f>
        <v>4.6535806112221328E-2</v>
      </c>
      <c r="AB70" s="3">
        <f>'Population 2016'!AB70/'Population 2016'!AB$7</f>
        <v>4.0507918115102355E-2</v>
      </c>
      <c r="AC70" s="3">
        <f>'Population 2016'!AC70/'Population 2016'!AC$7</f>
        <v>4.6513728323699419E-2</v>
      </c>
      <c r="AD70" s="3">
        <f>'Population 2016'!AD70/'Population 2016'!AD$7</f>
        <v>4.2822515486129815E-2</v>
      </c>
      <c r="AE70" s="3">
        <f>'Population 2016'!AE70/'Population 2016'!AE$7</f>
        <v>4.2682463735095315E-2</v>
      </c>
      <c r="AF70" s="3">
        <f>'Population 2016'!AF70/'Population 2016'!AF$7</f>
        <v>4.7820429407937542E-2</v>
      </c>
      <c r="AG70" s="3">
        <f>'Population 2016'!AG70/'Population 2016'!AG$7</f>
        <v>4.2682463735095315E-2</v>
      </c>
      <c r="AH70" s="3">
        <f>'Population 2016'!AH70/'Population 2016'!AH$7</f>
        <v>4.65904583318308E-2</v>
      </c>
      <c r="AI70" s="3">
        <f>'Population 2016'!AI70/'Population 2016'!AI$7</f>
        <v>4.0182186234817813E-2</v>
      </c>
      <c r="AJ70" s="3">
        <f>'Population 2016'!AJ70/'Population 2016'!AJ$7</f>
        <v>4.4830999858577289E-2</v>
      </c>
      <c r="AK70" s="3">
        <f>'Population 2016'!AK70/'Population 2016'!AK$7</f>
        <v>4.2519685039370078E-2</v>
      </c>
      <c r="AL70" s="3">
        <f>'Population 2016'!AL70/'Population 2016'!AL$7</f>
        <v>4.8948561774774371E-2</v>
      </c>
      <c r="AM70" s="3">
        <f>'Population 2016'!AM70/'Population 2016'!AM$7</f>
        <v>4.69486839965619E-2</v>
      </c>
      <c r="AN70" s="3" t="e">
        <f>'Population 2016'!AN70/'Population 2016'!AN$7</f>
        <v>#DIV/0!</v>
      </c>
      <c r="AO70" s="3" t="e">
        <f>'Population 2016'!AO70/'Population 2016'!AO$7</f>
        <v>#DIV/0!</v>
      </c>
      <c r="AP70" s="3">
        <f>'Population 2016'!AP70/'Population 2016'!AP$7</f>
        <v>3.9123867069486402E-2</v>
      </c>
      <c r="AQ70" s="3">
        <f>'Population 2016'!AQ70/'Population 2016'!AQ$7</f>
        <v>4.3950134441456859E-2</v>
      </c>
      <c r="AR70" s="3">
        <f>'Population 2016'!AR70/'Population 2016'!AR$7</f>
        <v>4.5519894890591286E-2</v>
      </c>
      <c r="AS70" s="3">
        <f>'Population 2016'!AS70/'Population 2016'!AS$7</f>
        <v>4.2793230888932117E-2</v>
      </c>
      <c r="AT70" s="3" t="e">
        <f>'Population 2016'!AT70/'Population 2016'!AT$7</f>
        <v>#DIV/0!</v>
      </c>
      <c r="AU70" s="3" t="e">
        <f>'Population 2016'!AU70/'Population 2016'!AU$7</f>
        <v>#DIV/0!</v>
      </c>
      <c r="AV70" s="3">
        <f>'Population 2016'!AV70/'Population 2016'!AV$7</f>
        <v>4.307730395494213E-2</v>
      </c>
      <c r="AW70" s="3">
        <f>'Population 2016'!AW70/'Population 2016'!AW$7</f>
        <v>4.6003690949563365E-2</v>
      </c>
      <c r="AX70" s="3">
        <f>'Population 2016'!AX70/'Population 2016'!AX$7</f>
        <v>4.5211423958017964E-2</v>
      </c>
      <c r="AY70" s="3">
        <f>'Population 2016'!AY70/'Population 2016'!AY$7</f>
        <v>4.4750281312213279E-2</v>
      </c>
      <c r="AZ70" s="3">
        <f>'Population 2016'!AZ70/'Population 2016'!AZ$7</f>
        <v>4.259315036941231E-2</v>
      </c>
      <c r="BA70" s="3">
        <f>'Population 2016'!BA70/'Population 2016'!BA$7</f>
        <v>5.038016059120301E-2</v>
      </c>
      <c r="BB70" s="3">
        <f>'Population 2016'!BB70/'Population 2016'!BB$7</f>
        <v>4.520118446263717E-2</v>
      </c>
      <c r="BC70" s="5" t="e">
        <f>'Population 2016'!BC70/'Population 2016'!BC$7</f>
        <v>#DIV/0!</v>
      </c>
      <c r="BD70" s="9">
        <v>68</v>
      </c>
    </row>
    <row r="71" spans="2:56" x14ac:dyDescent="0.35">
      <c r="B71" s="3" t="s">
        <v>70</v>
      </c>
      <c r="C71" s="47">
        <f>'Population 2016'!C71/'Population 2016'!C$7</f>
        <v>3.4445434865656439E-2</v>
      </c>
      <c r="D71" s="3">
        <f>'Population 2016'!D71/'Population 2016'!D$7</f>
        <v>3.4865766797828358E-2</v>
      </c>
      <c r="E71" s="3">
        <f>'Population 2016'!E71/'Population 2016'!E$7</f>
        <v>3.6376115305422098E-2</v>
      </c>
      <c r="F71" s="3">
        <f>'Population 2016'!F71/'Population 2016'!F$7</f>
        <v>3.8678964593870872E-2</v>
      </c>
      <c r="G71" s="3">
        <f>'Population 2016'!G71/'Population 2016'!G$7</f>
        <v>4.1311596887736196E-2</v>
      </c>
      <c r="H71" s="3">
        <f>'Population 2016'!H71/'Population 2016'!H$7</f>
        <v>4.227208400401871E-2</v>
      </c>
      <c r="I71" s="3">
        <f>'Population 2016'!I71/'Population 2016'!I$7</f>
        <v>3.7930363742462558E-2</v>
      </c>
      <c r="J71" s="3">
        <f>'Population 2016'!J71/'Population 2016'!J$7</f>
        <v>4.1989339233631698E-2</v>
      </c>
      <c r="K71" s="3">
        <f>'Population 2016'!K71/'Population 2016'!K$7</f>
        <v>4.1996592161972539E-2</v>
      </c>
      <c r="L71" s="3">
        <f>'Population 2016'!L71/'Population 2016'!L$7</f>
        <v>3.8461538461538464E-2</v>
      </c>
      <c r="M71" s="3">
        <f>'Population 2016'!M71/'Population 2016'!M$7</f>
        <v>3.8461538461538464E-2</v>
      </c>
      <c r="N71" s="3">
        <f>'Population 2016'!N71/'Population 2016'!N$7</f>
        <v>3.8724796398988376E-2</v>
      </c>
      <c r="O71" s="3">
        <f>'Population 2016'!O71/'Population 2016'!O$7</f>
        <v>4.0351323828920573E-2</v>
      </c>
      <c r="P71" s="3">
        <f>'Population 2016'!P71/'Population 2016'!P$7</f>
        <v>5.1220101473785938E-2</v>
      </c>
      <c r="Q71" s="3">
        <f>'Population 2016'!Q71/'Population 2016'!Q$7</f>
        <v>4.6933881466255566E-2</v>
      </c>
      <c r="R71" s="3">
        <f>'Population 2016'!R71/'Population 2016'!R$7</f>
        <v>3.9569805194805192E-2</v>
      </c>
      <c r="S71" s="3">
        <f>'Population 2016'!S71/'Population 2016'!S$7</f>
        <v>3.9712699967352272E-2</v>
      </c>
      <c r="T71" s="3">
        <f>'Population 2016'!T71/'Population 2016'!T$7</f>
        <v>3.6861666011506984E-2</v>
      </c>
      <c r="U71" s="3" t="e">
        <f>'Population 2016'!U71/'Population 2016'!U$7</f>
        <v>#DIV/0!</v>
      </c>
      <c r="V71" s="3">
        <f>'Population 2016'!V71/'Population 2016'!V$7</f>
        <v>4.0226866925743093E-2</v>
      </c>
      <c r="W71" s="3">
        <f>'Population 2016'!W71/'Population 2016'!W$7</f>
        <v>4.1395183536698875E-2</v>
      </c>
      <c r="X71" s="3">
        <f>'Population 2016'!X71/'Population 2016'!X$7</f>
        <v>4.1395183536698875E-2</v>
      </c>
      <c r="Y71" s="3">
        <f>'Population 2016'!Y71/'Population 2016'!Y$7</f>
        <v>4.112720920674065E-2</v>
      </c>
      <c r="Z71" s="3">
        <f>'Population 2016'!Z71/'Population 2016'!Z$7</f>
        <v>3.9954852322452127E-2</v>
      </c>
      <c r="AA71" s="3">
        <f>'Population 2016'!AA71/'Population 2016'!AA$7</f>
        <v>4.1345792685837136E-2</v>
      </c>
      <c r="AB71" s="3">
        <f>'Population 2016'!AB71/'Population 2016'!AB$7</f>
        <v>3.4907300115874854E-2</v>
      </c>
      <c r="AC71" s="3">
        <f>'Population 2016'!AC71/'Population 2016'!AC$7</f>
        <v>4.0914017341040464E-2</v>
      </c>
      <c r="AD71" s="3">
        <f>'Population 2016'!AD71/'Population 2016'!AD$7</f>
        <v>3.980608672232696E-2</v>
      </c>
      <c r="AE71" s="3">
        <f>'Population 2016'!AE71/'Population 2016'!AE$7</f>
        <v>3.9188881294144454E-2</v>
      </c>
      <c r="AF71" s="3">
        <f>'Population 2016'!AF71/'Population 2016'!AF$7</f>
        <v>4.5651702450661462E-2</v>
      </c>
      <c r="AG71" s="3">
        <f>'Population 2016'!AG71/'Population 2016'!AG$7</f>
        <v>3.9188881294144454E-2</v>
      </c>
      <c r="AH71" s="3">
        <f>'Population 2016'!AH71/'Population 2016'!AH$7</f>
        <v>4.241462623057228E-2</v>
      </c>
      <c r="AI71" s="3">
        <f>'Population 2016'!AI71/'Population 2016'!AI$7</f>
        <v>3.8697705802968961E-2</v>
      </c>
      <c r="AJ71" s="3">
        <f>'Population 2016'!AJ71/'Population 2016'!AJ$7</f>
        <v>4.384104087116391E-2</v>
      </c>
      <c r="AK71" s="3">
        <f>'Population 2016'!AK71/'Population 2016'!AK$7</f>
        <v>3.6220472440944881E-2</v>
      </c>
      <c r="AL71" s="3">
        <f>'Population 2016'!AL71/'Population 2016'!AL$7</f>
        <v>4.3591339527853108E-2</v>
      </c>
      <c r="AM71" s="3">
        <f>'Population 2016'!AM71/'Population 2016'!AM$7</f>
        <v>4.1477919483355399E-2</v>
      </c>
      <c r="AN71" s="3" t="e">
        <f>'Population 2016'!AN71/'Population 2016'!AN$7</f>
        <v>#DIV/0!</v>
      </c>
      <c r="AO71" s="3" t="e">
        <f>'Population 2016'!AO71/'Population 2016'!AO$7</f>
        <v>#DIV/0!</v>
      </c>
      <c r="AP71" s="3">
        <f>'Population 2016'!AP71/'Population 2016'!AP$7</f>
        <v>3.5196374622356495E-2</v>
      </c>
      <c r="AQ71" s="3">
        <f>'Population 2016'!AQ71/'Population 2016'!AQ$7</f>
        <v>4.0405768760694204E-2</v>
      </c>
      <c r="AR71" s="3">
        <f>'Population 2016'!AR71/'Population 2016'!AR$7</f>
        <v>4.0732188839233512E-2</v>
      </c>
      <c r="AS71" s="3">
        <f>'Population 2016'!AS71/'Population 2016'!AS$7</f>
        <v>3.7930363742462558E-2</v>
      </c>
      <c r="AT71" s="3" t="e">
        <f>'Population 2016'!AT71/'Population 2016'!AT$7</f>
        <v>#DIV/0!</v>
      </c>
      <c r="AU71" s="3" t="e">
        <f>'Population 2016'!AU71/'Population 2016'!AU$7</f>
        <v>#DIV/0!</v>
      </c>
      <c r="AV71" s="3">
        <f>'Population 2016'!AV71/'Population 2016'!AV$7</f>
        <v>4.2334591817787953E-2</v>
      </c>
      <c r="AW71" s="3">
        <f>'Population 2016'!AW71/'Population 2016'!AW$7</f>
        <v>4.3948935522535718E-2</v>
      </c>
      <c r="AX71" s="3">
        <f>'Population 2016'!AX71/'Population 2016'!AX$7</f>
        <v>4.1982036532445255E-2</v>
      </c>
      <c r="AY71" s="3">
        <f>'Population 2016'!AY71/'Population 2016'!AY$7</f>
        <v>3.9885743962607113E-2</v>
      </c>
      <c r="AZ71" s="3">
        <f>'Population 2016'!AZ71/'Population 2016'!AZ$7</f>
        <v>3.8305487145869135E-2</v>
      </c>
      <c r="BA71" s="3">
        <f>'Population 2016'!BA71/'Population 2016'!BA$7</f>
        <v>4.3807290556384569E-2</v>
      </c>
      <c r="BB71" s="3">
        <f>'Population 2016'!BB71/'Population 2016'!BB$7</f>
        <v>4.0541717470823899E-2</v>
      </c>
      <c r="BC71" s="5" t="e">
        <f>'Population 2016'!BC71/'Population 2016'!BC$7</f>
        <v>#DIV/0!</v>
      </c>
      <c r="BD71" s="9">
        <v>69</v>
      </c>
    </row>
    <row r="72" spans="2:56" x14ac:dyDescent="0.35">
      <c r="B72" s="3" t="s">
        <v>71</v>
      </c>
      <c r="C72" s="47">
        <f>'Population 2016'!C72/'Population 2016'!C$7</f>
        <v>2.8014771424933145E-2</v>
      </c>
      <c r="D72" s="3">
        <f>'Population 2016'!D72/'Population 2016'!D$7</f>
        <v>2.8141654629675748E-2</v>
      </c>
      <c r="E72" s="3">
        <f>'Population 2016'!E72/'Population 2016'!E$7</f>
        <v>2.8597574925646307E-2</v>
      </c>
      <c r="F72" s="3">
        <f>'Population 2016'!F72/'Population 2016'!F$7</f>
        <v>3.1091936923534663E-2</v>
      </c>
      <c r="G72" s="3">
        <f>'Population 2016'!G72/'Population 2016'!G$7</f>
        <v>3.7050759540570584E-2</v>
      </c>
      <c r="H72" s="3">
        <f>'Population 2016'!H72/'Population 2016'!H$7</f>
        <v>3.8274979204252053E-2</v>
      </c>
      <c r="I72" s="3">
        <f>'Population 2016'!I72/'Population 2016'!I$7</f>
        <v>3.6179731569733517E-2</v>
      </c>
      <c r="J72" s="3">
        <f>'Population 2016'!J72/'Population 2016'!J$7</f>
        <v>3.2133159006336114E-2</v>
      </c>
      <c r="K72" s="3">
        <f>'Population 2016'!K72/'Population 2016'!K$7</f>
        <v>3.3877919214192642E-2</v>
      </c>
      <c r="L72" s="3">
        <f>'Population 2016'!L72/'Population 2016'!L$7</f>
        <v>3.4555288461538464E-2</v>
      </c>
      <c r="M72" s="3">
        <f>'Population 2016'!M72/'Population 2016'!M$7</f>
        <v>3.4555288461538464E-2</v>
      </c>
      <c r="N72" s="3">
        <f>'Population 2016'!N72/'Population 2016'!N$7</f>
        <v>3.0859184667857722E-2</v>
      </c>
      <c r="O72" s="3">
        <f>'Population 2016'!O72/'Population 2016'!O$7</f>
        <v>3.6628054989816701E-2</v>
      </c>
      <c r="P72" s="3">
        <f>'Population 2016'!P72/'Population 2016'!P$7</f>
        <v>3.9381493114278812E-2</v>
      </c>
      <c r="Q72" s="3">
        <f>'Population 2016'!Q72/'Population 2016'!Q$7</f>
        <v>3.3230558410414522E-2</v>
      </c>
      <c r="R72" s="3">
        <f>'Population 2016'!R72/'Population 2016'!R$7</f>
        <v>3.49025974025974E-2</v>
      </c>
      <c r="S72" s="3">
        <f>'Population 2016'!S72/'Population 2016'!S$7</f>
        <v>3.2158015017956253E-2</v>
      </c>
      <c r="T72" s="3">
        <f>'Population 2016'!T72/'Population 2016'!T$7</f>
        <v>2.7570310545688453E-2</v>
      </c>
      <c r="U72" s="3" t="e">
        <f>'Population 2016'!U72/'Population 2016'!U$7</f>
        <v>#DIV/0!</v>
      </c>
      <c r="V72" s="3">
        <f>'Population 2016'!V72/'Population 2016'!V$7</f>
        <v>3.4082554353534293E-2</v>
      </c>
      <c r="W72" s="3">
        <f>'Population 2016'!W72/'Population 2016'!W$7</f>
        <v>3.5302679009629544E-2</v>
      </c>
      <c r="X72" s="3">
        <f>'Population 2016'!X72/'Population 2016'!X$7</f>
        <v>3.5302679009629544E-2</v>
      </c>
      <c r="Y72" s="3">
        <f>'Population 2016'!Y72/'Population 2016'!Y$7</f>
        <v>3.3086724208795729E-2</v>
      </c>
      <c r="Z72" s="3">
        <f>'Population 2016'!Z72/'Population 2016'!Z$7</f>
        <v>3.0752643792404916E-2</v>
      </c>
      <c r="AA72" s="3">
        <f>'Population 2016'!AA72/'Population 2016'!AA$7</f>
        <v>3.3362593305069445E-2</v>
      </c>
      <c r="AB72" s="3">
        <f>'Population 2016'!AB72/'Population 2016'!AB$7</f>
        <v>2.9065276168404791E-2</v>
      </c>
      <c r="AC72" s="3">
        <f>'Population 2016'!AC72/'Population 2016'!AC$7</f>
        <v>3.2022072534029458E-2</v>
      </c>
      <c r="AD72" s="3">
        <f>'Population 2016'!AD72/'Population 2016'!AD$7</f>
        <v>3.6681928359816859E-2</v>
      </c>
      <c r="AE72" s="3">
        <f>'Population 2016'!AE72/'Population 2016'!AE$7</f>
        <v>3.6530720741247059E-2</v>
      </c>
      <c r="AF72" s="3">
        <f>'Population 2016'!AF72/'Population 2016'!AF$7</f>
        <v>3.7663558158027903E-2</v>
      </c>
      <c r="AG72" s="3">
        <f>'Population 2016'!AG72/'Population 2016'!AG$7</f>
        <v>3.6530720741247059E-2</v>
      </c>
      <c r="AH72" s="3">
        <f>'Population 2016'!AH72/'Population 2016'!AH$7</f>
        <v>3.6680970754750998E-2</v>
      </c>
      <c r="AI72" s="3">
        <f>'Population 2016'!AI72/'Population 2016'!AI$7</f>
        <v>2.9835807467386413E-2</v>
      </c>
      <c r="AJ72" s="3">
        <f>'Population 2016'!AJ72/'Population 2016'!AJ$7</f>
        <v>3.2810069297129117E-2</v>
      </c>
      <c r="AK72" s="3">
        <f>'Population 2016'!AK72/'Population 2016'!AK$7</f>
        <v>5.826771653543307E-2</v>
      </c>
      <c r="AL72" s="3">
        <f>'Population 2016'!AL72/'Population 2016'!AL$7</f>
        <v>3.9167741075001108E-2</v>
      </c>
      <c r="AM72" s="3">
        <f>'Population 2016'!AM72/'Population 2016'!AM$7</f>
        <v>3.5554161730201872E-2</v>
      </c>
      <c r="AN72" s="3" t="e">
        <f>'Population 2016'!AN72/'Population 2016'!AN$7</f>
        <v>#DIV/0!</v>
      </c>
      <c r="AO72" s="3" t="e">
        <f>'Population 2016'!AO72/'Population 2016'!AO$7</f>
        <v>#DIV/0!</v>
      </c>
      <c r="AP72" s="3">
        <f>'Population 2016'!AP72/'Population 2016'!AP$7</f>
        <v>3.2024169184290033E-2</v>
      </c>
      <c r="AQ72" s="3">
        <f>'Population 2016'!AQ72/'Population 2016'!AQ$7</f>
        <v>3.0774871669518457E-2</v>
      </c>
      <c r="AR72" s="3">
        <f>'Population 2016'!AR72/'Population 2016'!AR$7</f>
        <v>3.34910127328217E-2</v>
      </c>
      <c r="AS72" s="3">
        <f>'Population 2016'!AS72/'Population 2016'!AS$7</f>
        <v>3.6179731569733517E-2</v>
      </c>
      <c r="AT72" s="3" t="e">
        <f>'Population 2016'!AT72/'Population 2016'!AT$7</f>
        <v>#DIV/0!</v>
      </c>
      <c r="AU72" s="3" t="e">
        <f>'Population 2016'!AU72/'Population 2016'!AU$7</f>
        <v>#DIV/0!</v>
      </c>
      <c r="AV72" s="3">
        <f>'Population 2016'!AV72/'Population 2016'!AV$7</f>
        <v>3.899238720059417E-2</v>
      </c>
      <c r="AW72" s="3">
        <f>'Population 2016'!AW72/'Population 2016'!AW$7</f>
        <v>3.8526664256768324E-2</v>
      </c>
      <c r="AX72" s="3">
        <f>'Population 2016'!AX72/'Population 2016'!AX$7</f>
        <v>3.0376425471793318E-2</v>
      </c>
      <c r="AY72" s="3">
        <f>'Population 2016'!AY72/'Population 2016'!AY$7</f>
        <v>3.3212152687613607E-2</v>
      </c>
      <c r="AZ72" s="3">
        <f>'Population 2016'!AZ72/'Population 2016'!AZ$7</f>
        <v>3.1023546712496235E-2</v>
      </c>
      <c r="BA72" s="3">
        <f>'Population 2016'!BA72/'Population 2016'!BA$7</f>
        <v>3.7412065657642296E-2</v>
      </c>
      <c r="BB72" s="3">
        <f>'Population 2016'!BB72/'Population 2016'!BB$7</f>
        <v>3.4009754398188471E-2</v>
      </c>
      <c r="BC72" s="5" t="e">
        <f>'Population 2016'!BC72/'Population 2016'!BC$7</f>
        <v>#DIV/0!</v>
      </c>
      <c r="BD72" s="9">
        <v>70</v>
      </c>
    </row>
    <row r="73" spans="2:56" x14ac:dyDescent="0.35">
      <c r="B73" s="3" t="s">
        <v>72</v>
      </c>
      <c r="C73" s="47">
        <f>'Population 2016'!C73/'Population 2016'!C$7</f>
        <v>2.5977333503119825E-2</v>
      </c>
      <c r="D73" s="3">
        <f>'Population 2016'!D73/'Population 2016'!D$7</f>
        <v>2.6149325098371271E-2</v>
      </c>
      <c r="E73" s="3">
        <f>'Population 2016'!E73/'Population 2016'!E$7</f>
        <v>2.6767330130404943E-2</v>
      </c>
      <c r="F73" s="3">
        <f>'Population 2016'!F73/'Population 2016'!F$7</f>
        <v>2.7819101457899436E-2</v>
      </c>
      <c r="G73" s="3">
        <f>'Population 2016'!G73/'Population 2016'!G$7</f>
        <v>4.1682104483141906E-2</v>
      </c>
      <c r="H73" s="3">
        <f>'Population 2016'!H73/'Population 2016'!H$7</f>
        <v>3.6600516382728189E-2</v>
      </c>
      <c r="I73" s="3">
        <f>'Population 2016'!I73/'Population 2016'!I$7</f>
        <v>3.7541334370744993E-2</v>
      </c>
      <c r="J73" s="3">
        <f>'Population 2016'!J73/'Population 2016'!J$7</f>
        <v>3.4396057527909085E-2</v>
      </c>
      <c r="K73" s="3">
        <f>'Population 2016'!K73/'Population 2016'!K$7</f>
        <v>3.7285757241655809E-2</v>
      </c>
      <c r="L73" s="3">
        <f>'Population 2016'!L73/'Population 2016'!L$7</f>
        <v>2.9847756410256412E-2</v>
      </c>
      <c r="M73" s="3">
        <f>'Population 2016'!M73/'Population 2016'!M$7</f>
        <v>2.9847756410256412E-2</v>
      </c>
      <c r="N73" s="3">
        <f>'Population 2016'!N73/'Population 2016'!N$7</f>
        <v>3.078957748439639E-2</v>
      </c>
      <c r="O73" s="3">
        <f>'Population 2016'!O73/'Population 2016'!O$7</f>
        <v>3.5705193482688392E-2</v>
      </c>
      <c r="P73" s="3">
        <f>'Population 2016'!P73/'Population 2016'!P$7</f>
        <v>3.5515825078521385E-2</v>
      </c>
      <c r="Q73" s="3">
        <f>'Population 2016'!Q73/'Population 2016'!Q$7</f>
        <v>3.4943473792394653E-2</v>
      </c>
      <c r="R73" s="3">
        <f>'Population 2016'!R73/'Population 2016'!R$7</f>
        <v>3.510551948051948E-2</v>
      </c>
      <c r="S73" s="3">
        <f>'Population 2016'!S73/'Population 2016'!S$7</f>
        <v>3.2066601371204699E-2</v>
      </c>
      <c r="T73" s="3">
        <f>'Population 2016'!T73/'Population 2016'!T$7</f>
        <v>2.667691098166744E-2</v>
      </c>
      <c r="U73" s="3" t="e">
        <f>'Population 2016'!U73/'Population 2016'!U$7</f>
        <v>#DIV/0!</v>
      </c>
      <c r="V73" s="3">
        <f>'Population 2016'!V73/'Population 2016'!V$7</f>
        <v>3.4345131813885099E-2</v>
      </c>
      <c r="W73" s="3">
        <f>'Population 2016'!W73/'Population 2016'!W$7</f>
        <v>3.5505762493865188E-2</v>
      </c>
      <c r="X73" s="3">
        <f>'Population 2016'!X73/'Population 2016'!X$7</f>
        <v>3.5505762493865188E-2</v>
      </c>
      <c r="Y73" s="3">
        <f>'Population 2016'!Y73/'Population 2016'!Y$7</f>
        <v>3.4371146732429102E-2</v>
      </c>
      <c r="Z73" s="3">
        <f>'Population 2016'!Z73/'Population 2016'!Z$7</f>
        <v>2.7593990978887564E-2</v>
      </c>
      <c r="AA73" s="3">
        <f>'Population 2016'!AA73/'Population 2016'!AA$7</f>
        <v>3.1011419689678285E-2</v>
      </c>
      <c r="AB73" s="3">
        <f>'Population 2016'!AB73/'Population 2016'!AB$7</f>
        <v>2.6892622634221708E-2</v>
      </c>
      <c r="AC73" s="3">
        <f>'Population 2016'!AC73/'Population 2016'!AC$7</f>
        <v>2.9394112437068805E-2</v>
      </c>
      <c r="AD73" s="3">
        <f>'Population 2016'!AD73/'Population 2016'!AD$7</f>
        <v>3.3934823592782118E-2</v>
      </c>
      <c r="AE73" s="3">
        <f>'Population 2016'!AE73/'Population 2016'!AE$7</f>
        <v>3.0758714969241284E-2</v>
      </c>
      <c r="AF73" s="3">
        <f>'Population 2016'!AF73/'Population 2016'!AF$7</f>
        <v>3.7771994505891707E-2</v>
      </c>
      <c r="AG73" s="3">
        <f>'Population 2016'!AG73/'Population 2016'!AG$7</f>
        <v>3.0758714969241284E-2</v>
      </c>
      <c r="AH73" s="3">
        <f>'Population 2016'!AH73/'Population 2016'!AH$7</f>
        <v>3.5014965201399156E-2</v>
      </c>
      <c r="AI73" s="3">
        <f>'Population 2016'!AI73/'Population 2016'!AI$7</f>
        <v>2.9464687359424202E-2</v>
      </c>
      <c r="AJ73" s="3">
        <f>'Population 2016'!AJ73/'Population 2016'!AJ$7</f>
        <v>3.6911327959270261E-2</v>
      </c>
      <c r="AK73" s="3">
        <f>'Population 2016'!AK73/'Population 2016'!AK$7</f>
        <v>5.0393700787401574E-2</v>
      </c>
      <c r="AL73" s="3">
        <f>'Population 2016'!AL73/'Population 2016'!AL$7</f>
        <v>3.8367492108656025E-2</v>
      </c>
      <c r="AM73" s="3">
        <f>'Population 2016'!AM73/'Population 2016'!AM$7</f>
        <v>3.3707343136571657E-2</v>
      </c>
      <c r="AN73" s="3" t="e">
        <f>'Population 2016'!AN73/'Population 2016'!AN$7</f>
        <v>#DIV/0!</v>
      </c>
      <c r="AO73" s="3" t="e">
        <f>'Population 2016'!AO73/'Population 2016'!AO$7</f>
        <v>#DIV/0!</v>
      </c>
      <c r="AP73" s="3">
        <f>'Population 2016'!AP73/'Population 2016'!AP$7</f>
        <v>2.7492447129909364E-2</v>
      </c>
      <c r="AQ73" s="3">
        <f>'Population 2016'!AQ73/'Population 2016'!AQ$7</f>
        <v>2.9650452212173061E-2</v>
      </c>
      <c r="AR73" s="3">
        <f>'Population 2016'!AR73/'Population 2016'!AR$7</f>
        <v>3.1828614798322469E-2</v>
      </c>
      <c r="AS73" s="3">
        <f>'Population 2016'!AS73/'Population 2016'!AS$7</f>
        <v>3.7541334370744993E-2</v>
      </c>
      <c r="AT73" s="3" t="e">
        <f>'Population 2016'!AT73/'Population 2016'!AT$7</f>
        <v>#DIV/0!</v>
      </c>
      <c r="AU73" s="3" t="e">
        <f>'Population 2016'!AU73/'Population 2016'!AU$7</f>
        <v>#DIV/0!</v>
      </c>
      <c r="AV73" s="3">
        <f>'Population 2016'!AV73/'Population 2016'!AV$7</f>
        <v>3.3422046171937857E-2</v>
      </c>
      <c r="AW73" s="3">
        <f>'Population 2016'!AW73/'Population 2016'!AW$7</f>
        <v>3.7156827305416563E-2</v>
      </c>
      <c r="AX73" s="3">
        <f>'Population 2016'!AX73/'Population 2016'!AX$7</f>
        <v>3.1486527399333941E-2</v>
      </c>
      <c r="AY73" s="3">
        <f>'Population 2016'!AY73/'Population 2016'!AY$7</f>
        <v>3.2839954990045876E-2</v>
      </c>
      <c r="AZ73" s="3">
        <f>'Population 2016'!AZ73/'Population 2016'!AZ$7</f>
        <v>3.0049077798054605E-2</v>
      </c>
      <c r="BA73" s="3">
        <f>'Population 2016'!BA73/'Population 2016'!BA$7</f>
        <v>3.4072337099410217E-2</v>
      </c>
      <c r="BB73" s="3">
        <f>'Population 2016'!BB73/'Population 2016'!BB$7</f>
        <v>3.3269465249956456E-2</v>
      </c>
      <c r="BC73" s="5" t="e">
        <f>'Population 2016'!BC73/'Population 2016'!BC$7</f>
        <v>#DIV/0!</v>
      </c>
      <c r="BD73" s="9">
        <v>71</v>
      </c>
    </row>
    <row r="74" spans="2:56" x14ac:dyDescent="0.35">
      <c r="B74" s="3" t="s">
        <v>73</v>
      </c>
      <c r="C74" s="47">
        <f>'Population 2016'!C74/'Population 2016'!C$7</f>
        <v>1.8273271361263211E-2</v>
      </c>
      <c r="D74" s="3">
        <f>'Population 2016'!D74/'Population 2016'!D$7</f>
        <v>1.8279623449718584E-2</v>
      </c>
      <c r="E74" s="3">
        <f>'Population 2016'!E74/'Population 2016'!E$7</f>
        <v>1.8302447952413637E-2</v>
      </c>
      <c r="F74" s="3">
        <f>'Population 2016'!F74/'Population 2016'!F$7</f>
        <v>2.3951204998512346E-2</v>
      </c>
      <c r="G74" s="3">
        <f>'Population 2016'!G74/'Population 2016'!G$7</f>
        <v>3.0752130418673584E-2</v>
      </c>
      <c r="H74" s="3">
        <f>'Population 2016'!H74/'Population 2016'!H$7</f>
        <v>2.8649518726976138E-2</v>
      </c>
      <c r="I74" s="3">
        <f>'Population 2016'!I74/'Population 2016'!I$7</f>
        <v>2.8982688192958569E-2</v>
      </c>
      <c r="J74" s="3">
        <f>'Population 2016'!J74/'Population 2016'!J$7</f>
        <v>2.6551342653122801E-2</v>
      </c>
      <c r="K74" s="3">
        <f>'Population 2016'!K74/'Population 2016'!K$7</f>
        <v>2.7964317931241857E-2</v>
      </c>
      <c r="L74" s="3">
        <f>'Population 2016'!L74/'Population 2016'!L$7</f>
        <v>3.1149839743589744E-2</v>
      </c>
      <c r="M74" s="3">
        <f>'Population 2016'!M74/'Population 2016'!M$7</f>
        <v>3.1149839743589744E-2</v>
      </c>
      <c r="N74" s="3">
        <f>'Population 2016'!N74/'Population 2016'!N$7</f>
        <v>2.2227893918652406E-2</v>
      </c>
      <c r="O74" s="3">
        <f>'Population 2016'!O74/'Population 2016'!O$7</f>
        <v>2.7590376782077392E-2</v>
      </c>
      <c r="P74" s="3">
        <f>'Population 2016'!P74/'Population 2016'!P$7</f>
        <v>2.4643633727953612E-2</v>
      </c>
      <c r="Q74" s="3">
        <f>'Population 2016'!Q74/'Population 2016'!Q$7</f>
        <v>2.9804727646454265E-2</v>
      </c>
      <c r="R74" s="3">
        <f>'Population 2016'!R74/'Population 2016'!R$7</f>
        <v>2.5162337662337664E-2</v>
      </c>
      <c r="S74" s="3">
        <f>'Population 2016'!S74/'Population 2016'!S$7</f>
        <v>2.4720861900097944E-2</v>
      </c>
      <c r="T74" s="3">
        <f>'Population 2016'!T74/'Population 2016'!T$7</f>
        <v>1.9404638530536398E-2</v>
      </c>
      <c r="U74" s="3" t="e">
        <f>'Population 2016'!U74/'Population 2016'!U$7</f>
        <v>#DIV/0!</v>
      </c>
      <c r="V74" s="3">
        <f>'Population 2016'!V74/'Population 2016'!V$7</f>
        <v>2.483982774918601E-2</v>
      </c>
      <c r="W74" s="3">
        <f>'Population 2016'!W74/'Population 2016'!W$7</f>
        <v>2.8143986190323073E-2</v>
      </c>
      <c r="X74" s="3">
        <f>'Population 2016'!X74/'Population 2016'!X$7</f>
        <v>2.8143986190323073E-2</v>
      </c>
      <c r="Y74" s="3">
        <f>'Population 2016'!Y74/'Population 2016'!Y$7</f>
        <v>2.5714138923140156E-2</v>
      </c>
      <c r="Z74" s="3">
        <f>'Population 2016'!Z74/'Population 2016'!Z$7</f>
        <v>2.2725454108986156E-2</v>
      </c>
      <c r="AA74" s="3">
        <f>'Population 2016'!AA74/'Population 2016'!AA$7</f>
        <v>2.4698736425759565E-2</v>
      </c>
      <c r="AB74" s="3">
        <f>'Population 2016'!AB74/'Population 2016'!AB$7</f>
        <v>1.839513325608343E-2</v>
      </c>
      <c r="AC74" s="3">
        <f>'Population 2016'!AC74/'Population 2016'!AC$7</f>
        <v>2.3462264590714151E-2</v>
      </c>
      <c r="AD74" s="3">
        <f>'Population 2016'!AD74/'Population 2016'!AD$7</f>
        <v>2.6016698087799623E-2</v>
      </c>
      <c r="AE74" s="3">
        <f>'Population 2016'!AE74/'Population 2016'!AE$7</f>
        <v>2.4075339864813548E-2</v>
      </c>
      <c r="AF74" s="3">
        <f>'Population 2016'!AF74/'Population 2016'!AF$7</f>
        <v>2.8482614038892504E-2</v>
      </c>
      <c r="AG74" s="3">
        <f>'Population 2016'!AG74/'Population 2016'!AG$7</f>
        <v>2.4075339864813548E-2</v>
      </c>
      <c r="AH74" s="3">
        <f>'Population 2016'!AH74/'Population 2016'!AH$7</f>
        <v>2.7759547077278138E-2</v>
      </c>
      <c r="AI74" s="3">
        <f>'Population 2016'!AI74/'Population 2016'!AI$7</f>
        <v>2.2199730094466935E-2</v>
      </c>
      <c r="AJ74" s="3">
        <f>'Population 2016'!AJ74/'Population 2016'!AJ$7</f>
        <v>2.8001697072549851E-2</v>
      </c>
      <c r="AK74" s="3">
        <f>'Population 2016'!AK74/'Population 2016'!AK$7</f>
        <v>2.2047244094488189E-2</v>
      </c>
      <c r="AL74" s="3">
        <f>'Population 2016'!AL74/'Population 2016'!AL$7</f>
        <v>2.9898190548170542E-2</v>
      </c>
      <c r="AM74" s="3">
        <f>'Population 2016'!AM74/'Population 2016'!AM$7</f>
        <v>2.7632587636769113E-2</v>
      </c>
      <c r="AN74" s="3" t="e">
        <f>'Population 2016'!AN74/'Population 2016'!AN$7</f>
        <v>#DIV/0!</v>
      </c>
      <c r="AO74" s="3" t="e">
        <f>'Population 2016'!AO74/'Population 2016'!AO$7</f>
        <v>#DIV/0!</v>
      </c>
      <c r="AP74" s="3">
        <f>'Population 2016'!AP74/'Population 2016'!AP$7</f>
        <v>2.2809667673716012E-2</v>
      </c>
      <c r="AQ74" s="3">
        <f>'Population 2016'!AQ74/'Population 2016'!AQ$7</f>
        <v>2.3466145196773404E-2</v>
      </c>
      <c r="AR74" s="3">
        <f>'Population 2016'!AR74/'Population 2016'!AR$7</f>
        <v>2.4977242345517372E-2</v>
      </c>
      <c r="AS74" s="3">
        <f>'Population 2016'!AS74/'Population 2016'!AS$7</f>
        <v>2.8982688192958569E-2</v>
      </c>
      <c r="AT74" s="3" t="e">
        <f>'Population 2016'!AT74/'Population 2016'!AT$7</f>
        <v>#DIV/0!</v>
      </c>
      <c r="AU74" s="3" t="e">
        <f>'Population 2016'!AU74/'Population 2016'!AU$7</f>
        <v>#DIV/0!</v>
      </c>
      <c r="AV74" s="3">
        <f>'Population 2016'!AV74/'Population 2016'!AV$7</f>
        <v>2.7232778362319736E-2</v>
      </c>
      <c r="AW74" s="3">
        <f>'Population 2016'!AW74/'Population 2016'!AW$7</f>
        <v>2.7967504423431822E-2</v>
      </c>
      <c r="AX74" s="3">
        <f>'Population 2016'!AX74/'Population 2016'!AX$7</f>
        <v>2.5128670905237661E-2</v>
      </c>
      <c r="AY74" s="3">
        <f>'Population 2016'!AY74/'Population 2016'!AY$7</f>
        <v>2.5387345278282698E-2</v>
      </c>
      <c r="AZ74" s="3">
        <f>'Population 2016'!AZ74/'Population 2016'!AZ$7</f>
        <v>2.250137311528853E-2</v>
      </c>
      <c r="BA74" s="3">
        <f>'Population 2016'!BA74/'Population 2016'!BA$7</f>
        <v>2.42663255880054E-2</v>
      </c>
      <c r="BB74" s="3">
        <f>'Population 2016'!BB74/'Population 2016'!BB$7</f>
        <v>2.6258491551994428E-2</v>
      </c>
      <c r="BC74" s="5" t="e">
        <f>'Population 2016'!BC74/'Population 2016'!BC$7</f>
        <v>#DIV/0!</v>
      </c>
      <c r="BD74" s="9">
        <v>72</v>
      </c>
    </row>
    <row r="75" spans="2:56" x14ac:dyDescent="0.35">
      <c r="B75" s="3" t="s">
        <v>74</v>
      </c>
      <c r="C75" s="47">
        <f>'Population 2016'!C75/'Population 2016'!C$7</f>
        <v>1.5471794218769897E-2</v>
      </c>
      <c r="D75" s="3">
        <f>'Population 2016'!D75/'Population 2016'!D$7</f>
        <v>1.4793046769935748E-2</v>
      </c>
      <c r="E75" s="3">
        <f>'Population 2016'!E75/'Population 2016'!E$7</f>
        <v>1.2354152367879203E-2</v>
      </c>
      <c r="F75" s="3">
        <f>'Population 2016'!F75/'Population 2016'!F$7</f>
        <v>2.4695031240702173E-2</v>
      </c>
      <c r="G75" s="3">
        <f>'Population 2016'!G75/'Population 2016'!G$7</f>
        <v>2.667654686921082E-2</v>
      </c>
      <c r="H75" s="3">
        <f>'Population 2016'!H75/'Population 2016'!H$7</f>
        <v>2.4717231842881372E-2</v>
      </c>
      <c r="I75" s="3">
        <f>'Population 2016'!I75/'Population 2016'!I$7</f>
        <v>2.0229527329313362E-2</v>
      </c>
      <c r="J75" s="3">
        <f>'Population 2016'!J75/'Population 2016'!J$7</f>
        <v>2.071809313084582E-2</v>
      </c>
      <c r="K75" s="3">
        <f>'Population 2016'!K75/'Population 2016'!K$7</f>
        <v>2.1349102936754537E-2</v>
      </c>
      <c r="L75" s="3">
        <f>'Population 2016'!L75/'Population 2016'!L$7</f>
        <v>1.893028846153846E-2</v>
      </c>
      <c r="M75" s="3">
        <f>'Population 2016'!M75/'Population 2016'!M$7</f>
        <v>1.893028846153846E-2</v>
      </c>
      <c r="N75" s="3">
        <f>'Population 2016'!N75/'Population 2016'!N$7</f>
        <v>1.9466808974686188E-2</v>
      </c>
      <c r="O75" s="3">
        <f>'Population 2016'!O75/'Population 2016'!O$7</f>
        <v>2.3517057026476579E-2</v>
      </c>
      <c r="P75" s="3">
        <f>'Population 2016'!P75/'Population 2016'!P$7</f>
        <v>2.0777965692196181E-2</v>
      </c>
      <c r="Q75" s="3">
        <f>'Population 2016'!Q75/'Population 2016'!Q$7</f>
        <v>2.5693730729701953E-2</v>
      </c>
      <c r="R75" s="3">
        <f>'Population 2016'!R75/'Population 2016'!R$7</f>
        <v>2.2118506493506492E-2</v>
      </c>
      <c r="S75" s="3">
        <f>'Population 2016'!S75/'Population 2016'!S$7</f>
        <v>2.0339536402220047E-2</v>
      </c>
      <c r="T75" s="3">
        <f>'Population 2016'!T75/'Population 2016'!T$7</f>
        <v>1.7189007611764284E-2</v>
      </c>
      <c r="U75" s="3" t="e">
        <f>'Population 2016'!U75/'Population 2016'!U$7</f>
        <v>#DIV/0!</v>
      </c>
      <c r="V75" s="3">
        <f>'Population 2016'!V75/'Population 2016'!V$7</f>
        <v>2.6677869971641635E-2</v>
      </c>
      <c r="W75" s="3">
        <f>'Population 2016'!W75/'Population 2016'!W$7</f>
        <v>2.3100746331804565E-2</v>
      </c>
      <c r="X75" s="3">
        <f>'Population 2016'!X75/'Population 2016'!X$7</f>
        <v>2.3100746331804565E-2</v>
      </c>
      <c r="Y75" s="3">
        <f>'Population 2016'!Y75/'Population 2016'!Y$7</f>
        <v>2.3633374434854089E-2</v>
      </c>
      <c r="Z75" s="3">
        <f>'Population 2016'!Z75/'Population 2016'!Z$7</f>
        <v>2.1542012188188322E-2</v>
      </c>
      <c r="AA75" s="3">
        <f>'Population 2016'!AA75/'Population 2016'!AA$7</f>
        <v>2.2432644997686178E-2</v>
      </c>
      <c r="AB75" s="3">
        <f>'Population 2016'!AB75/'Population 2016'!AB$7</f>
        <v>1.4822325222093473E-2</v>
      </c>
      <c r="AC75" s="3">
        <f>'Population 2016'!AC75/'Population 2016'!AC$7</f>
        <v>2.2168678911057244E-2</v>
      </c>
      <c r="AD75" s="3">
        <f>'Population 2016'!AD75/'Population 2016'!AD$7</f>
        <v>2.2030702935631565E-2</v>
      </c>
      <c r="AE75" s="3">
        <f>'Population 2016'!AE75/'Population 2016'!AE$7</f>
        <v>2.0126072757651704E-2</v>
      </c>
      <c r="AF75" s="3">
        <f>'Population 2016'!AF75/'Population 2016'!AF$7</f>
        <v>2.7145232415238921E-2</v>
      </c>
      <c r="AG75" s="3">
        <f>'Population 2016'!AG75/'Population 2016'!AG$7</f>
        <v>2.0126072757651704E-2</v>
      </c>
      <c r="AH75" s="3">
        <f>'Population 2016'!AH75/'Population 2016'!AH$7</f>
        <v>2.3086076953589846E-2</v>
      </c>
      <c r="AI75" s="3">
        <f>'Population 2016'!AI75/'Population 2016'!AI$7</f>
        <v>1.851102114260009E-2</v>
      </c>
      <c r="AJ75" s="3">
        <f>'Population 2016'!AJ75/'Population 2016'!AJ$7</f>
        <v>1.8384952623391317E-2</v>
      </c>
      <c r="AK75" s="3">
        <f>'Population 2016'!AK75/'Population 2016'!AK$7</f>
        <v>1.5748031496062992E-2</v>
      </c>
      <c r="AL75" s="3">
        <f>'Population 2016'!AL75/'Population 2016'!AL$7</f>
        <v>2.5941403992353177E-2</v>
      </c>
      <c r="AM75" s="3">
        <f>'Population 2016'!AM75/'Population 2016'!AM$7</f>
        <v>2.2847120589123516E-2</v>
      </c>
      <c r="AN75" s="3" t="e">
        <f>'Population 2016'!AN75/'Population 2016'!AN$7</f>
        <v>#DIV/0!</v>
      </c>
      <c r="AO75" s="3" t="e">
        <f>'Population 2016'!AO75/'Population 2016'!AO$7</f>
        <v>#DIV/0!</v>
      </c>
      <c r="AP75" s="3">
        <f>'Population 2016'!AP75/'Population 2016'!AP$7</f>
        <v>1.4350453172205438E-2</v>
      </c>
      <c r="AQ75" s="3">
        <f>'Population 2016'!AQ75/'Population 2016'!AQ$7</f>
        <v>2.3417257394280126E-2</v>
      </c>
      <c r="AR75" s="3">
        <f>'Population 2016'!AR75/'Population 2016'!AR$7</f>
        <v>2.194135977272154E-2</v>
      </c>
      <c r="AS75" s="3">
        <f>'Population 2016'!AS75/'Population 2016'!AS$7</f>
        <v>2.0229527329313362E-2</v>
      </c>
      <c r="AT75" s="3" t="e">
        <f>'Population 2016'!AT75/'Population 2016'!AT$7</f>
        <v>#DIV/0!</v>
      </c>
      <c r="AU75" s="3" t="e">
        <f>'Population 2016'!AU75/'Population 2016'!AU$7</f>
        <v>#DIV/0!</v>
      </c>
      <c r="AV75" s="3">
        <f>'Population 2016'!AV75/'Population 2016'!AV$7</f>
        <v>2.3643003032741226E-2</v>
      </c>
      <c r="AW75" s="3">
        <f>'Population 2016'!AW75/'Population 2016'!AW$7</f>
        <v>2.3477483305112155E-2</v>
      </c>
      <c r="AX75" s="3">
        <f>'Population 2016'!AX75/'Population 2016'!AX$7</f>
        <v>2.0082753052780299E-2</v>
      </c>
      <c r="AY75" s="3">
        <f>'Population 2016'!AY75/'Population 2016'!AY$7</f>
        <v>2.1336449407080411E-2</v>
      </c>
      <c r="AZ75" s="3">
        <f>'Population 2016'!AZ75/'Population 2016'!AZ$7</f>
        <v>1.9489378288832588E-2</v>
      </c>
      <c r="BA75" s="3">
        <f>'Population 2016'!BA75/'Population 2016'!BA$7</f>
        <v>2.0962126056988561E-2</v>
      </c>
      <c r="BB75" s="3">
        <f>'Population 2016'!BB75/'Population 2016'!BB$7</f>
        <v>2.0858735411949138E-2</v>
      </c>
      <c r="BC75" s="5" t="e">
        <f>'Population 2016'!BC75/'Population 2016'!BC$7</f>
        <v>#DIV/0!</v>
      </c>
      <c r="BD75" s="9">
        <v>73</v>
      </c>
    </row>
    <row r="76" spans="2:56" x14ac:dyDescent="0.35">
      <c r="B76" s="3" t="s">
        <v>75</v>
      </c>
      <c r="C76" s="47">
        <f>'Population 2016'!C76/'Population 2016'!C$7</f>
        <v>1.2033617725709919E-2</v>
      </c>
      <c r="D76" s="3">
        <f>'Population 2016'!D76/'Population 2016'!D$7</f>
        <v>1.1904168949544255E-2</v>
      </c>
      <c r="E76" s="3">
        <f>'Population 2016'!E76/'Population 2016'!E$7</f>
        <v>1.1439029970258523E-2</v>
      </c>
      <c r="F76" s="3">
        <f>'Population 2016'!F76/'Population 2016'!F$7</f>
        <v>1.4430229098482595E-2</v>
      </c>
      <c r="G76" s="3">
        <f>'Population 2016'!G76/'Population 2016'!G$7</f>
        <v>2.1674694331233792E-2</v>
      </c>
      <c r="H76" s="3">
        <f>'Population 2016'!H76/'Population 2016'!H$7</f>
        <v>1.8062592500567156E-2</v>
      </c>
      <c r="I76" s="3">
        <f>'Population 2016'!I76/'Population 2016'!I$7</f>
        <v>1.5950204240420152E-2</v>
      </c>
      <c r="J76" s="3">
        <f>'Population 2016'!J76/'Population 2016'!J$7</f>
        <v>1.563914311575983E-2</v>
      </c>
      <c r="K76" s="3">
        <f>'Population 2016'!K76/'Population 2016'!K$7</f>
        <v>1.403227423073068E-2</v>
      </c>
      <c r="L76" s="3">
        <f>'Population 2016'!L76/'Population 2016'!L$7</f>
        <v>1.5124198717948718E-2</v>
      </c>
      <c r="M76" s="3">
        <f>'Population 2016'!M76/'Population 2016'!M$7</f>
        <v>1.5124198717948718E-2</v>
      </c>
      <c r="N76" s="3">
        <f>'Population 2016'!N76/'Population 2016'!N$7</f>
        <v>1.5568806700851527E-2</v>
      </c>
      <c r="O76" s="3">
        <f>'Population 2016'!O76/'Population 2016'!O$7</f>
        <v>1.7820773930753563E-2</v>
      </c>
      <c r="P76" s="3">
        <f>'Population 2016'!P76/'Population 2016'!P$7</f>
        <v>1.3529838125151003E-2</v>
      </c>
      <c r="Q76" s="3">
        <f>'Population 2016'!Q76/'Population 2016'!Q$7</f>
        <v>1.4388489208633094E-2</v>
      </c>
      <c r="R76" s="3">
        <f>'Population 2016'!R76/'Population 2016'!R$7</f>
        <v>1.9074675324675324E-2</v>
      </c>
      <c r="S76" s="3">
        <f>'Population 2016'!S76/'Population 2016'!S$7</f>
        <v>1.5435847208619001E-2</v>
      </c>
      <c r="T76" s="3">
        <f>'Population 2016'!T76/'Population 2016'!T$7</f>
        <v>1.3615409355680234E-2</v>
      </c>
      <c r="U76" s="3" t="e">
        <f>'Population 2016'!U76/'Population 2016'!U$7</f>
        <v>#DIV/0!</v>
      </c>
      <c r="V76" s="3">
        <f>'Population 2016'!V76/'Population 2016'!V$7</f>
        <v>1.9063123621468333E-2</v>
      </c>
      <c r="W76" s="3">
        <f>'Population 2016'!W76/'Population 2016'!W$7</f>
        <v>1.6686692954695461E-2</v>
      </c>
      <c r="X76" s="3">
        <f>'Population 2016'!X76/'Population 2016'!X$7</f>
        <v>1.6686692954695461E-2</v>
      </c>
      <c r="Y76" s="3">
        <f>'Population 2016'!Y76/'Population 2016'!Y$7</f>
        <v>1.7314015618577889E-2</v>
      </c>
      <c r="Z76" s="3">
        <f>'Population 2016'!Z76/'Population 2016'!Z$7</f>
        <v>1.7052513655908996E-2</v>
      </c>
      <c r="AA76" s="3">
        <f>'Population 2016'!AA76/'Population 2016'!AA$7</f>
        <v>1.758296032057308E-2</v>
      </c>
      <c r="AB76" s="3">
        <f>'Population 2016'!AB76/'Population 2016'!AB$7</f>
        <v>1.2022016222479722E-2</v>
      </c>
      <c r="AC76" s="3">
        <f>'Population 2016'!AC76/'Population 2016'!AC$7</f>
        <v>1.7574118963266827E-2</v>
      </c>
      <c r="AD76" s="3">
        <f>'Population 2016'!AD76/'Population 2016'!AD$7</f>
        <v>1.7021276595744681E-2</v>
      </c>
      <c r="AE76" s="3">
        <f>'Population 2016'!AE76/'Population 2016'!AE$7</f>
        <v>1.5113541429330904E-2</v>
      </c>
      <c r="AF76" s="3">
        <f>'Population 2016'!AF76/'Population 2016'!AF$7</f>
        <v>2.161497867418492E-2</v>
      </c>
      <c r="AG76" s="3">
        <f>'Population 2016'!AG76/'Population 2016'!AG$7</f>
        <v>1.5113541429330904E-2</v>
      </c>
      <c r="AH76" s="3">
        <f>'Population 2016'!AH76/'Population 2016'!AH$7</f>
        <v>1.7604846561609752E-2</v>
      </c>
      <c r="AI76" s="3">
        <f>'Population 2016'!AI76/'Population 2016'!AI$7</f>
        <v>1.4574898785425101E-2</v>
      </c>
      <c r="AJ76" s="3">
        <f>'Population 2016'!AJ76/'Population 2016'!AJ$7</f>
        <v>1.923348889831707E-2</v>
      </c>
      <c r="AK76" s="3">
        <f>'Population 2016'!AK76/'Population 2016'!AK$7</f>
        <v>1.5748031496062992E-2</v>
      </c>
      <c r="AL76" s="3">
        <f>'Population 2016'!AL76/'Population 2016'!AL$7</f>
        <v>1.8250122260258746E-2</v>
      </c>
      <c r="AM76" s="3">
        <f>'Population 2016'!AM76/'Population 2016'!AM$7</f>
        <v>1.7202127906706624E-2</v>
      </c>
      <c r="AN76" s="3" t="e">
        <f>'Population 2016'!AN76/'Population 2016'!AN$7</f>
        <v>#DIV/0!</v>
      </c>
      <c r="AO76" s="3" t="e">
        <f>'Population 2016'!AO76/'Population 2016'!AO$7</f>
        <v>#DIV/0!</v>
      </c>
      <c r="AP76" s="3">
        <f>'Population 2016'!AP76/'Population 2016'!AP$7</f>
        <v>1.646525679758308E-2</v>
      </c>
      <c r="AQ76" s="3">
        <f>'Population 2016'!AQ76/'Population 2016'!AQ$7</f>
        <v>1.9237350281104865E-2</v>
      </c>
      <c r="AR76" s="3">
        <f>'Population 2016'!AR76/'Population 2016'!AR$7</f>
        <v>1.6940408193214206E-2</v>
      </c>
      <c r="AS76" s="3">
        <f>'Population 2016'!AS76/'Population 2016'!AS$7</f>
        <v>1.5950204240420152E-2</v>
      </c>
      <c r="AT76" s="3" t="e">
        <f>'Population 2016'!AT76/'Population 2016'!AT$7</f>
        <v>#DIV/0!</v>
      </c>
      <c r="AU76" s="3" t="e">
        <f>'Population 2016'!AU76/'Population 2016'!AU$7</f>
        <v>#DIV/0!</v>
      </c>
      <c r="AV76" s="3">
        <f>'Population 2016'!AV76/'Population 2016'!AV$7</f>
        <v>1.8010769325988735E-2</v>
      </c>
      <c r="AW76" s="3">
        <f>'Population 2016'!AW76/'Population 2016'!AW$7</f>
        <v>1.8264492684690169E-2</v>
      </c>
      <c r="AX76" s="3">
        <f>'Population 2016'!AX76/'Population 2016'!AX$7</f>
        <v>1.725703905540418E-2</v>
      </c>
      <c r="AY76" s="3">
        <f>'Population 2016'!AY76/'Population 2016'!AY$7</f>
        <v>1.6125681641132174E-2</v>
      </c>
      <c r="AZ76" s="3">
        <f>'Population 2016'!AZ76/'Population 2016'!AZ$7</f>
        <v>1.5538349781187434E-2</v>
      </c>
      <c r="BA76" s="3">
        <f>'Population 2016'!BA76/'Population 2016'!BA$7</f>
        <v>1.591700419242521E-2</v>
      </c>
      <c r="BB76" s="3">
        <f>'Population 2016'!BB76/'Population 2016'!BB$7</f>
        <v>1.5502525692388086E-2</v>
      </c>
      <c r="BC76" s="5" t="e">
        <f>'Population 2016'!BC76/'Population 2016'!BC$7</f>
        <v>#DIV/0!</v>
      </c>
      <c r="BD76" s="9">
        <v>74</v>
      </c>
    </row>
    <row r="77" spans="2:56" x14ac:dyDescent="0.35">
      <c r="B77" s="3" t="s">
        <v>81</v>
      </c>
      <c r="C77" s="47">
        <f>'Population 2016'!C77/'Population 2016'!C$7</f>
        <v>9.232140583216605E-3</v>
      </c>
      <c r="D77" s="3">
        <f>'Population 2016'!D77/'Population 2016'!D$7</f>
        <v>8.9654828908701505E-3</v>
      </c>
      <c r="E77" s="3">
        <f>'Population 2016'!E77/'Population 2016'!E$7</f>
        <v>8.0073209791809655E-3</v>
      </c>
      <c r="F77" s="3">
        <f>'Population 2016'!F77/'Population 2016'!F$7</f>
        <v>8.9259149062778931E-3</v>
      </c>
      <c r="G77" s="3">
        <f>'Population 2016'!G77/'Population 2016'!G$7</f>
        <v>1.593182660244535E-2</v>
      </c>
      <c r="H77" s="3">
        <f>'Population 2016'!H77/'Population 2016'!H$7</f>
        <v>1.1094666565838797E-2</v>
      </c>
      <c r="I77" s="3">
        <f>'Population 2016'!I77/'Population 2016'!I$7</f>
        <v>1.1476366465668159E-2</v>
      </c>
      <c r="J77" s="3">
        <f>'Population 2016'!J77/'Population 2016'!J$7</f>
        <v>8.2972945791008751E-3</v>
      </c>
      <c r="K77" s="3">
        <f>'Population 2016'!K77/'Population 2016'!K$7</f>
        <v>8.8202866593164279E-3</v>
      </c>
      <c r="L77" s="3">
        <f>'Population 2016'!L77/'Population 2016'!L$7</f>
        <v>1.0116185897435898E-2</v>
      </c>
      <c r="M77" s="3">
        <f>'Population 2016'!M77/'Population 2016'!M$7</f>
        <v>1.0116185897435898E-2</v>
      </c>
      <c r="N77" s="3">
        <f>'Population 2016'!N77/'Population 2016'!N$7</f>
        <v>1.0255458363303093E-2</v>
      </c>
      <c r="O77" s="3">
        <f>'Population 2016'!O77/'Population 2016'!O$7</f>
        <v>1.212449083503055E-2</v>
      </c>
      <c r="P77" s="3">
        <f>'Population 2016'!P77/'Population 2016'!P$7</f>
        <v>7.9729403237496985E-3</v>
      </c>
      <c r="Q77" s="3">
        <f>'Population 2016'!Q77/'Population 2016'!Q$7</f>
        <v>7.1942446043165471E-3</v>
      </c>
      <c r="R77" s="3">
        <f>'Population 2016'!R77/'Population 2016'!R$7</f>
        <v>8.9285714285714281E-3</v>
      </c>
      <c r="S77" s="3">
        <f>'Population 2016'!S77/'Population 2016'!S$7</f>
        <v>9.2980737838720216E-3</v>
      </c>
      <c r="T77" s="3">
        <f>'Population 2016'!T77/'Population 2016'!T$7</f>
        <v>9.0948075617339093E-3</v>
      </c>
      <c r="U77" s="3" t="e">
        <f>'Population 2016'!U77/'Population 2016'!U$7</f>
        <v>#DIV/0!</v>
      </c>
      <c r="V77" s="3">
        <f>'Population 2016'!V77/'Population 2016'!V$7</f>
        <v>1.1395861779224871E-2</v>
      </c>
      <c r="W77" s="3">
        <f>'Population 2016'!W77/'Population 2016'!W$7</f>
        <v>1.0238792330213745E-2</v>
      </c>
      <c r="X77" s="3">
        <f>'Population 2016'!X77/'Population 2016'!X$7</f>
        <v>1.0238792330213745E-2</v>
      </c>
      <c r="Y77" s="3">
        <f>'Population 2016'!Y77/'Population 2016'!Y$7</f>
        <v>9.8129880805589813E-3</v>
      </c>
      <c r="Z77" s="3">
        <f>'Population 2016'!Z77/'Population 2016'!Z$7</f>
        <v>9.9392275198679266E-3</v>
      </c>
      <c r="AA77" s="3">
        <f>'Population 2016'!AA77/'Population 2016'!AA$7</f>
        <v>1.0344748872661017E-2</v>
      </c>
      <c r="AB77" s="3">
        <f>'Population 2016'!AB77/'Population 2016'!AB$7</f>
        <v>9.0768636539204327E-3</v>
      </c>
      <c r="AC77" s="3">
        <f>'Population 2016'!AC77/'Population 2016'!AC$7</f>
        <v>1.042152246876748E-2</v>
      </c>
      <c r="AD77" s="3">
        <f>'Population 2016'!AD77/'Population 2016'!AD$7</f>
        <v>1.1203878265553462E-2</v>
      </c>
      <c r="AE77" s="3">
        <f>'Population 2016'!AE77/'Population 2016'!AE$7</f>
        <v>9.2655882129566332E-3</v>
      </c>
      <c r="AF77" s="3">
        <f>'Population 2016'!AF77/'Population 2016'!AF$7</f>
        <v>1.3048507192944408E-2</v>
      </c>
      <c r="AG77" s="3">
        <f>'Population 2016'!AG77/'Population 2016'!AG$7</f>
        <v>9.2655882129566332E-3</v>
      </c>
      <c r="AH77" s="3">
        <f>'Population 2016'!AH77/'Population 2016'!AH$7</f>
        <v>1.0154700515668386E-2</v>
      </c>
      <c r="AI77" s="3">
        <f>'Population 2016'!AI77/'Population 2016'!AI$7</f>
        <v>8.5470085470085479E-3</v>
      </c>
      <c r="AJ77" s="3">
        <f>'Population 2016'!AJ77/'Population 2016'!AJ$7</f>
        <v>1.0182435299109036E-2</v>
      </c>
      <c r="AK77" s="3">
        <f>'Population 2016'!AK77/'Population 2016'!AK$7</f>
        <v>1.2598425196850394E-2</v>
      </c>
      <c r="AL77" s="3">
        <f>'Population 2016'!AL77/'Population 2016'!AL$7</f>
        <v>1.0069799493175654E-2</v>
      </c>
      <c r="AM77" s="3">
        <f>'Population 2016'!AM77/'Population 2016'!AM$7</f>
        <v>1.0383998884939717E-2</v>
      </c>
      <c r="AN77" s="3" t="e">
        <f>'Population 2016'!AN77/'Population 2016'!AN$7</f>
        <v>#DIV/0!</v>
      </c>
      <c r="AO77" s="3" t="e">
        <f>'Population 2016'!AO77/'Population 2016'!AO$7</f>
        <v>#DIV/0!</v>
      </c>
      <c r="AP77" s="3">
        <f>'Population 2016'!AP77/'Population 2016'!AP$7</f>
        <v>7.8549848942598196E-3</v>
      </c>
      <c r="AQ77" s="3">
        <f>'Population 2016'!AQ77/'Population 2016'!AQ$7</f>
        <v>1.1073087264727451E-2</v>
      </c>
      <c r="AR77" s="3">
        <f>'Population 2016'!AR77/'Population 2016'!AR$7</f>
        <v>1.0168142952464591E-2</v>
      </c>
      <c r="AS77" s="3">
        <f>'Population 2016'!AS77/'Population 2016'!AS$7</f>
        <v>1.1476366465668159E-2</v>
      </c>
      <c r="AT77" s="3" t="e">
        <f>'Population 2016'!AT77/'Population 2016'!AT$7</f>
        <v>#DIV/0!</v>
      </c>
      <c r="AU77" s="3" t="e">
        <f>'Population 2016'!AU77/'Population 2016'!AU$7</f>
        <v>#DIV/0!</v>
      </c>
      <c r="AV77" s="3">
        <f>'Population 2016'!AV77/'Population 2016'!AV$7</f>
        <v>1.1945286872562976E-2</v>
      </c>
      <c r="AW77" s="3">
        <f>'Population 2016'!AW77/'Population 2016'!AW$7</f>
        <v>9.7791137915945285E-3</v>
      </c>
      <c r="AX77" s="3">
        <f>'Population 2016'!AX77/'Population 2016'!AX$7</f>
        <v>7.770713492784337E-3</v>
      </c>
      <c r="AY77" s="3">
        <f>'Population 2016'!AY77/'Population 2016'!AY$7</f>
        <v>1.0032026313511641E-2</v>
      </c>
      <c r="AZ77" s="3">
        <f>'Population 2016'!AZ77/'Population 2016'!AZ$7</f>
        <v>9.8155596109211381E-3</v>
      </c>
      <c r="BA77" s="3">
        <f>'Population 2016'!BA77/'Population 2016'!BA$7</f>
        <v>1.1582462872166559E-2</v>
      </c>
      <c r="BB77" s="3">
        <f>'Population 2016'!BB77/'Population 2016'!BB$7</f>
        <v>6.8803344365093192E-3</v>
      </c>
      <c r="BC77" s="5" t="e">
        <f>'Population 2016'!BC77/'Population 2016'!BC$7</f>
        <v>#DIV/0!</v>
      </c>
      <c r="BD77" s="9">
        <v>75</v>
      </c>
    </row>
    <row r="78" spans="2:56" x14ac:dyDescent="0.35">
      <c r="B78" s="3" t="s">
        <v>82</v>
      </c>
      <c r="C78" s="47">
        <f>'Population 2016'!C78/'Population 2016'!C$7</f>
        <v>4.520565389023303E-3</v>
      </c>
      <c r="D78" s="3">
        <f>'Population 2016'!D78/'Population 2016'!D$7</f>
        <v>4.4329332071524627E-3</v>
      </c>
      <c r="E78" s="3">
        <f>'Population 2016'!E78/'Population 2016'!E$7</f>
        <v>4.1180507892930682E-3</v>
      </c>
      <c r="F78" s="3">
        <f>'Population 2016'!F78/'Population 2016'!F$7</f>
        <v>5.5043141922047007E-3</v>
      </c>
      <c r="G78" s="3">
        <f>'Population 2016'!G78/'Population 2016'!G$7</f>
        <v>1.018895887365691E-2</v>
      </c>
      <c r="H78" s="3">
        <f>'Population 2016'!H78/'Population 2016'!H$7</f>
        <v>6.1360960169390818E-3</v>
      </c>
      <c r="I78" s="3">
        <f>'Population 2016'!I78/'Population 2016'!I$7</f>
        <v>4.6683524606107758E-3</v>
      </c>
      <c r="J78" s="3">
        <f>'Population 2016'!J78/'Population 2016'!J$7</f>
        <v>5.0286633812732578E-3</v>
      </c>
      <c r="K78" s="3">
        <f>'Population 2016'!K78/'Population 2016'!K$7</f>
        <v>5.6129096922922722E-3</v>
      </c>
      <c r="L78" s="3">
        <f>'Population 2016'!L78/'Population 2016'!L$7</f>
        <v>4.0064102564102561E-3</v>
      </c>
      <c r="M78" s="3">
        <f>'Population 2016'!M78/'Population 2016'!M$7</f>
        <v>4.0064102564102561E-3</v>
      </c>
      <c r="N78" s="3">
        <f>'Population 2016'!N78/'Population 2016'!N$7</f>
        <v>5.5453722824195459E-3</v>
      </c>
      <c r="O78" s="3">
        <f>'Population 2016'!O78/'Population 2016'!O$7</f>
        <v>6.4600305498981672E-3</v>
      </c>
      <c r="P78" s="3">
        <f>'Population 2016'!P78/'Population 2016'!P$7</f>
        <v>1.2080212611741967E-3</v>
      </c>
      <c r="Q78" s="3">
        <f>'Population 2016'!Q78/'Population 2016'!Q$7</f>
        <v>2.0554984583761563E-3</v>
      </c>
      <c r="R78" s="3">
        <f>'Population 2016'!R78/'Population 2016'!R$7</f>
        <v>5.275974025974026E-3</v>
      </c>
      <c r="S78" s="3">
        <f>'Population 2016'!S78/'Population 2016'!S$7</f>
        <v>5.3150506039830233E-3</v>
      </c>
      <c r="T78" s="3">
        <f>'Population 2016'!T78/'Population 2016'!T$7</f>
        <v>4.8422256369938894E-3</v>
      </c>
      <c r="U78" s="3" t="e">
        <f>'Population 2016'!U78/'Population 2016'!U$7</f>
        <v>#DIV/0!</v>
      </c>
      <c r="V78" s="3">
        <f>'Population 2016'!V78/'Population 2016'!V$7</f>
        <v>5.4616111752967128E-3</v>
      </c>
      <c r="W78" s="3">
        <f>'Population 2016'!W78/'Population 2016'!W$7</f>
        <v>5.9571155375789065E-3</v>
      </c>
      <c r="X78" s="3">
        <f>'Population 2016'!X78/'Population 2016'!X$7</f>
        <v>5.9571155375789065E-3</v>
      </c>
      <c r="Y78" s="3">
        <f>'Population 2016'!Y78/'Population 2016'!Y$7</f>
        <v>5.2404438964241675E-3</v>
      </c>
      <c r="Z78" s="3">
        <f>'Population 2016'!Z78/'Population 2016'!Z$7</f>
        <v>5.3570751717254249E-3</v>
      </c>
      <c r="AA78" s="3">
        <f>'Population 2016'!AA78/'Population 2016'!AA$7</f>
        <v>5.5697705063635248E-3</v>
      </c>
      <c r="AB78" s="3">
        <f>'Population 2016'!AB78/'Population 2016'!AB$7</f>
        <v>4.3935882580146777E-3</v>
      </c>
      <c r="AC78" s="3">
        <f>'Population 2016'!AC78/'Population 2016'!AC$7</f>
        <v>5.55892224501212E-3</v>
      </c>
      <c r="AD78" s="3">
        <f>'Population 2016'!AD78/'Population 2016'!AD$7</f>
        <v>6.5176407217883113E-3</v>
      </c>
      <c r="AE78" s="3">
        <f>'Population 2016'!AE78/'Population 2016'!AE$7</f>
        <v>5.0125313283208017E-3</v>
      </c>
      <c r="AF78" s="3">
        <f>'Population 2016'!AF78/'Population 2016'!AF$7</f>
        <v>6.5423263211161712E-3</v>
      </c>
      <c r="AG78" s="3">
        <f>'Population 2016'!AG78/'Population 2016'!AG$7</f>
        <v>5.0125313283208017E-3</v>
      </c>
      <c r="AH78" s="3">
        <f>'Population 2016'!AH78/'Population 2016'!AH$7</f>
        <v>5.5966247160217806E-3</v>
      </c>
      <c r="AI78" s="3">
        <f>'Population 2016'!AI78/'Population 2016'!AI$7</f>
        <v>4.9257759784075575E-3</v>
      </c>
      <c r="AJ78" s="3">
        <f>'Population 2016'!AJ78/'Population 2016'!AJ$7</f>
        <v>5.3740630745297696E-3</v>
      </c>
      <c r="AK78" s="3">
        <f>'Population 2016'!AK78/'Population 2016'!AK$7</f>
        <v>3.1496062992125984E-3</v>
      </c>
      <c r="AL78" s="3">
        <f>'Population 2016'!AL78/'Population 2016'!AL$7</f>
        <v>5.7128884541857465E-3</v>
      </c>
      <c r="AM78" s="3">
        <f>'Population 2016'!AM78/'Population 2016'!AM$7</f>
        <v>5.3894580342416431E-3</v>
      </c>
      <c r="AN78" s="3" t="e">
        <f>'Population 2016'!AN78/'Population 2016'!AN$7</f>
        <v>#DIV/0!</v>
      </c>
      <c r="AO78" s="3" t="e">
        <f>'Population 2016'!AO78/'Population 2016'!AO$7</f>
        <v>#DIV/0!</v>
      </c>
      <c r="AP78" s="3">
        <f>'Population 2016'!AP78/'Population 2016'!AP$7</f>
        <v>4.0785498489425984E-3</v>
      </c>
      <c r="AQ78" s="3">
        <f>'Population 2016'!AQ78/'Population 2016'!AQ$7</f>
        <v>5.1576631630408211E-3</v>
      </c>
      <c r="AR78" s="3">
        <f>'Population 2016'!AR78/'Population 2016'!AR$7</f>
        <v>5.5317724372129498E-3</v>
      </c>
      <c r="AS78" s="3">
        <f>'Population 2016'!AS78/'Population 2016'!AS$7</f>
        <v>4.6683524606107758E-3</v>
      </c>
      <c r="AT78" s="3" t="e">
        <f>'Population 2016'!AT78/'Population 2016'!AT$7</f>
        <v>#DIV/0!</v>
      </c>
      <c r="AU78" s="3" t="e">
        <f>'Population 2016'!AU78/'Population 2016'!AU$7</f>
        <v>#DIV/0!</v>
      </c>
      <c r="AV78" s="3">
        <f>'Population 2016'!AV78/'Population 2016'!AV$7</f>
        <v>6.6844092343875724E-3</v>
      </c>
      <c r="AW78" s="3">
        <f>'Population 2016'!AW78/'Population 2016'!AW$7</f>
        <v>5.9359601225243055E-3</v>
      </c>
      <c r="AX78" s="3">
        <f>'Population 2016'!AX78/'Population 2016'!AX$7</f>
        <v>4.4404077101624787E-3</v>
      </c>
      <c r="AY78" s="3">
        <f>'Population 2016'!AY78/'Population 2016'!AY$7</f>
        <v>5.6695230676014887E-3</v>
      </c>
      <c r="AZ78" s="3">
        <f>'Population 2016'!AZ78/'Population 2016'!AZ$7</f>
        <v>5.3684378377420669E-3</v>
      </c>
      <c r="BA78" s="3">
        <f>'Population 2016'!BA78/'Population 2016'!BA$7</f>
        <v>7.5676827968450223E-3</v>
      </c>
      <c r="BB78" s="3">
        <f>'Population 2016'!BB78/'Population 2016'!BB$7</f>
        <v>5.356209719561052E-3</v>
      </c>
      <c r="BC78" s="5" t="e">
        <f>'Population 2016'!BC78/'Population 2016'!BC$7</f>
        <v>#DIV/0!</v>
      </c>
      <c r="BD78" s="9">
        <v>76</v>
      </c>
    </row>
    <row r="79" spans="2:56" x14ac:dyDescent="0.35">
      <c r="B79" s="3" t="s">
        <v>76</v>
      </c>
      <c r="C79" s="47">
        <f>'Population 2016'!C79/'Population 2016'!C$7</f>
        <v>0</v>
      </c>
      <c r="D79" s="3">
        <f>'Population 2016'!D79/'Population 2016'!D$7</f>
        <v>0</v>
      </c>
      <c r="E79" s="3">
        <f>'Population 2016'!E79/'Population 2016'!E$7</f>
        <v>0</v>
      </c>
      <c r="F79" s="3">
        <f>'Population 2016'!F79/'Population 2016'!F$7</f>
        <v>0</v>
      </c>
      <c r="G79" s="3">
        <f>'Population 2016'!G79/'Population 2016'!G$7</f>
        <v>0</v>
      </c>
      <c r="H79" s="3">
        <f>'Population 2016'!H79/'Population 2016'!H$7</f>
        <v>0</v>
      </c>
      <c r="I79" s="3">
        <f>'Population 2016'!I79/'Population 2016'!I$7</f>
        <v>0</v>
      </c>
      <c r="J79" s="3">
        <f>'Population 2016'!J79/'Population 2016'!J$7</f>
        <v>0</v>
      </c>
      <c r="K79" s="3">
        <f>'Population 2016'!K79/'Population 2016'!K$7</f>
        <v>0</v>
      </c>
      <c r="L79" s="3">
        <f>'Population 2016'!L79/'Population 2016'!L$7</f>
        <v>0</v>
      </c>
      <c r="M79" s="3">
        <f>'Population 2016'!M79/'Population 2016'!M$7</f>
        <v>0</v>
      </c>
      <c r="N79" s="3">
        <f>'Population 2016'!N79/'Population 2016'!N$7</f>
        <v>0</v>
      </c>
      <c r="O79" s="3">
        <f>'Population 2016'!O79/'Population 2016'!O$7</f>
        <v>0</v>
      </c>
      <c r="P79" s="3">
        <f>'Population 2016'!P79/'Population 2016'!P$7</f>
        <v>0</v>
      </c>
      <c r="Q79" s="3">
        <f>'Population 2016'!Q79/'Population 2016'!Q$7</f>
        <v>0</v>
      </c>
      <c r="R79" s="3">
        <f>'Population 2016'!R79/'Population 2016'!R$7</f>
        <v>0</v>
      </c>
      <c r="S79" s="3">
        <f>'Population 2016'!S79/'Population 2016'!S$7</f>
        <v>0</v>
      </c>
      <c r="T79" s="3">
        <f>'Population 2016'!T79/'Population 2016'!T$7</f>
        <v>0</v>
      </c>
      <c r="U79" s="3" t="e">
        <f>'Population 2016'!U79/'Population 2016'!U$7</f>
        <v>#DIV/0!</v>
      </c>
      <c r="V79" s="3">
        <f>'Population 2016'!V79/'Population 2016'!V$7</f>
        <v>0</v>
      </c>
      <c r="W79" s="3">
        <f>'Population 2016'!W79/'Population 2016'!W$7</f>
        <v>0</v>
      </c>
      <c r="X79" s="3">
        <f>'Population 2016'!X79/'Population 2016'!X$7</f>
        <v>0</v>
      </c>
      <c r="Y79" s="3">
        <f>'Population 2016'!Y79/'Population 2016'!Y$7</f>
        <v>0</v>
      </c>
      <c r="Z79" s="3">
        <f>'Population 2016'!Z79/'Population 2016'!Z$7</f>
        <v>0</v>
      </c>
      <c r="AA79" s="3">
        <f>'Population 2016'!AA79/'Population 2016'!AA$7</f>
        <v>0</v>
      </c>
      <c r="AB79" s="3">
        <f>'Population 2016'!AB79/'Population 2016'!AB$7</f>
        <v>0</v>
      </c>
      <c r="AC79" s="3">
        <f>'Population 2016'!AC79/'Population 2016'!AC$7</f>
        <v>0</v>
      </c>
      <c r="AD79" s="3">
        <f>'Population 2016'!AD79/'Population 2016'!AD$7</f>
        <v>0</v>
      </c>
      <c r="AE79" s="3">
        <f>'Population 2016'!AE79/'Population 2016'!AE$7</f>
        <v>0</v>
      </c>
      <c r="AF79" s="3">
        <f>'Population 2016'!AF79/'Population 2016'!AF$7</f>
        <v>0</v>
      </c>
      <c r="AG79" s="3">
        <f>'Population 2016'!AG79/'Population 2016'!AG$7</f>
        <v>0</v>
      </c>
      <c r="AH79" s="3">
        <f>'Population 2016'!AH79/'Population 2016'!AH$7</f>
        <v>0</v>
      </c>
      <c r="AI79" s="3">
        <f>'Population 2016'!AI79/'Population 2016'!AI$7</f>
        <v>0</v>
      </c>
      <c r="AJ79" s="3">
        <f>'Population 2016'!AJ79/'Population 2016'!AJ$7</f>
        <v>0</v>
      </c>
      <c r="AK79" s="3">
        <f>'Population 2016'!AK79/'Population 2016'!AK$7</f>
        <v>0</v>
      </c>
      <c r="AL79" s="3">
        <f>'Population 2016'!AL79/'Population 2016'!AL$7</f>
        <v>0</v>
      </c>
      <c r="AM79" s="3">
        <f>'Population 2016'!AM79/'Population 2016'!AM$7</f>
        <v>0</v>
      </c>
      <c r="AN79" s="3" t="e">
        <f>'Population 2016'!AN79/'Population 2016'!AN$7</f>
        <v>#DIV/0!</v>
      </c>
      <c r="AO79" s="3" t="e">
        <f>'Population 2016'!AO79/'Population 2016'!AO$7</f>
        <v>#DIV/0!</v>
      </c>
      <c r="AP79" s="3">
        <f>'Population 2016'!AP79/'Population 2016'!AP$7</f>
        <v>0</v>
      </c>
      <c r="AQ79" s="3">
        <f>'Population 2016'!AQ79/'Population 2016'!AQ$7</f>
        <v>0</v>
      </c>
      <c r="AR79" s="3">
        <f>'Population 2016'!AR79/'Population 2016'!AR$7</f>
        <v>0</v>
      </c>
      <c r="AS79" s="3">
        <f>'Population 2016'!AS79/'Population 2016'!AS$7</f>
        <v>0</v>
      </c>
      <c r="AT79" s="3" t="e">
        <f>'Population 2016'!AT79/'Population 2016'!AT$7</f>
        <v>#DIV/0!</v>
      </c>
      <c r="AU79" s="3" t="e">
        <f>'Population 2016'!AU79/'Population 2016'!AU$7</f>
        <v>#DIV/0!</v>
      </c>
      <c r="AV79" s="3">
        <f>'Population 2016'!AV79/'Population 2016'!AV$7</f>
        <v>0</v>
      </c>
      <c r="AW79" s="3">
        <f>'Population 2016'!AW79/'Population 2016'!AW$7</f>
        <v>0</v>
      </c>
      <c r="AX79" s="3">
        <f>'Population 2016'!AX79/'Population 2016'!AX$7</f>
        <v>0</v>
      </c>
      <c r="AY79" s="3">
        <f>'Population 2016'!AY79/'Population 2016'!AY$7</f>
        <v>0</v>
      </c>
      <c r="AZ79" s="3">
        <f>'Population 2016'!AZ79/'Population 2016'!AZ$7</f>
        <v>0</v>
      </c>
      <c r="BA79" s="3">
        <f>'Population 2016'!BA79/'Population 2016'!BA$7</f>
        <v>0</v>
      </c>
      <c r="BB79" s="3">
        <f>'Population 2016'!BB79/'Population 2016'!BB$7</f>
        <v>0</v>
      </c>
      <c r="BC79" s="5" t="e">
        <f>'Population 2016'!BC79/'Population 2016'!BC$7</f>
        <v>#DIV/0!</v>
      </c>
      <c r="BD79" s="9">
        <v>77</v>
      </c>
    </row>
    <row r="80" spans="2:56" x14ac:dyDescent="0.35">
      <c r="B80" s="3" t="s">
        <v>46</v>
      </c>
      <c r="C80" s="47">
        <f>'Population 2016'!C80/'Population 2016'!C$7</f>
        <v>0</v>
      </c>
      <c r="D80" s="3">
        <f>'Population 2016'!D80/'Population 2016'!D$7</f>
        <v>0</v>
      </c>
      <c r="E80" s="3">
        <f>'Population 2016'!E80/'Population 2016'!E$7</f>
        <v>0</v>
      </c>
      <c r="F80" s="3">
        <f>'Population 2016'!F80/'Population 2016'!F$7</f>
        <v>0</v>
      </c>
      <c r="G80" s="3">
        <f>'Population 2016'!G80/'Population 2016'!G$7</f>
        <v>0</v>
      </c>
      <c r="H80" s="3">
        <f>'Population 2016'!H80/'Population 2016'!H$7</f>
        <v>0</v>
      </c>
      <c r="I80" s="3">
        <f>'Population 2016'!I80/'Population 2016'!I$7</f>
        <v>0</v>
      </c>
      <c r="J80" s="3">
        <f>'Population 2016'!J80/'Population 2016'!J$7</f>
        <v>0</v>
      </c>
      <c r="K80" s="3">
        <f>'Population 2016'!K80/'Population 2016'!K$7</f>
        <v>0</v>
      </c>
      <c r="L80" s="3">
        <f>'Population 2016'!L80/'Population 2016'!L$7</f>
        <v>0</v>
      </c>
      <c r="M80" s="3">
        <f>'Population 2016'!M80/'Population 2016'!M$7</f>
        <v>0</v>
      </c>
      <c r="N80" s="3">
        <f>'Population 2016'!N80/'Population 2016'!N$7</f>
        <v>0</v>
      </c>
      <c r="O80" s="3">
        <f>'Population 2016'!O80/'Population 2016'!O$7</f>
        <v>0</v>
      </c>
      <c r="P80" s="3">
        <f>'Population 2016'!P80/'Population 2016'!P$7</f>
        <v>0</v>
      </c>
      <c r="Q80" s="3">
        <f>'Population 2016'!Q80/'Population 2016'!Q$7</f>
        <v>0</v>
      </c>
      <c r="R80" s="3">
        <f>'Population 2016'!R80/'Population 2016'!R$7</f>
        <v>0</v>
      </c>
      <c r="S80" s="3">
        <f>'Population 2016'!S80/'Population 2016'!S$7</f>
        <v>0</v>
      </c>
      <c r="T80" s="3">
        <f>'Population 2016'!T80/'Population 2016'!T$7</f>
        <v>0</v>
      </c>
      <c r="U80" s="3" t="e">
        <f>'Population 2016'!U80/'Population 2016'!U$7</f>
        <v>#DIV/0!</v>
      </c>
      <c r="V80" s="3">
        <f>'Population 2016'!V80/'Population 2016'!V$7</f>
        <v>0</v>
      </c>
      <c r="W80" s="3">
        <f>'Population 2016'!W80/'Population 2016'!W$7</f>
        <v>0</v>
      </c>
      <c r="X80" s="3">
        <f>'Population 2016'!X80/'Population 2016'!X$7</f>
        <v>0</v>
      </c>
      <c r="Y80" s="3">
        <f>'Population 2016'!Y80/'Population 2016'!Y$7</f>
        <v>0</v>
      </c>
      <c r="Z80" s="3">
        <f>'Population 2016'!Z80/'Population 2016'!Z$7</f>
        <v>0</v>
      </c>
      <c r="AA80" s="3">
        <f>'Population 2016'!AA80/'Population 2016'!AA$7</f>
        <v>0</v>
      </c>
      <c r="AB80" s="3">
        <f>'Population 2016'!AB80/'Population 2016'!AB$7</f>
        <v>0</v>
      </c>
      <c r="AC80" s="3">
        <f>'Population 2016'!AC80/'Population 2016'!AC$7</f>
        <v>0</v>
      </c>
      <c r="AD80" s="3">
        <f>'Population 2016'!AD80/'Population 2016'!AD$7</f>
        <v>0</v>
      </c>
      <c r="AE80" s="3">
        <f>'Population 2016'!AE80/'Population 2016'!AE$7</f>
        <v>0</v>
      </c>
      <c r="AF80" s="3">
        <f>'Population 2016'!AF80/'Population 2016'!AF$7</f>
        <v>0</v>
      </c>
      <c r="AG80" s="3">
        <f>'Population 2016'!AG80/'Population 2016'!AG$7</f>
        <v>0</v>
      </c>
      <c r="AH80" s="3">
        <f>'Population 2016'!AH80/'Population 2016'!AH$7</f>
        <v>0</v>
      </c>
      <c r="AI80" s="3">
        <f>'Population 2016'!AI80/'Population 2016'!AI$7</f>
        <v>0</v>
      </c>
      <c r="AJ80" s="3">
        <f>'Population 2016'!AJ80/'Population 2016'!AJ$7</f>
        <v>0</v>
      </c>
      <c r="AK80" s="3">
        <f>'Population 2016'!AK80/'Population 2016'!AK$7</f>
        <v>0</v>
      </c>
      <c r="AL80" s="3">
        <f>'Population 2016'!AL80/'Population 2016'!AL$7</f>
        <v>0</v>
      </c>
      <c r="AM80" s="3">
        <f>'Population 2016'!AM80/'Population 2016'!AM$7</f>
        <v>0</v>
      </c>
      <c r="AN80" s="3" t="e">
        <f>'Population 2016'!AN80/'Population 2016'!AN$7</f>
        <v>#DIV/0!</v>
      </c>
      <c r="AO80" s="3" t="e">
        <f>'Population 2016'!AO80/'Population 2016'!AO$7</f>
        <v>#DIV/0!</v>
      </c>
      <c r="AP80" s="3">
        <f>'Population 2016'!AP80/'Population 2016'!AP$7</f>
        <v>0</v>
      </c>
      <c r="AQ80" s="3">
        <f>'Population 2016'!AQ80/'Population 2016'!AQ$7</f>
        <v>0</v>
      </c>
      <c r="AR80" s="3">
        <f>'Population 2016'!AR80/'Population 2016'!AR$7</f>
        <v>0</v>
      </c>
      <c r="AS80" s="3">
        <f>'Population 2016'!AS80/'Population 2016'!AS$7</f>
        <v>0</v>
      </c>
      <c r="AT80" s="3" t="e">
        <f>'Population 2016'!AT80/'Population 2016'!AT$7</f>
        <v>#DIV/0!</v>
      </c>
      <c r="AU80" s="3" t="e">
        <f>'Population 2016'!AU80/'Population 2016'!AU$7</f>
        <v>#DIV/0!</v>
      </c>
      <c r="AV80" s="3">
        <f>'Population 2016'!AV80/'Population 2016'!AV$7</f>
        <v>0</v>
      </c>
      <c r="AW80" s="3">
        <f>'Population 2016'!AW80/'Population 2016'!AW$7</f>
        <v>0</v>
      </c>
      <c r="AX80" s="3">
        <f>'Population 2016'!AX80/'Population 2016'!AX$7</f>
        <v>0</v>
      </c>
      <c r="AY80" s="3">
        <f>'Population 2016'!AY80/'Population 2016'!AY$7</f>
        <v>0</v>
      </c>
      <c r="AZ80" s="3">
        <f>'Population 2016'!AZ80/'Population 2016'!AZ$7</f>
        <v>0</v>
      </c>
      <c r="BA80" s="3">
        <f>'Population 2016'!BA80/'Population 2016'!BA$7</f>
        <v>0</v>
      </c>
      <c r="BB80" s="3">
        <f>'Population 2016'!BB80/'Population 2016'!BB$7</f>
        <v>0</v>
      </c>
      <c r="BC80" s="5" t="e">
        <f>'Population 2016'!BC80/'Population 2016'!BC$7</f>
        <v>#DIV/0!</v>
      </c>
      <c r="BD80" s="9">
        <v>78</v>
      </c>
    </row>
    <row r="81" spans="2:56" x14ac:dyDescent="0.35">
      <c r="B81" s="3" t="s">
        <v>77</v>
      </c>
      <c r="C81" s="47">
        <f>'Population 2016'!C81/'Population 2016'!C$7</f>
        <v>0</v>
      </c>
      <c r="D81" s="3">
        <f>'Population 2016'!D81/'Population 2016'!D$7</f>
        <v>0</v>
      </c>
      <c r="E81" s="3">
        <f>'Population 2016'!E81/'Population 2016'!E$7</f>
        <v>0</v>
      </c>
      <c r="F81" s="3">
        <f>'Population 2016'!F81/'Population 2016'!F$7</f>
        <v>0</v>
      </c>
      <c r="G81" s="3">
        <f>'Population 2016'!G81/'Population 2016'!G$7</f>
        <v>0</v>
      </c>
      <c r="H81" s="3">
        <f>'Population 2016'!H81/'Population 2016'!H$7</f>
        <v>0</v>
      </c>
      <c r="I81" s="3">
        <f>'Population 2016'!I81/'Population 2016'!I$7</f>
        <v>0</v>
      </c>
      <c r="J81" s="3">
        <f>'Population 2016'!J81/'Population 2016'!J$7</f>
        <v>0</v>
      </c>
      <c r="K81" s="3">
        <f>'Population 2016'!K81/'Population 2016'!K$7</f>
        <v>0</v>
      </c>
      <c r="L81" s="3">
        <f>'Population 2016'!L81/'Population 2016'!L$7</f>
        <v>0</v>
      </c>
      <c r="M81" s="3">
        <f>'Population 2016'!M81/'Population 2016'!M$7</f>
        <v>0</v>
      </c>
      <c r="N81" s="3">
        <f>'Population 2016'!N81/'Population 2016'!N$7</f>
        <v>0</v>
      </c>
      <c r="O81" s="3">
        <f>'Population 2016'!O81/'Population 2016'!O$7</f>
        <v>0</v>
      </c>
      <c r="P81" s="3">
        <f>'Population 2016'!P81/'Population 2016'!P$7</f>
        <v>0</v>
      </c>
      <c r="Q81" s="3">
        <f>'Population 2016'!Q81/'Population 2016'!Q$7</f>
        <v>0</v>
      </c>
      <c r="R81" s="3">
        <f>'Population 2016'!R81/'Population 2016'!R$7</f>
        <v>0</v>
      </c>
      <c r="S81" s="3">
        <f>'Population 2016'!S81/'Population 2016'!S$7</f>
        <v>0</v>
      </c>
      <c r="T81" s="3">
        <f>'Population 2016'!T81/'Population 2016'!T$7</f>
        <v>0</v>
      </c>
      <c r="U81" s="3" t="e">
        <f>'Population 2016'!U81/'Population 2016'!U$7</f>
        <v>#DIV/0!</v>
      </c>
      <c r="V81" s="3">
        <f>'Population 2016'!V81/'Population 2016'!V$7</f>
        <v>0</v>
      </c>
      <c r="W81" s="3">
        <f>'Population 2016'!W81/'Population 2016'!W$7</f>
        <v>0</v>
      </c>
      <c r="X81" s="3">
        <f>'Population 2016'!X81/'Population 2016'!X$7</f>
        <v>0</v>
      </c>
      <c r="Y81" s="3">
        <f>'Population 2016'!Y81/'Population 2016'!Y$7</f>
        <v>0</v>
      </c>
      <c r="Z81" s="3">
        <f>'Population 2016'!Z81/'Population 2016'!Z$7</f>
        <v>0</v>
      </c>
      <c r="AA81" s="3">
        <f>'Population 2016'!AA81/'Population 2016'!AA$7</f>
        <v>0</v>
      </c>
      <c r="AB81" s="3">
        <f>'Population 2016'!AB81/'Population 2016'!AB$7</f>
        <v>0</v>
      </c>
      <c r="AC81" s="3">
        <f>'Population 2016'!AC81/'Population 2016'!AC$7</f>
        <v>0</v>
      </c>
      <c r="AD81" s="3">
        <f>'Population 2016'!AD81/'Population 2016'!AD$7</f>
        <v>0</v>
      </c>
      <c r="AE81" s="3">
        <f>'Population 2016'!AE81/'Population 2016'!AE$7</f>
        <v>0</v>
      </c>
      <c r="AF81" s="3">
        <f>'Population 2016'!AF81/'Population 2016'!AF$7</f>
        <v>0</v>
      </c>
      <c r="AG81" s="3">
        <f>'Population 2016'!AG81/'Population 2016'!AG$7</f>
        <v>0</v>
      </c>
      <c r="AH81" s="3">
        <f>'Population 2016'!AH81/'Population 2016'!AH$7</f>
        <v>0</v>
      </c>
      <c r="AI81" s="3">
        <f>'Population 2016'!AI81/'Population 2016'!AI$7</f>
        <v>0</v>
      </c>
      <c r="AJ81" s="3">
        <f>'Population 2016'!AJ81/'Population 2016'!AJ$7</f>
        <v>0</v>
      </c>
      <c r="AK81" s="3">
        <f>'Population 2016'!AK81/'Population 2016'!AK$7</f>
        <v>0</v>
      </c>
      <c r="AL81" s="3">
        <f>'Population 2016'!AL81/'Population 2016'!AL$7</f>
        <v>0</v>
      </c>
      <c r="AM81" s="3">
        <f>'Population 2016'!AM81/'Population 2016'!AM$7</f>
        <v>0</v>
      </c>
      <c r="AN81" s="3" t="e">
        <f>'Population 2016'!AN81/'Population 2016'!AN$7</f>
        <v>#DIV/0!</v>
      </c>
      <c r="AO81" s="3" t="e">
        <f>'Population 2016'!AO81/'Population 2016'!AO$7</f>
        <v>#DIV/0!</v>
      </c>
      <c r="AP81" s="3">
        <f>'Population 2016'!AP81/'Population 2016'!AP$7</f>
        <v>0</v>
      </c>
      <c r="AQ81" s="3">
        <f>'Population 2016'!AQ81/'Population 2016'!AQ$7</f>
        <v>0</v>
      </c>
      <c r="AR81" s="3">
        <f>'Population 2016'!AR81/'Population 2016'!AR$7</f>
        <v>0</v>
      </c>
      <c r="AS81" s="3">
        <f>'Population 2016'!AS81/'Population 2016'!AS$7</f>
        <v>0</v>
      </c>
      <c r="AT81" s="3" t="e">
        <f>'Population 2016'!AT81/'Population 2016'!AT$7</f>
        <v>#DIV/0!</v>
      </c>
      <c r="AU81" s="3" t="e">
        <f>'Population 2016'!AU81/'Population 2016'!AU$7</f>
        <v>#DIV/0!</v>
      </c>
      <c r="AV81" s="3">
        <f>'Population 2016'!AV81/'Population 2016'!AV$7</f>
        <v>0</v>
      </c>
      <c r="AW81" s="3">
        <f>'Population 2016'!AW81/'Population 2016'!AW$7</f>
        <v>0</v>
      </c>
      <c r="AX81" s="3">
        <f>'Population 2016'!AX81/'Population 2016'!AX$7</f>
        <v>0</v>
      </c>
      <c r="AY81" s="3">
        <f>'Population 2016'!AY81/'Population 2016'!AY$7</f>
        <v>0</v>
      </c>
      <c r="AZ81" s="3">
        <f>'Population 2016'!AZ81/'Population 2016'!AZ$7</f>
        <v>0</v>
      </c>
      <c r="BA81" s="3">
        <f>'Population 2016'!BA81/'Population 2016'!BA$7</f>
        <v>0</v>
      </c>
      <c r="BB81" s="3">
        <f>'Population 2016'!BB81/'Population 2016'!BB$7</f>
        <v>0</v>
      </c>
      <c r="BC81" s="5" t="e">
        <f>'Population 2016'!BC81/'Population 2016'!BC$7</f>
        <v>#DIV/0!</v>
      </c>
      <c r="BD81" s="9">
        <v>79</v>
      </c>
    </row>
    <row r="82" spans="2:56" x14ac:dyDescent="0.35">
      <c r="B82" s="3" t="s">
        <v>47</v>
      </c>
      <c r="C82" s="47">
        <f>'Population 2016'!C82/'Population 2016'!C$7</f>
        <v>2.4003565516363172E-2</v>
      </c>
      <c r="D82" s="3">
        <f>'Population 2016'!D82/'Population 2016'!D$7</f>
        <v>2.3210639039697167E-2</v>
      </c>
      <c r="E82" s="3">
        <f>'Population 2016'!E82/'Population 2016'!E$7</f>
        <v>2.036147334706017E-2</v>
      </c>
      <c r="F82" s="3">
        <f>'Population 2016'!F82/'Population 2016'!F$7</f>
        <v>3.5852424873549539E-2</v>
      </c>
      <c r="G82" s="3">
        <f>'Population 2016'!G82/'Population 2016'!G$7</f>
        <v>3.2975175991107816E-2</v>
      </c>
      <c r="H82" s="3">
        <f>'Population 2016'!H82/'Population 2016'!H$7</f>
        <v>2.9610984476109197E-2</v>
      </c>
      <c r="I82" s="3">
        <f>'Population 2016'!I82/'Population 2016'!I$7</f>
        <v>3.4429099397004476E-2</v>
      </c>
      <c r="J82" s="3">
        <f>'Population 2016'!J82/'Population 2016'!J$7</f>
        <v>3.4898923866036408E-2</v>
      </c>
      <c r="K82" s="3">
        <f>'Population 2016'!K82/'Population 2016'!K$7</f>
        <v>3.4278841335070663E-2</v>
      </c>
      <c r="L82" s="3">
        <f>'Population 2016'!L82/'Population 2016'!L$7</f>
        <v>2.9447115384615384E-2</v>
      </c>
      <c r="M82" s="3">
        <f>'Population 2016'!M82/'Population 2016'!M$7</f>
        <v>2.9447115384615384E-2</v>
      </c>
      <c r="N82" s="3">
        <f>'Population 2016'!N82/'Population 2016'!N$7</f>
        <v>2.7170003944407061E-2</v>
      </c>
      <c r="O82" s="3">
        <f>'Population 2016'!O82/'Population 2016'!O$7</f>
        <v>2.9913441955193482E-2</v>
      </c>
      <c r="P82" s="3">
        <f>'Population 2016'!P82/'Population 2016'!P$7</f>
        <v>3.2858178303938147E-2</v>
      </c>
      <c r="Q82" s="3">
        <f>'Population 2016'!Q82/'Population 2016'!Q$7</f>
        <v>3.014731072285029E-2</v>
      </c>
      <c r="R82" s="3">
        <f>'Population 2016'!R82/'Population 2016'!R$7</f>
        <v>3.3076298701298704E-2</v>
      </c>
      <c r="S82" s="3">
        <f>'Population 2016'!S82/'Population 2016'!S$7</f>
        <v>2.9337251061051256E-2</v>
      </c>
      <c r="T82" s="3">
        <f>'Population 2016'!T82/'Population 2016'!T$7</f>
        <v>2.6819854911910804E-2</v>
      </c>
      <c r="U82" s="3" t="e">
        <f>'Population 2016'!U82/'Population 2016'!U$7</f>
        <v>#DIV/0!</v>
      </c>
      <c r="V82" s="3">
        <f>'Population 2016'!V82/'Population 2016'!V$7</f>
        <v>2.6362777019220671E-2</v>
      </c>
      <c r="W82" s="3">
        <f>'Population 2016'!W82/'Population 2016'!W$7</f>
        <v>3.0191744656365822E-2</v>
      </c>
      <c r="X82" s="3">
        <f>'Population 2016'!X82/'Population 2016'!X$7</f>
        <v>3.0191744656365822E-2</v>
      </c>
      <c r="Y82" s="3">
        <f>'Population 2016'!Y82/'Population 2016'!Y$7</f>
        <v>3.0723386765310317E-2</v>
      </c>
      <c r="Z82" s="3">
        <f>'Population 2016'!Z82/'Population 2016'!Z$7</f>
        <v>2.8625817564636565E-2</v>
      </c>
      <c r="AA82" s="3">
        <f>'Population 2016'!AA82/'Population 2016'!AA$7</f>
        <v>2.9000574823558219E-2</v>
      </c>
      <c r="AB82" s="3">
        <f>'Population 2016'!AB82/'Population 2016'!AB$7</f>
        <v>2.3609501738122828E-2</v>
      </c>
      <c r="AC82" s="3">
        <f>'Population 2016'!AC82/'Population 2016'!AC$7</f>
        <v>2.8485106283796382E-2</v>
      </c>
      <c r="AD82" s="3">
        <f>'Population 2016'!AD82/'Population 2016'!AD$7</f>
        <v>3.1672502019929973E-2</v>
      </c>
      <c r="AE82" s="3">
        <f>'Population 2016'!AE82/'Population 2016'!AE$7</f>
        <v>3.1138452191083771E-2</v>
      </c>
      <c r="AF82" s="3">
        <f>'Population 2016'!AF82/'Population 2016'!AF$7</f>
        <v>2.797657774886142E-2</v>
      </c>
      <c r="AG82" s="3">
        <f>'Population 2016'!AG82/'Population 2016'!AG$7</f>
        <v>3.1138452191083771E-2</v>
      </c>
      <c r="AH82" s="3">
        <f>'Population 2016'!AH82/'Population 2016'!AH$7</f>
        <v>3.0276585770437417E-2</v>
      </c>
      <c r="AI82" s="3">
        <f>'Population 2016'!AI82/'Population 2016'!AI$7</f>
        <v>2.8475033738191633E-2</v>
      </c>
      <c r="AJ82" s="3">
        <f>'Population 2016'!AJ82/'Population 2016'!AJ$7</f>
        <v>2.927450148493848E-2</v>
      </c>
      <c r="AK82" s="3">
        <f>'Population 2016'!AK82/'Population 2016'!AK$7</f>
        <v>3.6220472440944881E-2</v>
      </c>
      <c r="AL82" s="3">
        <f>'Population 2016'!AL82/'Population 2016'!AL$7</f>
        <v>3.0453918997021295E-2</v>
      </c>
      <c r="AM82" s="3">
        <f>'Population 2016'!AM82/'Population 2016'!AM$7</f>
        <v>3.1709526796292423E-2</v>
      </c>
      <c r="AN82" s="3" t="e">
        <f>'Population 2016'!AN82/'Population 2016'!AN$7</f>
        <v>#DIV/0!</v>
      </c>
      <c r="AO82" s="3" t="e">
        <f>'Population 2016'!AO82/'Population 2016'!AO$7</f>
        <v>#DIV/0!</v>
      </c>
      <c r="AP82" s="3">
        <f>'Population 2016'!AP82/'Population 2016'!AP$7</f>
        <v>2.5830815709969788E-2</v>
      </c>
      <c r="AQ82" s="3">
        <f>'Population 2016'!AQ82/'Population 2016'!AQ$7</f>
        <v>2.6106086531410413E-2</v>
      </c>
      <c r="AR82" s="3">
        <f>'Population 2016'!AR82/'Population 2016'!AR$7</f>
        <v>2.90736201523903E-2</v>
      </c>
      <c r="AS82" s="3">
        <f>'Population 2016'!AS82/'Population 2016'!AS$7</f>
        <v>3.4429099397004476E-2</v>
      </c>
      <c r="AT82" s="3" t="e">
        <f>'Population 2016'!AT82/'Population 2016'!AT$7</f>
        <v>#DIV/0!</v>
      </c>
      <c r="AU82" s="3" t="e">
        <f>'Population 2016'!AU82/'Population 2016'!AU$7</f>
        <v>#DIV/0!</v>
      </c>
      <c r="AV82" s="3">
        <f>'Population 2016'!AV82/'Population 2016'!AV$7</f>
        <v>2.6675744259454105E-2</v>
      </c>
      <c r="AW82" s="3">
        <f>'Population 2016'!AW82/'Population 2016'!AW$7</f>
        <v>2.7929453397005383E-2</v>
      </c>
      <c r="AX82" s="3">
        <f>'Population 2016'!AX82/'Population 2016'!AX$7</f>
        <v>3.5523261681299829E-2</v>
      </c>
      <c r="AY82" s="3">
        <f>'Population 2016'!AY82/'Population 2016'!AY$7</f>
        <v>2.9143945295594217E-2</v>
      </c>
      <c r="AZ82" s="3">
        <f>'Population 2016'!AZ82/'Population 2016'!AZ$7</f>
        <v>2.8046987119292714E-2</v>
      </c>
      <c r="BA82" s="3">
        <f>'Population 2016'!BA82/'Population 2016'!BA$7</f>
        <v>2.9808853833582036E-2</v>
      </c>
      <c r="BB82" s="3">
        <f>'Population 2016'!BB82/'Population 2016'!BB$7</f>
        <v>3.2050165476397843E-2</v>
      </c>
      <c r="BC82" s="5" t="e">
        <f>'Population 2016'!BC82/'Population 2016'!BC$7</f>
        <v>#DIV/0!</v>
      </c>
      <c r="BD82" s="9">
        <v>80</v>
      </c>
    </row>
    <row r="83" spans="2:56" x14ac:dyDescent="0.35">
      <c r="B83" s="3" t="s">
        <v>48</v>
      </c>
      <c r="C83" s="47">
        <f>'Population 2016'!C83/'Population 2016'!C$7</f>
        <v>3.9220679994906409E-2</v>
      </c>
      <c r="D83" s="3">
        <f>'Population 2016'!D83/'Population 2016'!D$7</f>
        <v>4.223738606365493E-2</v>
      </c>
      <c r="E83" s="3">
        <f>'Population 2016'!E83/'Population 2016'!E$7</f>
        <v>5.307709906199954E-2</v>
      </c>
      <c r="F83" s="3">
        <f>'Population 2016'!F83/'Population 2016'!F$7</f>
        <v>5.0580184468908065E-2</v>
      </c>
      <c r="G83" s="3">
        <f>'Population 2016'!G83/'Population 2016'!G$7</f>
        <v>5.1685809559095963E-2</v>
      </c>
      <c r="H83" s="3">
        <f>'Population 2016'!H83/'Population 2016'!H$7</f>
        <v>4.1505072001901323E-2</v>
      </c>
      <c r="I83" s="3">
        <f>'Population 2016'!I83/'Population 2016'!I$7</f>
        <v>4.1042598716203076E-2</v>
      </c>
      <c r="J83" s="3">
        <f>'Population 2016'!J83/'Population 2016'!J$7</f>
        <v>4.4604244191893794E-2</v>
      </c>
      <c r="K83" s="3">
        <f>'Population 2016'!K83/'Population 2016'!K$7</f>
        <v>4.2798436403728574E-2</v>
      </c>
      <c r="L83" s="3">
        <f>'Population 2016'!L83/'Population 2016'!L$7</f>
        <v>4.3970352564102567E-2</v>
      </c>
      <c r="M83" s="3">
        <f>'Population 2016'!M83/'Population 2016'!M$7</f>
        <v>4.3970352564102567E-2</v>
      </c>
      <c r="N83" s="3">
        <f>'Population 2016'!N83/'Population 2016'!N$7</f>
        <v>4.4850228543585696E-2</v>
      </c>
      <c r="O83" s="3">
        <f>'Population 2016'!O83/'Population 2016'!O$7</f>
        <v>4.1337830957230141E-2</v>
      </c>
      <c r="P83" s="3">
        <f>'Population 2016'!P83/'Population 2016'!P$7</f>
        <v>4.0831118627687846E-2</v>
      </c>
      <c r="Q83" s="3">
        <f>'Population 2016'!Q83/'Population 2016'!Q$7</f>
        <v>4.0767386091127102E-2</v>
      </c>
      <c r="R83" s="3">
        <f>'Population 2016'!R83/'Population 2016'!R$7</f>
        <v>3.936688311688312E-2</v>
      </c>
      <c r="S83" s="3">
        <f>'Population 2016'!S83/'Population 2016'!S$7</f>
        <v>4.0137120470127324E-2</v>
      </c>
      <c r="T83" s="3">
        <f>'Population 2016'!T83/'Population 2016'!T$7</f>
        <v>3.9273844834363719E-2</v>
      </c>
      <c r="U83" s="3" t="e">
        <f>'Population 2016'!U83/'Population 2016'!U$7</f>
        <v>#DIV/0!</v>
      </c>
      <c r="V83" s="3">
        <f>'Population 2016'!V83/'Population 2016'!V$7</f>
        <v>3.8703917655708436E-2</v>
      </c>
      <c r="W83" s="3">
        <f>'Population 2016'!W83/'Population 2016'!W$7</f>
        <v>3.8907410854812231E-2</v>
      </c>
      <c r="X83" s="3">
        <f>'Population 2016'!X83/'Population 2016'!X$7</f>
        <v>3.8907410854812231E-2</v>
      </c>
      <c r="Y83" s="3">
        <f>'Population 2016'!Y83/'Population 2016'!Y$7</f>
        <v>4.1718043567612002E-2</v>
      </c>
      <c r="Z83" s="3">
        <f>'Population 2016'!Z83/'Population 2016'!Z$7</f>
        <v>4.4675985394389391E-2</v>
      </c>
      <c r="AA83" s="3">
        <f>'Population 2016'!AA83/'Population 2016'!AA$7</f>
        <v>4.3223826332729455E-2</v>
      </c>
      <c r="AB83" s="3">
        <f>'Population 2016'!AB83/'Population 2016'!AB$7</f>
        <v>4.2101197373503284E-2</v>
      </c>
      <c r="AC83" s="3">
        <f>'Population 2016'!AC83/'Population 2016'!AC$7</f>
        <v>4.3713872832369945E-2</v>
      </c>
      <c r="AD83" s="3">
        <f>'Population 2016'!AD83/'Population 2016'!AD$7</f>
        <v>4.5515755453810931E-2</v>
      </c>
      <c r="AE83" s="3">
        <f>'Population 2016'!AE83/'Population 2016'!AE$7</f>
        <v>4.2986253512569302E-2</v>
      </c>
      <c r="AF83" s="3">
        <f>'Population 2016'!AF83/'Population 2016'!AF$7</f>
        <v>3.9832285115303984E-2</v>
      </c>
      <c r="AG83" s="3">
        <f>'Population 2016'!AG83/'Population 2016'!AG$7</f>
        <v>4.2986253512569302E-2</v>
      </c>
      <c r="AH83" s="3">
        <f>'Population 2016'!AH83/'Population 2016'!AH$7</f>
        <v>4.2010746096426382E-2</v>
      </c>
      <c r="AI83" s="3">
        <f>'Population 2016'!AI83/'Population 2016'!AI$7</f>
        <v>4.0901934322986958E-2</v>
      </c>
      <c r="AJ83" s="3">
        <f>'Population 2016'!AJ83/'Population 2016'!AJ$7</f>
        <v>4.6810917833404048E-2</v>
      </c>
      <c r="AK83" s="3">
        <f>'Population 2016'!AK83/'Population 2016'!AK$7</f>
        <v>3.7795275590551181E-2</v>
      </c>
      <c r="AL83" s="3">
        <f>'Population 2016'!AL83/'Population 2016'!AL$7</f>
        <v>4.1612946249944424E-2</v>
      </c>
      <c r="AM83" s="3">
        <f>'Population 2016'!AM83/'Population 2016'!AM$7</f>
        <v>4.3522196668757403E-2</v>
      </c>
      <c r="AN83" s="3" t="e">
        <f>'Population 2016'!AN83/'Population 2016'!AN$7</f>
        <v>#DIV/0!</v>
      </c>
      <c r="AO83" s="3" t="e">
        <f>'Population 2016'!AO83/'Population 2016'!AO$7</f>
        <v>#DIV/0!</v>
      </c>
      <c r="AP83" s="3">
        <f>'Population 2016'!AP83/'Population 2016'!AP$7</f>
        <v>4.6676737160120843E-2</v>
      </c>
      <c r="AQ83" s="3">
        <f>'Population 2016'!AQ83/'Population 2016'!AQ$7</f>
        <v>4.2679051576631627E-2</v>
      </c>
      <c r="AR83" s="3">
        <f>'Population 2016'!AR83/'Population 2016'!AR$7</f>
        <v>4.2626176003228489E-2</v>
      </c>
      <c r="AS83" s="3">
        <f>'Population 2016'!AS83/'Population 2016'!AS$7</f>
        <v>4.1042598716203076E-2</v>
      </c>
      <c r="AT83" s="3" t="e">
        <f>'Population 2016'!AT83/'Population 2016'!AT$7</f>
        <v>#DIV/0!</v>
      </c>
      <c r="AU83" s="3" t="e">
        <f>'Population 2016'!AU83/'Population 2016'!AU$7</f>
        <v>#DIV/0!</v>
      </c>
      <c r="AV83" s="3">
        <f>'Population 2016'!AV83/'Population 2016'!AV$7</f>
        <v>4.1529987002537599E-2</v>
      </c>
      <c r="AW83" s="3">
        <f>'Population 2016'!AW83/'Population 2016'!AW$7</f>
        <v>3.9535016457068931E-2</v>
      </c>
      <c r="AX83" s="3">
        <f>'Population 2016'!AX83/'Population 2016'!AX$7</f>
        <v>4.6422444242607733E-2</v>
      </c>
      <c r="AY83" s="3">
        <f>'Population 2016'!AY83/'Population 2016'!AY$7</f>
        <v>4.2248766554141781E-2</v>
      </c>
      <c r="AZ83" s="3">
        <f>'Population 2016'!AZ83/'Population 2016'!AZ$7</f>
        <v>4.5746886128877944E-2</v>
      </c>
      <c r="BA83" s="3">
        <f>'Population 2016'!BA83/'Population 2016'!BA$7</f>
        <v>4.2101897250053297E-2</v>
      </c>
      <c r="BB83" s="3">
        <f>'Population 2016'!BB83/'Population 2016'!BB$7</f>
        <v>4.3067409858909597E-2</v>
      </c>
      <c r="BC83" s="5" t="e">
        <f>'Population 2016'!BC83/'Population 2016'!BC$7</f>
        <v>#DIV/0!</v>
      </c>
      <c r="BD83" s="9">
        <v>81</v>
      </c>
    </row>
    <row r="84" spans="2:56" x14ac:dyDescent="0.35">
      <c r="B84" s="3" t="s">
        <v>49</v>
      </c>
      <c r="C84" s="47">
        <f>'Population 2016'!C84/'Population 2016'!C$7</f>
        <v>6.5834712848592894E-2</v>
      </c>
      <c r="D84" s="3">
        <f>'Population 2016'!D84/'Population 2016'!D$7</f>
        <v>6.4601285052547697E-2</v>
      </c>
      <c r="E84" s="3">
        <f>'Population 2016'!E84/'Population 2016'!E$7</f>
        <v>6.0169297643559827E-2</v>
      </c>
      <c r="F84" s="3">
        <f>'Population 2016'!F84/'Population 2016'!F$7</f>
        <v>4.6712288009520979E-2</v>
      </c>
      <c r="G84" s="3">
        <f>'Population 2016'!G84/'Population 2016'!G$7</f>
        <v>4.1682104483141906E-2</v>
      </c>
      <c r="H84" s="3">
        <f>'Population 2016'!H84/'Population 2016'!H$7</f>
        <v>3.996024501172124E-2</v>
      </c>
      <c r="I84" s="3">
        <f>'Population 2016'!I84/'Population 2016'!I$7</f>
        <v>3.073332036568761E-2</v>
      </c>
      <c r="J84" s="3">
        <f>'Population 2016'!J84/'Population 2016'!J$7</f>
        <v>4.3497938248013679E-2</v>
      </c>
      <c r="K84" s="3">
        <f>'Population 2016'!K84/'Population 2016'!K$7</f>
        <v>3.4679763455948684E-2</v>
      </c>
      <c r="L84" s="3">
        <f>'Population 2016'!L84/'Population 2016'!L$7</f>
        <v>4.9679487179487176E-2</v>
      </c>
      <c r="M84" s="3">
        <f>'Population 2016'!M84/'Population 2016'!M$7</f>
        <v>4.9679487179487176E-2</v>
      </c>
      <c r="N84" s="3">
        <f>'Population 2016'!N84/'Population 2016'!N$7</f>
        <v>6.2994501032506561E-2</v>
      </c>
      <c r="O84" s="3">
        <f>'Population 2016'!O84/'Population 2016'!O$7</f>
        <v>4.0796843177189408E-2</v>
      </c>
      <c r="P84" s="3">
        <f>'Population 2016'!P84/'Population 2016'!P$7</f>
        <v>3.9381493114278812E-2</v>
      </c>
      <c r="Q84" s="3">
        <f>'Population 2016'!Q84/'Population 2016'!Q$7</f>
        <v>3.5971223021582732E-2</v>
      </c>
      <c r="R84" s="3">
        <f>'Population 2016'!R84/'Population 2016'!R$7</f>
        <v>3.9772727272727272E-2</v>
      </c>
      <c r="S84" s="3">
        <f>'Population 2016'!S84/'Population 2016'!S$7</f>
        <v>4.7724453150506038E-2</v>
      </c>
      <c r="T84" s="3">
        <f>'Population 2016'!T84/'Population 2016'!T$7</f>
        <v>5.9589750920201551E-2</v>
      </c>
      <c r="U84" s="3" t="e">
        <f>'Population 2016'!U84/'Population 2016'!U$7</f>
        <v>#DIV/0!</v>
      </c>
      <c r="V84" s="3">
        <f>'Population 2016'!V84/'Population 2016'!V$7</f>
        <v>4.3692889402373702E-2</v>
      </c>
      <c r="W84" s="3">
        <f>'Population 2016'!W84/'Population 2016'!W$7</f>
        <v>4.1310565418267359E-2</v>
      </c>
      <c r="X84" s="3">
        <f>'Population 2016'!X84/'Population 2016'!X$7</f>
        <v>4.1310565418267359E-2</v>
      </c>
      <c r="Y84" s="3">
        <f>'Population 2016'!Y84/'Population 2016'!Y$7</f>
        <v>4.3593300452116727E-2</v>
      </c>
      <c r="Z84" s="3">
        <f>'Population 2016'!Z84/'Population 2016'!Z$7</f>
        <v>5.6961039070429535E-2</v>
      </c>
      <c r="AA84" s="3">
        <f>'Population 2016'!AA84/'Population 2016'!AA$7</f>
        <v>4.9380871449115661E-2</v>
      </c>
      <c r="AB84" s="3">
        <f>'Population 2016'!AB84/'Population 2016'!AB$7</f>
        <v>6.3200077249903439E-2</v>
      </c>
      <c r="AC84" s="3">
        <f>'Population 2016'!AC84/'Population 2016'!AC$7</f>
        <v>5.3109849897445459E-2</v>
      </c>
      <c r="AD84" s="3">
        <f>'Population 2016'!AD84/'Population 2016'!AD$7</f>
        <v>4.4276865068677618E-2</v>
      </c>
      <c r="AE84" s="3">
        <f>'Population 2016'!AE84/'Population 2016'!AE$7</f>
        <v>4.5340624287992709E-2</v>
      </c>
      <c r="AF84" s="3">
        <f>'Population 2016'!AF84/'Population 2016'!AF$7</f>
        <v>4.0157594158895395E-2</v>
      </c>
      <c r="AG84" s="3">
        <f>'Population 2016'!AG84/'Population 2016'!AG$7</f>
        <v>4.5340624287992709E-2</v>
      </c>
      <c r="AH84" s="3">
        <f>'Population 2016'!AH84/'Population 2016'!AH$7</f>
        <v>4.0150012621254193E-2</v>
      </c>
      <c r="AI84" s="3">
        <f>'Population 2016'!AI84/'Population 2016'!AI$7</f>
        <v>5.2968960863697706E-2</v>
      </c>
      <c r="AJ84" s="3">
        <f>'Population 2016'!AJ84/'Population 2016'!AJ$7</f>
        <v>3.6062791684344508E-2</v>
      </c>
      <c r="AK84" s="3">
        <f>'Population 2016'!AK84/'Population 2016'!AK$7</f>
        <v>1.889763779527559E-2</v>
      </c>
      <c r="AL84" s="3">
        <f>'Population 2016'!AL84/'Population 2016'!AL$7</f>
        <v>3.7945138487529451E-2</v>
      </c>
      <c r="AM84" s="3">
        <f>'Population 2016'!AM84/'Population 2016'!AM$7</f>
        <v>4.1512765117197481E-2</v>
      </c>
      <c r="AN84" s="3" t="e">
        <f>'Population 2016'!AN84/'Population 2016'!AN$7</f>
        <v>#DIV/0!</v>
      </c>
      <c r="AO84" s="3" t="e">
        <f>'Population 2016'!AO84/'Population 2016'!AO$7</f>
        <v>#DIV/0!</v>
      </c>
      <c r="AP84" s="3">
        <f>'Population 2016'!AP84/'Population 2016'!AP$7</f>
        <v>6.6918429003021154E-2</v>
      </c>
      <c r="AQ84" s="3">
        <f>'Population 2016'!AQ84/'Population 2016'!AQ$7</f>
        <v>5.0452212173062824E-2</v>
      </c>
      <c r="AR84" s="3">
        <f>'Population 2016'!AR84/'Population 2016'!AR$7</f>
        <v>4.8840104834253197E-2</v>
      </c>
      <c r="AS84" s="3">
        <f>'Population 2016'!AS84/'Population 2016'!AS$7</f>
        <v>3.073332036568761E-2</v>
      </c>
      <c r="AT84" s="3" t="e">
        <f>'Population 2016'!AT84/'Population 2016'!AT$7</f>
        <v>#DIV/0!</v>
      </c>
      <c r="AU84" s="3" t="e">
        <f>'Population 2016'!AU84/'Population 2016'!AU$7</f>
        <v>#DIV/0!</v>
      </c>
      <c r="AV84" s="3">
        <f>'Population 2016'!AV84/'Population 2016'!AV$7</f>
        <v>4.3943801448288668E-2</v>
      </c>
      <c r="AW84" s="3">
        <f>'Population 2016'!AW84/'Population 2016'!AW$7</f>
        <v>3.791784783394532E-2</v>
      </c>
      <c r="AX84" s="3">
        <f>'Population 2016'!AX84/'Population 2016'!AX$7</f>
        <v>5.2376627308507416E-2</v>
      </c>
      <c r="AY84" s="3">
        <f>'Population 2016'!AY84/'Population 2016'!AY$7</f>
        <v>5.1181511295767333E-2</v>
      </c>
      <c r="AZ84" s="3">
        <f>'Population 2016'!AZ84/'Population 2016'!AZ$7</f>
        <v>6.1515564926206127E-2</v>
      </c>
      <c r="BA84" s="3">
        <f>'Population 2016'!BA84/'Population 2016'!BA$7</f>
        <v>4.1568961841824771E-2</v>
      </c>
      <c r="BB84" s="3">
        <f>'Population 2016'!BB84/'Population 2016'!BB$7</f>
        <v>4.4199616791499738E-2</v>
      </c>
      <c r="BC84" s="5" t="e">
        <f>'Population 2016'!BC84/'Population 2016'!BC$7</f>
        <v>#DIV/0!</v>
      </c>
      <c r="BD84" s="9">
        <v>82</v>
      </c>
    </row>
    <row r="85" spans="2:56" x14ac:dyDescent="0.35">
      <c r="B85" s="3" t="s">
        <v>50</v>
      </c>
      <c r="C85" s="47">
        <f>'Population 2016'!C85/'Population 2016'!C$7</f>
        <v>5.5201833694129634E-2</v>
      </c>
      <c r="D85" s="3">
        <f>'Population 2016'!D85/'Population 2016'!D$7</f>
        <v>5.6781391642177617E-2</v>
      </c>
      <c r="E85" s="3">
        <f>'Population 2016'!E85/'Population 2016'!E$7</f>
        <v>6.2457103637611533E-2</v>
      </c>
      <c r="F85" s="3">
        <f>'Population 2016'!F85/'Population 2016'!F$7</f>
        <v>3.8381434096994939E-2</v>
      </c>
      <c r="G85" s="3">
        <f>'Population 2016'!G85/'Population 2016'!G$7</f>
        <v>3.2604668395702113E-2</v>
      </c>
      <c r="H85" s="3">
        <f>'Population 2016'!H85/'Population 2016'!H$7</f>
        <v>3.5228537167673143E-2</v>
      </c>
      <c r="I85" s="3">
        <f>'Population 2016'!I85/'Population 2016'!I$7</f>
        <v>3.3845555339428124E-2</v>
      </c>
      <c r="J85" s="3">
        <f>'Population 2016'!J85/'Population 2016'!J$7</f>
        <v>3.8167555063864024E-2</v>
      </c>
      <c r="K85" s="3">
        <f>'Population 2016'!K85/'Population 2016'!K$7</f>
        <v>3.6383682469680267E-2</v>
      </c>
      <c r="L85" s="3">
        <f>'Population 2016'!L85/'Population 2016'!L$7</f>
        <v>3.465544871794872E-2</v>
      </c>
      <c r="M85" s="3">
        <f>'Population 2016'!M85/'Population 2016'!M$7</f>
        <v>3.465544871794872E-2</v>
      </c>
      <c r="N85" s="3">
        <f>'Population 2016'!N85/'Population 2016'!N$7</f>
        <v>4.9421100257546577E-2</v>
      </c>
      <c r="O85" s="3">
        <f>'Population 2016'!O85/'Population 2016'!O$7</f>
        <v>3.5514256619144605E-2</v>
      </c>
      <c r="P85" s="3">
        <f>'Population 2016'!P85/'Population 2016'!P$7</f>
        <v>3.2374969799468474E-2</v>
      </c>
      <c r="Q85" s="3">
        <f>'Population 2016'!Q85/'Population 2016'!Q$7</f>
        <v>3.7684138403562863E-2</v>
      </c>
      <c r="R85" s="3">
        <f>'Population 2016'!R85/'Population 2016'!R$7</f>
        <v>3.7337662337662336E-2</v>
      </c>
      <c r="S85" s="3">
        <f>'Population 2016'!S85/'Population 2016'!S$7</f>
        <v>4.3219066274893893E-2</v>
      </c>
      <c r="T85" s="3">
        <f>'Population 2016'!T85/'Population 2016'!T$7</f>
        <v>5.1477682878890756E-2</v>
      </c>
      <c r="U85" s="3" t="e">
        <f>'Population 2016'!U85/'Population 2016'!U$7</f>
        <v>#DIV/0!</v>
      </c>
      <c r="V85" s="3">
        <f>'Population 2016'!V85/'Population 2016'!V$7</f>
        <v>4.012183594160277E-2</v>
      </c>
      <c r="W85" s="3">
        <f>'Population 2016'!W85/'Population 2016'!W$7</f>
        <v>3.8704327370576587E-2</v>
      </c>
      <c r="X85" s="3">
        <f>'Population 2016'!X85/'Population 2016'!X$7</f>
        <v>3.8704327370576587E-2</v>
      </c>
      <c r="Y85" s="3">
        <f>'Population 2016'!Y85/'Population 2016'!Y$7</f>
        <v>3.9123510069872587E-2</v>
      </c>
      <c r="Z85" s="3">
        <f>'Population 2016'!Z85/'Population 2016'!Z$7</f>
        <v>4.9877233693981289E-2</v>
      </c>
      <c r="AA85" s="3">
        <f>'Population 2016'!AA85/'Population 2016'!AA$7</f>
        <v>4.4852838943569756E-2</v>
      </c>
      <c r="AB85" s="3">
        <f>'Population 2016'!AB85/'Population 2016'!AB$7</f>
        <v>5.547508690614137E-2</v>
      </c>
      <c r="AC85" s="3">
        <f>'Population 2016'!AC85/'Population 2016'!AC$7</f>
        <v>4.7466436695879174E-2</v>
      </c>
      <c r="AD85" s="3">
        <f>'Population 2016'!AD85/'Population 2016'!AD$7</f>
        <v>4.2876380285483434E-2</v>
      </c>
      <c r="AE85" s="3">
        <f>'Population 2016'!AE85/'Population 2016'!AE$7</f>
        <v>4.7087415508468143E-2</v>
      </c>
      <c r="AF85" s="3">
        <f>'Population 2016'!AF85/'Population 2016'!AF$7</f>
        <v>3.7808139955179641E-2</v>
      </c>
      <c r="AG85" s="3">
        <f>'Population 2016'!AG85/'Population 2016'!AG$7</f>
        <v>4.7087415508468143E-2</v>
      </c>
      <c r="AH85" s="3">
        <f>'Population 2016'!AH85/'Population 2016'!AH$7</f>
        <v>3.8383037034365873E-2</v>
      </c>
      <c r="AI85" s="3">
        <f>'Population 2016'!AI85/'Population 2016'!AI$7</f>
        <v>4.6761133603238865E-2</v>
      </c>
      <c r="AJ85" s="3">
        <f>'Population 2016'!AJ85/'Population 2016'!AJ$7</f>
        <v>3.9739782209022766E-2</v>
      </c>
      <c r="AK85" s="3">
        <f>'Population 2016'!AK85/'Population 2016'!AK$7</f>
        <v>1.4173228346456693E-2</v>
      </c>
      <c r="AL85" s="3">
        <f>'Population 2016'!AL85/'Population 2016'!AL$7</f>
        <v>3.4455163828746721E-2</v>
      </c>
      <c r="AM85" s="3">
        <f>'Population 2016'!AM85/'Population 2016'!AM$7</f>
        <v>3.914326201593607E-2</v>
      </c>
      <c r="AN85" s="3" t="e">
        <f>'Population 2016'!AN85/'Population 2016'!AN$7</f>
        <v>#DIV/0!</v>
      </c>
      <c r="AO85" s="3" t="e">
        <f>'Population 2016'!AO85/'Population 2016'!AO$7</f>
        <v>#DIV/0!</v>
      </c>
      <c r="AP85" s="3">
        <f>'Population 2016'!AP85/'Population 2016'!AP$7</f>
        <v>4.6827794561933533E-2</v>
      </c>
      <c r="AQ85" s="3">
        <f>'Population 2016'!AQ85/'Population 2016'!AQ$7</f>
        <v>4.744561231972623E-2</v>
      </c>
      <c r="AR85" s="3">
        <f>'Population 2016'!AR85/'Population 2016'!AR$7</f>
        <v>4.3573169585225981E-2</v>
      </c>
      <c r="AS85" s="3">
        <f>'Population 2016'!AS85/'Population 2016'!AS$7</f>
        <v>3.3845555339428124E-2</v>
      </c>
      <c r="AT85" s="3" t="e">
        <f>'Population 2016'!AT85/'Population 2016'!AT$7</f>
        <v>#DIV/0!</v>
      </c>
      <c r="AU85" s="3" t="e">
        <f>'Population 2016'!AU85/'Population 2016'!AU$7</f>
        <v>#DIV/0!</v>
      </c>
      <c r="AV85" s="3">
        <f>'Population 2016'!AV85/'Population 2016'!AV$7</f>
        <v>3.6826143467227825E-2</v>
      </c>
      <c r="AW85" s="3">
        <f>'Population 2016'!AW85/'Population 2016'!AW$7</f>
        <v>3.7137801792203343E-2</v>
      </c>
      <c r="AX85" s="3">
        <f>'Population 2016'!AX85/'Population 2016'!AX$7</f>
        <v>3.9963669391462307E-2</v>
      </c>
      <c r="AY85" s="3">
        <f>'Population 2016'!AY85/'Population 2016'!AY$7</f>
        <v>4.3148965636631176E-2</v>
      </c>
      <c r="AZ85" s="3">
        <f>'Population 2016'!AZ85/'Population 2016'!AZ$7</f>
        <v>4.7802129657518469E-2</v>
      </c>
      <c r="BA85" s="3">
        <f>'Population 2016'!BA85/'Population 2016'!BA$7</f>
        <v>4.0645207134228666E-2</v>
      </c>
      <c r="BB85" s="3">
        <f>'Population 2016'!BB85/'Population 2016'!BB$7</f>
        <v>3.858212854903327E-2</v>
      </c>
      <c r="BC85" s="5" t="e">
        <f>'Population 2016'!BC85/'Population 2016'!BC$7</f>
        <v>#DIV/0!</v>
      </c>
      <c r="BD85" s="9">
        <v>83</v>
      </c>
    </row>
    <row r="86" spans="2:56" x14ac:dyDescent="0.35">
      <c r="B86" s="3" t="s">
        <v>51</v>
      </c>
      <c r="C86" s="47">
        <f>'Population 2016'!C86/'Population 2016'!C$7</f>
        <v>5.2591366356806314E-2</v>
      </c>
      <c r="D86" s="3">
        <f>'Population 2016'!D86/'Population 2016'!D$7</f>
        <v>5.145191014593814E-2</v>
      </c>
      <c r="E86" s="3">
        <f>'Population 2016'!E86/'Population 2016'!E$7</f>
        <v>4.7357584076870282E-2</v>
      </c>
      <c r="F86" s="3">
        <f>'Population 2016'!F86/'Population 2016'!F$7</f>
        <v>3.8083903600119012E-2</v>
      </c>
      <c r="G86" s="3">
        <f>'Population 2016'!G86/'Population 2016'!G$7</f>
        <v>2.7788069655427936E-2</v>
      </c>
      <c r="H86" s="3">
        <f>'Population 2016'!H86/'Population 2016'!H$7</f>
        <v>3.1479901044648741E-2</v>
      </c>
      <c r="I86" s="3">
        <f>'Population 2016'!I86/'Population 2016'!I$7</f>
        <v>3.6374246255592296E-2</v>
      </c>
      <c r="J86" s="3">
        <f>'Population 2016'!J86/'Population 2016'!J$7</f>
        <v>3.3038318414965302E-2</v>
      </c>
      <c r="K86" s="3">
        <f>'Population 2016'!K86/'Population 2016'!K$7</f>
        <v>3.628345193946076E-2</v>
      </c>
      <c r="L86" s="3">
        <f>'Population 2016'!L86/'Population 2016'!L$7</f>
        <v>2.9847756410256412E-2</v>
      </c>
      <c r="M86" s="3">
        <f>'Population 2016'!M86/'Population 2016'!M$7</f>
        <v>2.9847756410256412E-2</v>
      </c>
      <c r="N86" s="3">
        <f>'Population 2016'!N86/'Population 2016'!N$7</f>
        <v>3.556927074874127E-2</v>
      </c>
      <c r="O86" s="3">
        <f>'Population 2016'!O86/'Population 2016'!O$7</f>
        <v>3.0168024439918534E-2</v>
      </c>
      <c r="P86" s="3">
        <f>'Population 2016'!P86/'Population 2016'!P$7</f>
        <v>3.2858178303938147E-2</v>
      </c>
      <c r="Q86" s="3">
        <f>'Population 2016'!Q86/'Population 2016'!Q$7</f>
        <v>2.9462144570058239E-2</v>
      </c>
      <c r="R86" s="3">
        <f>'Population 2016'!R86/'Population 2016'!R$7</f>
        <v>3.3482142857142856E-2</v>
      </c>
      <c r="S86" s="3">
        <f>'Population 2016'!S86/'Population 2016'!S$7</f>
        <v>3.9947763630427686E-2</v>
      </c>
      <c r="T86" s="3">
        <f>'Population 2016'!T86/'Population 2016'!T$7</f>
        <v>4.681413715470107E-2</v>
      </c>
      <c r="U86" s="3" t="e">
        <f>'Population 2016'!U86/'Population 2016'!U$7</f>
        <v>#DIV/0!</v>
      </c>
      <c r="V86" s="3">
        <f>'Population 2016'!V86/'Population 2016'!V$7</f>
        <v>3.786366978258586E-2</v>
      </c>
      <c r="W86" s="3">
        <f>'Population 2016'!W86/'Population 2016'!W$7</f>
        <v>3.5928853086022776E-2</v>
      </c>
      <c r="X86" s="3">
        <f>'Population 2016'!X86/'Population 2016'!X$7</f>
        <v>3.5928853086022776E-2</v>
      </c>
      <c r="Y86" s="3">
        <f>'Population 2016'!Y86/'Population 2016'!Y$7</f>
        <v>3.5398684751335799E-2</v>
      </c>
      <c r="Z86" s="3">
        <f>'Population 2016'!Z86/'Population 2016'!Z$7</f>
        <v>4.0683448238103458E-2</v>
      </c>
      <c r="AA86" s="3">
        <f>'Population 2016'!AA86/'Population 2016'!AA$7</f>
        <v>3.8413569986324593E-2</v>
      </c>
      <c r="AB86" s="3">
        <f>'Population 2016'!AB86/'Population 2016'!AB$7</f>
        <v>5.1129779837775204E-2</v>
      </c>
      <c r="AC86" s="3">
        <f>'Population 2016'!AC86/'Population 2016'!AC$7</f>
        <v>3.8918282677605817E-2</v>
      </c>
      <c r="AD86" s="3">
        <f>'Population 2016'!AD86/'Population 2016'!AD$7</f>
        <v>3.2965257204416912E-2</v>
      </c>
      <c r="AE86" s="3">
        <f>'Population 2016'!AE86/'Population 2016'!AE$7</f>
        <v>3.5087719298245612E-2</v>
      </c>
      <c r="AF86" s="3">
        <f>'Population 2016'!AF86/'Population 2016'!AF$7</f>
        <v>3.0036868358273693E-2</v>
      </c>
      <c r="AG86" s="3">
        <f>'Population 2016'!AG86/'Population 2016'!AG$7</f>
        <v>3.5087719298245612E-2</v>
      </c>
      <c r="AH86" s="3">
        <f>'Population 2016'!AH86/'Population 2016'!AH$7</f>
        <v>3.7164184486675564E-2</v>
      </c>
      <c r="AI86" s="3">
        <f>'Population 2016'!AI86/'Population 2016'!AI$7</f>
        <v>4.2825011246063881E-2</v>
      </c>
      <c r="AJ86" s="3">
        <f>'Population 2016'!AJ86/'Population 2016'!AJ$7</f>
        <v>3.365860557205487E-2</v>
      </c>
      <c r="AK86" s="3">
        <f>'Population 2016'!AK86/'Population 2016'!AK$7</f>
        <v>4.0944881889763779E-2</v>
      </c>
      <c r="AL86" s="3">
        <f>'Population 2016'!AL86/'Population 2016'!AL$7</f>
        <v>3.0765126928377719E-2</v>
      </c>
      <c r="AM86" s="3">
        <f>'Population 2016'!AM86/'Population 2016'!AM$7</f>
        <v>3.6866680604920203E-2</v>
      </c>
      <c r="AN86" s="3" t="e">
        <f>'Population 2016'!AN86/'Population 2016'!AN$7</f>
        <v>#DIV/0!</v>
      </c>
      <c r="AO86" s="3" t="e">
        <f>'Population 2016'!AO86/'Population 2016'!AO$7</f>
        <v>#DIV/0!</v>
      </c>
      <c r="AP86" s="3">
        <f>'Population 2016'!AP86/'Population 2016'!AP$7</f>
        <v>4.6072507552870089E-2</v>
      </c>
      <c r="AQ86" s="3">
        <f>'Population 2016'!AQ86/'Population 2016'!AQ$7</f>
        <v>3.9354681007088728E-2</v>
      </c>
      <c r="AR86" s="3">
        <f>'Population 2016'!AR86/'Population 2016'!AR$7</f>
        <v>3.7815540325187968E-2</v>
      </c>
      <c r="AS86" s="3">
        <f>'Population 2016'!AS86/'Population 2016'!AS$7</f>
        <v>3.6374246255592296E-2</v>
      </c>
      <c r="AT86" s="3" t="e">
        <f>'Population 2016'!AT86/'Population 2016'!AT$7</f>
        <v>#DIV/0!</v>
      </c>
      <c r="AU86" s="3" t="e">
        <f>'Population 2016'!AU86/'Population 2016'!AU$7</f>
        <v>#DIV/0!</v>
      </c>
      <c r="AV86" s="3">
        <f>'Population 2016'!AV86/'Population 2016'!AV$7</f>
        <v>3.6021538651977471E-2</v>
      </c>
      <c r="AW86" s="3">
        <f>'Population 2016'!AW86/'Population 2016'!AW$7</f>
        <v>3.7651490648960256E-2</v>
      </c>
      <c r="AX86" s="3">
        <f>'Population 2016'!AX86/'Population 2016'!AX$7</f>
        <v>2.9770915329498437E-2</v>
      </c>
      <c r="AY86" s="3">
        <f>'Population 2016'!AY86/'Population 2016'!AY$7</f>
        <v>3.6501341642863325E-2</v>
      </c>
      <c r="AZ86" s="3">
        <f>'Population 2016'!AZ86/'Population 2016'!AZ$7</f>
        <v>3.710068921528676E-2</v>
      </c>
      <c r="BA86" s="3">
        <f>'Population 2016'!BA86/'Population 2016'!BA$7</f>
        <v>3.3965750017764515E-2</v>
      </c>
      <c r="BB86" s="3">
        <f>'Population 2016'!BB86/'Population 2016'!BB$7</f>
        <v>3.7624107298380075E-2</v>
      </c>
      <c r="BC86" s="5" t="e">
        <f>'Population 2016'!BC86/'Population 2016'!BC$7</f>
        <v>#DIV/0!</v>
      </c>
      <c r="BD86" s="9">
        <v>84</v>
      </c>
    </row>
    <row r="87" spans="2:56" x14ac:dyDescent="0.35">
      <c r="B87" s="3" t="s">
        <v>52</v>
      </c>
      <c r="C87" s="47">
        <f>'Population 2016'!C87/'Population 2016'!C$7</f>
        <v>4.2977206163249716E-2</v>
      </c>
      <c r="D87" s="3">
        <f>'Population 2016'!D87/'Population 2016'!D$7</f>
        <v>4.4179907356676797E-2</v>
      </c>
      <c r="E87" s="3">
        <f>'Population 2016'!E87/'Population 2016'!E$7</f>
        <v>4.8501487073896135E-2</v>
      </c>
      <c r="F87" s="3">
        <f>'Population 2016'!F87/'Population 2016'!F$7</f>
        <v>3.7340077357929186E-2</v>
      </c>
      <c r="G87" s="3">
        <f>'Population 2016'!G87/'Population 2016'!G$7</f>
        <v>3.0937384216376436E-2</v>
      </c>
      <c r="H87" s="3">
        <f>'Population 2016'!H87/'Population 2016'!H$7</f>
        <v>3.4375101277993238E-2</v>
      </c>
      <c r="I87" s="3">
        <f>'Population 2016'!I87/'Population 2016'!I$7</f>
        <v>3.6957790313168641E-2</v>
      </c>
      <c r="J87" s="3">
        <f>'Population 2016'!J87/'Population 2016'!J$7</f>
        <v>3.1831439203459717E-2</v>
      </c>
      <c r="K87" s="3">
        <f>'Population 2016'!K87/'Population 2016'!K$7</f>
        <v>3.5281146637265712E-2</v>
      </c>
      <c r="L87" s="3">
        <f>'Population 2016'!L87/'Population 2016'!L$7</f>
        <v>3.4154647435897433E-2</v>
      </c>
      <c r="M87" s="3">
        <f>'Population 2016'!M87/'Population 2016'!M$7</f>
        <v>3.4154647435897433E-2</v>
      </c>
      <c r="N87" s="3">
        <f>'Population 2016'!N87/'Population 2016'!N$7</f>
        <v>3.0070303255295947E-2</v>
      </c>
      <c r="O87" s="3">
        <f>'Population 2016'!O87/'Population 2016'!O$7</f>
        <v>3.5737016293279023E-2</v>
      </c>
      <c r="P87" s="3">
        <f>'Population 2016'!P87/'Population 2016'!P$7</f>
        <v>3.2858178303938147E-2</v>
      </c>
      <c r="Q87" s="3">
        <f>'Population 2016'!Q87/'Population 2016'!Q$7</f>
        <v>4.5563549160671464E-2</v>
      </c>
      <c r="R87" s="3">
        <f>'Population 2016'!R87/'Population 2016'!R$7</f>
        <v>3.4293831168831168E-2</v>
      </c>
      <c r="S87" s="3">
        <f>'Population 2016'!S87/'Population 2016'!S$7</f>
        <v>3.8844270323212533E-2</v>
      </c>
      <c r="T87" s="3">
        <f>'Population 2016'!T87/'Population 2016'!T$7</f>
        <v>4.2347139334596003E-2</v>
      </c>
      <c r="U87" s="3" t="e">
        <f>'Population 2016'!U87/'Population 2016'!U$7</f>
        <v>#DIV/0!</v>
      </c>
      <c r="V87" s="3">
        <f>'Population 2016'!V87/'Population 2016'!V$7</f>
        <v>3.9596681020901164E-2</v>
      </c>
      <c r="W87" s="3">
        <f>'Population 2016'!W87/'Population 2016'!W$7</f>
        <v>3.5573456988610398E-2</v>
      </c>
      <c r="X87" s="3">
        <f>'Population 2016'!X87/'Population 2016'!X$7</f>
        <v>3.5573456988610398E-2</v>
      </c>
      <c r="Y87" s="3">
        <f>'Population 2016'!Y87/'Population 2016'!Y$7</f>
        <v>3.5629880805589806E-2</v>
      </c>
      <c r="Z87" s="3">
        <f>'Population 2016'!Z87/'Population 2016'!Z$7</f>
        <v>3.6556141895107461E-2</v>
      </c>
      <c r="AA87" s="3">
        <f>'Population 2016'!AA87/'Population 2016'!AA$7</f>
        <v>3.6000141111920431E-2</v>
      </c>
      <c r="AB87" s="3">
        <f>'Population 2016'!AB87/'Population 2016'!AB$7</f>
        <v>4.4273850907686367E-2</v>
      </c>
      <c r="AC87" s="3">
        <f>'Population 2016'!AC87/'Population 2016'!AC$7</f>
        <v>3.5325960283423455E-2</v>
      </c>
      <c r="AD87" s="3">
        <f>'Population 2016'!AD87/'Population 2016'!AD$7</f>
        <v>3.7705359547535684E-2</v>
      </c>
      <c r="AE87" s="3">
        <f>'Population 2016'!AE87/'Population 2016'!AE$7</f>
        <v>4.0479987848408901E-2</v>
      </c>
      <c r="AF87" s="3">
        <f>'Population 2016'!AF87/'Population 2016'!AF$7</f>
        <v>3.0868213691896192E-2</v>
      </c>
      <c r="AG87" s="3">
        <f>'Population 2016'!AG87/'Population 2016'!AG$7</f>
        <v>4.0479987848408901E-2</v>
      </c>
      <c r="AH87" s="3">
        <f>'Population 2016'!AH87/'Population 2016'!AH$7</f>
        <v>3.766903465435794E-2</v>
      </c>
      <c r="AI87" s="3">
        <f>'Population 2016'!AI87/'Population 2016'!AI$7</f>
        <v>4.1126855600539809E-2</v>
      </c>
      <c r="AJ87" s="3">
        <f>'Population 2016'!AJ87/'Population 2016'!AJ$7</f>
        <v>3.7759864234196014E-2</v>
      </c>
      <c r="AK87" s="3">
        <f>'Population 2016'!AK87/'Population 2016'!AK$7</f>
        <v>4.7244094488188976E-2</v>
      </c>
      <c r="AL87" s="3">
        <f>'Population 2016'!AL87/'Population 2016'!AL$7</f>
        <v>3.3143644689458941E-2</v>
      </c>
      <c r="AM87" s="3">
        <f>'Population 2016'!AM87/'Population 2016'!AM$7</f>
        <v>3.716867609821823E-2</v>
      </c>
      <c r="AN87" s="3" t="e">
        <f>'Population 2016'!AN87/'Population 2016'!AN$7</f>
        <v>#DIV/0!</v>
      </c>
      <c r="AO87" s="3" t="e">
        <f>'Population 2016'!AO87/'Population 2016'!AO$7</f>
        <v>#DIV/0!</v>
      </c>
      <c r="AP87" s="3">
        <f>'Population 2016'!AP87/'Population 2016'!AP$7</f>
        <v>3.8066465256797584E-2</v>
      </c>
      <c r="AQ87" s="3">
        <f>'Population 2016'!AQ87/'Population 2016'!AQ$7</f>
        <v>3.441701295526766E-2</v>
      </c>
      <c r="AR87" s="3">
        <f>'Population 2016'!AR87/'Population 2016'!AR$7</f>
        <v>3.6255179229426969E-2</v>
      </c>
      <c r="AS87" s="3">
        <f>'Population 2016'!AS87/'Population 2016'!AS$7</f>
        <v>3.6957790313168641E-2</v>
      </c>
      <c r="AT87" s="3" t="e">
        <f>'Population 2016'!AT87/'Population 2016'!AT$7</f>
        <v>#DIV/0!</v>
      </c>
      <c r="AU87" s="3" t="e">
        <f>'Population 2016'!AU87/'Population 2016'!AU$7</f>
        <v>#DIV/0!</v>
      </c>
      <c r="AV87" s="3">
        <f>'Population 2016'!AV87/'Population 2016'!AV$7</f>
        <v>3.5155041158630933E-2</v>
      </c>
      <c r="AW87" s="3">
        <f>'Population 2016'!AW87/'Population 2016'!AW$7</f>
        <v>3.8488613230341889E-2</v>
      </c>
      <c r="AX87" s="3">
        <f>'Population 2016'!AX87/'Population 2016'!AX$7</f>
        <v>2.8358058330810374E-2</v>
      </c>
      <c r="AY87" s="3">
        <f>'Population 2016'!AY87/'Population 2016'!AY$7</f>
        <v>3.3766121353760926E-2</v>
      </c>
      <c r="AZ87" s="3">
        <f>'Population 2016'!AZ87/'Population 2016'!AZ$7</f>
        <v>3.1873992310554385E-2</v>
      </c>
      <c r="BA87" s="3">
        <f>'Population 2016'!BA87/'Population 2016'!BA$7</f>
        <v>3.1194485894976195E-2</v>
      </c>
      <c r="BB87" s="3">
        <f>'Population 2016'!BB87/'Population 2016'!BB$7</f>
        <v>3.8625674969517507E-2</v>
      </c>
      <c r="BC87" s="5" t="e">
        <f>'Population 2016'!BC87/'Population 2016'!BC$7</f>
        <v>#DIV/0!</v>
      </c>
      <c r="BD87" s="9">
        <v>85</v>
      </c>
    </row>
    <row r="88" spans="2:56" x14ac:dyDescent="0.35">
      <c r="B88" s="3" t="s">
        <v>53</v>
      </c>
      <c r="C88" s="47">
        <f>'Population 2016'!C88/'Population 2016'!C$7</f>
        <v>3.9857379345473065E-2</v>
      </c>
      <c r="D88" s="3">
        <f>'Population 2016'!D88/'Population 2016'!D$7</f>
        <v>4.0593714200328736E-2</v>
      </c>
      <c r="E88" s="3">
        <f>'Population 2016'!E88/'Population 2016'!E$7</f>
        <v>4.3239533287577216E-2</v>
      </c>
      <c r="F88" s="3">
        <f>'Population 2016'!F88/'Population 2016'!F$7</f>
        <v>4.1207973817316272E-2</v>
      </c>
      <c r="G88" s="3">
        <f>'Population 2016'!G88/'Population 2016'!G$7</f>
        <v>3.7606520933679138E-2</v>
      </c>
      <c r="H88" s="3">
        <f>'Population 2016'!H88/'Population 2016'!H$7</f>
        <v>3.893396134691629E-2</v>
      </c>
      <c r="I88" s="3">
        <f>'Population 2016'!I88/'Population 2016'!I$7</f>
        <v>4.9017700836413151E-2</v>
      </c>
      <c r="J88" s="3">
        <f>'Population 2016'!J88/'Population 2016'!J$7</f>
        <v>3.9223574373931411E-2</v>
      </c>
      <c r="K88" s="3">
        <f>'Population 2016'!K88/'Population 2016'!K$7</f>
        <v>4.2597975343289567E-2</v>
      </c>
      <c r="L88" s="3">
        <f>'Population 2016'!L88/'Population 2016'!L$7</f>
        <v>4.0665064102564104E-2</v>
      </c>
      <c r="M88" s="3">
        <f>'Population 2016'!M88/'Population 2016'!M$7</f>
        <v>4.0665064102564104E-2</v>
      </c>
      <c r="N88" s="3">
        <f>'Population 2016'!N88/'Population 2016'!N$7</f>
        <v>3.7727093436042601E-2</v>
      </c>
      <c r="O88" s="3">
        <f>'Population 2016'!O88/'Population 2016'!O$7</f>
        <v>4.0733197556008148E-2</v>
      </c>
      <c r="P88" s="3">
        <f>'Population 2016'!P88/'Population 2016'!P$7</f>
        <v>4.4696786663445273E-2</v>
      </c>
      <c r="Q88" s="3">
        <f>'Population 2016'!Q88/'Population 2016'!Q$7</f>
        <v>3.2202809181226449E-2</v>
      </c>
      <c r="R88" s="3">
        <f>'Population 2016'!R88/'Population 2016'!R$7</f>
        <v>3.7134740259740256E-2</v>
      </c>
      <c r="S88" s="3">
        <f>'Population 2016'!S88/'Population 2016'!S$7</f>
        <v>4.3232125367286975E-2</v>
      </c>
      <c r="T88" s="3">
        <f>'Population 2016'!T88/'Population 2016'!T$7</f>
        <v>4.1185719901368691E-2</v>
      </c>
      <c r="U88" s="3" t="e">
        <f>'Population 2016'!U88/'Population 2016'!U$7</f>
        <v>#DIV/0!</v>
      </c>
      <c r="V88" s="3">
        <f>'Population 2016'!V88/'Population 2016'!V$7</f>
        <v>4.4690683751706754E-2</v>
      </c>
      <c r="W88" s="3">
        <f>'Population 2016'!W88/'Population 2016'!W$7</f>
        <v>4.4593748413410281E-2</v>
      </c>
      <c r="X88" s="3">
        <f>'Population 2016'!X88/'Population 2016'!X$7</f>
        <v>4.4593748413410281E-2</v>
      </c>
      <c r="Y88" s="3">
        <f>'Population 2016'!Y88/'Population 2016'!Y$7</f>
        <v>4.1897862720920671E-2</v>
      </c>
      <c r="Z88" s="3">
        <f>'Population 2016'!Z88/'Population 2016'!Z$7</f>
        <v>3.9900102340351157E-2</v>
      </c>
      <c r="AA88" s="3">
        <f>'Population 2016'!AA88/'Population 2016'!AA$7</f>
        <v>4.1221282167811124E-2</v>
      </c>
      <c r="AB88" s="3">
        <f>'Population 2016'!AB88/'Population 2016'!AB$7</f>
        <v>4.1232135959830052E-2</v>
      </c>
      <c r="AC88" s="3">
        <f>'Population 2016'!AC88/'Population 2016'!AC$7</f>
        <v>4.028179190751445E-2</v>
      </c>
      <c r="AD88" s="3">
        <f>'Population 2016'!AD88/'Population 2016'!AD$7</f>
        <v>3.9752221922973334E-2</v>
      </c>
      <c r="AE88" s="3">
        <f>'Population 2016'!AE88/'Population 2016'!AE$7</f>
        <v>4.0631882737145894E-2</v>
      </c>
      <c r="AF88" s="3">
        <f>'Population 2016'!AF88/'Population 2016'!AF$7</f>
        <v>4.0410612303910937E-2</v>
      </c>
      <c r="AG88" s="3">
        <f>'Population 2016'!AG88/'Population 2016'!AG$7</f>
        <v>4.0631882737145894E-2</v>
      </c>
      <c r="AH88" s="3">
        <f>'Population 2016'!AH88/'Population 2016'!AH$7</f>
        <v>4.3546933035231328E-2</v>
      </c>
      <c r="AI88" s="3">
        <f>'Population 2016'!AI88/'Population 2016'!AI$7</f>
        <v>4.1992802519118307E-2</v>
      </c>
      <c r="AJ88" s="3">
        <f>'Population 2016'!AJ88/'Population 2016'!AJ$7</f>
        <v>4.3699618158676283E-2</v>
      </c>
      <c r="AK88" s="3">
        <f>'Population 2016'!AK88/'Population 2016'!AK$7</f>
        <v>6.1417322834645668E-2</v>
      </c>
      <c r="AL88" s="3">
        <f>'Population 2016'!AL88/'Population 2016'!AL$7</f>
        <v>3.8323033832747967E-2</v>
      </c>
      <c r="AM88" s="3">
        <f>'Population 2016'!AM88/'Population 2016'!AM$7</f>
        <v>4.398680511998513E-2</v>
      </c>
      <c r="AN88" s="3" t="e">
        <f>'Population 2016'!AN88/'Population 2016'!AN$7</f>
        <v>#DIV/0!</v>
      </c>
      <c r="AO88" s="3" t="e">
        <f>'Population 2016'!AO88/'Population 2016'!AO$7</f>
        <v>#DIV/0!</v>
      </c>
      <c r="AP88" s="3">
        <f>'Population 2016'!AP88/'Population 2016'!AP$7</f>
        <v>3.8821752265861029E-2</v>
      </c>
      <c r="AQ88" s="3">
        <f>'Population 2016'!AQ88/'Population 2016'!AQ$7</f>
        <v>4.4316792960156441E-2</v>
      </c>
      <c r="AR88" s="3">
        <f>'Population 2016'!AR88/'Population 2016'!AR$7</f>
        <v>4.1133457306181599E-2</v>
      </c>
      <c r="AS88" s="3">
        <f>'Population 2016'!AS88/'Population 2016'!AS$7</f>
        <v>4.9017700836413151E-2</v>
      </c>
      <c r="AT88" s="3" t="e">
        <f>'Population 2016'!AT88/'Population 2016'!AT$7</f>
        <v>#DIV/0!</v>
      </c>
      <c r="AU88" s="3" t="e">
        <f>'Population 2016'!AU88/'Population 2016'!AU$7</f>
        <v>#DIV/0!</v>
      </c>
      <c r="AV88" s="3">
        <f>'Population 2016'!AV88/'Population 2016'!AV$7</f>
        <v>3.7135606857708732E-2</v>
      </c>
      <c r="AW88" s="3">
        <f>'Population 2016'!AW88/'Population 2016'!AW$7</f>
        <v>4.2826430242955807E-2</v>
      </c>
      <c r="AX88" s="3">
        <f>'Population 2016'!AX88/'Population 2016'!AX$7</f>
        <v>3.5826016752447273E-2</v>
      </c>
      <c r="AY88" s="3">
        <f>'Population 2016'!AY88/'Population 2016'!AY$7</f>
        <v>4.150437115900632E-2</v>
      </c>
      <c r="AZ88" s="3">
        <f>'Population 2016'!AZ88/'Population 2016'!AZ$7</f>
        <v>3.8270051912616718E-2</v>
      </c>
      <c r="BA88" s="3">
        <f>'Population 2016'!BA88/'Population 2016'!BA$7</f>
        <v>3.7412065657642296E-2</v>
      </c>
      <c r="BB88" s="3">
        <f>'Population 2016'!BB88/'Population 2016'!BB$7</f>
        <v>4.4678627416826336E-2</v>
      </c>
      <c r="BC88" s="5" t="e">
        <f>'Population 2016'!BC88/'Population 2016'!BC$7</f>
        <v>#DIV/0!</v>
      </c>
      <c r="BD88" s="9">
        <v>86</v>
      </c>
    </row>
    <row r="89" spans="2:56" x14ac:dyDescent="0.35">
      <c r="B89" s="3" t="s">
        <v>54</v>
      </c>
      <c r="C89" s="47">
        <f>'Population 2016'!C89/'Population 2016'!C$7</f>
        <v>3.9157010059849742E-2</v>
      </c>
      <c r="D89" s="3">
        <f>'Population 2016'!D89/'Population 2016'!D$7</f>
        <v>3.8451959954176419E-2</v>
      </c>
      <c r="E89" s="3">
        <f>'Population 2016'!E89/'Population 2016'!E$7</f>
        <v>3.5918554106611759E-2</v>
      </c>
      <c r="F89" s="3">
        <f>'Population 2016'!F89/'Population 2016'!F$7</f>
        <v>4.3439452543885745E-2</v>
      </c>
      <c r="G89" s="3">
        <f>'Population 2016'!G89/'Population 2016'!G$7</f>
        <v>4.8721748795850311E-2</v>
      </c>
      <c r="H89" s="3">
        <f>'Population 2016'!H89/'Population 2016'!H$7</f>
        <v>4.1915585467823306E-2</v>
      </c>
      <c r="I89" s="3">
        <f>'Population 2016'!I89/'Population 2016'!I$7</f>
        <v>5.0573818323283407E-2</v>
      </c>
      <c r="J89" s="3">
        <f>'Population 2016'!J89/'Population 2016'!J$7</f>
        <v>4.3296791712762746E-2</v>
      </c>
      <c r="K89" s="3">
        <f>'Population 2016'!K89/'Population 2016'!K$7</f>
        <v>4.5504660719655206E-2</v>
      </c>
      <c r="L89" s="3">
        <f>'Population 2016'!L89/'Population 2016'!L$7</f>
        <v>4.3770032051282048E-2</v>
      </c>
      <c r="M89" s="3">
        <f>'Population 2016'!M89/'Population 2016'!M$7</f>
        <v>4.3770032051282048E-2</v>
      </c>
      <c r="N89" s="3">
        <f>'Population 2016'!N89/'Population 2016'!N$7</f>
        <v>3.8631986821039931E-2</v>
      </c>
      <c r="O89" s="3">
        <f>'Population 2016'!O89/'Population 2016'!O$7</f>
        <v>4.3056262729124238E-2</v>
      </c>
      <c r="P89" s="3">
        <f>'Population 2016'!P89/'Population 2016'!P$7</f>
        <v>4.5663203672384634E-2</v>
      </c>
      <c r="Q89" s="3">
        <f>'Population 2016'!Q89/'Population 2016'!Q$7</f>
        <v>4.8989379924631725E-2</v>
      </c>
      <c r="R89" s="3">
        <f>'Population 2016'!R89/'Population 2016'!R$7</f>
        <v>4.8904220779220776E-2</v>
      </c>
      <c r="S89" s="3">
        <f>'Population 2016'!S89/'Population 2016'!S$7</f>
        <v>4.263793666340189E-2</v>
      </c>
      <c r="T89" s="3">
        <f>'Population 2016'!T89/'Population 2016'!T$7</f>
        <v>4.2704499160204412E-2</v>
      </c>
      <c r="U89" s="3" t="e">
        <f>'Population 2016'!U89/'Population 2016'!U$7</f>
        <v>#DIV/0!</v>
      </c>
      <c r="V89" s="3">
        <f>'Population 2016'!V89/'Population 2016'!V$7</f>
        <v>4.5058292196197877E-2</v>
      </c>
      <c r="W89" s="3">
        <f>'Population 2016'!W89/'Population 2016'!W$7</f>
        <v>4.1276718170894754E-2</v>
      </c>
      <c r="X89" s="3">
        <f>'Population 2016'!X89/'Population 2016'!X$7</f>
        <v>4.1276718170894754E-2</v>
      </c>
      <c r="Y89" s="3">
        <f>'Population 2016'!Y89/'Population 2016'!Y$7</f>
        <v>4.4158446362515411E-2</v>
      </c>
      <c r="Z89" s="3">
        <f>'Population 2016'!Z89/'Population 2016'!Z$7</f>
        <v>4.0864544332745119E-2</v>
      </c>
      <c r="AA89" s="3">
        <f>'Population 2016'!AA89/'Population 2016'!AA$7</f>
        <v>4.2520341905882497E-2</v>
      </c>
      <c r="AB89" s="3">
        <f>'Population 2016'!AB89/'Population 2016'!AB$7</f>
        <v>3.8480108149864814E-2</v>
      </c>
      <c r="AC89" s="3">
        <f>'Population 2016'!AC89/'Population 2016'!AC$7</f>
        <v>4.2423200633973521E-2</v>
      </c>
      <c r="AD89" s="3">
        <f>'Population 2016'!AD89/'Population 2016'!AD$7</f>
        <v>4.3899811473202259E-2</v>
      </c>
      <c r="AE89" s="3">
        <f>'Population 2016'!AE89/'Population 2016'!AE$7</f>
        <v>4.1922989291410341E-2</v>
      </c>
      <c r="AF89" s="3">
        <f>'Population 2016'!AF89/'Population 2016'!AF$7</f>
        <v>4.6446902334996022E-2</v>
      </c>
      <c r="AG89" s="3">
        <f>'Population 2016'!AG89/'Population 2016'!AG$7</f>
        <v>4.1922989291410341E-2</v>
      </c>
      <c r="AH89" s="3">
        <f>'Population 2016'!AH89/'Population 2016'!AH$7</f>
        <v>4.2760809202697342E-2</v>
      </c>
      <c r="AI89" s="3">
        <f>'Population 2016'!AI89/'Population 2016'!AI$7</f>
        <v>4.3083670715249663E-2</v>
      </c>
      <c r="AJ89" s="3">
        <f>'Population 2016'!AJ89/'Population 2016'!AJ$7</f>
        <v>4.3133927308725784E-2</v>
      </c>
      <c r="AK89" s="3">
        <f>'Population 2016'!AK89/'Population 2016'!AK$7</f>
        <v>3.937007874015748E-2</v>
      </c>
      <c r="AL89" s="3">
        <f>'Population 2016'!AL89/'Population 2016'!AL$7</f>
        <v>4.212421642288712E-2</v>
      </c>
      <c r="AM89" s="3">
        <f>'Population 2016'!AM89/'Population 2016'!AM$7</f>
        <v>4.3963574697423749E-2</v>
      </c>
      <c r="AN89" s="3" t="e">
        <f>'Population 2016'!AN89/'Population 2016'!AN$7</f>
        <v>#DIV/0!</v>
      </c>
      <c r="AO89" s="3" t="e">
        <f>'Population 2016'!AO89/'Population 2016'!AO$7</f>
        <v>#DIV/0!</v>
      </c>
      <c r="AP89" s="3">
        <f>'Population 2016'!AP89/'Population 2016'!AP$7</f>
        <v>4.486404833836858E-2</v>
      </c>
      <c r="AQ89" s="3">
        <f>'Population 2016'!AQ89/'Population 2016'!AQ$7</f>
        <v>4.3999022243950137E-2</v>
      </c>
      <c r="AR89" s="3">
        <f>'Population 2016'!AR89/'Population 2016'!AR$7</f>
        <v>4.2330383819021045E-2</v>
      </c>
      <c r="AS89" s="3">
        <f>'Population 2016'!AS89/'Population 2016'!AS$7</f>
        <v>5.0573818323283407E-2</v>
      </c>
      <c r="AT89" s="3" t="e">
        <f>'Population 2016'!AT89/'Population 2016'!AT$7</f>
        <v>#DIV/0!</v>
      </c>
      <c r="AU89" s="3" t="e">
        <f>'Population 2016'!AU89/'Population 2016'!AU$7</f>
        <v>#DIV/0!</v>
      </c>
      <c r="AV89" s="3">
        <f>'Population 2016'!AV89/'Population 2016'!AV$7</f>
        <v>3.9116172556786531E-2</v>
      </c>
      <c r="AW89" s="3">
        <f>'Population 2016'!AW89/'Population 2016'!AW$7</f>
        <v>4.079070032914138E-2</v>
      </c>
      <c r="AX89" s="3">
        <f>'Population 2016'!AX89/'Population 2016'!AX$7</f>
        <v>4.1073771319002923E-2</v>
      </c>
      <c r="AY89" s="3">
        <f>'Population 2016'!AY89/'Population 2016'!AY$7</f>
        <v>4.0621483597334022E-2</v>
      </c>
      <c r="AZ89" s="3">
        <f>'Population 2016'!AZ89/'Population 2016'!AZ$7</f>
        <v>3.9935507875480593E-2</v>
      </c>
      <c r="BA89" s="3">
        <f>'Population 2016'!BA89/'Population 2016'!BA$7</f>
        <v>4.7715483550060396E-2</v>
      </c>
      <c r="BB89" s="3">
        <f>'Population 2016'!BB89/'Population 2016'!BB$7</f>
        <v>4.3241595540846542E-2</v>
      </c>
      <c r="BC89" s="5" t="e">
        <f>'Population 2016'!BC89/'Population 2016'!BC$7</f>
        <v>#DIV/0!</v>
      </c>
      <c r="BD89" s="9">
        <v>87</v>
      </c>
    </row>
    <row r="90" spans="2:56" x14ac:dyDescent="0.35">
      <c r="B90" s="3" t="s">
        <v>55</v>
      </c>
      <c r="C90" s="47">
        <f>'Population 2016'!C90/'Population 2016'!C$7</f>
        <v>3.5782503501846426E-2</v>
      </c>
      <c r="D90" s="3">
        <f>'Population 2016'!D90/'Population 2016'!D$7</f>
        <v>3.7057329282263289E-2</v>
      </c>
      <c r="E90" s="3">
        <f>'Population 2016'!E90/'Population 2016'!E$7</f>
        <v>4.1638069091741017E-2</v>
      </c>
      <c r="F90" s="3">
        <f>'Population 2016'!F90/'Population 2016'!F$7</f>
        <v>3.4513537637607852E-2</v>
      </c>
      <c r="G90" s="3">
        <f>'Population 2016'!G90/'Population 2016'!G$7</f>
        <v>3.9459058910707667E-2</v>
      </c>
      <c r="H90" s="3">
        <f>'Population 2016'!H90/'Population 2016'!H$7</f>
        <v>4.0824483887346462E-2</v>
      </c>
      <c r="I90" s="3">
        <f>'Population 2016'!I90/'Population 2016'!I$7</f>
        <v>3.8319393114180124E-2</v>
      </c>
      <c r="J90" s="3">
        <f>'Population 2016'!J90/'Population 2016'!J$7</f>
        <v>4.0933319923564318E-2</v>
      </c>
      <c r="K90" s="3">
        <f>'Population 2016'!K90/'Population 2016'!K$7</f>
        <v>4.2898666933948081E-2</v>
      </c>
      <c r="L90" s="3">
        <f>'Population 2016'!L90/'Population 2016'!L$7</f>
        <v>3.8962339743589744E-2</v>
      </c>
      <c r="M90" s="3">
        <f>'Population 2016'!M90/'Population 2016'!M$7</f>
        <v>3.8962339743589744E-2</v>
      </c>
      <c r="N90" s="3">
        <f>'Population 2016'!N90/'Population 2016'!N$7</f>
        <v>3.7239843151813265E-2</v>
      </c>
      <c r="O90" s="3">
        <f>'Population 2016'!O90/'Population 2016'!O$7</f>
        <v>4.0224032586558045E-2</v>
      </c>
      <c r="P90" s="3">
        <f>'Population 2016'!P90/'Population 2016'!P$7</f>
        <v>4.1797535636627206E-2</v>
      </c>
      <c r="Q90" s="3">
        <f>'Population 2016'!Q90/'Population 2016'!Q$7</f>
        <v>3.8369304556354913E-2</v>
      </c>
      <c r="R90" s="3">
        <f>'Population 2016'!R90/'Population 2016'!R$7</f>
        <v>3.916396103896104E-2</v>
      </c>
      <c r="S90" s="3">
        <f>'Population 2016'!S90/'Population 2016'!S$7</f>
        <v>3.7153117858308847E-2</v>
      </c>
      <c r="T90" s="3">
        <f>'Population 2016'!T90/'Population 2016'!T$7</f>
        <v>3.3663295572311763E-2</v>
      </c>
      <c r="U90" s="3" t="e">
        <f>'Population 2016'!U90/'Population 2016'!U$7</f>
        <v>#DIV/0!</v>
      </c>
      <c r="V90" s="3">
        <f>'Population 2016'!V90/'Population 2016'!V$7</f>
        <v>3.8178762735006824E-2</v>
      </c>
      <c r="W90" s="3">
        <f>'Population 2016'!W90/'Population 2016'!W$7</f>
        <v>4.0836703955050853E-2</v>
      </c>
      <c r="X90" s="3">
        <f>'Population 2016'!X90/'Population 2016'!X$7</f>
        <v>4.0836703955050853E-2</v>
      </c>
      <c r="Y90" s="3">
        <f>'Population 2016'!Y90/'Population 2016'!Y$7</f>
        <v>3.9585902178380601E-2</v>
      </c>
      <c r="Z90" s="3">
        <f>'Population 2016'!Z90/'Population 2016'!Z$7</f>
        <v>3.5755949849016394E-2</v>
      </c>
      <c r="AA90" s="3">
        <f>'Population 2016'!AA90/'Population 2016'!AA$7</f>
        <v>3.7901001687117519E-2</v>
      </c>
      <c r="AB90" s="3">
        <f>'Population 2016'!AB90/'Population 2016'!AB$7</f>
        <v>3.7224797219003479E-2</v>
      </c>
      <c r="AC90" s="3">
        <f>'Population 2016'!AC90/'Population 2016'!AC$7</f>
        <v>3.7173107402573187E-2</v>
      </c>
      <c r="AD90" s="3">
        <f>'Population 2016'!AD90/'Population 2016'!AD$7</f>
        <v>4.0237005117155937E-2</v>
      </c>
      <c r="AE90" s="3">
        <f>'Population 2016'!AE90/'Population 2016'!AE$7</f>
        <v>4.0555935292777401E-2</v>
      </c>
      <c r="AF90" s="3">
        <f>'Population 2016'!AF90/'Population 2016'!AF$7</f>
        <v>4.0663630448926479E-2</v>
      </c>
      <c r="AG90" s="3">
        <f>'Population 2016'!AG90/'Population 2016'!AG$7</f>
        <v>4.0555935292777401E-2</v>
      </c>
      <c r="AH90" s="3">
        <f>'Population 2016'!AH90/'Population 2016'!AH$7</f>
        <v>3.970285961559266E-2</v>
      </c>
      <c r="AI90" s="3">
        <f>'Population 2016'!AI90/'Population 2016'!AI$7</f>
        <v>3.4637876743139902E-2</v>
      </c>
      <c r="AJ90" s="3">
        <f>'Population 2016'!AJ90/'Population 2016'!AJ$7</f>
        <v>3.804270965917126E-2</v>
      </c>
      <c r="AK90" s="3">
        <f>'Population 2016'!AK90/'Population 2016'!AK$7</f>
        <v>4.2519685039370078E-2</v>
      </c>
      <c r="AL90" s="3">
        <f>'Population 2016'!AL90/'Population 2016'!AL$7</f>
        <v>4.1346196594496065E-2</v>
      </c>
      <c r="AM90" s="3">
        <f>'Population 2016'!AM90/'Population 2016'!AM$7</f>
        <v>3.9340720607707852E-2</v>
      </c>
      <c r="AN90" s="3" t="e">
        <f>'Population 2016'!AN90/'Population 2016'!AN$7</f>
        <v>#DIV/0!</v>
      </c>
      <c r="AO90" s="3" t="e">
        <f>'Population 2016'!AO90/'Population 2016'!AO$7</f>
        <v>#DIV/0!</v>
      </c>
      <c r="AP90" s="3">
        <f>'Population 2016'!AP90/'Population 2016'!AP$7</f>
        <v>3.5196374622356495E-2</v>
      </c>
      <c r="AQ90" s="3">
        <f>'Population 2016'!AQ90/'Population 2016'!AQ$7</f>
        <v>4.0943534588120264E-2</v>
      </c>
      <c r="AR90" s="3">
        <f>'Population 2016'!AR90/'Population 2016'!AR$7</f>
        <v>3.8121650841402649E-2</v>
      </c>
      <c r="AS90" s="3">
        <f>'Population 2016'!AS90/'Population 2016'!AS$7</f>
        <v>3.8319393114180124E-2</v>
      </c>
      <c r="AT90" s="3" t="e">
        <f>'Population 2016'!AT90/'Population 2016'!AT$7</f>
        <v>#DIV/0!</v>
      </c>
      <c r="AU90" s="3" t="e">
        <f>'Population 2016'!AU90/'Population 2016'!AU$7</f>
        <v>#DIV/0!</v>
      </c>
      <c r="AV90" s="3">
        <f>'Population 2016'!AV90/'Population 2016'!AV$7</f>
        <v>4.05397041529987E-2</v>
      </c>
      <c r="AW90" s="3">
        <f>'Population 2016'!AW90/'Population 2016'!AW$7</f>
        <v>4.0296036985597687E-2</v>
      </c>
      <c r="AX90" s="3">
        <f>'Population 2016'!AX90/'Population 2016'!AX$7</f>
        <v>3.8954485820970837E-2</v>
      </c>
      <c r="AY90" s="3">
        <f>'Population 2016'!AY90/'Population 2016'!AY$7</f>
        <v>3.8803773911538129E-2</v>
      </c>
      <c r="AZ90" s="3">
        <f>'Population 2016'!AZ90/'Population 2016'!AZ$7</f>
        <v>3.6675466416257685E-2</v>
      </c>
      <c r="BA90" s="3">
        <f>'Population 2016'!BA90/'Population 2016'!BA$7</f>
        <v>3.9188517018404034E-2</v>
      </c>
      <c r="BB90" s="3">
        <f>'Population 2016'!BB90/'Population 2016'!BB$7</f>
        <v>3.5490332694652502E-2</v>
      </c>
      <c r="BC90" s="5" t="e">
        <f>'Population 2016'!BC90/'Population 2016'!BC$7</f>
        <v>#DIV/0!</v>
      </c>
      <c r="BD90" s="9">
        <v>88</v>
      </c>
    </row>
    <row r="91" spans="2:56" x14ac:dyDescent="0.35">
      <c r="B91" s="3" t="s">
        <v>56</v>
      </c>
      <c r="C91" s="47">
        <f>'Population 2016'!C91/'Population 2016'!C$7</f>
        <v>3.2216987138673117E-2</v>
      </c>
      <c r="D91" s="3">
        <f>'Population 2016'!D91/'Population 2016'!D$7</f>
        <v>3.023360063754545E-2</v>
      </c>
      <c r="E91" s="3">
        <f>'Population 2016'!E91/'Population 2016'!E$7</f>
        <v>2.3106840539922215E-2</v>
      </c>
      <c r="F91" s="3">
        <f>'Population 2016'!F91/'Population 2016'!F$7</f>
        <v>2.9157988693841119E-2</v>
      </c>
      <c r="G91" s="3">
        <f>'Population 2016'!G91/'Population 2016'!G$7</f>
        <v>3.8347536124490551E-2</v>
      </c>
      <c r="H91" s="3">
        <f>'Population 2016'!H91/'Population 2016'!H$7</f>
        <v>3.4893644603368371E-2</v>
      </c>
      <c r="I91" s="3">
        <f>'Population 2016'!I91/'Population 2016'!I$7</f>
        <v>2.9955261622252479E-2</v>
      </c>
      <c r="J91" s="3">
        <f>'Population 2016'!J91/'Population 2016'!J$7</f>
        <v>3.1932012471085187E-2</v>
      </c>
      <c r="K91" s="3">
        <f>'Population 2016'!K91/'Population 2016'!K$7</f>
        <v>3.3376766563095121E-2</v>
      </c>
      <c r="L91" s="3">
        <f>'Population 2016'!L91/'Population 2016'!L$7</f>
        <v>3.2251602564102567E-2</v>
      </c>
      <c r="M91" s="3">
        <f>'Population 2016'!M91/'Population 2016'!M$7</f>
        <v>3.2251602564102567E-2</v>
      </c>
      <c r="N91" s="3">
        <f>'Population 2016'!N91/'Population 2016'!N$7</f>
        <v>3.0023898466321725E-2</v>
      </c>
      <c r="O91" s="3">
        <f>'Population 2016'!O91/'Population 2016'!O$7</f>
        <v>3.3254837067209775E-2</v>
      </c>
      <c r="P91" s="3">
        <f>'Population 2016'!P91/'Population 2016'!P$7</f>
        <v>3.8656680357574295E-2</v>
      </c>
      <c r="Q91" s="3">
        <f>'Population 2016'!Q91/'Population 2016'!Q$7</f>
        <v>2.9804727646454265E-2</v>
      </c>
      <c r="R91" s="3">
        <f>'Population 2016'!R91/'Population 2016'!R$7</f>
        <v>2.9626623376623376E-2</v>
      </c>
      <c r="S91" s="3">
        <f>'Population 2016'!S91/'Population 2016'!S$7</f>
        <v>3.1093698987920339E-2</v>
      </c>
      <c r="T91" s="3">
        <f>'Population 2016'!T91/'Population 2016'!T$7</f>
        <v>2.8767465961476609E-2</v>
      </c>
      <c r="U91" s="3" t="e">
        <f>'Population 2016'!U91/'Population 2016'!U$7</f>
        <v>#DIV/0!</v>
      </c>
      <c r="V91" s="3">
        <f>'Population 2016'!V91/'Population 2016'!V$7</f>
        <v>3.2717151559710111E-2</v>
      </c>
      <c r="W91" s="3">
        <f>'Population 2016'!W91/'Population 2016'!W$7</f>
        <v>3.4151872598960888E-2</v>
      </c>
      <c r="X91" s="3">
        <f>'Population 2016'!X91/'Population 2016'!X$7</f>
        <v>3.4151872598960888E-2</v>
      </c>
      <c r="Y91" s="3">
        <f>'Population 2016'!Y91/'Population 2016'!Y$7</f>
        <v>3.2316070694615701E-2</v>
      </c>
      <c r="Z91" s="3">
        <f>'Population 2016'!Z91/'Population 2016'!Z$7</f>
        <v>2.8815336733447605E-2</v>
      </c>
      <c r="AA91" s="3">
        <f>'Population 2016'!AA91/'Population 2016'!AA$7</f>
        <v>3.0774849705428865E-2</v>
      </c>
      <c r="AB91" s="3">
        <f>'Population 2016'!AB91/'Population 2016'!AB$7</f>
        <v>3.0272305909617613E-2</v>
      </c>
      <c r="AC91" s="3">
        <f>'Population 2016'!AC91/'Population 2016'!AC$7</f>
        <v>2.9982635651687489E-2</v>
      </c>
      <c r="AD91" s="3">
        <f>'Population 2016'!AD91/'Population 2016'!AD$7</f>
        <v>3.4742795583086454E-2</v>
      </c>
      <c r="AE91" s="3">
        <f>'Population 2016'!AE91/'Population 2016'!AE$7</f>
        <v>3.3264980633401685E-2</v>
      </c>
      <c r="AF91" s="3">
        <f>'Population 2016'!AF91/'Population 2016'!AF$7</f>
        <v>3.4844213113569E-2</v>
      </c>
      <c r="AG91" s="3">
        <f>'Population 2016'!AG91/'Population 2016'!AG$7</f>
        <v>3.3264980633401685E-2</v>
      </c>
      <c r="AH91" s="3">
        <f>'Population 2016'!AH91/'Population 2016'!AH$7</f>
        <v>3.2735927301575853E-2</v>
      </c>
      <c r="AI91" s="3">
        <f>'Population 2016'!AI91/'Population 2016'!AI$7</f>
        <v>2.9127305443094918E-2</v>
      </c>
      <c r="AJ91" s="3">
        <f>'Population 2016'!AJ91/'Population 2016'!AJ$7</f>
        <v>3.4507141846980623E-2</v>
      </c>
      <c r="AK91" s="3">
        <f>'Population 2016'!AK91/'Population 2016'!AK$7</f>
        <v>3.1496062992125984E-2</v>
      </c>
      <c r="AL91" s="3">
        <f>'Population 2016'!AL91/'Population 2016'!AL$7</f>
        <v>3.5010892277597475E-2</v>
      </c>
      <c r="AM91" s="3">
        <f>'Population 2016'!AM91/'Population 2016'!AM$7</f>
        <v>3.1616605106046879E-2</v>
      </c>
      <c r="AN91" s="3" t="e">
        <f>'Population 2016'!AN91/'Population 2016'!AN$7</f>
        <v>#DIV/0!</v>
      </c>
      <c r="AO91" s="3" t="e">
        <f>'Population 2016'!AO91/'Population 2016'!AO$7</f>
        <v>#DIV/0!</v>
      </c>
      <c r="AP91" s="3">
        <f>'Population 2016'!AP91/'Population 2016'!AP$7</f>
        <v>2.9305135951661631E-2</v>
      </c>
      <c r="AQ91" s="3">
        <f>'Population 2016'!AQ91/'Population 2016'!AQ$7</f>
        <v>2.9234905890980201E-2</v>
      </c>
      <c r="AR91" s="3">
        <f>'Population 2016'!AR91/'Population 2016'!AR$7</f>
        <v>3.1365436339330963E-2</v>
      </c>
      <c r="AS91" s="3">
        <f>'Population 2016'!AS91/'Population 2016'!AS$7</f>
        <v>2.9955261622252479E-2</v>
      </c>
      <c r="AT91" s="3" t="e">
        <f>'Population 2016'!AT91/'Population 2016'!AT$7</f>
        <v>#DIV/0!</v>
      </c>
      <c r="AU91" s="3" t="e">
        <f>'Population 2016'!AU91/'Population 2016'!AU$7</f>
        <v>#DIV/0!</v>
      </c>
      <c r="AV91" s="3">
        <f>'Population 2016'!AV91/'Population 2016'!AV$7</f>
        <v>3.7754533638670547E-2</v>
      </c>
      <c r="AW91" s="3">
        <f>'Population 2016'!AW91/'Population 2016'!AW$7</f>
        <v>3.4569357508418788E-2</v>
      </c>
      <c r="AX91" s="3">
        <f>'Population 2016'!AX91/'Population 2016'!AX$7</f>
        <v>3.0477343828842467E-2</v>
      </c>
      <c r="AY91" s="3">
        <f>'Population 2016'!AY91/'Population 2016'!AY$7</f>
        <v>3.2043625032459104E-2</v>
      </c>
      <c r="AZ91" s="3">
        <f>'Population 2016'!AZ91/'Population 2016'!AZ$7</f>
        <v>2.9836466398540068E-2</v>
      </c>
      <c r="BA91" s="3">
        <f>'Population 2016'!BA91/'Population 2016'!BA$7</f>
        <v>3.4925033752575857E-2</v>
      </c>
      <c r="BB91" s="3">
        <f>'Population 2016'!BB91/'Population 2016'!BB$7</f>
        <v>2.8261626894269292E-2</v>
      </c>
      <c r="BC91" s="5" t="e">
        <f>'Population 2016'!BC91/'Population 2016'!BC$7</f>
        <v>#DIV/0!</v>
      </c>
      <c r="BD91" s="9">
        <v>89</v>
      </c>
    </row>
    <row r="92" spans="2:56" x14ac:dyDescent="0.35">
      <c r="B92" s="3" t="s">
        <v>57</v>
      </c>
      <c r="C92" s="47">
        <f>'Population 2016'!C92/'Population 2016'!C$7</f>
        <v>2.7696421749649817E-2</v>
      </c>
      <c r="D92" s="3">
        <f>'Population 2016'!D92/'Population 2016'!D$7</f>
        <v>2.7593764008567018E-2</v>
      </c>
      <c r="E92" s="3">
        <f>'Population 2016'!E92/'Population 2016'!E$7</f>
        <v>2.7224891329215281E-2</v>
      </c>
      <c r="F92" s="3">
        <f>'Population 2016'!F92/'Population 2016'!F$7</f>
        <v>3.0496875929782803E-2</v>
      </c>
      <c r="G92" s="3">
        <f>'Population 2016'!G92/'Population 2016'!G$7</f>
        <v>3.1678399407187849E-2</v>
      </c>
      <c r="H92" s="3">
        <f>'Population 2016'!H92/'Population 2016'!H$7</f>
        <v>3.3532468374258648E-2</v>
      </c>
      <c r="I92" s="3">
        <f>'Population 2016'!I92/'Population 2016'!I$7</f>
        <v>3.8902937171756469E-2</v>
      </c>
      <c r="J92" s="3">
        <f>'Population 2016'!J92/'Population 2016'!J$7</f>
        <v>3.1177712963894197E-2</v>
      </c>
      <c r="K92" s="3">
        <f>'Population 2016'!K92/'Population 2016'!K$7</f>
        <v>3.3777688683973135E-2</v>
      </c>
      <c r="L92" s="3">
        <f>'Population 2016'!L92/'Population 2016'!L$7</f>
        <v>3.7159455128205128E-2</v>
      </c>
      <c r="M92" s="3">
        <f>'Population 2016'!M92/'Population 2016'!M$7</f>
        <v>3.7159455128205128E-2</v>
      </c>
      <c r="N92" s="3">
        <f>'Population 2016'!N92/'Population 2016'!N$7</f>
        <v>2.8538945219146617E-2</v>
      </c>
      <c r="O92" s="3">
        <f>'Population 2016'!O92/'Population 2016'!O$7</f>
        <v>3.4655040733197556E-2</v>
      </c>
      <c r="P92" s="3">
        <f>'Population 2016'!P92/'Population 2016'!P$7</f>
        <v>3.0683740033824597E-2</v>
      </c>
      <c r="Q92" s="3">
        <f>'Population 2016'!Q92/'Population 2016'!Q$7</f>
        <v>3.4600890715998631E-2</v>
      </c>
      <c r="R92" s="3">
        <f>'Population 2016'!R92/'Population 2016'!R$7</f>
        <v>2.7597402597402596E-2</v>
      </c>
      <c r="S92" s="3">
        <f>'Population 2016'!S92/'Population 2016'!S$7</f>
        <v>2.90956578517793E-2</v>
      </c>
      <c r="T92" s="3">
        <f>'Population 2016'!T92/'Population 2016'!T$7</f>
        <v>2.3478540542472216E-2</v>
      </c>
      <c r="U92" s="3" t="e">
        <f>'Population 2016'!U92/'Population 2016'!U$7</f>
        <v>#DIV/0!</v>
      </c>
      <c r="V92" s="3">
        <f>'Population 2016'!V92/'Population 2016'!V$7</f>
        <v>3.3819976893183487E-2</v>
      </c>
      <c r="W92" s="3">
        <f>'Population 2016'!W92/'Population 2016'!W$7</f>
        <v>3.2984142564605932E-2</v>
      </c>
      <c r="X92" s="3">
        <f>'Population 2016'!X92/'Population 2016'!X$7</f>
        <v>3.2984142564605932E-2</v>
      </c>
      <c r="Y92" s="3">
        <f>'Population 2016'!Y92/'Population 2016'!Y$7</f>
        <v>3.2470201397451708E-2</v>
      </c>
      <c r="Z92" s="3">
        <f>'Population 2016'!Z92/'Population 2016'!Z$7</f>
        <v>2.5673530068269015E-2</v>
      </c>
      <c r="AA92" s="3">
        <f>'Population 2016'!AA92/'Population 2016'!AA$7</f>
        <v>2.8276338643706926E-2</v>
      </c>
      <c r="AB92" s="3">
        <f>'Population 2016'!AB92/'Population 2016'!AB$7</f>
        <v>2.7665121668597914E-2</v>
      </c>
      <c r="AC92" s="3">
        <f>'Population 2016'!AC92/'Population 2016'!AC$7</f>
        <v>2.6888518553048666E-2</v>
      </c>
      <c r="AD92" s="3">
        <f>'Population 2016'!AD92/'Population 2016'!AD$7</f>
        <v>3.1079989227040129E-2</v>
      </c>
      <c r="AE92" s="3">
        <f>'Population 2016'!AE92/'Population 2016'!AE$7</f>
        <v>3.0834662413609781E-2</v>
      </c>
      <c r="AF92" s="3">
        <f>'Population 2016'!AF92/'Population 2016'!AF$7</f>
        <v>3.5350249403600084E-2</v>
      </c>
      <c r="AG92" s="3">
        <f>'Population 2016'!AG92/'Population 2016'!AG$7</f>
        <v>3.0834662413609781E-2</v>
      </c>
      <c r="AH92" s="3">
        <f>'Population 2016'!AH92/'Population 2016'!AH$7</f>
        <v>3.1711802675705891E-2</v>
      </c>
      <c r="AI92" s="3">
        <f>'Population 2016'!AI92/'Population 2016'!AI$7</f>
        <v>2.5944669365721998E-2</v>
      </c>
      <c r="AJ92" s="3">
        <f>'Population 2016'!AJ92/'Population 2016'!AJ$7</f>
        <v>2.870881063498798E-2</v>
      </c>
      <c r="AK92" s="3">
        <f>'Population 2016'!AK92/'Population 2016'!AK$7</f>
        <v>2.9921259842519685E-2</v>
      </c>
      <c r="AL92" s="3">
        <f>'Population 2016'!AL92/'Population 2016'!AL$7</f>
        <v>3.3121415551504912E-2</v>
      </c>
      <c r="AM92" s="3">
        <f>'Population 2016'!AM92/'Population 2016'!AM$7</f>
        <v>3.0977768485608754E-2</v>
      </c>
      <c r="AN92" s="3" t="e">
        <f>'Population 2016'!AN92/'Population 2016'!AN$7</f>
        <v>#DIV/0!</v>
      </c>
      <c r="AO92" s="3" t="e">
        <f>'Population 2016'!AO92/'Population 2016'!AO$7</f>
        <v>#DIV/0!</v>
      </c>
      <c r="AP92" s="3">
        <f>'Population 2016'!AP92/'Population 2016'!AP$7</f>
        <v>2.4320241691842902E-2</v>
      </c>
      <c r="AQ92" s="3">
        <f>'Population 2016'!AQ92/'Population 2016'!AQ$7</f>
        <v>2.6277193840136884E-2</v>
      </c>
      <c r="AR92" s="3">
        <f>'Population 2016'!AR92/'Population 2016'!AR$7</f>
        <v>2.9312088269890877E-2</v>
      </c>
      <c r="AS92" s="3">
        <f>'Population 2016'!AS92/'Population 2016'!AS$7</f>
        <v>3.8902937171756469E-2</v>
      </c>
      <c r="AT92" s="3" t="e">
        <f>'Population 2016'!AT92/'Population 2016'!AT$7</f>
        <v>#DIV/0!</v>
      </c>
      <c r="AU92" s="3" t="e">
        <f>'Population 2016'!AU92/'Population 2016'!AU$7</f>
        <v>#DIV/0!</v>
      </c>
      <c r="AV92" s="3">
        <f>'Population 2016'!AV92/'Population 2016'!AV$7</f>
        <v>3.2493656000495141E-2</v>
      </c>
      <c r="AW92" s="3">
        <f>'Population 2016'!AW92/'Population 2016'!AW$7</f>
        <v>3.2914137858868743E-2</v>
      </c>
      <c r="AX92" s="3">
        <f>'Population 2016'!AX92/'Population 2016'!AX$7</f>
        <v>2.8559895044908669E-2</v>
      </c>
      <c r="AY92" s="3">
        <f>'Population 2016'!AY92/'Population 2016'!AY$7</f>
        <v>3.0684670648316453E-2</v>
      </c>
      <c r="AZ92" s="3">
        <f>'Population 2016'!AZ92/'Population 2016'!AZ$7</f>
        <v>2.827731613543346E-2</v>
      </c>
      <c r="BA92" s="3">
        <f>'Population 2016'!BA92/'Population 2016'!BA$7</f>
        <v>2.902721523484687E-2</v>
      </c>
      <c r="BB92" s="3">
        <f>'Population 2016'!BB92/'Population 2016'!BB$7</f>
        <v>3.0003483713638739E-2</v>
      </c>
      <c r="BC92" s="5" t="e">
        <f>'Population 2016'!BC92/'Population 2016'!BC$7</f>
        <v>#DIV/0!</v>
      </c>
      <c r="BD92" s="9">
        <v>90</v>
      </c>
    </row>
    <row r="93" spans="2:56" x14ac:dyDescent="0.35">
      <c r="B93" s="3" t="s">
        <v>58</v>
      </c>
      <c r="C93" s="47">
        <f>'Population 2016'!C93/'Population 2016'!C$7</f>
        <v>1.6108493569336559E-2</v>
      </c>
      <c r="D93" s="3">
        <f>'Population 2016'!D93/'Population 2016'!D$7</f>
        <v>1.593863625043582E-2</v>
      </c>
      <c r="E93" s="3">
        <f>'Population 2016'!E93/'Population 2016'!E$7</f>
        <v>1.532830016014642E-2</v>
      </c>
      <c r="F93" s="3">
        <f>'Population 2016'!F93/'Population 2016'!F$7</f>
        <v>2.0083308539125259E-2</v>
      </c>
      <c r="G93" s="3">
        <f>'Population 2016'!G93/'Population 2016'!G$7</f>
        <v>2.8899592441645052E-2</v>
      </c>
      <c r="H93" s="3">
        <f>'Population 2016'!H93/'Population 2016'!H$7</f>
        <v>2.4868473646115788E-2</v>
      </c>
      <c r="I93" s="3">
        <f>'Population 2016'!I93/'Population 2016'!I$7</f>
        <v>2.7037541334370745E-2</v>
      </c>
      <c r="J93" s="3">
        <f>'Population 2016'!J93/'Population 2016'!J$7</f>
        <v>2.2377552046665996E-2</v>
      </c>
      <c r="K93" s="3">
        <f>'Population 2016'!K93/'Population 2016'!K$7</f>
        <v>2.455647990377869E-2</v>
      </c>
      <c r="L93" s="3">
        <f>'Population 2016'!L93/'Population 2016'!L$7</f>
        <v>2.2636217948717948E-2</v>
      </c>
      <c r="M93" s="3">
        <f>'Population 2016'!M93/'Population 2016'!M$7</f>
        <v>2.2636217948717948E-2</v>
      </c>
      <c r="N93" s="3">
        <f>'Population 2016'!N93/'Population 2016'!N$7</f>
        <v>2.0302095176222185E-2</v>
      </c>
      <c r="O93" s="3">
        <f>'Population 2016'!O93/'Population 2016'!O$7</f>
        <v>2.377163951120163E-2</v>
      </c>
      <c r="P93" s="3">
        <f>'Population 2016'!P93/'Population 2016'!P$7</f>
        <v>2.1261174196665861E-2</v>
      </c>
      <c r="Q93" s="3">
        <f>'Population 2016'!Q93/'Population 2016'!Q$7</f>
        <v>2.1925316889345667E-2</v>
      </c>
      <c r="R93" s="3">
        <f>'Population 2016'!R93/'Population 2016'!R$7</f>
        <v>1.765422077922078E-2</v>
      </c>
      <c r="S93" s="3">
        <f>'Population 2016'!S93/'Population 2016'!S$7</f>
        <v>2.139732288605942E-2</v>
      </c>
      <c r="T93" s="3">
        <f>'Population 2016'!T93/'Population 2016'!T$7</f>
        <v>1.5973984204695708E-2</v>
      </c>
      <c r="U93" s="3" t="e">
        <f>'Population 2016'!U93/'Population 2016'!U$7</f>
        <v>#DIV/0!</v>
      </c>
      <c r="V93" s="3">
        <f>'Population 2016'!V93/'Population 2016'!V$7</f>
        <v>2.1321289780485243E-2</v>
      </c>
      <c r="W93" s="3">
        <f>'Population 2016'!W93/'Population 2016'!W$7</f>
        <v>2.5216199292592528E-2</v>
      </c>
      <c r="X93" s="3">
        <f>'Population 2016'!X93/'Population 2016'!X$7</f>
        <v>2.5216199292592528E-2</v>
      </c>
      <c r="Y93" s="3">
        <f>'Population 2016'!Y93/'Population 2016'!Y$7</f>
        <v>2.1860871352240033E-2</v>
      </c>
      <c r="Z93" s="3">
        <f>'Population 2016'!Z93/'Population 2016'!Z$7</f>
        <v>1.8602359303074842E-2</v>
      </c>
      <c r="AA93" s="3">
        <f>'Population 2016'!AA93/'Population 2016'!AA$7</f>
        <v>2.0376146274956576E-2</v>
      </c>
      <c r="AB93" s="3">
        <f>'Population 2016'!AB93/'Population 2016'!AB$7</f>
        <v>1.6174198532251834E-2</v>
      </c>
      <c r="AC93" s="3">
        <f>'Population 2016'!AC93/'Population 2016'!AC$7</f>
        <v>1.9328034682080924E-2</v>
      </c>
      <c r="AD93" s="3">
        <f>'Population 2016'!AD93/'Population 2016'!AD$7</f>
        <v>2.256935092916779E-2</v>
      </c>
      <c r="AE93" s="3">
        <f>'Population 2016'!AE93/'Population 2016'!AE$7</f>
        <v>1.997417786891471E-2</v>
      </c>
      <c r="AF93" s="3">
        <f>'Population 2016'!AF93/'Population 2016'!AF$7</f>
        <v>2.4362032820067953E-2</v>
      </c>
      <c r="AG93" s="3">
        <f>'Population 2016'!AG93/'Population 2016'!AG$7</f>
        <v>1.997417786891471E-2</v>
      </c>
      <c r="AH93" s="3">
        <f>'Population 2016'!AH93/'Population 2016'!AH$7</f>
        <v>2.2970682629548159E-2</v>
      </c>
      <c r="AI93" s="3">
        <f>'Population 2016'!AI93/'Population 2016'!AI$7</f>
        <v>1.8533513270355375E-2</v>
      </c>
      <c r="AJ93" s="3">
        <f>'Population 2016'!AJ93/'Population 2016'!AJ$7</f>
        <v>2.1496252298119078E-2</v>
      </c>
      <c r="AK93" s="3">
        <f>'Population 2016'!AK93/'Population 2016'!AK$7</f>
        <v>2.3622047244094488E-2</v>
      </c>
      <c r="AL93" s="3">
        <f>'Population 2016'!AL93/'Population 2016'!AL$7</f>
        <v>2.5407904681456452E-2</v>
      </c>
      <c r="AM93" s="3">
        <f>'Population 2016'!AM93/'Population 2016'!AM$7</f>
        <v>2.1824981996422514E-2</v>
      </c>
      <c r="AN93" s="3" t="e">
        <f>'Population 2016'!AN93/'Population 2016'!AN$7</f>
        <v>#DIV/0!</v>
      </c>
      <c r="AO93" s="3" t="e">
        <f>'Population 2016'!AO93/'Population 2016'!AO$7</f>
        <v>#DIV/0!</v>
      </c>
      <c r="AP93" s="3">
        <f>'Population 2016'!AP93/'Population 2016'!AP$7</f>
        <v>1.797583081570997E-2</v>
      </c>
      <c r="AQ93" s="3">
        <f>'Population 2016'!AQ93/'Population 2016'!AQ$7</f>
        <v>1.8821803959912002E-2</v>
      </c>
      <c r="AR93" s="3">
        <f>'Population 2016'!AR93/'Population 2016'!AR$7</f>
        <v>2.104710433209437E-2</v>
      </c>
      <c r="AS93" s="3">
        <f>'Population 2016'!AS93/'Population 2016'!AS$7</f>
        <v>2.7037541334370745E-2</v>
      </c>
      <c r="AT93" s="3" t="e">
        <f>'Population 2016'!AT93/'Population 2016'!AT$7</f>
        <v>#DIV/0!</v>
      </c>
      <c r="AU93" s="3" t="e">
        <f>'Population 2016'!AU93/'Population 2016'!AU$7</f>
        <v>#DIV/0!</v>
      </c>
      <c r="AV93" s="3">
        <f>'Population 2016'!AV93/'Population 2016'!AV$7</f>
        <v>2.5499783375626663E-2</v>
      </c>
      <c r="AW93" s="3">
        <f>'Population 2016'!AW93/'Population 2016'!AW$7</f>
        <v>2.4847320256463919E-2</v>
      </c>
      <c r="AX93" s="3">
        <f>'Population 2016'!AX93/'Population 2016'!AX$7</f>
        <v>2.0183671409829448E-2</v>
      </c>
      <c r="AY93" s="3">
        <f>'Population 2016'!AY93/'Population 2016'!AY$7</f>
        <v>2.2669436509997403E-2</v>
      </c>
      <c r="AZ93" s="3">
        <f>'Population 2016'!AZ93/'Population 2016'!AZ$7</f>
        <v>2.0003189170992718E-2</v>
      </c>
      <c r="BA93" s="3">
        <f>'Population 2016'!BA93/'Population 2016'!BA$7</f>
        <v>2.1246358274710438E-2</v>
      </c>
      <c r="BB93" s="3">
        <f>'Population 2016'!BB93/'Population 2016'!BB$7</f>
        <v>2.3427974220519072E-2</v>
      </c>
      <c r="BC93" s="5" t="e">
        <f>'Population 2016'!BC93/'Population 2016'!BC$7</f>
        <v>#DIV/0!</v>
      </c>
      <c r="BD93" s="9">
        <v>91</v>
      </c>
    </row>
    <row r="94" spans="2:56" x14ac:dyDescent="0.35">
      <c r="B94" s="3" t="s">
        <v>59</v>
      </c>
      <c r="C94" s="47">
        <f>'Population 2016'!C94/'Population 2016'!C$7</f>
        <v>1.0632879154463263E-2</v>
      </c>
      <c r="D94" s="3">
        <f>'Population 2016'!D94/'Population 2016'!D$7</f>
        <v>1.1206853613587687E-2</v>
      </c>
      <c r="E94" s="3">
        <f>'Population 2016'!E94/'Population 2016'!E$7</f>
        <v>1.3269274765499885E-2</v>
      </c>
      <c r="F94" s="3">
        <f>'Population 2016'!F94/'Population 2016'!F$7</f>
        <v>1.8149360309431716E-2</v>
      </c>
      <c r="G94" s="3">
        <f>'Population 2016'!G94/'Population 2016'!G$7</f>
        <v>1.6672841793256763E-2</v>
      </c>
      <c r="H94" s="3">
        <f>'Population 2016'!H94/'Population 2016'!H$7</f>
        <v>1.9391359771840935E-2</v>
      </c>
      <c r="I94" s="3">
        <f>'Population 2016'!I94/'Population 2016'!I$7</f>
        <v>1.419957206769111E-2</v>
      </c>
      <c r="J94" s="3">
        <f>'Population 2016'!J94/'Population 2016'!J$7</f>
        <v>1.7902041637332798E-2</v>
      </c>
      <c r="K94" s="3">
        <f>'Population 2016'!K94/'Population 2016'!K$7</f>
        <v>1.8241956499949884E-2</v>
      </c>
      <c r="L94" s="3">
        <f>'Population 2016'!L94/'Population 2016'!L$7</f>
        <v>1.8329326923076924E-2</v>
      </c>
      <c r="M94" s="3">
        <f>'Population 2016'!M94/'Population 2016'!M$7</f>
        <v>1.8329326923076924E-2</v>
      </c>
      <c r="N94" s="3">
        <f>'Population 2016'!N94/'Population 2016'!N$7</f>
        <v>1.540638993944175E-2</v>
      </c>
      <c r="O94" s="3">
        <f>'Population 2016'!O94/'Population 2016'!O$7</f>
        <v>2.0207484725050916E-2</v>
      </c>
      <c r="P94" s="3">
        <f>'Population 2016'!P94/'Population 2016'!P$7</f>
        <v>1.6187484899734237E-2</v>
      </c>
      <c r="Q94" s="3">
        <f>'Population 2016'!Q94/'Population 2016'!Q$7</f>
        <v>2.0897567660157587E-2</v>
      </c>
      <c r="R94" s="3">
        <f>'Population 2016'!R94/'Population 2016'!R$7</f>
        <v>2.0495129870129872E-2</v>
      </c>
      <c r="S94" s="3">
        <f>'Population 2016'!S94/'Population 2016'!S$7</f>
        <v>1.5559908586353248E-2</v>
      </c>
      <c r="T94" s="3">
        <f>'Population 2016'!T94/'Population 2016'!T$7</f>
        <v>1.2954293678304685E-2</v>
      </c>
      <c r="U94" s="3" t="e">
        <f>'Population 2016'!U94/'Population 2016'!U$7</f>
        <v>#DIV/0!</v>
      </c>
      <c r="V94" s="3">
        <f>'Population 2016'!V94/'Population 2016'!V$7</f>
        <v>1.8380422224556246E-2</v>
      </c>
      <c r="W94" s="3">
        <f>'Population 2016'!W94/'Population 2016'!W$7</f>
        <v>1.6923623686303711E-2</v>
      </c>
      <c r="X94" s="3">
        <f>'Population 2016'!X94/'Population 2016'!X$7</f>
        <v>1.6923623686303711E-2</v>
      </c>
      <c r="Y94" s="3">
        <f>'Population 2016'!Y94/'Population 2016'!Y$7</f>
        <v>1.8136046033703248E-2</v>
      </c>
      <c r="Z94" s="3">
        <f>'Population 2016'!Z94/'Population 2016'!Z$7</f>
        <v>1.3952822361577305E-2</v>
      </c>
      <c r="AA94" s="3">
        <f>'Population 2016'!AA94/'Population 2016'!AA$7</f>
        <v>1.5464206338830474E-2</v>
      </c>
      <c r="AB94" s="3">
        <f>'Population 2016'!AB94/'Population 2016'!AB$7</f>
        <v>1.1201235998455001E-2</v>
      </c>
      <c r="AC94" s="3">
        <f>'Population 2016'!AC94/'Population 2016'!AC$7</f>
        <v>1.4759696065634906E-2</v>
      </c>
      <c r="AD94" s="3">
        <f>'Population 2016'!AD94/'Population 2016'!AD$7</f>
        <v>1.5136008618367896E-2</v>
      </c>
      <c r="AE94" s="3">
        <f>'Population 2016'!AE94/'Population 2016'!AE$7</f>
        <v>1.4505961874382927E-2</v>
      </c>
      <c r="AF94" s="3">
        <f>'Population 2016'!AF94/'Population 2016'!AF$7</f>
        <v>1.8289597339694933E-2</v>
      </c>
      <c r="AG94" s="3">
        <f>'Population 2016'!AG94/'Population 2016'!AG$7</f>
        <v>1.4505961874382927E-2</v>
      </c>
      <c r="AH94" s="3">
        <f>'Population 2016'!AH94/'Population 2016'!AH$7</f>
        <v>1.7208178572716455E-2</v>
      </c>
      <c r="AI94" s="3">
        <f>'Population 2016'!AI94/'Population 2016'!AI$7</f>
        <v>1.4732343679712101E-2</v>
      </c>
      <c r="AJ94" s="3">
        <f>'Population 2016'!AJ94/'Population 2016'!AJ$7</f>
        <v>1.6405034648564559E-2</v>
      </c>
      <c r="AK94" s="3">
        <f>'Population 2016'!AK94/'Population 2016'!AK$7</f>
        <v>1.1023622047244094E-2</v>
      </c>
      <c r="AL94" s="3">
        <f>'Population 2016'!AL94/'Population 2016'!AL$7</f>
        <v>1.8939225536833682E-2</v>
      </c>
      <c r="AM94" s="3">
        <f>'Population 2016'!AM94/'Population 2016'!AM$7</f>
        <v>1.7167282272864542E-2</v>
      </c>
      <c r="AN94" s="3" t="e">
        <f>'Population 2016'!AN94/'Population 2016'!AN$7</f>
        <v>#DIV/0!</v>
      </c>
      <c r="AO94" s="3" t="e">
        <f>'Population 2016'!AO94/'Population 2016'!AO$7</f>
        <v>#DIV/0!</v>
      </c>
      <c r="AP94" s="3">
        <f>'Population 2016'!AP94/'Population 2016'!AP$7</f>
        <v>1.4501510574018127E-2</v>
      </c>
      <c r="AQ94" s="3">
        <f>'Population 2016'!AQ94/'Population 2016'!AQ$7</f>
        <v>1.6597408946467856E-2</v>
      </c>
      <c r="AR94" s="3">
        <f>'Population 2016'!AR94/'Population 2016'!AR$7</f>
        <v>1.5952141283187768E-2</v>
      </c>
      <c r="AS94" s="3">
        <f>'Population 2016'!AS94/'Population 2016'!AS$7</f>
        <v>1.419957206769111E-2</v>
      </c>
      <c r="AT94" s="3" t="e">
        <f>'Population 2016'!AT94/'Population 2016'!AT$7</f>
        <v>#DIV/0!</v>
      </c>
      <c r="AU94" s="3" t="e">
        <f>'Population 2016'!AU94/'Population 2016'!AU$7</f>
        <v>#DIV/0!</v>
      </c>
      <c r="AV94" s="3">
        <f>'Population 2016'!AV94/'Population 2016'!AV$7</f>
        <v>1.9062944853623816E-2</v>
      </c>
      <c r="AW94" s="3">
        <f>'Population 2016'!AW94/'Population 2016'!AW$7</f>
        <v>1.7275165997602784E-2</v>
      </c>
      <c r="AX94" s="3">
        <f>'Population 2016'!AX94/'Population 2016'!AX$7</f>
        <v>1.755979412655162E-2</v>
      </c>
      <c r="AY94" s="3">
        <f>'Population 2016'!AY94/'Population 2016'!AY$7</f>
        <v>1.629014108889466E-2</v>
      </c>
      <c r="AZ94" s="3">
        <f>'Population 2016'!AZ94/'Population 2016'!AZ$7</f>
        <v>1.5626937864318492E-2</v>
      </c>
      <c r="BA94" s="3">
        <f>'Population 2016'!BA94/'Population 2016'!BA$7</f>
        <v>1.4211610886093939E-2</v>
      </c>
      <c r="BB94" s="3">
        <f>'Population 2016'!BB94/'Population 2016'!BB$7</f>
        <v>1.7766939557568369E-2</v>
      </c>
      <c r="BC94" s="5" t="e">
        <f>'Population 2016'!BC94/'Population 2016'!BC$7</f>
        <v>#DIV/0!</v>
      </c>
      <c r="BD94" s="9">
        <v>92</v>
      </c>
    </row>
    <row r="95" spans="2:56" x14ac:dyDescent="0.35">
      <c r="B95" s="3" t="s">
        <v>60</v>
      </c>
      <c r="C95" s="47">
        <f>'Population 2016'!C95/'Population 2016'!C$7</f>
        <v>7.6403922067999489E-3</v>
      </c>
      <c r="D95" s="3">
        <f>'Population 2016'!D95/'Population 2016'!D$7</f>
        <v>8.0689346017831353E-3</v>
      </c>
      <c r="E95" s="3">
        <f>'Population 2016'!E95/'Population 2016'!E$7</f>
        <v>9.6087851750171586E-3</v>
      </c>
      <c r="F95" s="3">
        <f>'Population 2016'!F95/'Population 2016'!F$7</f>
        <v>1.0264802142219578E-2</v>
      </c>
      <c r="G95" s="3">
        <f>'Population 2016'!G95/'Population 2016'!G$7</f>
        <v>1.278251204149685E-2</v>
      </c>
      <c r="H95" s="3">
        <f>'Population 2016'!H95/'Population 2016'!H$7</f>
        <v>1.3006795078159604E-2</v>
      </c>
      <c r="I95" s="3">
        <f>'Population 2016'!I95/'Population 2016'!I$7</f>
        <v>1.089282240809181E-2</v>
      </c>
      <c r="J95" s="3">
        <f>'Population 2016'!J95/'Population 2016'!J$7</f>
        <v>8.548727748164538E-3</v>
      </c>
      <c r="K95" s="3">
        <f>'Population 2016'!K95/'Population 2016'!K$7</f>
        <v>8.1186729477798932E-3</v>
      </c>
      <c r="L95" s="3">
        <f>'Population 2016'!L95/'Population 2016'!L$7</f>
        <v>1.1618589743589744E-2</v>
      </c>
      <c r="M95" s="3">
        <f>'Population 2016'!M95/'Population 2016'!M$7</f>
        <v>1.1618589743589744E-2</v>
      </c>
      <c r="N95" s="3">
        <f>'Population 2016'!N95/'Population 2016'!N$7</f>
        <v>9.7914104735608715E-3</v>
      </c>
      <c r="O95" s="3">
        <f>'Population 2016'!O95/'Population 2016'!O$7</f>
        <v>1.3429226069246436E-2</v>
      </c>
      <c r="P95" s="3">
        <f>'Population 2016'!P95/'Population 2016'!P$7</f>
        <v>1.0388982846098091E-2</v>
      </c>
      <c r="Q95" s="3">
        <f>'Population 2016'!Q95/'Population 2016'!Q$7</f>
        <v>1.3360739979445015E-2</v>
      </c>
      <c r="R95" s="3">
        <f>'Population 2016'!R95/'Population 2016'!R$7</f>
        <v>9.74025974025974E-3</v>
      </c>
      <c r="S95" s="3">
        <f>'Population 2016'!S95/'Population 2016'!S$7</f>
        <v>1.0747633039503754E-2</v>
      </c>
      <c r="T95" s="3">
        <f>'Population 2016'!T95/'Population 2016'!T$7</f>
        <v>8.8625236750884458E-3</v>
      </c>
      <c r="U95" s="3" t="e">
        <f>'Population 2016'!U95/'Population 2016'!U$7</f>
        <v>#DIV/0!</v>
      </c>
      <c r="V95" s="3">
        <f>'Population 2016'!V95/'Population 2016'!V$7</f>
        <v>1.3443965969961138E-2</v>
      </c>
      <c r="W95" s="3">
        <f>'Population 2016'!W95/'Population 2016'!W$7</f>
        <v>1.2269627172570191E-2</v>
      </c>
      <c r="X95" s="3">
        <f>'Population 2016'!X95/'Population 2016'!X$7</f>
        <v>1.2269627172570191E-2</v>
      </c>
      <c r="Y95" s="3">
        <f>'Population 2016'!Y95/'Population 2016'!Y$7</f>
        <v>1.0943279901356351E-2</v>
      </c>
      <c r="Z95" s="3">
        <f>'Population 2016'!Z95/'Population 2016'!Z$7</f>
        <v>9.5349199597377053E-3</v>
      </c>
      <c r="AA95" s="3">
        <f>'Population 2016'!AA95/'Population 2016'!AA$7</f>
        <v>1.0226463880536309E-2</v>
      </c>
      <c r="AB95" s="3">
        <f>'Population 2016'!AB95/'Population 2016'!AB$7</f>
        <v>7.9663962920046346E-3</v>
      </c>
      <c r="AC95" s="3">
        <f>'Population 2016'!AC95/'Population 2016'!AC$7</f>
        <v>9.8213453291068429E-3</v>
      </c>
      <c r="AD95" s="3">
        <f>'Population 2016'!AD95/'Population 2016'!AD$7</f>
        <v>1.0557500673309992E-2</v>
      </c>
      <c r="AE95" s="3">
        <f>'Population 2016'!AE95/'Population 2016'!AE$7</f>
        <v>9.6453254347991183E-3</v>
      </c>
      <c r="AF95" s="3">
        <f>'Population 2016'!AF95/'Population 2016'!AF$7</f>
        <v>1.174727101857876E-2</v>
      </c>
      <c r="AG95" s="3">
        <f>'Population 2016'!AG95/'Population 2016'!AG$7</f>
        <v>9.6453254347991183E-3</v>
      </c>
      <c r="AH95" s="3">
        <f>'Population 2016'!AH95/'Population 2016'!AH$7</f>
        <v>1.1229310158306588E-2</v>
      </c>
      <c r="AI95" s="3">
        <f>'Population 2016'!AI95/'Population 2016'!AI$7</f>
        <v>9.7278452541610435E-3</v>
      </c>
      <c r="AJ95" s="3">
        <f>'Population 2016'!AJ95/'Population 2016'!AJ$7</f>
        <v>1.0465280724084288E-2</v>
      </c>
      <c r="AK95" s="3">
        <f>'Population 2016'!AK95/'Population 2016'!AK$7</f>
        <v>4.7244094488188976E-3</v>
      </c>
      <c r="AL95" s="3">
        <f>'Population 2016'!AL95/'Population 2016'!AL$7</f>
        <v>1.2337171564486729E-2</v>
      </c>
      <c r="AM95" s="3">
        <f>'Population 2016'!AM95/'Population 2016'!AM$7</f>
        <v>1.1266754942272399E-2</v>
      </c>
      <c r="AN95" s="3" t="e">
        <f>'Population 2016'!AN95/'Population 2016'!AN$7</f>
        <v>#DIV/0!</v>
      </c>
      <c r="AO95" s="3" t="e">
        <f>'Population 2016'!AO95/'Population 2016'!AO$7</f>
        <v>#DIV/0!</v>
      </c>
      <c r="AP95" s="3">
        <f>'Population 2016'!AP95/'Population 2016'!AP$7</f>
        <v>9.6676737160120846E-3</v>
      </c>
      <c r="AQ95" s="3">
        <f>'Population 2016'!AQ95/'Population 2016'!AQ$7</f>
        <v>1.0388658029821559E-2</v>
      </c>
      <c r="AR95" s="3">
        <f>'Population 2016'!AR95/'Population 2016'!AR$7</f>
        <v>1.0588901602093016E-2</v>
      </c>
      <c r="AS95" s="3">
        <f>'Population 2016'!AS95/'Population 2016'!AS$7</f>
        <v>1.089282240809181E-2</v>
      </c>
      <c r="AT95" s="3" t="e">
        <f>'Population 2016'!AT95/'Population 2016'!AT$7</f>
        <v>#DIV/0!</v>
      </c>
      <c r="AU95" s="3" t="e">
        <f>'Population 2016'!AU95/'Population 2016'!AU$7</f>
        <v>#DIV/0!</v>
      </c>
      <c r="AV95" s="3">
        <f>'Population 2016'!AV95/'Population 2016'!AV$7</f>
        <v>1.4049637927833137E-2</v>
      </c>
      <c r="AW95" s="3">
        <f>'Population 2016'!AW95/'Population 2016'!AW$7</f>
        <v>1.116797625615951E-2</v>
      </c>
      <c r="AX95" s="3">
        <f>'Population 2016'!AX95/'Population 2016'!AX$7</f>
        <v>8.9817337773741047E-3</v>
      </c>
      <c r="AY95" s="3">
        <f>'Population 2016'!AY95/'Population 2016'!AY$7</f>
        <v>1.1079373322946421E-2</v>
      </c>
      <c r="AZ95" s="3">
        <f>'Population 2016'!AZ95/'Population 2016'!AZ$7</f>
        <v>9.8332772275473504E-3</v>
      </c>
      <c r="BA95" s="3">
        <f>'Population 2016'!BA95/'Population 2016'!BA$7</f>
        <v>9.450721239252469E-3</v>
      </c>
      <c r="BB95" s="3">
        <f>'Population 2016'!BB95/'Population 2016'!BB$7</f>
        <v>1.1147883643964466E-2</v>
      </c>
      <c r="BC95" s="5" t="e">
        <f>'Population 2016'!BC95/'Population 2016'!BC$7</f>
        <v>#DIV/0!</v>
      </c>
      <c r="BD95" s="9">
        <v>93</v>
      </c>
    </row>
    <row r="96" spans="2:56" x14ac:dyDescent="0.35">
      <c r="B96" s="3" t="s">
        <v>80</v>
      </c>
      <c r="C96" s="47">
        <f>'Population 2016'!C96/'Population 2016'!C$7</f>
        <v>3.9475359735133067E-3</v>
      </c>
      <c r="D96" s="3">
        <f>'Population 2016'!D96/'Population 2016'!D$7</f>
        <v>4.134083777456791E-3</v>
      </c>
      <c r="E96" s="3">
        <f>'Population 2016'!E96/'Population 2016'!E$7</f>
        <v>4.8043925875085793E-3</v>
      </c>
      <c r="F96" s="3">
        <f>'Population 2016'!F96/'Population 2016'!F$7</f>
        <v>5.5043141922047007E-3</v>
      </c>
      <c r="G96" s="3">
        <f>'Population 2016'!G96/'Population 2016'!G$7</f>
        <v>7.224898110411263E-3</v>
      </c>
      <c r="H96" s="3">
        <f>'Population 2016'!H96/'Population 2016'!H$7</f>
        <v>6.1036870591031364E-3</v>
      </c>
      <c r="I96" s="3">
        <f>'Population 2016'!I96/'Population 2016'!I$7</f>
        <v>7.3915580626337293E-3</v>
      </c>
      <c r="J96" s="3">
        <f>'Population 2016'!J96/'Population 2016'!J$7</f>
        <v>5.2298099165241875E-3</v>
      </c>
      <c r="K96" s="3">
        <f>'Population 2016'!K96/'Population 2016'!K$7</f>
        <v>5.512679162072767E-3</v>
      </c>
      <c r="L96" s="3">
        <f>'Population 2016'!L96/'Population 2016'!L$7</f>
        <v>6.7107371794871791E-3</v>
      </c>
      <c r="M96" s="3">
        <f>'Population 2016'!M96/'Population 2016'!M$7</f>
        <v>6.7107371794871791E-3</v>
      </c>
      <c r="N96" s="3">
        <f>'Population 2016'!N96/'Population 2016'!N$7</f>
        <v>5.1973363651128795E-3</v>
      </c>
      <c r="O96" s="3">
        <f>'Population 2016'!O96/'Population 2016'!O$7</f>
        <v>6.619144602851324E-3</v>
      </c>
      <c r="P96" s="3">
        <f>'Population 2016'!P96/'Population 2016'!P$7</f>
        <v>5.5568978014013046E-3</v>
      </c>
      <c r="Q96" s="3">
        <f>'Population 2016'!Q96/'Population 2016'!Q$7</f>
        <v>3.4258307639602604E-3</v>
      </c>
      <c r="R96" s="3">
        <f>'Population 2016'!R96/'Population 2016'!R$7</f>
        <v>4.87012987012987E-3</v>
      </c>
      <c r="S96" s="3">
        <f>'Population 2016'!S96/'Population 2016'!S$7</f>
        <v>5.15181194906954E-3</v>
      </c>
      <c r="T96" s="3">
        <f>'Population 2016'!T96/'Population 2016'!T$7</f>
        <v>4.1811099596183393E-3</v>
      </c>
      <c r="U96" s="3" t="e">
        <f>'Population 2016'!U96/'Population 2016'!U$7</f>
        <v>#DIV/0!</v>
      </c>
      <c r="V96" s="3">
        <f>'Population 2016'!V96/'Population 2016'!V$7</f>
        <v>5.4616111752967128E-3</v>
      </c>
      <c r="W96" s="3">
        <f>'Population 2016'!W96/'Population 2016'!W$7</f>
        <v>5.8724974191473878E-3</v>
      </c>
      <c r="X96" s="3">
        <f>'Population 2016'!X96/'Population 2016'!X$7</f>
        <v>5.8724974191473878E-3</v>
      </c>
      <c r="Y96" s="3">
        <f>'Population 2016'!Y96/'Population 2016'!Y$7</f>
        <v>5.3431976983148374E-3</v>
      </c>
      <c r="Z96" s="3">
        <f>'Population 2016'!Z96/'Population 2016'!Z$7</f>
        <v>4.5610946627190523E-3</v>
      </c>
      <c r="AA96" s="3">
        <f>'Population 2016'!AA96/'Population 2016'!AA$7</f>
        <v>4.8476095018126653E-3</v>
      </c>
      <c r="AB96" s="3">
        <f>'Population 2016'!AB96/'Population 2016'!AB$7</f>
        <v>4.2004634994206261E-3</v>
      </c>
      <c r="AC96" s="3">
        <f>'Population 2016'!AC96/'Population 2016'!AC$7</f>
        <v>4.711099198209957E-3</v>
      </c>
      <c r="AD96" s="3">
        <f>'Population 2016'!AD96/'Population 2016'!AD$7</f>
        <v>5.6019391327767308E-3</v>
      </c>
      <c r="AE96" s="3">
        <f>'Population 2016'!AE96/'Population 2016'!AE$7</f>
        <v>4.936583883952305E-3</v>
      </c>
      <c r="AF96" s="3">
        <f>'Population 2016'!AF96/'Population 2016'!AF$7</f>
        <v>5.0965083495987853E-3</v>
      </c>
      <c r="AG96" s="3">
        <f>'Population 2016'!AG96/'Population 2016'!AG$7</f>
        <v>4.936583883952305E-3</v>
      </c>
      <c r="AH96" s="3">
        <f>'Population 2016'!AH96/'Population 2016'!AH$7</f>
        <v>5.1855324366232736E-3</v>
      </c>
      <c r="AI96" s="3">
        <f>'Population 2016'!AI96/'Population 2016'!AI$7</f>
        <v>4.5434098065677015E-3</v>
      </c>
      <c r="AJ96" s="3">
        <f>'Population 2016'!AJ96/'Population 2016'!AJ$7</f>
        <v>7.9196718993070295E-3</v>
      </c>
      <c r="AK96" s="3">
        <f>'Population 2016'!AK96/'Population 2016'!AK$7</f>
        <v>6.2992125984251968E-3</v>
      </c>
      <c r="AL96" s="3">
        <f>'Population 2016'!AL96/'Population 2016'!AL$7</f>
        <v>5.5795136264615661E-3</v>
      </c>
      <c r="AM96" s="3">
        <f>'Population 2016'!AM96/'Population 2016'!AM$7</f>
        <v>4.8667735266104493E-3</v>
      </c>
      <c r="AN96" s="3" t="e">
        <f>'Population 2016'!AN96/'Population 2016'!AN$7</f>
        <v>#DIV/0!</v>
      </c>
      <c r="AO96" s="3" t="e">
        <f>'Population 2016'!AO96/'Population 2016'!AO$7</f>
        <v>#DIV/0!</v>
      </c>
      <c r="AP96" s="3">
        <f>'Population 2016'!AP96/'Population 2016'!AP$7</f>
        <v>4.8338368580060423E-3</v>
      </c>
      <c r="AQ96" s="3">
        <f>'Population 2016'!AQ96/'Population 2016'!AQ$7</f>
        <v>5.5243216817404059E-3</v>
      </c>
      <c r="AR96" s="3">
        <f>'Population 2016'!AR96/'Population 2016'!AR$7</f>
        <v>5.1006954555772874E-3</v>
      </c>
      <c r="AS96" s="3">
        <f>'Population 2016'!AS96/'Population 2016'!AS$7</f>
        <v>7.3915580626337293E-3</v>
      </c>
      <c r="AT96" s="3" t="e">
        <f>'Population 2016'!AT96/'Population 2016'!AT$7</f>
        <v>#DIV/0!</v>
      </c>
      <c r="AU96" s="3" t="e">
        <f>'Population 2016'!AU96/'Population 2016'!AU$7</f>
        <v>#DIV/0!</v>
      </c>
      <c r="AV96" s="3">
        <f>'Population 2016'!AV96/'Population 2016'!AV$7</f>
        <v>6.5606238781952099E-3</v>
      </c>
      <c r="AW96" s="3">
        <f>'Population 2016'!AW96/'Population 2016'!AW$7</f>
        <v>5.7076539639656781E-3</v>
      </c>
      <c r="AX96" s="3">
        <f>'Population 2016'!AX96/'Population 2016'!AX$7</f>
        <v>4.9449994954082147E-3</v>
      </c>
      <c r="AY96" s="3">
        <f>'Population 2016'!AY96/'Population 2016'!AY$7</f>
        <v>5.5396866614732107E-3</v>
      </c>
      <c r="AZ96" s="3">
        <f>'Population 2016'!AZ96/'Population 2016'!AZ$7</f>
        <v>5.1912616714799523E-3</v>
      </c>
      <c r="BA96" s="3">
        <f>'Population 2016'!BA96/'Population 2016'!BA$7</f>
        <v>4.2634832658281817E-3</v>
      </c>
      <c r="BB96" s="3">
        <f>'Population 2016'!BB96/'Population 2016'!BB$7</f>
        <v>4.5288277303605646E-3</v>
      </c>
      <c r="BC96" s="5" t="e">
        <f>'Population 2016'!BC96/'Population 2016'!BC$7</f>
        <v>#DIV/0!</v>
      </c>
      <c r="BD96" s="9">
        <v>94</v>
      </c>
    </row>
    <row r="97" spans="1:56" x14ac:dyDescent="0.35">
      <c r="B97" s="3" t="s">
        <v>79</v>
      </c>
      <c r="C97" s="49">
        <f>'Population 2016'!C97/'Population 2016'!C$7</f>
        <v>1.5917483764166561E-3</v>
      </c>
      <c r="D97" s="4">
        <f>'Population 2016'!D97/'Population 2016'!D$7</f>
        <v>1.9923295313044776E-3</v>
      </c>
      <c r="E97" s="4">
        <f>'Population 2016'!E97/'Population 2016'!E$7</f>
        <v>3.4317089910775567E-3</v>
      </c>
      <c r="F97" s="4">
        <f>'Population 2016'!F97/'Population 2016'!F$7</f>
        <v>1.6364177328176137E-3</v>
      </c>
      <c r="G97" s="4">
        <f>'Population 2016'!G97/'Population 2016'!G$7</f>
        <v>2.2230455724342349E-3</v>
      </c>
      <c r="H97" s="4">
        <f>'Population 2016'!H97/'Population 2016'!H$7</f>
        <v>2.3226419782427861E-3</v>
      </c>
      <c r="I97" s="4">
        <f>'Population 2016'!I97/'Population 2016'!I$7</f>
        <v>2.7232056020229526E-3</v>
      </c>
      <c r="J97" s="4">
        <f>'Population 2016'!J97/'Population 2016'!J$7</f>
        <v>2.262898521572966E-3</v>
      </c>
      <c r="K97" s="4">
        <f>'Population 2016'!K97/'Population 2016'!K$7</f>
        <v>2.9066853763656409E-3</v>
      </c>
      <c r="L97" s="4">
        <f>'Population 2016'!L97/'Population 2016'!L$7</f>
        <v>2.6041666666666665E-3</v>
      </c>
      <c r="M97" s="4">
        <f>'Population 2016'!M97/'Population 2016'!M$7</f>
        <v>2.6041666666666665E-3</v>
      </c>
      <c r="N97" s="4">
        <f>'Population 2016'!N97/'Population 2016'!N$7</f>
        <v>2.1114178983271076E-3</v>
      </c>
      <c r="O97" s="4">
        <f>'Population 2016'!O97/'Population 2016'!O$7</f>
        <v>2.5776476578411407E-3</v>
      </c>
      <c r="P97" s="4">
        <f>'Population 2016'!P97/'Population 2016'!P$7</f>
        <v>2.1744382701135538E-3</v>
      </c>
      <c r="Q97" s="4">
        <f>'Population 2016'!Q97/'Population 2016'!Q$7</f>
        <v>2.3980815347721821E-3</v>
      </c>
      <c r="R97" s="4">
        <f>'Population 2016'!R97/'Population 2016'!R$7</f>
        <v>2.232142857142857E-3</v>
      </c>
      <c r="S97" s="4">
        <f>'Population 2016'!S97/'Population 2016'!S$7</f>
        <v>2.4224616389160953E-3</v>
      </c>
      <c r="T97" s="4">
        <f>'Population 2016'!T97/'Population 2016'!T$7</f>
        <v>1.9654790408462279E-3</v>
      </c>
      <c r="U97" s="4" t="e">
        <f>'Population 2016'!U97/'Population 2016'!U$7</f>
        <v>#DIV/0!</v>
      </c>
      <c r="V97" s="4">
        <f>'Population 2016'!V97/'Population 2016'!V$7</f>
        <v>2.7308055876483564E-3</v>
      </c>
      <c r="W97" s="4">
        <f>'Population 2016'!W97/'Population 2016'!W$7</f>
        <v>2.640085295063379E-3</v>
      </c>
      <c r="X97" s="4">
        <f>'Population 2016'!X97/'Population 2016'!X$7</f>
        <v>2.640085295063379E-3</v>
      </c>
      <c r="Y97" s="4">
        <f>'Population 2016'!Y97/'Population 2016'!Y$7</f>
        <v>2.4917796958487462E-3</v>
      </c>
      <c r="Z97" s="4">
        <f>'Population 2016'!Z97/'Population 2016'!Z$7</f>
        <v>1.9541532072960667E-3</v>
      </c>
      <c r="AA97" s="4">
        <f>'Population 2016'!AA97/'Population 2016'!AA$7</f>
        <v>2.1187539817426079E-3</v>
      </c>
      <c r="AB97" s="4">
        <f>'Population 2016'!AB97/'Population 2016'!AB$7</f>
        <v>2.0278099652375433E-3</v>
      </c>
      <c r="AC97" s="4">
        <f>'Population 2016'!AC97/'Population 2016'!AC$7</f>
        <v>2.0773121387283235E-3</v>
      </c>
      <c r="AD97" s="4">
        <f>'Population 2016'!AD97/'Population 2016'!AD$7</f>
        <v>1.7775383786695395E-3</v>
      </c>
      <c r="AE97" s="4">
        <f>'Population 2016'!AE97/'Population 2016'!AE$7</f>
        <v>1.594896331738437E-3</v>
      </c>
      <c r="AF97" s="4">
        <f>'Population 2016'!AF97/'Population 2016'!AF$7</f>
        <v>2.277163305139883E-3</v>
      </c>
      <c r="AG97" s="4">
        <f>'Population 2016'!AG97/'Population 2016'!AG$7</f>
        <v>1.594896331738437E-3</v>
      </c>
      <c r="AH97" s="4">
        <f>'Population 2016'!AH97/'Population 2016'!AH$7</f>
        <v>2.2213407378024594E-3</v>
      </c>
      <c r="AI97" s="4">
        <f>'Population 2016'!AI97/'Population 2016'!AI$7</f>
        <v>2.2604588394062076E-3</v>
      </c>
      <c r="AJ97" s="4">
        <f>'Population 2016'!AJ97/'Population 2016'!AJ$7</f>
        <v>4.2426813746287654E-3</v>
      </c>
      <c r="AK97" s="4">
        <f>'Population 2016'!AK97/'Population 2016'!AK$7</f>
        <v>3.1496062992125984E-3</v>
      </c>
      <c r="AL97" s="4">
        <f>'Population 2016'!AL97/'Population 2016'!AL$7</f>
        <v>2.0450806917707729E-3</v>
      </c>
      <c r="AM97" s="4">
        <f>'Population 2016'!AM97/'Population 2016'!AM$7</f>
        <v>2.1836597207703207E-3</v>
      </c>
      <c r="AN97" s="4" t="e">
        <f>'Population 2016'!AN97/'Population 2016'!AN$7</f>
        <v>#DIV/0!</v>
      </c>
      <c r="AO97" s="4" t="e">
        <f>'Population 2016'!AO97/'Population 2016'!AO$7</f>
        <v>#DIV/0!</v>
      </c>
      <c r="AP97" s="4">
        <f>'Population 2016'!AP97/'Population 2016'!AP$7</f>
        <v>1.3595166163141994E-3</v>
      </c>
      <c r="AQ97" s="4">
        <f>'Population 2016'!AQ97/'Population 2016'!AQ$7</f>
        <v>2.2977267171840625E-3</v>
      </c>
      <c r="AR97" s="4">
        <f>'Population 2016'!AR97/'Population 2016'!AR$7</f>
        <v>2.1966582362072562E-3</v>
      </c>
      <c r="AS97" s="4">
        <f>'Population 2016'!AS97/'Population 2016'!AS$7</f>
        <v>2.7232056020229526E-3</v>
      </c>
      <c r="AT97" s="4" t="e">
        <f>'Population 2016'!AT97/'Population 2016'!AT$7</f>
        <v>#DIV/0!</v>
      </c>
      <c r="AU97" s="4" t="e">
        <f>'Population 2016'!AU97/'Population 2016'!AU$7</f>
        <v>#DIV/0!</v>
      </c>
      <c r="AV97" s="4">
        <f>'Population 2016'!AV97/'Population 2016'!AV$7</f>
        <v>2.5994924800396115E-3</v>
      </c>
      <c r="AW97" s="4">
        <f>'Population 2016'!AW97/'Population 2016'!AW$7</f>
        <v>2.2830615855862712E-3</v>
      </c>
      <c r="AX97" s="4">
        <f>'Population 2016'!AX97/'Population 2016'!AX$7</f>
        <v>1.6146937127863559E-3</v>
      </c>
      <c r="AY97" s="4">
        <f>'Population 2016'!AY97/'Population 2016'!AY$7</f>
        <v>2.3110880290833549E-3</v>
      </c>
      <c r="AZ97" s="4">
        <f>'Population 2016'!AZ97/'Population 2016'!AZ$7</f>
        <v>1.9666554455094699E-3</v>
      </c>
      <c r="BA97" s="4">
        <f>'Population 2016'!BA97/'Population 2016'!BA$7</f>
        <v>2.5580899594969089E-3</v>
      </c>
      <c r="BB97" s="4">
        <f>'Population 2016'!BB97/'Population 2016'!BB$7</f>
        <v>2.3515067061487547E-3</v>
      </c>
      <c r="BC97" s="8" t="e">
        <f>'Population 2016'!BC97/'Population 2016'!BC$7</f>
        <v>#DIV/0!</v>
      </c>
      <c r="BD97" s="9">
        <v>95</v>
      </c>
    </row>
    <row r="98" spans="1:56" x14ac:dyDescent="0.35">
      <c r="A98" s="2" t="s">
        <v>134</v>
      </c>
      <c r="B98" s="7" t="s">
        <v>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 s="9">
        <v>96</v>
      </c>
    </row>
    <row r="99" spans="1:56" x14ac:dyDescent="0.35">
      <c r="A99" s="3"/>
      <c r="B99" s="5" t="s">
        <v>61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 s="9">
        <v>97</v>
      </c>
    </row>
    <row r="100" spans="1:56" x14ac:dyDescent="0.35">
      <c r="A100" s="3"/>
      <c r="B100" s="5" t="s">
        <v>78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 s="9">
        <v>98</v>
      </c>
    </row>
    <row r="101" spans="1:56" x14ac:dyDescent="0.35">
      <c r="A101" s="3"/>
      <c r="B101" s="5" t="s">
        <v>62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 s="9">
        <v>99</v>
      </c>
    </row>
    <row r="102" spans="1:56" x14ac:dyDescent="0.35">
      <c r="A102" s="3"/>
      <c r="B102" s="5" t="s">
        <v>63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 s="9">
        <v>100</v>
      </c>
    </row>
    <row r="103" spans="1:56" x14ac:dyDescent="0.35">
      <c r="A103" s="3"/>
      <c r="B103" s="5" t="s">
        <v>64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 s="9">
        <v>101</v>
      </c>
    </row>
    <row r="104" spans="1:56" x14ac:dyDescent="0.35">
      <c r="A104" s="3"/>
      <c r="B104" s="5" t="s">
        <v>65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 s="9">
        <v>102</v>
      </c>
    </row>
    <row r="105" spans="1:56" x14ac:dyDescent="0.35">
      <c r="A105" s="3"/>
      <c r="B105" s="5" t="s">
        <v>66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 s="9">
        <v>103</v>
      </c>
    </row>
    <row r="106" spans="1:56" x14ac:dyDescent="0.35">
      <c r="A106" s="3"/>
      <c r="B106" s="5" t="s">
        <v>67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 s="9">
        <v>104</v>
      </c>
    </row>
    <row r="107" spans="1:56" x14ac:dyDescent="0.35">
      <c r="A107" s="3"/>
      <c r="B107" s="5" t="s">
        <v>68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 s="9">
        <v>105</v>
      </c>
    </row>
    <row r="108" spans="1:56" x14ac:dyDescent="0.35">
      <c r="A108" s="3"/>
      <c r="B108" s="5" t="s">
        <v>69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 s="9">
        <v>106</v>
      </c>
    </row>
    <row r="109" spans="1:56" x14ac:dyDescent="0.35">
      <c r="A109" s="3"/>
      <c r="B109" s="5" t="s">
        <v>70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 s="9">
        <v>107</v>
      </c>
    </row>
    <row r="110" spans="1:56" x14ac:dyDescent="0.35">
      <c r="A110" s="3"/>
      <c r="B110" s="5" t="s">
        <v>71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 s="9">
        <v>108</v>
      </c>
    </row>
    <row r="111" spans="1:56" x14ac:dyDescent="0.35">
      <c r="A111" s="3"/>
      <c r="B111" s="5" t="s">
        <v>72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 s="9">
        <v>109</v>
      </c>
    </row>
    <row r="112" spans="1:56" x14ac:dyDescent="0.35">
      <c r="A112" s="3"/>
      <c r="B112" s="5" t="s">
        <v>73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 s="9">
        <v>110</v>
      </c>
    </row>
    <row r="113" spans="1:56" x14ac:dyDescent="0.35">
      <c r="A113" s="3"/>
      <c r="B113" s="5" t="s">
        <v>74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 s="9">
        <v>111</v>
      </c>
    </row>
    <row r="114" spans="1:56" x14ac:dyDescent="0.35">
      <c r="A114" s="3"/>
      <c r="B114" s="5" t="s">
        <v>75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 s="9">
        <v>112</v>
      </c>
    </row>
    <row r="115" spans="1:56" x14ac:dyDescent="0.35">
      <c r="A115" s="3"/>
      <c r="B115" s="5" t="s">
        <v>81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 s="9">
        <v>113</v>
      </c>
    </row>
    <row r="116" spans="1:56" x14ac:dyDescent="0.35">
      <c r="A116" s="3"/>
      <c r="B116" s="5" t="s">
        <v>82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 s="9">
        <v>114</v>
      </c>
    </row>
    <row r="117" spans="1:56" x14ac:dyDescent="0.35">
      <c r="A117" s="3"/>
      <c r="B117" s="5" t="s">
        <v>76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 s="9">
        <v>115</v>
      </c>
    </row>
    <row r="118" spans="1:56" x14ac:dyDescent="0.35">
      <c r="A118" s="3"/>
      <c r="B118" s="5" t="s">
        <v>46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 s="9">
        <v>116</v>
      </c>
    </row>
    <row r="119" spans="1:56" x14ac:dyDescent="0.35">
      <c r="A119" s="3"/>
      <c r="B119" s="5" t="s">
        <v>77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 s="9">
        <v>117</v>
      </c>
    </row>
    <row r="120" spans="1:56" x14ac:dyDescent="0.35">
      <c r="A120" s="3"/>
      <c r="B120" s="5" t="s">
        <v>47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 s="9">
        <v>118</v>
      </c>
    </row>
    <row r="121" spans="1:56" x14ac:dyDescent="0.35">
      <c r="A121" s="3"/>
      <c r="B121" s="5" t="s">
        <v>48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 s="9">
        <v>119</v>
      </c>
    </row>
    <row r="122" spans="1:56" x14ac:dyDescent="0.35">
      <c r="A122" s="3"/>
      <c r="B122" s="5" t="s">
        <v>49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 s="9">
        <v>120</v>
      </c>
    </row>
    <row r="123" spans="1:56" x14ac:dyDescent="0.35">
      <c r="A123" s="3"/>
      <c r="B123" s="5" t="s">
        <v>50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 s="9">
        <v>121</v>
      </c>
    </row>
    <row r="124" spans="1:56" x14ac:dyDescent="0.35">
      <c r="A124" s="3"/>
      <c r="B124" s="5" t="s">
        <v>51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 s="9">
        <v>122</v>
      </c>
    </row>
    <row r="125" spans="1:56" x14ac:dyDescent="0.35">
      <c r="A125" s="3"/>
      <c r="B125" s="5" t="s">
        <v>52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 s="9">
        <v>123</v>
      </c>
    </row>
    <row r="126" spans="1:56" x14ac:dyDescent="0.35">
      <c r="A126" s="3"/>
      <c r="B126" s="5" t="s">
        <v>53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 s="9">
        <v>124</v>
      </c>
    </row>
    <row r="127" spans="1:56" x14ac:dyDescent="0.35">
      <c r="A127" s="3"/>
      <c r="B127" s="5" t="s">
        <v>54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 s="9">
        <v>125</v>
      </c>
    </row>
    <row r="128" spans="1:56" x14ac:dyDescent="0.35">
      <c r="A128" s="3"/>
      <c r="B128" s="5" t="s">
        <v>55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 s="9">
        <v>126</v>
      </c>
    </row>
    <row r="129" spans="1:56" x14ac:dyDescent="0.35">
      <c r="A129" s="3"/>
      <c r="B129" s="5" t="s">
        <v>56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 s="9">
        <v>127</v>
      </c>
    </row>
    <row r="130" spans="1:56" x14ac:dyDescent="0.35">
      <c r="A130" s="3"/>
      <c r="B130" s="5" t="s">
        <v>57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 s="9">
        <v>128</v>
      </c>
    </row>
    <row r="131" spans="1:56" x14ac:dyDescent="0.35">
      <c r="A131" s="3"/>
      <c r="B131" s="5" t="s">
        <v>58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 s="9">
        <v>129</v>
      </c>
    </row>
    <row r="132" spans="1:56" x14ac:dyDescent="0.35">
      <c r="A132" s="3"/>
      <c r="B132" s="5" t="s">
        <v>59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 s="9">
        <v>130</v>
      </c>
    </row>
    <row r="133" spans="1:56" x14ac:dyDescent="0.35">
      <c r="A133" s="3"/>
      <c r="B133" s="5" t="s">
        <v>60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 s="9">
        <v>131</v>
      </c>
    </row>
    <row r="134" spans="1:56" x14ac:dyDescent="0.35">
      <c r="A134" s="3"/>
      <c r="B134" s="5" t="s">
        <v>80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 s="9">
        <v>132</v>
      </c>
    </row>
    <row r="135" spans="1:56" x14ac:dyDescent="0.35">
      <c r="A135" s="4"/>
      <c r="B135" s="8" t="s">
        <v>79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 s="9">
        <v>133</v>
      </c>
    </row>
    <row r="136" spans="1:56" x14ac:dyDescent="0.35">
      <c r="A136" t="s">
        <v>135</v>
      </c>
      <c r="B136" s="5" t="s">
        <v>83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 s="9">
        <v>134</v>
      </c>
    </row>
    <row r="137" spans="1:56" x14ac:dyDescent="0.35">
      <c r="B137" s="5" t="s">
        <v>61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 s="9">
        <v>135</v>
      </c>
    </row>
    <row r="138" spans="1:56" x14ac:dyDescent="0.35">
      <c r="B138" s="5" t="s">
        <v>78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 s="9">
        <v>136</v>
      </c>
    </row>
    <row r="139" spans="1:56" x14ac:dyDescent="0.35">
      <c r="B139" s="5" t="s">
        <v>62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 s="9">
        <v>137</v>
      </c>
    </row>
    <row r="140" spans="1:56" x14ac:dyDescent="0.35">
      <c r="B140" s="5" t="s">
        <v>63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 s="9">
        <v>138</v>
      </c>
    </row>
    <row r="141" spans="1:56" x14ac:dyDescent="0.35">
      <c r="B141" s="5" t="s">
        <v>64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 s="9">
        <v>139</v>
      </c>
    </row>
    <row r="142" spans="1:56" x14ac:dyDescent="0.35">
      <c r="B142" s="5" t="s">
        <v>65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 s="9">
        <v>140</v>
      </c>
    </row>
    <row r="143" spans="1:56" x14ac:dyDescent="0.35">
      <c r="B143" s="5" t="s">
        <v>66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 s="9">
        <v>141</v>
      </c>
    </row>
    <row r="144" spans="1:56" x14ac:dyDescent="0.35">
      <c r="B144" s="5" t="s">
        <v>67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 s="9">
        <v>142</v>
      </c>
    </row>
    <row r="145" spans="2:56" x14ac:dyDescent="0.35">
      <c r="B145" s="5" t="s">
        <v>68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 s="9">
        <v>143</v>
      </c>
    </row>
    <row r="146" spans="2:56" x14ac:dyDescent="0.35">
      <c r="B146" s="5" t="s">
        <v>69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 s="9">
        <v>144</v>
      </c>
    </row>
    <row r="147" spans="2:56" x14ac:dyDescent="0.35">
      <c r="B147" s="5" t="s">
        <v>70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 s="9">
        <v>145</v>
      </c>
    </row>
    <row r="148" spans="2:56" x14ac:dyDescent="0.35">
      <c r="B148" s="5" t="s">
        <v>71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 s="9">
        <v>146</v>
      </c>
    </row>
    <row r="149" spans="2:56" x14ac:dyDescent="0.35">
      <c r="B149" s="5" t="s">
        <v>72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 s="9">
        <v>147</v>
      </c>
    </row>
    <row r="150" spans="2:56" x14ac:dyDescent="0.35">
      <c r="B150" s="5" t="s">
        <v>73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 s="9">
        <v>148</v>
      </c>
    </row>
    <row r="151" spans="2:56" x14ac:dyDescent="0.35">
      <c r="B151" s="5" t="s">
        <v>74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 s="9">
        <v>149</v>
      </c>
    </row>
    <row r="152" spans="2:56" x14ac:dyDescent="0.35">
      <c r="B152" s="5" t="s">
        <v>75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 s="9">
        <v>150</v>
      </c>
    </row>
    <row r="153" spans="2:56" x14ac:dyDescent="0.35">
      <c r="B153" s="5" t="s">
        <v>81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 s="9">
        <v>151</v>
      </c>
    </row>
    <row r="154" spans="2:56" x14ac:dyDescent="0.35">
      <c r="B154" s="5" t="s">
        <v>82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 s="9">
        <v>152</v>
      </c>
    </row>
    <row r="155" spans="2:56" x14ac:dyDescent="0.35">
      <c r="B155" s="5" t="s">
        <v>76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 s="9">
        <v>153</v>
      </c>
    </row>
    <row r="156" spans="2:56" x14ac:dyDescent="0.35">
      <c r="B156" s="5" t="s">
        <v>46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 s="9">
        <v>154</v>
      </c>
    </row>
    <row r="157" spans="2:56" x14ac:dyDescent="0.35">
      <c r="B157" s="5" t="s">
        <v>77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 s="9">
        <v>155</v>
      </c>
    </row>
    <row r="158" spans="2:56" x14ac:dyDescent="0.35">
      <c r="B158" s="5" t="s">
        <v>47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 s="9">
        <v>156</v>
      </c>
    </row>
    <row r="159" spans="2:56" x14ac:dyDescent="0.35">
      <c r="B159" s="5" t="s">
        <v>48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 s="9">
        <v>157</v>
      </c>
    </row>
    <row r="160" spans="2:56" x14ac:dyDescent="0.35">
      <c r="B160" s="5" t="s">
        <v>49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 s="9">
        <v>158</v>
      </c>
    </row>
    <row r="161" spans="1:56" x14ac:dyDescent="0.35">
      <c r="B161" s="5" t="s">
        <v>50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 s="9">
        <v>159</v>
      </c>
    </row>
    <row r="162" spans="1:56" x14ac:dyDescent="0.35">
      <c r="B162" s="5" t="s">
        <v>51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 s="9">
        <v>160</v>
      </c>
    </row>
    <row r="163" spans="1:56" x14ac:dyDescent="0.35">
      <c r="B163" s="5" t="s">
        <v>52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 s="9">
        <v>161</v>
      </c>
    </row>
    <row r="164" spans="1:56" x14ac:dyDescent="0.35">
      <c r="B164" s="5" t="s">
        <v>53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 s="9">
        <v>162</v>
      </c>
    </row>
    <row r="165" spans="1:56" x14ac:dyDescent="0.35">
      <c r="B165" s="5" t="s">
        <v>54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 s="9">
        <v>163</v>
      </c>
    </row>
    <row r="166" spans="1:56" x14ac:dyDescent="0.35">
      <c r="B166" s="5" t="s">
        <v>55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 s="9">
        <v>164</v>
      </c>
    </row>
    <row r="167" spans="1:56" x14ac:dyDescent="0.35">
      <c r="B167" s="5" t="s">
        <v>56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 s="9">
        <v>165</v>
      </c>
    </row>
    <row r="168" spans="1:56" x14ac:dyDescent="0.35">
      <c r="B168" s="5" t="s">
        <v>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 s="9">
        <v>166</v>
      </c>
    </row>
    <row r="169" spans="1:56" x14ac:dyDescent="0.35">
      <c r="B169" s="5" t="s">
        <v>58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 s="9">
        <v>167</v>
      </c>
    </row>
    <row r="170" spans="1:56" x14ac:dyDescent="0.35">
      <c r="B170" s="5" t="s">
        <v>59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 s="9">
        <v>168</v>
      </c>
    </row>
    <row r="171" spans="1:56" x14ac:dyDescent="0.35">
      <c r="B171" s="5" t="s">
        <v>60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 s="9">
        <v>169</v>
      </c>
    </row>
    <row r="172" spans="1:56" x14ac:dyDescent="0.35">
      <c r="B172" s="5" t="s">
        <v>80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 s="9">
        <v>170</v>
      </c>
    </row>
    <row r="173" spans="1:56" x14ac:dyDescent="0.35">
      <c r="B173" s="5" t="s">
        <v>79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 s="9">
        <v>171</v>
      </c>
    </row>
    <row r="174" spans="1:56" x14ac:dyDescent="0.35">
      <c r="A174" s="2" t="s">
        <v>136</v>
      </c>
      <c r="B174" s="7" t="s">
        <v>83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 s="9">
        <v>172</v>
      </c>
    </row>
    <row r="175" spans="1:56" x14ac:dyDescent="0.35">
      <c r="A175" s="3"/>
      <c r="B175" s="5" t="s">
        <v>61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 s="9">
        <v>173</v>
      </c>
    </row>
    <row r="176" spans="1:56" x14ac:dyDescent="0.35">
      <c r="A176" s="3"/>
      <c r="B176" s="5" t="s">
        <v>78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 s="9">
        <v>174</v>
      </c>
    </row>
    <row r="177" spans="1:56" x14ac:dyDescent="0.35">
      <c r="A177" s="3"/>
      <c r="B177" s="5" t="s">
        <v>62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 s="9">
        <v>175</v>
      </c>
    </row>
    <row r="178" spans="1:56" x14ac:dyDescent="0.35">
      <c r="A178" s="3"/>
      <c r="B178" s="5" t="s">
        <v>63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 s="9">
        <v>176</v>
      </c>
    </row>
    <row r="179" spans="1:56" x14ac:dyDescent="0.35">
      <c r="A179" s="3"/>
      <c r="B179" s="5" t="s">
        <v>64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 s="9">
        <v>177</v>
      </c>
    </row>
    <row r="180" spans="1:56" x14ac:dyDescent="0.35">
      <c r="A180" s="3"/>
      <c r="B180" s="5" t="s">
        <v>65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 s="9">
        <v>178</v>
      </c>
    </row>
    <row r="181" spans="1:56" x14ac:dyDescent="0.35">
      <c r="A181" s="3"/>
      <c r="B181" s="5" t="s">
        <v>66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 s="9">
        <v>179</v>
      </c>
    </row>
    <row r="182" spans="1:56" x14ac:dyDescent="0.35">
      <c r="A182" s="3"/>
      <c r="B182" s="5" t="s">
        <v>67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 s="9">
        <v>180</v>
      </c>
    </row>
    <row r="183" spans="1:56" x14ac:dyDescent="0.35">
      <c r="A183" s="3"/>
      <c r="B183" s="5" t="s">
        <v>68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 s="9">
        <v>181</v>
      </c>
    </row>
    <row r="184" spans="1:56" x14ac:dyDescent="0.35">
      <c r="A184" s="3"/>
      <c r="B184" s="5" t="s">
        <v>69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 s="9">
        <v>182</v>
      </c>
    </row>
    <row r="185" spans="1:56" x14ac:dyDescent="0.35">
      <c r="A185" s="3"/>
      <c r="B185" s="5" t="s">
        <v>70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 s="9">
        <v>183</v>
      </c>
    </row>
    <row r="186" spans="1:56" x14ac:dyDescent="0.35">
      <c r="A186" s="3"/>
      <c r="B186" s="5" t="s">
        <v>71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 s="9">
        <v>184</v>
      </c>
    </row>
    <row r="187" spans="1:56" x14ac:dyDescent="0.35">
      <c r="A187" s="3"/>
      <c r="B187" s="5" t="s">
        <v>72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 s="9">
        <v>185</v>
      </c>
    </row>
    <row r="188" spans="1:56" x14ac:dyDescent="0.35">
      <c r="A188" s="3"/>
      <c r="B188" s="5" t="s">
        <v>73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 s="9">
        <v>186</v>
      </c>
    </row>
    <row r="189" spans="1:56" x14ac:dyDescent="0.35">
      <c r="A189" s="3"/>
      <c r="B189" s="5" t="s">
        <v>74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 s="9">
        <v>187</v>
      </c>
    </row>
    <row r="190" spans="1:56" x14ac:dyDescent="0.35">
      <c r="A190" s="3"/>
      <c r="B190" s="5" t="s">
        <v>75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 s="9">
        <v>188</v>
      </c>
    </row>
    <row r="191" spans="1:56" x14ac:dyDescent="0.35">
      <c r="A191" s="3"/>
      <c r="B191" s="5" t="s">
        <v>81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 s="9">
        <v>189</v>
      </c>
    </row>
    <row r="192" spans="1:56" x14ac:dyDescent="0.35">
      <c r="A192" s="3"/>
      <c r="B192" s="5" t="s">
        <v>82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 s="9">
        <v>190</v>
      </c>
    </row>
    <row r="193" spans="1:56" x14ac:dyDescent="0.35">
      <c r="A193" s="3"/>
      <c r="B193" s="5" t="s">
        <v>76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 s="9">
        <v>191</v>
      </c>
    </row>
    <row r="194" spans="1:56" x14ac:dyDescent="0.35">
      <c r="A194" s="3"/>
      <c r="B194" s="5" t="s">
        <v>46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 s="9">
        <v>192</v>
      </c>
    </row>
    <row r="195" spans="1:56" x14ac:dyDescent="0.35">
      <c r="A195" s="3"/>
      <c r="B195" s="5" t="s">
        <v>77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 s="9">
        <v>193</v>
      </c>
    </row>
    <row r="196" spans="1:56" x14ac:dyDescent="0.35">
      <c r="A196" s="3"/>
      <c r="B196" s="5" t="s">
        <v>47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 s="9">
        <v>194</v>
      </c>
    </row>
    <row r="197" spans="1:56" x14ac:dyDescent="0.35">
      <c r="A197" s="3"/>
      <c r="B197" s="5" t="s">
        <v>48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 s="9">
        <v>195</v>
      </c>
    </row>
    <row r="198" spans="1:56" x14ac:dyDescent="0.35">
      <c r="A198" s="3"/>
      <c r="B198" s="5" t="s">
        <v>49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 s="9">
        <v>196</v>
      </c>
    </row>
    <row r="199" spans="1:56" x14ac:dyDescent="0.35">
      <c r="A199" s="3"/>
      <c r="B199" s="5" t="s">
        <v>50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 s="9">
        <v>197</v>
      </c>
    </row>
    <row r="200" spans="1:56" x14ac:dyDescent="0.35">
      <c r="A200" s="3"/>
      <c r="B200" s="5" t="s">
        <v>51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 s="9">
        <v>198</v>
      </c>
    </row>
    <row r="201" spans="1:56" x14ac:dyDescent="0.35">
      <c r="A201" s="3"/>
      <c r="B201" s="5" t="s">
        <v>52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 s="9">
        <v>199</v>
      </c>
    </row>
    <row r="202" spans="1:56" x14ac:dyDescent="0.35">
      <c r="A202" s="3"/>
      <c r="B202" s="5" t="s">
        <v>53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 s="9">
        <v>200</v>
      </c>
    </row>
    <row r="203" spans="1:56" x14ac:dyDescent="0.35">
      <c r="A203" s="3"/>
      <c r="B203" s="5" t="s">
        <v>54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 s="9">
        <v>201</v>
      </c>
    </row>
    <row r="204" spans="1:56" x14ac:dyDescent="0.35">
      <c r="A204" s="3"/>
      <c r="B204" s="5" t="s">
        <v>55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 s="9">
        <v>202</v>
      </c>
    </row>
    <row r="205" spans="1:56" x14ac:dyDescent="0.35">
      <c r="A205" s="3"/>
      <c r="B205" s="5" t="s">
        <v>56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 s="9">
        <v>203</v>
      </c>
    </row>
    <row r="206" spans="1:56" x14ac:dyDescent="0.35">
      <c r="A206" s="3"/>
      <c r="B206" s="5" t="s">
        <v>57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 s="9">
        <v>204</v>
      </c>
    </row>
    <row r="207" spans="1:56" x14ac:dyDescent="0.35">
      <c r="A207" s="3"/>
      <c r="B207" s="5" t="s">
        <v>58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 s="9">
        <v>205</v>
      </c>
    </row>
    <row r="208" spans="1:56" x14ac:dyDescent="0.35">
      <c r="A208" s="3"/>
      <c r="B208" s="5" t="s">
        <v>59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 s="9">
        <v>206</v>
      </c>
    </row>
    <row r="209" spans="1:56" x14ac:dyDescent="0.35">
      <c r="A209" s="3"/>
      <c r="B209" s="5" t="s">
        <v>60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 s="9">
        <v>207</v>
      </c>
    </row>
    <row r="210" spans="1:56" x14ac:dyDescent="0.35">
      <c r="A210" s="3"/>
      <c r="B210" s="5" t="s">
        <v>80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 s="9">
        <v>208</v>
      </c>
    </row>
    <row r="211" spans="1:56" x14ac:dyDescent="0.35">
      <c r="A211" s="4"/>
      <c r="B211" s="8" t="s">
        <v>79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 s="9">
        <v>209</v>
      </c>
    </row>
    <row r="212" spans="1:56" x14ac:dyDescent="0.35">
      <c r="A212" s="2" t="s">
        <v>137</v>
      </c>
      <c r="B212" s="7" t="s">
        <v>83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 s="9">
        <v>210</v>
      </c>
    </row>
    <row r="213" spans="1:56" x14ac:dyDescent="0.35">
      <c r="A213" s="3"/>
      <c r="B213" s="5" t="s">
        <v>61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 s="9">
        <v>211</v>
      </c>
    </row>
    <row r="214" spans="1:56" x14ac:dyDescent="0.35">
      <c r="A214" s="3"/>
      <c r="B214" s="5" t="s">
        <v>78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 s="9">
        <v>212</v>
      </c>
    </row>
    <row r="215" spans="1:56" x14ac:dyDescent="0.35">
      <c r="A215" s="3"/>
      <c r="B215" s="5" t="s">
        <v>62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 s="9">
        <v>213</v>
      </c>
    </row>
    <row r="216" spans="1:56" x14ac:dyDescent="0.35">
      <c r="A216" s="3"/>
      <c r="B216" s="5" t="s">
        <v>63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 s="9">
        <v>214</v>
      </c>
    </row>
    <row r="217" spans="1:56" x14ac:dyDescent="0.35">
      <c r="A217" s="3"/>
      <c r="B217" s="5" t="s">
        <v>64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 s="9">
        <v>215</v>
      </c>
    </row>
    <row r="218" spans="1:56" x14ac:dyDescent="0.35">
      <c r="A218" s="3"/>
      <c r="B218" s="5" t="s">
        <v>65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 s="9">
        <v>216</v>
      </c>
    </row>
    <row r="219" spans="1:56" x14ac:dyDescent="0.35">
      <c r="A219" s="3"/>
      <c r="B219" s="5" t="s">
        <v>66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 s="9">
        <v>217</v>
      </c>
    </row>
    <row r="220" spans="1:56" x14ac:dyDescent="0.35">
      <c r="A220" s="3"/>
      <c r="B220" s="5" t="s">
        <v>67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 s="9">
        <v>218</v>
      </c>
    </row>
    <row r="221" spans="1:56" x14ac:dyDescent="0.35">
      <c r="A221" s="3"/>
      <c r="B221" s="5" t="s">
        <v>68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 s="9">
        <v>219</v>
      </c>
    </row>
    <row r="222" spans="1:56" x14ac:dyDescent="0.35">
      <c r="A222" s="3"/>
      <c r="B222" s="5" t="s">
        <v>69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 s="9">
        <v>220</v>
      </c>
    </row>
    <row r="223" spans="1:56" x14ac:dyDescent="0.35">
      <c r="A223" s="3"/>
      <c r="B223" s="5" t="s">
        <v>70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 s="9">
        <v>221</v>
      </c>
    </row>
    <row r="224" spans="1:56" x14ac:dyDescent="0.35">
      <c r="A224" s="3"/>
      <c r="B224" s="5" t="s">
        <v>71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 s="9">
        <v>222</v>
      </c>
    </row>
    <row r="225" spans="1:56" x14ac:dyDescent="0.35">
      <c r="A225" s="3"/>
      <c r="B225" s="5" t="s">
        <v>72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 s="9">
        <v>223</v>
      </c>
    </row>
    <row r="226" spans="1:56" x14ac:dyDescent="0.35">
      <c r="A226" s="3"/>
      <c r="B226" s="5" t="s">
        <v>73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 s="9">
        <v>224</v>
      </c>
    </row>
    <row r="227" spans="1:56" x14ac:dyDescent="0.35">
      <c r="A227" s="3"/>
      <c r="B227" s="5" t="s">
        <v>74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 s="9">
        <v>225</v>
      </c>
    </row>
    <row r="228" spans="1:56" x14ac:dyDescent="0.35">
      <c r="A228" s="3"/>
      <c r="B228" s="5" t="s">
        <v>75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 s="9">
        <v>226</v>
      </c>
    </row>
    <row r="229" spans="1:56" x14ac:dyDescent="0.35">
      <c r="A229" s="3"/>
      <c r="B229" s="5" t="s">
        <v>81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 s="9">
        <v>227</v>
      </c>
    </row>
    <row r="230" spans="1:56" x14ac:dyDescent="0.35">
      <c r="A230" s="3"/>
      <c r="B230" s="5" t="s">
        <v>82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 s="9">
        <v>228</v>
      </c>
    </row>
    <row r="231" spans="1:56" x14ac:dyDescent="0.35">
      <c r="A231" s="3"/>
      <c r="B231" s="5" t="s">
        <v>76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 s="9">
        <v>229</v>
      </c>
    </row>
    <row r="232" spans="1:56" x14ac:dyDescent="0.35">
      <c r="A232" s="3"/>
      <c r="B232" s="5" t="s">
        <v>46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 s="9">
        <v>230</v>
      </c>
    </row>
    <row r="233" spans="1:56" x14ac:dyDescent="0.35">
      <c r="A233" s="3"/>
      <c r="B233" s="5" t="s">
        <v>77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 s="9">
        <v>231</v>
      </c>
    </row>
    <row r="234" spans="1:56" x14ac:dyDescent="0.35">
      <c r="A234" s="3"/>
      <c r="B234" s="5" t="s">
        <v>47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 s="9">
        <v>232</v>
      </c>
    </row>
    <row r="235" spans="1:56" x14ac:dyDescent="0.35">
      <c r="A235" s="3"/>
      <c r="B235" s="5" t="s">
        <v>48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 s="9">
        <v>233</v>
      </c>
    </row>
    <row r="236" spans="1:56" x14ac:dyDescent="0.35">
      <c r="A236" s="3"/>
      <c r="B236" s="5" t="s">
        <v>49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 s="9">
        <v>234</v>
      </c>
    </row>
    <row r="237" spans="1:56" x14ac:dyDescent="0.35">
      <c r="A237" s="3"/>
      <c r="B237" s="5" t="s">
        <v>50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 s="9">
        <v>235</v>
      </c>
    </row>
    <row r="238" spans="1:56" x14ac:dyDescent="0.35">
      <c r="A238" s="3"/>
      <c r="B238" s="5" t="s">
        <v>51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 s="9">
        <v>236</v>
      </c>
    </row>
    <row r="239" spans="1:56" x14ac:dyDescent="0.35">
      <c r="A239" s="3"/>
      <c r="B239" s="5" t="s">
        <v>52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 s="9">
        <v>237</v>
      </c>
    </row>
    <row r="240" spans="1:56" x14ac:dyDescent="0.35">
      <c r="A240" s="3"/>
      <c r="B240" s="5" t="s">
        <v>53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 s="9">
        <v>238</v>
      </c>
    </row>
    <row r="241" spans="1:56" x14ac:dyDescent="0.35">
      <c r="A241" s="3"/>
      <c r="B241" s="5" t="s">
        <v>54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 s="9">
        <v>239</v>
      </c>
    </row>
    <row r="242" spans="1:56" x14ac:dyDescent="0.35">
      <c r="A242" s="3"/>
      <c r="B242" s="5" t="s">
        <v>55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 s="9">
        <v>240</v>
      </c>
    </row>
    <row r="243" spans="1:56" x14ac:dyDescent="0.35">
      <c r="A243" s="3"/>
      <c r="B243" s="5" t="s">
        <v>56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 s="9">
        <v>241</v>
      </c>
    </row>
    <row r="244" spans="1:56" x14ac:dyDescent="0.35">
      <c r="A244" s="3"/>
      <c r="B244" s="5" t="s">
        <v>57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 s="9">
        <v>242</v>
      </c>
    </row>
    <row r="245" spans="1:56" x14ac:dyDescent="0.35">
      <c r="A245" s="3"/>
      <c r="B245" s="5" t="s">
        <v>58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 s="9">
        <v>243</v>
      </c>
    </row>
    <row r="246" spans="1:56" x14ac:dyDescent="0.35">
      <c r="A246" s="3"/>
      <c r="B246" s="5" t="s">
        <v>59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 s="9">
        <v>244</v>
      </c>
    </row>
    <row r="247" spans="1:56" x14ac:dyDescent="0.35">
      <c r="A247" s="3"/>
      <c r="B247" s="5" t="s">
        <v>60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 s="9">
        <v>245</v>
      </c>
    </row>
    <row r="248" spans="1:56" x14ac:dyDescent="0.35">
      <c r="A248" s="3"/>
      <c r="B248" s="5" t="s">
        <v>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 s="9">
        <v>246</v>
      </c>
    </row>
    <row r="249" spans="1:56" x14ac:dyDescent="0.35">
      <c r="A249" s="4"/>
      <c r="B249" s="8" t="s">
        <v>79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 s="9">
        <v>247</v>
      </c>
    </row>
    <row r="250" spans="1:56" x14ac:dyDescent="0.35">
      <c r="BD250" s="9"/>
    </row>
    <row r="251" spans="1:56" x14ac:dyDescent="0.35">
      <c r="BD251" s="9"/>
    </row>
  </sheetData>
  <sortState columnSort="1" ref="C1:BC251">
    <sortCondition ref="C3:BC3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C251"/>
  <sheetViews>
    <sheetView zoomScale="80" zoomScaleNormal="80" workbookViewId="0">
      <selection activeCell="D68" sqref="D68"/>
    </sheetView>
  </sheetViews>
  <sheetFormatPr defaultColWidth="13.921875" defaultRowHeight="15.5" x14ac:dyDescent="0.35"/>
  <cols>
    <col min="1" max="1" width="22.15234375" customWidth="1"/>
    <col min="2" max="2" width="19.84375" style="5" customWidth="1"/>
    <col min="56" max="56" width="13.61328125" bestFit="1" customWidth="1"/>
  </cols>
  <sheetData>
    <row r="1" spans="1:107" ht="20" x14ac:dyDescent="0.4">
      <c r="A1" s="42" t="s">
        <v>309</v>
      </c>
      <c r="B1" s="43"/>
      <c r="H1" s="44"/>
      <c r="I1" s="44"/>
      <c r="L1" s="44"/>
      <c r="AR1" s="44"/>
    </row>
    <row r="2" spans="1:107" ht="20" x14ac:dyDescent="0.4">
      <c r="A2" s="45"/>
      <c r="BD2" s="9"/>
    </row>
    <row r="3" spans="1:107" s="9" customFormat="1" ht="71.400000000000006" customHeight="1" x14ac:dyDescent="0.35">
      <c r="A3" s="9" t="s">
        <v>131</v>
      </c>
      <c r="B3" s="11" t="s">
        <v>132</v>
      </c>
      <c r="C3" s="13" t="s">
        <v>99</v>
      </c>
      <c r="D3" s="9" t="s">
        <v>479</v>
      </c>
      <c r="E3" s="13" t="s">
        <v>100</v>
      </c>
      <c r="F3" s="13" t="s">
        <v>101</v>
      </c>
      <c r="G3" s="13" t="s">
        <v>102</v>
      </c>
      <c r="H3" s="13" t="s">
        <v>85</v>
      </c>
      <c r="I3" s="13" t="s">
        <v>86</v>
      </c>
      <c r="J3" s="9" t="s">
        <v>483</v>
      </c>
      <c r="K3" s="13" t="s">
        <v>103</v>
      </c>
      <c r="L3" s="13" t="s">
        <v>87</v>
      </c>
      <c r="M3" s="13" t="s">
        <v>104</v>
      </c>
      <c r="N3" s="13" t="s">
        <v>105</v>
      </c>
      <c r="O3" s="13" t="s">
        <v>106</v>
      </c>
      <c r="P3" s="13" t="s">
        <v>107</v>
      </c>
      <c r="Q3" s="13" t="s">
        <v>108</v>
      </c>
      <c r="R3" s="13" t="s">
        <v>109</v>
      </c>
      <c r="S3" s="9" t="s">
        <v>490</v>
      </c>
      <c r="T3" s="13" t="s">
        <v>110</v>
      </c>
      <c r="U3" s="13" t="s">
        <v>111</v>
      </c>
      <c r="V3" s="13" t="s">
        <v>112</v>
      </c>
      <c r="W3" s="13" t="s">
        <v>88</v>
      </c>
      <c r="X3" s="13" t="s">
        <v>113</v>
      </c>
      <c r="Y3" s="13" t="s">
        <v>89</v>
      </c>
      <c r="Z3" s="13" t="s">
        <v>114</v>
      </c>
      <c r="AA3" s="9" t="s">
        <v>496</v>
      </c>
      <c r="AB3" s="13" t="s">
        <v>90</v>
      </c>
      <c r="AC3" s="13" t="s">
        <v>91</v>
      </c>
      <c r="AD3" s="13" t="s">
        <v>92</v>
      </c>
      <c r="AE3" s="13" t="s">
        <v>115</v>
      </c>
      <c r="AF3" s="13" t="s">
        <v>116</v>
      </c>
      <c r="AG3" s="9" t="s">
        <v>499</v>
      </c>
      <c r="AH3" s="13" t="s">
        <v>93</v>
      </c>
      <c r="AI3" s="13" t="s">
        <v>94</v>
      </c>
      <c r="AJ3" s="13" t="s">
        <v>117</v>
      </c>
      <c r="AK3" s="13" t="s">
        <v>118</v>
      </c>
      <c r="AL3" s="13" t="s">
        <v>119</v>
      </c>
      <c r="AM3" s="13" t="s">
        <v>120</v>
      </c>
      <c r="AN3" s="13" t="s">
        <v>95</v>
      </c>
      <c r="AO3" s="13" t="s">
        <v>121</v>
      </c>
      <c r="AP3" s="13" t="s">
        <v>122</v>
      </c>
      <c r="AQ3" s="13" t="s">
        <v>123</v>
      </c>
      <c r="AR3" s="13" t="s">
        <v>84</v>
      </c>
      <c r="AS3" s="13" t="s">
        <v>124</v>
      </c>
      <c r="AT3" s="13" t="s">
        <v>96</v>
      </c>
      <c r="AU3" s="13" t="s">
        <v>125</v>
      </c>
      <c r="AV3" s="13" t="s">
        <v>126</v>
      </c>
      <c r="AW3" s="13" t="s">
        <v>127</v>
      </c>
      <c r="AX3" s="13" t="s">
        <v>128</v>
      </c>
      <c r="AY3" s="9" t="s">
        <v>502</v>
      </c>
      <c r="AZ3" s="13" t="s">
        <v>97</v>
      </c>
      <c r="BA3" s="13" t="s">
        <v>129</v>
      </c>
      <c r="BB3" s="13" t="s">
        <v>130</v>
      </c>
      <c r="BC3" s="13" t="s">
        <v>98</v>
      </c>
      <c r="BD3" s="9">
        <v>1</v>
      </c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</row>
    <row r="4" spans="1:107" x14ac:dyDescent="0.35">
      <c r="C4" t="s">
        <v>34</v>
      </c>
      <c r="D4" t="s">
        <v>206</v>
      </c>
      <c r="E4" t="s">
        <v>35</v>
      </c>
      <c r="F4" t="s">
        <v>41</v>
      </c>
      <c r="G4" t="s">
        <v>36</v>
      </c>
      <c r="H4" t="s">
        <v>0</v>
      </c>
      <c r="I4" t="s">
        <v>1</v>
      </c>
      <c r="J4" t="s">
        <v>208</v>
      </c>
      <c r="K4" t="s">
        <v>14</v>
      </c>
      <c r="L4" t="s">
        <v>2</v>
      </c>
      <c r="M4" t="s">
        <v>15</v>
      </c>
      <c r="N4" t="s">
        <v>42</v>
      </c>
      <c r="O4" t="s">
        <v>16</v>
      </c>
      <c r="P4" t="s">
        <v>44</v>
      </c>
      <c r="Q4" t="s">
        <v>17</v>
      </c>
      <c r="R4" t="s">
        <v>18</v>
      </c>
      <c r="S4" t="s">
        <v>204</v>
      </c>
      <c r="T4" t="s">
        <v>37</v>
      </c>
      <c r="U4" t="s">
        <v>19</v>
      </c>
      <c r="V4" t="s">
        <v>20</v>
      </c>
      <c r="W4" t="s">
        <v>3</v>
      </c>
      <c r="X4" t="s">
        <v>21</v>
      </c>
      <c r="Y4" t="s">
        <v>4</v>
      </c>
      <c r="Z4" t="s">
        <v>45</v>
      </c>
      <c r="AA4" t="s">
        <v>205</v>
      </c>
      <c r="AB4" t="s">
        <v>5</v>
      </c>
      <c r="AC4" t="s">
        <v>6</v>
      </c>
      <c r="AD4" t="s">
        <v>7</v>
      </c>
      <c r="AE4" t="s">
        <v>22</v>
      </c>
      <c r="AF4" t="s">
        <v>23</v>
      </c>
      <c r="AG4" t="s">
        <v>207</v>
      </c>
      <c r="AH4" t="s">
        <v>8</v>
      </c>
      <c r="AI4" t="s">
        <v>9</v>
      </c>
      <c r="AJ4" t="s">
        <v>24</v>
      </c>
      <c r="AK4" t="s">
        <v>25</v>
      </c>
      <c r="AL4" t="s">
        <v>26</v>
      </c>
      <c r="AM4" t="s">
        <v>43</v>
      </c>
      <c r="AN4" t="s">
        <v>10</v>
      </c>
      <c r="AO4" t="s">
        <v>27</v>
      </c>
      <c r="AP4" t="s">
        <v>28</v>
      </c>
      <c r="AQ4" t="s">
        <v>38</v>
      </c>
      <c r="AR4" t="s">
        <v>138</v>
      </c>
      <c r="AS4" t="s">
        <v>29</v>
      </c>
      <c r="AT4" t="s">
        <v>11</v>
      </c>
      <c r="AU4" t="s">
        <v>30</v>
      </c>
      <c r="AV4" t="s">
        <v>31</v>
      </c>
      <c r="AW4" t="s">
        <v>32</v>
      </c>
      <c r="AX4" t="s">
        <v>33</v>
      </c>
      <c r="AY4" t="s">
        <v>209</v>
      </c>
      <c r="AZ4" t="s">
        <v>12</v>
      </c>
      <c r="BA4" t="s">
        <v>39</v>
      </c>
      <c r="BB4" t="s">
        <v>40</v>
      </c>
      <c r="BC4" t="s">
        <v>13</v>
      </c>
      <c r="BD4" s="9">
        <v>2</v>
      </c>
    </row>
    <row r="5" spans="1:107" hidden="1" x14ac:dyDescent="0.35">
      <c r="A5" s="1" t="s">
        <v>140</v>
      </c>
      <c r="B5" s="6" t="s">
        <v>327</v>
      </c>
      <c r="BD5" s="9">
        <v>3</v>
      </c>
    </row>
    <row r="6" spans="1:107" hidden="1" x14ac:dyDescent="0.35">
      <c r="A6" s="21" t="s">
        <v>159</v>
      </c>
      <c r="B6" s="6" t="s">
        <v>327</v>
      </c>
      <c r="C6">
        <f>'Population 2016'!R6/'Population 2016'!R$6</f>
        <v>1</v>
      </c>
      <c r="D6">
        <f>'Population 2016'!AX6/'Population 2016'!AX$6</f>
        <v>1</v>
      </c>
      <c r="E6">
        <f>'Population 2016'!S6/'Population 2016'!S$6</f>
        <v>1</v>
      </c>
      <c r="F6">
        <f>'Population 2016'!T6/'Population 2016'!T$6</f>
        <v>1</v>
      </c>
      <c r="G6">
        <f>'Population 2016'!U6/'Population 2016'!U$6</f>
        <v>1</v>
      </c>
      <c r="H6">
        <f>'Population 2016'!D6/'Population 2016'!D$6</f>
        <v>1</v>
      </c>
      <c r="I6">
        <f>'Population 2016'!E6/'Population 2016'!E$6</f>
        <v>1</v>
      </c>
      <c r="J6">
        <f>'Population 2016'!BC6/'Population 2016'!BC$6</f>
        <v>1</v>
      </c>
      <c r="K6">
        <f>'Population 2016'!V6/'Population 2016'!V$6</f>
        <v>1</v>
      </c>
      <c r="L6">
        <f>'Population 2016'!F6/'Population 2016'!F$6</f>
        <v>1</v>
      </c>
      <c r="M6">
        <f>'Population 2016'!W6/'Population 2016'!W$6</f>
        <v>1</v>
      </c>
      <c r="N6">
        <f>'Population 2016'!X6/'Population 2016'!X$6</f>
        <v>1</v>
      </c>
      <c r="O6">
        <f>'Population 2016'!Y6/'Population 2016'!Y$6</f>
        <v>1</v>
      </c>
      <c r="P6">
        <f>'Population 2016'!Z6/'Population 2016'!Z$6</f>
        <v>1</v>
      </c>
      <c r="Q6">
        <f>'Population 2016'!AA6/'Population 2016'!AA$6</f>
        <v>1</v>
      </c>
      <c r="R6">
        <f>'Population 2016'!AB6/'Population 2016'!AB$6</f>
        <v>1</v>
      </c>
      <c r="S6">
        <f>'Population 2016'!AY6/'Population 2016'!AY$6</f>
        <v>1</v>
      </c>
      <c r="T6">
        <f>'Population 2016'!AC6/'Population 2016'!AC$6</f>
        <v>1</v>
      </c>
      <c r="U6">
        <f>'Population 2016'!AD6/'Population 2016'!AD$6</f>
        <v>1</v>
      </c>
      <c r="V6">
        <f>'Population 2016'!AE6/'Population 2016'!AE$6</f>
        <v>1</v>
      </c>
      <c r="W6">
        <f>'Population 2016'!G6/'Population 2016'!G$6</f>
        <v>1</v>
      </c>
      <c r="X6">
        <f>'Population 2016'!AF6/'Population 2016'!AF$6</f>
        <v>1</v>
      </c>
      <c r="Y6">
        <f>'Population 2016'!H6/'Population 2016'!H$6</f>
        <v>1</v>
      </c>
      <c r="Z6">
        <f>'Population 2016'!AG6/'Population 2016'!AG$6</f>
        <v>1</v>
      </c>
      <c r="AA6">
        <f>'Population 2016'!AZ6/'Population 2016'!AZ$6</f>
        <v>1</v>
      </c>
      <c r="AB6">
        <f>'Population 2016'!I6/'Population 2016'!I$6</f>
        <v>1</v>
      </c>
      <c r="AC6">
        <f>'Population 2016'!J6/'Population 2016'!J$6</f>
        <v>1</v>
      </c>
      <c r="AD6">
        <f>'Population 2016'!K6/'Population 2016'!K$6</f>
        <v>1</v>
      </c>
      <c r="AE6">
        <f>'Population 2016'!AH6/'Population 2016'!AH$6</f>
        <v>1</v>
      </c>
      <c r="AF6">
        <f>'Population 2016'!AI6/'Population 2016'!AI$6</f>
        <v>1</v>
      </c>
      <c r="AG6">
        <f>'Population 2016'!BA6/'Population 2016'!BA$6</f>
        <v>1</v>
      </c>
      <c r="AH6">
        <f>'Population 2016'!L6/'Population 2016'!L$6</f>
        <v>1</v>
      </c>
      <c r="AI6">
        <f>'Population 2016'!M6/'Population 2016'!M$6</f>
        <v>1</v>
      </c>
      <c r="AJ6">
        <f>'Population 2016'!AJ6/'Population 2016'!AJ$6</f>
        <v>1</v>
      </c>
      <c r="AK6">
        <f>'Population 2016'!AK6/'Population 2016'!AK$6</f>
        <v>1</v>
      </c>
      <c r="AL6">
        <f>'Population 2016'!AL6/'Population 2016'!AL$6</f>
        <v>1</v>
      </c>
      <c r="AM6">
        <f>'Population 2016'!AM6/'Population 2016'!AM$6</f>
        <v>1</v>
      </c>
      <c r="AN6">
        <f>'Population 2016'!N6/'Population 2016'!N$6</f>
        <v>1</v>
      </c>
      <c r="AO6">
        <f>'Population 2016'!AN6/'Population 2016'!AN$6</f>
        <v>1</v>
      </c>
      <c r="AP6">
        <f>'Population 2016'!AO6/'Population 2016'!AO$6</f>
        <v>1</v>
      </c>
      <c r="AQ6">
        <f>'Population 2016'!AP6/'Population 2016'!AP$6</f>
        <v>1</v>
      </c>
      <c r="AR6">
        <f>'Population 2016'!C6/'Population 2016'!C$6</f>
        <v>1</v>
      </c>
      <c r="AS6">
        <f>'Population 2016'!AQ6/'Population 2016'!AQ$6</f>
        <v>1</v>
      </c>
      <c r="AT6">
        <f>'Population 2016'!O6/'Population 2016'!O$6</f>
        <v>1</v>
      </c>
      <c r="AU6">
        <f>'Population 2016'!AR6/'Population 2016'!AR$6</f>
        <v>1</v>
      </c>
      <c r="AV6">
        <f>'Population 2016'!AS6/'Population 2016'!AS$6</f>
        <v>1</v>
      </c>
      <c r="AW6">
        <f>'Population 2016'!AT6/'Population 2016'!AT$6</f>
        <v>1</v>
      </c>
      <c r="AX6">
        <f>'Population 2016'!AU6/'Population 2016'!AU$6</f>
        <v>1</v>
      </c>
      <c r="AY6">
        <f>'Population 2016'!BB6/'Population 2016'!BB$6</f>
        <v>1</v>
      </c>
      <c r="AZ6">
        <f>'Population 2016'!P6/'Population 2016'!P$6</f>
        <v>1</v>
      </c>
      <c r="BA6">
        <f>'Population 2016'!AV6/'Population 2016'!AV$6</f>
        <v>1</v>
      </c>
      <c r="BB6">
        <f>'Population 2016'!AW6/'Population 2016'!AW$6</f>
        <v>1</v>
      </c>
      <c r="BC6">
        <f>'Population 2016'!Q6/'Population 2016'!Q$6</f>
        <v>1</v>
      </c>
      <c r="BD6" s="9">
        <v>4</v>
      </c>
    </row>
    <row r="7" spans="1:107" hidden="1" x14ac:dyDescent="0.35">
      <c r="A7" t="s">
        <v>133</v>
      </c>
      <c r="B7" s="5" t="s">
        <v>327</v>
      </c>
      <c r="BD7" s="9">
        <v>5</v>
      </c>
    </row>
    <row r="8" spans="1:107" hidden="1" x14ac:dyDescent="0.35">
      <c r="A8" t="s">
        <v>134</v>
      </c>
      <c r="BD8" s="9">
        <v>6</v>
      </c>
    </row>
    <row r="9" spans="1:107" hidden="1" x14ac:dyDescent="0.35">
      <c r="A9" t="s">
        <v>135</v>
      </c>
      <c r="BD9" s="9">
        <v>7</v>
      </c>
    </row>
    <row r="10" spans="1:107" hidden="1" x14ac:dyDescent="0.35">
      <c r="A10" t="s">
        <v>136</v>
      </c>
      <c r="BD10" s="9">
        <v>8</v>
      </c>
    </row>
    <row r="11" spans="1:107" hidden="1" x14ac:dyDescent="0.35">
      <c r="A11" t="s">
        <v>137</v>
      </c>
      <c r="B11" s="8"/>
      <c r="BD11" s="9">
        <v>9</v>
      </c>
    </row>
    <row r="12" spans="1:107" hidden="1" x14ac:dyDescent="0.35">
      <c r="A12" s="2" t="s">
        <v>133</v>
      </c>
      <c r="B12" s="5" t="s">
        <v>328</v>
      </c>
      <c r="BD12" s="9">
        <v>10</v>
      </c>
    </row>
    <row r="13" spans="1:107" hidden="1" x14ac:dyDescent="0.35">
      <c r="A13" s="3" t="s">
        <v>134</v>
      </c>
      <c r="BD13" s="9">
        <v>11</v>
      </c>
    </row>
    <row r="14" spans="1:107" hidden="1" x14ac:dyDescent="0.35">
      <c r="A14" s="3" t="s">
        <v>135</v>
      </c>
      <c r="BD14" s="9">
        <v>12</v>
      </c>
    </row>
    <row r="15" spans="1:107" hidden="1" x14ac:dyDescent="0.35">
      <c r="A15" s="3" t="s">
        <v>136</v>
      </c>
      <c r="BD15" s="9">
        <v>13</v>
      </c>
    </row>
    <row r="16" spans="1:107" hidden="1" x14ac:dyDescent="0.35">
      <c r="A16" s="4" t="s">
        <v>137</v>
      </c>
      <c r="B16" s="8"/>
      <c r="BD16" s="9">
        <v>14</v>
      </c>
    </row>
    <row r="17" spans="1:56" hidden="1" x14ac:dyDescent="0.35">
      <c r="A17" t="s">
        <v>133</v>
      </c>
      <c r="B17" s="5" t="s">
        <v>329</v>
      </c>
      <c r="BD17" s="9">
        <v>15</v>
      </c>
    </row>
    <row r="18" spans="1:56" hidden="1" x14ac:dyDescent="0.35">
      <c r="A18" t="s">
        <v>134</v>
      </c>
      <c r="BD18" s="9">
        <v>16</v>
      </c>
    </row>
    <row r="19" spans="1:56" hidden="1" x14ac:dyDescent="0.35">
      <c r="A19" t="s">
        <v>135</v>
      </c>
      <c r="BD19" s="9">
        <v>17</v>
      </c>
    </row>
    <row r="20" spans="1:56" hidden="1" x14ac:dyDescent="0.35">
      <c r="A20" t="s">
        <v>136</v>
      </c>
      <c r="BD20" s="9">
        <v>18</v>
      </c>
    </row>
    <row r="21" spans="1:56" hidden="1" x14ac:dyDescent="0.35">
      <c r="A21" t="s">
        <v>137</v>
      </c>
      <c r="BD21" s="9">
        <v>19</v>
      </c>
    </row>
    <row r="22" spans="1:56" hidden="1" x14ac:dyDescent="0.35">
      <c r="A22" s="2" t="s">
        <v>140</v>
      </c>
      <c r="B22" s="7" t="s">
        <v>83</v>
      </c>
      <c r="BD22" s="9">
        <v>20</v>
      </c>
    </row>
    <row r="23" spans="1:56" hidden="1" x14ac:dyDescent="0.35">
      <c r="A23" s="3"/>
      <c r="B23" s="5" t="s">
        <v>61</v>
      </c>
      <c r="BD23" s="9">
        <v>21</v>
      </c>
    </row>
    <row r="24" spans="1:56" hidden="1" x14ac:dyDescent="0.35">
      <c r="A24" s="3"/>
      <c r="B24" s="5" t="s">
        <v>78</v>
      </c>
      <c r="BD24" s="9">
        <v>22</v>
      </c>
    </row>
    <row r="25" spans="1:56" hidden="1" x14ac:dyDescent="0.35">
      <c r="A25" s="3"/>
      <c r="B25" s="5" t="s">
        <v>62</v>
      </c>
      <c r="BD25" s="9">
        <v>23</v>
      </c>
    </row>
    <row r="26" spans="1:56" hidden="1" x14ac:dyDescent="0.35">
      <c r="A26" s="3"/>
      <c r="B26" s="5" t="s">
        <v>63</v>
      </c>
      <c r="BD26" s="9">
        <v>24</v>
      </c>
    </row>
    <row r="27" spans="1:56" hidden="1" x14ac:dyDescent="0.35">
      <c r="A27" s="3"/>
      <c r="B27" s="5" t="s">
        <v>64</v>
      </c>
      <c r="BD27" s="9">
        <v>25</v>
      </c>
    </row>
    <row r="28" spans="1:56" hidden="1" x14ac:dyDescent="0.35">
      <c r="A28" s="3"/>
      <c r="B28" s="5" t="s">
        <v>65</v>
      </c>
      <c r="BD28" s="9">
        <v>26</v>
      </c>
    </row>
    <row r="29" spans="1:56" hidden="1" x14ac:dyDescent="0.35">
      <c r="A29" s="3"/>
      <c r="B29" s="5" t="s">
        <v>66</v>
      </c>
      <c r="BD29" s="9">
        <v>27</v>
      </c>
    </row>
    <row r="30" spans="1:56" hidden="1" x14ac:dyDescent="0.35">
      <c r="A30" s="3"/>
      <c r="B30" s="5" t="s">
        <v>67</v>
      </c>
      <c r="BD30" s="9">
        <v>28</v>
      </c>
    </row>
    <row r="31" spans="1:56" hidden="1" x14ac:dyDescent="0.35">
      <c r="A31" s="3"/>
      <c r="B31" s="5" t="s">
        <v>68</v>
      </c>
      <c r="BD31" s="9">
        <v>29</v>
      </c>
    </row>
    <row r="32" spans="1:56" hidden="1" x14ac:dyDescent="0.35">
      <c r="A32" s="3"/>
      <c r="B32" s="5" t="s">
        <v>69</v>
      </c>
      <c r="BD32" s="9">
        <v>30</v>
      </c>
    </row>
    <row r="33" spans="1:56" hidden="1" x14ac:dyDescent="0.35">
      <c r="A33" s="3"/>
      <c r="B33" s="5" t="s">
        <v>70</v>
      </c>
      <c r="BD33" s="9">
        <v>31</v>
      </c>
    </row>
    <row r="34" spans="1:56" hidden="1" x14ac:dyDescent="0.35">
      <c r="A34" s="3"/>
      <c r="B34" s="5" t="s">
        <v>71</v>
      </c>
      <c r="BD34" s="9">
        <v>32</v>
      </c>
    </row>
    <row r="35" spans="1:56" hidden="1" x14ac:dyDescent="0.35">
      <c r="A35" s="3"/>
      <c r="B35" s="5" t="s">
        <v>72</v>
      </c>
      <c r="BD35" s="9">
        <v>33</v>
      </c>
    </row>
    <row r="36" spans="1:56" hidden="1" x14ac:dyDescent="0.35">
      <c r="A36" s="3"/>
      <c r="B36" s="5" t="s">
        <v>73</v>
      </c>
      <c r="BD36" s="9">
        <v>34</v>
      </c>
    </row>
    <row r="37" spans="1:56" hidden="1" x14ac:dyDescent="0.35">
      <c r="A37" s="3"/>
      <c r="B37" s="5" t="s">
        <v>74</v>
      </c>
      <c r="BD37" s="9">
        <v>35</v>
      </c>
    </row>
    <row r="38" spans="1:56" hidden="1" x14ac:dyDescent="0.35">
      <c r="A38" s="3"/>
      <c r="B38" s="5" t="s">
        <v>75</v>
      </c>
      <c r="BD38" s="9">
        <v>36</v>
      </c>
    </row>
    <row r="39" spans="1:56" hidden="1" x14ac:dyDescent="0.35">
      <c r="A39" s="3"/>
      <c r="B39" s="5" t="s">
        <v>81</v>
      </c>
      <c r="BD39" s="9">
        <v>37</v>
      </c>
    </row>
    <row r="40" spans="1:56" hidden="1" x14ac:dyDescent="0.35">
      <c r="A40" s="3"/>
      <c r="B40" s="5" t="s">
        <v>82</v>
      </c>
      <c r="BD40" s="9">
        <v>38</v>
      </c>
    </row>
    <row r="41" spans="1:56" hidden="1" x14ac:dyDescent="0.35">
      <c r="A41" s="3"/>
      <c r="B41" s="5" t="s">
        <v>76</v>
      </c>
      <c r="BD41" s="9">
        <v>39</v>
      </c>
    </row>
    <row r="42" spans="1:56" hidden="1" x14ac:dyDescent="0.35">
      <c r="A42" s="3"/>
      <c r="B42" s="5" t="s">
        <v>46</v>
      </c>
      <c r="BD42" s="9">
        <v>40</v>
      </c>
    </row>
    <row r="43" spans="1:56" hidden="1" x14ac:dyDescent="0.35">
      <c r="A43" s="3"/>
      <c r="B43" s="5" t="s">
        <v>77</v>
      </c>
      <c r="BD43" s="9">
        <v>41</v>
      </c>
    </row>
    <row r="44" spans="1:56" hidden="1" x14ac:dyDescent="0.35">
      <c r="A44" s="3"/>
      <c r="B44" s="5" t="s">
        <v>47</v>
      </c>
      <c r="BD44" s="9">
        <v>42</v>
      </c>
    </row>
    <row r="45" spans="1:56" hidden="1" x14ac:dyDescent="0.35">
      <c r="A45" s="3"/>
      <c r="B45" s="5" t="s">
        <v>48</v>
      </c>
      <c r="BD45" s="9">
        <v>43</v>
      </c>
    </row>
    <row r="46" spans="1:56" hidden="1" x14ac:dyDescent="0.35">
      <c r="A46" s="3"/>
      <c r="B46" s="5" t="s">
        <v>49</v>
      </c>
      <c r="BD46" s="9">
        <v>44</v>
      </c>
    </row>
    <row r="47" spans="1:56" hidden="1" x14ac:dyDescent="0.35">
      <c r="A47" s="3"/>
      <c r="B47" s="5" t="s">
        <v>50</v>
      </c>
      <c r="BD47" s="9">
        <v>45</v>
      </c>
    </row>
    <row r="48" spans="1:56" hidden="1" x14ac:dyDescent="0.35">
      <c r="A48" s="3"/>
      <c r="B48" s="5" t="s">
        <v>51</v>
      </c>
      <c r="BD48" s="9">
        <v>46</v>
      </c>
    </row>
    <row r="49" spans="1:56" hidden="1" x14ac:dyDescent="0.35">
      <c r="A49" s="3"/>
      <c r="B49" s="5" t="s">
        <v>52</v>
      </c>
      <c r="BD49" s="9">
        <v>47</v>
      </c>
    </row>
    <row r="50" spans="1:56" hidden="1" x14ac:dyDescent="0.35">
      <c r="A50" s="3"/>
      <c r="B50" s="5" t="s">
        <v>53</v>
      </c>
      <c r="BD50" s="9">
        <v>48</v>
      </c>
    </row>
    <row r="51" spans="1:56" hidden="1" x14ac:dyDescent="0.35">
      <c r="A51" s="3"/>
      <c r="B51" s="5" t="s">
        <v>54</v>
      </c>
      <c r="BD51" s="9">
        <v>49</v>
      </c>
    </row>
    <row r="52" spans="1:56" hidden="1" x14ac:dyDescent="0.35">
      <c r="A52" s="3"/>
      <c r="B52" s="5" t="s">
        <v>55</v>
      </c>
      <c r="BD52" s="9">
        <v>50</v>
      </c>
    </row>
    <row r="53" spans="1:56" hidden="1" x14ac:dyDescent="0.35">
      <c r="A53" s="3"/>
      <c r="B53" s="5" t="s">
        <v>56</v>
      </c>
      <c r="BD53" s="9">
        <v>51</v>
      </c>
    </row>
    <row r="54" spans="1:56" hidden="1" x14ac:dyDescent="0.35">
      <c r="A54" s="3"/>
      <c r="B54" s="5" t="s">
        <v>57</v>
      </c>
      <c r="BD54" s="9">
        <v>52</v>
      </c>
    </row>
    <row r="55" spans="1:56" hidden="1" x14ac:dyDescent="0.35">
      <c r="A55" s="3"/>
      <c r="B55" s="5" t="s">
        <v>58</v>
      </c>
      <c r="BD55" s="9">
        <v>53</v>
      </c>
    </row>
    <row r="56" spans="1:56" hidden="1" x14ac:dyDescent="0.35">
      <c r="A56" s="3"/>
      <c r="B56" s="5" t="s">
        <v>59</v>
      </c>
      <c r="BD56" s="9">
        <v>54</v>
      </c>
    </row>
    <row r="57" spans="1:56" hidden="1" x14ac:dyDescent="0.35">
      <c r="A57" s="3"/>
      <c r="B57" s="5" t="s">
        <v>60</v>
      </c>
      <c r="BD57" s="9">
        <v>55</v>
      </c>
    </row>
    <row r="58" spans="1:56" hidden="1" x14ac:dyDescent="0.35">
      <c r="A58" s="3"/>
      <c r="B58" s="5" t="s">
        <v>80</v>
      </c>
      <c r="BD58" s="9">
        <v>56</v>
      </c>
    </row>
    <row r="59" spans="1:56" hidden="1" x14ac:dyDescent="0.35">
      <c r="A59" s="3"/>
      <c r="B59" s="5" t="s">
        <v>79</v>
      </c>
      <c r="BD59" s="9">
        <v>57</v>
      </c>
    </row>
    <row r="60" spans="1:56" s="2" customFormat="1" x14ac:dyDescent="0.35">
      <c r="A60" s="2" t="s">
        <v>133</v>
      </c>
      <c r="B60" s="2" t="s">
        <v>83</v>
      </c>
      <c r="C60" s="51">
        <f>'Population 2016'!C60/'Population 2016'!C$6</f>
        <v>0</v>
      </c>
      <c r="D60" s="2">
        <f>'Population 2016'!D60/'Population 2016'!D$6</f>
        <v>0</v>
      </c>
      <c r="E60" s="2">
        <f>'Population 2016'!E60/'Population 2016'!E$6</f>
        <v>0</v>
      </c>
      <c r="F60" s="2">
        <f>'Population 2016'!F60/'Population 2016'!F$6</f>
        <v>0</v>
      </c>
      <c r="G60" s="2">
        <f>'Population 2016'!G60/'Population 2016'!G$6</f>
        <v>0</v>
      </c>
      <c r="H60" s="2">
        <f>'Population 2016'!H60/'Population 2016'!H$6</f>
        <v>0</v>
      </c>
      <c r="I60" s="2">
        <f>'Population 2016'!I60/'Population 2016'!I$6</f>
        <v>0</v>
      </c>
      <c r="J60" s="2">
        <f>'Population 2016'!J60/'Population 2016'!J$6</f>
        <v>0</v>
      </c>
      <c r="K60" s="2">
        <f>'Population 2016'!K60/'Population 2016'!K$6</f>
        <v>0</v>
      </c>
      <c r="L60" s="2">
        <f>'Population 2016'!L60/'Population 2016'!L$6</f>
        <v>0</v>
      </c>
      <c r="M60" s="2">
        <f>'Population 2016'!M60/'Population 2016'!M$6</f>
        <v>0</v>
      </c>
      <c r="N60" s="2">
        <f>'Population 2016'!N60/'Population 2016'!N$6</f>
        <v>0</v>
      </c>
      <c r="O60" s="2">
        <f>'Population 2016'!O60/'Population 2016'!O$6</f>
        <v>0</v>
      </c>
      <c r="P60" s="2">
        <f>'Population 2016'!P60/'Population 2016'!P$6</f>
        <v>0</v>
      </c>
      <c r="Q60" s="2">
        <f>'Population 2016'!Q60/'Population 2016'!Q$6</f>
        <v>0</v>
      </c>
      <c r="R60" s="2">
        <f>'Population 2016'!R60/'Population 2016'!R$6</f>
        <v>0</v>
      </c>
      <c r="S60" s="2">
        <f>'Population 2016'!S60/'Population 2016'!S$6</f>
        <v>0</v>
      </c>
      <c r="T60" s="2">
        <f>'Population 2016'!T60/'Population 2016'!T$6</f>
        <v>0</v>
      </c>
      <c r="U60" s="2">
        <f>'Population 2016'!U60/'Population 2016'!U$6</f>
        <v>0</v>
      </c>
      <c r="V60" s="2">
        <f>'Population 2016'!V60/'Population 2016'!V$6</f>
        <v>0</v>
      </c>
      <c r="W60" s="2">
        <f>'Population 2016'!W60/'Population 2016'!W$6</f>
        <v>0</v>
      </c>
      <c r="X60" s="2">
        <f>'Population 2016'!X60/'Population 2016'!X$6</f>
        <v>0</v>
      </c>
      <c r="Y60" s="2">
        <f>'Population 2016'!Y60/'Population 2016'!Y$6</f>
        <v>0</v>
      </c>
      <c r="Z60" s="2">
        <f>'Population 2016'!Z60/'Population 2016'!Z$6</f>
        <v>0</v>
      </c>
      <c r="AA60" s="2">
        <f>'Population 2016'!AA60/'Population 2016'!AA$6</f>
        <v>0</v>
      </c>
      <c r="AB60" s="2">
        <f>'Population 2016'!AB60/'Population 2016'!AB$6</f>
        <v>0</v>
      </c>
      <c r="AC60" s="2">
        <f>'Population 2016'!AC60/'Population 2016'!AC$6</f>
        <v>0</v>
      </c>
      <c r="AD60" s="2">
        <f>'Population 2016'!AD60/'Population 2016'!AD$6</f>
        <v>0</v>
      </c>
      <c r="AE60" s="2">
        <f>'Population 2016'!AE60/'Population 2016'!AE$6</f>
        <v>0</v>
      </c>
      <c r="AF60" s="2">
        <f>'Population 2016'!AF60/'Population 2016'!AF$6</f>
        <v>0</v>
      </c>
      <c r="AG60" s="2">
        <f>'Population 2016'!AG60/'Population 2016'!AG$6</f>
        <v>0</v>
      </c>
      <c r="AH60" s="2">
        <f>'Population 2016'!AH60/'Population 2016'!AH$6</f>
        <v>0</v>
      </c>
      <c r="AI60" s="2">
        <f>'Population 2016'!AI60/'Population 2016'!AI$6</f>
        <v>0</v>
      </c>
      <c r="AJ60" s="2">
        <f>'Population 2016'!AJ60/'Population 2016'!AJ$6</f>
        <v>0</v>
      </c>
      <c r="AK60" s="2">
        <f>'Population 2016'!AK60/'Population 2016'!AK$6</f>
        <v>0</v>
      </c>
      <c r="AL60" s="2">
        <f>'Population 2016'!AL60/'Population 2016'!AL$6</f>
        <v>0</v>
      </c>
      <c r="AM60" s="2">
        <f>'Population 2016'!AM60/'Population 2016'!AM$6</f>
        <v>0</v>
      </c>
      <c r="AN60" s="2">
        <f>'Population 2016'!AN60/'Population 2016'!AN$6</f>
        <v>0</v>
      </c>
      <c r="AO60" s="2">
        <f>'Population 2016'!AO60/'Population 2016'!AO$6</f>
        <v>0</v>
      </c>
      <c r="AP60" s="2">
        <f>'Population 2016'!AP60/'Population 2016'!AP$6</f>
        <v>0</v>
      </c>
      <c r="AQ60" s="2">
        <f>'Population 2016'!AQ60/'Population 2016'!AQ$6</f>
        <v>0</v>
      </c>
      <c r="AR60" s="2">
        <f>'Population 2016'!AR60/'Population 2016'!AR$6</f>
        <v>0</v>
      </c>
      <c r="AS60" s="2">
        <f>'Population 2016'!AS60/'Population 2016'!AS$6</f>
        <v>0</v>
      </c>
      <c r="AT60" s="2">
        <f>'Population 2016'!AT60/'Population 2016'!AT$6</f>
        <v>0</v>
      </c>
      <c r="AU60" s="2">
        <f>'Population 2016'!AU60/'Population 2016'!AU$6</f>
        <v>0</v>
      </c>
      <c r="AV60" s="2">
        <f>'Population 2016'!AV60/'Population 2016'!AV$6</f>
        <v>0</v>
      </c>
      <c r="AW60" s="2">
        <f>'Population 2016'!AW60/'Population 2016'!AW$6</f>
        <v>0</v>
      </c>
      <c r="AX60" s="2">
        <f>'Population 2016'!AX60/'Population 2016'!AX$6</f>
        <v>0</v>
      </c>
      <c r="AY60" s="2">
        <f>'Population 2016'!AY60/'Population 2016'!AY$6</f>
        <v>0</v>
      </c>
      <c r="AZ60" s="2">
        <f>'Population 2016'!AZ60/'Population 2016'!AZ$6</f>
        <v>0</v>
      </c>
      <c r="BA60" s="2">
        <f>'Population 2016'!BA60/'Population 2016'!BA$6</f>
        <v>0</v>
      </c>
      <c r="BB60" s="2">
        <f>'Population 2016'!BB60/'Population 2016'!BB$6</f>
        <v>0</v>
      </c>
      <c r="BC60" s="7">
        <f>'Population 2016'!BC60/'Population 2016'!BC$6</f>
        <v>0</v>
      </c>
      <c r="BD60" s="98">
        <v>58</v>
      </c>
    </row>
    <row r="61" spans="1:56" x14ac:dyDescent="0.35">
      <c r="B61" s="3" t="s">
        <v>61</v>
      </c>
      <c r="C61" s="47">
        <f>'Population 2016'!C61/'Population 2016'!C$6</f>
        <v>0</v>
      </c>
      <c r="D61" s="3">
        <f>'Population 2016'!D61/'Population 2016'!D$6</f>
        <v>0</v>
      </c>
      <c r="E61" s="3">
        <f>'Population 2016'!E61/'Population 2016'!E$6</f>
        <v>0</v>
      </c>
      <c r="F61" s="3">
        <f>'Population 2016'!F61/'Population 2016'!F$6</f>
        <v>0</v>
      </c>
      <c r="G61" s="3">
        <f>'Population 2016'!G61/'Population 2016'!G$6</f>
        <v>0</v>
      </c>
      <c r="H61" s="3">
        <f>'Population 2016'!H61/'Population 2016'!H$6</f>
        <v>0</v>
      </c>
      <c r="I61" s="3">
        <f>'Population 2016'!I61/'Population 2016'!I$6</f>
        <v>0</v>
      </c>
      <c r="J61" s="3">
        <f>'Population 2016'!J61/'Population 2016'!J$6</f>
        <v>0</v>
      </c>
      <c r="K61" s="3">
        <f>'Population 2016'!K61/'Population 2016'!K$6</f>
        <v>0</v>
      </c>
      <c r="L61" s="3">
        <f>'Population 2016'!L61/'Population 2016'!L$6</f>
        <v>0</v>
      </c>
      <c r="M61" s="3">
        <f>'Population 2016'!M61/'Population 2016'!M$6</f>
        <v>0</v>
      </c>
      <c r="N61" s="3">
        <f>'Population 2016'!N61/'Population 2016'!N$6</f>
        <v>0</v>
      </c>
      <c r="O61" s="3">
        <f>'Population 2016'!O61/'Population 2016'!O$6</f>
        <v>0</v>
      </c>
      <c r="P61" s="3">
        <f>'Population 2016'!P61/'Population 2016'!P$6</f>
        <v>0</v>
      </c>
      <c r="Q61" s="3">
        <f>'Population 2016'!Q61/'Population 2016'!Q$6</f>
        <v>0</v>
      </c>
      <c r="R61" s="3">
        <f>'Population 2016'!R61/'Population 2016'!R$6</f>
        <v>0</v>
      </c>
      <c r="S61" s="3">
        <f>'Population 2016'!S61/'Population 2016'!S$6</f>
        <v>0</v>
      </c>
      <c r="T61" s="3">
        <f>'Population 2016'!T61/'Population 2016'!T$6</f>
        <v>0</v>
      </c>
      <c r="U61" s="3">
        <f>'Population 2016'!U61/'Population 2016'!U$6</f>
        <v>0</v>
      </c>
      <c r="V61" s="3">
        <f>'Population 2016'!V61/'Population 2016'!V$6</f>
        <v>0</v>
      </c>
      <c r="W61" s="3">
        <f>'Population 2016'!W61/'Population 2016'!W$6</f>
        <v>0</v>
      </c>
      <c r="X61" s="3">
        <f>'Population 2016'!X61/'Population 2016'!X$6</f>
        <v>0</v>
      </c>
      <c r="Y61" s="3">
        <f>'Population 2016'!Y61/'Population 2016'!Y$6</f>
        <v>0</v>
      </c>
      <c r="Z61" s="3">
        <f>'Population 2016'!Z61/'Population 2016'!Z$6</f>
        <v>0</v>
      </c>
      <c r="AA61" s="3">
        <f>'Population 2016'!AA61/'Population 2016'!AA$6</f>
        <v>0</v>
      </c>
      <c r="AB61" s="3">
        <f>'Population 2016'!AB61/'Population 2016'!AB$6</f>
        <v>0</v>
      </c>
      <c r="AC61" s="3">
        <f>'Population 2016'!AC61/'Population 2016'!AC$6</f>
        <v>0</v>
      </c>
      <c r="AD61" s="3">
        <f>'Population 2016'!AD61/'Population 2016'!AD$6</f>
        <v>0</v>
      </c>
      <c r="AE61" s="3">
        <f>'Population 2016'!AE61/'Population 2016'!AE$6</f>
        <v>0</v>
      </c>
      <c r="AF61" s="3">
        <f>'Population 2016'!AF61/'Population 2016'!AF$6</f>
        <v>0</v>
      </c>
      <c r="AG61" s="3">
        <f>'Population 2016'!AG61/'Population 2016'!AG$6</f>
        <v>0</v>
      </c>
      <c r="AH61" s="3">
        <f>'Population 2016'!AH61/'Population 2016'!AH$6</f>
        <v>0</v>
      </c>
      <c r="AI61" s="3">
        <f>'Population 2016'!AI61/'Population 2016'!AI$6</f>
        <v>0</v>
      </c>
      <c r="AJ61" s="3">
        <f>'Population 2016'!AJ61/'Population 2016'!AJ$6</f>
        <v>0</v>
      </c>
      <c r="AK61" s="3">
        <f>'Population 2016'!AK61/'Population 2016'!AK$6</f>
        <v>0</v>
      </c>
      <c r="AL61" s="3">
        <f>'Population 2016'!AL61/'Population 2016'!AL$6</f>
        <v>0</v>
      </c>
      <c r="AM61" s="3">
        <f>'Population 2016'!AM61/'Population 2016'!AM$6</f>
        <v>0</v>
      </c>
      <c r="AN61" s="3">
        <f>'Population 2016'!AN61/'Population 2016'!AN$6</f>
        <v>0</v>
      </c>
      <c r="AO61" s="3">
        <f>'Population 2016'!AO61/'Population 2016'!AO$6</f>
        <v>0</v>
      </c>
      <c r="AP61" s="3">
        <f>'Population 2016'!AP61/'Population 2016'!AP$6</f>
        <v>0</v>
      </c>
      <c r="AQ61" s="3">
        <f>'Population 2016'!AQ61/'Population 2016'!AQ$6</f>
        <v>0</v>
      </c>
      <c r="AR61" s="3">
        <f>'Population 2016'!AR61/'Population 2016'!AR$6</f>
        <v>0</v>
      </c>
      <c r="AS61" s="3">
        <f>'Population 2016'!AS61/'Population 2016'!AS$6</f>
        <v>0</v>
      </c>
      <c r="AT61" s="3">
        <f>'Population 2016'!AT61/'Population 2016'!AT$6</f>
        <v>0</v>
      </c>
      <c r="AU61" s="3">
        <f>'Population 2016'!AU61/'Population 2016'!AU$6</f>
        <v>0</v>
      </c>
      <c r="AV61" s="3">
        <f>'Population 2016'!AV61/'Population 2016'!AV$6</f>
        <v>0</v>
      </c>
      <c r="AW61" s="3">
        <f>'Population 2016'!AW61/'Population 2016'!AW$6</f>
        <v>0</v>
      </c>
      <c r="AX61" s="3">
        <f>'Population 2016'!AX61/'Population 2016'!AX$6</f>
        <v>0</v>
      </c>
      <c r="AY61" s="3">
        <f>'Population 2016'!AY61/'Population 2016'!AY$6</f>
        <v>0</v>
      </c>
      <c r="AZ61" s="3">
        <f>'Population 2016'!AZ61/'Population 2016'!AZ$6</f>
        <v>0</v>
      </c>
      <c r="BA61" s="3">
        <f>'Population 2016'!BA61/'Population 2016'!BA$6</f>
        <v>0</v>
      </c>
      <c r="BB61" s="3">
        <f>'Population 2016'!BB61/'Population 2016'!BB$6</f>
        <v>0</v>
      </c>
      <c r="BC61" s="5">
        <f>'Population 2016'!BC61/'Population 2016'!BC$6</f>
        <v>0</v>
      </c>
      <c r="BD61" s="9">
        <v>59</v>
      </c>
    </row>
    <row r="62" spans="1:56" x14ac:dyDescent="0.35">
      <c r="B62" s="3" t="s">
        <v>78</v>
      </c>
      <c r="C62" s="47">
        <f>'Population 2016'!C62/'Population 2016'!C$6</f>
        <v>0</v>
      </c>
      <c r="D62" s="3">
        <f>'Population 2016'!D62/'Population 2016'!D$6</f>
        <v>0</v>
      </c>
      <c r="E62" s="3">
        <f>'Population 2016'!E62/'Population 2016'!E$6</f>
        <v>0</v>
      </c>
      <c r="F62" s="3">
        <f>'Population 2016'!F62/'Population 2016'!F$6</f>
        <v>0</v>
      </c>
      <c r="G62" s="3">
        <f>'Population 2016'!G62/'Population 2016'!G$6</f>
        <v>0</v>
      </c>
      <c r="H62" s="3">
        <f>'Population 2016'!H62/'Population 2016'!H$6</f>
        <v>0</v>
      </c>
      <c r="I62" s="3">
        <f>'Population 2016'!I62/'Population 2016'!I$6</f>
        <v>0</v>
      </c>
      <c r="J62" s="3">
        <f>'Population 2016'!J62/'Population 2016'!J$6</f>
        <v>0</v>
      </c>
      <c r="K62" s="3">
        <f>'Population 2016'!K62/'Population 2016'!K$6</f>
        <v>0</v>
      </c>
      <c r="L62" s="3">
        <f>'Population 2016'!L62/'Population 2016'!L$6</f>
        <v>0</v>
      </c>
      <c r="M62" s="3">
        <f>'Population 2016'!M62/'Population 2016'!M$6</f>
        <v>0</v>
      </c>
      <c r="N62" s="3">
        <f>'Population 2016'!N62/'Population 2016'!N$6</f>
        <v>0</v>
      </c>
      <c r="O62" s="3">
        <f>'Population 2016'!O62/'Population 2016'!O$6</f>
        <v>0</v>
      </c>
      <c r="P62" s="3">
        <f>'Population 2016'!P62/'Population 2016'!P$6</f>
        <v>0</v>
      </c>
      <c r="Q62" s="3">
        <f>'Population 2016'!Q62/'Population 2016'!Q$6</f>
        <v>0</v>
      </c>
      <c r="R62" s="3">
        <f>'Population 2016'!R62/'Population 2016'!R$6</f>
        <v>0</v>
      </c>
      <c r="S62" s="3">
        <f>'Population 2016'!S62/'Population 2016'!S$6</f>
        <v>0</v>
      </c>
      <c r="T62" s="3">
        <f>'Population 2016'!T62/'Population 2016'!T$6</f>
        <v>0</v>
      </c>
      <c r="U62" s="3">
        <f>'Population 2016'!U62/'Population 2016'!U$6</f>
        <v>0</v>
      </c>
      <c r="V62" s="3">
        <f>'Population 2016'!V62/'Population 2016'!V$6</f>
        <v>0</v>
      </c>
      <c r="W62" s="3">
        <f>'Population 2016'!W62/'Population 2016'!W$6</f>
        <v>0</v>
      </c>
      <c r="X62" s="3">
        <f>'Population 2016'!X62/'Population 2016'!X$6</f>
        <v>0</v>
      </c>
      <c r="Y62" s="3">
        <f>'Population 2016'!Y62/'Population 2016'!Y$6</f>
        <v>0</v>
      </c>
      <c r="Z62" s="3">
        <f>'Population 2016'!Z62/'Population 2016'!Z$6</f>
        <v>0</v>
      </c>
      <c r="AA62" s="3">
        <f>'Population 2016'!AA62/'Population 2016'!AA$6</f>
        <v>0</v>
      </c>
      <c r="AB62" s="3">
        <f>'Population 2016'!AB62/'Population 2016'!AB$6</f>
        <v>0</v>
      </c>
      <c r="AC62" s="3">
        <f>'Population 2016'!AC62/'Population 2016'!AC$6</f>
        <v>0</v>
      </c>
      <c r="AD62" s="3">
        <f>'Population 2016'!AD62/'Population 2016'!AD$6</f>
        <v>0</v>
      </c>
      <c r="AE62" s="3">
        <f>'Population 2016'!AE62/'Population 2016'!AE$6</f>
        <v>0</v>
      </c>
      <c r="AF62" s="3">
        <f>'Population 2016'!AF62/'Population 2016'!AF$6</f>
        <v>0</v>
      </c>
      <c r="AG62" s="3">
        <f>'Population 2016'!AG62/'Population 2016'!AG$6</f>
        <v>0</v>
      </c>
      <c r="AH62" s="3">
        <f>'Population 2016'!AH62/'Population 2016'!AH$6</f>
        <v>0</v>
      </c>
      <c r="AI62" s="3">
        <f>'Population 2016'!AI62/'Population 2016'!AI$6</f>
        <v>0</v>
      </c>
      <c r="AJ62" s="3">
        <f>'Population 2016'!AJ62/'Population 2016'!AJ$6</f>
        <v>0</v>
      </c>
      <c r="AK62" s="3">
        <f>'Population 2016'!AK62/'Population 2016'!AK$6</f>
        <v>0</v>
      </c>
      <c r="AL62" s="3">
        <f>'Population 2016'!AL62/'Population 2016'!AL$6</f>
        <v>0</v>
      </c>
      <c r="AM62" s="3">
        <f>'Population 2016'!AM62/'Population 2016'!AM$6</f>
        <v>0</v>
      </c>
      <c r="AN62" s="3">
        <f>'Population 2016'!AN62/'Population 2016'!AN$6</f>
        <v>0</v>
      </c>
      <c r="AO62" s="3">
        <f>'Population 2016'!AO62/'Population 2016'!AO$6</f>
        <v>0</v>
      </c>
      <c r="AP62" s="3">
        <f>'Population 2016'!AP62/'Population 2016'!AP$6</f>
        <v>0</v>
      </c>
      <c r="AQ62" s="3">
        <f>'Population 2016'!AQ62/'Population 2016'!AQ$6</f>
        <v>0</v>
      </c>
      <c r="AR62" s="3">
        <f>'Population 2016'!AR62/'Population 2016'!AR$6</f>
        <v>0</v>
      </c>
      <c r="AS62" s="3">
        <f>'Population 2016'!AS62/'Population 2016'!AS$6</f>
        <v>0</v>
      </c>
      <c r="AT62" s="3">
        <f>'Population 2016'!AT62/'Population 2016'!AT$6</f>
        <v>0</v>
      </c>
      <c r="AU62" s="3">
        <f>'Population 2016'!AU62/'Population 2016'!AU$6</f>
        <v>0</v>
      </c>
      <c r="AV62" s="3">
        <f>'Population 2016'!AV62/'Population 2016'!AV$6</f>
        <v>0</v>
      </c>
      <c r="AW62" s="3">
        <f>'Population 2016'!AW62/'Population 2016'!AW$6</f>
        <v>0</v>
      </c>
      <c r="AX62" s="3">
        <f>'Population 2016'!AX62/'Population 2016'!AX$6</f>
        <v>0</v>
      </c>
      <c r="AY62" s="3">
        <f>'Population 2016'!AY62/'Population 2016'!AY$6</f>
        <v>0</v>
      </c>
      <c r="AZ62" s="3">
        <f>'Population 2016'!AZ62/'Population 2016'!AZ$6</f>
        <v>0</v>
      </c>
      <c r="BA62" s="3">
        <f>'Population 2016'!BA62/'Population 2016'!BA$6</f>
        <v>0</v>
      </c>
      <c r="BB62" s="3">
        <f>'Population 2016'!BB62/'Population 2016'!BB$6</f>
        <v>0</v>
      </c>
      <c r="BC62" s="5">
        <f>'Population 2016'!BC62/'Population 2016'!BC$6</f>
        <v>0</v>
      </c>
      <c r="BD62" s="9">
        <v>60</v>
      </c>
    </row>
    <row r="63" spans="1:56" x14ac:dyDescent="0.35">
      <c r="B63" s="3" t="s">
        <v>62</v>
      </c>
      <c r="C63" s="47">
        <f>'Population 2016'!C63/'Population 2016'!C$6</f>
        <v>6.5803629061177652E-3</v>
      </c>
      <c r="D63" s="3">
        <f>'Population 2016'!D63/'Population 2016'!D$6</f>
        <v>6.264222007166584E-3</v>
      </c>
      <c r="E63" s="3">
        <f>'Population 2016'!E63/'Population 2016'!E$6</f>
        <v>5.4121967720112112E-3</v>
      </c>
      <c r="F63" s="3">
        <f>'Population 2016'!F63/'Population 2016'!F$6</f>
        <v>9.6078940534925997E-3</v>
      </c>
      <c r="G63" s="3">
        <f>'Population 2016'!G63/'Population 2016'!G$6</f>
        <v>8.1719467144296433E-3</v>
      </c>
      <c r="H63" s="3">
        <f>'Population 2016'!H63/'Population 2016'!H$6</f>
        <v>1.6158171205065675E-2</v>
      </c>
      <c r="I63" s="3">
        <f>'Population 2016'!I63/'Population 2016'!I$6</f>
        <v>8.206273671943284E-3</v>
      </c>
      <c r="J63" s="3">
        <f>'Population 2016'!J63/'Population 2016'!J$6</f>
        <v>1.3940716749982398E-2</v>
      </c>
      <c r="K63" s="3">
        <f>'Population 2016'!K63/'Population 2016'!K$6</f>
        <v>1.302776721186763E-2</v>
      </c>
      <c r="L63" s="3">
        <f>'Population 2016'!L63/'Population 2016'!L$6</f>
        <v>7.0394207562349152E-3</v>
      </c>
      <c r="M63" s="3">
        <f>'Population 2016'!M63/'Population 2016'!M$6</f>
        <v>7.0394207562349152E-3</v>
      </c>
      <c r="N63" s="3">
        <f>'Population 2016'!N63/'Population 2016'!N$6</f>
        <v>1.8512255730859149E-2</v>
      </c>
      <c r="O63" s="3">
        <f>'Population 2016'!O63/'Population 2016'!O$6</f>
        <v>1.4947426293725518E-2</v>
      </c>
      <c r="P63" s="3">
        <f>'Population 2016'!P63/'Population 2016'!P$6</f>
        <v>5.9734630226780149E-3</v>
      </c>
      <c r="Q63" s="3">
        <f>'Population 2016'!Q63/'Population 2016'!Q$6</f>
        <v>3.1942733990147783E-3</v>
      </c>
      <c r="R63" s="3">
        <f>'Population 2016'!R63/'Population 2016'!R$6</f>
        <v>1.425644527915315E-2</v>
      </c>
      <c r="S63" s="3">
        <f>'Population 2016'!S63/'Population 2016'!S$6</f>
        <v>1.186092025379055E-2</v>
      </c>
      <c r="T63" s="3">
        <f>'Population 2016'!T63/'Population 2016'!T$6</f>
        <v>1.2676685518741097E-2</v>
      </c>
      <c r="U63" s="3">
        <f>'Population 2016'!U63/'Population 2016'!U$6</f>
        <v>0</v>
      </c>
      <c r="V63" s="3">
        <f>'Population 2016'!V63/'Population 2016'!V$6</f>
        <v>8.3781108597285065E-3</v>
      </c>
      <c r="W63" s="3">
        <f>'Population 2016'!W63/'Population 2016'!W$6</f>
        <v>1.5162694300518136E-2</v>
      </c>
      <c r="X63" s="3">
        <f>'Population 2016'!X63/'Population 2016'!X$6</f>
        <v>1.5162694300518136E-2</v>
      </c>
      <c r="Y63" s="3">
        <f>'Population 2016'!Y63/'Population 2016'!Y$6</f>
        <v>1.0767757221354035E-2</v>
      </c>
      <c r="Z63" s="3">
        <f>'Population 2016'!Z63/'Population 2016'!Z$6</f>
        <v>1.8286439962205796E-2</v>
      </c>
      <c r="AA63" s="3">
        <f>'Population 2016'!AA63/'Population 2016'!AA$6</f>
        <v>1.6038295931057326E-2</v>
      </c>
      <c r="AB63" s="3">
        <f>'Population 2016'!AB63/'Population 2016'!AB$6</f>
        <v>5.5513188587834198E-3</v>
      </c>
      <c r="AC63" s="3">
        <f>'Population 2016'!AC63/'Population 2016'!AC$6</f>
        <v>1.7192344951815524E-2</v>
      </c>
      <c r="AD63" s="3">
        <f>'Population 2016'!AD63/'Population 2016'!AD$6</f>
        <v>8.1221428254405047E-3</v>
      </c>
      <c r="AE63" s="3">
        <f>'Population 2016'!AE63/'Population 2016'!AE$6</f>
        <v>8.1042492006354692E-3</v>
      </c>
      <c r="AF63" s="3">
        <f>'Population 2016'!AF63/'Population 2016'!AF$6</f>
        <v>1.9028653612125235E-2</v>
      </c>
      <c r="AG63" s="3">
        <f>'Population 2016'!AG63/'Population 2016'!AG$6</f>
        <v>8.1042492006354692E-3</v>
      </c>
      <c r="AH63" s="3">
        <f>'Population 2016'!AH63/'Population 2016'!AH$6</f>
        <v>1.3964107279586321E-2</v>
      </c>
      <c r="AI63" s="3">
        <f>'Population 2016'!AI63/'Population 2016'!AI$6</f>
        <v>1.0509046317648586E-2</v>
      </c>
      <c r="AJ63" s="3">
        <f>'Population 2016'!AJ63/'Population 2016'!AJ$6</f>
        <v>6.2895011351782534E-3</v>
      </c>
      <c r="AK63" s="3">
        <f>'Population 2016'!AK63/'Population 2016'!AK$6</f>
        <v>1.259644150527476E-3</v>
      </c>
      <c r="AL63" s="3">
        <f>'Population 2016'!AL63/'Population 2016'!AL$6</f>
        <v>2.0000592171492863E-2</v>
      </c>
      <c r="AM63" s="3">
        <f>'Population 2016'!AM63/'Population 2016'!AM$6</f>
        <v>1.5489263055148854E-2</v>
      </c>
      <c r="AN63" s="3">
        <f>'Population 2016'!AN63/'Population 2016'!AN$6</f>
        <v>0</v>
      </c>
      <c r="AO63" s="3">
        <f>'Population 2016'!AO63/'Population 2016'!AO$6</f>
        <v>0</v>
      </c>
      <c r="AP63" s="3">
        <f>'Population 2016'!AP63/'Population 2016'!AP$6</f>
        <v>8.7824542880453032E-3</v>
      </c>
      <c r="AQ63" s="3">
        <f>'Population 2016'!AQ63/'Population 2016'!AQ$6</f>
        <v>1.5397070729373666E-2</v>
      </c>
      <c r="AR63" s="3">
        <f>'Population 2016'!AR63/'Population 2016'!AR$6</f>
        <v>1.36452065432784E-2</v>
      </c>
      <c r="AS63" s="3">
        <f>'Population 2016'!AS63/'Population 2016'!AS$6</f>
        <v>8.206273671943284E-3</v>
      </c>
      <c r="AT63" s="3">
        <f>'Population 2016'!AT63/'Population 2016'!AT$6</f>
        <v>0</v>
      </c>
      <c r="AU63" s="3">
        <f>'Population 2016'!AU63/'Population 2016'!AU$6</f>
        <v>0</v>
      </c>
      <c r="AV63" s="3">
        <f>'Population 2016'!AV63/'Population 2016'!AV$6</f>
        <v>1.1652567615870368E-2</v>
      </c>
      <c r="AW63" s="3">
        <f>'Population 2016'!AW63/'Population 2016'!AW$6</f>
        <v>1.1916559513181926E-2</v>
      </c>
      <c r="AX63" s="3">
        <f>'Population 2016'!AX63/'Population 2016'!AX$6</f>
        <v>1.483060666450387E-2</v>
      </c>
      <c r="AY63" s="3">
        <f>'Population 2016'!AY63/'Population 2016'!AY$6</f>
        <v>1.5018681984891025E-2</v>
      </c>
      <c r="AZ63" s="3">
        <f>'Population 2016'!AZ63/'Population 2016'!AZ$6</f>
        <v>1.4863512934114621E-2</v>
      </c>
      <c r="BA63" s="3">
        <f>'Population 2016'!BA63/'Population 2016'!BA$6</f>
        <v>1.6038092961169884E-2</v>
      </c>
      <c r="BB63" s="3">
        <f>'Population 2016'!BB63/'Population 2016'!BB$6</f>
        <v>1.1650139347981075E-2</v>
      </c>
      <c r="BC63" s="5">
        <f>'Population 2016'!BC63/'Population 2016'!BC$6</f>
        <v>0</v>
      </c>
      <c r="BD63" s="9">
        <v>61</v>
      </c>
    </row>
    <row r="64" spans="1:56" x14ac:dyDescent="0.35">
      <c r="B64" s="3" t="s">
        <v>63</v>
      </c>
      <c r="C64" s="47">
        <f>'Population 2016'!C64/'Population 2016'!C$6</f>
        <v>1.4021372731836764E-2</v>
      </c>
      <c r="D64" s="3">
        <f>'Population 2016'!D64/'Population 2016'!D$6</f>
        <v>1.2842309000078466E-2</v>
      </c>
      <c r="E64" s="3">
        <f>'Population 2016'!E64/'Population 2016'!E$6</f>
        <v>9.6646370928771628E-3</v>
      </c>
      <c r="F64" s="3">
        <f>'Population 2016'!F64/'Population 2016'!F$6</f>
        <v>1.3849216653683025E-2</v>
      </c>
      <c r="G64" s="3">
        <f>'Population 2016'!G64/'Population 2016'!G$6</f>
        <v>1.1642225456173739E-2</v>
      </c>
      <c r="H64" s="3">
        <f>'Population 2016'!H64/'Population 2016'!H$6</f>
        <v>2.4189557409207176E-2</v>
      </c>
      <c r="I64" s="3">
        <f>'Population 2016'!I64/'Population 2016'!I$6</f>
        <v>1.053704962610469E-2</v>
      </c>
      <c r="J64" s="3">
        <f>'Population 2016'!J64/'Population 2016'!J$6</f>
        <v>2.2460043652749419E-2</v>
      </c>
      <c r="K64" s="3">
        <f>'Population 2016'!K64/'Population 2016'!K$6</f>
        <v>2.1015595283377712E-2</v>
      </c>
      <c r="L64" s="3">
        <f>'Population 2016'!L64/'Population 2016'!L$6</f>
        <v>1.1218378475015642E-2</v>
      </c>
      <c r="M64" s="3">
        <f>'Population 2016'!M64/'Population 2016'!M$6</f>
        <v>1.1218378475015642E-2</v>
      </c>
      <c r="N64" s="3">
        <f>'Population 2016'!N64/'Population 2016'!N$6</f>
        <v>3.1525239306562369E-2</v>
      </c>
      <c r="O64" s="3">
        <f>'Population 2016'!O64/'Population 2016'!O$6</f>
        <v>2.3417634526836643E-2</v>
      </c>
      <c r="P64" s="3">
        <f>'Population 2016'!P64/'Population 2016'!P$6</f>
        <v>9.3566633187080403E-3</v>
      </c>
      <c r="Q64" s="3">
        <f>'Population 2016'!Q64/'Population 2016'!Q$6</f>
        <v>4.6182266009852221E-3</v>
      </c>
      <c r="R64" s="3">
        <f>'Population 2016'!R64/'Population 2016'!R$6</f>
        <v>1.9549257298958511E-2</v>
      </c>
      <c r="S64" s="3">
        <f>'Population 2016'!S64/'Population 2016'!S$6</f>
        <v>1.6472185102957733E-2</v>
      </c>
      <c r="T64" s="3">
        <f>'Population 2016'!T64/'Population 2016'!T$6</f>
        <v>2.0026465952479287E-2</v>
      </c>
      <c r="U64" s="3">
        <f>'Population 2016'!U64/'Population 2016'!U$6</f>
        <v>0</v>
      </c>
      <c r="V64" s="3">
        <f>'Population 2016'!V64/'Population 2016'!V$6</f>
        <v>1.3716063348416289E-2</v>
      </c>
      <c r="W64" s="3">
        <f>'Population 2016'!W64/'Population 2016'!W$6</f>
        <v>1.8636269430051814E-2</v>
      </c>
      <c r="X64" s="3">
        <f>'Population 2016'!X64/'Population 2016'!X$6</f>
        <v>1.8636269430051814E-2</v>
      </c>
      <c r="Y64" s="3">
        <f>'Population 2016'!Y64/'Population 2016'!Y$6</f>
        <v>1.7472400060493019E-2</v>
      </c>
      <c r="Z64" s="3">
        <f>'Population 2016'!Z64/'Population 2016'!Z$6</f>
        <v>3.1134646408487291E-2</v>
      </c>
      <c r="AA64" s="3">
        <f>'Population 2016'!AA64/'Population 2016'!AA$6</f>
        <v>2.5562284007324222E-2</v>
      </c>
      <c r="AB64" s="3">
        <f>'Population 2016'!AB64/'Population 2016'!AB$6</f>
        <v>1.1405436928045935E-2</v>
      </c>
      <c r="AC64" s="3">
        <f>'Population 2016'!AC64/'Population 2016'!AC$6</f>
        <v>2.91188290997654E-2</v>
      </c>
      <c r="AD64" s="3">
        <f>'Population 2016'!AD64/'Population 2016'!AD$6</f>
        <v>1.199828384596038E-2</v>
      </c>
      <c r="AE64" s="3">
        <f>'Population 2016'!AE64/'Population 2016'!AE$6</f>
        <v>1.2126209101695255E-2</v>
      </c>
      <c r="AF64" s="3">
        <f>'Population 2016'!AF64/'Population 2016'!AF$6</f>
        <v>3.1336431021130658E-2</v>
      </c>
      <c r="AG64" s="3">
        <f>'Population 2016'!AG64/'Population 2016'!AG$6</f>
        <v>1.2126209101695255E-2</v>
      </c>
      <c r="AH64" s="3">
        <f>'Population 2016'!AH64/'Population 2016'!AH$6</f>
        <v>1.9170055136197246E-2</v>
      </c>
      <c r="AI64" s="3">
        <f>'Population 2016'!AI64/'Population 2016'!AI$6</f>
        <v>1.5891218187220901E-2</v>
      </c>
      <c r="AJ64" s="3">
        <f>'Population 2016'!AJ64/'Population 2016'!AJ$6</f>
        <v>1.0001840829600541E-2</v>
      </c>
      <c r="AK64" s="3">
        <f>'Population 2016'!AK64/'Population 2016'!AK$6</f>
        <v>2.7554715792788538E-3</v>
      </c>
      <c r="AL64" s="3">
        <f>'Population 2016'!AL64/'Population 2016'!AL$6</f>
        <v>2.8809143127849827E-2</v>
      </c>
      <c r="AM64" s="3">
        <f>'Population 2016'!AM64/'Population 2016'!AM$6</f>
        <v>2.0888238164958516E-2</v>
      </c>
      <c r="AN64" s="3">
        <f>'Population 2016'!AN64/'Population 2016'!AN$6</f>
        <v>0</v>
      </c>
      <c r="AO64" s="3">
        <f>'Population 2016'!AO64/'Population 2016'!AO$6</f>
        <v>0</v>
      </c>
      <c r="AP64" s="3">
        <f>'Population 2016'!AP64/'Population 2016'!AP$6</f>
        <v>1.5645246436627153E-2</v>
      </c>
      <c r="AQ64" s="3">
        <f>'Population 2016'!AQ64/'Population 2016'!AQ$6</f>
        <v>2.8335909325090159E-2</v>
      </c>
      <c r="AR64" s="3">
        <f>'Population 2016'!AR64/'Population 2016'!AR$6</f>
        <v>2.1265315673279203E-2</v>
      </c>
      <c r="AS64" s="3">
        <f>'Population 2016'!AS64/'Population 2016'!AS$6</f>
        <v>1.053704962610469E-2</v>
      </c>
      <c r="AT64" s="3">
        <f>'Population 2016'!AT64/'Population 2016'!AT$6</f>
        <v>0</v>
      </c>
      <c r="AU64" s="3">
        <f>'Population 2016'!AU64/'Population 2016'!AU$6</f>
        <v>0</v>
      </c>
      <c r="AV64" s="3">
        <f>'Population 2016'!AV64/'Population 2016'!AV$6</f>
        <v>1.7824377457404981E-2</v>
      </c>
      <c r="AW64" s="3">
        <f>'Population 2016'!AW64/'Population 2016'!AW$6</f>
        <v>1.6863364974324113E-2</v>
      </c>
      <c r="AX64" s="3">
        <f>'Population 2016'!AX64/'Population 2016'!AX$6</f>
        <v>2.3868007600685914E-2</v>
      </c>
      <c r="AY64" s="3">
        <f>'Population 2016'!AY64/'Population 2016'!AY$6</f>
        <v>2.1661643240733178E-2</v>
      </c>
      <c r="AZ64" s="3">
        <f>'Population 2016'!AZ64/'Population 2016'!AZ$6</f>
        <v>2.4921394883521509E-2</v>
      </c>
      <c r="BA64" s="3">
        <f>'Population 2016'!BA64/'Population 2016'!BA$6</f>
        <v>2.5043332735640429E-2</v>
      </c>
      <c r="BB64" s="3">
        <f>'Population 2016'!BB64/'Population 2016'!BB$6</f>
        <v>1.5798172272992416E-2</v>
      </c>
      <c r="BC64" s="5">
        <f>'Population 2016'!BC64/'Population 2016'!BC$6</f>
        <v>0</v>
      </c>
      <c r="BD64" s="9">
        <v>62</v>
      </c>
    </row>
    <row r="65" spans="2:56" x14ac:dyDescent="0.35">
      <c r="B65" s="3" t="s">
        <v>64</v>
      </c>
      <c r="C65" s="47">
        <f>'Population 2016'!C65/'Population 2016'!C$6</f>
        <v>1.8485978627268165E-2</v>
      </c>
      <c r="D65" s="3">
        <f>'Population 2016'!D65/'Population 2016'!D$6</f>
        <v>1.6595611121282661E-2</v>
      </c>
      <c r="E65" s="3">
        <f>'Population 2016'!E65/'Population 2016'!E$6</f>
        <v>1.1500918140523824E-2</v>
      </c>
      <c r="F65" s="3">
        <f>'Population 2016'!F65/'Population 2016'!F$6</f>
        <v>1.2940361810785077E-2</v>
      </c>
      <c r="G65" s="3">
        <f>'Population 2016'!G65/'Population 2016'!G$6</f>
        <v>9.6272248964513595E-3</v>
      </c>
      <c r="H65" s="3">
        <f>'Population 2016'!H65/'Population 2016'!H$6</f>
        <v>2.4225331958000678E-2</v>
      </c>
      <c r="I65" s="3">
        <f>'Population 2016'!I65/'Population 2016'!I$6</f>
        <v>9.9057978051859761E-3</v>
      </c>
      <c r="J65" s="3">
        <f>'Population 2016'!J65/'Population 2016'!J$6</f>
        <v>2.3797789199464903E-2</v>
      </c>
      <c r="K65" s="3">
        <f>'Population 2016'!K65/'Population 2016'!K$6</f>
        <v>2.0349942944085205E-2</v>
      </c>
      <c r="L65" s="3">
        <f>'Population 2016'!L65/'Population 2016'!L$6</f>
        <v>1.1263073209975865E-2</v>
      </c>
      <c r="M65" s="3">
        <f>'Population 2016'!M65/'Population 2016'!M$6</f>
        <v>1.1263073209975865E-2</v>
      </c>
      <c r="N65" s="3">
        <f>'Population 2016'!N65/'Population 2016'!N$6</f>
        <v>4.1068093928744727E-2</v>
      </c>
      <c r="O65" s="3">
        <f>'Population 2016'!O65/'Population 2016'!O$6</f>
        <v>2.4087691567589855E-2</v>
      </c>
      <c r="P65" s="3">
        <f>'Population 2016'!P65/'Population 2016'!P$6</f>
        <v>1.0149600888090077E-2</v>
      </c>
      <c r="Q65" s="3">
        <f>'Population 2016'!Q65/'Population 2016'!Q$6</f>
        <v>5.2724753694581277E-3</v>
      </c>
      <c r="R65" s="3">
        <f>'Population 2016'!R65/'Population 2016'!R$6</f>
        <v>1.87809458767287E-2</v>
      </c>
      <c r="S65" s="3">
        <f>'Population 2016'!S65/'Population 2016'!S$6</f>
        <v>2.1162364923873356E-2</v>
      </c>
      <c r="T65" s="3">
        <f>'Population 2016'!T65/'Population 2016'!T$6</f>
        <v>3.0157699990728488E-2</v>
      </c>
      <c r="U65" s="3">
        <f>'Population 2016'!U65/'Population 2016'!U$6</f>
        <v>0</v>
      </c>
      <c r="V65" s="3">
        <f>'Population 2016'!V65/'Population 2016'!V$6</f>
        <v>1.5766402714932126E-2</v>
      </c>
      <c r="W65" s="3">
        <f>'Population 2016'!W65/'Population 2016'!W$6</f>
        <v>2.2864248704663213E-2</v>
      </c>
      <c r="X65" s="3">
        <f>'Population 2016'!X65/'Population 2016'!X$6</f>
        <v>2.2864248704663213E-2</v>
      </c>
      <c r="Y65" s="3">
        <f>'Population 2016'!Y65/'Population 2016'!Y$6</f>
        <v>1.9216615415637444E-2</v>
      </c>
      <c r="Z65" s="3">
        <f>'Population 2016'!Z65/'Population 2016'!Z$6</f>
        <v>4.3016730922889497E-2</v>
      </c>
      <c r="AA65" s="3">
        <f>'Population 2016'!AA65/'Population 2016'!AA$6</f>
        <v>3.1320422205140704E-2</v>
      </c>
      <c r="AB65" s="3">
        <f>'Population 2016'!AB65/'Population 2016'!AB$6</f>
        <v>1.4489502960703391E-2</v>
      </c>
      <c r="AC65" s="3">
        <f>'Population 2016'!AC65/'Population 2016'!AC$6</f>
        <v>3.7359016157458382E-2</v>
      </c>
      <c r="AD65" s="3">
        <f>'Population 2016'!AD65/'Population 2016'!AD$6</f>
        <v>1.1347328865415058E-2</v>
      </c>
      <c r="AE65" s="3">
        <f>'Population 2016'!AE65/'Population 2016'!AE$6</f>
        <v>1.1965330705652864E-2</v>
      </c>
      <c r="AF65" s="3">
        <f>'Population 2016'!AF65/'Population 2016'!AF$6</f>
        <v>3.1613010288748758E-2</v>
      </c>
      <c r="AG65" s="3">
        <f>'Population 2016'!AG65/'Population 2016'!AG$6</f>
        <v>1.1965330705652864E-2</v>
      </c>
      <c r="AH65" s="3">
        <f>'Population 2016'!AH65/'Population 2016'!AH$6</f>
        <v>2.0467171761316554E-2</v>
      </c>
      <c r="AI65" s="3">
        <f>'Population 2016'!AI65/'Population 2016'!AI$6</f>
        <v>2.1273390056793212E-2</v>
      </c>
      <c r="AJ65" s="3">
        <f>'Population 2016'!AJ65/'Population 2016'!AJ$6</f>
        <v>1.0339326256366202E-2</v>
      </c>
      <c r="AK65" s="3">
        <f>'Population 2016'!AK65/'Population 2016'!AK$6</f>
        <v>1.8107384663832468E-3</v>
      </c>
      <c r="AL65" s="3">
        <f>'Population 2016'!AL65/'Population 2016'!AL$6</f>
        <v>2.8868360277136258E-2</v>
      </c>
      <c r="AM65" s="3">
        <f>'Population 2016'!AM65/'Population 2016'!AM$6</f>
        <v>2.2687896534895072E-2</v>
      </c>
      <c r="AN65" s="3">
        <f>'Population 2016'!AN65/'Population 2016'!AN$6</f>
        <v>0</v>
      </c>
      <c r="AO65" s="3">
        <f>'Population 2016'!AO65/'Population 2016'!AO$6</f>
        <v>0</v>
      </c>
      <c r="AP65" s="3">
        <f>'Population 2016'!AP65/'Population 2016'!AP$6</f>
        <v>1.9244612948121131E-2</v>
      </c>
      <c r="AQ65" s="3">
        <f>'Population 2016'!AQ65/'Population 2016'!AQ$6</f>
        <v>3.2163097078089349E-2</v>
      </c>
      <c r="AR65" s="3">
        <f>'Population 2016'!AR65/'Population 2016'!AR$6</f>
        <v>2.5507187726435707E-2</v>
      </c>
      <c r="AS65" s="3">
        <f>'Population 2016'!AS65/'Population 2016'!AS$6</f>
        <v>9.9057978051859761E-3</v>
      </c>
      <c r="AT65" s="3">
        <f>'Population 2016'!AT65/'Population 2016'!AT$6</f>
        <v>0</v>
      </c>
      <c r="AU65" s="3">
        <f>'Population 2016'!AU65/'Population 2016'!AU$6</f>
        <v>0</v>
      </c>
      <c r="AV65" s="3">
        <f>'Population 2016'!AV65/'Population 2016'!AV$6</f>
        <v>1.6942690337185751E-2</v>
      </c>
      <c r="AW65" s="3">
        <f>'Population 2016'!AW65/'Population 2016'!AW$6</f>
        <v>1.7485810694600284E-2</v>
      </c>
      <c r="AX65" s="3">
        <f>'Population 2016'!AX65/'Population 2016'!AX$6</f>
        <v>2.7158548454372711E-2</v>
      </c>
      <c r="AY65" s="3">
        <f>'Population 2016'!AY65/'Population 2016'!AY$6</f>
        <v>2.6877120265546464E-2</v>
      </c>
      <c r="AZ65" s="3">
        <f>'Population 2016'!AZ65/'Population 2016'!AZ$6</f>
        <v>3.1200871802200943E-2</v>
      </c>
      <c r="BA65" s="3">
        <f>'Population 2016'!BA65/'Population 2016'!BA$6</f>
        <v>2.6019564481102944E-2</v>
      </c>
      <c r="BB65" s="3">
        <f>'Population 2016'!BB65/'Population 2016'!BB$6</f>
        <v>1.6705554475338648E-2</v>
      </c>
      <c r="BC65" s="5">
        <f>'Population 2016'!BC65/'Population 2016'!BC$6</f>
        <v>0</v>
      </c>
      <c r="BD65" s="9">
        <v>63</v>
      </c>
    </row>
    <row r="66" spans="2:56" x14ac:dyDescent="0.35">
      <c r="B66" s="3" t="s">
        <v>65</v>
      </c>
      <c r="C66" s="47">
        <f>'Population 2016'!C66/'Population 2016'!C$6</f>
        <v>1.6244710607473282E-2</v>
      </c>
      <c r="D66" s="3">
        <f>'Population 2016'!D66/'Population 2016'!D$6</f>
        <v>1.4921664530641069E-2</v>
      </c>
      <c r="E66" s="3">
        <f>'Population 2016'!E66/'Population 2016'!E$6</f>
        <v>1.1355948584130665E-2</v>
      </c>
      <c r="F66" s="3">
        <f>'Population 2016'!F66/'Population 2016'!F$6</f>
        <v>1.4368562278196139E-2</v>
      </c>
      <c r="G66" s="3">
        <f>'Population 2016'!G66/'Population 2016'!G$6</f>
        <v>1.1250419791783275E-2</v>
      </c>
      <c r="H66" s="3">
        <f>'Population 2016'!H66/'Population 2016'!H$6</f>
        <v>2.150050382489551E-2</v>
      </c>
      <c r="I66" s="3">
        <f>'Population 2016'!I66/'Population 2016'!I$6</f>
        <v>1.0051471302321065E-2</v>
      </c>
      <c r="J66" s="3">
        <f>'Population 2016'!J66/'Population 2016'!J$6</f>
        <v>2.0817198244502334E-2</v>
      </c>
      <c r="K66" s="3">
        <f>'Population 2016'!K66/'Population 2016'!K$6</f>
        <v>1.9446557626473945E-2</v>
      </c>
      <c r="L66" s="3">
        <f>'Population 2016'!L66/'Population 2016'!L$6</f>
        <v>9.6093680164476628E-3</v>
      </c>
      <c r="M66" s="3">
        <f>'Population 2016'!M66/'Population 2016'!M$6</f>
        <v>9.6093680164476628E-3</v>
      </c>
      <c r="N66" s="3">
        <f>'Population 2016'!N66/'Population 2016'!N$6</f>
        <v>3.2922113249716951E-2</v>
      </c>
      <c r="O66" s="3">
        <f>'Population 2016'!O66/'Population 2016'!O$6</f>
        <v>2.1407463404577005E-2</v>
      </c>
      <c r="P66" s="3">
        <f>'Population 2016'!P66/'Population 2016'!P$6</f>
        <v>8.7223132632024102E-3</v>
      </c>
      <c r="Q66" s="3">
        <f>'Population 2016'!Q66/'Population 2016'!Q$6</f>
        <v>4.7721674876847293E-3</v>
      </c>
      <c r="R66" s="3">
        <f>'Population 2016'!R66/'Population 2016'!R$6</f>
        <v>1.8268738261908828E-2</v>
      </c>
      <c r="S66" s="3">
        <f>'Population 2016'!S66/'Population 2016'!S$6</f>
        <v>2.0223276760066921E-2</v>
      </c>
      <c r="T66" s="3">
        <f>'Population 2016'!T66/'Population 2016'!T$6</f>
        <v>2.9694124389976654E-2</v>
      </c>
      <c r="U66" s="3">
        <f>'Population 2016'!U66/'Population 2016'!U$6</f>
        <v>0</v>
      </c>
      <c r="V66" s="3">
        <f>'Population 2016'!V66/'Population 2016'!V$6</f>
        <v>1.5448246606334842E-2</v>
      </c>
      <c r="W66" s="3">
        <f>'Population 2016'!W66/'Population 2016'!W$6</f>
        <v>2.0169948186528498E-2</v>
      </c>
      <c r="X66" s="3">
        <f>'Population 2016'!X66/'Population 2016'!X$6</f>
        <v>2.0169948186528498E-2</v>
      </c>
      <c r="Y66" s="3">
        <f>'Population 2016'!Y66/'Population 2016'!Y$6</f>
        <v>1.7754700811614659E-2</v>
      </c>
      <c r="Z66" s="3">
        <f>'Population 2016'!Z66/'Population 2016'!Z$6</f>
        <v>3.6424012079562265E-2</v>
      </c>
      <c r="AA66" s="3">
        <f>'Population 2016'!AA66/'Population 2016'!AA$6</f>
        <v>2.8489472993494441E-2</v>
      </c>
      <c r="AB66" s="3">
        <f>'Population 2016'!AB66/'Population 2016'!AB$6</f>
        <v>1.316615826305401E-2</v>
      </c>
      <c r="AC66" s="3">
        <f>'Population 2016'!AC66/'Population 2016'!AC$6</f>
        <v>3.2464702975882477E-2</v>
      </c>
      <c r="AD66" s="3">
        <f>'Population 2016'!AD66/'Population 2016'!AD$6</f>
        <v>1.2664033257881733E-2</v>
      </c>
      <c r="AE66" s="3">
        <f>'Population 2016'!AE66/'Population 2016'!AE$6</f>
        <v>1.3171918675970801E-2</v>
      </c>
      <c r="AF66" s="3">
        <f>'Population 2016'!AF66/'Population 2016'!AF$6</f>
        <v>3.0921562119703507E-2</v>
      </c>
      <c r="AG66" s="3">
        <f>'Population 2016'!AG66/'Population 2016'!AG$6</f>
        <v>1.3171918675970801E-2</v>
      </c>
      <c r="AH66" s="3">
        <f>'Population 2016'!AH66/'Population 2016'!AH$6</f>
        <v>2.1344735839227465E-2</v>
      </c>
      <c r="AI66" s="3">
        <f>'Population 2016'!AI66/'Population 2016'!AI$6</f>
        <v>2.112690792970532E-2</v>
      </c>
      <c r="AJ66" s="3">
        <f>'Population 2016'!AJ66/'Population 2016'!AJ$6</f>
        <v>9.081426029330552E-3</v>
      </c>
      <c r="AK66" s="3">
        <f>'Population 2016'!AK66/'Population 2016'!AK$6</f>
        <v>2.5980160604629193E-3</v>
      </c>
      <c r="AL66" s="3">
        <f>'Population 2016'!AL66/'Population 2016'!AL$6</f>
        <v>2.5063658435482916E-2</v>
      </c>
      <c r="AM66" s="3">
        <f>'Population 2016'!AM66/'Population 2016'!AM$6</f>
        <v>2.2938018545632016E-2</v>
      </c>
      <c r="AN66" s="3">
        <f>'Population 2016'!AN66/'Population 2016'!AN$6</f>
        <v>0</v>
      </c>
      <c r="AO66" s="3">
        <f>'Population 2016'!AO66/'Population 2016'!AO$6</f>
        <v>0</v>
      </c>
      <c r="AP66" s="3">
        <f>'Population 2016'!AP66/'Population 2016'!AP$6</f>
        <v>1.7276959255171091E-2</v>
      </c>
      <c r="AQ66" s="3">
        <f>'Population 2016'!AQ66/'Population 2016'!AQ$6</f>
        <v>2.7437992198424965E-2</v>
      </c>
      <c r="AR66" s="3">
        <f>'Population 2016'!AR66/'Population 2016'!AR$6</f>
        <v>2.3309101062248413E-2</v>
      </c>
      <c r="AS66" s="3">
        <f>'Population 2016'!AS66/'Population 2016'!AS$6</f>
        <v>1.0051471302321065E-2</v>
      </c>
      <c r="AT66" s="3">
        <f>'Population 2016'!AT66/'Population 2016'!AT$6</f>
        <v>0</v>
      </c>
      <c r="AU66" s="3">
        <f>'Population 2016'!AU66/'Population 2016'!AU$6</f>
        <v>0</v>
      </c>
      <c r="AV66" s="3">
        <f>'Population 2016'!AV66/'Population 2016'!AV$6</f>
        <v>1.5894197545573693E-2</v>
      </c>
      <c r="AW66" s="3">
        <f>'Population 2016'!AW66/'Population 2016'!AW$6</f>
        <v>1.920572650062654E-2</v>
      </c>
      <c r="AX66" s="3">
        <f>'Population 2016'!AX66/'Population 2016'!AX$6</f>
        <v>2.2153218705102656E-2</v>
      </c>
      <c r="AY66" s="3">
        <f>'Population 2016'!AY66/'Population 2016'!AY$6</f>
        <v>2.3063329563972362E-2</v>
      </c>
      <c r="AZ66" s="3">
        <f>'Population 2016'!AZ66/'Population 2016'!AZ$6</f>
        <v>2.6180863227097326E-2</v>
      </c>
      <c r="BA66" s="3">
        <f>'Population 2016'!BA66/'Population 2016'!BA$6</f>
        <v>2.6677026677026677E-2</v>
      </c>
      <c r="BB66" s="3">
        <f>'Population 2016'!BB66/'Population 2016'!BB$6</f>
        <v>1.7904595242724738E-2</v>
      </c>
      <c r="BC66" s="5">
        <f>'Population 2016'!BC66/'Population 2016'!BC$6</f>
        <v>0</v>
      </c>
      <c r="BD66" s="9">
        <v>64</v>
      </c>
    </row>
    <row r="67" spans="2:56" x14ac:dyDescent="0.35">
      <c r="B67" s="3" t="s">
        <v>66</v>
      </c>
      <c r="C67" s="47">
        <f>'Population 2016'!C67/'Population 2016'!C$6</f>
        <v>1.1618733414616653E-2</v>
      </c>
      <c r="D67" s="3">
        <f>'Population 2016'!D67/'Population 2016'!D$6</f>
        <v>1.0723720346297701E-2</v>
      </c>
      <c r="E67" s="3">
        <f>'Population 2016'!E67/'Population 2016'!E$6</f>
        <v>8.3115878998743595E-3</v>
      </c>
      <c r="F67" s="3">
        <f>'Population 2016'!F67/'Population 2016'!F$6</f>
        <v>1.2897083008742318E-2</v>
      </c>
      <c r="G67" s="3">
        <f>'Population 2016'!G67/'Population 2016'!G$6</f>
        <v>9.90708608530169E-3</v>
      </c>
      <c r="H67" s="3">
        <f>'Population 2016'!H67/'Population 2016'!H$6</f>
        <v>1.9312293923692887E-2</v>
      </c>
      <c r="I67" s="3">
        <f>'Population 2016'!I67/'Population 2016'!I$6</f>
        <v>9.3231038166456254E-3</v>
      </c>
      <c r="J67" s="3">
        <f>'Population 2016'!J67/'Population 2016'!J$6</f>
        <v>1.8165176371189185E-2</v>
      </c>
      <c r="K67" s="3">
        <f>'Population 2016'!K67/'Population 2016'!K$6</f>
        <v>2.0064663370102702E-2</v>
      </c>
      <c r="L67" s="3">
        <f>'Population 2016'!L67/'Population 2016'!L$6</f>
        <v>8.0673996603200151E-3</v>
      </c>
      <c r="M67" s="3">
        <f>'Population 2016'!M67/'Population 2016'!M$6</f>
        <v>8.0673996603200151E-3</v>
      </c>
      <c r="N67" s="3">
        <f>'Population 2016'!N67/'Population 2016'!N$6</f>
        <v>2.577600023526298E-2</v>
      </c>
      <c r="O67" s="3">
        <f>'Population 2016'!O67/'Population 2016'!O$6</f>
        <v>1.8813139990378668E-2</v>
      </c>
      <c r="P67" s="3">
        <f>'Population 2016'!P67/'Population 2016'!P$6</f>
        <v>7.9822381984458422E-3</v>
      </c>
      <c r="Q67" s="3">
        <f>'Population 2016'!Q67/'Population 2016'!Q$6</f>
        <v>5.580357142857143E-3</v>
      </c>
      <c r="R67" s="3">
        <f>'Population 2016'!R67/'Population 2016'!R$6</f>
        <v>1.835410619771214E-2</v>
      </c>
      <c r="S67" s="3">
        <f>'Population 2016'!S67/'Population 2016'!S$6</f>
        <v>1.735340228748198E-2</v>
      </c>
      <c r="T67" s="3">
        <f>'Population 2016'!T67/'Population 2016'!T$6</f>
        <v>2.3785642642212352E-2</v>
      </c>
      <c r="U67" s="3">
        <f>'Population 2016'!U67/'Population 2016'!U$6</f>
        <v>0</v>
      </c>
      <c r="V67" s="3">
        <f>'Population 2016'!V67/'Population 2016'!V$6</f>
        <v>1.2195984162895928E-2</v>
      </c>
      <c r="W67" s="3">
        <f>'Population 2016'!W67/'Population 2016'!W$6</f>
        <v>1.8329533678756477E-2</v>
      </c>
      <c r="X67" s="3">
        <f>'Population 2016'!X67/'Population 2016'!X$6</f>
        <v>1.8329533678756477E-2</v>
      </c>
      <c r="Y67" s="3">
        <f>'Population 2016'!Y67/'Population 2016'!Y$6</f>
        <v>1.4760296415788677E-2</v>
      </c>
      <c r="Z67" s="3">
        <f>'Population 2016'!Z67/'Population 2016'!Z$6</f>
        <v>3.0192829430869116E-2</v>
      </c>
      <c r="AA67" s="3">
        <f>'Population 2016'!AA67/'Population 2016'!AA$6</f>
        <v>2.4356162157770738E-2</v>
      </c>
      <c r="AB67" s="3">
        <f>'Population 2016'!AB67/'Population 2016'!AB$6</f>
        <v>9.4652790238650645E-3</v>
      </c>
      <c r="AC67" s="3">
        <f>'Population 2016'!AC67/'Population 2016'!AC$6</f>
        <v>2.7333066182163381E-2</v>
      </c>
      <c r="AD67" s="3">
        <f>'Population 2016'!AD67/'Population 2016'!AD$6</f>
        <v>1.0341307531845013E-2</v>
      </c>
      <c r="AE67" s="3">
        <f>'Population 2016'!AE67/'Population 2016'!AE$6</f>
        <v>1.0497315341766043E-2</v>
      </c>
      <c r="AF67" s="3">
        <f>'Population 2016'!AF67/'Population 2016'!AF$6</f>
        <v>2.7464321274477264E-2</v>
      </c>
      <c r="AG67" s="3">
        <f>'Population 2016'!AG67/'Population 2016'!AG$6</f>
        <v>1.0497315341766043E-2</v>
      </c>
      <c r="AH67" s="3">
        <f>'Population 2016'!AH67/'Population 2016'!AH$6</f>
        <v>1.9005730388540622E-2</v>
      </c>
      <c r="AI67" s="3">
        <f>'Population 2016'!AI67/'Population 2016'!AI$6</f>
        <v>1.7552744028760718E-2</v>
      </c>
      <c r="AJ67" s="3">
        <f>'Population 2016'!AJ67/'Population 2016'!AJ$6</f>
        <v>8.5905381358532245E-3</v>
      </c>
      <c r="AK67" s="3">
        <f>'Population 2016'!AK67/'Population 2016'!AK$6</f>
        <v>1.8894662257912141E-3</v>
      </c>
      <c r="AL67" s="3">
        <f>'Population 2016'!AL67/'Population 2016'!AL$6</f>
        <v>2.342038254278439E-2</v>
      </c>
      <c r="AM67" s="3">
        <f>'Population 2016'!AM67/'Population 2016'!AM$6</f>
        <v>2.0528306490971204E-2</v>
      </c>
      <c r="AN67" s="3">
        <f>'Population 2016'!AN67/'Population 2016'!AN$6</f>
        <v>0</v>
      </c>
      <c r="AO67" s="3">
        <f>'Population 2016'!AO67/'Population 2016'!AO$6</f>
        <v>0</v>
      </c>
      <c r="AP67" s="3">
        <f>'Population 2016'!AP67/'Population 2016'!AP$6</f>
        <v>1.4205499832029563E-2</v>
      </c>
      <c r="AQ67" s="3">
        <f>'Population 2016'!AQ67/'Population 2016'!AQ$6</f>
        <v>2.4214322514167955E-2</v>
      </c>
      <c r="AR67" s="3">
        <f>'Population 2016'!AR67/'Population 2016'!AR$6</f>
        <v>1.9803692604729872E-2</v>
      </c>
      <c r="AS67" s="3">
        <f>'Population 2016'!AS67/'Population 2016'!AS$6</f>
        <v>9.3231038166456254E-3</v>
      </c>
      <c r="AT67" s="3">
        <f>'Population 2016'!AT67/'Population 2016'!AT$6</f>
        <v>0</v>
      </c>
      <c r="AU67" s="3">
        <f>'Population 2016'!AU67/'Population 2016'!AU$6</f>
        <v>0</v>
      </c>
      <c r="AV67" s="3">
        <f>'Population 2016'!AV67/'Population 2016'!AV$6</f>
        <v>1.3392112474681282E-2</v>
      </c>
      <c r="AW67" s="3">
        <f>'Population 2016'!AW67/'Population 2016'!AW$6</f>
        <v>1.6961645877525616E-2</v>
      </c>
      <c r="AX67" s="3">
        <f>'Population 2016'!AX67/'Population 2016'!AX$6</f>
        <v>1.6313667330954258E-2</v>
      </c>
      <c r="AY67" s="3">
        <f>'Population 2016'!AY67/'Population 2016'!AY$6</f>
        <v>1.9597810617558917E-2</v>
      </c>
      <c r="AZ67" s="3">
        <f>'Population 2016'!AZ67/'Population 2016'!AZ$6</f>
        <v>2.0964341860797486E-2</v>
      </c>
      <c r="BA67" s="3">
        <f>'Population 2016'!BA67/'Population 2016'!BA$6</f>
        <v>2.209471440240671E-2</v>
      </c>
      <c r="BB67" s="3">
        <f>'Population 2016'!BB67/'Population 2016'!BB$6</f>
        <v>1.5344481171819302E-2</v>
      </c>
      <c r="BC67" s="5">
        <f>'Population 2016'!BC67/'Population 2016'!BC$6</f>
        <v>0</v>
      </c>
      <c r="BD67" s="9">
        <v>65</v>
      </c>
    </row>
    <row r="68" spans="2:56" x14ac:dyDescent="0.35">
      <c r="B68" s="3" t="s">
        <v>67</v>
      </c>
      <c r="C68" s="47">
        <f>'Population 2016'!C68/'Population 2016'!C$6</f>
        <v>1.1851825288675321E-2</v>
      </c>
      <c r="D68" s="3">
        <f>'Population 2016'!D68/'Population 2016'!D$6</f>
        <v>1.0841419715952188E-2</v>
      </c>
      <c r="E68" s="3">
        <f>'Population 2016'!E68/'Population 2016'!E$6</f>
        <v>8.118295158016816E-3</v>
      </c>
      <c r="F68" s="3">
        <f>'Population 2016'!F68/'Population 2016'!F$6</f>
        <v>1.1036094520903662E-2</v>
      </c>
      <c r="G68" s="3">
        <f>'Population 2016'!G68/'Population 2016'!G$6</f>
        <v>1.1642225456173739E-2</v>
      </c>
      <c r="H68" s="3">
        <f>'Population 2016'!H68/'Population 2016'!H$6</f>
        <v>2.1923835985618631E-2</v>
      </c>
      <c r="I68" s="3">
        <f>'Population 2016'!I68/'Population 2016'!I$6</f>
        <v>1.1313974944158492E-2</v>
      </c>
      <c r="J68" s="3">
        <f>'Population 2016'!J68/'Population 2016'!J$6</f>
        <v>1.8165176371189185E-2</v>
      </c>
      <c r="K68" s="3">
        <f>'Population 2016'!K68/'Population 2016'!K$6</f>
        <v>1.9351464435146442E-2</v>
      </c>
      <c r="L68" s="3">
        <f>'Population 2016'!L68/'Population 2016'!L$6</f>
        <v>8.1567891302404584E-3</v>
      </c>
      <c r="M68" s="3">
        <f>'Population 2016'!M68/'Population 2016'!M$6</f>
        <v>8.1567891302404584E-3</v>
      </c>
      <c r="N68" s="3">
        <f>'Population 2016'!N68/'Population 2016'!N$6</f>
        <v>2.1306003617168317E-2</v>
      </c>
      <c r="O68" s="3">
        <f>'Population 2016'!O68/'Population 2016'!O$6</f>
        <v>2.1166930107896366E-2</v>
      </c>
      <c r="P68" s="3">
        <f>'Population 2016'!P68/'Population 2016'!P$6</f>
        <v>9.3038008140825714E-3</v>
      </c>
      <c r="Q68" s="3">
        <f>'Population 2016'!Q68/'Population 2016'!Q$6</f>
        <v>4.079433497536946E-3</v>
      </c>
      <c r="R68" s="3">
        <f>'Population 2016'!R68/'Population 2016'!R$6</f>
        <v>1.7158955096465766E-2</v>
      </c>
      <c r="S68" s="3">
        <f>'Population 2016'!S68/'Population 2016'!S$6</f>
        <v>1.6017108765875063E-2</v>
      </c>
      <c r="T68" s="3">
        <f>'Population 2016'!T68/'Population 2016'!T$6</f>
        <v>1.8416594320777458E-2</v>
      </c>
      <c r="U68" s="3">
        <f>'Population 2016'!U68/'Population 2016'!U$6</f>
        <v>0</v>
      </c>
      <c r="V68" s="3">
        <f>'Population 2016'!V68/'Population 2016'!V$6</f>
        <v>1.3998868778280544E-2</v>
      </c>
      <c r="W68" s="3">
        <f>'Population 2016'!W68/'Population 2016'!W$6</f>
        <v>1.8860103626943004E-2</v>
      </c>
      <c r="X68" s="3">
        <f>'Population 2016'!X68/'Population 2016'!X$6</f>
        <v>1.8860103626943004E-2</v>
      </c>
      <c r="Y68" s="3">
        <f>'Population 2016'!Y68/'Population 2016'!Y$6</f>
        <v>1.5788677723446085E-2</v>
      </c>
      <c r="Z68" s="3">
        <f>'Population 2016'!Z68/'Population 2016'!Z$6</f>
        <v>2.7033185376924267E-2</v>
      </c>
      <c r="AA68" s="3">
        <f>'Population 2016'!AA68/'Population 2016'!AA$6</f>
        <v>2.3032552791265929E-2</v>
      </c>
      <c r="AB68" s="3">
        <f>'Population 2016'!AB68/'Population 2016'!AB$6</f>
        <v>9.6110712363179623E-3</v>
      </c>
      <c r="AC68" s="3">
        <f>'Population 2016'!AC68/'Population 2016'!AC$6</f>
        <v>2.5025969428050094E-2</v>
      </c>
      <c r="AD68" s="3">
        <f>'Population 2016'!AD68/'Population 2016'!AD$6</f>
        <v>1.0859112630006065E-2</v>
      </c>
      <c r="AE68" s="3">
        <f>'Population 2016'!AE68/'Population 2016'!AE$6</f>
        <v>1.0577754539787239E-2</v>
      </c>
      <c r="AF68" s="3">
        <f>'Population 2016'!AF68/'Population 2016'!AF$6</f>
        <v>2.7630268835048124E-2</v>
      </c>
      <c r="AG68" s="3">
        <f>'Population 2016'!AG68/'Population 2016'!AG$6</f>
        <v>1.0577754539787239E-2</v>
      </c>
      <c r="AH68" s="3">
        <f>'Population 2016'!AH68/'Population 2016'!AH$6</f>
        <v>1.9449756834336182E-2</v>
      </c>
      <c r="AI68" s="3">
        <f>'Population 2016'!AI68/'Population 2016'!AI$6</f>
        <v>1.4987214202907042E-2</v>
      </c>
      <c r="AJ68" s="3">
        <f>'Population 2016'!AJ68/'Population 2016'!AJ$6</f>
        <v>8.7132601092225568E-3</v>
      </c>
      <c r="AK68" s="3">
        <f>'Population 2016'!AK68/'Population 2016'!AK$6</f>
        <v>2.2043772634230828E-3</v>
      </c>
      <c r="AL68" s="3">
        <f>'Population 2016'!AL68/'Population 2016'!AL$6</f>
        <v>2.7195475809794516E-2</v>
      </c>
      <c r="AM68" s="3">
        <f>'Population 2016'!AM68/'Population 2016'!AM$6</f>
        <v>2.113836017569546E-2</v>
      </c>
      <c r="AN68" s="3">
        <f>'Population 2016'!AN68/'Population 2016'!AN$6</f>
        <v>0</v>
      </c>
      <c r="AO68" s="3">
        <f>'Population 2016'!AO68/'Population 2016'!AO$6</f>
        <v>0</v>
      </c>
      <c r="AP68" s="3">
        <f>'Population 2016'!AP68/'Population 2016'!AP$6</f>
        <v>1.1661947497240486E-2</v>
      </c>
      <c r="AQ68" s="3">
        <f>'Population 2016'!AQ68/'Population 2016'!AQ$6</f>
        <v>2.1873850003679987E-2</v>
      </c>
      <c r="AR68" s="3">
        <f>'Population 2016'!AR68/'Population 2016'!AR$6</f>
        <v>1.9026534167276149E-2</v>
      </c>
      <c r="AS68" s="3">
        <f>'Population 2016'!AS68/'Population 2016'!AS$6</f>
        <v>1.1313974944158492E-2</v>
      </c>
      <c r="AT68" s="3">
        <f>'Population 2016'!AT68/'Population 2016'!AT$6</f>
        <v>0</v>
      </c>
      <c r="AU68" s="3">
        <f>'Population 2016'!AU68/'Population 2016'!AU$6</f>
        <v>0</v>
      </c>
      <c r="AV68" s="3">
        <f>'Population 2016'!AV68/'Population 2016'!AV$6</f>
        <v>1.4488264029548434E-2</v>
      </c>
      <c r="AW68" s="3">
        <f>'Population 2016'!AW68/'Population 2016'!AW$6</f>
        <v>1.718277790972899E-2</v>
      </c>
      <c r="AX68" s="3">
        <f>'Population 2016'!AX68/'Population 2016'!AX$6</f>
        <v>1.7008852018352876E-2</v>
      </c>
      <c r="AY68" s="3">
        <f>'Population 2016'!AY68/'Population 2016'!AY$6</f>
        <v>1.8153127781336934E-2</v>
      </c>
      <c r="AZ68" s="3">
        <f>'Population 2016'!AZ68/'Population 2016'!AZ$6</f>
        <v>1.7391382020866087E-2</v>
      </c>
      <c r="BA68" s="3">
        <f>'Population 2016'!BA68/'Population 2016'!BA$6</f>
        <v>2.2015022015022014E-2</v>
      </c>
      <c r="BB68" s="3">
        <f>'Population 2016'!BB68/'Population 2016'!BB$6</f>
        <v>1.630047313500551E-2</v>
      </c>
      <c r="BC68" s="5">
        <f>'Population 2016'!BC68/'Population 2016'!BC$6</f>
        <v>0</v>
      </c>
      <c r="BD68" s="9">
        <v>66</v>
      </c>
    </row>
    <row r="69" spans="2:56" x14ac:dyDescent="0.35">
      <c r="B69" s="3" t="s">
        <v>68</v>
      </c>
      <c r="C69" s="47">
        <f>'Population 2016'!C69/'Population 2016'!C$6</f>
        <v>1.0650505630065265E-2</v>
      </c>
      <c r="D69" s="3">
        <f>'Population 2016'!D69/'Population 2016'!D$6</f>
        <v>1.0331389114116078E-2</v>
      </c>
      <c r="E69" s="3">
        <f>'Population 2016'!E69/'Population 2016'!E$6</f>
        <v>9.4713443510196192E-3</v>
      </c>
      <c r="F69" s="3">
        <f>'Population 2016'!F69/'Population 2016'!F$6</f>
        <v>1.3156755820998874E-2</v>
      </c>
      <c r="G69" s="3">
        <f>'Population 2016'!G69/'Population 2016'!G$6</f>
        <v>1.3377364827045785E-2</v>
      </c>
      <c r="H69" s="3">
        <f>'Population 2016'!H69/'Population 2016'!H$6</f>
        <v>2.613330789365419E-2</v>
      </c>
      <c r="I69" s="3">
        <f>'Population 2016'!I69/'Population 2016'!I$6</f>
        <v>1.1022627949888317E-2</v>
      </c>
      <c r="J69" s="3">
        <f>'Population 2016'!J69/'Population 2016'!J$6</f>
        <v>2.3046774155694807E-2</v>
      </c>
      <c r="K69" s="3">
        <f>'Population 2016'!K69/'Population 2016'!K$6</f>
        <v>2.2441993153290225E-2</v>
      </c>
      <c r="L69" s="3">
        <f>'Population 2016'!L69/'Population 2016'!L$6</f>
        <v>1.0235094305890766E-2</v>
      </c>
      <c r="M69" s="3">
        <f>'Population 2016'!M69/'Population 2016'!M$6</f>
        <v>1.0235094305890766E-2</v>
      </c>
      <c r="N69" s="3">
        <f>'Population 2016'!N69/'Population 2016'!N$6</f>
        <v>2.4217382993427339E-2</v>
      </c>
      <c r="O69" s="3">
        <f>'Population 2016'!O69/'Population 2016'!O$6</f>
        <v>2.6235310287952718E-2</v>
      </c>
      <c r="P69" s="3">
        <f>'Population 2016'!P69/'Population 2016'!P$6</f>
        <v>1.1153988475973991E-2</v>
      </c>
      <c r="Q69" s="3">
        <f>'Population 2016'!Q69/'Population 2016'!Q$6</f>
        <v>5.8882389162561574E-3</v>
      </c>
      <c r="R69" s="3">
        <f>'Population 2016'!R69/'Population 2016'!R$6</f>
        <v>2.100051220761482E-2</v>
      </c>
      <c r="S69" s="3">
        <f>'Population 2016'!S69/'Population 2016'!S$6</f>
        <v>1.7940003577478721E-2</v>
      </c>
      <c r="T69" s="3">
        <f>'Population 2016'!T69/'Population 2016'!T$6</f>
        <v>1.9630319530018626E-2</v>
      </c>
      <c r="U69" s="3">
        <f>'Population 2016'!U69/'Population 2016'!U$6</f>
        <v>0</v>
      </c>
      <c r="V69" s="3">
        <f>'Population 2016'!V69/'Population 2016'!V$6</f>
        <v>1.3945842760180996E-2</v>
      </c>
      <c r="W69" s="3">
        <f>'Population 2016'!W69/'Population 2016'!W$6</f>
        <v>2.288082901554404E-2</v>
      </c>
      <c r="X69" s="3">
        <f>'Population 2016'!X69/'Population 2016'!X$6</f>
        <v>2.288082901554404E-2</v>
      </c>
      <c r="Y69" s="3">
        <f>'Population 2016'!Y69/'Population 2016'!Y$6</f>
        <v>1.7855522508443817E-2</v>
      </c>
      <c r="Z69" s="3">
        <f>'Population 2016'!Z69/'Population 2016'!Z$6</f>
        <v>3.1730117787884586E-2</v>
      </c>
      <c r="AA69" s="3">
        <f>'Population 2016'!AA69/'Population 2016'!AA$6</f>
        <v>2.7382090652868132E-2</v>
      </c>
      <c r="AB69" s="3">
        <f>'Population 2016'!AB69/'Population 2016'!AB$6</f>
        <v>9.1736945989592672E-3</v>
      </c>
      <c r="AC69" s="3">
        <f>'Population 2016'!AC69/'Population 2016'!AC$6</f>
        <v>3.0143989293203596E-2</v>
      </c>
      <c r="AD69" s="3">
        <f>'Population 2016'!AD69/'Population 2016'!AD$6</f>
        <v>1.2560472238249522E-2</v>
      </c>
      <c r="AE69" s="3">
        <f>'Population 2016'!AE69/'Population 2016'!AE$6</f>
        <v>1.2266977698232349E-2</v>
      </c>
      <c r="AF69" s="3">
        <f>'Population 2016'!AF69/'Population 2016'!AF$6</f>
        <v>3.7144595641110743E-2</v>
      </c>
      <c r="AG69" s="3">
        <f>'Population 2016'!AG69/'Population 2016'!AG$6</f>
        <v>1.2266977698232349E-2</v>
      </c>
      <c r="AH69" s="3">
        <f>'Population 2016'!AH69/'Population 2016'!AH$6</f>
        <v>2.2418091105835626E-2</v>
      </c>
      <c r="AI69" s="3">
        <f>'Population 2016'!AI69/'Population 2016'!AI$6</f>
        <v>1.6041885517939874E-2</v>
      </c>
      <c r="AJ69" s="3">
        <f>'Population 2016'!AJ69/'Population 2016'!AJ$6</f>
        <v>9.5723139228078794E-3</v>
      </c>
      <c r="AK69" s="3">
        <f>'Population 2016'!AK69/'Population 2016'!AK$6</f>
        <v>2.2043772634230828E-3</v>
      </c>
      <c r="AL69" s="3">
        <f>'Population 2016'!AL69/'Population 2016'!AL$6</f>
        <v>3.1414697696452894E-2</v>
      </c>
      <c r="AM69" s="3">
        <f>'Population 2016'!AM69/'Population 2016'!AM$6</f>
        <v>2.4304538799414348E-2</v>
      </c>
      <c r="AN69" s="3">
        <f>'Population 2016'!AN69/'Population 2016'!AN$6</f>
        <v>0</v>
      </c>
      <c r="AO69" s="3">
        <f>'Population 2016'!AO69/'Population 2016'!AO$6</f>
        <v>0</v>
      </c>
      <c r="AP69" s="3">
        <f>'Population 2016'!AP69/'Population 2016'!AP$6</f>
        <v>1.1469981283294141E-2</v>
      </c>
      <c r="AQ69" s="3">
        <f>'Population 2016'!AQ69/'Population 2016'!AQ$6</f>
        <v>2.7629351586074925E-2</v>
      </c>
      <c r="AR69" s="3">
        <f>'Population 2016'!AR69/'Population 2016'!AR$6</f>
        <v>2.2154384925726262E-2</v>
      </c>
      <c r="AS69" s="3">
        <f>'Population 2016'!AS69/'Population 2016'!AS$6</f>
        <v>1.1022627949888317E-2</v>
      </c>
      <c r="AT69" s="3">
        <f>'Population 2016'!AT69/'Population 2016'!AT$6</f>
        <v>0</v>
      </c>
      <c r="AU69" s="3">
        <f>'Population 2016'!AU69/'Population 2016'!AU$6</f>
        <v>0</v>
      </c>
      <c r="AV69" s="3">
        <f>'Population 2016'!AV69/'Population 2016'!AV$6</f>
        <v>1.7490766114619326E-2</v>
      </c>
      <c r="AW69" s="3">
        <f>'Population 2016'!AW69/'Population 2016'!AW$6</f>
        <v>1.9885502747770251E-2</v>
      </c>
      <c r="AX69" s="3">
        <f>'Population 2016'!AX69/'Population 2016'!AX$6</f>
        <v>2.3636279371553041E-2</v>
      </c>
      <c r="AY69" s="3">
        <f>'Population 2016'!AY69/'Population 2016'!AY$6</f>
        <v>2.1283273926484561E-2</v>
      </c>
      <c r="AZ69" s="3">
        <f>'Population 2016'!AZ69/'Population 2016'!AZ$6</f>
        <v>1.9561955123624412E-2</v>
      </c>
      <c r="BA69" s="3">
        <f>'Population 2016'!BA69/'Population 2016'!BA$6</f>
        <v>2.7394258163488932E-2</v>
      </c>
      <c r="BB69" s="3">
        <f>'Population 2016'!BB69/'Population 2016'!BB$6</f>
        <v>1.6835180504245251E-2</v>
      </c>
      <c r="BC69" s="5">
        <f>'Population 2016'!BC69/'Population 2016'!BC$6</f>
        <v>0</v>
      </c>
      <c r="BD69" s="9">
        <v>67</v>
      </c>
    </row>
    <row r="70" spans="2:56" x14ac:dyDescent="0.35">
      <c r="B70" s="3" t="s">
        <v>69</v>
      </c>
      <c r="C70" s="47">
        <f>'Population 2016'!C70/'Population 2016'!C$6</f>
        <v>1.1242200387291113E-2</v>
      </c>
      <c r="D70" s="3">
        <f>'Population 2016'!D70/'Population 2016'!D$6</f>
        <v>1.0619098684382601E-2</v>
      </c>
      <c r="E70" s="3">
        <f>'Population 2016'!E70/'Population 2016'!E$6</f>
        <v>8.9397893109113748E-3</v>
      </c>
      <c r="F70" s="3">
        <f>'Population 2016'!F70/'Population 2016'!F$6</f>
        <v>1.2074785769929888E-2</v>
      </c>
      <c r="G70" s="3">
        <f>'Population 2016'!G70/'Population 2016'!G$6</f>
        <v>1.3041531400425389E-2</v>
      </c>
      <c r="H70" s="3">
        <f>'Population 2016'!H70/'Population 2016'!H$6</f>
        <v>2.6616264302366487E-2</v>
      </c>
      <c r="I70" s="3">
        <f>'Population 2016'!I70/'Population 2016'!I$6</f>
        <v>1.0682723123239779E-2</v>
      </c>
      <c r="J70" s="3">
        <f>'Population 2016'!J70/'Population 2016'!J$6</f>
        <v>2.1239644206623012E-2</v>
      </c>
      <c r="K70" s="3">
        <f>'Population 2016'!K70/'Population 2016'!K$6</f>
        <v>2.1728794218333968E-2</v>
      </c>
      <c r="L70" s="3">
        <f>'Population 2016'!L70/'Population 2016'!L$6</f>
        <v>1.0570304818092428E-2</v>
      </c>
      <c r="M70" s="3">
        <f>'Population 2016'!M70/'Population 2016'!M$6</f>
        <v>1.0570304818092428E-2</v>
      </c>
      <c r="N70" s="3">
        <f>'Population 2016'!N70/'Population 2016'!N$6</f>
        <v>2.7437545030804745E-2</v>
      </c>
      <c r="O70" s="3">
        <f>'Population 2016'!O70/'Population 2016'!O$6</f>
        <v>2.690536732870593E-2</v>
      </c>
      <c r="P70" s="3">
        <f>'Population 2016'!P70/'Population 2016'!P$6</f>
        <v>1.120685098059946E-2</v>
      </c>
      <c r="Q70" s="3">
        <f>'Population 2016'!Q70/'Population 2016'!Q$6</f>
        <v>4.8106527093596061E-3</v>
      </c>
      <c r="R70" s="3">
        <f>'Population 2016'!R70/'Population 2016'!R$6</f>
        <v>2.2024927437254566E-2</v>
      </c>
      <c r="S70" s="3">
        <f>'Population 2016'!S70/'Population 2016'!S$6</f>
        <v>1.7253443323267292E-2</v>
      </c>
      <c r="T70" s="3">
        <f>'Population 2016'!T70/'Population 2016'!T$6</f>
        <v>1.7641158770428933E-2</v>
      </c>
      <c r="U70" s="3">
        <f>'Population 2016'!U70/'Population 2016'!U$6</f>
        <v>0</v>
      </c>
      <c r="V70" s="3">
        <f>'Population 2016'!V70/'Population 2016'!V$6</f>
        <v>1.4847285067873302E-2</v>
      </c>
      <c r="W70" s="3">
        <f>'Population 2016'!W70/'Population 2016'!W$6</f>
        <v>2.2930569948186527E-2</v>
      </c>
      <c r="X70" s="3">
        <f>'Population 2016'!X70/'Population 2016'!X$6</f>
        <v>2.2930569948186527E-2</v>
      </c>
      <c r="Y70" s="3">
        <f>'Population 2016'!Y70/'Population 2016'!Y$6</f>
        <v>1.7593386096688007E-2</v>
      </c>
      <c r="Z70" s="3">
        <f>'Population 2016'!Z70/'Population 2016'!Z$6</f>
        <v>3.3285634860595895E-2</v>
      </c>
      <c r="AA70" s="3">
        <f>'Population 2016'!AA70/'Population 2016'!AA$6</f>
        <v>2.8028271996100414E-2</v>
      </c>
      <c r="AB70" s="3">
        <f>'Population 2016'!AB70/'Population 2016'!AB$6</f>
        <v>9.4092050959985653E-3</v>
      </c>
      <c r="AC70" s="3">
        <f>'Population 2016'!AC70/'Population 2016'!AC$6</f>
        <v>3.1056323507098312E-2</v>
      </c>
      <c r="AD70" s="3">
        <f>'Population 2016'!AD70/'Population 2016'!AD$6</f>
        <v>1.17615729439439E-2</v>
      </c>
      <c r="AE70" s="3">
        <f>'Population 2016'!AE70/'Population 2016'!AE$6</f>
        <v>1.1301707321977999E-2</v>
      </c>
      <c r="AF70" s="3">
        <f>'Population 2016'!AF70/'Population 2016'!AF$6</f>
        <v>3.6591437105874543E-2</v>
      </c>
      <c r="AG70" s="3">
        <f>'Population 2016'!AG70/'Population 2016'!AG$6</f>
        <v>1.1301707321977999E-2</v>
      </c>
      <c r="AH70" s="3">
        <f>'Population 2016'!AH70/'Population 2016'!AH$6</f>
        <v>2.2585912124718988E-2</v>
      </c>
      <c r="AI70" s="3">
        <f>'Population 2016'!AI70/'Population 2016'!AI$6</f>
        <v>1.4953732573858382E-2</v>
      </c>
      <c r="AJ70" s="3">
        <f>'Population 2016'!AJ70/'Population 2016'!AJ$6</f>
        <v>9.7257163895195439E-3</v>
      </c>
      <c r="AK70" s="3">
        <f>'Population 2016'!AK70/'Population 2016'!AK$6</f>
        <v>2.1256495040151155E-3</v>
      </c>
      <c r="AL70" s="3">
        <f>'Population 2016'!AL70/'Population 2016'!AL$6</f>
        <v>3.2599040682181557E-2</v>
      </c>
      <c r="AM70" s="3">
        <f>'Population 2016'!AM70/'Population 2016'!AM$6</f>
        <v>2.4658369936554417E-2</v>
      </c>
      <c r="AN70" s="3">
        <f>'Population 2016'!AN70/'Population 2016'!AN$6</f>
        <v>0</v>
      </c>
      <c r="AO70" s="3">
        <f>'Population 2016'!AO70/'Population 2016'!AO$6</f>
        <v>0</v>
      </c>
      <c r="AP70" s="3">
        <f>'Population 2016'!AP70/'Population 2016'!AP$6</f>
        <v>1.2429812353025867E-2</v>
      </c>
      <c r="AQ70" s="3">
        <f>'Population 2016'!AQ70/'Population 2016'!AQ$6</f>
        <v>2.6466475307279018E-2</v>
      </c>
      <c r="AR70" s="3">
        <f>'Population 2016'!AR70/'Population 2016'!AR$6</f>
        <v>2.2440944436845561E-2</v>
      </c>
      <c r="AS70" s="3">
        <f>'Population 2016'!AS70/'Population 2016'!AS$6</f>
        <v>1.0682723123239779E-2</v>
      </c>
      <c r="AT70" s="3">
        <f>'Population 2016'!AT70/'Population 2016'!AT$6</f>
        <v>0</v>
      </c>
      <c r="AU70" s="3">
        <f>'Population 2016'!AU70/'Population 2016'!AU$6</f>
        <v>0</v>
      </c>
      <c r="AV70" s="3">
        <f>'Population 2016'!AV70/'Population 2016'!AV$6</f>
        <v>1.6585249612772548E-2</v>
      </c>
      <c r="AW70" s="3">
        <f>'Population 2016'!AW70/'Population 2016'!AW$6</f>
        <v>1.9803601995102334E-2</v>
      </c>
      <c r="AX70" s="3">
        <f>'Population 2016'!AX70/'Population 2016'!AX$6</f>
        <v>2.0762849330305418E-2</v>
      </c>
      <c r="AY70" s="3">
        <f>'Population 2016'!AY70/'Population 2016'!AY$6</f>
        <v>2.2229197212106099E-2</v>
      </c>
      <c r="AZ70" s="3">
        <f>'Population 2016'!AZ70/'Population 2016'!AZ$6</f>
        <v>2.147348863798771E-2</v>
      </c>
      <c r="BA70" s="3">
        <f>'Population 2016'!BA70/'Population 2016'!BA$6</f>
        <v>2.8250951327874405E-2</v>
      </c>
      <c r="BB70" s="3">
        <f>'Population 2016'!BB70/'Population 2016'!BB$6</f>
        <v>1.6818977250631927E-2</v>
      </c>
      <c r="BC70" s="5">
        <f>'Population 2016'!BC70/'Population 2016'!BC$6</f>
        <v>0</v>
      </c>
      <c r="BD70" s="9">
        <v>68</v>
      </c>
    </row>
    <row r="71" spans="2:56" x14ac:dyDescent="0.35">
      <c r="B71" s="3" t="s">
        <v>70</v>
      </c>
      <c r="C71" s="47">
        <f>'Population 2016'!C71/'Population 2016'!C$6</f>
        <v>9.7002079896722371E-3</v>
      </c>
      <c r="D71" s="3">
        <f>'Population 2016'!D71/'Population 2016'!D$6</f>
        <v>9.1543954175712077E-3</v>
      </c>
      <c r="E71" s="3">
        <f>'Population 2016'!E71/'Population 2016'!E$6</f>
        <v>7.6833864888373442E-3</v>
      </c>
      <c r="F71" s="3">
        <f>'Population 2016'!F71/'Population 2016'!F$6</f>
        <v>1.1252488531117459E-2</v>
      </c>
      <c r="G71" s="3">
        <f>'Population 2016'!G71/'Population 2016'!G$6</f>
        <v>1.2481809022724728E-2</v>
      </c>
      <c r="H71" s="3">
        <f>'Population 2016'!H71/'Population 2016'!H$6</f>
        <v>2.3330968238163097E-2</v>
      </c>
      <c r="I71" s="3">
        <f>'Population 2016'!I71/'Population 2016'!I$6</f>
        <v>9.4687773137807126E-3</v>
      </c>
      <c r="J71" s="3">
        <f>'Population 2016'!J71/'Population 2016'!J$6</f>
        <v>1.959679879837593E-2</v>
      </c>
      <c r="K71" s="3">
        <f>'Population 2016'!K71/'Population 2016'!K$6</f>
        <v>1.9922023583111449E-2</v>
      </c>
      <c r="L71" s="3">
        <f>'Population 2016'!L71/'Population 2016'!L$6</f>
        <v>8.5813891123625637E-3</v>
      </c>
      <c r="M71" s="3">
        <f>'Population 2016'!M71/'Population 2016'!M$6</f>
        <v>8.5813891123625637E-3</v>
      </c>
      <c r="N71" s="3">
        <f>'Population 2016'!N71/'Population 2016'!N$6</f>
        <v>2.4540869590789455E-2</v>
      </c>
      <c r="O71" s="3">
        <f>'Population 2016'!O71/'Population 2016'!O$6</f>
        <v>2.1785444299360867E-2</v>
      </c>
      <c r="P71" s="3">
        <f>'Population 2016'!P71/'Population 2016'!P$6</f>
        <v>1.120685098059946E-2</v>
      </c>
      <c r="Q71" s="3">
        <f>'Population 2016'!Q71/'Population 2016'!Q$6</f>
        <v>5.2724753694581277E-3</v>
      </c>
      <c r="R71" s="3">
        <f>'Population 2016'!R71/'Population 2016'!R$6</f>
        <v>1.6646747481645893E-2</v>
      </c>
      <c r="S71" s="3">
        <f>'Population 2016'!S71/'Population 2016'!S$6</f>
        <v>1.5998695272467091E-2</v>
      </c>
      <c r="T71" s="3">
        <f>'Population 2016'!T71/'Population 2016'!T$6</f>
        <v>1.7388299351837024E-2</v>
      </c>
      <c r="U71" s="3">
        <f>'Population 2016'!U71/'Population 2016'!U$6</f>
        <v>0</v>
      </c>
      <c r="V71" s="3">
        <f>'Population 2016'!V71/'Population 2016'!V$6</f>
        <v>1.3539309954751132E-2</v>
      </c>
      <c r="W71" s="3">
        <f>'Population 2016'!W71/'Population 2016'!W$6</f>
        <v>2.0277720207253887E-2</v>
      </c>
      <c r="X71" s="3">
        <f>'Population 2016'!X71/'Population 2016'!X$6</f>
        <v>2.0277720207253887E-2</v>
      </c>
      <c r="Y71" s="3">
        <f>'Population 2016'!Y71/'Population 2016'!Y$6</f>
        <v>1.6141553662348138E-2</v>
      </c>
      <c r="Z71" s="3">
        <f>'Population 2016'!Z71/'Population 2016'!Z$6</f>
        <v>2.8822637634398802E-2</v>
      </c>
      <c r="AA71" s="3">
        <f>'Population 2016'!AA71/'Population 2016'!AA$6</f>
        <v>2.4902354124874231E-2</v>
      </c>
      <c r="AB71" s="3">
        <f>'Population 2016'!AB71/'Population 2016'!AB$6</f>
        <v>8.1082899694957834E-3</v>
      </c>
      <c r="AC71" s="3">
        <f>'Population 2016'!AC71/'Population 2016'!AC$6</f>
        <v>2.7317503978088416E-2</v>
      </c>
      <c r="AD71" s="3">
        <f>'Population 2016'!AD71/'Population 2016'!AD$6</f>
        <v>1.0933084786886217E-2</v>
      </c>
      <c r="AE71" s="3">
        <f>'Population 2016'!AE71/'Population 2016'!AE$6</f>
        <v>1.0376656544734249E-2</v>
      </c>
      <c r="AF71" s="3">
        <f>'Population 2016'!AF71/'Population 2016'!AF$6</f>
        <v>3.4931961500165948E-2</v>
      </c>
      <c r="AG71" s="3">
        <f>'Population 2016'!AG71/'Population 2016'!AG$6</f>
        <v>1.0376656544734249E-2</v>
      </c>
      <c r="AH71" s="3">
        <f>'Population 2016'!AH71/'Population 2016'!AH$6</f>
        <v>2.0561571084438447E-2</v>
      </c>
      <c r="AI71" s="3">
        <f>'Population 2016'!AI71/'Population 2016'!AI$6</f>
        <v>1.4401285694555468E-2</v>
      </c>
      <c r="AJ71" s="3">
        <f>'Population 2016'!AJ71/'Population 2016'!AJ$6</f>
        <v>9.5109529361232133E-3</v>
      </c>
      <c r="AK71" s="3">
        <f>'Population 2016'!AK71/'Population 2016'!AK$6</f>
        <v>1.8107384663832468E-3</v>
      </c>
      <c r="AL71" s="3">
        <f>'Population 2016'!AL71/'Population 2016'!AL$6</f>
        <v>2.9031207437673949E-2</v>
      </c>
      <c r="AM71" s="3">
        <f>'Population 2016'!AM71/'Population 2016'!AM$6</f>
        <v>2.1785017081503173E-2</v>
      </c>
      <c r="AN71" s="3">
        <f>'Population 2016'!AN71/'Population 2016'!AN$6</f>
        <v>0</v>
      </c>
      <c r="AO71" s="3">
        <f>'Population 2016'!AO71/'Population 2016'!AO$6</f>
        <v>0</v>
      </c>
      <c r="AP71" s="3">
        <f>'Population 2016'!AP71/'Population 2016'!AP$6</f>
        <v>1.1182031962374621E-2</v>
      </c>
      <c r="AQ71" s="3">
        <f>'Population 2016'!AQ71/'Population 2016'!AQ$6</f>
        <v>2.433208213733716E-2</v>
      </c>
      <c r="AR71" s="3">
        <f>'Population 2016'!AR71/'Population 2016'!AR$6</f>
        <v>2.008064361153156E-2</v>
      </c>
      <c r="AS71" s="3">
        <f>'Population 2016'!AS71/'Population 2016'!AS$6</f>
        <v>9.4687773137807126E-3</v>
      </c>
      <c r="AT71" s="3">
        <f>'Population 2016'!AT71/'Population 2016'!AT$6</f>
        <v>0</v>
      </c>
      <c r="AU71" s="3">
        <f>'Population 2016'!AU71/'Population 2016'!AU$6</f>
        <v>0</v>
      </c>
      <c r="AV71" s="3">
        <f>'Population 2016'!AV71/'Population 2016'!AV$6</f>
        <v>1.6299297033241986E-2</v>
      </c>
      <c r="AW71" s="3">
        <f>'Population 2016'!AW71/'Population 2016'!AW$6</f>
        <v>1.891907386628883E-2</v>
      </c>
      <c r="AX71" s="3">
        <f>'Population 2016'!AX71/'Population 2016'!AX$6</f>
        <v>1.9279788663855033E-2</v>
      </c>
      <c r="AY71" s="3">
        <f>'Population 2016'!AY71/'Population 2016'!AY$6</f>
        <v>1.98127931824729E-2</v>
      </c>
      <c r="AZ71" s="3">
        <f>'Population 2016'!AZ71/'Population 2016'!AZ$6</f>
        <v>1.9311847934829214E-2</v>
      </c>
      <c r="BA71" s="3">
        <f>'Population 2016'!BA71/'Population 2016'!BA$6</f>
        <v>2.4565178411332256E-2</v>
      </c>
      <c r="BB71" s="3">
        <f>'Population 2016'!BB71/'Population 2016'!BB$6</f>
        <v>1.5085229114006093E-2</v>
      </c>
      <c r="BC71" s="5">
        <f>'Population 2016'!BC71/'Population 2016'!BC$6</f>
        <v>0</v>
      </c>
      <c r="BD71" s="9">
        <v>69</v>
      </c>
    </row>
    <row r="72" spans="2:56" x14ac:dyDescent="0.35">
      <c r="B72" s="3" t="s">
        <v>71</v>
      </c>
      <c r="C72" s="47">
        <f>'Population 2016'!C72/'Population 2016'!C$6</f>
        <v>7.8892634296779743E-3</v>
      </c>
      <c r="D72" s="3">
        <f>'Population 2016'!D72/'Population 2016'!D$6</f>
        <v>7.3889048727539038E-3</v>
      </c>
      <c r="E72" s="3">
        <f>'Population 2016'!E72/'Population 2016'!E$6</f>
        <v>6.0403981830482265E-3</v>
      </c>
      <c r="F72" s="3">
        <f>'Population 2016'!F72/'Population 2016'!F$6</f>
        <v>9.0452696269367264E-3</v>
      </c>
      <c r="G72" s="3">
        <f>'Population 2016'!G72/'Population 2016'!G$6</f>
        <v>1.119444755401321E-2</v>
      </c>
      <c r="H72" s="3">
        <f>'Population 2016'!H72/'Population 2016'!H$6</f>
        <v>2.1124871062563725E-2</v>
      </c>
      <c r="I72" s="3">
        <f>'Population 2016'!I72/'Population 2016'!I$6</f>
        <v>9.0317568223754491E-3</v>
      </c>
      <c r="J72" s="3">
        <f>'Population 2016'!J72/'Population 2016'!J$6</f>
        <v>1.4996831655284095E-2</v>
      </c>
      <c r="K72" s="3">
        <f>'Population 2016'!K72/'Population 2016'!K$6</f>
        <v>1.6070749334347659E-2</v>
      </c>
      <c r="L72" s="3">
        <f>'Population 2016'!L72/'Population 2016'!L$6</f>
        <v>7.7098417806382409E-3</v>
      </c>
      <c r="M72" s="3">
        <f>'Population 2016'!M72/'Population 2016'!M$6</f>
        <v>7.7098417806382409E-3</v>
      </c>
      <c r="N72" s="3">
        <f>'Population 2016'!N72/'Population 2016'!N$6</f>
        <v>1.9556235204164156E-2</v>
      </c>
      <c r="O72" s="3">
        <f>'Population 2016'!O72/'Population 2016'!O$6</f>
        <v>1.9775273177101229E-2</v>
      </c>
      <c r="P72" s="3">
        <f>'Population 2016'!P72/'Population 2016'!P$6</f>
        <v>8.6165882539514724E-3</v>
      </c>
      <c r="Q72" s="3">
        <f>'Population 2016'!Q72/'Population 2016'!Q$6</f>
        <v>3.7330665024630544E-3</v>
      </c>
      <c r="R72" s="3">
        <f>'Population 2016'!R72/'Population 2016'!R$6</f>
        <v>1.4683284958169712E-2</v>
      </c>
      <c r="S72" s="3">
        <f>'Population 2016'!S72/'Population 2016'!S$6</f>
        <v>1.2955207862035585E-2</v>
      </c>
      <c r="T72" s="3">
        <f>'Population 2016'!T72/'Population 2016'!T$6</f>
        <v>1.3005402762910581E-2</v>
      </c>
      <c r="U72" s="3">
        <f>'Population 2016'!U72/'Population 2016'!U$6</f>
        <v>0</v>
      </c>
      <c r="V72" s="3">
        <f>'Population 2016'!V72/'Population 2016'!V$6</f>
        <v>1.1471295248868777E-2</v>
      </c>
      <c r="W72" s="3">
        <f>'Population 2016'!W72/'Population 2016'!W$6</f>
        <v>1.7293264248704664E-2</v>
      </c>
      <c r="X72" s="3">
        <f>'Population 2016'!X72/'Population 2016'!X$6</f>
        <v>1.7293264248704664E-2</v>
      </c>
      <c r="Y72" s="3">
        <f>'Population 2016'!Y72/'Population 2016'!Y$6</f>
        <v>1.2985834551595504E-2</v>
      </c>
      <c r="Z72" s="3">
        <f>'Population 2016'!Z72/'Population 2016'!Z$6</f>
        <v>2.2184347001831986E-2</v>
      </c>
      <c r="AA72" s="3">
        <f>'Population 2016'!AA72/'Population 2016'!AA$6</f>
        <v>2.0094115000281219E-2</v>
      </c>
      <c r="AB72" s="3">
        <f>'Population 2016'!AB72/'Population 2016'!AB$6</f>
        <v>6.7513009151265024E-3</v>
      </c>
      <c r="AC72" s="3">
        <f>'Population 2016'!AC72/'Population 2016'!AC$6</f>
        <v>2.1380523123489981E-2</v>
      </c>
      <c r="AD72" s="3">
        <f>'Population 2016'!AD72/'Population 2016'!AD$6</f>
        <v>1.0075007767076472E-2</v>
      </c>
      <c r="AE72" s="3">
        <f>'Population 2016'!AE72/'Population 2016'!AE$6</f>
        <v>9.6728135620487866E-3</v>
      </c>
      <c r="AF72" s="3">
        <f>'Population 2016'!AF72/'Population 2016'!AF$6</f>
        <v>2.8819559685805952E-2</v>
      </c>
      <c r="AG72" s="3">
        <f>'Population 2016'!AG72/'Population 2016'!AG$6</f>
        <v>9.6728135620487866E-3</v>
      </c>
      <c r="AH72" s="3">
        <f>'Population 2016'!AH72/'Population 2016'!AH$6</f>
        <v>1.778203545918278E-2</v>
      </c>
      <c r="AI72" s="3">
        <f>'Population 2016'!AI72/'Population 2016'!AI$6</f>
        <v>1.1103345233262325E-2</v>
      </c>
      <c r="AJ72" s="3">
        <f>'Population 2016'!AJ72/'Population 2016'!AJ$6</f>
        <v>7.117874455421243E-3</v>
      </c>
      <c r="AK72" s="3">
        <f>'Population 2016'!AK72/'Population 2016'!AK$6</f>
        <v>2.9129270980947884E-3</v>
      </c>
      <c r="AL72" s="3">
        <f>'Population 2016'!AL72/'Population 2016'!AL$6</f>
        <v>2.6085154260673891E-2</v>
      </c>
      <c r="AM72" s="3">
        <f>'Population 2016'!AM72/'Population 2016'!AM$6</f>
        <v>1.8673743289409468E-2</v>
      </c>
      <c r="AN72" s="3">
        <f>'Population 2016'!AN72/'Population 2016'!AN$6</f>
        <v>0</v>
      </c>
      <c r="AO72" s="3">
        <f>'Population 2016'!AO72/'Population 2016'!AO$6</f>
        <v>0</v>
      </c>
      <c r="AP72" s="3">
        <f>'Population 2016'!AP72/'Population 2016'!AP$6</f>
        <v>1.0174209339156309E-2</v>
      </c>
      <c r="AQ72" s="3">
        <f>'Population 2016'!AQ72/'Population 2016'!AQ$6</f>
        <v>1.8532420696253771E-2</v>
      </c>
      <c r="AR72" s="3">
        <f>'Population 2016'!AR72/'Population 2016'!AR$6</f>
        <v>1.6510801654471403E-2</v>
      </c>
      <c r="AS72" s="3">
        <f>'Population 2016'!AS72/'Population 2016'!AS$6</f>
        <v>9.0317568223754491E-3</v>
      </c>
      <c r="AT72" s="3">
        <f>'Population 2016'!AT72/'Population 2016'!AT$6</f>
        <v>0</v>
      </c>
      <c r="AU72" s="3">
        <f>'Population 2016'!AU72/'Population 2016'!AU$6</f>
        <v>0</v>
      </c>
      <c r="AV72" s="3">
        <f>'Population 2016'!AV72/'Population 2016'!AV$6</f>
        <v>1.5012510425354461E-2</v>
      </c>
      <c r="AW72" s="3">
        <f>'Population 2016'!AW72/'Population 2016'!AW$6</f>
        <v>1.6584902415253195E-2</v>
      </c>
      <c r="AX72" s="3">
        <f>'Population 2016'!AX72/'Population 2016'!AX$6</f>
        <v>1.3950039393798953E-2</v>
      </c>
      <c r="AY72" s="3">
        <f>'Population 2016'!AY72/'Population 2016'!AY$6</f>
        <v>1.6497762031499247E-2</v>
      </c>
      <c r="AZ72" s="3">
        <f>'Population 2016'!AZ72/'Population 2016'!AZ$6</f>
        <v>1.56406316992997E-2</v>
      </c>
      <c r="BA72" s="3">
        <f>'Population 2016'!BA72/'Population 2016'!BA$6</f>
        <v>2.097902097902098E-2</v>
      </c>
      <c r="BB72" s="3">
        <f>'Population 2016'!BB72/'Population 2016'!BB$6</f>
        <v>1.2654741072007258E-2</v>
      </c>
      <c r="BC72" s="5">
        <f>'Population 2016'!BC72/'Population 2016'!BC$6</f>
        <v>0</v>
      </c>
      <c r="BD72" s="9">
        <v>70</v>
      </c>
    </row>
    <row r="73" spans="2:56" x14ac:dyDescent="0.35">
      <c r="B73" s="3" t="s">
        <v>72</v>
      </c>
      <c r="C73" s="47">
        <f>'Population 2016'!C73/'Population 2016'!C$6</f>
        <v>7.315498816610486E-3</v>
      </c>
      <c r="D73" s="3">
        <f>'Population 2016'!D73/'Population 2016'!D$6</f>
        <v>6.8657965631784062E-3</v>
      </c>
      <c r="E73" s="3">
        <f>'Population 2016'!E73/'Population 2016'!E$6</f>
        <v>5.6538126993331403E-3</v>
      </c>
      <c r="F73" s="3">
        <f>'Population 2016'!F73/'Population 2016'!F$6</f>
        <v>8.0931359819960188E-3</v>
      </c>
      <c r="G73" s="3">
        <f>'Population 2016'!G73/'Population 2016'!G$6</f>
        <v>1.2593753498264861E-2</v>
      </c>
      <c r="H73" s="3">
        <f>'Population 2016'!H73/'Population 2016'!H$6</f>
        <v>2.0200695218731555E-2</v>
      </c>
      <c r="I73" s="3">
        <f>'Population 2016'!I73/'Population 2016'!I$6</f>
        <v>9.3716616490239872E-3</v>
      </c>
      <c r="J73" s="3">
        <f>'Population 2016'!J73/'Population 2016'!J$6</f>
        <v>1.6052946560585792E-2</v>
      </c>
      <c r="K73" s="3">
        <f>'Population 2016'!K73/'Population 2016'!K$6</f>
        <v>1.7687333586915176E-2</v>
      </c>
      <c r="L73" s="3">
        <f>'Population 2016'!L73/'Population 2016'!L$6</f>
        <v>6.6595155090730315E-3</v>
      </c>
      <c r="M73" s="3">
        <f>'Population 2016'!M73/'Population 2016'!M$6</f>
        <v>6.6595155090730315E-3</v>
      </c>
      <c r="N73" s="3">
        <f>'Population 2016'!N73/'Population 2016'!N$6</f>
        <v>1.9512123395432956E-2</v>
      </c>
      <c r="O73" s="3">
        <f>'Population 2016'!O73/'Population 2016'!O$6</f>
        <v>1.9277025633977048E-2</v>
      </c>
      <c r="P73" s="3">
        <f>'Population 2016'!P73/'Population 2016'!P$6</f>
        <v>7.7707881799439658E-3</v>
      </c>
      <c r="Q73" s="3">
        <f>'Population 2016'!Q73/'Population 2016'!Q$6</f>
        <v>3.9254926108374388E-3</v>
      </c>
      <c r="R73" s="3">
        <f>'Population 2016'!R73/'Population 2016'!R$6</f>
        <v>1.4768652893973024E-2</v>
      </c>
      <c r="S73" s="3">
        <f>'Population 2016'!S73/'Population 2016'!S$6</f>
        <v>1.2918380875219647E-2</v>
      </c>
      <c r="T73" s="3">
        <f>'Population 2016'!T73/'Population 2016'!T$6</f>
        <v>1.258397039859073E-2</v>
      </c>
      <c r="U73" s="3">
        <f>'Population 2016'!U73/'Population 2016'!U$6</f>
        <v>0</v>
      </c>
      <c r="V73" s="3">
        <f>'Population 2016'!V73/'Population 2016'!V$6</f>
        <v>1.1559671945701358E-2</v>
      </c>
      <c r="W73" s="3">
        <f>'Population 2016'!W73/'Population 2016'!W$6</f>
        <v>1.7392746113989638E-2</v>
      </c>
      <c r="X73" s="3">
        <f>'Population 2016'!X73/'Population 2016'!X$6</f>
        <v>1.7392746113989638E-2</v>
      </c>
      <c r="Y73" s="3">
        <f>'Population 2016'!Y73/'Population 2016'!Y$6</f>
        <v>1.3489943035741291E-2</v>
      </c>
      <c r="Z73" s="3">
        <f>'Population 2016'!Z73/'Population 2016'!Z$6</f>
        <v>1.990575753985253E-2</v>
      </c>
      <c r="AA73" s="3">
        <f>'Population 2016'!AA73/'Population 2016'!AA$6</f>
        <v>1.8678015460857286E-2</v>
      </c>
      <c r="AB73" s="3">
        <f>'Population 2016'!AB73/'Population 2016'!AB$6</f>
        <v>6.2466355643280101E-3</v>
      </c>
      <c r="AC73" s="3">
        <f>'Population 2016'!AC73/'Population 2016'!AC$6</f>
        <v>1.9625884614037886E-2</v>
      </c>
      <c r="AD73" s="3">
        <f>'Population 2016'!AD73/'Population 2016'!AD$6</f>
        <v>9.3204917668989386E-3</v>
      </c>
      <c r="AE73" s="3">
        <f>'Population 2016'!AE73/'Population 2016'!AE$6</f>
        <v>8.1444687996460683E-3</v>
      </c>
      <c r="AF73" s="3">
        <f>'Population 2016'!AF73/'Population 2016'!AF$6</f>
        <v>2.8902533466091382E-2</v>
      </c>
      <c r="AG73" s="3">
        <f>'Population 2016'!AG73/'Population 2016'!AG$6</f>
        <v>8.1444687996460683E-3</v>
      </c>
      <c r="AH73" s="3">
        <f>'Population 2016'!AH73/'Population 2016'!AH$6</f>
        <v>1.6974396805806608E-2</v>
      </c>
      <c r="AI73" s="3">
        <f>'Population 2016'!AI73/'Population 2016'!AI$6</f>
        <v>1.0965233513436597E-2</v>
      </c>
      <c r="AJ73" s="3">
        <f>'Population 2016'!AJ73/'Population 2016'!AJ$6</f>
        <v>8.0076087623488987E-3</v>
      </c>
      <c r="AK73" s="3">
        <f>'Population 2016'!AK73/'Population 2016'!AK$6</f>
        <v>2.519288301054952E-3</v>
      </c>
      <c r="AL73" s="3">
        <f>'Population 2016'!AL73/'Population 2016'!AL$6</f>
        <v>2.5552199917095991E-2</v>
      </c>
      <c r="AM73" s="3">
        <f>'Population 2016'!AM73/'Population 2016'!AM$6</f>
        <v>1.7703757930697901E-2</v>
      </c>
      <c r="AN73" s="3">
        <f>'Population 2016'!AN73/'Population 2016'!AN$6</f>
        <v>0</v>
      </c>
      <c r="AO73" s="3">
        <f>'Population 2016'!AO73/'Population 2016'!AO$6</f>
        <v>0</v>
      </c>
      <c r="AP73" s="3">
        <f>'Population 2016'!AP73/'Population 2016'!AP$6</f>
        <v>8.7344627345587178E-3</v>
      </c>
      <c r="AQ73" s="3">
        <f>'Population 2016'!AQ73/'Population 2016'!AQ$6</f>
        <v>1.7855302863030838E-2</v>
      </c>
      <c r="AR73" s="3">
        <f>'Population 2016'!AR73/'Population 2016'!AR$6</f>
        <v>1.569125275679293E-2</v>
      </c>
      <c r="AS73" s="3">
        <f>'Population 2016'!AS73/'Population 2016'!AS$6</f>
        <v>9.3716616490239872E-3</v>
      </c>
      <c r="AT73" s="3">
        <f>'Population 2016'!AT73/'Population 2016'!AT$6</f>
        <v>0</v>
      </c>
      <c r="AU73" s="3">
        <f>'Population 2016'!AU73/'Population 2016'!AU$6</f>
        <v>0</v>
      </c>
      <c r="AV73" s="3">
        <f>'Population 2016'!AV73/'Population 2016'!AV$6</f>
        <v>1.2867866078875254E-2</v>
      </c>
      <c r="AW73" s="3">
        <f>'Population 2016'!AW73/'Population 2016'!AW$6</f>
        <v>1.5995216996044195E-2</v>
      </c>
      <c r="AX73" s="3">
        <f>'Population 2016'!AX73/'Population 2016'!AX$6</f>
        <v>1.4459841497891273E-2</v>
      </c>
      <c r="AY73" s="3">
        <f>'Population 2016'!AY73/'Population 2016'!AY$6</f>
        <v>1.6312877025673217E-2</v>
      </c>
      <c r="AZ73" s="3">
        <f>'Population 2016'!AZ73/'Population 2016'!AZ$6</f>
        <v>1.5149349721309132E-2</v>
      </c>
      <c r="BA73" s="3">
        <f>'Population 2016'!BA73/'Population 2016'!BA$6</f>
        <v>1.9106249875480645E-2</v>
      </c>
      <c r="BB73" s="3">
        <f>'Population 2016'!BB73/'Population 2016'!BB$6</f>
        <v>1.2379285760580725E-2</v>
      </c>
      <c r="BC73" s="5">
        <f>'Population 2016'!BC73/'Population 2016'!BC$6</f>
        <v>0</v>
      </c>
      <c r="BD73" s="9">
        <v>71</v>
      </c>
    </row>
    <row r="74" spans="2:56" x14ac:dyDescent="0.35">
      <c r="B74" s="3" t="s">
        <v>73</v>
      </c>
      <c r="C74" s="47">
        <f>'Population 2016'!C74/'Population 2016'!C$6</f>
        <v>5.1459513734490427E-3</v>
      </c>
      <c r="D74" s="3">
        <f>'Population 2016'!D74/'Population 2016'!D$6</f>
        <v>4.7995187403551904E-3</v>
      </c>
      <c r="E74" s="3">
        <f>'Population 2016'!E74/'Population 2016'!E$6</f>
        <v>3.8658548371508649E-3</v>
      </c>
      <c r="F74" s="3">
        <f>'Population 2016'!F74/'Population 2016'!F$6</f>
        <v>6.9678871288842729E-3</v>
      </c>
      <c r="G74" s="3">
        <f>'Population 2016'!G74/'Population 2016'!G$6</f>
        <v>9.2913914698309636E-3</v>
      </c>
      <c r="H74" s="3">
        <f>'Population 2016'!H74/'Population 2016'!H$6</f>
        <v>1.5812350566728476E-2</v>
      </c>
      <c r="I74" s="3">
        <f>'Population 2016'!I74/'Population 2016'!I$6</f>
        <v>7.2351170243760317E-3</v>
      </c>
      <c r="J74" s="3">
        <f>'Population 2016'!J74/'Population 2016'!J$6</f>
        <v>1.2391748222206575E-2</v>
      </c>
      <c r="K74" s="3">
        <f>'Population 2016'!K74/'Population 2016'!K$6</f>
        <v>1.3265500190186384E-2</v>
      </c>
      <c r="L74" s="3">
        <f>'Population 2016'!L74/'Population 2016'!L$6</f>
        <v>6.9500312863144719E-3</v>
      </c>
      <c r="M74" s="3">
        <f>'Population 2016'!M74/'Population 2016'!M$6</f>
        <v>6.9500312863144719E-3</v>
      </c>
      <c r="N74" s="3">
        <f>'Population 2016'!N74/'Population 2016'!N$6</f>
        <v>1.4086370921495684E-2</v>
      </c>
      <c r="O74" s="3">
        <f>'Population 2016'!O74/'Population 2016'!O$6</f>
        <v>1.4895883444436809E-2</v>
      </c>
      <c r="P74" s="3">
        <f>'Population 2016'!P74/'Population 2016'!P$6</f>
        <v>5.3919754717978536E-3</v>
      </c>
      <c r="Q74" s="3">
        <f>'Population 2016'!Q74/'Population 2016'!Q$6</f>
        <v>3.3482142857142855E-3</v>
      </c>
      <c r="R74" s="3">
        <f>'Population 2016'!R74/'Population 2016'!R$6</f>
        <v>1.0585624039610723E-2</v>
      </c>
      <c r="S74" s="3">
        <f>'Population 2016'!S74/'Population 2016'!S$6</f>
        <v>9.9590694346531426E-3</v>
      </c>
      <c r="T74" s="3">
        <f>'Population 2016'!T74/'Population 2016'!T$6</f>
        <v>9.1535109530271486E-3</v>
      </c>
      <c r="U74" s="3">
        <f>'Population 2016'!U74/'Population 2016'!U$6</f>
        <v>0</v>
      </c>
      <c r="V74" s="3">
        <f>'Population 2016'!V74/'Population 2016'!V$6</f>
        <v>8.3604355203619907E-3</v>
      </c>
      <c r="W74" s="3">
        <f>'Population 2016'!W74/'Population 2016'!W$6</f>
        <v>1.3786528497409327E-2</v>
      </c>
      <c r="X74" s="3">
        <f>'Population 2016'!X74/'Population 2016'!X$6</f>
        <v>1.3786528497409327E-2</v>
      </c>
      <c r="Y74" s="3">
        <f>'Population 2016'!Y74/'Population 2016'!Y$6</f>
        <v>1.0092251852598679E-2</v>
      </c>
      <c r="Z74" s="3">
        <f>'Population 2016'!Z74/'Population 2016'!Z$6</f>
        <v>1.6393691649121529E-2</v>
      </c>
      <c r="AA74" s="3">
        <f>'Population 2016'!AA74/'Population 2016'!AA$6</f>
        <v>1.4875919433560184E-2</v>
      </c>
      <c r="AB74" s="3">
        <f>'Population 2016'!AB74/'Population 2016'!AB$6</f>
        <v>4.2728333034272384E-3</v>
      </c>
      <c r="AC74" s="3">
        <f>'Population 2016'!AC74/'Population 2016'!AC$6</f>
        <v>1.5665303676959768E-2</v>
      </c>
      <c r="AD74" s="3">
        <f>'Population 2016'!AD74/'Population 2016'!AD$6</f>
        <v>7.1457103546225201E-3</v>
      </c>
      <c r="AE74" s="3">
        <f>'Population 2016'!AE74/'Population 2016'!AE$6</f>
        <v>6.3748064431797613E-3</v>
      </c>
      <c r="AF74" s="3">
        <f>'Population 2016'!AF74/'Population 2016'!AF$6</f>
        <v>2.1794446288306228E-2</v>
      </c>
      <c r="AG74" s="3">
        <f>'Population 2016'!AG74/'Population 2016'!AG$6</f>
        <v>6.3748064431797613E-3</v>
      </c>
      <c r="AH74" s="3">
        <f>'Population 2016'!AH74/'Population 2016'!AH$6</f>
        <v>1.3457147951709502E-2</v>
      </c>
      <c r="AI74" s="3">
        <f>'Population 2016'!AI74/'Population 2016'!AI$6</f>
        <v>8.2615919677571908E-3</v>
      </c>
      <c r="AJ74" s="3">
        <f>'Population 2016'!AJ74/'Population 2016'!AJ$6</f>
        <v>6.0747376817819228E-3</v>
      </c>
      <c r="AK74" s="3">
        <f>'Population 2016'!AK74/'Population 2016'!AK$6</f>
        <v>1.1021886317115414E-3</v>
      </c>
      <c r="AL74" s="3">
        <f>'Population 2016'!AL74/'Population 2016'!AL$6</f>
        <v>1.9911766447563213E-2</v>
      </c>
      <c r="AM74" s="3">
        <f>'Population 2016'!AM74/'Population 2016'!AM$6</f>
        <v>1.4513177159590045E-2</v>
      </c>
      <c r="AN74" s="3">
        <f>'Population 2016'!AN74/'Population 2016'!AN$6</f>
        <v>0</v>
      </c>
      <c r="AO74" s="3">
        <f>'Population 2016'!AO74/'Population 2016'!AO$6</f>
        <v>0</v>
      </c>
      <c r="AP74" s="3">
        <f>'Population 2016'!AP74/'Population 2016'!AP$6</f>
        <v>7.2467245764745404E-3</v>
      </c>
      <c r="AQ74" s="3">
        <f>'Population 2016'!AQ74/'Population 2016'!AQ$6</f>
        <v>1.4131154780304703E-2</v>
      </c>
      <c r="AR74" s="3">
        <f>'Population 2016'!AR74/'Population 2016'!AR$6</f>
        <v>1.2313580886084963E-2</v>
      </c>
      <c r="AS74" s="3">
        <f>'Population 2016'!AS74/'Population 2016'!AS$6</f>
        <v>7.2351170243760317E-3</v>
      </c>
      <c r="AT74" s="3">
        <f>'Population 2016'!AT74/'Population 2016'!AT$6</f>
        <v>0</v>
      </c>
      <c r="AU74" s="3">
        <f>'Population 2016'!AU74/'Population 2016'!AU$6</f>
        <v>0</v>
      </c>
      <c r="AV74" s="3">
        <f>'Population 2016'!AV74/'Population 2016'!AV$6</f>
        <v>1.0484927916120577E-2</v>
      </c>
      <c r="AW74" s="3">
        <f>'Population 2016'!AW74/'Population 2016'!AW$6</f>
        <v>1.2039410642183801E-2</v>
      </c>
      <c r="AX74" s="3">
        <f>'Population 2016'!AX74/'Population 2016'!AX$6</f>
        <v>1.1540065810817074E-2</v>
      </c>
      <c r="AY74" s="3">
        <f>'Population 2016'!AY74/'Population 2016'!AY$6</f>
        <v>1.2610877257854388E-2</v>
      </c>
      <c r="AZ74" s="3">
        <f>'Population 2016'!AZ74/'Population 2016'!AZ$6</f>
        <v>1.1344147491782192E-2</v>
      </c>
      <c r="BA74" s="3">
        <f>'Population 2016'!BA74/'Population 2016'!BA$6</f>
        <v>1.3607475145936684E-2</v>
      </c>
      <c r="BB74" s="3">
        <f>'Population 2016'!BB74/'Population 2016'!BB$6</f>
        <v>9.7705619288353095E-3</v>
      </c>
      <c r="BC74" s="5">
        <f>'Population 2016'!BC74/'Population 2016'!BC$6</f>
        <v>0</v>
      </c>
      <c r="BD74" s="9">
        <v>72</v>
      </c>
    </row>
    <row r="75" spans="2:56" x14ac:dyDescent="0.35">
      <c r="B75" s="3" t="s">
        <v>74</v>
      </c>
      <c r="C75" s="47">
        <f>'Population 2016'!C75/'Population 2016'!C$6</f>
        <v>4.3570250304812447E-3</v>
      </c>
      <c r="D75" s="3">
        <f>'Population 2016'!D75/'Population 2016'!D$6</f>
        <v>3.8840791985980698E-3</v>
      </c>
      <c r="E75" s="3">
        <f>'Population 2016'!E75/'Population 2016'!E$6</f>
        <v>2.6094520150768338E-3</v>
      </c>
      <c r="F75" s="3">
        <f>'Population 2016'!F75/'Population 2016'!F$6</f>
        <v>7.1842811390980697E-3</v>
      </c>
      <c r="G75" s="3">
        <f>'Population 2016'!G75/'Population 2016'!G$6</f>
        <v>8.0600022388895107E-3</v>
      </c>
      <c r="H75" s="3">
        <f>'Population 2016'!H75/'Population 2016'!H$6</f>
        <v>1.3642027939922608E-2</v>
      </c>
      <c r="I75" s="3">
        <f>'Population 2016'!I75/'Population 2016'!I$6</f>
        <v>5.0500145673497135E-3</v>
      </c>
      <c r="J75" s="3">
        <f>'Population 2016'!J75/'Population 2016'!J$6</f>
        <v>9.6693186885399799E-3</v>
      </c>
      <c r="K75" s="3">
        <f>'Population 2016'!K75/'Population 2016'!K$6</f>
        <v>1.0127424876378851E-2</v>
      </c>
      <c r="L75" s="3">
        <f>'Population 2016'!L75/'Population 2016'!L$6</f>
        <v>4.2236524537409489E-3</v>
      </c>
      <c r="M75" s="3">
        <f>'Population 2016'!M75/'Population 2016'!M$6</f>
        <v>4.2236524537409489E-3</v>
      </c>
      <c r="N75" s="3">
        <f>'Population 2016'!N75/'Population 2016'!N$6</f>
        <v>1.2336602508491524E-2</v>
      </c>
      <c r="O75" s="3">
        <f>'Population 2016'!O75/'Population 2016'!O$6</f>
        <v>1.2696721874785238E-2</v>
      </c>
      <c r="P75" s="3">
        <f>'Population 2016'!P75/'Population 2016'!P$6</f>
        <v>4.5461753977903471E-3</v>
      </c>
      <c r="Q75" s="3">
        <f>'Population 2016'!Q75/'Population 2016'!Q$6</f>
        <v>2.8863916256157635E-3</v>
      </c>
      <c r="R75" s="3">
        <f>'Population 2016'!R75/'Population 2016'!R$6</f>
        <v>9.3051050025610375E-3</v>
      </c>
      <c r="S75" s="3">
        <f>'Population 2016'!S75/'Population 2016'!S$6</f>
        <v>8.1940045665463649E-3</v>
      </c>
      <c r="T75" s="3">
        <f>'Population 2016'!T75/'Population 2016'!T$6</f>
        <v>8.1083586895139195E-3</v>
      </c>
      <c r="U75" s="3">
        <f>'Population 2016'!U75/'Population 2016'!U$6</f>
        <v>0</v>
      </c>
      <c r="V75" s="3">
        <f>'Population 2016'!V75/'Population 2016'!V$6</f>
        <v>8.9790723981900446E-3</v>
      </c>
      <c r="W75" s="3">
        <f>'Population 2016'!W75/'Population 2016'!W$6</f>
        <v>1.1316062176165802E-2</v>
      </c>
      <c r="X75" s="3">
        <f>'Population 2016'!X75/'Population 2016'!X$6</f>
        <v>1.1316062176165802E-2</v>
      </c>
      <c r="Y75" s="3">
        <f>'Population 2016'!Y75/'Population 2016'!Y$6</f>
        <v>9.2755961082825016E-3</v>
      </c>
      <c r="Z75" s="3">
        <f>'Population 2016'!Z75/'Population 2016'!Z$6</f>
        <v>1.5539980130699892E-2</v>
      </c>
      <c r="AA75" s="3">
        <f>'Population 2016'!AA75/'Population 2016'!AA$6</f>
        <v>1.3511064449402251E-2</v>
      </c>
      <c r="AB75" s="3">
        <f>'Population 2016'!AB75/'Population 2016'!AB$6</f>
        <v>3.4429391710030506E-3</v>
      </c>
      <c r="AC75" s="3">
        <f>'Population 2016'!AC75/'Population 2016'!AC$6</f>
        <v>1.4801601350799314E-2</v>
      </c>
      <c r="AD75" s="3">
        <f>'Population 2016'!AD75/'Population 2016'!AD$6</f>
        <v>6.0509224327962956E-3</v>
      </c>
      <c r="AE75" s="3">
        <f>'Population 2016'!AE75/'Population 2016'!AE$6</f>
        <v>5.329096868904217E-3</v>
      </c>
      <c r="AF75" s="3">
        <f>'Population 2016'!AF75/'Population 2016'!AF$6</f>
        <v>2.077110299811926E-2</v>
      </c>
      <c r="AG75" s="3">
        <f>'Population 2016'!AG75/'Population 2016'!AG$6</f>
        <v>5.329096868904217E-3</v>
      </c>
      <c r="AH75" s="3">
        <f>'Population 2016'!AH75/'Population 2016'!AH$6</f>
        <v>1.119156419678413E-2</v>
      </c>
      <c r="AI75" s="3">
        <f>'Population 2016'!AI75/'Population 2016'!AI$6</f>
        <v>6.8888451767620757E-3</v>
      </c>
      <c r="AJ75" s="3">
        <f>'Population 2016'!AJ75/'Population 2016'!AJ$6</f>
        <v>3.9884641345032832E-3</v>
      </c>
      <c r="AK75" s="3">
        <f>'Population 2016'!AK75/'Population 2016'!AK$6</f>
        <v>7.8727759407967246E-4</v>
      </c>
      <c r="AL75" s="3">
        <f>'Population 2016'!AL75/'Population 2016'!AL$6</f>
        <v>1.7276603304316931E-2</v>
      </c>
      <c r="AM75" s="3">
        <f>'Population 2016'!AM75/'Population 2016'!AM$6</f>
        <v>1.199975597852611E-2</v>
      </c>
      <c r="AN75" s="3">
        <f>'Population 2016'!AN75/'Population 2016'!AN$6</f>
        <v>0</v>
      </c>
      <c r="AO75" s="3">
        <f>'Population 2016'!AO75/'Population 2016'!AO$6</f>
        <v>0</v>
      </c>
      <c r="AP75" s="3">
        <f>'Population 2016'!AP75/'Population 2016'!AP$6</f>
        <v>4.5591975812257039E-3</v>
      </c>
      <c r="AQ75" s="3">
        <f>'Population 2016'!AQ75/'Population 2016'!AQ$6</f>
        <v>1.4101714874512401E-2</v>
      </c>
      <c r="AR75" s="3">
        <f>'Population 2016'!AR75/'Population 2016'!AR$6</f>
        <v>1.0816915037083175E-2</v>
      </c>
      <c r="AS75" s="3">
        <f>'Population 2016'!AS75/'Population 2016'!AS$6</f>
        <v>5.0500145673497135E-3</v>
      </c>
      <c r="AT75" s="3">
        <f>'Population 2016'!AT75/'Population 2016'!AT$6</f>
        <v>0</v>
      </c>
      <c r="AU75" s="3">
        <f>'Population 2016'!AU75/'Population 2016'!AU$6</f>
        <v>0</v>
      </c>
      <c r="AV75" s="3">
        <f>'Population 2016'!AV75/'Population 2016'!AV$6</f>
        <v>9.1028237817228647E-3</v>
      </c>
      <c r="AW75" s="3">
        <f>'Population 2016'!AW75/'Population 2016'!AW$6</f>
        <v>1.0106552879220959E-2</v>
      </c>
      <c r="AX75" s="3">
        <f>'Population 2016'!AX75/'Population 2016'!AX$6</f>
        <v>9.2227835194883447E-3</v>
      </c>
      <c r="AY75" s="3">
        <f>'Population 2016'!AY75/'Population 2016'!AY$6</f>
        <v>1.0598640450259484E-2</v>
      </c>
      <c r="AZ75" s="3">
        <f>'Population 2016'!AZ75/'Population 2016'!AZ$6</f>
        <v>9.8256395598113472E-3</v>
      </c>
      <c r="BA75" s="3">
        <f>'Population 2016'!BA75/'Population 2016'!BA$6</f>
        <v>1.1754627139242524E-2</v>
      </c>
      <c r="BB75" s="3">
        <f>'Population 2016'!BB75/'Population 2016'!BB$6</f>
        <v>7.7613584807829416E-3</v>
      </c>
      <c r="BC75" s="5">
        <f>'Population 2016'!BC75/'Population 2016'!BC$6</f>
        <v>0</v>
      </c>
      <c r="BD75" s="9">
        <v>73</v>
      </c>
    </row>
    <row r="76" spans="2:56" x14ac:dyDescent="0.35">
      <c r="B76" s="3" t="s">
        <v>75</v>
      </c>
      <c r="C76" s="47">
        <f>'Population 2016'!C76/'Population 2016'!C$6</f>
        <v>3.3887972459298575E-3</v>
      </c>
      <c r="D76" s="3">
        <f>'Population 2016'!D76/'Population 2016'!D$6</f>
        <v>3.1255721497135984E-3</v>
      </c>
      <c r="E76" s="3">
        <f>'Population 2016'!E76/'Population 2016'!E$6</f>
        <v>2.4161592732192907E-3</v>
      </c>
      <c r="F76" s="3">
        <f>'Population 2016'!F76/'Population 2016'!F$6</f>
        <v>4.1980437981476671E-3</v>
      </c>
      <c r="G76" s="3">
        <f>'Population 2016'!G76/'Population 2016'!G$6</f>
        <v>6.5487518190977274E-3</v>
      </c>
      <c r="H76" s="3">
        <f>'Population 2016'!H76/'Population 2016'!H$6</f>
        <v>9.9691742637895986E-3</v>
      </c>
      <c r="I76" s="3">
        <f>'Population 2016'!I76/'Population 2016'!I$6</f>
        <v>3.9817422550257357E-3</v>
      </c>
      <c r="J76" s="3">
        <f>'Population 2016'!J76/'Population 2016'!J$6</f>
        <v>7.2989274566406161E-3</v>
      </c>
      <c r="K76" s="3">
        <f>'Population 2016'!K76/'Population 2016'!K$6</f>
        <v>6.6565233929250667E-3</v>
      </c>
      <c r="L76" s="3">
        <f>'Population 2016'!L76/'Population 2016'!L$6</f>
        <v>3.3744524894967374E-3</v>
      </c>
      <c r="M76" s="3">
        <f>'Population 2016'!M76/'Population 2016'!M$6</f>
        <v>3.3744524894967374E-3</v>
      </c>
      <c r="N76" s="3">
        <f>'Population 2016'!N76/'Population 2016'!N$6</f>
        <v>9.8663412195444718E-3</v>
      </c>
      <c r="O76" s="3">
        <f>'Population 2016'!O76/'Population 2016'!O$6</f>
        <v>9.6213318672256198E-3</v>
      </c>
      <c r="P76" s="3">
        <f>'Population 2016'!P76/'Population 2016'!P$6</f>
        <v>2.9603002590262726E-3</v>
      </c>
      <c r="Q76" s="3">
        <f>'Population 2016'!Q76/'Population 2016'!Q$6</f>
        <v>1.6163793103448276E-3</v>
      </c>
      <c r="R76" s="3">
        <f>'Population 2016'!R76/'Population 2016'!R$6</f>
        <v>8.0245859655113539E-3</v>
      </c>
      <c r="S76" s="3">
        <f>'Population 2016'!S76/'Population 2016'!S$6</f>
        <v>6.2184997737770812E-3</v>
      </c>
      <c r="T76" s="3">
        <f>'Population 2016'!T76/'Population 2016'!T$6</f>
        <v>6.422629232234519E-3</v>
      </c>
      <c r="U76" s="3">
        <f>'Population 2016'!U76/'Population 2016'!U$6</f>
        <v>0</v>
      </c>
      <c r="V76" s="3">
        <f>'Population 2016'!V76/'Population 2016'!V$6</f>
        <v>6.4161481900452486E-3</v>
      </c>
      <c r="W76" s="3">
        <f>'Population 2016'!W76/'Population 2016'!W$6</f>
        <v>8.1740932642487048E-3</v>
      </c>
      <c r="X76" s="3">
        <f>'Population 2016'!X76/'Population 2016'!X$6</f>
        <v>8.1740932642487048E-3</v>
      </c>
      <c r="Y76" s="3">
        <f>'Population 2016'!Y76/'Population 2016'!Y$6</f>
        <v>6.7953823662852244E-3</v>
      </c>
      <c r="Z76" s="3">
        <f>'Population 2016'!Z76/'Population 2016'!Z$6</f>
        <v>1.2301344975406425E-2</v>
      </c>
      <c r="AA76" s="3">
        <f>'Population 2016'!AA76/'Population 2016'!AA$6</f>
        <v>1.0590124799240081E-2</v>
      </c>
      <c r="AB76" s="3">
        <f>'Population 2016'!AB76/'Population 2016'!AB$6</f>
        <v>2.7924816077516596E-3</v>
      </c>
      <c r="AC76" s="3">
        <f>'Population 2016'!AC76/'Population 2016'!AC$6</f>
        <v>1.1733901872522205E-2</v>
      </c>
      <c r="AD76" s="3">
        <f>'Population 2016'!AD76/'Population 2016'!AD$6</f>
        <v>4.6750403148255E-3</v>
      </c>
      <c r="AE76" s="3">
        <f>'Population 2016'!AE76/'Population 2016'!AE$6</f>
        <v>4.0018501015544874E-3</v>
      </c>
      <c r="AF76" s="3">
        <f>'Population 2016'!AF76/'Population 2016'!AF$6</f>
        <v>1.653944020356234E-2</v>
      </c>
      <c r="AG76" s="3">
        <f>'Population 2016'!AG76/'Population 2016'!AG$6</f>
        <v>4.0018501015544874E-3</v>
      </c>
      <c r="AH76" s="3">
        <f>'Population 2016'!AH76/'Population 2016'!AH$6</f>
        <v>8.5343980644642485E-3</v>
      </c>
      <c r="AI76" s="3">
        <f>'Population 2016'!AI76/'Population 2016'!AI$6</f>
        <v>5.4240239058831411E-3</v>
      </c>
      <c r="AJ76" s="3">
        <f>'Population 2016'!AJ76/'Population 2016'!AJ$6</f>
        <v>4.1725470945572808E-3</v>
      </c>
      <c r="AK76" s="3">
        <f>'Population 2016'!AK76/'Population 2016'!AK$6</f>
        <v>7.8727759407967246E-4</v>
      </c>
      <c r="AL76" s="3">
        <f>'Population 2016'!AL76/'Population 2016'!AL$6</f>
        <v>1.2154319891040445E-2</v>
      </c>
      <c r="AM76" s="3">
        <f>'Population 2016'!AM76/'Population 2016'!AM$6</f>
        <v>9.0348950707662273E-3</v>
      </c>
      <c r="AN76" s="3">
        <f>'Population 2016'!AN76/'Population 2016'!AN$6</f>
        <v>0</v>
      </c>
      <c r="AO76" s="3">
        <f>'Population 2016'!AO76/'Population 2016'!AO$6</f>
        <v>0</v>
      </c>
      <c r="AP76" s="3">
        <f>'Population 2016'!AP76/'Population 2016'!AP$6</f>
        <v>5.2310793300379133E-3</v>
      </c>
      <c r="AQ76" s="3">
        <f>'Population 2016'!AQ76/'Population 2016'!AQ$6</f>
        <v>1.1584602929270627E-2</v>
      </c>
      <c r="AR76" s="3">
        <f>'Population 2016'!AR76/'Population 2016'!AR$6</f>
        <v>8.3514858704117987E-3</v>
      </c>
      <c r="AS76" s="3">
        <f>'Population 2016'!AS76/'Population 2016'!AS$6</f>
        <v>3.9817422550257357E-3</v>
      </c>
      <c r="AT76" s="3">
        <f>'Population 2016'!AT76/'Population 2016'!AT$6</f>
        <v>0</v>
      </c>
      <c r="AU76" s="3">
        <f>'Population 2016'!AU76/'Population 2016'!AU$6</f>
        <v>0</v>
      </c>
      <c r="AV76" s="3">
        <f>'Population 2016'!AV76/'Population 2016'!AV$6</f>
        <v>6.9343500536161087E-3</v>
      </c>
      <c r="AW76" s="3">
        <f>'Population 2016'!AW76/'Population 2016'!AW$6</f>
        <v>7.8624722561200337E-3</v>
      </c>
      <c r="AX76" s="3">
        <f>'Population 2016'!AX76/'Population 2016'!AX$6</f>
        <v>7.9251054363442559E-3</v>
      </c>
      <c r="AY76" s="3">
        <f>'Population 2016'!AY76/'Population 2016'!AY$6</f>
        <v>8.0102503686950988E-3</v>
      </c>
      <c r="AZ76" s="3">
        <f>'Population 2016'!AZ76/'Population 2016'!AZ$6</f>
        <v>7.833714449049593E-3</v>
      </c>
      <c r="BA76" s="3">
        <f>'Population 2016'!BA76/'Population 2016'!BA$6</f>
        <v>8.9255473870858484E-3</v>
      </c>
      <c r="BB76" s="3">
        <f>'Population 2016'!BB76/'Population 2016'!BB$6</f>
        <v>5.7683582863438977E-3</v>
      </c>
      <c r="BC76" s="5">
        <f>'Population 2016'!BC76/'Population 2016'!BC$6</f>
        <v>0</v>
      </c>
      <c r="BD76" s="9">
        <v>74</v>
      </c>
    </row>
    <row r="77" spans="2:56" x14ac:dyDescent="0.35">
      <c r="B77" s="3" t="s">
        <v>81</v>
      </c>
      <c r="C77" s="47">
        <f>'Population 2016'!C77/'Population 2016'!C$6</f>
        <v>2.5998709029620599E-3</v>
      </c>
      <c r="D77" s="3">
        <f>'Population 2016'!D77/'Population 2016'!D$6</f>
        <v>2.3539873930897392E-3</v>
      </c>
      <c r="E77" s="3">
        <f>'Population 2016'!E77/'Population 2016'!E$6</f>
        <v>1.6913114912535034E-3</v>
      </c>
      <c r="F77" s="3">
        <f>'Population 2016'!F77/'Population 2016'!F$6</f>
        <v>2.5967281225655675E-3</v>
      </c>
      <c r="G77" s="3">
        <f>'Population 2016'!G77/'Population 2016'!G$6</f>
        <v>4.8136124482256798E-3</v>
      </c>
      <c r="H77" s="3">
        <f>'Population 2016'!H77/'Population 2016'!H$6</f>
        <v>6.1234102684879889E-3</v>
      </c>
      <c r="I77" s="3">
        <f>'Population 2016'!I77/'Population 2016'!I$6</f>
        <v>2.8649121103233952E-3</v>
      </c>
      <c r="J77" s="3">
        <f>'Population 2016'!J77/'Population 2016'!J$6</f>
        <v>3.8724213194395551E-3</v>
      </c>
      <c r="K77" s="3">
        <f>'Population 2016'!K77/'Population 2016'!K$6</f>
        <v>4.1841004184100415E-3</v>
      </c>
      <c r="L77" s="3">
        <f>'Population 2016'!L77/'Population 2016'!L$6</f>
        <v>2.2570841154911951E-3</v>
      </c>
      <c r="M77" s="3">
        <f>'Population 2016'!M77/'Population 2016'!M$6</f>
        <v>2.2570841154911951E-3</v>
      </c>
      <c r="N77" s="3">
        <f>'Population 2016'!N77/'Population 2016'!N$6</f>
        <v>6.4991398197297417E-3</v>
      </c>
      <c r="O77" s="3">
        <f>'Population 2016'!O77/'Population 2016'!O$6</f>
        <v>6.545941859666002E-3</v>
      </c>
      <c r="P77" s="3">
        <f>'Population 2016'!P77/'Population 2016'!P$6</f>
        <v>1.744462652640482E-3</v>
      </c>
      <c r="Q77" s="3">
        <f>'Population 2016'!Q77/'Population 2016'!Q$6</f>
        <v>8.0818965517241378E-4</v>
      </c>
      <c r="R77" s="3">
        <f>'Population 2016'!R77/'Population 2016'!R$6</f>
        <v>3.7561891753457402E-3</v>
      </c>
      <c r="S77" s="3">
        <f>'Population 2016'!S77/'Population 2016'!S$6</f>
        <v>3.7458306589926243E-3</v>
      </c>
      <c r="T77" s="3">
        <f>'Population 2016'!T77/'Population 2016'!T$6</f>
        <v>4.2901814687760758E-3</v>
      </c>
      <c r="U77" s="3">
        <f>'Population 2016'!U77/'Population 2016'!U$6</f>
        <v>0</v>
      </c>
      <c r="V77" s="3">
        <f>'Population 2016'!V77/'Population 2016'!V$6</f>
        <v>3.8355486425339365E-3</v>
      </c>
      <c r="W77" s="3">
        <f>'Population 2016'!W77/'Population 2016'!W$6</f>
        <v>5.0155440414507771E-3</v>
      </c>
      <c r="X77" s="3">
        <f>'Population 2016'!X77/'Population 2016'!X$6</f>
        <v>5.0155440414507771E-3</v>
      </c>
      <c r="Y77" s="3">
        <f>'Population 2016'!Y77/'Population 2016'!Y$6</f>
        <v>3.8513888188738215E-3</v>
      </c>
      <c r="Z77" s="3">
        <f>'Population 2016'!Z77/'Population 2016'!Z$6</f>
        <v>7.1699615070286889E-3</v>
      </c>
      <c r="AA77" s="3">
        <f>'Population 2016'!AA77/'Population 2016'!AA$6</f>
        <v>6.2305880000249969E-3</v>
      </c>
      <c r="AB77" s="3">
        <f>'Population 2016'!AB77/'Population 2016'!AB$6</f>
        <v>2.1083796877803696E-3</v>
      </c>
      <c r="AC77" s="3">
        <f>'Population 2016'!AC77/'Population 2016'!AC$6</f>
        <v>6.958250497017893E-3</v>
      </c>
      <c r="AD77" s="3">
        <f>'Population 2016'!AD77/'Population 2016'!AD$6</f>
        <v>3.0772417262142529E-3</v>
      </c>
      <c r="AE77" s="3">
        <f>'Population 2016'!AE77/'Population 2016'!AE$6</f>
        <v>2.4533955396464696E-3</v>
      </c>
      <c r="AF77" s="3">
        <f>'Population 2016'!AF77/'Population 2016'!AF$6</f>
        <v>9.9845115610133865E-3</v>
      </c>
      <c r="AG77" s="3">
        <f>'Population 2016'!AG77/'Population 2016'!AG$6</f>
        <v>2.4533955396464696E-3</v>
      </c>
      <c r="AH77" s="3">
        <f>'Population 2016'!AH77/'Population 2016'!AH$6</f>
        <v>4.9227498872452527E-3</v>
      </c>
      <c r="AI77" s="3">
        <f>'Population 2016'!AI77/'Population 2016'!AI$6</f>
        <v>3.1807547596228295E-3</v>
      </c>
      <c r="AJ77" s="3">
        <f>'Population 2016'!AJ77/'Population 2016'!AJ$6</f>
        <v>2.2089955206479718E-3</v>
      </c>
      <c r="AK77" s="3">
        <f>'Population 2016'!AK77/'Population 2016'!AK$6</f>
        <v>6.2982207526373799E-4</v>
      </c>
      <c r="AL77" s="3">
        <f>'Population 2016'!AL77/'Population 2016'!AL$6</f>
        <v>6.7063421566885767E-3</v>
      </c>
      <c r="AM77" s="3">
        <f>'Population 2016'!AM77/'Population 2016'!AM$6</f>
        <v>5.4538799414348459E-3</v>
      </c>
      <c r="AN77" s="3">
        <f>'Population 2016'!AN77/'Population 2016'!AN$6</f>
        <v>0</v>
      </c>
      <c r="AO77" s="3">
        <f>'Population 2016'!AO77/'Population 2016'!AO$6</f>
        <v>0</v>
      </c>
      <c r="AP77" s="3">
        <f>'Population 2016'!AP77/'Population 2016'!AP$6</f>
        <v>2.4955607813024906E-3</v>
      </c>
      <c r="AQ77" s="3">
        <f>'Population 2016'!AQ77/'Population 2016'!AQ$6</f>
        <v>6.668138661956282E-3</v>
      </c>
      <c r="AR77" s="3">
        <f>'Population 2016'!AR77/'Population 2016'!AR$6</f>
        <v>5.0128132231106008E-3</v>
      </c>
      <c r="AS77" s="3">
        <f>'Population 2016'!AS77/'Population 2016'!AS$6</f>
        <v>2.8649121103233952E-3</v>
      </c>
      <c r="AT77" s="3">
        <f>'Population 2016'!AT77/'Population 2016'!AT$6</f>
        <v>0</v>
      </c>
      <c r="AU77" s="3">
        <f>'Population 2016'!AU77/'Population 2016'!AU$6</f>
        <v>0</v>
      </c>
      <c r="AV77" s="3">
        <f>'Population 2016'!AV77/'Population 2016'!AV$6</f>
        <v>4.5990706541165259E-3</v>
      </c>
      <c r="AW77" s="3">
        <f>'Population 2016'!AW77/'Population 2016'!AW$6</f>
        <v>4.209698687130935E-3</v>
      </c>
      <c r="AX77" s="3">
        <f>'Population 2016'!AX77/'Population 2016'!AX$6</f>
        <v>3.5686147286462435E-3</v>
      </c>
      <c r="AY77" s="3">
        <f>'Population 2016'!AY77/'Population 2016'!AY$6</f>
        <v>4.983295854706183E-3</v>
      </c>
      <c r="AZ77" s="3">
        <f>'Population 2016'!AZ77/'Population 2016'!AZ$6</f>
        <v>4.948549378304988E-3</v>
      </c>
      <c r="BA77" s="3">
        <f>'Population 2016'!BA77/'Population 2016'!BA$6</f>
        <v>6.4949295718526485E-3</v>
      </c>
      <c r="BB77" s="3">
        <f>'Population 2016'!BB77/'Population 2016'!BB$6</f>
        <v>2.5601140709054378E-3</v>
      </c>
      <c r="BC77" s="5">
        <f>'Population 2016'!BC77/'Population 2016'!BC$6</f>
        <v>0</v>
      </c>
      <c r="BD77" s="9">
        <v>75</v>
      </c>
    </row>
    <row r="78" spans="2:56" x14ac:dyDescent="0.35">
      <c r="B78" s="3" t="s">
        <v>82</v>
      </c>
      <c r="C78" s="47">
        <f>'Population 2016'!C78/'Population 2016'!C$6</f>
        <v>1.2730402352434914E-3</v>
      </c>
      <c r="D78" s="3">
        <f>'Population 2016'!D78/'Population 2016'!D$6</f>
        <v>1.1639159888054821E-3</v>
      </c>
      <c r="E78" s="3">
        <f>'Population 2016'!E78/'Population 2016'!E$6</f>
        <v>8.6981733835894465E-4</v>
      </c>
      <c r="F78" s="3">
        <f>'Population 2016'!F78/'Population 2016'!F$6</f>
        <v>1.6013156755820999E-3</v>
      </c>
      <c r="G78" s="3">
        <f>'Population 2016'!G78/'Population 2016'!G$6</f>
        <v>3.0784730773536326E-3</v>
      </c>
      <c r="H78" s="3">
        <f>'Population 2016'!H78/'Population 2016'!H$6</f>
        <v>3.3866572857849829E-3</v>
      </c>
      <c r="I78" s="3">
        <f>'Population 2016'!I78/'Population 2016'!I$6</f>
        <v>1.1653879770807032E-3</v>
      </c>
      <c r="J78" s="3">
        <f>'Population 2016'!J78/'Population 2016'!J$6</f>
        <v>2.3469220117815484E-3</v>
      </c>
      <c r="K78" s="3">
        <f>'Population 2016'!K78/'Population 2016'!K$6</f>
        <v>2.6626093571700264E-3</v>
      </c>
      <c r="L78" s="3">
        <f>'Population 2016'!L78/'Population 2016'!L$6</f>
        <v>8.9389469920443372E-4</v>
      </c>
      <c r="M78" s="3">
        <f>'Population 2016'!M78/'Population 2016'!M$6</f>
        <v>8.9389469920443372E-4</v>
      </c>
      <c r="N78" s="3">
        <f>'Population 2016'!N78/'Population 2016'!N$6</f>
        <v>3.514240762252055E-3</v>
      </c>
      <c r="O78" s="3">
        <f>'Population 2016'!O78/'Population 2016'!O$6</f>
        <v>3.4877328018692874E-3</v>
      </c>
      <c r="P78" s="3">
        <f>'Population 2016'!P78/'Population 2016'!P$6</f>
        <v>2.6431252312734575E-4</v>
      </c>
      <c r="Q78" s="3">
        <f>'Population 2016'!Q78/'Population 2016'!Q$6</f>
        <v>2.3091133004926107E-4</v>
      </c>
      <c r="R78" s="3">
        <f>'Population 2016'!R78/'Population 2016'!R$6</f>
        <v>2.2195663308861194E-3</v>
      </c>
      <c r="S78" s="3">
        <f>'Population 2016'!S78/'Population 2016'!S$6</f>
        <v>2.1412262334410083E-3</v>
      </c>
      <c r="T78" s="3">
        <f>'Population 2016'!T78/'Population 2016'!T$6</f>
        <v>2.2841634146135888E-3</v>
      </c>
      <c r="U78" s="3">
        <f>'Population 2016'!U78/'Population 2016'!U$6</f>
        <v>0</v>
      </c>
      <c r="V78" s="3">
        <f>'Population 2016'!V78/'Population 2016'!V$6</f>
        <v>1.838235294117647E-3</v>
      </c>
      <c r="W78" s="3">
        <f>'Population 2016'!W78/'Population 2016'!W$6</f>
        <v>2.9181347150259067E-3</v>
      </c>
      <c r="X78" s="3">
        <f>'Population 2016'!X78/'Population 2016'!X$6</f>
        <v>2.9181347150259067E-3</v>
      </c>
      <c r="Y78" s="3">
        <f>'Population 2016'!Y78/'Population 2016'!Y$6</f>
        <v>2.0567626153148158E-3</v>
      </c>
      <c r="Z78" s="3">
        <f>'Population 2016'!Z78/'Population 2016'!Z$6</f>
        <v>3.8644877275171578E-3</v>
      </c>
      <c r="AA78" s="3">
        <f>'Population 2016'!AA78/'Population 2016'!AA$6</f>
        <v>3.3546435691207809E-3</v>
      </c>
      <c r="AB78" s="3">
        <f>'Population 2016'!AB78/'Population 2016'!AB$6</f>
        <v>1.0205454871702853E-3</v>
      </c>
      <c r="AC78" s="3">
        <f>'Population 2016'!AC78/'Population 2016'!AC$6</f>
        <v>3.7115856718787084E-3</v>
      </c>
      <c r="AD78" s="3">
        <f>'Population 2016'!AD78/'Population 2016'!AD$6</f>
        <v>1.7901261964996375E-3</v>
      </c>
      <c r="AE78" s="3">
        <f>'Population 2016'!AE78/'Population 2016'!AE$6</f>
        <v>1.3272467673497296E-3</v>
      </c>
      <c r="AF78" s="3">
        <f>'Population 2016'!AF78/'Population 2016'!AF$6</f>
        <v>5.0060847438875983E-3</v>
      </c>
      <c r="AG78" s="3">
        <f>'Population 2016'!AG78/'Population 2016'!AG$6</f>
        <v>1.3272467673497296E-3</v>
      </c>
      <c r="AH78" s="3">
        <f>'Population 2016'!AH78/'Population 2016'!AH$6</f>
        <v>2.7131064719476679E-3</v>
      </c>
      <c r="AI78" s="3">
        <f>'Population 2016'!AI78/'Population 2016'!AI$6</f>
        <v>1.8331191904142096E-3</v>
      </c>
      <c r="AJ78" s="3">
        <f>'Population 2016'!AJ78/'Population 2016'!AJ$6</f>
        <v>1.1658587470086519E-3</v>
      </c>
      <c r="AK78" s="3">
        <f>'Population 2016'!AK78/'Population 2016'!AK$6</f>
        <v>1.574555188159345E-4</v>
      </c>
      <c r="AL78" s="3">
        <f>'Population 2016'!AL78/'Population 2016'!AL$6</f>
        <v>3.8047018416533427E-3</v>
      </c>
      <c r="AM78" s="3">
        <f>'Population 2016'!AM78/'Population 2016'!AM$6</f>
        <v>2.8306490971205466E-3</v>
      </c>
      <c r="AN78" s="3">
        <f>'Population 2016'!AN78/'Population 2016'!AN$6</f>
        <v>0</v>
      </c>
      <c r="AO78" s="3">
        <f>'Population 2016'!AO78/'Population 2016'!AO$6</f>
        <v>0</v>
      </c>
      <c r="AP78" s="3">
        <f>'Population 2016'!AP78/'Population 2016'!AP$6</f>
        <v>1.2957719441378317E-3</v>
      </c>
      <c r="AQ78" s="3">
        <f>'Population 2016'!AQ78/'Population 2016'!AQ$6</f>
        <v>3.1059100610878044E-3</v>
      </c>
      <c r="AR78" s="3">
        <f>'Population 2016'!AR78/'Population 2016'!AR$6</f>
        <v>2.7271196077921578E-3</v>
      </c>
      <c r="AS78" s="3">
        <f>'Population 2016'!AS78/'Population 2016'!AS$6</f>
        <v>1.1653879770807032E-3</v>
      </c>
      <c r="AT78" s="3">
        <f>'Population 2016'!AT78/'Population 2016'!AT$6</f>
        <v>0</v>
      </c>
      <c r="AU78" s="3">
        <f>'Population 2016'!AU78/'Population 2016'!AU$6</f>
        <v>0</v>
      </c>
      <c r="AV78" s="3">
        <f>'Population 2016'!AV78/'Population 2016'!AV$6</f>
        <v>2.5735732157750506E-3</v>
      </c>
      <c r="AW78" s="3">
        <f>'Population 2016'!AW78/'Population 2016'!AW$6</f>
        <v>2.555303483239011E-3</v>
      </c>
      <c r="AX78" s="3">
        <f>'Population 2016'!AX78/'Population 2016'!AX$6</f>
        <v>2.0392084163692822E-3</v>
      </c>
      <c r="AY78" s="3">
        <f>'Population 2016'!AY78/'Population 2016'!AY$6</f>
        <v>2.8162716003732099E-3</v>
      </c>
      <c r="AZ78" s="3">
        <f>'Population 2016'!AZ78/'Population 2016'!AZ$6</f>
        <v>2.7065170787480349E-3</v>
      </c>
      <c r="BA78" s="3">
        <f>'Population 2016'!BA78/'Population 2016'!BA$6</f>
        <v>4.2436196282350132E-3</v>
      </c>
      <c r="BB78" s="3">
        <f>'Population 2016'!BB78/'Population 2016'!BB$6</f>
        <v>1.9930001944390434E-3</v>
      </c>
      <c r="BC78" s="5">
        <f>'Population 2016'!BC78/'Population 2016'!BC$6</f>
        <v>0</v>
      </c>
      <c r="BD78" s="9">
        <v>76</v>
      </c>
    </row>
    <row r="79" spans="2:56" x14ac:dyDescent="0.35">
      <c r="B79" s="3" t="s">
        <v>76</v>
      </c>
      <c r="C79" s="47">
        <f>'Population 2016'!C79/'Population 2016'!C$6</f>
        <v>0</v>
      </c>
      <c r="D79" s="3">
        <f>'Population 2016'!D79/'Population 2016'!D$6</f>
        <v>0</v>
      </c>
      <c r="E79" s="3">
        <f>'Population 2016'!E79/'Population 2016'!E$6</f>
        <v>0</v>
      </c>
      <c r="F79" s="3">
        <f>'Population 2016'!F79/'Population 2016'!F$6</f>
        <v>0</v>
      </c>
      <c r="G79" s="3">
        <f>'Population 2016'!G79/'Population 2016'!G$6</f>
        <v>0</v>
      </c>
      <c r="H79" s="3">
        <f>'Population 2016'!H79/'Population 2016'!H$6</f>
        <v>0</v>
      </c>
      <c r="I79" s="3">
        <f>'Population 2016'!I79/'Population 2016'!I$6</f>
        <v>0</v>
      </c>
      <c r="J79" s="3">
        <f>'Population 2016'!J79/'Population 2016'!J$6</f>
        <v>0</v>
      </c>
      <c r="K79" s="3">
        <f>'Population 2016'!K79/'Population 2016'!K$6</f>
        <v>0</v>
      </c>
      <c r="L79" s="3">
        <f>'Population 2016'!L79/'Population 2016'!L$6</f>
        <v>0</v>
      </c>
      <c r="M79" s="3">
        <f>'Population 2016'!M79/'Population 2016'!M$6</f>
        <v>0</v>
      </c>
      <c r="N79" s="3">
        <f>'Population 2016'!N79/'Population 2016'!N$6</f>
        <v>0</v>
      </c>
      <c r="O79" s="3">
        <f>'Population 2016'!O79/'Population 2016'!O$6</f>
        <v>0</v>
      </c>
      <c r="P79" s="3">
        <f>'Population 2016'!P79/'Population 2016'!P$6</f>
        <v>0</v>
      </c>
      <c r="Q79" s="3">
        <f>'Population 2016'!Q79/'Population 2016'!Q$6</f>
        <v>0</v>
      </c>
      <c r="R79" s="3">
        <f>'Population 2016'!R79/'Population 2016'!R$6</f>
        <v>0</v>
      </c>
      <c r="S79" s="3">
        <f>'Population 2016'!S79/'Population 2016'!S$6</f>
        <v>0</v>
      </c>
      <c r="T79" s="3">
        <f>'Population 2016'!T79/'Population 2016'!T$6</f>
        <v>0</v>
      </c>
      <c r="U79" s="3">
        <f>'Population 2016'!U79/'Population 2016'!U$6</f>
        <v>0</v>
      </c>
      <c r="V79" s="3">
        <f>'Population 2016'!V79/'Population 2016'!V$6</f>
        <v>0</v>
      </c>
      <c r="W79" s="3">
        <f>'Population 2016'!W79/'Population 2016'!W$6</f>
        <v>0</v>
      </c>
      <c r="X79" s="3">
        <f>'Population 2016'!X79/'Population 2016'!X$6</f>
        <v>0</v>
      </c>
      <c r="Y79" s="3">
        <f>'Population 2016'!Y79/'Population 2016'!Y$6</f>
        <v>0</v>
      </c>
      <c r="Z79" s="3">
        <f>'Population 2016'!Z79/'Population 2016'!Z$6</f>
        <v>0</v>
      </c>
      <c r="AA79" s="3">
        <f>'Population 2016'!AA79/'Population 2016'!AA$6</f>
        <v>0</v>
      </c>
      <c r="AB79" s="3">
        <f>'Population 2016'!AB79/'Population 2016'!AB$6</f>
        <v>0</v>
      </c>
      <c r="AC79" s="3">
        <f>'Population 2016'!AC79/'Population 2016'!AC$6</f>
        <v>0</v>
      </c>
      <c r="AD79" s="3">
        <f>'Population 2016'!AD79/'Population 2016'!AD$6</f>
        <v>0</v>
      </c>
      <c r="AE79" s="3">
        <f>'Population 2016'!AE79/'Population 2016'!AE$6</f>
        <v>0</v>
      </c>
      <c r="AF79" s="3">
        <f>'Population 2016'!AF79/'Population 2016'!AF$6</f>
        <v>0</v>
      </c>
      <c r="AG79" s="3">
        <f>'Population 2016'!AG79/'Population 2016'!AG$6</f>
        <v>0</v>
      </c>
      <c r="AH79" s="3">
        <f>'Population 2016'!AH79/'Population 2016'!AH$6</f>
        <v>0</v>
      </c>
      <c r="AI79" s="3">
        <f>'Population 2016'!AI79/'Population 2016'!AI$6</f>
        <v>0</v>
      </c>
      <c r="AJ79" s="3">
        <f>'Population 2016'!AJ79/'Population 2016'!AJ$6</f>
        <v>0</v>
      </c>
      <c r="AK79" s="3">
        <f>'Population 2016'!AK79/'Population 2016'!AK$6</f>
        <v>0</v>
      </c>
      <c r="AL79" s="3">
        <f>'Population 2016'!AL79/'Population 2016'!AL$6</f>
        <v>0</v>
      </c>
      <c r="AM79" s="3">
        <f>'Population 2016'!AM79/'Population 2016'!AM$6</f>
        <v>0</v>
      </c>
      <c r="AN79" s="3">
        <f>'Population 2016'!AN79/'Population 2016'!AN$6</f>
        <v>0</v>
      </c>
      <c r="AO79" s="3">
        <f>'Population 2016'!AO79/'Population 2016'!AO$6</f>
        <v>0</v>
      </c>
      <c r="AP79" s="3">
        <f>'Population 2016'!AP79/'Population 2016'!AP$6</f>
        <v>0</v>
      </c>
      <c r="AQ79" s="3">
        <f>'Population 2016'!AQ79/'Population 2016'!AQ$6</f>
        <v>0</v>
      </c>
      <c r="AR79" s="3">
        <f>'Population 2016'!AR79/'Population 2016'!AR$6</f>
        <v>0</v>
      </c>
      <c r="AS79" s="3">
        <f>'Population 2016'!AS79/'Population 2016'!AS$6</f>
        <v>0</v>
      </c>
      <c r="AT79" s="3">
        <f>'Population 2016'!AT79/'Population 2016'!AT$6</f>
        <v>0</v>
      </c>
      <c r="AU79" s="3">
        <f>'Population 2016'!AU79/'Population 2016'!AU$6</f>
        <v>0</v>
      </c>
      <c r="AV79" s="3">
        <f>'Population 2016'!AV79/'Population 2016'!AV$6</f>
        <v>0</v>
      </c>
      <c r="AW79" s="3">
        <f>'Population 2016'!AW79/'Population 2016'!AW$6</f>
        <v>0</v>
      </c>
      <c r="AX79" s="3">
        <f>'Population 2016'!AX79/'Population 2016'!AX$6</f>
        <v>0</v>
      </c>
      <c r="AY79" s="3">
        <f>'Population 2016'!AY79/'Population 2016'!AY$6</f>
        <v>0</v>
      </c>
      <c r="AZ79" s="3">
        <f>'Population 2016'!AZ79/'Population 2016'!AZ$6</f>
        <v>0</v>
      </c>
      <c r="BA79" s="3">
        <f>'Population 2016'!BA79/'Population 2016'!BA$6</f>
        <v>0</v>
      </c>
      <c r="BB79" s="3">
        <f>'Population 2016'!BB79/'Population 2016'!BB$6</f>
        <v>0</v>
      </c>
      <c r="BC79" s="5">
        <f>'Population 2016'!BC79/'Population 2016'!BC$6</f>
        <v>0</v>
      </c>
      <c r="BD79" s="9">
        <v>77</v>
      </c>
    </row>
    <row r="80" spans="2:56" x14ac:dyDescent="0.35">
      <c r="B80" s="3" t="s">
        <v>46</v>
      </c>
      <c r="C80" s="47">
        <f>'Population 2016'!C80/'Population 2016'!C$6</f>
        <v>0</v>
      </c>
      <c r="D80" s="3">
        <f>'Population 2016'!D80/'Population 2016'!D$6</f>
        <v>0</v>
      </c>
      <c r="E80" s="3">
        <f>'Population 2016'!E80/'Population 2016'!E$6</f>
        <v>0</v>
      </c>
      <c r="F80" s="3">
        <f>'Population 2016'!F80/'Population 2016'!F$6</f>
        <v>0</v>
      </c>
      <c r="G80" s="3">
        <f>'Population 2016'!G80/'Population 2016'!G$6</f>
        <v>0</v>
      </c>
      <c r="H80" s="3">
        <f>'Population 2016'!H80/'Population 2016'!H$6</f>
        <v>0</v>
      </c>
      <c r="I80" s="3">
        <f>'Population 2016'!I80/'Population 2016'!I$6</f>
        <v>0</v>
      </c>
      <c r="J80" s="3">
        <f>'Population 2016'!J80/'Population 2016'!J$6</f>
        <v>0</v>
      </c>
      <c r="K80" s="3">
        <f>'Population 2016'!K80/'Population 2016'!K$6</f>
        <v>0</v>
      </c>
      <c r="L80" s="3">
        <f>'Population 2016'!L80/'Population 2016'!L$6</f>
        <v>0</v>
      </c>
      <c r="M80" s="3">
        <f>'Population 2016'!M80/'Population 2016'!M$6</f>
        <v>0</v>
      </c>
      <c r="N80" s="3">
        <f>'Population 2016'!N80/'Population 2016'!N$6</f>
        <v>0</v>
      </c>
      <c r="O80" s="3">
        <f>'Population 2016'!O80/'Population 2016'!O$6</f>
        <v>0</v>
      </c>
      <c r="P80" s="3">
        <f>'Population 2016'!P80/'Population 2016'!P$6</f>
        <v>0</v>
      </c>
      <c r="Q80" s="3">
        <f>'Population 2016'!Q80/'Population 2016'!Q$6</f>
        <v>0</v>
      </c>
      <c r="R80" s="3">
        <f>'Population 2016'!R80/'Population 2016'!R$6</f>
        <v>0</v>
      </c>
      <c r="S80" s="3">
        <f>'Population 2016'!S80/'Population 2016'!S$6</f>
        <v>0</v>
      </c>
      <c r="T80" s="3">
        <f>'Population 2016'!T80/'Population 2016'!T$6</f>
        <v>0</v>
      </c>
      <c r="U80" s="3">
        <f>'Population 2016'!U80/'Population 2016'!U$6</f>
        <v>0</v>
      </c>
      <c r="V80" s="3">
        <f>'Population 2016'!V80/'Population 2016'!V$6</f>
        <v>0</v>
      </c>
      <c r="W80" s="3">
        <f>'Population 2016'!W80/'Population 2016'!W$6</f>
        <v>0</v>
      </c>
      <c r="X80" s="3">
        <f>'Population 2016'!X80/'Population 2016'!X$6</f>
        <v>0</v>
      </c>
      <c r="Y80" s="3">
        <f>'Population 2016'!Y80/'Population 2016'!Y$6</f>
        <v>0</v>
      </c>
      <c r="Z80" s="3">
        <f>'Population 2016'!Z80/'Population 2016'!Z$6</f>
        <v>0</v>
      </c>
      <c r="AA80" s="3">
        <f>'Population 2016'!AA80/'Population 2016'!AA$6</f>
        <v>0</v>
      </c>
      <c r="AB80" s="3">
        <f>'Population 2016'!AB80/'Population 2016'!AB$6</f>
        <v>0</v>
      </c>
      <c r="AC80" s="3">
        <f>'Population 2016'!AC80/'Population 2016'!AC$6</f>
        <v>0</v>
      </c>
      <c r="AD80" s="3">
        <f>'Population 2016'!AD80/'Population 2016'!AD$6</f>
        <v>0</v>
      </c>
      <c r="AE80" s="3">
        <f>'Population 2016'!AE80/'Population 2016'!AE$6</f>
        <v>0</v>
      </c>
      <c r="AF80" s="3">
        <f>'Population 2016'!AF80/'Population 2016'!AF$6</f>
        <v>0</v>
      </c>
      <c r="AG80" s="3">
        <f>'Population 2016'!AG80/'Population 2016'!AG$6</f>
        <v>0</v>
      </c>
      <c r="AH80" s="3">
        <f>'Population 2016'!AH80/'Population 2016'!AH$6</f>
        <v>0</v>
      </c>
      <c r="AI80" s="3">
        <f>'Population 2016'!AI80/'Population 2016'!AI$6</f>
        <v>0</v>
      </c>
      <c r="AJ80" s="3">
        <f>'Population 2016'!AJ80/'Population 2016'!AJ$6</f>
        <v>0</v>
      </c>
      <c r="AK80" s="3">
        <f>'Population 2016'!AK80/'Population 2016'!AK$6</f>
        <v>0</v>
      </c>
      <c r="AL80" s="3">
        <f>'Population 2016'!AL80/'Population 2016'!AL$6</f>
        <v>0</v>
      </c>
      <c r="AM80" s="3">
        <f>'Population 2016'!AM80/'Population 2016'!AM$6</f>
        <v>0</v>
      </c>
      <c r="AN80" s="3">
        <f>'Population 2016'!AN80/'Population 2016'!AN$6</f>
        <v>0</v>
      </c>
      <c r="AO80" s="3">
        <f>'Population 2016'!AO80/'Population 2016'!AO$6</f>
        <v>0</v>
      </c>
      <c r="AP80" s="3">
        <f>'Population 2016'!AP80/'Population 2016'!AP$6</f>
        <v>0</v>
      </c>
      <c r="AQ80" s="3">
        <f>'Population 2016'!AQ80/'Population 2016'!AQ$6</f>
        <v>0</v>
      </c>
      <c r="AR80" s="3">
        <f>'Population 2016'!AR80/'Population 2016'!AR$6</f>
        <v>0</v>
      </c>
      <c r="AS80" s="3">
        <f>'Population 2016'!AS80/'Population 2016'!AS$6</f>
        <v>0</v>
      </c>
      <c r="AT80" s="3">
        <f>'Population 2016'!AT80/'Population 2016'!AT$6</f>
        <v>0</v>
      </c>
      <c r="AU80" s="3">
        <f>'Population 2016'!AU80/'Population 2016'!AU$6</f>
        <v>0</v>
      </c>
      <c r="AV80" s="3">
        <f>'Population 2016'!AV80/'Population 2016'!AV$6</f>
        <v>0</v>
      </c>
      <c r="AW80" s="3">
        <f>'Population 2016'!AW80/'Population 2016'!AW$6</f>
        <v>0</v>
      </c>
      <c r="AX80" s="3">
        <f>'Population 2016'!AX80/'Population 2016'!AX$6</f>
        <v>0</v>
      </c>
      <c r="AY80" s="3">
        <f>'Population 2016'!AY80/'Population 2016'!AY$6</f>
        <v>0</v>
      </c>
      <c r="AZ80" s="3">
        <f>'Population 2016'!AZ80/'Population 2016'!AZ$6</f>
        <v>0</v>
      </c>
      <c r="BA80" s="3">
        <f>'Population 2016'!BA80/'Population 2016'!BA$6</f>
        <v>0</v>
      </c>
      <c r="BB80" s="3">
        <f>'Population 2016'!BB80/'Population 2016'!BB$6</f>
        <v>0</v>
      </c>
      <c r="BC80" s="5">
        <f>'Population 2016'!BC80/'Population 2016'!BC$6</f>
        <v>0</v>
      </c>
      <c r="BD80" s="9">
        <v>78</v>
      </c>
    </row>
    <row r="81" spans="2:56" x14ac:dyDescent="0.35">
      <c r="B81" s="3" t="s">
        <v>77</v>
      </c>
      <c r="C81" s="47">
        <f>'Population 2016'!C81/'Population 2016'!C$6</f>
        <v>0</v>
      </c>
      <c r="D81" s="3">
        <f>'Population 2016'!D81/'Population 2016'!D$6</f>
        <v>0</v>
      </c>
      <c r="E81" s="3">
        <f>'Population 2016'!E81/'Population 2016'!E$6</f>
        <v>0</v>
      </c>
      <c r="F81" s="3">
        <f>'Population 2016'!F81/'Population 2016'!F$6</f>
        <v>0</v>
      </c>
      <c r="G81" s="3">
        <f>'Population 2016'!G81/'Population 2016'!G$6</f>
        <v>0</v>
      </c>
      <c r="H81" s="3">
        <f>'Population 2016'!H81/'Population 2016'!H$6</f>
        <v>0</v>
      </c>
      <c r="I81" s="3">
        <f>'Population 2016'!I81/'Population 2016'!I$6</f>
        <v>0</v>
      </c>
      <c r="J81" s="3">
        <f>'Population 2016'!J81/'Population 2016'!J$6</f>
        <v>0</v>
      </c>
      <c r="K81" s="3">
        <f>'Population 2016'!K81/'Population 2016'!K$6</f>
        <v>0</v>
      </c>
      <c r="L81" s="3">
        <f>'Population 2016'!L81/'Population 2016'!L$6</f>
        <v>0</v>
      </c>
      <c r="M81" s="3">
        <f>'Population 2016'!M81/'Population 2016'!M$6</f>
        <v>0</v>
      </c>
      <c r="N81" s="3">
        <f>'Population 2016'!N81/'Population 2016'!N$6</f>
        <v>0</v>
      </c>
      <c r="O81" s="3">
        <f>'Population 2016'!O81/'Population 2016'!O$6</f>
        <v>0</v>
      </c>
      <c r="P81" s="3">
        <f>'Population 2016'!P81/'Population 2016'!P$6</f>
        <v>0</v>
      </c>
      <c r="Q81" s="3">
        <f>'Population 2016'!Q81/'Population 2016'!Q$6</f>
        <v>0</v>
      </c>
      <c r="R81" s="3">
        <f>'Population 2016'!R81/'Population 2016'!R$6</f>
        <v>0</v>
      </c>
      <c r="S81" s="3">
        <f>'Population 2016'!S81/'Population 2016'!S$6</f>
        <v>0</v>
      </c>
      <c r="T81" s="3">
        <f>'Population 2016'!T81/'Population 2016'!T$6</f>
        <v>0</v>
      </c>
      <c r="U81" s="3">
        <f>'Population 2016'!U81/'Population 2016'!U$6</f>
        <v>0</v>
      </c>
      <c r="V81" s="3">
        <f>'Population 2016'!V81/'Population 2016'!V$6</f>
        <v>0</v>
      </c>
      <c r="W81" s="3">
        <f>'Population 2016'!W81/'Population 2016'!W$6</f>
        <v>0</v>
      </c>
      <c r="X81" s="3">
        <f>'Population 2016'!X81/'Population 2016'!X$6</f>
        <v>0</v>
      </c>
      <c r="Y81" s="3">
        <f>'Population 2016'!Y81/'Population 2016'!Y$6</f>
        <v>0</v>
      </c>
      <c r="Z81" s="3">
        <f>'Population 2016'!Z81/'Population 2016'!Z$6</f>
        <v>0</v>
      </c>
      <c r="AA81" s="3">
        <f>'Population 2016'!AA81/'Population 2016'!AA$6</f>
        <v>0</v>
      </c>
      <c r="AB81" s="3">
        <f>'Population 2016'!AB81/'Population 2016'!AB$6</f>
        <v>0</v>
      </c>
      <c r="AC81" s="3">
        <f>'Population 2016'!AC81/'Population 2016'!AC$6</f>
        <v>0</v>
      </c>
      <c r="AD81" s="3">
        <f>'Population 2016'!AD81/'Population 2016'!AD$6</f>
        <v>0</v>
      </c>
      <c r="AE81" s="3">
        <f>'Population 2016'!AE81/'Population 2016'!AE$6</f>
        <v>0</v>
      </c>
      <c r="AF81" s="3">
        <f>'Population 2016'!AF81/'Population 2016'!AF$6</f>
        <v>0</v>
      </c>
      <c r="AG81" s="3">
        <f>'Population 2016'!AG81/'Population 2016'!AG$6</f>
        <v>0</v>
      </c>
      <c r="AH81" s="3">
        <f>'Population 2016'!AH81/'Population 2016'!AH$6</f>
        <v>0</v>
      </c>
      <c r="AI81" s="3">
        <f>'Population 2016'!AI81/'Population 2016'!AI$6</f>
        <v>0</v>
      </c>
      <c r="AJ81" s="3">
        <f>'Population 2016'!AJ81/'Population 2016'!AJ$6</f>
        <v>0</v>
      </c>
      <c r="AK81" s="3">
        <f>'Population 2016'!AK81/'Population 2016'!AK$6</f>
        <v>0</v>
      </c>
      <c r="AL81" s="3">
        <f>'Population 2016'!AL81/'Population 2016'!AL$6</f>
        <v>0</v>
      </c>
      <c r="AM81" s="3">
        <f>'Population 2016'!AM81/'Population 2016'!AM$6</f>
        <v>0</v>
      </c>
      <c r="AN81" s="3">
        <f>'Population 2016'!AN81/'Population 2016'!AN$6</f>
        <v>0</v>
      </c>
      <c r="AO81" s="3">
        <f>'Population 2016'!AO81/'Population 2016'!AO$6</f>
        <v>0</v>
      </c>
      <c r="AP81" s="3">
        <f>'Population 2016'!AP81/'Population 2016'!AP$6</f>
        <v>0</v>
      </c>
      <c r="AQ81" s="3">
        <f>'Population 2016'!AQ81/'Population 2016'!AQ$6</f>
        <v>0</v>
      </c>
      <c r="AR81" s="3">
        <f>'Population 2016'!AR81/'Population 2016'!AR$6</f>
        <v>0</v>
      </c>
      <c r="AS81" s="3">
        <f>'Population 2016'!AS81/'Population 2016'!AS$6</f>
        <v>0</v>
      </c>
      <c r="AT81" s="3">
        <f>'Population 2016'!AT81/'Population 2016'!AT$6</f>
        <v>0</v>
      </c>
      <c r="AU81" s="3">
        <f>'Population 2016'!AU81/'Population 2016'!AU$6</f>
        <v>0</v>
      </c>
      <c r="AV81" s="3">
        <f>'Population 2016'!AV81/'Population 2016'!AV$6</f>
        <v>0</v>
      </c>
      <c r="AW81" s="3">
        <f>'Population 2016'!AW81/'Population 2016'!AW$6</f>
        <v>0</v>
      </c>
      <c r="AX81" s="3">
        <f>'Population 2016'!AX81/'Population 2016'!AX$6</f>
        <v>0</v>
      </c>
      <c r="AY81" s="3">
        <f>'Population 2016'!AY81/'Population 2016'!AY$6</f>
        <v>0</v>
      </c>
      <c r="AZ81" s="3">
        <f>'Population 2016'!AZ81/'Population 2016'!AZ$6</f>
        <v>0</v>
      </c>
      <c r="BA81" s="3">
        <f>'Population 2016'!BA81/'Population 2016'!BA$6</f>
        <v>0</v>
      </c>
      <c r="BB81" s="3">
        <f>'Population 2016'!BB81/'Population 2016'!BB$6</f>
        <v>0</v>
      </c>
      <c r="BC81" s="5">
        <f>'Population 2016'!BC81/'Population 2016'!BC$6</f>
        <v>0</v>
      </c>
      <c r="BD81" s="9">
        <v>79</v>
      </c>
    </row>
    <row r="82" spans="2:56" x14ac:dyDescent="0.35">
      <c r="B82" s="3" t="s">
        <v>47</v>
      </c>
      <c r="C82" s="47">
        <f>'Population 2016'!C82/'Population 2016'!C$6</f>
        <v>6.7596643477013559E-3</v>
      </c>
      <c r="D82" s="3">
        <f>'Population 2016'!D82/'Population 2016'!D$6</f>
        <v>6.0942118065545475E-3</v>
      </c>
      <c r="E82" s="3">
        <f>'Population 2016'!E82/'Population 2016'!E$6</f>
        <v>4.300763506330337E-3</v>
      </c>
      <c r="F82" s="3">
        <f>'Population 2016'!F82/'Population 2016'!F$6</f>
        <v>1.0430191292305029E-2</v>
      </c>
      <c r="G82" s="3">
        <f>'Population 2016'!G82/'Population 2016'!G$6</f>
        <v>9.9630583230717572E-3</v>
      </c>
      <c r="H82" s="3">
        <f>'Population 2016'!H82/'Population 2016'!H$6</f>
        <v>1.6343006373832111E-2</v>
      </c>
      <c r="I82" s="3">
        <f>'Population 2016'!I82/'Population 2016'!I$6</f>
        <v>8.5947363309701857E-3</v>
      </c>
      <c r="J82" s="3">
        <f>'Population 2016'!J82/'Population 2016'!J$6</f>
        <v>1.6287638761763947E-2</v>
      </c>
      <c r="K82" s="3">
        <f>'Population 2016'!K82/'Population 2016'!K$6</f>
        <v>1.6260935717002663E-2</v>
      </c>
      <c r="L82" s="3">
        <f>'Population 2016'!L82/'Population 2016'!L$6</f>
        <v>6.5701260391525882E-3</v>
      </c>
      <c r="M82" s="3">
        <f>'Population 2016'!M82/'Population 2016'!M$6</f>
        <v>6.5701260391525882E-3</v>
      </c>
      <c r="N82" s="3">
        <f>'Population 2016'!N82/'Population 2016'!N$6</f>
        <v>1.7218309341410696E-2</v>
      </c>
      <c r="O82" s="3">
        <f>'Population 2016'!O82/'Population 2016'!O$6</f>
        <v>1.615009277712872E-2</v>
      </c>
      <c r="P82" s="3">
        <f>'Population 2016'!P82/'Population 2016'!P$6</f>
        <v>7.1893006290638054E-3</v>
      </c>
      <c r="Q82" s="3">
        <f>'Population 2016'!Q82/'Population 2016'!Q$6</f>
        <v>3.3866995073891628E-3</v>
      </c>
      <c r="R82" s="3">
        <f>'Population 2016'!R82/'Population 2016'!R$6</f>
        <v>1.3914973535939901E-2</v>
      </c>
      <c r="S82" s="3">
        <f>'Population 2016'!S82/'Population 2016'!S$6</f>
        <v>1.1818832268858048E-2</v>
      </c>
      <c r="T82" s="3">
        <f>'Population 2016'!T82/'Population 2016'!T$6</f>
        <v>1.2651399576881906E-2</v>
      </c>
      <c r="U82" s="3">
        <f>'Population 2016'!U82/'Population 2016'!U$6</f>
        <v>0</v>
      </c>
      <c r="V82" s="3">
        <f>'Population 2016'!V82/'Population 2016'!V$6</f>
        <v>8.8730203619909499E-3</v>
      </c>
      <c r="W82" s="3">
        <f>'Population 2016'!W82/'Population 2016'!W$6</f>
        <v>1.4789637305699483E-2</v>
      </c>
      <c r="X82" s="3">
        <f>'Population 2016'!X82/'Population 2016'!X$6</f>
        <v>1.4789637305699483E-2</v>
      </c>
      <c r="Y82" s="3">
        <f>'Population 2016'!Y82/'Population 2016'!Y$6</f>
        <v>1.2058274940767253E-2</v>
      </c>
      <c r="Z82" s="3">
        <f>'Population 2016'!Z82/'Population 2016'!Z$6</f>
        <v>2.0650096764099152E-2</v>
      </c>
      <c r="AA82" s="3">
        <f>'Population 2016'!AA82/'Population 2016'!AA$6</f>
        <v>1.7466894142497361E-2</v>
      </c>
      <c r="AB82" s="3">
        <f>'Population 2016'!AB82/'Population 2016'!AB$6</f>
        <v>5.4840301453436208E-3</v>
      </c>
      <c r="AC82" s="3">
        <f>'Population 2016'!AC82/'Population 2016'!AC$6</f>
        <v>1.9018958655114323E-2</v>
      </c>
      <c r="AD82" s="3">
        <f>'Population 2016'!AD82/'Population 2016'!AD$6</f>
        <v>8.6991256491056775E-3</v>
      </c>
      <c r="AE82" s="3">
        <f>'Population 2016'!AE82/'Population 2016'!AE$6</f>
        <v>8.2450177971725627E-3</v>
      </c>
      <c r="AF82" s="3">
        <f>'Population 2016'!AF82/'Population 2016'!AF$6</f>
        <v>2.1407235313640891E-2</v>
      </c>
      <c r="AG82" s="3">
        <f>'Population 2016'!AG82/'Population 2016'!AG$6</f>
        <v>8.2450177971725627E-3</v>
      </c>
      <c r="AH82" s="3">
        <f>'Population 2016'!AH82/'Population 2016'!AH$6</f>
        <v>1.4677346609840604E-2</v>
      </c>
      <c r="AI82" s="3">
        <f>'Population 2016'!AI82/'Population 2016'!AI$6</f>
        <v>1.0596935593901321E-2</v>
      </c>
      <c r="AJ82" s="3">
        <f>'Population 2016'!AJ82/'Population 2016'!AJ$6</f>
        <v>6.3508621218629196E-3</v>
      </c>
      <c r="AK82" s="3">
        <f>'Population 2016'!AK82/'Population 2016'!AK$6</f>
        <v>1.8107384663832468E-3</v>
      </c>
      <c r="AL82" s="3">
        <f>'Population 2016'!AL82/'Population 2016'!AL$6</f>
        <v>2.0281873630603423E-2</v>
      </c>
      <c r="AM82" s="3">
        <f>'Population 2016'!AM82/'Population 2016'!AM$6</f>
        <v>1.6654465592972182E-2</v>
      </c>
      <c r="AN82" s="3">
        <f>'Population 2016'!AN82/'Population 2016'!AN$6</f>
        <v>0</v>
      </c>
      <c r="AO82" s="3">
        <f>'Population 2016'!AO82/'Population 2016'!AO$6</f>
        <v>0</v>
      </c>
      <c r="AP82" s="3">
        <f>'Population 2016'!AP82/'Population 2016'!AP$6</f>
        <v>8.2065556462062681E-3</v>
      </c>
      <c r="AQ82" s="3">
        <f>'Population 2016'!AQ82/'Population 2016'!AQ$6</f>
        <v>1.5720909693088984E-2</v>
      </c>
      <c r="AR82" s="3">
        <f>'Population 2016'!AR82/'Population 2016'!AR$6</f>
        <v>1.4333062411191986E-2</v>
      </c>
      <c r="AS82" s="3">
        <f>'Population 2016'!AS82/'Population 2016'!AS$6</f>
        <v>8.5947363309701857E-3</v>
      </c>
      <c r="AT82" s="3">
        <f>'Population 2016'!AT82/'Population 2016'!AT$6</f>
        <v>0</v>
      </c>
      <c r="AU82" s="3">
        <f>'Population 2016'!AU82/'Population 2016'!AU$6</f>
        <v>0</v>
      </c>
      <c r="AV82" s="3">
        <f>'Population 2016'!AV82/'Population 2016'!AV$6</f>
        <v>1.0270463481472656E-2</v>
      </c>
      <c r="AW82" s="3">
        <f>'Population 2016'!AW82/'Population 2016'!AW$6</f>
        <v>1.2023030491650218E-2</v>
      </c>
      <c r="AX82" s="3">
        <f>'Population 2016'!AX82/'Population 2016'!AX$6</f>
        <v>1.6313667330954258E-2</v>
      </c>
      <c r="AY82" s="3">
        <f>'Population 2016'!AY82/'Population 2016'!AY$6</f>
        <v>1.4476925921307782E-2</v>
      </c>
      <c r="AZ82" s="3">
        <f>'Population 2016'!AZ82/'Population 2016'!AZ$6</f>
        <v>1.4139988566528513E-2</v>
      </c>
      <c r="BA82" s="3">
        <f>'Population 2016'!BA82/'Population 2016'!BA$6</f>
        <v>1.6715478253939792E-2</v>
      </c>
      <c r="BB82" s="3">
        <f>'Population 2016'!BB82/'Population 2016'!BB$6</f>
        <v>1.192559465940761E-2</v>
      </c>
      <c r="BC82" s="5">
        <f>'Population 2016'!BC82/'Population 2016'!BC$6</f>
        <v>0</v>
      </c>
      <c r="BD82" s="9">
        <v>80</v>
      </c>
    </row>
    <row r="83" spans="2:56" x14ac:dyDescent="0.35">
      <c r="B83" s="3" t="s">
        <v>48</v>
      </c>
      <c r="C83" s="47">
        <f>'Population 2016'!C83/'Population 2016'!C$6</f>
        <v>1.1044968801549164E-2</v>
      </c>
      <c r="D83" s="3">
        <f>'Population 2016'!D83/'Population 2016'!D$6</f>
        <v>1.1089896163000549E-2</v>
      </c>
      <c r="E83" s="3">
        <f>'Population 2016'!E83/'Population 2016'!E$6</f>
        <v>1.1210979027737508E-2</v>
      </c>
      <c r="F83" s="3">
        <f>'Population 2016'!F83/'Population 2016'!F$6</f>
        <v>1.4714792694538216E-2</v>
      </c>
      <c r="G83" s="3">
        <f>'Population 2016'!G83/'Population 2016'!G$6</f>
        <v>1.5616254337848428E-2</v>
      </c>
      <c r="H83" s="3">
        <f>'Population 2016'!H83/'Population 2016'!H$6</f>
        <v>2.2907636077439973E-2</v>
      </c>
      <c r="I83" s="3">
        <f>'Population 2016'!I83/'Population 2016'!I$6</f>
        <v>1.0245702631834514E-2</v>
      </c>
      <c r="J83" s="3">
        <f>'Population 2016'!J83/'Population 2016'!J$6</f>
        <v>2.0817198244502334E-2</v>
      </c>
      <c r="K83" s="3">
        <f>'Population 2016'!K83/'Population 2016'!K$6</f>
        <v>2.0302396348421452E-2</v>
      </c>
      <c r="L83" s="3">
        <f>'Population 2016'!L83/'Population 2016'!L$6</f>
        <v>9.8104943237686607E-3</v>
      </c>
      <c r="M83" s="3">
        <f>'Population 2016'!M83/'Population 2016'!M$6</f>
        <v>9.8104943237686607E-3</v>
      </c>
      <c r="N83" s="3">
        <f>'Population 2016'!N83/'Population 2016'!N$6</f>
        <v>2.8422708759134819E-2</v>
      </c>
      <c r="O83" s="3">
        <f>'Population 2016'!O83/'Population 2016'!O$6</f>
        <v>2.231805374201086E-2</v>
      </c>
      <c r="P83" s="3">
        <f>'Population 2016'!P83/'Population 2016'!P$6</f>
        <v>8.9337632817042874E-3</v>
      </c>
      <c r="Q83" s="3">
        <f>'Population 2016'!Q83/'Population 2016'!Q$6</f>
        <v>4.5797413793103444E-3</v>
      </c>
      <c r="R83" s="3">
        <f>'Population 2016'!R83/'Population 2016'!R$6</f>
        <v>1.6561379545842581E-2</v>
      </c>
      <c r="S83" s="3">
        <f>'Population 2016'!S83/'Population 2016'!S$6</f>
        <v>1.6169677711255378E-2</v>
      </c>
      <c r="T83" s="3">
        <f>'Population 2016'!T83/'Population 2016'!T$6</f>
        <v>1.8526166735500619E-2</v>
      </c>
      <c r="U83" s="3">
        <f>'Population 2016'!U83/'Population 2016'!U$6</f>
        <v>0</v>
      </c>
      <c r="V83" s="3">
        <f>'Population 2016'!V83/'Population 2016'!V$6</f>
        <v>1.3026725113122173E-2</v>
      </c>
      <c r="W83" s="3">
        <f>'Population 2016'!W83/'Population 2016'!W$6</f>
        <v>1.9059067357512952E-2</v>
      </c>
      <c r="X83" s="3">
        <f>'Population 2016'!X83/'Population 2016'!X$6</f>
        <v>1.9059067357512952E-2</v>
      </c>
      <c r="Y83" s="3">
        <f>'Population 2016'!Y83/'Population 2016'!Y$6</f>
        <v>1.6373443565055198E-2</v>
      </c>
      <c r="Z83" s="3">
        <f>'Population 2016'!Z83/'Population 2016'!Z$6</f>
        <v>3.2228369350237429E-2</v>
      </c>
      <c r="AA83" s="3">
        <f>'Population 2016'!AA83/'Population 2016'!AA$6</f>
        <v>2.6033483942331126E-2</v>
      </c>
      <c r="AB83" s="3">
        <f>'Population 2016'!AB83/'Population 2016'!AB$6</f>
        <v>9.7792930199174597E-3</v>
      </c>
      <c r="AC83" s="3">
        <f>'Population 2016'!AC83/'Population 2016'!AC$6</f>
        <v>2.9186913742593364E-2</v>
      </c>
      <c r="AD83" s="3">
        <f>'Population 2016'!AD83/'Population 2016'!AD$6</f>
        <v>1.2501294512745403E-2</v>
      </c>
      <c r="AE83" s="3">
        <f>'Population 2016'!AE83/'Population 2016'!AE$6</f>
        <v>1.1382146519999196E-2</v>
      </c>
      <c r="AF83" s="3">
        <f>'Population 2016'!AF83/'Population 2016'!AF$6</f>
        <v>3.0479035291514547E-2</v>
      </c>
      <c r="AG83" s="3">
        <f>'Population 2016'!AG83/'Population 2016'!AG$6</f>
        <v>1.1382146519999196E-2</v>
      </c>
      <c r="AH83" s="3">
        <f>'Population 2016'!AH83/'Population 2016'!AH$6</f>
        <v>2.0365779895741194E-2</v>
      </c>
      <c r="AI83" s="3">
        <f>'Population 2016'!AI83/'Population 2016'!AI$6</f>
        <v>1.5221585606247671E-2</v>
      </c>
      <c r="AJ83" s="3">
        <f>'Population 2016'!AJ83/'Population 2016'!AJ$6</f>
        <v>1.0155243296312205E-2</v>
      </c>
      <c r="AK83" s="3">
        <f>'Population 2016'!AK83/'Population 2016'!AK$6</f>
        <v>1.8894662257912141E-3</v>
      </c>
      <c r="AL83" s="3">
        <f>'Population 2016'!AL83/'Population 2016'!AL$6</f>
        <v>2.771362586605081E-2</v>
      </c>
      <c r="AM83" s="3">
        <f>'Population 2016'!AM83/'Population 2016'!AM$6</f>
        <v>2.2858711566617864E-2</v>
      </c>
      <c r="AN83" s="3">
        <f>'Population 2016'!AN83/'Population 2016'!AN$6</f>
        <v>0</v>
      </c>
      <c r="AO83" s="3">
        <f>'Population 2016'!AO83/'Population 2016'!AO$6</f>
        <v>0</v>
      </c>
      <c r="AP83" s="3">
        <f>'Population 2016'!AP83/'Population 2016'!AP$6</f>
        <v>1.4829390027355185E-2</v>
      </c>
      <c r="AQ83" s="3">
        <f>'Population 2016'!AQ83/'Population 2016'!AQ$6</f>
        <v>2.5701037756679177E-2</v>
      </c>
      <c r="AR83" s="3">
        <f>'Population 2016'!AR83/'Population 2016'!AR$6</f>
        <v>2.1014364148748691E-2</v>
      </c>
      <c r="AS83" s="3">
        <f>'Population 2016'!AS83/'Population 2016'!AS$6</f>
        <v>1.0245702631834514E-2</v>
      </c>
      <c r="AT83" s="3">
        <f>'Population 2016'!AT83/'Population 2016'!AT$6</f>
        <v>0</v>
      </c>
      <c r="AU83" s="3">
        <f>'Population 2016'!AU83/'Population 2016'!AU$6</f>
        <v>0</v>
      </c>
      <c r="AV83" s="3">
        <f>'Population 2016'!AV83/'Population 2016'!AV$6</f>
        <v>1.598951507208388E-2</v>
      </c>
      <c r="AW83" s="3">
        <f>'Population 2016'!AW83/'Population 2016'!AW$6</f>
        <v>1.7018976404393156E-2</v>
      </c>
      <c r="AX83" s="3">
        <f>'Population 2016'!AX83/'Population 2016'!AX$6</f>
        <v>2.1318997080224313E-2</v>
      </c>
      <c r="AY83" s="3">
        <f>'Population 2016'!AY83/'Population 2016'!AY$6</f>
        <v>2.0986597986903263E-2</v>
      </c>
      <c r="AZ83" s="3">
        <f>'Population 2016'!AZ83/'Population 2016'!AZ$6</f>
        <v>2.3063455766757182E-2</v>
      </c>
      <c r="BA83" s="3">
        <f>'Population 2016'!BA83/'Population 2016'!BA$6</f>
        <v>2.3608869762715916E-2</v>
      </c>
      <c r="BB83" s="3">
        <f>'Population 2016'!BB83/'Population 2016'!BB$6</f>
        <v>1.6025017823578975E-2</v>
      </c>
      <c r="BC83" s="5">
        <f>'Population 2016'!BC83/'Population 2016'!BC$6</f>
        <v>0</v>
      </c>
      <c r="BD83" s="9">
        <v>81</v>
      </c>
    </row>
    <row r="84" spans="2:56" x14ac:dyDescent="0.35">
      <c r="B84" s="3" t="s">
        <v>49</v>
      </c>
      <c r="C84" s="47">
        <f>'Population 2016'!C84/'Population 2016'!C$6</f>
        <v>1.8539769059743239E-2</v>
      </c>
      <c r="D84" s="3">
        <f>'Population 2016'!D84/'Population 2016'!D$6</f>
        <v>1.6961786937985508E-2</v>
      </c>
      <c r="E84" s="3">
        <f>'Population 2016'!E84/'Population 2016'!E$6</f>
        <v>1.2708997777133468E-2</v>
      </c>
      <c r="F84" s="3">
        <f>'Population 2016'!F84/'Population 2016'!F$6</f>
        <v>1.3589543841426469E-2</v>
      </c>
      <c r="G84" s="3">
        <f>'Population 2016'!G84/'Population 2016'!G$6</f>
        <v>1.2593753498264861E-2</v>
      </c>
      <c r="H84" s="3">
        <f>'Population 2016'!H84/'Population 2016'!H$6</f>
        <v>2.2055009331194812E-2</v>
      </c>
      <c r="I84" s="3">
        <f>'Population 2016'!I84/'Population 2016'!I$6</f>
        <v>7.6721375157812952E-3</v>
      </c>
      <c r="J84" s="3">
        <f>'Population 2016'!J84/'Population 2016'!J$6</f>
        <v>2.0300875401910393E-2</v>
      </c>
      <c r="K84" s="3">
        <f>'Population 2016'!K84/'Population 2016'!K$6</f>
        <v>1.6451122099657666E-2</v>
      </c>
      <c r="L84" s="3">
        <f>'Population 2016'!L84/'Population 2016'!L$6</f>
        <v>1.1084294270134978E-2</v>
      </c>
      <c r="M84" s="3">
        <f>'Population 2016'!M84/'Population 2016'!M$6</f>
        <v>1.1084294270134978E-2</v>
      </c>
      <c r="N84" s="3">
        <f>'Population 2016'!N84/'Population 2016'!N$6</f>
        <v>3.9921186901733595E-2</v>
      </c>
      <c r="O84" s="3">
        <f>'Population 2016'!O84/'Population 2016'!O$6</f>
        <v>2.202597759604151E-2</v>
      </c>
      <c r="P84" s="3">
        <f>'Population 2016'!P84/'Population 2016'!P$6</f>
        <v>8.6165882539514724E-3</v>
      </c>
      <c r="Q84" s="3">
        <f>'Population 2016'!Q84/'Population 2016'!Q$6</f>
        <v>4.0409482758620692E-3</v>
      </c>
      <c r="R84" s="3">
        <f>'Population 2016'!R84/'Population 2016'!R$6</f>
        <v>1.6732115417449206E-2</v>
      </c>
      <c r="S84" s="3">
        <f>'Population 2016'!S84/'Population 2016'!S$6</f>
        <v>1.9226317616978295E-2</v>
      </c>
      <c r="T84" s="3">
        <f>'Population 2016'!T84/'Population 2016'!T$6</f>
        <v>2.8109538700134017E-2</v>
      </c>
      <c r="U84" s="3">
        <f>'Population 2016'!U84/'Population 2016'!U$6</f>
        <v>0</v>
      </c>
      <c r="V84" s="3">
        <f>'Population 2016'!V84/'Population 2016'!V$6</f>
        <v>1.4705882352941176E-2</v>
      </c>
      <c r="W84" s="3">
        <f>'Population 2016'!W84/'Population 2016'!W$6</f>
        <v>2.0236269430051815E-2</v>
      </c>
      <c r="X84" s="3">
        <f>'Population 2016'!X84/'Population 2016'!X$6</f>
        <v>2.0236269430051815E-2</v>
      </c>
      <c r="Y84" s="3">
        <f>'Population 2016'!Y84/'Population 2016'!Y$6</f>
        <v>1.7109441951908052E-2</v>
      </c>
      <c r="Z84" s="3">
        <f>'Population 2016'!Z84/'Population 2016'!Z$6</f>
        <v>4.1090563297696191E-2</v>
      </c>
      <c r="AA84" s="3">
        <f>'Population 2016'!AA84/'Population 2016'!AA$6</f>
        <v>2.9741839929507491E-2</v>
      </c>
      <c r="AB84" s="3">
        <f>'Population 2016'!AB84/'Population 2016'!AB$6</f>
        <v>1.4680154315449489E-2</v>
      </c>
      <c r="AC84" s="3">
        <f>'Population 2016'!AC84/'Population 2016'!AC$6</f>
        <v>3.5460427260312878E-2</v>
      </c>
      <c r="AD84" s="3">
        <f>'Population 2016'!AD84/'Population 2016'!AD$6</f>
        <v>1.2161022591096712E-2</v>
      </c>
      <c r="AE84" s="3">
        <f>'Population 2016'!AE84/'Population 2016'!AE$6</f>
        <v>1.2005550304663463E-2</v>
      </c>
      <c r="AF84" s="3">
        <f>'Population 2016'!AF84/'Population 2016'!AF$6</f>
        <v>3.0727956632370837E-2</v>
      </c>
      <c r="AG84" s="3">
        <f>'Population 2016'!AG84/'Population 2016'!AG$6</f>
        <v>1.2005550304663463E-2</v>
      </c>
      <c r="AH84" s="3">
        <f>'Population 2016'!AH84/'Population 2016'!AH$6</f>
        <v>1.9463741919243126E-2</v>
      </c>
      <c r="AI84" s="3">
        <f>'Population 2016'!AI84/'Population 2016'!AI$6</f>
        <v>1.9712309102399378E-2</v>
      </c>
      <c r="AJ84" s="3">
        <f>'Population 2016'!AJ84/'Population 2016'!AJ$6</f>
        <v>7.8235258022949002E-3</v>
      </c>
      <c r="AK84" s="3">
        <f>'Population 2016'!AK84/'Population 2016'!AK$6</f>
        <v>9.4473311289560704E-4</v>
      </c>
      <c r="AL84" s="3">
        <f>'Population 2016'!AL84/'Population 2016'!AL$6</f>
        <v>2.5270918457985434E-2</v>
      </c>
      <c r="AM84" s="3">
        <f>'Population 2016'!AM84/'Population 2016'!AM$6</f>
        <v>2.1803318692044899E-2</v>
      </c>
      <c r="AN84" s="3">
        <f>'Population 2016'!AN84/'Population 2016'!AN$6</f>
        <v>0</v>
      </c>
      <c r="AO84" s="3">
        <f>'Population 2016'!AO84/'Population 2016'!AO$6</f>
        <v>0</v>
      </c>
      <c r="AP84" s="3">
        <f>'Population 2016'!AP84/'Population 2016'!AP$6</f>
        <v>2.1260258194557759E-2</v>
      </c>
      <c r="AQ84" s="3">
        <f>'Population 2016'!AQ84/'Population 2016'!AQ$6</f>
        <v>3.0381982777655112E-2</v>
      </c>
      <c r="AR84" s="3">
        <f>'Population 2016'!AR84/'Population 2016'!AR$6</f>
        <v>2.4077781407657185E-2</v>
      </c>
      <c r="AS84" s="3">
        <f>'Population 2016'!AS84/'Population 2016'!AS$6</f>
        <v>7.6721375157812952E-3</v>
      </c>
      <c r="AT84" s="3">
        <f>'Population 2016'!AT84/'Population 2016'!AT$6</f>
        <v>0</v>
      </c>
      <c r="AU84" s="3">
        <f>'Population 2016'!AU84/'Population 2016'!AU$6</f>
        <v>0</v>
      </c>
      <c r="AV84" s="3">
        <f>'Population 2016'!AV84/'Population 2016'!AV$6</f>
        <v>1.6918860955558203E-2</v>
      </c>
      <c r="AW84" s="3">
        <f>'Population 2016'!AW84/'Population 2016'!AW$6</f>
        <v>1.6322820006715862E-2</v>
      </c>
      <c r="AX84" s="3">
        <f>'Population 2016'!AX84/'Population 2016'!AX$6</f>
        <v>2.4053390183992215E-2</v>
      </c>
      <c r="AY84" s="3">
        <f>'Population 2016'!AY84/'Population 2016'!AY$6</f>
        <v>2.5423838126727924E-2</v>
      </c>
      <c r="AZ84" s="3">
        <f>'Population 2016'!AZ84/'Population 2016'!AZ$6</f>
        <v>3.1013291410604545E-2</v>
      </c>
      <c r="BA84" s="3">
        <f>'Population 2016'!BA84/'Population 2016'!BA$6</f>
        <v>2.3310023310023312E-2</v>
      </c>
      <c r="BB84" s="3">
        <f>'Population 2016'!BB84/'Population 2016'!BB$6</f>
        <v>1.6446302417525441E-2</v>
      </c>
      <c r="BC84" s="5">
        <f>'Population 2016'!BC84/'Population 2016'!BC$6</f>
        <v>0</v>
      </c>
      <c r="BD84" s="9">
        <v>82</v>
      </c>
    </row>
    <row r="85" spans="2:56" x14ac:dyDescent="0.35">
      <c r="B85" s="3" t="s">
        <v>50</v>
      </c>
      <c r="C85" s="47">
        <f>'Population 2016'!C85/'Population 2016'!C$6</f>
        <v>1.5545434985297282E-2</v>
      </c>
      <c r="D85" s="3">
        <f>'Population 2016'!D85/'Population 2016'!D$6</f>
        <v>1.4908586822901682E-2</v>
      </c>
      <c r="E85" s="3">
        <f>'Population 2016'!E85/'Population 2016'!E$6</f>
        <v>1.3192229631777326E-2</v>
      </c>
      <c r="F85" s="3">
        <f>'Population 2016'!F85/'Population 2016'!F$6</f>
        <v>1.116593092703194E-2</v>
      </c>
      <c r="G85" s="3">
        <f>'Population 2016'!G85/'Population 2016'!G$6</f>
        <v>9.8511138475316246E-3</v>
      </c>
      <c r="H85" s="3">
        <f>'Population 2016'!H85/'Population 2016'!H$6</f>
        <v>1.9443467269269068E-2</v>
      </c>
      <c r="I85" s="3">
        <f>'Population 2016'!I85/'Population 2016'!I$6</f>
        <v>8.4490628338350984E-3</v>
      </c>
      <c r="J85" s="3">
        <f>'Population 2016'!J85/'Population 2016'!J$6</f>
        <v>1.7813138069421953E-2</v>
      </c>
      <c r="K85" s="3">
        <f>'Population 2016'!K85/'Population 2016'!K$6</f>
        <v>1.7259414225941423E-2</v>
      </c>
      <c r="L85" s="3">
        <f>'Population 2016'!L85/'Population 2016'!L$6</f>
        <v>7.7321891481183513E-3</v>
      </c>
      <c r="M85" s="3">
        <f>'Population 2016'!M85/'Population 2016'!M$6</f>
        <v>7.7321891481183513E-3</v>
      </c>
      <c r="N85" s="3">
        <f>'Population 2016'!N85/'Population 2016'!N$6</f>
        <v>3.1319384199150112E-2</v>
      </c>
      <c r="O85" s="3">
        <f>'Population 2016'!O85/'Population 2016'!O$6</f>
        <v>1.917393993539963E-2</v>
      </c>
      <c r="P85" s="3">
        <f>'Population 2016'!P85/'Population 2016'!P$6</f>
        <v>7.0835756198128668E-3</v>
      </c>
      <c r="Q85" s="3">
        <f>'Population 2016'!Q85/'Population 2016'!Q$6</f>
        <v>4.2333743842364532E-3</v>
      </c>
      <c r="R85" s="3">
        <f>'Population 2016'!R85/'Population 2016'!R$6</f>
        <v>1.570770018780946E-2</v>
      </c>
      <c r="S85" s="3">
        <f>'Population 2016'!S85/'Population 2016'!S$6</f>
        <v>1.7411273266764171E-2</v>
      </c>
      <c r="T85" s="3">
        <f>'Population 2016'!T85/'Population 2016'!T$6</f>
        <v>2.4282932832109774E-2</v>
      </c>
      <c r="U85" s="3">
        <f>'Population 2016'!U85/'Population 2016'!U$6</f>
        <v>0</v>
      </c>
      <c r="V85" s="3">
        <f>'Population 2016'!V85/'Population 2016'!V$6</f>
        <v>1.35039592760181E-2</v>
      </c>
      <c r="W85" s="3">
        <f>'Population 2016'!W85/'Population 2016'!W$6</f>
        <v>1.8959585492227978E-2</v>
      </c>
      <c r="X85" s="3">
        <f>'Population 2016'!X85/'Population 2016'!X$6</f>
        <v>1.8959585492227978E-2</v>
      </c>
      <c r="Y85" s="3">
        <f>'Population 2016'!Y85/'Population 2016'!Y$6</f>
        <v>1.5355144427080707E-2</v>
      </c>
      <c r="Z85" s="3">
        <f>'Population 2016'!Z85/'Population 2016'!Z$6</f>
        <v>3.5980446664296936E-2</v>
      </c>
      <c r="AA85" s="3">
        <f>'Population 2016'!AA85/'Population 2016'!AA$6</f>
        <v>2.7014629695594844E-2</v>
      </c>
      <c r="AB85" s="3">
        <f>'Population 2016'!AB85/'Population 2016'!AB$6</f>
        <v>1.2885788623721514E-2</v>
      </c>
      <c r="AC85" s="3">
        <f>'Population 2016'!AC85/'Population 2016'!AC$6</f>
        <v>3.1692428598662427E-2</v>
      </c>
      <c r="AD85" s="3">
        <f>'Population 2016'!AD85/'Population 2016'!AD$6</f>
        <v>1.1776367375319929E-2</v>
      </c>
      <c r="AE85" s="3">
        <f>'Population 2016'!AE85/'Population 2016'!AE$6</f>
        <v>1.2468075693285337E-2</v>
      </c>
      <c r="AF85" s="3">
        <f>'Population 2016'!AF85/'Population 2016'!AF$6</f>
        <v>2.8930191392853192E-2</v>
      </c>
      <c r="AG85" s="3">
        <f>'Population 2016'!AG85/'Population 2016'!AG$6</f>
        <v>1.2468075693285337E-2</v>
      </c>
      <c r="AH85" s="3">
        <f>'Population 2016'!AH85/'Population 2016'!AH$6</f>
        <v>1.860715546869264E-2</v>
      </c>
      <c r="AI85" s="3">
        <f>'Population 2016'!AI85/'Population 2016'!AI$6</f>
        <v>1.7402076698041745E-2</v>
      </c>
      <c r="AJ85" s="3">
        <f>'Population 2016'!AJ85/'Population 2016'!AJ$6</f>
        <v>8.6212186291955567E-3</v>
      </c>
      <c r="AK85" s="3">
        <f>'Population 2016'!AK85/'Population 2016'!AK$6</f>
        <v>7.0854983467170528E-4</v>
      </c>
      <c r="AL85" s="3">
        <f>'Population 2016'!AL85/'Population 2016'!AL$6</f>
        <v>2.2946645348492924E-2</v>
      </c>
      <c r="AM85" s="3">
        <f>'Population 2016'!AM85/'Population 2016'!AM$6</f>
        <v>2.0558809175207419E-2</v>
      </c>
      <c r="AN85" s="3">
        <f>'Population 2016'!AN85/'Population 2016'!AN$6</f>
        <v>0</v>
      </c>
      <c r="AO85" s="3">
        <f>'Population 2016'!AO85/'Population 2016'!AO$6</f>
        <v>0</v>
      </c>
      <c r="AP85" s="3">
        <f>'Population 2016'!AP85/'Population 2016'!AP$6</f>
        <v>1.4877381580841773E-2</v>
      </c>
      <c r="AQ85" s="3">
        <f>'Population 2016'!AQ85/'Population 2016'!AQ$6</f>
        <v>2.8571428571428571E-2</v>
      </c>
      <c r="AR85" s="3">
        <f>'Population 2016'!AR85/'Population 2016'!AR$6</f>
        <v>2.1481224417357253E-2</v>
      </c>
      <c r="AS85" s="3">
        <f>'Population 2016'!AS85/'Population 2016'!AS$6</f>
        <v>8.4490628338350984E-3</v>
      </c>
      <c r="AT85" s="3">
        <f>'Population 2016'!AT85/'Population 2016'!AT$6</f>
        <v>0</v>
      </c>
      <c r="AU85" s="3">
        <f>'Population 2016'!AU85/'Population 2016'!AU$6</f>
        <v>0</v>
      </c>
      <c r="AV85" s="3">
        <f>'Population 2016'!AV85/'Population 2016'!AV$6</f>
        <v>1.4178482068390326E-2</v>
      </c>
      <c r="AW85" s="3">
        <f>'Population 2016'!AW85/'Population 2016'!AW$6</f>
        <v>1.5987026920777404E-2</v>
      </c>
      <c r="AX85" s="3">
        <f>'Population 2016'!AX85/'Population 2016'!AX$6</f>
        <v>1.8352875747323538E-2</v>
      </c>
      <c r="AY85" s="3">
        <f>'Population 2016'!AY85/'Population 2016'!AY$6</f>
        <v>2.1433761721924353E-2</v>
      </c>
      <c r="AZ85" s="3">
        <f>'Population 2016'!AZ85/'Population 2016'!AZ$6</f>
        <v>2.4099614120337287E-2</v>
      </c>
      <c r="BA85" s="3">
        <f>'Population 2016'!BA85/'Population 2016'!BA$6</f>
        <v>2.2792022792022793E-2</v>
      </c>
      <c r="BB85" s="3">
        <f>'Population 2016'!BB85/'Population 2016'!BB$6</f>
        <v>1.4356082701406443E-2</v>
      </c>
      <c r="BC85" s="5">
        <f>'Population 2016'!BC85/'Population 2016'!BC$6</f>
        <v>0</v>
      </c>
      <c r="BD85" s="9">
        <v>83</v>
      </c>
    </row>
    <row r="86" spans="2:56" x14ac:dyDescent="0.35">
      <c r="B86" s="3" t="s">
        <v>51</v>
      </c>
      <c r="C86" s="47">
        <f>'Population 2016'!C86/'Population 2016'!C$6</f>
        <v>1.4810299074804561E-2</v>
      </c>
      <c r="D86" s="3">
        <f>'Population 2016'!D86/'Population 2016'!D$6</f>
        <v>1.3509272094787226E-2</v>
      </c>
      <c r="E86" s="3">
        <f>'Population 2016'!E86/'Population 2016'!E$6</f>
        <v>1.0002899391127864E-2</v>
      </c>
      <c r="F86" s="3">
        <f>'Population 2016'!F86/'Population 2016'!F$6</f>
        <v>1.1079373322946421E-2</v>
      </c>
      <c r="G86" s="3">
        <f>'Population 2016'!G86/'Population 2016'!G$6</f>
        <v>8.3958356655099067E-3</v>
      </c>
      <c r="H86" s="3">
        <f>'Population 2016'!H86/'Population 2016'!H$6</f>
        <v>1.7374505864044789E-2</v>
      </c>
      <c r="I86" s="3">
        <f>'Population 2016'!I86/'Population 2016'!I$6</f>
        <v>9.080314654753811E-3</v>
      </c>
      <c r="J86" s="3">
        <f>'Population 2016'!J86/'Population 2016'!J$6</f>
        <v>1.5419277617404773E-2</v>
      </c>
      <c r="K86" s="3">
        <f>'Population 2016'!K86/'Population 2016'!K$6</f>
        <v>1.7211867630277673E-2</v>
      </c>
      <c r="L86" s="3">
        <f>'Population 2016'!L86/'Population 2016'!L$6</f>
        <v>6.6595155090730315E-3</v>
      </c>
      <c r="M86" s="3">
        <f>'Population 2016'!M86/'Population 2016'!M$6</f>
        <v>6.6595155090730315E-3</v>
      </c>
      <c r="N86" s="3">
        <f>'Population 2016'!N86/'Population 2016'!N$6</f>
        <v>2.2541134261641841E-2</v>
      </c>
      <c r="O86" s="3">
        <f>'Population 2016'!O86/'Population 2016'!O$6</f>
        <v>1.6287540375231942E-2</v>
      </c>
      <c r="P86" s="3">
        <f>'Population 2016'!P86/'Population 2016'!P$6</f>
        <v>7.1893006290638054E-3</v>
      </c>
      <c r="Q86" s="3">
        <f>'Population 2016'!Q86/'Population 2016'!Q$6</f>
        <v>3.3097290640394087E-3</v>
      </c>
      <c r="R86" s="3">
        <f>'Population 2016'!R86/'Population 2016'!R$6</f>
        <v>1.4085709407546526E-2</v>
      </c>
      <c r="S86" s="3">
        <f>'Population 2016'!S86/'Population 2016'!S$6</f>
        <v>1.6093393238565221E-2</v>
      </c>
      <c r="T86" s="3">
        <f>'Population 2016'!T86/'Population 2016'!T$6</f>
        <v>2.2083055890360154E-2</v>
      </c>
      <c r="U86" s="3">
        <f>'Population 2016'!U86/'Population 2016'!U$6</f>
        <v>0</v>
      </c>
      <c r="V86" s="3">
        <f>'Population 2016'!V86/'Population 2016'!V$6</f>
        <v>1.2743919683257918E-2</v>
      </c>
      <c r="W86" s="3">
        <f>'Population 2016'!W86/'Population 2016'!W$6</f>
        <v>1.7600000000000001E-2</v>
      </c>
      <c r="X86" s="3">
        <f>'Population 2016'!X86/'Population 2016'!X$6</f>
        <v>1.7600000000000001E-2</v>
      </c>
      <c r="Y86" s="3">
        <f>'Population 2016'!Y86/'Population 2016'!Y$6</f>
        <v>1.3893229823057922E-2</v>
      </c>
      <c r="Z86" s="3">
        <f>'Population 2016'!Z86/'Population 2016'!Z$6</f>
        <v>2.9348232270295396E-2</v>
      </c>
      <c r="AA86" s="3">
        <f>'Population 2016'!AA86/'Population 2016'!AA$6</f>
        <v>2.3136291768999544E-2</v>
      </c>
      <c r="AB86" s="3">
        <f>'Population 2016'!AB86/'Population 2016'!AB$6</f>
        <v>1.1876457922124529E-2</v>
      </c>
      <c r="AC86" s="3">
        <f>'Population 2016'!AC86/'Population 2016'!AC$6</f>
        <v>2.5984990254169699E-2</v>
      </c>
      <c r="AD86" s="3">
        <f>'Population 2016'!AD86/'Population 2016'!AD$6</f>
        <v>9.0541920021303974E-3</v>
      </c>
      <c r="AE86" s="3">
        <f>'Population 2016'!AE86/'Population 2016'!AE$6</f>
        <v>9.290727371448107E-3</v>
      </c>
      <c r="AF86" s="3">
        <f>'Population 2016'!AF86/'Population 2016'!AF$6</f>
        <v>2.2983737139064056E-2</v>
      </c>
      <c r="AG86" s="3">
        <f>'Population 2016'!AG86/'Population 2016'!AG$6</f>
        <v>9.290727371448107E-3</v>
      </c>
      <c r="AH86" s="3">
        <f>'Population 2016'!AH86/'Population 2016'!AH$6</f>
        <v>1.801628563137414E-2</v>
      </c>
      <c r="AI86" s="3">
        <f>'Population 2016'!AI86/'Population 2016'!AI$6</f>
        <v>1.5937255427162809E-2</v>
      </c>
      <c r="AJ86" s="3">
        <f>'Population 2016'!AJ86/'Population 2016'!AJ$6</f>
        <v>7.3019574154752406E-3</v>
      </c>
      <c r="AK86" s="3">
        <f>'Population 2016'!AK86/'Population 2016'!AK$6</f>
        <v>2.0469217446071487E-3</v>
      </c>
      <c r="AL86" s="3">
        <f>'Population 2016'!AL86/'Population 2016'!AL$6</f>
        <v>2.0489133653105941E-2</v>
      </c>
      <c r="AM86" s="3">
        <f>'Population 2016'!AM86/'Population 2016'!AM$6</f>
        <v>1.9363103953147876E-2</v>
      </c>
      <c r="AN86" s="3">
        <f>'Population 2016'!AN86/'Population 2016'!AN$6</f>
        <v>0</v>
      </c>
      <c r="AO86" s="3">
        <f>'Population 2016'!AO86/'Population 2016'!AO$6</f>
        <v>0</v>
      </c>
      <c r="AP86" s="3">
        <f>'Population 2016'!AP86/'Population 2016'!AP$6</f>
        <v>1.463742381340884E-2</v>
      </c>
      <c r="AQ86" s="3">
        <f>'Population 2016'!AQ86/'Population 2016'!AQ$6</f>
        <v>2.369912416280268E-2</v>
      </c>
      <c r="AR86" s="3">
        <f>'Population 2016'!AR86/'Population 2016'!AR$6</f>
        <v>1.8642759200708091E-2</v>
      </c>
      <c r="AS86" s="3">
        <f>'Population 2016'!AS86/'Population 2016'!AS$6</f>
        <v>9.080314654753811E-3</v>
      </c>
      <c r="AT86" s="3">
        <f>'Population 2016'!AT86/'Population 2016'!AT$6</f>
        <v>0</v>
      </c>
      <c r="AU86" s="3">
        <f>'Population 2016'!AU86/'Population 2016'!AU$6</f>
        <v>0</v>
      </c>
      <c r="AV86" s="3">
        <f>'Population 2016'!AV86/'Population 2016'!AV$6</f>
        <v>1.3868700107232217E-2</v>
      </c>
      <c r="AW86" s="3">
        <f>'Population 2016'!AW86/'Population 2016'!AW$6</f>
        <v>1.6208158952980778E-2</v>
      </c>
      <c r="AX86" s="3">
        <f>'Population 2016'!AX86/'Population 2016'!AX$6</f>
        <v>1.3671965518839506E-2</v>
      </c>
      <c r="AY86" s="3">
        <f>'Population 2016'!AY86/'Population 2016'!AY$6</f>
        <v>1.8131629524845535E-2</v>
      </c>
      <c r="AZ86" s="3">
        <f>'Population 2016'!AZ86/'Population 2016'!AZ$6</f>
        <v>1.8704444762040875E-2</v>
      </c>
      <c r="BA86" s="3">
        <f>'Population 2016'!BA86/'Population 2016'!BA$6</f>
        <v>1.9046480584942124E-2</v>
      </c>
      <c r="BB86" s="3">
        <f>'Population 2016'!BB86/'Population 2016'!BB$6</f>
        <v>1.399961112191328E-2</v>
      </c>
      <c r="BC86" s="5">
        <f>'Population 2016'!BC86/'Population 2016'!BC$6</f>
        <v>0</v>
      </c>
      <c r="BD86" s="9">
        <v>84</v>
      </c>
    </row>
    <row r="87" spans="2:56" x14ac:dyDescent="0.35">
      <c r="B87" s="3" t="s">
        <v>52</v>
      </c>
      <c r="C87" s="47">
        <f>'Population 2016'!C87/'Population 2016'!C$6</f>
        <v>1.2102847306892348E-2</v>
      </c>
      <c r="D87" s="3">
        <f>'Population 2016'!D87/'Population 2016'!D$6</f>
        <v>1.1599926764836659E-2</v>
      </c>
      <c r="E87" s="3">
        <f>'Population 2016'!E87/'Population 2016'!E$6</f>
        <v>1.0244515318449792E-2</v>
      </c>
      <c r="F87" s="3">
        <f>'Population 2016'!F87/'Population 2016'!F$6</f>
        <v>1.0862979312732623E-2</v>
      </c>
      <c r="G87" s="3">
        <f>'Population 2016'!G87/'Population 2016'!G$6</f>
        <v>9.3473637076010307E-3</v>
      </c>
      <c r="H87" s="3">
        <f>'Population 2016'!H87/'Population 2016'!H$6</f>
        <v>1.8972435710154605E-2</v>
      </c>
      <c r="I87" s="3">
        <f>'Population 2016'!I87/'Population 2016'!I$6</f>
        <v>9.2259881518889E-3</v>
      </c>
      <c r="J87" s="3">
        <f>'Population 2016'!J87/'Population 2016'!J$6</f>
        <v>1.4856016334577202E-2</v>
      </c>
      <c r="K87" s="3">
        <f>'Population 2016'!K87/'Population 2016'!K$6</f>
        <v>1.6736401673640166E-2</v>
      </c>
      <c r="L87" s="3">
        <f>'Population 2016'!L87/'Population 2016'!L$6</f>
        <v>7.6204523107177976E-3</v>
      </c>
      <c r="M87" s="3">
        <f>'Population 2016'!M87/'Population 2016'!M$6</f>
        <v>7.6204523107177976E-3</v>
      </c>
      <c r="N87" s="3">
        <f>'Population 2016'!N87/'Population 2016'!N$6</f>
        <v>1.9056301371877252E-2</v>
      </c>
      <c r="O87" s="3">
        <f>'Population 2016'!O87/'Population 2016'!O$6</f>
        <v>1.929420658373995E-2</v>
      </c>
      <c r="P87" s="3">
        <f>'Population 2016'!P87/'Population 2016'!P$6</f>
        <v>7.1893006290638054E-3</v>
      </c>
      <c r="Q87" s="3">
        <f>'Population 2016'!Q87/'Population 2016'!Q$6</f>
        <v>5.1185344827586205E-3</v>
      </c>
      <c r="R87" s="3">
        <f>'Population 2016'!R87/'Population 2016'!R$6</f>
        <v>1.4427181150759775E-2</v>
      </c>
      <c r="S87" s="3">
        <f>'Population 2016'!S87/'Population 2016'!S$6</f>
        <v>1.5648838897715674E-2</v>
      </c>
      <c r="T87" s="3">
        <f>'Population 2016'!T87/'Population 2016'!T$6</f>
        <v>1.9975894068760904E-2</v>
      </c>
      <c r="U87" s="3">
        <f>'Population 2016'!U87/'Population 2016'!U$6</f>
        <v>0</v>
      </c>
      <c r="V87" s="3">
        <f>'Population 2016'!V87/'Population 2016'!V$6</f>
        <v>1.3327205882352941E-2</v>
      </c>
      <c r="W87" s="3">
        <f>'Population 2016'!W87/'Population 2016'!W$6</f>
        <v>1.7425906735751295E-2</v>
      </c>
      <c r="X87" s="3">
        <f>'Population 2016'!X87/'Population 2016'!X$6</f>
        <v>1.7425906735751295E-2</v>
      </c>
      <c r="Y87" s="3">
        <f>'Population 2016'!Y87/'Population 2016'!Y$6</f>
        <v>1.3983969350204163E-2</v>
      </c>
      <c r="Z87" s="3">
        <f>'Population 2016'!Z87/'Population 2016'!Z$6</f>
        <v>2.6370875373308907E-2</v>
      </c>
      <c r="AA87" s="3">
        <f>'Population 2016'!AA87/'Population 2016'!AA$6</f>
        <v>2.1682696213527312E-2</v>
      </c>
      <c r="AB87" s="3">
        <f>'Population 2016'!AB87/'Population 2016'!AB$6</f>
        <v>1.0283958370715952E-2</v>
      </c>
      <c r="AC87" s="3">
        <f>'Population 2016'!AC87/'Population 2016'!AC$6</f>
        <v>2.3586465551116004E-2</v>
      </c>
      <c r="AD87" s="3">
        <f>'Population 2016'!AD87/'Population 2016'!AD$6</f>
        <v>1.0356101963221044E-2</v>
      </c>
      <c r="AE87" s="3">
        <f>'Population 2016'!AE87/'Population 2016'!AE$6</f>
        <v>1.0718523136324331E-2</v>
      </c>
      <c r="AF87" s="3">
        <f>'Population 2016'!AF87/'Population 2016'!AF$6</f>
        <v>2.3619869454585683E-2</v>
      </c>
      <c r="AG87" s="3">
        <f>'Population 2016'!AG87/'Population 2016'!AG$6</f>
        <v>1.0718523136324331E-2</v>
      </c>
      <c r="AH87" s="3">
        <f>'Population 2016'!AH87/'Population 2016'!AH$6</f>
        <v>1.8261024617245707E-2</v>
      </c>
      <c r="AI87" s="3">
        <f>'Population 2016'!AI87/'Population 2016'!AI$6</f>
        <v>1.5305289678869325E-2</v>
      </c>
      <c r="AJ87" s="3">
        <f>'Population 2016'!AJ87/'Population 2016'!AJ$6</f>
        <v>8.1916917224028954E-3</v>
      </c>
      <c r="AK87" s="3">
        <f>'Population 2016'!AK87/'Population 2016'!AK$6</f>
        <v>2.3618327822390174E-3</v>
      </c>
      <c r="AL87" s="3">
        <f>'Population 2016'!AL87/'Population 2016'!AL$6</f>
        <v>2.2073192396518032E-2</v>
      </c>
      <c r="AM87" s="3">
        <f>'Population 2016'!AM87/'Population 2016'!AM$6</f>
        <v>1.9521717911176184E-2</v>
      </c>
      <c r="AN87" s="3">
        <f>'Population 2016'!AN87/'Population 2016'!AN$6</f>
        <v>0</v>
      </c>
      <c r="AO87" s="3">
        <f>'Population 2016'!AO87/'Population 2016'!AO$6</f>
        <v>0</v>
      </c>
      <c r="AP87" s="3">
        <f>'Population 2016'!AP87/'Population 2016'!AP$6</f>
        <v>1.2093871478619763E-2</v>
      </c>
      <c r="AQ87" s="3">
        <f>'Population 2016'!AQ87/'Population 2016'!AQ$6</f>
        <v>2.0725693677780231E-2</v>
      </c>
      <c r="AR87" s="3">
        <f>'Population 2016'!AR87/'Population 2016'!AR$6</f>
        <v>1.7873513649162988E-2</v>
      </c>
      <c r="AS87" s="3">
        <f>'Population 2016'!AS87/'Population 2016'!AS$6</f>
        <v>9.2259881518889E-3</v>
      </c>
      <c r="AT87" s="3">
        <f>'Population 2016'!AT87/'Population 2016'!AT$6</f>
        <v>0</v>
      </c>
      <c r="AU87" s="3">
        <f>'Population 2016'!AU87/'Population 2016'!AU$6</f>
        <v>0</v>
      </c>
      <c r="AV87" s="3">
        <f>'Population 2016'!AV87/'Population 2016'!AV$6</f>
        <v>1.3535088764446562E-2</v>
      </c>
      <c r="AW87" s="3">
        <f>'Population 2016'!AW87/'Population 2016'!AW$6</f>
        <v>1.6568522264719613E-2</v>
      </c>
      <c r="AX87" s="3">
        <f>'Population 2016'!AX87/'Population 2016'!AX$6</f>
        <v>1.3023126477267461E-2</v>
      </c>
      <c r="AY87" s="3">
        <f>'Population 2016'!AY87/'Population 2016'!AY$6</f>
        <v>1.6772939714589145E-2</v>
      </c>
      <c r="AZ87" s="3">
        <f>'Population 2016'!AZ87/'Population 2016'!AZ$6</f>
        <v>1.6069386880091466E-2</v>
      </c>
      <c r="BA87" s="3">
        <f>'Population 2016'!BA87/'Population 2016'!BA$6</f>
        <v>1.7492479030940568E-2</v>
      </c>
      <c r="BB87" s="3">
        <f>'Population 2016'!BB87/'Population 2016'!BB$6</f>
        <v>1.4372285955019768E-2</v>
      </c>
      <c r="BC87" s="5">
        <f>'Population 2016'!BC87/'Population 2016'!BC$6</f>
        <v>0</v>
      </c>
      <c r="BD87" s="9">
        <v>85</v>
      </c>
    </row>
    <row r="88" spans="2:56" x14ac:dyDescent="0.35">
      <c r="B88" s="3" t="s">
        <v>53</v>
      </c>
      <c r="C88" s="47">
        <f>'Population 2016'!C88/'Population 2016'!C$6</f>
        <v>1.1224270243132755E-2</v>
      </c>
      <c r="D88" s="3">
        <f>'Population 2016'!D88/'Population 2016'!D$6</f>
        <v>1.0658331807600764E-2</v>
      </c>
      <c r="E88" s="3">
        <f>'Population 2016'!E88/'Population 2016'!E$6</f>
        <v>9.1330820527689184E-3</v>
      </c>
      <c r="F88" s="3">
        <f>'Population 2016'!F88/'Population 2016'!F$6</f>
        <v>1.198822816584437E-2</v>
      </c>
      <c r="G88" s="3">
        <f>'Population 2016'!G88/'Population 2016'!G$6</f>
        <v>1.1362364267323408E-2</v>
      </c>
      <c r="H88" s="3">
        <f>'Population 2016'!H88/'Population 2016'!H$6</f>
        <v>2.1488578975297674E-2</v>
      </c>
      <c r="I88" s="3">
        <f>'Population 2016'!I88/'Population 2016'!I$6</f>
        <v>1.2236573759347382E-2</v>
      </c>
      <c r="J88" s="3">
        <f>'Population 2016'!J88/'Population 2016'!J$6</f>
        <v>1.8305991691896079E-2</v>
      </c>
      <c r="K88" s="3">
        <f>'Population 2016'!K88/'Population 2016'!K$6</f>
        <v>2.0207303157093952E-2</v>
      </c>
      <c r="L88" s="3">
        <f>'Population 2016'!L88/'Population 2016'!L$6</f>
        <v>9.0730311969250028E-3</v>
      </c>
      <c r="M88" s="3">
        <f>'Population 2016'!M88/'Population 2016'!M$6</f>
        <v>9.0730311969250028E-3</v>
      </c>
      <c r="N88" s="3">
        <f>'Population 2016'!N88/'Population 2016'!N$6</f>
        <v>2.390860033230896E-2</v>
      </c>
      <c r="O88" s="3">
        <f>'Population 2016'!O88/'Population 2016'!O$6</f>
        <v>2.1991615696515702E-2</v>
      </c>
      <c r="P88" s="3">
        <f>'Population 2016'!P88/'Population 2016'!P$6</f>
        <v>9.7795633557117932E-3</v>
      </c>
      <c r="Q88" s="3">
        <f>'Population 2016'!Q88/'Population 2016'!Q$6</f>
        <v>3.6176108374384236E-3</v>
      </c>
      <c r="R88" s="3">
        <f>'Population 2016'!R88/'Population 2016'!R$6</f>
        <v>1.5622332252006146E-2</v>
      </c>
      <c r="S88" s="3">
        <f>'Population 2016'!S88/'Population 2016'!S$6</f>
        <v>1.7416534264880733E-2</v>
      </c>
      <c r="T88" s="3">
        <f>'Population 2016'!T88/'Population 2016'!T$6</f>
        <v>1.94280319951451E-2</v>
      </c>
      <c r="U88" s="3">
        <f>'Population 2016'!U88/'Population 2016'!U$6</f>
        <v>0</v>
      </c>
      <c r="V88" s="3">
        <f>'Population 2016'!V88/'Population 2016'!V$6</f>
        <v>1.5041713800904978E-2</v>
      </c>
      <c r="W88" s="3">
        <f>'Population 2016'!W88/'Population 2016'!W$6</f>
        <v>2.1844559585492227E-2</v>
      </c>
      <c r="X88" s="3">
        <f>'Population 2016'!X88/'Population 2016'!X$6</f>
        <v>2.1844559585492227E-2</v>
      </c>
      <c r="Y88" s="3">
        <f>'Population 2016'!Y88/'Population 2016'!Y$6</f>
        <v>1.6444018752835611E-2</v>
      </c>
      <c r="Z88" s="3">
        <f>'Population 2016'!Z88/'Population 2016'!Z$6</f>
        <v>2.878314208372449E-2</v>
      </c>
      <c r="AA88" s="3">
        <f>'Population 2016'!AA88/'Population 2016'!AA$6</f>
        <v>2.4827362092777642E-2</v>
      </c>
      <c r="AB88" s="3">
        <f>'Population 2016'!AB88/'Population 2016'!AB$6</f>
        <v>9.5774268795980628E-3</v>
      </c>
      <c r="AC88" s="3">
        <f>'Population 2016'!AC88/'Population 2016'!AC$6</f>
        <v>2.6895379192555042E-2</v>
      </c>
      <c r="AD88" s="3">
        <f>'Population 2016'!AD88/'Population 2016'!AD$6</f>
        <v>1.0918290355510186E-2</v>
      </c>
      <c r="AE88" s="3">
        <f>'Population 2016'!AE88/'Population 2016'!AE$6</f>
        <v>1.0758742735334928E-2</v>
      </c>
      <c r="AF88" s="3">
        <f>'Population 2016'!AF88/'Population 2016'!AF$6</f>
        <v>3.0921562119703507E-2</v>
      </c>
      <c r="AG88" s="3">
        <f>'Population 2016'!AG88/'Population 2016'!AG$6</f>
        <v>1.0758742735334928E-2</v>
      </c>
      <c r="AH88" s="3">
        <f>'Population 2016'!AH88/'Population 2016'!AH$6</f>
        <v>2.1110485667036105E-2</v>
      </c>
      <c r="AI88" s="3">
        <f>'Population 2016'!AI88/'Population 2016'!AI$6</f>
        <v>1.5627550358462691E-2</v>
      </c>
      <c r="AJ88" s="3">
        <f>'Population 2016'!AJ88/'Population 2016'!AJ$6</f>
        <v>9.4802724427808793E-3</v>
      </c>
      <c r="AK88" s="3">
        <f>'Population 2016'!AK88/'Population 2016'!AK$6</f>
        <v>3.0703826169107226E-3</v>
      </c>
      <c r="AL88" s="3">
        <f>'Population 2016'!AL88/'Population 2016'!AL$6</f>
        <v>2.5522591342452775E-2</v>
      </c>
      <c r="AM88" s="3">
        <f>'Population 2016'!AM88/'Population 2016'!AM$6</f>
        <v>2.3102733040507566E-2</v>
      </c>
      <c r="AN88" s="3">
        <f>'Population 2016'!AN88/'Population 2016'!AN$6</f>
        <v>0</v>
      </c>
      <c r="AO88" s="3">
        <f>'Population 2016'!AO88/'Population 2016'!AO$6</f>
        <v>0</v>
      </c>
      <c r="AP88" s="3">
        <f>'Population 2016'!AP88/'Population 2016'!AP$6</f>
        <v>1.2333829246052695E-2</v>
      </c>
      <c r="AQ88" s="3">
        <f>'Population 2016'!AQ88/'Population 2016'!AQ$6</f>
        <v>2.6687274600721279E-2</v>
      </c>
      <c r="AR88" s="3">
        <f>'Population 2016'!AR88/'Population 2016'!AR$6</f>
        <v>2.0278465759247057E-2</v>
      </c>
      <c r="AS88" s="3">
        <f>'Population 2016'!AS88/'Population 2016'!AS$6</f>
        <v>1.2236573759347382E-2</v>
      </c>
      <c r="AT88" s="3">
        <f>'Population 2016'!AT88/'Population 2016'!AT$6</f>
        <v>0</v>
      </c>
      <c r="AU88" s="3">
        <f>'Population 2016'!AU88/'Population 2016'!AU$6</f>
        <v>0</v>
      </c>
      <c r="AV88" s="3">
        <f>'Population 2016'!AV88/'Population 2016'!AV$6</f>
        <v>1.429762897652806E-2</v>
      </c>
      <c r="AW88" s="3">
        <f>'Population 2016'!AW88/'Population 2016'!AW$6</f>
        <v>1.843585942554812E-2</v>
      </c>
      <c r="AX88" s="3">
        <f>'Population 2016'!AX88/'Population 2016'!AX$6</f>
        <v>1.6452704268433982E-2</v>
      </c>
      <c r="AY88" s="3">
        <f>'Population 2016'!AY88/'Population 2016'!AY$6</f>
        <v>2.0616827975251207E-2</v>
      </c>
      <c r="AZ88" s="3">
        <f>'Population 2016'!AZ88/'Population 2016'!AZ$6</f>
        <v>1.9293983135629557E-2</v>
      </c>
      <c r="BA88" s="3">
        <f>'Population 2016'!BA88/'Population 2016'!BA$6</f>
        <v>2.097902097902098E-2</v>
      </c>
      <c r="BB88" s="3">
        <f>'Population 2016'!BB88/'Population 2016'!BB$6</f>
        <v>1.662453820727202E-2</v>
      </c>
      <c r="BC88" s="5">
        <f>'Population 2016'!BC88/'Population 2016'!BC$6</f>
        <v>0</v>
      </c>
      <c r="BD88" s="9">
        <v>86</v>
      </c>
    </row>
    <row r="89" spans="2:56" x14ac:dyDescent="0.35">
      <c r="B89" s="3" t="s">
        <v>54</v>
      </c>
      <c r="C89" s="47">
        <f>'Population 2016'!C89/'Population 2016'!C$6</f>
        <v>1.1027038657390806E-2</v>
      </c>
      <c r="D89" s="3">
        <f>'Population 2016'!D89/'Population 2016'!D$6</f>
        <v>1.0095990374807105E-2</v>
      </c>
      <c r="E89" s="3">
        <f>'Population 2016'!E89/'Population 2016'!E$6</f>
        <v>7.5867401179085725E-3</v>
      </c>
      <c r="F89" s="3">
        <f>'Population 2016'!F89/'Population 2016'!F$6</f>
        <v>1.2637410196485762E-2</v>
      </c>
      <c r="G89" s="3">
        <f>'Population 2016'!G89/'Population 2016'!G$6</f>
        <v>1.4720698533527371E-2</v>
      </c>
      <c r="H89" s="3">
        <f>'Population 2016'!H89/'Population 2016'!H$6</f>
        <v>2.3134208219798828E-2</v>
      </c>
      <c r="I89" s="3">
        <f>'Population 2016'!I89/'Population 2016'!I$6</f>
        <v>1.2625036418374284E-2</v>
      </c>
      <c r="J89" s="3">
        <f>'Population 2016'!J89/'Population 2016'!J$6</f>
        <v>2.0206998521439132E-2</v>
      </c>
      <c r="K89" s="3">
        <f>'Population 2016'!K89/'Population 2016'!K$6</f>
        <v>2.1586154431342715E-2</v>
      </c>
      <c r="L89" s="3">
        <f>'Population 2016'!L89/'Population 2016'!L$6</f>
        <v>9.7657995888084381E-3</v>
      </c>
      <c r="M89" s="3">
        <f>'Population 2016'!M89/'Population 2016'!M$6</f>
        <v>9.7657995888084381E-3</v>
      </c>
      <c r="N89" s="3">
        <f>'Population 2016'!N89/'Population 2016'!N$6</f>
        <v>2.4482053845814526E-2</v>
      </c>
      <c r="O89" s="3">
        <f>'Population 2016'!O89/'Population 2016'!O$6</f>
        <v>2.3245825029207613E-2</v>
      </c>
      <c r="P89" s="3">
        <f>'Population 2016'!P89/'Population 2016'!P$6</f>
        <v>9.9910133742136704E-3</v>
      </c>
      <c r="Q89" s="3">
        <f>'Population 2016'!Q89/'Population 2016'!Q$6</f>
        <v>5.5033866995073894E-3</v>
      </c>
      <c r="R89" s="3">
        <f>'Population 2016'!R89/'Population 2016'!R$6</f>
        <v>2.057367252859826E-2</v>
      </c>
      <c r="S89" s="3">
        <f>'Population 2016'!S89/'Population 2016'!S$6</f>
        <v>1.7177158850577131E-2</v>
      </c>
      <c r="T89" s="3">
        <f>'Population 2016'!T89/'Population 2016'!T$6</f>
        <v>2.0144467014488843E-2</v>
      </c>
      <c r="U89" s="3">
        <f>'Population 2016'!U89/'Population 2016'!U$6</f>
        <v>0</v>
      </c>
      <c r="V89" s="3">
        <f>'Population 2016'!V89/'Population 2016'!V$6</f>
        <v>1.5165441176470588E-2</v>
      </c>
      <c r="W89" s="3">
        <f>'Population 2016'!W89/'Population 2016'!W$6</f>
        <v>2.0219689119170985E-2</v>
      </c>
      <c r="X89" s="3">
        <f>'Population 2016'!X89/'Population 2016'!X$6</f>
        <v>2.0219689119170985E-2</v>
      </c>
      <c r="Y89" s="3">
        <f>'Population 2016'!Y89/'Population 2016'!Y$6</f>
        <v>1.7331249684932198E-2</v>
      </c>
      <c r="Z89" s="3">
        <f>'Population 2016'!Z89/'Population 2016'!Z$6</f>
        <v>2.9478871399448884E-2</v>
      </c>
      <c r="AA89" s="3">
        <f>'Population 2016'!AA89/'Population 2016'!AA$6</f>
        <v>2.5609778960985395E-2</v>
      </c>
      <c r="AB89" s="3">
        <f>'Population 2016'!AB89/'Population 2016'!AB$6</f>
        <v>8.9381841019199708E-3</v>
      </c>
      <c r="AC89" s="3">
        <f>'Population 2016'!AC89/'Population 2016'!AC$6</f>
        <v>2.8325156691942278E-2</v>
      </c>
      <c r="AD89" s="3">
        <f>'Population 2016'!AD89/'Population 2016'!AD$6</f>
        <v>1.2057461571464501E-2</v>
      </c>
      <c r="AE89" s="3">
        <f>'Population 2016'!AE89/'Population 2016'!AE$6</f>
        <v>1.110060932692501E-2</v>
      </c>
      <c r="AF89" s="3">
        <f>'Population 2016'!AF89/'Population 2016'!AF$6</f>
        <v>3.5540435888925768E-2</v>
      </c>
      <c r="AG89" s="3">
        <f>'Population 2016'!AG89/'Population 2016'!AG$6</f>
        <v>1.110060932692501E-2</v>
      </c>
      <c r="AH89" s="3">
        <f>'Population 2016'!AH89/'Population 2016'!AH$6</f>
        <v>2.0729392103321809E-2</v>
      </c>
      <c r="AI89" s="3">
        <f>'Population 2016'!AI89/'Population 2016'!AI$6</f>
        <v>1.6033515110677712E-2</v>
      </c>
      <c r="AJ89" s="3">
        <f>'Population 2016'!AJ89/'Population 2016'!AJ$6</f>
        <v>9.3575504694115488E-3</v>
      </c>
      <c r="AK89" s="3">
        <f>'Population 2016'!AK89/'Population 2016'!AK$6</f>
        <v>1.9681939851991814E-3</v>
      </c>
      <c r="AL89" s="3">
        <f>'Population 2016'!AL89/'Population 2016'!AL$6</f>
        <v>2.80541244744478E-2</v>
      </c>
      <c r="AM89" s="3">
        <f>'Population 2016'!AM89/'Population 2016'!AM$6</f>
        <v>2.3090531966813078E-2</v>
      </c>
      <c r="AN89" s="3">
        <f>'Population 2016'!AN89/'Population 2016'!AN$6</f>
        <v>0</v>
      </c>
      <c r="AO89" s="3">
        <f>'Population 2016'!AO89/'Population 2016'!AO$6</f>
        <v>0</v>
      </c>
      <c r="AP89" s="3">
        <f>'Population 2016'!AP89/'Population 2016'!AP$6</f>
        <v>1.4253491385516149E-2</v>
      </c>
      <c r="AQ89" s="3">
        <f>'Population 2016'!AQ89/'Population 2016'!AQ$6</f>
        <v>2.6495915213071319E-2</v>
      </c>
      <c r="AR89" s="3">
        <f>'Population 2016'!AR89/'Population 2016'!AR$6</f>
        <v>2.0868540965575555E-2</v>
      </c>
      <c r="AS89" s="3">
        <f>'Population 2016'!AS89/'Population 2016'!AS$6</f>
        <v>1.2625036418374284E-2</v>
      </c>
      <c r="AT89" s="3">
        <f>'Population 2016'!AT89/'Population 2016'!AT$6</f>
        <v>0</v>
      </c>
      <c r="AU89" s="3">
        <f>'Population 2016'!AU89/'Population 2016'!AU$6</f>
        <v>0</v>
      </c>
      <c r="AV89" s="3">
        <f>'Population 2016'!AV89/'Population 2016'!AV$6</f>
        <v>1.5060169188609555E-2</v>
      </c>
      <c r="AW89" s="3">
        <f>'Population 2016'!AW89/'Population 2016'!AW$6</f>
        <v>1.755952137200141E-2</v>
      </c>
      <c r="AX89" s="3">
        <f>'Population 2016'!AX89/'Population 2016'!AX$6</f>
        <v>1.8862677851415859E-2</v>
      </c>
      <c r="AY89" s="3">
        <f>'Population 2016'!AY89/'Population 2016'!AY$6</f>
        <v>2.0178263542826678E-2</v>
      </c>
      <c r="AZ89" s="3">
        <f>'Population 2016'!AZ89/'Population 2016'!AZ$6</f>
        <v>2.0133628698013436E-2</v>
      </c>
      <c r="BA89" s="3">
        <f>'Population 2016'!BA89/'Population 2016'!BA$6</f>
        <v>2.6756719064411374E-2</v>
      </c>
      <c r="BB89" s="3">
        <f>'Population 2016'!BB89/'Population 2016'!BB$6</f>
        <v>1.6089830838032278E-2</v>
      </c>
      <c r="BC89" s="5">
        <f>'Population 2016'!BC89/'Population 2016'!BC$6</f>
        <v>0</v>
      </c>
      <c r="BD89" s="9">
        <v>87</v>
      </c>
    </row>
    <row r="90" spans="2:56" x14ac:dyDescent="0.35">
      <c r="B90" s="3" t="s">
        <v>55</v>
      </c>
      <c r="C90" s="47">
        <f>'Population 2016'!C90/'Population 2016'!C$6</f>
        <v>1.0076741016997777E-2</v>
      </c>
      <c r="D90" s="3">
        <f>'Population 2016'!D90/'Population 2016'!D$6</f>
        <v>9.7298145581042553E-3</v>
      </c>
      <c r="E90" s="3">
        <f>'Population 2016'!E90/'Population 2016'!E$6</f>
        <v>8.7948197545182176E-3</v>
      </c>
      <c r="F90" s="3">
        <f>'Population 2016'!F90/'Population 2016'!F$6</f>
        <v>1.0040682073920193E-2</v>
      </c>
      <c r="G90" s="3">
        <f>'Population 2016'!G90/'Population 2016'!G$6</f>
        <v>1.1922086645024067E-2</v>
      </c>
      <c r="H90" s="3">
        <f>'Population 2016'!H90/'Population 2016'!H$6</f>
        <v>2.2532003315108188E-2</v>
      </c>
      <c r="I90" s="3">
        <f>'Population 2016'!I90/'Population 2016'!I$6</f>
        <v>9.565892978537438E-3</v>
      </c>
      <c r="J90" s="3">
        <f>'Population 2016'!J90/'Population 2016'!J$6</f>
        <v>1.9103945175901804E-2</v>
      </c>
      <c r="K90" s="3">
        <f>'Population 2016'!K90/'Population 2016'!K$6</f>
        <v>2.0349942944085205E-2</v>
      </c>
      <c r="L90" s="3">
        <f>'Population 2016'!L90/'Population 2016'!L$6</f>
        <v>8.6931259497631183E-3</v>
      </c>
      <c r="M90" s="3">
        <f>'Population 2016'!M90/'Population 2016'!M$6</f>
        <v>8.6931259497631183E-3</v>
      </c>
      <c r="N90" s="3">
        <f>'Population 2016'!N90/'Population 2016'!N$6</f>
        <v>2.3599817671190577E-2</v>
      </c>
      <c r="O90" s="3">
        <f>'Population 2016'!O90/'Population 2016'!O$6</f>
        <v>2.1716720500309258E-2</v>
      </c>
      <c r="P90" s="3">
        <f>'Population 2016'!P90/'Population 2016'!P$6</f>
        <v>9.145213300206163E-3</v>
      </c>
      <c r="Q90" s="3">
        <f>'Population 2016'!Q90/'Population 2016'!Q$6</f>
        <v>4.3103448275862068E-3</v>
      </c>
      <c r="R90" s="3">
        <f>'Population 2016'!R90/'Population 2016'!R$6</f>
        <v>1.6476011610039268E-2</v>
      </c>
      <c r="S90" s="3">
        <f>'Population 2016'!S90/'Population 2016'!S$6</f>
        <v>1.4967539641620809E-2</v>
      </c>
      <c r="T90" s="3">
        <f>'Population 2016'!T90/'Population 2016'!T$6</f>
        <v>1.5879571487571961E-2</v>
      </c>
      <c r="U90" s="3">
        <f>'Population 2016'!U90/'Population 2016'!U$6</f>
        <v>0</v>
      </c>
      <c r="V90" s="3">
        <f>'Population 2016'!V90/'Population 2016'!V$6</f>
        <v>1.2849971719457013E-2</v>
      </c>
      <c r="W90" s="3">
        <f>'Population 2016'!W90/'Population 2016'!W$6</f>
        <v>2.0004145077720206E-2</v>
      </c>
      <c r="X90" s="3">
        <f>'Population 2016'!X90/'Population 2016'!X$6</f>
        <v>2.0004145077720206E-2</v>
      </c>
      <c r="Y90" s="3">
        <f>'Population 2016'!Y90/'Population 2016'!Y$6</f>
        <v>1.5536623481373191E-2</v>
      </c>
      <c r="Z90" s="3">
        <f>'Population 2016'!Z90/'Population 2016'!Z$6</f>
        <v>2.5793632709607446E-2</v>
      </c>
      <c r="AA90" s="3">
        <f>'Population 2016'!AA90/'Population 2016'!AA$6</f>
        <v>2.2827574570201917E-2</v>
      </c>
      <c r="AB90" s="3">
        <f>'Population 2016'!AB90/'Population 2016'!AB$6</f>
        <v>8.6465996770141752E-3</v>
      </c>
      <c r="AC90" s="3">
        <f>'Population 2016'!AC90/'Population 2016'!AC$6</f>
        <v>2.4819770224056834E-2</v>
      </c>
      <c r="AD90" s="3">
        <f>'Population 2016'!AD90/'Population 2016'!AD$6</f>
        <v>1.1051440237894457E-2</v>
      </c>
      <c r="AE90" s="3">
        <f>'Population 2016'!AE90/'Population 2016'!AE$6</f>
        <v>1.073863293582963E-2</v>
      </c>
      <c r="AF90" s="3">
        <f>'Population 2016'!AF90/'Population 2016'!AF$6</f>
        <v>3.1115167607036177E-2</v>
      </c>
      <c r="AG90" s="3">
        <f>'Population 2016'!AG90/'Population 2016'!AG$6</f>
        <v>1.073863293582963E-2</v>
      </c>
      <c r="AH90" s="3">
        <f>'Population 2016'!AH90/'Population 2016'!AH$6</f>
        <v>1.9246973103185454E-2</v>
      </c>
      <c r="AI90" s="3">
        <f>'Population 2016'!AI90/'Population 2016'!AI$6</f>
        <v>1.2890427183734624E-2</v>
      </c>
      <c r="AJ90" s="3">
        <f>'Population 2016'!AJ90/'Population 2016'!AJ$6</f>
        <v>8.2530527090875615E-3</v>
      </c>
      <c r="AK90" s="3">
        <f>'Population 2016'!AK90/'Population 2016'!AK$6</f>
        <v>2.1256495040151155E-3</v>
      </c>
      <c r="AL90" s="3">
        <f>'Population 2016'!AL90/'Population 2016'!AL$6</f>
        <v>2.7535974418191507E-2</v>
      </c>
      <c r="AM90" s="3">
        <f>'Population 2016'!AM90/'Population 2016'!AM$6</f>
        <v>2.0662518301610543E-2</v>
      </c>
      <c r="AN90" s="3">
        <f>'Population 2016'!AN90/'Population 2016'!AN$6</f>
        <v>0</v>
      </c>
      <c r="AO90" s="3">
        <f>'Population 2016'!AO90/'Population 2016'!AO$6</f>
        <v>0</v>
      </c>
      <c r="AP90" s="3">
        <f>'Population 2016'!AP90/'Population 2016'!AP$6</f>
        <v>1.1182031962374621E-2</v>
      </c>
      <c r="AQ90" s="3">
        <f>'Population 2016'!AQ90/'Population 2016'!AQ$6</f>
        <v>2.4655921101052476E-2</v>
      </c>
      <c r="AR90" s="3">
        <f>'Population 2016'!AR90/'Population 2016'!AR$6</f>
        <v>1.8793669239108194E-2</v>
      </c>
      <c r="AS90" s="3">
        <f>'Population 2016'!AS90/'Population 2016'!AS$6</f>
        <v>9.565892978537438E-3</v>
      </c>
      <c r="AT90" s="3">
        <f>'Population 2016'!AT90/'Population 2016'!AT$6</f>
        <v>0</v>
      </c>
      <c r="AU90" s="3">
        <f>'Population 2016'!AU90/'Population 2016'!AU$6</f>
        <v>0</v>
      </c>
      <c r="AV90" s="3">
        <f>'Population 2016'!AV90/'Population 2016'!AV$6</f>
        <v>1.5608244966043131E-2</v>
      </c>
      <c r="AW90" s="3">
        <f>'Population 2016'!AW90/'Population 2016'!AW$6</f>
        <v>1.7346579415064824E-2</v>
      </c>
      <c r="AX90" s="3">
        <f>'Population 2016'!AX90/'Population 2016'!AX$6</f>
        <v>1.7889419289057792E-2</v>
      </c>
      <c r="AY90" s="3">
        <f>'Population 2016'!AY90/'Population 2016'!AY$6</f>
        <v>1.9275336770187938E-2</v>
      </c>
      <c r="AZ90" s="3">
        <f>'Population 2016'!AZ90/'Population 2016'!AZ$6</f>
        <v>1.8490067171644992E-2</v>
      </c>
      <c r="BA90" s="3">
        <f>'Population 2016'!BA90/'Population 2016'!BA$6</f>
        <v>2.1975175821329667E-2</v>
      </c>
      <c r="BB90" s="3">
        <f>'Population 2016'!BB90/'Population 2016'!BB$6</f>
        <v>1.3205651694860328E-2</v>
      </c>
      <c r="BC90" s="5">
        <f>'Population 2016'!BC90/'Population 2016'!BC$6</f>
        <v>0</v>
      </c>
      <c r="BD90" s="9">
        <v>88</v>
      </c>
    </row>
    <row r="91" spans="2:56" x14ac:dyDescent="0.35">
      <c r="B91" s="3" t="s">
        <v>56</v>
      </c>
      <c r="C91" s="47">
        <f>'Population 2016'!C91/'Population 2016'!C$6</f>
        <v>9.0726529441296708E-3</v>
      </c>
      <c r="D91" s="3">
        <f>'Population 2016'!D91/'Population 2016'!D$6</f>
        <v>7.9381685978081769E-3</v>
      </c>
      <c r="E91" s="3">
        <f>'Population 2016'!E91/'Population 2016'!E$6</f>
        <v>4.8806417319029669E-3</v>
      </c>
      <c r="F91" s="3">
        <f>'Population 2016'!F91/'Population 2016'!F$6</f>
        <v>8.482645200380853E-3</v>
      </c>
      <c r="G91" s="3">
        <f>'Population 2016'!G91/'Population 2016'!G$6</f>
        <v>1.1586253218403671E-2</v>
      </c>
      <c r="H91" s="3">
        <f>'Population 2016'!H91/'Population 2016'!H$6</f>
        <v>1.9258632100502632E-2</v>
      </c>
      <c r="I91" s="3">
        <f>'Population 2016'!I91/'Population 2016'!I$6</f>
        <v>7.4779061862678452E-3</v>
      </c>
      <c r="J91" s="3">
        <f>'Population 2016'!J91/'Population 2016'!J$6</f>
        <v>1.4902954774812833E-2</v>
      </c>
      <c r="K91" s="3">
        <f>'Population 2016'!K91/'Population 2016'!K$6</f>
        <v>1.583301635602891E-2</v>
      </c>
      <c r="L91" s="3">
        <f>'Population 2016'!L91/'Population 2016'!L$6</f>
        <v>7.1958523285956914E-3</v>
      </c>
      <c r="M91" s="3">
        <f>'Population 2016'!M91/'Population 2016'!M$6</f>
        <v>7.1958523285956914E-3</v>
      </c>
      <c r="N91" s="3">
        <f>'Population 2016'!N91/'Population 2016'!N$6</f>
        <v>1.9026893499389786E-2</v>
      </c>
      <c r="O91" s="3">
        <f>'Population 2016'!O91/'Population 2016'!O$6</f>
        <v>1.7954092502233523E-2</v>
      </c>
      <c r="P91" s="3">
        <f>'Population 2016'!P91/'Population 2016'!P$6</f>
        <v>8.458000740075064E-3</v>
      </c>
      <c r="Q91" s="3">
        <f>'Population 2016'!Q91/'Population 2016'!Q$6</f>
        <v>3.3482142857142855E-3</v>
      </c>
      <c r="R91" s="3">
        <f>'Population 2016'!R91/'Population 2016'!R$6</f>
        <v>1.2463718627283592E-2</v>
      </c>
      <c r="S91" s="3">
        <f>'Population 2016'!S91/'Population 2016'!S$6</f>
        <v>1.2526436515535727E-2</v>
      </c>
      <c r="T91" s="3">
        <f>'Population 2016'!T91/'Population 2016'!T$6</f>
        <v>1.3570122131099181E-2</v>
      </c>
      <c r="U91" s="3">
        <f>'Population 2016'!U91/'Population 2016'!U$6</f>
        <v>0</v>
      </c>
      <c r="V91" s="3">
        <f>'Population 2016'!V91/'Population 2016'!V$6</f>
        <v>1.1011736425339367E-2</v>
      </c>
      <c r="W91" s="3">
        <f>'Population 2016'!W91/'Population 2016'!W$6</f>
        <v>1.6729533678756476E-2</v>
      </c>
      <c r="X91" s="3">
        <f>'Population 2016'!X91/'Population 2016'!X$6</f>
        <v>1.6729533678756476E-2</v>
      </c>
      <c r="Y91" s="3">
        <f>'Population 2016'!Y91/'Population 2016'!Y$6</f>
        <v>1.268336946110803E-2</v>
      </c>
      <c r="Z91" s="3">
        <f>'Population 2016'!Z91/'Population 2016'!Z$6</f>
        <v>2.0786812131817919E-2</v>
      </c>
      <c r="AA91" s="3">
        <f>'Population 2016'!AA91/'Population 2016'!AA$6</f>
        <v>1.8535530599873763E-2</v>
      </c>
      <c r="AB91" s="3">
        <f>'Population 2016'!AB91/'Population 2016'!AB$6</f>
        <v>7.031670554458999E-3</v>
      </c>
      <c r="AC91" s="3">
        <f>'Population 2016'!AC91/'Population 2016'!AC$6</f>
        <v>2.0018830266930705E-2</v>
      </c>
      <c r="AD91" s="3">
        <f>'Population 2016'!AD91/'Population 2016'!AD$6</f>
        <v>9.5424082375393897E-3</v>
      </c>
      <c r="AE91" s="3">
        <f>'Population 2016'!AE91/'Population 2016'!AE$6</f>
        <v>8.8080921833209331E-3</v>
      </c>
      <c r="AF91" s="3">
        <f>'Population 2016'!AF91/'Population 2016'!AF$6</f>
        <v>2.6662241398384776E-2</v>
      </c>
      <c r="AG91" s="3">
        <f>'Population 2016'!AG91/'Population 2016'!AG$6</f>
        <v>8.8080921833209331E-3</v>
      </c>
      <c r="AH91" s="3">
        <f>'Population 2016'!AH91/'Population 2016'!AH$6</f>
        <v>1.5869575098157816E-2</v>
      </c>
      <c r="AI91" s="3">
        <f>'Population 2016'!AI91/'Population 2016'!AI$6</f>
        <v>1.0839677404504117E-2</v>
      </c>
      <c r="AJ91" s="3">
        <f>'Population 2016'!AJ91/'Population 2016'!AJ$6</f>
        <v>7.4860403755292381E-3</v>
      </c>
      <c r="AK91" s="3">
        <f>'Population 2016'!AK91/'Population 2016'!AK$6</f>
        <v>1.5745551881593449E-3</v>
      </c>
      <c r="AL91" s="3">
        <f>'Population 2016'!AL91/'Population 2016'!AL$6</f>
        <v>2.3316752531533133E-2</v>
      </c>
      <c r="AM91" s="3">
        <f>'Population 2016'!AM91/'Population 2016'!AM$6</f>
        <v>1.6605661298194241E-2</v>
      </c>
      <c r="AN91" s="3">
        <f>'Population 2016'!AN91/'Population 2016'!AN$6</f>
        <v>0</v>
      </c>
      <c r="AO91" s="3">
        <f>'Population 2016'!AO91/'Population 2016'!AO$6</f>
        <v>0</v>
      </c>
      <c r="AP91" s="3">
        <f>'Population 2016'!AP91/'Population 2016'!AP$6</f>
        <v>9.3103613763977546E-3</v>
      </c>
      <c r="AQ91" s="3">
        <f>'Population 2016'!AQ91/'Population 2016'!AQ$6</f>
        <v>1.7605063663796276E-2</v>
      </c>
      <c r="AR91" s="3">
        <f>'Population 2016'!AR91/'Population 2016'!AR$6</f>
        <v>1.5462909477715617E-2</v>
      </c>
      <c r="AS91" s="3">
        <f>'Population 2016'!AS91/'Population 2016'!AS$6</f>
        <v>7.4779061862678452E-3</v>
      </c>
      <c r="AT91" s="3">
        <f>'Population 2016'!AT91/'Population 2016'!AT$6</f>
        <v>0</v>
      </c>
      <c r="AU91" s="3">
        <f>'Population 2016'!AU91/'Population 2016'!AU$6</f>
        <v>0</v>
      </c>
      <c r="AV91" s="3">
        <f>'Population 2016'!AV91/'Population 2016'!AV$6</f>
        <v>1.4535922792803527E-2</v>
      </c>
      <c r="AW91" s="3">
        <f>'Population 2016'!AW91/'Population 2016'!AW$6</f>
        <v>1.4881366759760522E-2</v>
      </c>
      <c r="AX91" s="3">
        <f>'Population 2016'!AX91/'Population 2016'!AX$6</f>
        <v>1.3996385039625527E-2</v>
      </c>
      <c r="AY91" s="3">
        <f>'Population 2016'!AY91/'Population 2016'!AY$6</f>
        <v>1.5917309106231483E-2</v>
      </c>
      <c r="AZ91" s="3">
        <f>'Population 2016'!AZ91/'Population 2016'!AZ$6</f>
        <v>1.504216092611119E-2</v>
      </c>
      <c r="BA91" s="3">
        <f>'Population 2016'!BA91/'Population 2016'!BA$6</f>
        <v>1.9584404199788814E-2</v>
      </c>
      <c r="BB91" s="3">
        <f>'Population 2016'!BB91/'Population 2016'!BB$6</f>
        <v>1.0515911595048286E-2</v>
      </c>
      <c r="BC91" s="5">
        <f>'Population 2016'!BC91/'Population 2016'!BC$6</f>
        <v>0</v>
      </c>
      <c r="BD91" s="9">
        <v>89</v>
      </c>
    </row>
    <row r="92" spans="2:56" x14ac:dyDescent="0.35">
      <c r="B92" s="3" t="s">
        <v>57</v>
      </c>
      <c r="C92" s="47">
        <f>'Population 2016'!C92/'Population 2016'!C$6</f>
        <v>7.7996127088861798E-3</v>
      </c>
      <c r="D92" s="3">
        <f>'Population 2016'!D92/'Population 2016'!D$6</f>
        <v>7.2450500876206419E-3</v>
      </c>
      <c r="E92" s="3">
        <f>'Population 2016'!E92/'Population 2016'!E$6</f>
        <v>5.750459070261912E-3</v>
      </c>
      <c r="F92" s="3">
        <f>'Population 2016'!F92/'Population 2016'!F$6</f>
        <v>8.8721544187656889E-3</v>
      </c>
      <c r="G92" s="3">
        <f>'Population 2016'!G92/'Population 2016'!G$6</f>
        <v>9.5712526586812941E-3</v>
      </c>
      <c r="H92" s="3">
        <f>'Population 2016'!H92/'Population 2016'!H$6</f>
        <v>1.8507366575839061E-2</v>
      </c>
      <c r="I92" s="3">
        <f>'Population 2016'!I92/'Population 2016'!I$6</f>
        <v>9.7115664756725253E-3</v>
      </c>
      <c r="J92" s="3">
        <f>'Population 2016'!J92/'Population 2016'!J$6</f>
        <v>1.4550916473045601E-2</v>
      </c>
      <c r="K92" s="3">
        <f>'Population 2016'!K92/'Population 2016'!K$6</f>
        <v>1.6023202738683909E-2</v>
      </c>
      <c r="L92" s="3">
        <f>'Population 2016'!L92/'Population 2016'!L$6</f>
        <v>8.2908733351211225E-3</v>
      </c>
      <c r="M92" s="3">
        <f>'Population 2016'!M92/'Population 2016'!M$6</f>
        <v>8.2908733351211225E-3</v>
      </c>
      <c r="N92" s="3">
        <f>'Population 2016'!N92/'Population 2016'!N$6</f>
        <v>1.8085841579790912E-2</v>
      </c>
      <c r="O92" s="3">
        <f>'Population 2016'!O92/'Population 2016'!O$6</f>
        <v>1.871005429180125E-2</v>
      </c>
      <c r="P92" s="3">
        <f>'Population 2016'!P92/'Population 2016'!P$6</f>
        <v>6.7135380874345828E-3</v>
      </c>
      <c r="Q92" s="3">
        <f>'Population 2016'!Q92/'Population 2016'!Q$6</f>
        <v>3.8870073891625616E-3</v>
      </c>
      <c r="R92" s="3">
        <f>'Population 2016'!R92/'Population 2016'!R$6</f>
        <v>1.161003926925047E-2</v>
      </c>
      <c r="S92" s="3">
        <f>'Population 2016'!S92/'Population 2016'!S$6</f>
        <v>1.1721503803701638E-2</v>
      </c>
      <c r="T92" s="3">
        <f>'Population 2016'!T92/'Population 2016'!T$6</f>
        <v>1.1075242534325666E-2</v>
      </c>
      <c r="U92" s="3">
        <f>'Population 2016'!U92/'Population 2016'!U$6</f>
        <v>0</v>
      </c>
      <c r="V92" s="3">
        <f>'Population 2016'!V92/'Population 2016'!V$6</f>
        <v>1.1382918552036199E-2</v>
      </c>
      <c r="W92" s="3">
        <f>'Population 2016'!W92/'Population 2016'!W$6</f>
        <v>1.6157512953367877E-2</v>
      </c>
      <c r="X92" s="3">
        <f>'Population 2016'!X92/'Population 2016'!X$6</f>
        <v>1.6157512953367877E-2</v>
      </c>
      <c r="Y92" s="3">
        <f>'Population 2016'!Y92/'Population 2016'!Y$6</f>
        <v>1.2743862479205526E-2</v>
      </c>
      <c r="Z92" s="3">
        <f>'Population 2016'!Z92/'Population 2016'!Z$6</f>
        <v>1.8520375146969019E-2</v>
      </c>
      <c r="AA92" s="3">
        <f>'Population 2016'!AA92/'Population 2016'!AA$6</f>
        <v>1.7030690489135528E-2</v>
      </c>
      <c r="AB92" s="3">
        <f>'Population 2016'!AB92/'Population 2016'!AB$6</f>
        <v>6.4260721335008073E-3</v>
      </c>
      <c r="AC92" s="3">
        <f>'Population 2016'!AC92/'Population 2016'!AC$6</f>
        <v>1.7952947675979349E-2</v>
      </c>
      <c r="AD92" s="3">
        <f>'Population 2016'!AD92/'Population 2016'!AD$6</f>
        <v>8.5363869039693455E-3</v>
      </c>
      <c r="AE92" s="3">
        <f>'Population 2016'!AE92/'Population 2016'!AE$6</f>
        <v>8.1645785991513661E-3</v>
      </c>
      <c r="AF92" s="3">
        <f>'Population 2016'!AF92/'Population 2016'!AF$6</f>
        <v>2.7049452373050117E-2</v>
      </c>
      <c r="AG92" s="3">
        <f>'Population 2016'!AG92/'Population 2016'!AG$6</f>
        <v>8.1645785991513661E-3</v>
      </c>
      <c r="AH92" s="3">
        <f>'Population 2016'!AH92/'Population 2016'!AH$6</f>
        <v>1.5373104583961206E-2</v>
      </c>
      <c r="AI92" s="3">
        <f>'Population 2016'!AI92/'Population 2016'!AI$6</f>
        <v>9.6552647769077207E-3</v>
      </c>
      <c r="AJ92" s="3">
        <f>'Population 2016'!AJ92/'Population 2016'!AJ$6</f>
        <v>6.2281401484935882E-3</v>
      </c>
      <c r="AK92" s="3">
        <f>'Population 2016'!AK92/'Population 2016'!AK$6</f>
        <v>1.4958274287513776E-3</v>
      </c>
      <c r="AL92" s="3">
        <f>'Population 2016'!AL92/'Population 2016'!AL$6</f>
        <v>2.2058388109196424E-2</v>
      </c>
      <c r="AM92" s="3">
        <f>'Population 2016'!AM92/'Population 2016'!AM$6</f>
        <v>1.6270131771595902E-2</v>
      </c>
      <c r="AN92" s="3">
        <f>'Population 2016'!AN92/'Population 2016'!AN$6</f>
        <v>0</v>
      </c>
      <c r="AO92" s="3">
        <f>'Population 2016'!AO92/'Population 2016'!AO$6</f>
        <v>0</v>
      </c>
      <c r="AP92" s="3">
        <f>'Population 2016'!AP92/'Population 2016'!AP$6</f>
        <v>7.7266401113404038E-3</v>
      </c>
      <c r="AQ92" s="3">
        <f>'Population 2016'!AQ92/'Population 2016'!AQ$6</f>
        <v>1.5823949363362039E-2</v>
      </c>
      <c r="AR92" s="3">
        <f>'Population 2016'!AR92/'Population 2016'!AR$6</f>
        <v>1.4450625287548622E-2</v>
      </c>
      <c r="AS92" s="3">
        <f>'Population 2016'!AS92/'Population 2016'!AS$6</f>
        <v>9.7115664756725253E-3</v>
      </c>
      <c r="AT92" s="3">
        <f>'Population 2016'!AT92/'Population 2016'!AT$6</f>
        <v>0</v>
      </c>
      <c r="AU92" s="3">
        <f>'Population 2016'!AU92/'Population 2016'!AU$6</f>
        <v>0</v>
      </c>
      <c r="AV92" s="3">
        <f>'Population 2016'!AV92/'Population 2016'!AV$6</f>
        <v>1.2510425354462052E-2</v>
      </c>
      <c r="AW92" s="3">
        <f>'Population 2016'!AW92/'Population 2016'!AW$6</f>
        <v>1.4168830211549644E-2</v>
      </c>
      <c r="AX92" s="3">
        <f>'Population 2016'!AX92/'Population 2016'!AX$6</f>
        <v>1.311581776892061E-2</v>
      </c>
      <c r="AY92" s="3">
        <f>'Population 2016'!AY92/'Population 2016'!AY$6</f>
        <v>1.524226385240157E-2</v>
      </c>
      <c r="AZ92" s="3">
        <f>'Population 2016'!AZ92/'Population 2016'!AZ$6</f>
        <v>1.4256109761326283E-2</v>
      </c>
      <c r="BA92" s="3">
        <f>'Population 2016'!BA92/'Population 2016'!BA$6</f>
        <v>1.627717012332397E-2</v>
      </c>
      <c r="BB92" s="3">
        <f>'Population 2016'!BB92/'Population 2016'!BB$6</f>
        <v>1.1164041739581307E-2</v>
      </c>
      <c r="BC92" s="5">
        <f>'Population 2016'!BC92/'Population 2016'!BC$6</f>
        <v>0</v>
      </c>
      <c r="BD92" s="9">
        <v>90</v>
      </c>
    </row>
    <row r="93" spans="2:56" x14ac:dyDescent="0.35">
      <c r="B93" s="3" t="s">
        <v>58</v>
      </c>
      <c r="C93" s="47">
        <f>'Population 2016'!C93/'Population 2016'!C$6</f>
        <v>4.5363264720648354E-3</v>
      </c>
      <c r="D93" s="3">
        <f>'Population 2016'!D93/'Population 2016'!D$6</f>
        <v>4.1848664766039809E-3</v>
      </c>
      <c r="E93" s="3">
        <f>'Population 2016'!E93/'Population 2016'!E$6</f>
        <v>3.2376534261138496E-3</v>
      </c>
      <c r="F93" s="3">
        <f>'Population 2016'!F93/'Population 2016'!F$6</f>
        <v>5.842638275772527E-3</v>
      </c>
      <c r="G93" s="3">
        <f>'Population 2016'!G93/'Population 2016'!G$6</f>
        <v>8.7316690921303026E-3</v>
      </c>
      <c r="H93" s="3">
        <f>'Population 2016'!H93/'Population 2016'!H$6</f>
        <v>1.3725501887107449E-2</v>
      </c>
      <c r="I93" s="3">
        <f>'Population 2016'!I93/'Population 2016'!I$6</f>
        <v>6.7495387005924055E-3</v>
      </c>
      <c r="J93" s="3">
        <f>'Population 2016'!J93/'Population 2016'!J$6</f>
        <v>1.044380295242789E-2</v>
      </c>
      <c r="K93" s="3">
        <f>'Population 2016'!K93/'Population 2016'!K$6</f>
        <v>1.1648915937618867E-2</v>
      </c>
      <c r="L93" s="3">
        <f>'Population 2016'!L93/'Population 2016'!L$6</f>
        <v>5.0505050505050509E-3</v>
      </c>
      <c r="M93" s="3">
        <f>'Population 2016'!M93/'Population 2016'!M$6</f>
        <v>5.0505050505050509E-3</v>
      </c>
      <c r="N93" s="3">
        <f>'Population 2016'!N93/'Population 2016'!N$6</f>
        <v>1.2865944213265892E-2</v>
      </c>
      <c r="O93" s="3">
        <f>'Population 2016'!O93/'Population 2016'!O$6</f>
        <v>1.283416947288846E-2</v>
      </c>
      <c r="P93" s="3">
        <f>'Population 2016'!P93/'Population 2016'!P$6</f>
        <v>4.6519004070412857E-3</v>
      </c>
      <c r="Q93" s="3">
        <f>'Population 2016'!Q93/'Population 2016'!Q$6</f>
        <v>2.4630541871921183E-3</v>
      </c>
      <c r="R93" s="3">
        <f>'Population 2016'!R93/'Population 2016'!R$6</f>
        <v>7.4270104148881676E-3</v>
      </c>
      <c r="S93" s="3">
        <f>'Population 2016'!S93/'Population 2016'!S$6</f>
        <v>8.6201454139879421E-3</v>
      </c>
      <c r="T93" s="3">
        <f>'Population 2016'!T93/'Population 2016'!T$6</f>
        <v>7.5352106740389233E-3</v>
      </c>
      <c r="U93" s="3">
        <f>'Population 2016'!U93/'Population 2016'!U$6</f>
        <v>0</v>
      </c>
      <c r="V93" s="3">
        <f>'Population 2016'!V93/'Population 2016'!V$6</f>
        <v>7.1761877828054295E-3</v>
      </c>
      <c r="W93" s="3">
        <f>'Population 2016'!W93/'Population 2016'!W$6</f>
        <v>1.2352331606217617E-2</v>
      </c>
      <c r="X93" s="3">
        <f>'Population 2016'!X93/'Population 2016'!X$6</f>
        <v>1.2352331606217617E-2</v>
      </c>
      <c r="Y93" s="3">
        <f>'Population 2016'!Y93/'Population 2016'!Y$6</f>
        <v>8.5799264001613154E-3</v>
      </c>
      <c r="Z93" s="3">
        <f>'Population 2016'!Z93/'Population 2016'!Z$6</f>
        <v>1.3419372871417678E-2</v>
      </c>
      <c r="AA93" s="3">
        <f>'Population 2016'!AA93/'Population 2016'!AA$6</f>
        <v>1.2272446052606911E-2</v>
      </c>
      <c r="AB93" s="3">
        <f>'Population 2016'!AB93/'Population 2016'!AB$6</f>
        <v>3.7569531670554458E-3</v>
      </c>
      <c r="AC93" s="3">
        <f>'Population 2016'!AC93/'Population 2016'!AC$6</f>
        <v>1.2904957729163181E-2</v>
      </c>
      <c r="AD93" s="3">
        <f>'Population 2016'!AD93/'Population 2016'!AD$6</f>
        <v>6.198866746556596E-3</v>
      </c>
      <c r="AE93" s="3">
        <f>'Population 2016'!AE93/'Population 2016'!AE$6</f>
        <v>5.2888772698936196E-3</v>
      </c>
      <c r="AF93" s="3">
        <f>'Population 2016'!AF93/'Population 2016'!AF$6</f>
        <v>1.8641442637459895E-2</v>
      </c>
      <c r="AG93" s="3">
        <f>'Population 2016'!AG93/'Population 2016'!AG$6</f>
        <v>5.2888772698936196E-3</v>
      </c>
      <c r="AH93" s="3">
        <f>'Population 2016'!AH93/'Population 2016'!AH$6</f>
        <v>1.1135623857156343E-2</v>
      </c>
      <c r="AI93" s="3">
        <f>'Population 2016'!AI93/'Population 2016'!AI$6</f>
        <v>6.8972155840242404E-3</v>
      </c>
      <c r="AJ93" s="3">
        <f>'Population 2016'!AJ93/'Population 2016'!AJ$6</f>
        <v>4.6634349880346074E-3</v>
      </c>
      <c r="AK93" s="3">
        <f>'Population 2016'!AK93/'Population 2016'!AK$6</f>
        <v>1.1809163911195087E-3</v>
      </c>
      <c r="AL93" s="3">
        <f>'Population 2016'!AL93/'Population 2016'!AL$6</f>
        <v>1.6921300408598329E-2</v>
      </c>
      <c r="AM93" s="3">
        <f>'Population 2016'!AM93/'Population 2016'!AM$6</f>
        <v>1.1462908735968766E-2</v>
      </c>
      <c r="AN93" s="3">
        <f>'Population 2016'!AN93/'Population 2016'!AN$6</f>
        <v>0</v>
      </c>
      <c r="AO93" s="3">
        <f>'Population 2016'!AO93/'Population 2016'!AO$6</f>
        <v>0</v>
      </c>
      <c r="AP93" s="3">
        <f>'Population 2016'!AP93/'Population 2016'!AP$6</f>
        <v>5.7109948649037767E-3</v>
      </c>
      <c r="AQ93" s="3">
        <f>'Population 2016'!AQ93/'Population 2016'!AQ$6</f>
        <v>1.1334363730036065E-2</v>
      </c>
      <c r="AR93" s="3">
        <f>'Population 2016'!AR93/'Population 2016'!AR$6</f>
        <v>1.037605425074579E-2</v>
      </c>
      <c r="AS93" s="3">
        <f>'Population 2016'!AS93/'Population 2016'!AS$6</f>
        <v>6.7495387005924055E-3</v>
      </c>
      <c r="AT93" s="3">
        <f>'Population 2016'!AT93/'Population 2016'!AT$6</f>
        <v>0</v>
      </c>
      <c r="AU93" s="3">
        <f>'Population 2016'!AU93/'Population 2016'!AU$6</f>
        <v>0</v>
      </c>
      <c r="AV93" s="3">
        <f>'Population 2016'!AV93/'Population 2016'!AV$6</f>
        <v>9.8177052305492667E-3</v>
      </c>
      <c r="AW93" s="3">
        <f>'Population 2016'!AW93/'Population 2016'!AW$6</f>
        <v>1.0696238298429963E-2</v>
      </c>
      <c r="AX93" s="3">
        <f>'Population 2016'!AX93/'Population 2016'!AX$6</f>
        <v>9.269129165314919E-3</v>
      </c>
      <c r="AY93" s="3">
        <f>'Population 2016'!AY93/'Population 2016'!AY$6</f>
        <v>1.1260786750194559E-2</v>
      </c>
      <c r="AZ93" s="3">
        <f>'Population 2016'!AZ93/'Population 2016'!AZ$6</f>
        <v>1.0084679148206373E-2</v>
      </c>
      <c r="BA93" s="3">
        <f>'Population 2016'!BA93/'Population 2016'!BA$6</f>
        <v>1.1914011914011913E-2</v>
      </c>
      <c r="BB93" s="3">
        <f>'Population 2016'!BB93/'Population 2016'!BB$6</f>
        <v>8.7173504439691483E-3</v>
      </c>
      <c r="BC93" s="5">
        <f>'Population 2016'!BC93/'Population 2016'!BC$6</f>
        <v>0</v>
      </c>
      <c r="BD93" s="9">
        <v>91</v>
      </c>
    </row>
    <row r="94" spans="2:56" x14ac:dyDescent="0.35">
      <c r="B94" s="3" t="s">
        <v>59</v>
      </c>
      <c r="C94" s="47">
        <f>'Population 2016'!C94/'Population 2016'!C$6</f>
        <v>2.9943340744459585E-3</v>
      </c>
      <c r="D94" s="3">
        <f>'Population 2016'!D94/'Population 2016'!D$6</f>
        <v>2.9424842413621742E-3</v>
      </c>
      <c r="E94" s="3">
        <f>'Population 2016'!E94/'Population 2016'!E$6</f>
        <v>2.802744756934377E-3</v>
      </c>
      <c r="F94" s="3">
        <f>'Population 2016'!F94/'Population 2016'!F$6</f>
        <v>5.2800138492166537E-3</v>
      </c>
      <c r="G94" s="3">
        <f>'Population 2016'!G94/'Population 2016'!G$6</f>
        <v>5.037501399305944E-3</v>
      </c>
      <c r="H94" s="3">
        <f>'Population 2016'!H94/'Population 2016'!H$6</f>
        <v>1.0702552514056416E-2</v>
      </c>
      <c r="I94" s="3">
        <f>'Population 2016'!I94/'Population 2016'!I$6</f>
        <v>3.5447217636204718E-3</v>
      </c>
      <c r="J94" s="3">
        <f>'Population 2016'!J94/'Population 2016'!J$6</f>
        <v>8.355042361942313E-3</v>
      </c>
      <c r="K94" s="3">
        <f>'Population 2016'!K94/'Population 2016'!K$6</f>
        <v>8.6534804108025862E-3</v>
      </c>
      <c r="L94" s="3">
        <f>'Population 2016'!L94/'Population 2016'!L$6</f>
        <v>4.089568248860284E-3</v>
      </c>
      <c r="M94" s="3">
        <f>'Population 2016'!M94/'Population 2016'!M$6</f>
        <v>4.089568248860284E-3</v>
      </c>
      <c r="N94" s="3">
        <f>'Population 2016'!N94/'Population 2016'!N$6</f>
        <v>9.7634136658383448E-3</v>
      </c>
      <c r="O94" s="3">
        <f>'Population 2016'!O94/'Population 2016'!O$6</f>
        <v>1.0909903099443338E-2</v>
      </c>
      <c r="P94" s="3">
        <f>'Population 2016'!P94/'Population 2016'!P$6</f>
        <v>3.5417878099064334E-3</v>
      </c>
      <c r="Q94" s="3">
        <f>'Population 2016'!Q94/'Population 2016'!Q$6</f>
        <v>2.3475985221674879E-3</v>
      </c>
      <c r="R94" s="3">
        <f>'Population 2016'!R94/'Population 2016'!R$6</f>
        <v>8.6221615161345393E-3</v>
      </c>
      <c r="S94" s="3">
        <f>'Population 2016'!S94/'Population 2016'!S$6</f>
        <v>6.268479255884426E-3</v>
      </c>
      <c r="T94" s="3">
        <f>'Population 2016'!T94/'Population 2016'!T$6</f>
        <v>6.1107692826378292E-3</v>
      </c>
      <c r="U94" s="3">
        <f>'Population 2016'!U94/'Population 2016'!U$6</f>
        <v>0</v>
      </c>
      <c r="V94" s="3">
        <f>'Population 2016'!V94/'Population 2016'!V$6</f>
        <v>6.1863687782805427E-3</v>
      </c>
      <c r="W94" s="3">
        <f>'Population 2016'!W94/'Population 2016'!W$6</f>
        <v>8.2901554404145074E-3</v>
      </c>
      <c r="X94" s="3">
        <f>'Population 2016'!X94/'Population 2016'!X$6</f>
        <v>8.2901554404145074E-3</v>
      </c>
      <c r="Y94" s="3">
        <f>'Population 2016'!Y94/'Population 2016'!Y$6</f>
        <v>7.1180117961385288E-3</v>
      </c>
      <c r="Z94" s="3">
        <f>'Population 2016'!Z94/'Population 2016'!Z$6</f>
        <v>1.0065289183383917E-2</v>
      </c>
      <c r="AA94" s="3">
        <f>'Population 2016'!AA94/'Population 2016'!AA$6</f>
        <v>9.3140103863964454E-3</v>
      </c>
      <c r="AB94" s="3">
        <f>'Population 2016'!AB94/'Population 2016'!AB$6</f>
        <v>2.6018302530055625E-3</v>
      </c>
      <c r="AC94" s="3">
        <f>'Population 2016'!AC94/'Population 2016'!AC$6</f>
        <v>9.8547657304704061E-3</v>
      </c>
      <c r="AD94" s="3">
        <f>'Population 2016'!AD94/'Population 2016'!AD$6</f>
        <v>4.1572352166644472E-3</v>
      </c>
      <c r="AE94" s="3">
        <f>'Population 2016'!AE94/'Population 2016'!AE$6</f>
        <v>3.8409717055120961E-3</v>
      </c>
      <c r="AF94" s="3">
        <f>'Population 2016'!AF94/'Population 2016'!AF$6</f>
        <v>1.3994910941475827E-2</v>
      </c>
      <c r="AG94" s="3">
        <f>'Population 2016'!AG94/'Population 2016'!AG$6</f>
        <v>3.8409717055120961E-3</v>
      </c>
      <c r="AH94" s="3">
        <f>'Population 2016'!AH94/'Population 2016'!AH$6</f>
        <v>8.3421031469937314E-3</v>
      </c>
      <c r="AI94" s="3">
        <f>'Population 2016'!AI94/'Population 2016'!AI$6</f>
        <v>5.4826167567182983E-3</v>
      </c>
      <c r="AJ94" s="3">
        <f>'Population 2016'!AJ94/'Population 2016'!AJ$6</f>
        <v>3.5589372277106215E-3</v>
      </c>
      <c r="AK94" s="3">
        <f>'Population 2016'!AK94/'Population 2016'!AK$6</f>
        <v>5.510943158557707E-4</v>
      </c>
      <c r="AL94" s="3">
        <f>'Population 2016'!AL94/'Population 2016'!AL$6</f>
        <v>1.2613252798010304E-2</v>
      </c>
      <c r="AM94" s="3">
        <f>'Population 2016'!AM94/'Population 2016'!AM$6</f>
        <v>9.016593460224499E-3</v>
      </c>
      <c r="AN94" s="3">
        <f>'Population 2016'!AN94/'Population 2016'!AN$6</f>
        <v>0</v>
      </c>
      <c r="AO94" s="3">
        <f>'Population 2016'!AO94/'Population 2016'!AO$6</f>
        <v>0</v>
      </c>
      <c r="AP94" s="3">
        <f>'Population 2016'!AP94/'Population 2016'!AP$6</f>
        <v>4.6071891347122911E-3</v>
      </c>
      <c r="AQ94" s="3">
        <f>'Population 2016'!AQ94/'Population 2016'!AQ$6</f>
        <v>9.9948480164863476E-3</v>
      </c>
      <c r="AR94" s="3">
        <f>'Population 2016'!AR94/'Population 2016'!AR$6</f>
        <v>7.8642781808953548E-3</v>
      </c>
      <c r="AS94" s="3">
        <f>'Population 2016'!AS94/'Population 2016'!AS$6</f>
        <v>3.5447217636204718E-3</v>
      </c>
      <c r="AT94" s="3">
        <f>'Population 2016'!AT94/'Population 2016'!AT$6</f>
        <v>0</v>
      </c>
      <c r="AU94" s="3">
        <f>'Population 2016'!AU94/'Population 2016'!AU$6</f>
        <v>0</v>
      </c>
      <c r="AV94" s="3">
        <f>'Population 2016'!AV94/'Population 2016'!AV$6</f>
        <v>7.3394495412844041E-3</v>
      </c>
      <c r="AW94" s="3">
        <f>'Population 2016'!AW94/'Population 2016'!AW$6</f>
        <v>7.4365883422468654E-3</v>
      </c>
      <c r="AX94" s="3">
        <f>'Population 2016'!AX94/'Population 2016'!AX$6</f>
        <v>8.0641423738239786E-3</v>
      </c>
      <c r="AY94" s="3">
        <f>'Population 2016'!AY94/'Population 2016'!AY$6</f>
        <v>8.091943743362414E-3</v>
      </c>
      <c r="AZ94" s="3">
        <f>'Population 2016'!AZ94/'Population 2016'!AZ$6</f>
        <v>7.878376447048736E-3</v>
      </c>
      <c r="BA94" s="3">
        <f>'Population 2016'!BA94/'Population 2016'!BA$6</f>
        <v>7.9692387384695078E-3</v>
      </c>
      <c r="BB94" s="3">
        <f>'Population 2016'!BB94/'Population 2016'!BB$6</f>
        <v>6.6109274742368268E-3</v>
      </c>
      <c r="BC94" s="5">
        <f>'Population 2016'!BC94/'Population 2016'!BC$6</f>
        <v>0</v>
      </c>
      <c r="BD94" s="9">
        <v>92</v>
      </c>
    </row>
    <row r="95" spans="2:56" x14ac:dyDescent="0.35">
      <c r="B95" s="3" t="s">
        <v>60</v>
      </c>
      <c r="C95" s="47">
        <f>'Population 2016'!C95/'Population 2016'!C$6</f>
        <v>2.1516172990030838E-3</v>
      </c>
      <c r="D95" s="3">
        <f>'Population 2016'!D95/'Population 2016'!D$6</f>
        <v>2.1185886537807654E-3</v>
      </c>
      <c r="E95" s="3">
        <f>'Population 2016'!E95/'Population 2016'!E$6</f>
        <v>2.029573789504204E-3</v>
      </c>
      <c r="F95" s="3">
        <f>'Population 2016'!F95/'Population 2016'!F$6</f>
        <v>2.9862373409504026E-3</v>
      </c>
      <c r="G95" s="3">
        <f>'Population 2016'!G95/'Population 2016'!G$6</f>
        <v>3.8620844061345574E-3</v>
      </c>
      <c r="H95" s="3">
        <f>'Population 2016'!H95/'Population 2016'!H$6</f>
        <v>7.178759457896337E-3</v>
      </c>
      <c r="I95" s="3">
        <f>'Population 2016'!I95/'Population 2016'!I$6</f>
        <v>2.7192386131883071E-3</v>
      </c>
      <c r="J95" s="3">
        <f>'Population 2016'!J95/'Population 2016'!J$6</f>
        <v>3.9897674200286325E-3</v>
      </c>
      <c r="K95" s="3">
        <f>'Population 2016'!K95/'Population 2016'!K$6</f>
        <v>3.8512742487637887E-3</v>
      </c>
      <c r="L95" s="3">
        <f>'Population 2016'!L95/'Population 2016'!L$6</f>
        <v>2.592294627692858E-3</v>
      </c>
      <c r="M95" s="3">
        <f>'Population 2016'!M95/'Population 2016'!M$6</f>
        <v>2.592294627692858E-3</v>
      </c>
      <c r="N95" s="3">
        <f>'Population 2016'!N95/'Population 2016'!N$6</f>
        <v>6.205061094855093E-3</v>
      </c>
      <c r="O95" s="3">
        <f>'Population 2016'!O95/'Population 2016'!O$6</f>
        <v>7.2503607999450208E-3</v>
      </c>
      <c r="P95" s="3">
        <f>'Population 2016'!P95/'Population 2016'!P$6</f>
        <v>2.2730876988951735E-3</v>
      </c>
      <c r="Q95" s="3">
        <f>'Population 2016'!Q95/'Population 2016'!Q$6</f>
        <v>1.5009236453201969E-3</v>
      </c>
      <c r="R95" s="3">
        <f>'Population 2016'!R95/'Population 2016'!R$6</f>
        <v>4.0976609185589897E-3</v>
      </c>
      <c r="S95" s="3">
        <f>'Population 2016'!S95/'Population 2016'!S$6</f>
        <v>4.3298014499310805E-3</v>
      </c>
      <c r="T95" s="3">
        <f>'Population 2016'!T95/'Population 2016'!T$6</f>
        <v>4.180609054052915E-3</v>
      </c>
      <c r="U95" s="3">
        <f>'Population 2016'!U95/'Population 2016'!U$6</f>
        <v>0</v>
      </c>
      <c r="V95" s="3">
        <f>'Population 2016'!V95/'Population 2016'!V$6</f>
        <v>4.5248868778280547E-3</v>
      </c>
      <c r="W95" s="3">
        <f>'Population 2016'!W95/'Population 2016'!W$6</f>
        <v>6.0103626943005181E-3</v>
      </c>
      <c r="X95" s="3">
        <f>'Population 2016'!X95/'Population 2016'!X$6</f>
        <v>6.0103626943005181E-3</v>
      </c>
      <c r="Y95" s="3">
        <f>'Population 2016'!Y95/'Population 2016'!Y$6</f>
        <v>4.2950042849221153E-3</v>
      </c>
      <c r="Z95" s="3">
        <f>'Population 2016'!Z95/'Population 2016'!Z$6</f>
        <v>6.878302055895319E-3</v>
      </c>
      <c r="AA95" s="3">
        <f>'Population 2016'!AA95/'Population 2016'!AA$6</f>
        <v>6.1593455695332375E-3</v>
      </c>
      <c r="AB95" s="3">
        <f>'Population 2016'!AB95/'Population 2016'!AB$6</f>
        <v>1.8504396195944733E-3</v>
      </c>
      <c r="AC95" s="3">
        <f>'Population 2016'!AC95/'Population 2016'!AC$6</f>
        <v>6.5575237420875919E-3</v>
      </c>
      <c r="AD95" s="3">
        <f>'Population 2016'!AD95/'Population 2016'!AD$6</f>
        <v>2.8997085497018921E-3</v>
      </c>
      <c r="AE95" s="3">
        <f>'Population 2016'!AE95/'Population 2016'!AE$6</f>
        <v>2.5539445371729644E-3</v>
      </c>
      <c r="AF95" s="3">
        <f>'Population 2016'!AF95/'Population 2016'!AF$6</f>
        <v>8.9888261975882289E-3</v>
      </c>
      <c r="AG95" s="3">
        <f>'Population 2016'!AG95/'Population 2016'!AG$6</f>
        <v>2.5539445371729644E-3</v>
      </c>
      <c r="AH95" s="3">
        <f>'Population 2016'!AH95/'Population 2016'!AH$6</f>
        <v>5.4436943000290188E-3</v>
      </c>
      <c r="AI95" s="3">
        <f>'Population 2016'!AI95/'Population 2016'!AI$6</f>
        <v>3.6202011408865099E-3</v>
      </c>
      <c r="AJ95" s="3">
        <f>'Population 2016'!AJ95/'Population 2016'!AJ$6</f>
        <v>2.270356507332638E-3</v>
      </c>
      <c r="AK95" s="3">
        <f>'Population 2016'!AK95/'Population 2016'!AK$6</f>
        <v>2.3618327822390176E-4</v>
      </c>
      <c r="AL95" s="3">
        <f>'Population 2016'!AL95/'Population 2016'!AL$6</f>
        <v>8.2163794634926273E-3</v>
      </c>
      <c r="AM95" s="3">
        <f>'Population 2016'!AM95/'Population 2016'!AM$6</f>
        <v>5.9175207418252808E-3</v>
      </c>
      <c r="AN95" s="3">
        <f>'Population 2016'!AN95/'Population 2016'!AN$6</f>
        <v>0</v>
      </c>
      <c r="AO95" s="3">
        <f>'Population 2016'!AO95/'Population 2016'!AO$6</f>
        <v>0</v>
      </c>
      <c r="AP95" s="3">
        <f>'Population 2016'!AP95/'Population 2016'!AP$6</f>
        <v>3.0714594231415269E-3</v>
      </c>
      <c r="AQ95" s="3">
        <f>'Population 2016'!AQ95/'Population 2016'!AQ$6</f>
        <v>6.255979980864061E-3</v>
      </c>
      <c r="AR95" s="3">
        <f>'Population 2016'!AR95/'Population 2016'!AR$6</f>
        <v>5.2202438751437034E-3</v>
      </c>
      <c r="AS95" s="3">
        <f>'Population 2016'!AS95/'Population 2016'!AS$6</f>
        <v>2.7192386131883071E-3</v>
      </c>
      <c r="AT95" s="3">
        <f>'Population 2016'!AT95/'Population 2016'!AT$6</f>
        <v>0</v>
      </c>
      <c r="AU95" s="3">
        <f>'Population 2016'!AU95/'Population 2016'!AU$6</f>
        <v>0</v>
      </c>
      <c r="AV95" s="3">
        <f>'Population 2016'!AV95/'Population 2016'!AV$6</f>
        <v>5.4092696294531159E-3</v>
      </c>
      <c r="AW95" s="3">
        <f>'Population 2016'!AW95/'Population 2016'!AW$6</f>
        <v>4.807574181606729E-3</v>
      </c>
      <c r="AX95" s="3">
        <f>'Population 2016'!AX95/'Population 2016'!AX$6</f>
        <v>4.1247624785651386E-3</v>
      </c>
      <c r="AY95" s="3">
        <f>'Population 2016'!AY95/'Population 2016'!AY$6</f>
        <v>5.5035536617980283E-3</v>
      </c>
      <c r="AZ95" s="3">
        <f>'Population 2016'!AZ95/'Population 2016'!AZ$6</f>
        <v>4.9574817779048166E-3</v>
      </c>
      <c r="BA95" s="3">
        <f>'Population 2016'!BA95/'Population 2016'!BA$6</f>
        <v>5.2995437610822227E-3</v>
      </c>
      <c r="BB95" s="3">
        <f>'Population 2016'!BB95/'Population 2016'!BB$6</f>
        <v>4.1480329250113421E-3</v>
      </c>
      <c r="BC95" s="5">
        <f>'Population 2016'!BC95/'Population 2016'!BC$6</f>
        <v>0</v>
      </c>
      <c r="BD95" s="9">
        <v>93</v>
      </c>
    </row>
    <row r="96" spans="2:56" x14ac:dyDescent="0.35">
      <c r="B96" s="3" t="s">
        <v>80</v>
      </c>
      <c r="C96" s="47">
        <f>'Population 2016'!C96/'Population 2016'!C$6</f>
        <v>1.11166893781826E-3</v>
      </c>
      <c r="D96" s="3">
        <f>'Population 2016'!D96/'Population 2016'!D$6</f>
        <v>1.0854497423691575E-3</v>
      </c>
      <c r="E96" s="3">
        <f>'Population 2016'!E96/'Population 2016'!E$6</f>
        <v>1.014786894752102E-3</v>
      </c>
      <c r="F96" s="3">
        <f>'Population 2016'!F96/'Population 2016'!F$6</f>
        <v>1.6013156755820999E-3</v>
      </c>
      <c r="G96" s="3">
        <f>'Population 2016'!G96/'Population 2016'!G$6</f>
        <v>2.1829172730325756E-3</v>
      </c>
      <c r="H96" s="3">
        <f>'Population 2016'!H96/'Population 2016'!H$6</f>
        <v>3.3687700113882312E-3</v>
      </c>
      <c r="I96" s="3">
        <f>'Population 2016'!I96/'Population 2016'!I$6</f>
        <v>1.8451976303777799E-3</v>
      </c>
      <c r="J96" s="3">
        <f>'Population 2016'!J96/'Population 2016'!J$6</f>
        <v>2.4407988922528104E-3</v>
      </c>
      <c r="K96" s="3">
        <f>'Population 2016'!K96/'Population 2016'!K$6</f>
        <v>2.615062761506276E-3</v>
      </c>
      <c r="L96" s="3">
        <f>'Population 2016'!L96/'Population 2016'!L$6</f>
        <v>1.4972736211674264E-3</v>
      </c>
      <c r="M96" s="3">
        <f>'Population 2016'!M96/'Population 2016'!M$6</f>
        <v>1.4972736211674264E-3</v>
      </c>
      <c r="N96" s="3">
        <f>'Population 2016'!N96/'Population 2016'!N$6</f>
        <v>3.2936817185960682E-3</v>
      </c>
      <c r="O96" s="3">
        <f>'Population 2016'!O96/'Population 2016'!O$6</f>
        <v>3.5736375506838017E-3</v>
      </c>
      <c r="P96" s="3">
        <f>'Population 2016'!P96/'Population 2016'!P$6</f>
        <v>1.2158376063857905E-3</v>
      </c>
      <c r="Q96" s="3">
        <f>'Population 2016'!Q96/'Population 2016'!Q$6</f>
        <v>3.8485221674876849E-4</v>
      </c>
      <c r="R96" s="3">
        <f>'Population 2016'!R96/'Population 2016'!R$6</f>
        <v>2.0488304592794948E-3</v>
      </c>
      <c r="S96" s="3">
        <f>'Population 2016'!S96/'Population 2016'!S$6</f>
        <v>2.0754637569839751E-3</v>
      </c>
      <c r="T96" s="3">
        <f>'Population 2016'!T96/'Population 2016'!T$6</f>
        <v>1.9723034650168995E-3</v>
      </c>
      <c r="U96" s="3">
        <f>'Population 2016'!U96/'Population 2016'!U$6</f>
        <v>0</v>
      </c>
      <c r="V96" s="3">
        <f>'Population 2016'!V96/'Population 2016'!V$6</f>
        <v>1.838235294117647E-3</v>
      </c>
      <c r="W96" s="3">
        <f>'Population 2016'!W96/'Population 2016'!W$6</f>
        <v>2.8766839378238343E-3</v>
      </c>
      <c r="X96" s="3">
        <f>'Population 2016'!X96/'Population 2016'!X$6</f>
        <v>2.8766839378238343E-3</v>
      </c>
      <c r="Y96" s="3">
        <f>'Population 2016'!Y96/'Population 2016'!Y$6</f>
        <v>2.0970912940464787E-3</v>
      </c>
      <c r="Z96" s="3">
        <f>'Population 2016'!Z96/'Population 2016'!Z$6</f>
        <v>3.2902831830983349E-3</v>
      </c>
      <c r="AA96" s="3">
        <f>'Population 2016'!AA96/'Population 2016'!AA$6</f>
        <v>2.9196897829605606E-3</v>
      </c>
      <c r="AB96" s="3">
        <f>'Population 2016'!AB96/'Population 2016'!AB$6</f>
        <v>9.756863448770859E-4</v>
      </c>
      <c r="AC96" s="3">
        <f>'Population 2016'!AC96/'Population 2016'!AC$6</f>
        <v>3.1455104986519242E-3</v>
      </c>
      <c r="AD96" s="3">
        <f>'Population 2016'!AD96/'Population 2016'!AD$6</f>
        <v>1.5386208631071264E-3</v>
      </c>
      <c r="AE96" s="3">
        <f>'Population 2016'!AE96/'Population 2016'!AE$6</f>
        <v>1.3071369678444307E-3</v>
      </c>
      <c r="AF96" s="3">
        <f>'Population 2016'!AF96/'Population 2016'!AF$6</f>
        <v>3.8997676734152009E-3</v>
      </c>
      <c r="AG96" s="3">
        <f>'Population 2016'!AG96/'Population 2016'!AG$6</f>
        <v>1.3071369678444307E-3</v>
      </c>
      <c r="AH96" s="3">
        <f>'Population 2016'!AH96/'Population 2016'!AH$6</f>
        <v>2.5138190120236768E-3</v>
      </c>
      <c r="AI96" s="3">
        <f>'Population 2016'!AI96/'Population 2016'!AI$6</f>
        <v>1.6908222669573987E-3</v>
      </c>
      <c r="AJ96" s="3">
        <f>'Population 2016'!AJ96/'Population 2016'!AJ$6</f>
        <v>1.7181076271706448E-3</v>
      </c>
      <c r="AK96" s="3">
        <f>'Population 2016'!AK96/'Population 2016'!AK$6</f>
        <v>3.14911037631869E-4</v>
      </c>
      <c r="AL96" s="3">
        <f>'Population 2016'!AL96/'Population 2016'!AL$6</f>
        <v>3.7158761177236927E-3</v>
      </c>
      <c r="AM96" s="3">
        <f>'Population 2016'!AM96/'Population 2016'!AM$6</f>
        <v>2.5561249389946315E-3</v>
      </c>
      <c r="AN96" s="3">
        <f>'Population 2016'!AN96/'Population 2016'!AN$6</f>
        <v>0</v>
      </c>
      <c r="AO96" s="3">
        <f>'Population 2016'!AO96/'Population 2016'!AO$6</f>
        <v>0</v>
      </c>
      <c r="AP96" s="3">
        <f>'Population 2016'!AP96/'Population 2016'!AP$6</f>
        <v>1.5357297115707635E-3</v>
      </c>
      <c r="AQ96" s="3">
        <f>'Population 2016'!AQ96/'Population 2016'!AQ$6</f>
        <v>3.3267093545300656E-3</v>
      </c>
      <c r="AR96" s="3">
        <f>'Population 2016'!AR96/'Population 2016'!AR$6</f>
        <v>2.5146021005320852E-3</v>
      </c>
      <c r="AS96" s="3">
        <f>'Population 2016'!AS96/'Population 2016'!AS$6</f>
        <v>1.8451976303777799E-3</v>
      </c>
      <c r="AT96" s="3">
        <f>'Population 2016'!AT96/'Population 2016'!AT$6</f>
        <v>0</v>
      </c>
      <c r="AU96" s="3">
        <f>'Population 2016'!AU96/'Population 2016'!AU$6</f>
        <v>0</v>
      </c>
      <c r="AV96" s="3">
        <f>'Population 2016'!AV96/'Population 2016'!AV$6</f>
        <v>2.525914452519957E-3</v>
      </c>
      <c r="AW96" s="3">
        <f>'Population 2016'!AW96/'Population 2016'!AW$6</f>
        <v>2.4570225800375108E-3</v>
      </c>
      <c r="AX96" s="3">
        <f>'Population 2016'!AX96/'Population 2016'!AX$6</f>
        <v>2.2709366455021551E-3</v>
      </c>
      <c r="AY96" s="3">
        <f>'Population 2016'!AY96/'Population 2016'!AY$6</f>
        <v>2.7517768308990141E-3</v>
      </c>
      <c r="AZ96" s="3">
        <f>'Population 2016'!AZ96/'Population 2016'!AZ$6</f>
        <v>2.6171930827497501E-3</v>
      </c>
      <c r="BA96" s="3">
        <f>'Population 2016'!BA96/'Population 2016'!BA$6</f>
        <v>2.3907716215408525E-3</v>
      </c>
      <c r="BB96" s="3">
        <f>'Population 2016'!BB96/'Population 2016'!BB$6</f>
        <v>1.6851383757858578E-3</v>
      </c>
      <c r="BC96" s="5">
        <f>'Population 2016'!BC96/'Population 2016'!BC$6</f>
        <v>0</v>
      </c>
      <c r="BD96" s="9">
        <v>94</v>
      </c>
    </row>
    <row r="97" spans="1:56" x14ac:dyDescent="0.35">
      <c r="B97" s="3" t="s">
        <v>79</v>
      </c>
      <c r="C97" s="47">
        <f>'Population 2016'!C97/'Population 2016'!C$6</f>
        <v>4.4825360395897584E-4</v>
      </c>
      <c r="D97" s="3">
        <f>'Population 2016'!D97/'Population 2016'!D$6</f>
        <v>5.2310830957549761E-4</v>
      </c>
      <c r="E97" s="3">
        <f>'Population 2016'!E97/'Population 2016'!E$6</f>
        <v>7.2484778196578719E-4</v>
      </c>
      <c r="F97" s="3">
        <f>'Population 2016'!F97/'Population 2016'!F$6</f>
        <v>4.7606682247035401E-4</v>
      </c>
      <c r="G97" s="3">
        <f>'Population 2016'!G97/'Population 2016'!G$6</f>
        <v>6.716668532407926E-4</v>
      </c>
      <c r="H97" s="3">
        <f>'Population 2016'!H97/'Population 2016'!H$6</f>
        <v>1.281921331767203E-3</v>
      </c>
      <c r="I97" s="3">
        <f>'Population 2016'!I97/'Population 2016'!I$6</f>
        <v>6.7980965329707678E-4</v>
      </c>
      <c r="J97" s="3">
        <f>'Population 2016'!J97/'Population 2016'!J$6</f>
        <v>1.0561149053016968E-3</v>
      </c>
      <c r="K97" s="3">
        <f>'Population 2016'!K97/'Population 2016'!K$6</f>
        <v>1.3788512742487638E-3</v>
      </c>
      <c r="L97" s="3">
        <f>'Population 2016'!L97/'Population 2016'!L$6</f>
        <v>5.8103155448288189E-4</v>
      </c>
      <c r="M97" s="3">
        <f>'Population 2016'!M97/'Population 2016'!M$6</f>
        <v>5.8103155448288189E-4</v>
      </c>
      <c r="N97" s="3">
        <f>'Population 2016'!N97/'Population 2016'!N$6</f>
        <v>1.3380581981796526E-3</v>
      </c>
      <c r="O97" s="3">
        <f>'Population 2016'!O97/'Population 2016'!O$6</f>
        <v>1.3916569307951343E-3</v>
      </c>
      <c r="P97" s="3">
        <f>'Population 2016'!P97/'Population 2016'!P$6</f>
        <v>4.7576254162922239E-4</v>
      </c>
      <c r="Q97" s="3">
        <f>'Population 2016'!Q97/'Population 2016'!Q$6</f>
        <v>2.6939655172413793E-4</v>
      </c>
      <c r="R97" s="3">
        <f>'Population 2016'!R97/'Population 2016'!R$6</f>
        <v>9.3904729383643504E-4</v>
      </c>
      <c r="S97" s="3">
        <f>'Population 2016'!S97/'Population 2016'!S$6</f>
        <v>9.7591515062237606E-4</v>
      </c>
      <c r="T97" s="3">
        <f>'Population 2016'!T97/'Population 2016'!T$6</f>
        <v>9.2715120150367071E-4</v>
      </c>
      <c r="U97" s="3">
        <f>'Population 2016'!U97/'Population 2016'!U$6</f>
        <v>0</v>
      </c>
      <c r="V97" s="3">
        <f>'Population 2016'!V97/'Population 2016'!V$6</f>
        <v>9.1911764705882352E-4</v>
      </c>
      <c r="W97" s="3">
        <f>'Population 2016'!W97/'Population 2016'!W$6</f>
        <v>1.2932642487046631E-3</v>
      </c>
      <c r="X97" s="3">
        <f>'Population 2016'!X97/'Population 2016'!X$6</f>
        <v>1.2932642487046631E-3</v>
      </c>
      <c r="Y97" s="3">
        <f>'Population 2016'!Y97/'Population 2016'!Y$6</f>
        <v>9.7797045924282898E-4</v>
      </c>
      <c r="Z97" s="3">
        <f>'Population 2016'!Z97/'Population 2016'!Z$6</f>
        <v>1.4096873471446236E-3</v>
      </c>
      <c r="AA97" s="3">
        <f>'Population 2016'!AA97/'Population 2016'!AA$6</f>
        <v>1.2761144128436354E-3</v>
      </c>
      <c r="AB97" s="3">
        <f>'Population 2016'!AB97/'Population 2016'!AB$6</f>
        <v>4.710209940785932E-4</v>
      </c>
      <c r="AC97" s="3">
        <f>'Population 2016'!AC97/'Population 2016'!AC$6</f>
        <v>1.3869814381810895E-3</v>
      </c>
      <c r="AD97" s="3">
        <f>'Population 2016'!AD97/'Population 2016'!AD$6</f>
        <v>4.8821623540899208E-4</v>
      </c>
      <c r="AE97" s="3">
        <f>'Population 2016'!AE97/'Population 2016'!AE$6</f>
        <v>4.2230578961127756E-4</v>
      </c>
      <c r="AF97" s="3">
        <f>'Population 2016'!AF97/'Population 2016'!AF$6</f>
        <v>1.7424493859940259E-3</v>
      </c>
      <c r="AG97" s="3">
        <f>'Population 2016'!AG97/'Population 2016'!AG$6</f>
        <v>4.2230578961127756E-4</v>
      </c>
      <c r="AH97" s="3">
        <f>'Population 2016'!AH97/'Population 2016'!AH$6</f>
        <v>1.076851537834899E-3</v>
      </c>
      <c r="AI97" s="3">
        <f>'Population 2016'!AI97/'Population 2016'!AI$6</f>
        <v>8.4122592984761679E-4</v>
      </c>
      <c r="AJ97" s="3">
        <f>'Population 2016'!AJ97/'Population 2016'!AJ$6</f>
        <v>9.2041480026998834E-4</v>
      </c>
      <c r="AK97" s="3">
        <f>'Population 2016'!AK97/'Population 2016'!AK$6</f>
        <v>1.574555188159345E-4</v>
      </c>
      <c r="AL97" s="3">
        <f>'Population 2016'!AL97/'Population 2016'!AL$6</f>
        <v>1.361994433587967E-3</v>
      </c>
      <c r="AM97" s="3">
        <f>'Population 2016'!AM97/'Population 2016'!AM$6</f>
        <v>1.1469009272816009E-3</v>
      </c>
      <c r="AN97" s="3">
        <f>'Population 2016'!AN97/'Population 2016'!AN$6</f>
        <v>0</v>
      </c>
      <c r="AO97" s="3">
        <f>'Population 2016'!AO97/'Population 2016'!AO$6</f>
        <v>0</v>
      </c>
      <c r="AP97" s="3">
        <f>'Population 2016'!AP97/'Population 2016'!AP$6</f>
        <v>4.3192398137927723E-4</v>
      </c>
      <c r="AQ97" s="3">
        <f>'Population 2016'!AQ97/'Population 2016'!AQ$6</f>
        <v>1.3836755722381688E-3</v>
      </c>
      <c r="AR97" s="3">
        <f>'Population 2016'!AR97/'Population 2016'!AR$6</f>
        <v>1.0829349572082435E-3</v>
      </c>
      <c r="AS97" s="3">
        <f>'Population 2016'!AS97/'Population 2016'!AS$6</f>
        <v>6.7980965329707678E-4</v>
      </c>
      <c r="AT97" s="3">
        <f>'Population 2016'!AT97/'Population 2016'!AT$6</f>
        <v>0</v>
      </c>
      <c r="AU97" s="3">
        <f>'Population 2016'!AU97/'Population 2016'!AU$6</f>
        <v>0</v>
      </c>
      <c r="AV97" s="3">
        <f>'Population 2016'!AV97/'Population 2016'!AV$6</f>
        <v>1.0008340283569641E-3</v>
      </c>
      <c r="AW97" s="3">
        <f>'Population 2016'!AW97/'Population 2016'!AW$6</f>
        <v>9.8280903201500422E-4</v>
      </c>
      <c r="AX97" s="3">
        <f>'Population 2016'!AX97/'Population 2016'!AX$6</f>
        <v>7.4153033322519354E-4</v>
      </c>
      <c r="AY97" s="3">
        <f>'Population 2016'!AY97/'Population 2016'!AY$6</f>
        <v>1.1480068966406825E-3</v>
      </c>
      <c r="AZ97" s="3">
        <f>'Population 2016'!AZ97/'Population 2016'!AZ$6</f>
        <v>9.9149635558096324E-4</v>
      </c>
      <c r="BA97" s="3">
        <f>'Population 2016'!BA97/'Population 2016'!BA$6</f>
        <v>1.4344629729245114E-3</v>
      </c>
      <c r="BB97" s="3">
        <f>'Population 2016'!BB97/'Population 2016'!BB$6</f>
        <v>8.7497569511958001E-4</v>
      </c>
      <c r="BC97" s="5">
        <f>'Population 2016'!BC97/'Population 2016'!BC$6</f>
        <v>0</v>
      </c>
      <c r="BD97" s="9">
        <v>95</v>
      </c>
    </row>
    <row r="98" spans="1:56" x14ac:dyDescent="0.35">
      <c r="A98" s="2" t="s">
        <v>134</v>
      </c>
      <c r="B98" s="2" t="s">
        <v>83</v>
      </c>
      <c r="C98" s="47">
        <f>'Population 2016'!C98/'Population 2016'!C$6</f>
        <v>0</v>
      </c>
      <c r="D98" s="3">
        <f>'Population 2016'!D98/'Population 2016'!D$6</f>
        <v>0</v>
      </c>
      <c r="E98" s="3">
        <f>'Population 2016'!E98/'Population 2016'!E$6</f>
        <v>0</v>
      </c>
      <c r="F98" s="3">
        <f>'Population 2016'!F98/'Population 2016'!F$6</f>
        <v>0</v>
      </c>
      <c r="G98" s="3">
        <f>'Population 2016'!G98/'Population 2016'!G$6</f>
        <v>0</v>
      </c>
      <c r="H98" s="3">
        <f>'Population 2016'!H98/'Population 2016'!H$6</f>
        <v>0</v>
      </c>
      <c r="I98" s="3">
        <f>'Population 2016'!I98/'Population 2016'!I$6</f>
        <v>0</v>
      </c>
      <c r="J98" s="3">
        <f>'Population 2016'!J98/'Population 2016'!J$6</f>
        <v>0</v>
      </c>
      <c r="K98" s="3">
        <f>'Population 2016'!K98/'Population 2016'!K$6</f>
        <v>0</v>
      </c>
      <c r="L98" s="3">
        <f>'Population 2016'!L98/'Population 2016'!L$6</f>
        <v>0</v>
      </c>
      <c r="M98" s="3">
        <f>'Population 2016'!M98/'Population 2016'!M$6</f>
        <v>0</v>
      </c>
      <c r="N98" s="3">
        <f>'Population 2016'!N98/'Population 2016'!N$6</f>
        <v>0</v>
      </c>
      <c r="O98" s="3">
        <f>'Population 2016'!O98/'Population 2016'!O$6</f>
        <v>0</v>
      </c>
      <c r="P98" s="3">
        <f>'Population 2016'!P98/'Population 2016'!P$6</f>
        <v>0</v>
      </c>
      <c r="Q98" s="3">
        <f>'Population 2016'!Q98/'Population 2016'!Q$6</f>
        <v>0</v>
      </c>
      <c r="R98" s="3">
        <f>'Population 2016'!R98/'Population 2016'!R$6</f>
        <v>0</v>
      </c>
      <c r="S98" s="3">
        <f>'Population 2016'!S98/'Population 2016'!S$6</f>
        <v>0</v>
      </c>
      <c r="T98" s="3">
        <f>'Population 2016'!T98/'Population 2016'!T$6</f>
        <v>0</v>
      </c>
      <c r="U98" s="3">
        <f>'Population 2016'!U98/'Population 2016'!U$6</f>
        <v>0</v>
      </c>
      <c r="V98" s="3">
        <f>'Population 2016'!V98/'Population 2016'!V$6</f>
        <v>0</v>
      </c>
      <c r="W98" s="3">
        <f>'Population 2016'!W98/'Population 2016'!W$6</f>
        <v>0</v>
      </c>
      <c r="X98" s="3">
        <f>'Population 2016'!X98/'Population 2016'!X$6</f>
        <v>0</v>
      </c>
      <c r="Y98" s="3">
        <f>'Population 2016'!Y98/'Population 2016'!Y$6</f>
        <v>0</v>
      </c>
      <c r="Z98" s="3">
        <f>'Population 2016'!Z98/'Population 2016'!Z$6</f>
        <v>0</v>
      </c>
      <c r="AA98" s="3">
        <f>'Population 2016'!AA98/'Population 2016'!AA$6</f>
        <v>0</v>
      </c>
      <c r="AB98" s="3">
        <f>'Population 2016'!AB98/'Population 2016'!AB$6</f>
        <v>0</v>
      </c>
      <c r="AC98" s="3">
        <f>'Population 2016'!AC98/'Population 2016'!AC$6</f>
        <v>0</v>
      </c>
      <c r="AD98" s="3">
        <f>'Population 2016'!AD98/'Population 2016'!AD$6</f>
        <v>0</v>
      </c>
      <c r="AE98" s="3">
        <f>'Population 2016'!AE98/'Population 2016'!AE$6</f>
        <v>0</v>
      </c>
      <c r="AF98" s="3">
        <f>'Population 2016'!AF98/'Population 2016'!AF$6</f>
        <v>0</v>
      </c>
      <c r="AG98" s="3">
        <f>'Population 2016'!AG98/'Population 2016'!AG$6</f>
        <v>0</v>
      </c>
      <c r="AH98" s="3">
        <f>'Population 2016'!AH98/'Population 2016'!AH$6</f>
        <v>0</v>
      </c>
      <c r="AI98" s="3">
        <f>'Population 2016'!AI98/'Population 2016'!AI$6</f>
        <v>0</v>
      </c>
      <c r="AJ98" s="3">
        <f>'Population 2016'!AJ98/'Population 2016'!AJ$6</f>
        <v>0</v>
      </c>
      <c r="AK98" s="3">
        <f>'Population 2016'!AK98/'Population 2016'!AK$6</f>
        <v>0</v>
      </c>
      <c r="AL98" s="3">
        <f>'Population 2016'!AL98/'Population 2016'!AL$6</f>
        <v>0</v>
      </c>
      <c r="AM98" s="3">
        <f>'Population 2016'!AM98/'Population 2016'!AM$6</f>
        <v>0</v>
      </c>
      <c r="AN98" s="3">
        <f>'Population 2016'!AN98/'Population 2016'!AN$6</f>
        <v>0</v>
      </c>
      <c r="AO98" s="3">
        <f>'Population 2016'!AO98/'Population 2016'!AO$6</f>
        <v>0</v>
      </c>
      <c r="AP98" s="3">
        <f>'Population 2016'!AP98/'Population 2016'!AP$6</f>
        <v>0</v>
      </c>
      <c r="AQ98" s="3">
        <f>'Population 2016'!AQ98/'Population 2016'!AQ$6</f>
        <v>0</v>
      </c>
      <c r="AR98" s="3">
        <f>'Population 2016'!AR98/'Population 2016'!AR$6</f>
        <v>0</v>
      </c>
      <c r="AS98" s="3">
        <f>'Population 2016'!AS98/'Population 2016'!AS$6</f>
        <v>0</v>
      </c>
      <c r="AT98" s="3">
        <f>'Population 2016'!AT98/'Population 2016'!AT$6</f>
        <v>0</v>
      </c>
      <c r="AU98" s="3">
        <f>'Population 2016'!AU98/'Population 2016'!AU$6</f>
        <v>0</v>
      </c>
      <c r="AV98" s="3">
        <f>'Population 2016'!AV98/'Population 2016'!AV$6</f>
        <v>0</v>
      </c>
      <c r="AW98" s="3">
        <f>'Population 2016'!AW98/'Population 2016'!AW$6</f>
        <v>0</v>
      </c>
      <c r="AX98" s="3">
        <f>'Population 2016'!AX98/'Population 2016'!AX$6</f>
        <v>0</v>
      </c>
      <c r="AY98" s="3">
        <f>'Population 2016'!AY98/'Population 2016'!AY$6</f>
        <v>0</v>
      </c>
      <c r="AZ98" s="3">
        <f>'Population 2016'!AZ98/'Population 2016'!AZ$6</f>
        <v>0</v>
      </c>
      <c r="BA98" s="3">
        <f>'Population 2016'!BA98/'Population 2016'!BA$6</f>
        <v>0</v>
      </c>
      <c r="BB98" s="3">
        <f>'Population 2016'!BB98/'Population 2016'!BB$6</f>
        <v>0</v>
      </c>
      <c r="BC98" s="5">
        <f>'Population 2016'!BC98/'Population 2016'!BC$6</f>
        <v>0</v>
      </c>
      <c r="BD98" s="9">
        <v>96</v>
      </c>
    </row>
    <row r="99" spans="1:56" x14ac:dyDescent="0.35">
      <c r="A99" s="3"/>
      <c r="B99" s="3" t="s">
        <v>61</v>
      </c>
      <c r="C99" s="47">
        <f>'Population 2016'!C99/'Population 2016'!C$6</f>
        <v>0</v>
      </c>
      <c r="D99" s="3">
        <f>'Population 2016'!D99/'Population 2016'!D$6</f>
        <v>0</v>
      </c>
      <c r="E99" s="3">
        <f>'Population 2016'!E99/'Population 2016'!E$6</f>
        <v>0</v>
      </c>
      <c r="F99" s="3">
        <f>'Population 2016'!F99/'Population 2016'!F$6</f>
        <v>0</v>
      </c>
      <c r="G99" s="3">
        <f>'Population 2016'!G99/'Population 2016'!G$6</f>
        <v>0</v>
      </c>
      <c r="H99" s="3">
        <f>'Population 2016'!H99/'Population 2016'!H$6</f>
        <v>0</v>
      </c>
      <c r="I99" s="3">
        <f>'Population 2016'!I99/'Population 2016'!I$6</f>
        <v>0</v>
      </c>
      <c r="J99" s="3">
        <f>'Population 2016'!J99/'Population 2016'!J$6</f>
        <v>0</v>
      </c>
      <c r="K99" s="3">
        <f>'Population 2016'!K99/'Population 2016'!K$6</f>
        <v>0</v>
      </c>
      <c r="L99" s="3">
        <f>'Population 2016'!L99/'Population 2016'!L$6</f>
        <v>0</v>
      </c>
      <c r="M99" s="3">
        <f>'Population 2016'!M99/'Population 2016'!M$6</f>
        <v>0</v>
      </c>
      <c r="N99" s="3">
        <f>'Population 2016'!N99/'Population 2016'!N$6</f>
        <v>0</v>
      </c>
      <c r="O99" s="3">
        <f>'Population 2016'!O99/'Population 2016'!O$6</f>
        <v>0</v>
      </c>
      <c r="P99" s="3">
        <f>'Population 2016'!P99/'Population 2016'!P$6</f>
        <v>0</v>
      </c>
      <c r="Q99" s="3">
        <f>'Population 2016'!Q99/'Population 2016'!Q$6</f>
        <v>0</v>
      </c>
      <c r="R99" s="3">
        <f>'Population 2016'!R99/'Population 2016'!R$6</f>
        <v>0</v>
      </c>
      <c r="S99" s="3">
        <f>'Population 2016'!S99/'Population 2016'!S$6</f>
        <v>0</v>
      </c>
      <c r="T99" s="3">
        <f>'Population 2016'!T99/'Population 2016'!T$6</f>
        <v>0</v>
      </c>
      <c r="U99" s="3">
        <f>'Population 2016'!U99/'Population 2016'!U$6</f>
        <v>0</v>
      </c>
      <c r="V99" s="3">
        <f>'Population 2016'!V99/'Population 2016'!V$6</f>
        <v>0</v>
      </c>
      <c r="W99" s="3">
        <f>'Population 2016'!W99/'Population 2016'!W$6</f>
        <v>0</v>
      </c>
      <c r="X99" s="3">
        <f>'Population 2016'!X99/'Population 2016'!X$6</f>
        <v>0</v>
      </c>
      <c r="Y99" s="3">
        <f>'Population 2016'!Y99/'Population 2016'!Y$6</f>
        <v>0</v>
      </c>
      <c r="Z99" s="3">
        <f>'Population 2016'!Z99/'Population 2016'!Z$6</f>
        <v>0</v>
      </c>
      <c r="AA99" s="3">
        <f>'Population 2016'!AA99/'Population 2016'!AA$6</f>
        <v>0</v>
      </c>
      <c r="AB99" s="3">
        <f>'Population 2016'!AB99/'Population 2016'!AB$6</f>
        <v>0</v>
      </c>
      <c r="AC99" s="3">
        <f>'Population 2016'!AC99/'Population 2016'!AC$6</f>
        <v>0</v>
      </c>
      <c r="AD99" s="3">
        <f>'Population 2016'!AD99/'Population 2016'!AD$6</f>
        <v>0</v>
      </c>
      <c r="AE99" s="3">
        <f>'Population 2016'!AE99/'Population 2016'!AE$6</f>
        <v>0</v>
      </c>
      <c r="AF99" s="3">
        <f>'Population 2016'!AF99/'Population 2016'!AF$6</f>
        <v>0</v>
      </c>
      <c r="AG99" s="3">
        <f>'Population 2016'!AG99/'Population 2016'!AG$6</f>
        <v>0</v>
      </c>
      <c r="AH99" s="3">
        <f>'Population 2016'!AH99/'Population 2016'!AH$6</f>
        <v>0</v>
      </c>
      <c r="AI99" s="3">
        <f>'Population 2016'!AI99/'Population 2016'!AI$6</f>
        <v>0</v>
      </c>
      <c r="AJ99" s="3">
        <f>'Population 2016'!AJ99/'Population 2016'!AJ$6</f>
        <v>0</v>
      </c>
      <c r="AK99" s="3">
        <f>'Population 2016'!AK99/'Population 2016'!AK$6</f>
        <v>0</v>
      </c>
      <c r="AL99" s="3">
        <f>'Population 2016'!AL99/'Population 2016'!AL$6</f>
        <v>0</v>
      </c>
      <c r="AM99" s="3">
        <f>'Population 2016'!AM99/'Population 2016'!AM$6</f>
        <v>0</v>
      </c>
      <c r="AN99" s="3">
        <f>'Population 2016'!AN99/'Population 2016'!AN$6</f>
        <v>0</v>
      </c>
      <c r="AO99" s="3">
        <f>'Population 2016'!AO99/'Population 2016'!AO$6</f>
        <v>0</v>
      </c>
      <c r="AP99" s="3">
        <f>'Population 2016'!AP99/'Population 2016'!AP$6</f>
        <v>0</v>
      </c>
      <c r="AQ99" s="3">
        <f>'Population 2016'!AQ99/'Population 2016'!AQ$6</f>
        <v>0</v>
      </c>
      <c r="AR99" s="3">
        <f>'Population 2016'!AR99/'Population 2016'!AR$6</f>
        <v>0</v>
      </c>
      <c r="AS99" s="3">
        <f>'Population 2016'!AS99/'Population 2016'!AS$6</f>
        <v>0</v>
      </c>
      <c r="AT99" s="3">
        <f>'Population 2016'!AT99/'Population 2016'!AT$6</f>
        <v>0</v>
      </c>
      <c r="AU99" s="3">
        <f>'Population 2016'!AU99/'Population 2016'!AU$6</f>
        <v>0</v>
      </c>
      <c r="AV99" s="3">
        <f>'Population 2016'!AV99/'Population 2016'!AV$6</f>
        <v>0</v>
      </c>
      <c r="AW99" s="3">
        <f>'Population 2016'!AW99/'Population 2016'!AW$6</f>
        <v>0</v>
      </c>
      <c r="AX99" s="3">
        <f>'Population 2016'!AX99/'Population 2016'!AX$6</f>
        <v>0</v>
      </c>
      <c r="AY99" s="3">
        <f>'Population 2016'!AY99/'Population 2016'!AY$6</f>
        <v>0</v>
      </c>
      <c r="AZ99" s="3">
        <f>'Population 2016'!AZ99/'Population 2016'!AZ$6</f>
        <v>0</v>
      </c>
      <c r="BA99" s="3">
        <f>'Population 2016'!BA99/'Population 2016'!BA$6</f>
        <v>0</v>
      </c>
      <c r="BB99" s="3">
        <f>'Population 2016'!BB99/'Population 2016'!BB$6</f>
        <v>0</v>
      </c>
      <c r="BC99" s="5">
        <f>'Population 2016'!BC99/'Population 2016'!BC$6</f>
        <v>0</v>
      </c>
      <c r="BD99" s="9">
        <v>97</v>
      </c>
    </row>
    <row r="100" spans="1:56" x14ac:dyDescent="0.35">
      <c r="A100" s="3"/>
      <c r="B100" s="3" t="s">
        <v>78</v>
      </c>
      <c r="C100" s="47">
        <f>'Population 2016'!C100/'Population 2016'!C$6</f>
        <v>0</v>
      </c>
      <c r="D100" s="3">
        <f>'Population 2016'!D100/'Population 2016'!D$6</f>
        <v>0</v>
      </c>
      <c r="E100" s="3">
        <f>'Population 2016'!E100/'Population 2016'!E$6</f>
        <v>0</v>
      </c>
      <c r="F100" s="3">
        <f>'Population 2016'!F100/'Population 2016'!F$6</f>
        <v>0</v>
      </c>
      <c r="G100" s="3">
        <f>'Population 2016'!G100/'Population 2016'!G$6</f>
        <v>0</v>
      </c>
      <c r="H100" s="3">
        <f>'Population 2016'!H100/'Population 2016'!H$6</f>
        <v>0</v>
      </c>
      <c r="I100" s="3">
        <f>'Population 2016'!I100/'Population 2016'!I$6</f>
        <v>0</v>
      </c>
      <c r="J100" s="3">
        <f>'Population 2016'!J100/'Population 2016'!J$6</f>
        <v>0</v>
      </c>
      <c r="K100" s="3">
        <f>'Population 2016'!K100/'Population 2016'!K$6</f>
        <v>0</v>
      </c>
      <c r="L100" s="3">
        <f>'Population 2016'!L100/'Population 2016'!L$6</f>
        <v>0</v>
      </c>
      <c r="M100" s="3">
        <f>'Population 2016'!M100/'Population 2016'!M$6</f>
        <v>0</v>
      </c>
      <c r="N100" s="3">
        <f>'Population 2016'!N100/'Population 2016'!N$6</f>
        <v>0</v>
      </c>
      <c r="O100" s="3">
        <f>'Population 2016'!O100/'Population 2016'!O$6</f>
        <v>0</v>
      </c>
      <c r="P100" s="3">
        <f>'Population 2016'!P100/'Population 2016'!P$6</f>
        <v>0</v>
      </c>
      <c r="Q100" s="3">
        <f>'Population 2016'!Q100/'Population 2016'!Q$6</f>
        <v>0</v>
      </c>
      <c r="R100" s="3">
        <f>'Population 2016'!R100/'Population 2016'!R$6</f>
        <v>0</v>
      </c>
      <c r="S100" s="3">
        <f>'Population 2016'!S100/'Population 2016'!S$6</f>
        <v>0</v>
      </c>
      <c r="T100" s="3">
        <f>'Population 2016'!T100/'Population 2016'!T$6</f>
        <v>0</v>
      </c>
      <c r="U100" s="3">
        <f>'Population 2016'!U100/'Population 2016'!U$6</f>
        <v>0</v>
      </c>
      <c r="V100" s="3">
        <f>'Population 2016'!V100/'Population 2016'!V$6</f>
        <v>0</v>
      </c>
      <c r="W100" s="3">
        <f>'Population 2016'!W100/'Population 2016'!W$6</f>
        <v>0</v>
      </c>
      <c r="X100" s="3">
        <f>'Population 2016'!X100/'Population 2016'!X$6</f>
        <v>0</v>
      </c>
      <c r="Y100" s="3">
        <f>'Population 2016'!Y100/'Population 2016'!Y$6</f>
        <v>0</v>
      </c>
      <c r="Z100" s="3">
        <f>'Population 2016'!Z100/'Population 2016'!Z$6</f>
        <v>0</v>
      </c>
      <c r="AA100" s="3">
        <f>'Population 2016'!AA100/'Population 2016'!AA$6</f>
        <v>0</v>
      </c>
      <c r="AB100" s="3">
        <f>'Population 2016'!AB100/'Population 2016'!AB$6</f>
        <v>0</v>
      </c>
      <c r="AC100" s="3">
        <f>'Population 2016'!AC100/'Population 2016'!AC$6</f>
        <v>0</v>
      </c>
      <c r="AD100" s="3">
        <f>'Population 2016'!AD100/'Population 2016'!AD$6</f>
        <v>0</v>
      </c>
      <c r="AE100" s="3">
        <f>'Population 2016'!AE100/'Population 2016'!AE$6</f>
        <v>0</v>
      </c>
      <c r="AF100" s="3">
        <f>'Population 2016'!AF100/'Population 2016'!AF$6</f>
        <v>0</v>
      </c>
      <c r="AG100" s="3">
        <f>'Population 2016'!AG100/'Population 2016'!AG$6</f>
        <v>0</v>
      </c>
      <c r="AH100" s="3">
        <f>'Population 2016'!AH100/'Population 2016'!AH$6</f>
        <v>0</v>
      </c>
      <c r="AI100" s="3">
        <f>'Population 2016'!AI100/'Population 2016'!AI$6</f>
        <v>0</v>
      </c>
      <c r="AJ100" s="3">
        <f>'Population 2016'!AJ100/'Population 2016'!AJ$6</f>
        <v>0</v>
      </c>
      <c r="AK100" s="3">
        <f>'Population 2016'!AK100/'Population 2016'!AK$6</f>
        <v>0</v>
      </c>
      <c r="AL100" s="3">
        <f>'Population 2016'!AL100/'Population 2016'!AL$6</f>
        <v>0</v>
      </c>
      <c r="AM100" s="3">
        <f>'Population 2016'!AM100/'Population 2016'!AM$6</f>
        <v>0</v>
      </c>
      <c r="AN100" s="3">
        <f>'Population 2016'!AN100/'Population 2016'!AN$6</f>
        <v>0</v>
      </c>
      <c r="AO100" s="3">
        <f>'Population 2016'!AO100/'Population 2016'!AO$6</f>
        <v>0</v>
      </c>
      <c r="AP100" s="3">
        <f>'Population 2016'!AP100/'Population 2016'!AP$6</f>
        <v>0</v>
      </c>
      <c r="AQ100" s="3">
        <f>'Population 2016'!AQ100/'Population 2016'!AQ$6</f>
        <v>0</v>
      </c>
      <c r="AR100" s="3">
        <f>'Population 2016'!AR100/'Population 2016'!AR$6</f>
        <v>0</v>
      </c>
      <c r="AS100" s="3">
        <f>'Population 2016'!AS100/'Population 2016'!AS$6</f>
        <v>0</v>
      </c>
      <c r="AT100" s="3">
        <f>'Population 2016'!AT100/'Population 2016'!AT$6</f>
        <v>0</v>
      </c>
      <c r="AU100" s="3">
        <f>'Population 2016'!AU100/'Population 2016'!AU$6</f>
        <v>0</v>
      </c>
      <c r="AV100" s="3">
        <f>'Population 2016'!AV100/'Population 2016'!AV$6</f>
        <v>0</v>
      </c>
      <c r="AW100" s="3">
        <f>'Population 2016'!AW100/'Population 2016'!AW$6</f>
        <v>0</v>
      </c>
      <c r="AX100" s="3">
        <f>'Population 2016'!AX100/'Population 2016'!AX$6</f>
        <v>0</v>
      </c>
      <c r="AY100" s="3">
        <f>'Population 2016'!AY100/'Population 2016'!AY$6</f>
        <v>0</v>
      </c>
      <c r="AZ100" s="3">
        <f>'Population 2016'!AZ100/'Population 2016'!AZ$6</f>
        <v>0</v>
      </c>
      <c r="BA100" s="3">
        <f>'Population 2016'!BA100/'Population 2016'!BA$6</f>
        <v>0</v>
      </c>
      <c r="BB100" s="3">
        <f>'Population 2016'!BB100/'Population 2016'!BB$6</f>
        <v>0</v>
      </c>
      <c r="BC100" s="5">
        <f>'Population 2016'!BC100/'Population 2016'!BC$6</f>
        <v>0</v>
      </c>
      <c r="BD100" s="9">
        <v>98</v>
      </c>
    </row>
    <row r="101" spans="1:56" x14ac:dyDescent="0.35">
      <c r="A101" s="3"/>
      <c r="B101" s="3" t="s">
        <v>62</v>
      </c>
      <c r="C101" s="47">
        <f>'Population 2016'!C101/'Population 2016'!C$6</f>
        <v>1.7195008247866312E-2</v>
      </c>
      <c r="D101" s="3">
        <f>'Population 2016'!D101/'Population 2016'!D$6</f>
        <v>1.7550283786257944E-2</v>
      </c>
      <c r="E101" s="3">
        <f>'Population 2016'!E101/'Population 2016'!E$6</f>
        <v>1.8507780032859765E-2</v>
      </c>
      <c r="F101" s="3">
        <f>'Population 2016'!F101/'Population 2016'!F$6</f>
        <v>1.6748896390547909E-2</v>
      </c>
      <c r="G101" s="3">
        <f>'Population 2016'!G101/'Population 2016'!G$6</f>
        <v>1.572819881338856E-2</v>
      </c>
      <c r="H101" s="3">
        <f>'Population 2016'!H101/'Population 2016'!H$6</f>
        <v>1.1012598603600113E-2</v>
      </c>
      <c r="I101" s="3">
        <f>'Population 2016'!I101/'Population 2016'!I$6</f>
        <v>1.7577935320967273E-2</v>
      </c>
      <c r="J101" s="3">
        <f>'Population 2016'!J101/'Population 2016'!J$6</f>
        <v>1.5161116196108803E-2</v>
      </c>
      <c r="K101" s="3">
        <f>'Population 2016'!K101/'Population 2016'!K$6</f>
        <v>1.5642829973373906E-2</v>
      </c>
      <c r="L101" s="3">
        <f>'Population 2016'!L101/'Population 2016'!L$6</f>
        <v>1.9755072852417985E-2</v>
      </c>
      <c r="M101" s="3">
        <f>'Population 2016'!M101/'Population 2016'!M$6</f>
        <v>1.9755072852417985E-2</v>
      </c>
      <c r="N101" s="3">
        <f>'Population 2016'!N101/'Population 2016'!N$6</f>
        <v>9.8222294108132741E-3</v>
      </c>
      <c r="O101" s="3">
        <f>'Population 2016'!O101/'Population 2016'!O$6</f>
        <v>1.1854855336402997E-2</v>
      </c>
      <c r="P101" s="3">
        <f>'Population 2016'!P101/'Population 2016'!P$6</f>
        <v>1.8977639160543427E-2</v>
      </c>
      <c r="Q101" s="3">
        <f>'Population 2016'!Q101/'Population 2016'!Q$6</f>
        <v>2.1243842364532018E-2</v>
      </c>
      <c r="R101" s="3">
        <f>'Population 2016'!R101/'Population 2016'!R$6</f>
        <v>1.835410619771214E-2</v>
      </c>
      <c r="S101" s="3">
        <f>'Population 2016'!S101/'Population 2016'!S$6</f>
        <v>1.5554140931617546E-2</v>
      </c>
      <c r="T101" s="3">
        <f>'Population 2016'!T101/'Population 2016'!T$6</f>
        <v>1.3536407541953592E-2</v>
      </c>
      <c r="U101" s="3">
        <f>'Population 2016'!U101/'Population 2016'!U$6</f>
        <v>2.1723122238586155E-2</v>
      </c>
      <c r="V101" s="3">
        <f>'Population 2016'!V101/'Population 2016'!V$6</f>
        <v>1.6420390271493213E-2</v>
      </c>
      <c r="W101" s="3">
        <f>'Population 2016'!W101/'Population 2016'!W$6</f>
        <v>1.2907772020725388E-2</v>
      </c>
      <c r="X101" s="3">
        <f>'Population 2016'!X101/'Population 2016'!X$6</f>
        <v>1.2907772020725388E-2</v>
      </c>
      <c r="Y101" s="3">
        <f>'Population 2016'!Y101/'Population 2016'!Y$6</f>
        <v>1.5879417250592328E-2</v>
      </c>
      <c r="Z101" s="3">
        <f>'Population 2016'!Z101/'Population 2016'!Z$6</f>
        <v>7.2945243976168996E-3</v>
      </c>
      <c r="AA101" s="3">
        <f>'Population 2016'!AA101/'Population 2016'!AA$6</f>
        <v>1.0561377853603055E-2</v>
      </c>
      <c r="AB101" s="3">
        <f>'Population 2016'!AB101/'Population 2016'!AB$6</f>
        <v>1.8123093486452538E-2</v>
      </c>
      <c r="AC101" s="3">
        <f>'Population 2016'!AC101/'Population 2016'!AC$6</f>
        <v>8.8276602615228392E-3</v>
      </c>
      <c r="AD101" s="3">
        <f>'Population 2016'!AD101/'Population 2016'!AD$6</f>
        <v>1.8315506043525217E-2</v>
      </c>
      <c r="AE101" s="3">
        <f>'Population 2016'!AE101/'Population 2016'!AE$6</f>
        <v>1.9245078126571079E-2</v>
      </c>
      <c r="AF101" s="3">
        <f>'Population 2016'!AF101/'Population 2016'!AF$6</f>
        <v>6.3889810819780946E-3</v>
      </c>
      <c r="AG101" s="3">
        <f>'Population 2016'!AG101/'Population 2016'!AG$6</f>
        <v>1.9245078126571079E-2</v>
      </c>
      <c r="AH101" s="3">
        <f>'Population 2016'!AH101/'Population 2016'!AH$6</f>
        <v>1.3677413038993913E-2</v>
      </c>
      <c r="AI101" s="3">
        <f>'Population 2016'!AI101/'Population 2016'!AI$6</f>
        <v>1.6715703302544186E-2</v>
      </c>
      <c r="AJ101" s="3">
        <f>'Population 2016'!AJ101/'Population 2016'!AJ$6</f>
        <v>2.331717494017304E-2</v>
      </c>
      <c r="AK101" s="3">
        <f>'Population 2016'!AK101/'Population 2016'!AK$6</f>
        <v>2.1571406077783028E-2</v>
      </c>
      <c r="AL101" s="3">
        <f>'Population 2016'!AL101/'Population 2016'!AL$6</f>
        <v>8.3052051874222769E-3</v>
      </c>
      <c r="AM101" s="3">
        <f>'Population 2016'!AM101/'Population 2016'!AM$6</f>
        <v>1.3396778916544656E-2</v>
      </c>
      <c r="AN101" s="3">
        <f>'Population 2016'!AN101/'Population 2016'!AN$6</f>
        <v>1.8838908112264515E-2</v>
      </c>
      <c r="AO101" s="3">
        <f>'Population 2016'!AO101/'Population 2016'!AO$6</f>
        <v>1.8838908112264515E-2</v>
      </c>
      <c r="AP101" s="3">
        <f>'Population 2016'!AP101/'Population 2016'!AP$6</f>
        <v>1.7372942362144261E-2</v>
      </c>
      <c r="AQ101" s="3">
        <f>'Population 2016'!AQ101/'Population 2016'!AQ$6</f>
        <v>1.1113564436593802E-2</v>
      </c>
      <c r="AR101" s="3">
        <f>'Population 2016'!AR101/'Population 2016'!AR$6</f>
        <v>1.3068131078085488E-2</v>
      </c>
      <c r="AS101" s="3">
        <f>'Population 2016'!AS101/'Population 2016'!AS$6</f>
        <v>1.7577935320967273E-2</v>
      </c>
      <c r="AT101" s="3">
        <f>'Population 2016'!AT101/'Population 2016'!AT$6</f>
        <v>2.2257551669316374E-2</v>
      </c>
      <c r="AU101" s="3">
        <f>'Population 2016'!AU101/'Population 2016'!AU$6</f>
        <v>2.2257551669316374E-2</v>
      </c>
      <c r="AV101" s="3">
        <f>'Population 2016'!AV101/'Population 2016'!AV$6</f>
        <v>1.4202311450017872E-2</v>
      </c>
      <c r="AW101" s="3">
        <f>'Population 2016'!AW101/'Population 2016'!AW$6</f>
        <v>1.405416915781456E-2</v>
      </c>
      <c r="AX101" s="3">
        <f>'Population 2016'!AX101/'Population 2016'!AX$6</f>
        <v>1.4691569727024146E-2</v>
      </c>
      <c r="AY101" s="3">
        <f>'Population 2016'!AY101/'Population 2016'!AY$6</f>
        <v>1.2787162961083856E-2</v>
      </c>
      <c r="AZ101" s="3">
        <f>'Population 2016'!AZ101/'Population 2016'!AZ$6</f>
        <v>1.2657210232956982E-2</v>
      </c>
      <c r="BA101" s="3">
        <f>'Population 2016'!BA101/'Population 2016'!BA$6</f>
        <v>1.1495626880242265E-2</v>
      </c>
      <c r="BB101" s="3">
        <f>'Population 2016'!BB101/'Population 2016'!BB$6</f>
        <v>1.7434700887938297E-2</v>
      </c>
      <c r="BC101" s="5">
        <f>'Population 2016'!BC101/'Population 2016'!BC$6</f>
        <v>2.1723122238586155E-2</v>
      </c>
      <c r="BD101" s="9">
        <v>99</v>
      </c>
    </row>
    <row r="102" spans="1:56" x14ac:dyDescent="0.35">
      <c r="A102" s="3"/>
      <c r="B102" s="3" t="s">
        <v>63</v>
      </c>
      <c r="C102" s="47">
        <f>'Population 2016'!C102/'Population 2016'!C$6</f>
        <v>3.9320806139281357E-2</v>
      </c>
      <c r="D102" s="3">
        <f>'Population 2016'!D102/'Population 2016'!D$6</f>
        <v>3.646064917741218E-2</v>
      </c>
      <c r="E102" s="3">
        <f>'Population 2016'!E102/'Population 2016'!E$6</f>
        <v>2.8752295351309558E-2</v>
      </c>
      <c r="F102" s="3">
        <f>'Population 2016'!F102/'Population 2016'!F$6</f>
        <v>3.2588937938197872E-2</v>
      </c>
      <c r="G102" s="3">
        <f>'Population 2016'!G102/'Population 2016'!G$6</f>
        <v>2.0429866786074106E-2</v>
      </c>
      <c r="H102" s="3">
        <f>'Population 2016'!H102/'Population 2016'!H$6</f>
        <v>1.4917986846890894E-2</v>
      </c>
      <c r="I102" s="3">
        <f>'Population 2016'!I102/'Population 2016'!I$6</f>
        <v>2.6852481305234533E-2</v>
      </c>
      <c r="J102" s="3">
        <f>'Population 2016'!J102/'Population 2016'!J$6</f>
        <v>2.4220235161585581E-2</v>
      </c>
      <c r="K102" s="3">
        <f>'Population 2016'!K102/'Population 2016'!K$6</f>
        <v>1.7877519969570179E-2</v>
      </c>
      <c r="L102" s="3">
        <f>'Population 2016'!L102/'Population 2016'!L$6</f>
        <v>2.4693841065522481E-2</v>
      </c>
      <c r="M102" s="3">
        <f>'Population 2016'!M102/'Population 2016'!M$6</f>
        <v>2.4693841065522481E-2</v>
      </c>
      <c r="N102" s="3">
        <f>'Population 2016'!N102/'Population 2016'!N$6</f>
        <v>2.3835080651090298E-2</v>
      </c>
      <c r="O102" s="3">
        <f>'Population 2016'!O102/'Population 2016'!O$6</f>
        <v>1.5359769088035187E-2</v>
      </c>
      <c r="P102" s="3">
        <f>'Population 2016'!P102/'Population 2016'!P$6</f>
        <v>2.7171327377491145E-2</v>
      </c>
      <c r="Q102" s="3">
        <f>'Population 2016'!Q102/'Population 2016'!Q$6</f>
        <v>3.575277093596059E-2</v>
      </c>
      <c r="R102" s="3">
        <f>'Population 2016'!R102/'Population 2016'!R$6</f>
        <v>2.3305446474304253E-2</v>
      </c>
      <c r="S102" s="3">
        <f>'Population 2016'!S102/'Population 2016'!S$6</f>
        <v>2.6515430507475877E-2</v>
      </c>
      <c r="T102" s="3">
        <f>'Population 2016'!T102/'Population 2016'!T$6</f>
        <v>3.459116846337331E-2</v>
      </c>
      <c r="U102" s="3">
        <f>'Population 2016'!U102/'Population 2016'!U$6</f>
        <v>2.6509572901325478E-2</v>
      </c>
      <c r="V102" s="3">
        <f>'Population 2016'!V102/'Population 2016'!V$6</f>
        <v>2.3030967194570137E-2</v>
      </c>
      <c r="W102" s="3">
        <f>'Population 2016'!W102/'Population 2016'!W$6</f>
        <v>1.7459067357512955E-2</v>
      </c>
      <c r="X102" s="3">
        <f>'Population 2016'!X102/'Population 2016'!X$6</f>
        <v>1.7459067357512955E-2</v>
      </c>
      <c r="Y102" s="3">
        <f>'Population 2016'!Y102/'Population 2016'!Y$6</f>
        <v>2.3541866209608308E-2</v>
      </c>
      <c r="Z102" s="3">
        <f>'Population 2016'!Z102/'Population 2016'!Z$6</f>
        <v>1.3878128883096207E-2</v>
      </c>
      <c r="AA102" s="3">
        <f>'Population 2016'!AA102/'Population 2016'!AA$6</f>
        <v>1.5913309210896343E-2</v>
      </c>
      <c r="AB102" s="3">
        <f>'Population 2016'!AB102/'Population 2016'!AB$6</f>
        <v>3.7502242957114663E-2</v>
      </c>
      <c r="AC102" s="3">
        <f>'Population 2016'!AC102/'Population 2016'!AC$6</f>
        <v>1.4367804912209715E-2</v>
      </c>
      <c r="AD102" s="3">
        <f>'Population 2016'!AD102/'Population 2016'!AD$6</f>
        <v>2.3567529182015889E-2</v>
      </c>
      <c r="AE102" s="3">
        <f>'Population 2016'!AE102/'Population 2016'!AE$6</f>
        <v>2.4694833792507087E-2</v>
      </c>
      <c r="AF102" s="3">
        <f>'Population 2016'!AF102/'Population 2016'!AF$6</f>
        <v>7.9931408341630712E-3</v>
      </c>
      <c r="AG102" s="3">
        <f>'Population 2016'!AG102/'Population 2016'!AG$6</f>
        <v>2.4694833792507087E-2</v>
      </c>
      <c r="AH102" s="3">
        <f>'Population 2016'!AH102/'Population 2016'!AH$6</f>
        <v>1.869106597813432E-2</v>
      </c>
      <c r="AI102" s="3">
        <f>'Population 2016'!AI102/'Population 2016'!AI$6</f>
        <v>3.1058396146264496E-2</v>
      </c>
      <c r="AJ102" s="3">
        <f>'Population 2016'!AJ102/'Population 2016'!AJ$6</f>
        <v>2.9238510155243296E-2</v>
      </c>
      <c r="AK102" s="3">
        <f>'Population 2016'!AK102/'Population 2016'!AK$6</f>
        <v>4.3772634230829791E-2</v>
      </c>
      <c r="AL102" s="3">
        <f>'Population 2016'!AL102/'Population 2016'!AL$6</f>
        <v>1.1280866939065553E-2</v>
      </c>
      <c r="AM102" s="3">
        <f>'Population 2016'!AM102/'Population 2016'!AM$6</f>
        <v>1.7087603709126403E-2</v>
      </c>
      <c r="AN102" s="3">
        <f>'Population 2016'!AN102/'Population 2016'!AN$6</f>
        <v>3.3833141099577087E-2</v>
      </c>
      <c r="AO102" s="3">
        <f>'Population 2016'!AO102/'Population 2016'!AO$6</f>
        <v>3.3833141099577087E-2</v>
      </c>
      <c r="AP102" s="3">
        <f>'Population 2016'!AP102/'Population 2016'!AP$6</f>
        <v>2.7643134808273743E-2</v>
      </c>
      <c r="AQ102" s="3">
        <f>'Population 2016'!AQ102/'Population 2016'!AQ$6</f>
        <v>1.4131154780304703E-2</v>
      </c>
      <c r="AR102" s="3">
        <f>'Population 2016'!AR102/'Population 2016'!AR$6</f>
        <v>2.0855541224439965E-2</v>
      </c>
      <c r="AS102" s="3">
        <f>'Population 2016'!AS102/'Population 2016'!AS$6</f>
        <v>2.6852481305234533E-2</v>
      </c>
      <c r="AT102" s="3">
        <f>'Population 2016'!AT102/'Population 2016'!AT$6</f>
        <v>4.133545310015898E-2</v>
      </c>
      <c r="AU102" s="3">
        <f>'Population 2016'!AU102/'Population 2016'!AU$6</f>
        <v>4.133545310015898E-2</v>
      </c>
      <c r="AV102" s="3">
        <f>'Population 2016'!AV102/'Population 2016'!AV$6</f>
        <v>2.0159656856904563E-2</v>
      </c>
      <c r="AW102" s="3">
        <f>'Population 2016'!AW102/'Population 2016'!AW$6</f>
        <v>2.0843741553984881E-2</v>
      </c>
      <c r="AX102" s="3">
        <f>'Population 2016'!AX102/'Population 2016'!AX$6</f>
        <v>3.0402743662232935E-2</v>
      </c>
      <c r="AY102" s="3">
        <f>'Population 2016'!AY102/'Population 2016'!AY$6</f>
        <v>2.1739036964102211E-2</v>
      </c>
      <c r="AZ102" s="3">
        <f>'Population 2016'!AZ102/'Population 2016'!AZ$6</f>
        <v>2.6350578819494069E-2</v>
      </c>
      <c r="BA102" s="3">
        <f>'Population 2016'!BA102/'Population 2016'!BA$6</f>
        <v>1.5579861733707888E-2</v>
      </c>
      <c r="BB102" s="3">
        <f>'Population 2016'!BB102/'Population 2016'!BB$6</f>
        <v>2.3251668935122174E-2</v>
      </c>
      <c r="BC102" s="5">
        <f>'Population 2016'!BC102/'Population 2016'!BC$6</f>
        <v>2.6509572901325478E-2</v>
      </c>
      <c r="BD102" s="9">
        <v>100</v>
      </c>
    </row>
    <row r="103" spans="1:56" x14ac:dyDescent="0.35">
      <c r="A103" s="3"/>
      <c r="B103" s="3" t="s">
        <v>64</v>
      </c>
      <c r="C103" s="47">
        <f>'Population 2016'!C103/'Population 2016'!C$6</f>
        <v>4.4771569963422506E-2</v>
      </c>
      <c r="D103" s="3">
        <f>'Population 2016'!D103/'Population 2016'!D$6</f>
        <v>4.1351711871943087E-2</v>
      </c>
      <c r="E103" s="3">
        <f>'Population 2016'!E103/'Population 2016'!E$6</f>
        <v>3.2134918333816563E-2</v>
      </c>
      <c r="F103" s="3">
        <f>'Population 2016'!F103/'Population 2016'!F$6</f>
        <v>3.3584350385181337E-2</v>
      </c>
      <c r="G103" s="3">
        <f>'Population 2016'!G103/'Population 2016'!G$6</f>
        <v>2.3956117765588269E-2</v>
      </c>
      <c r="H103" s="3">
        <f>'Population 2016'!H103/'Population 2016'!H$6</f>
        <v>1.6032960284288415E-2</v>
      </c>
      <c r="I103" s="3">
        <f>'Population 2016'!I103/'Population 2016'!I$6</f>
        <v>2.7192386131883073E-2</v>
      </c>
      <c r="J103" s="3">
        <f>'Population 2016'!J103/'Population 2016'!J$6</f>
        <v>2.3915135300053979E-2</v>
      </c>
      <c r="K103" s="3">
        <f>'Population 2016'!K103/'Population 2016'!K$6</f>
        <v>2.0635222518067705E-2</v>
      </c>
      <c r="L103" s="3">
        <f>'Population 2016'!L103/'Population 2016'!L$6</f>
        <v>2.3956377938678823E-2</v>
      </c>
      <c r="M103" s="3">
        <f>'Population 2016'!M103/'Population 2016'!M$6</f>
        <v>2.3956377938678823E-2</v>
      </c>
      <c r="N103" s="3">
        <f>'Population 2016'!N103/'Population 2016'!N$6</f>
        <v>2.2011792556867475E-2</v>
      </c>
      <c r="O103" s="3">
        <f>'Population 2016'!O103/'Population 2016'!O$6</f>
        <v>1.7455844959109339E-2</v>
      </c>
      <c r="P103" s="3">
        <f>'Population 2016'!P103/'Population 2016'!P$6</f>
        <v>3.0871702701273988E-2</v>
      </c>
      <c r="Q103" s="3">
        <f>'Population 2016'!Q103/'Population 2016'!Q$6</f>
        <v>3.5675800492610835E-2</v>
      </c>
      <c r="R103" s="3">
        <f>'Population 2016'!R103/'Population 2016'!R$6</f>
        <v>2.1683455694041318E-2</v>
      </c>
      <c r="S103" s="3">
        <f>'Population 2016'!S103/'Population 2016'!S$6</f>
        <v>2.9351108492303161E-2</v>
      </c>
      <c r="T103" s="3">
        <f>'Population 2016'!T103/'Population 2016'!T$6</f>
        <v>3.91342093507413E-2</v>
      </c>
      <c r="U103" s="3">
        <f>'Population 2016'!U103/'Population 2016'!U$6</f>
        <v>2.8902798232695141E-2</v>
      </c>
      <c r="V103" s="3">
        <f>'Population 2016'!V103/'Population 2016'!V$6</f>
        <v>2.4992929864253395E-2</v>
      </c>
      <c r="W103" s="3">
        <f>'Population 2016'!W103/'Population 2016'!W$6</f>
        <v>1.9838341968911918E-2</v>
      </c>
      <c r="X103" s="3">
        <f>'Population 2016'!X103/'Population 2016'!X$6</f>
        <v>1.9838341968911918E-2</v>
      </c>
      <c r="Y103" s="3">
        <f>'Population 2016'!Y103/'Population 2016'!Y$6</f>
        <v>2.4529918838534052E-2</v>
      </c>
      <c r="Z103" s="3">
        <f>'Population 2016'!Z103/'Population 2016'!Z$6</f>
        <v>1.8058581016007852E-2</v>
      </c>
      <c r="AA103" s="3">
        <f>'Population 2016'!AA103/'Population 2016'!AA$6</f>
        <v>1.8346800652430679E-2</v>
      </c>
      <c r="AB103" s="3">
        <f>'Population 2016'!AB103/'Population 2016'!AB$6</f>
        <v>4.1012470841557506E-2</v>
      </c>
      <c r="AC103" s="3">
        <f>'Population 2016'!AC103/'Population 2016'!AC$6</f>
        <v>1.7635867767951976E-2</v>
      </c>
      <c r="AD103" s="3">
        <f>'Population 2016'!AD103/'Population 2016'!AD$6</f>
        <v>2.5549982986403919E-2</v>
      </c>
      <c r="AE103" s="3">
        <f>'Population 2016'!AE103/'Population 2016'!AE$6</f>
        <v>2.6122629557383314E-2</v>
      </c>
      <c r="AF103" s="3">
        <f>'Population 2016'!AF103/'Population 2016'!AF$6</f>
        <v>9.8738798539661464E-3</v>
      </c>
      <c r="AG103" s="3">
        <f>'Population 2016'!AG103/'Population 2016'!AG$6</f>
        <v>2.6122629557383314E-2</v>
      </c>
      <c r="AH103" s="3">
        <f>'Population 2016'!AH103/'Population 2016'!AH$6</f>
        <v>1.9624570395673016E-2</v>
      </c>
      <c r="AI103" s="3">
        <f>'Population 2016'!AI103/'Population 2016'!AI$6</f>
        <v>3.4339595793033313E-2</v>
      </c>
      <c r="AJ103" s="3">
        <f>'Population 2016'!AJ103/'Population 2016'!AJ$6</f>
        <v>3.0711173835675277E-2</v>
      </c>
      <c r="AK103" s="3">
        <f>'Population 2016'!AK103/'Population 2016'!AK$6</f>
        <v>3.8970240906943787E-2</v>
      </c>
      <c r="AL103" s="3">
        <f>'Population 2016'!AL103/'Population 2016'!AL$6</f>
        <v>1.1295671226387161E-2</v>
      </c>
      <c r="AM103" s="3">
        <f>'Population 2016'!AM103/'Population 2016'!AM$6</f>
        <v>1.8502928257686676E-2</v>
      </c>
      <c r="AN103" s="3">
        <f>'Population 2016'!AN103/'Population 2016'!AN$6</f>
        <v>3.8446751249519413E-2</v>
      </c>
      <c r="AO103" s="3">
        <f>'Population 2016'!AO103/'Population 2016'!AO$6</f>
        <v>3.8446751249519413E-2</v>
      </c>
      <c r="AP103" s="3">
        <f>'Population 2016'!AP103/'Population 2016'!AP$6</f>
        <v>3.0810577338388444E-2</v>
      </c>
      <c r="AQ103" s="3">
        <f>'Population 2016'!AQ103/'Population 2016'!AQ$6</f>
        <v>1.5809229410465888E-2</v>
      </c>
      <c r="AR103" s="3">
        <f>'Population 2016'!AR103/'Population 2016'!AR$6</f>
        <v>2.2953021196360526E-2</v>
      </c>
      <c r="AS103" s="3">
        <f>'Population 2016'!AS103/'Population 2016'!AS$6</f>
        <v>2.7192386131883073E-2</v>
      </c>
      <c r="AT103" s="3">
        <f>'Population 2016'!AT103/'Population 2016'!AT$6</f>
        <v>3.6565977742448331E-2</v>
      </c>
      <c r="AU103" s="3">
        <f>'Population 2016'!AU103/'Population 2016'!AU$6</f>
        <v>3.6565977742448331E-2</v>
      </c>
      <c r="AV103" s="3">
        <f>'Population 2016'!AV103/'Population 2016'!AV$6</f>
        <v>2.1684737281067557E-2</v>
      </c>
      <c r="AW103" s="3">
        <f>'Population 2016'!AW103/'Population 2016'!AW$6</f>
        <v>2.113039418832259E-2</v>
      </c>
      <c r="AX103" s="3">
        <f>'Population 2016'!AX103/'Population 2016'!AX$6</f>
        <v>2.7112202808546138E-2</v>
      </c>
      <c r="AY103" s="3">
        <f>'Population 2016'!AY103/'Population 2016'!AY$6</f>
        <v>2.2822549091268698E-2</v>
      </c>
      <c r="AZ103" s="3">
        <f>'Population 2016'!AZ103/'Population 2016'!AZ$6</f>
        <v>2.6037944833500071E-2</v>
      </c>
      <c r="BA103" s="3">
        <f>'Population 2016'!BA103/'Population 2016'!BA$6</f>
        <v>1.6994401609786224E-2</v>
      </c>
      <c r="BB103" s="3">
        <f>'Population 2016'!BB103/'Population 2016'!BB$6</f>
        <v>2.6476116404173959E-2</v>
      </c>
      <c r="BC103" s="5">
        <f>'Population 2016'!BC103/'Population 2016'!BC$6</f>
        <v>2.8902798232695141E-2</v>
      </c>
      <c r="BD103" s="9">
        <v>101</v>
      </c>
    </row>
    <row r="104" spans="1:56" x14ac:dyDescent="0.35">
      <c r="A104" s="3"/>
      <c r="B104" s="3" t="s">
        <v>65</v>
      </c>
      <c r="C104" s="47">
        <f>'Population 2016'!C104/'Population 2016'!C$6</f>
        <v>3.8137416624829661E-2</v>
      </c>
      <c r="D104" s="3">
        <f>'Population 2016'!D104/'Population 2016'!D$6</f>
        <v>3.5898307744618524E-2</v>
      </c>
      <c r="E104" s="3">
        <f>'Population 2016'!E104/'Population 2016'!E$6</f>
        <v>2.9863728616990434E-2</v>
      </c>
      <c r="F104" s="3">
        <f>'Population 2016'!F104/'Population 2016'!F$6</f>
        <v>3.0554834242188175E-2</v>
      </c>
      <c r="G104" s="3">
        <f>'Population 2016'!G104/'Population 2016'!G$6</f>
        <v>1.9926116646143514E-2</v>
      </c>
      <c r="H104" s="3">
        <f>'Population 2016'!H104/'Population 2016'!H$6</f>
        <v>1.5239957786032423E-2</v>
      </c>
      <c r="I104" s="3">
        <f>'Population 2016'!I104/'Population 2016'!I$6</f>
        <v>2.3016412547343885E-2</v>
      </c>
      <c r="J104" s="3">
        <f>'Population 2016'!J104/'Population 2016'!J$6</f>
        <v>1.98549602196719E-2</v>
      </c>
      <c r="K104" s="3">
        <f>'Population 2016'!K104/'Population 2016'!K$6</f>
        <v>1.9161278052491442E-2</v>
      </c>
      <c r="L104" s="3">
        <f>'Population 2016'!L104/'Population 2016'!L$6</f>
        <v>2.438097792080093E-2</v>
      </c>
      <c r="M104" s="3">
        <f>'Population 2016'!M104/'Population 2016'!M$6</f>
        <v>2.438097792080093E-2</v>
      </c>
      <c r="N104" s="3">
        <f>'Population 2016'!N104/'Population 2016'!N$6</f>
        <v>1.6262553485568088E-2</v>
      </c>
      <c r="O104" s="3">
        <f>'Population 2016'!O104/'Population 2016'!O$6</f>
        <v>1.6596797470964195E-2</v>
      </c>
      <c r="P104" s="3">
        <f>'Population 2016'!P104/'Population 2016'!P$6</f>
        <v>2.7277052386742082E-2</v>
      </c>
      <c r="Q104" s="3">
        <f>'Population 2016'!Q104/'Population 2016'!Q$6</f>
        <v>3.6676416256157633E-2</v>
      </c>
      <c r="R104" s="3">
        <f>'Population 2016'!R104/'Population 2016'!R$6</f>
        <v>2.100051220761482E-2</v>
      </c>
      <c r="S104" s="3">
        <f>'Population 2016'!S104/'Population 2016'!S$6</f>
        <v>2.7491345658098253E-2</v>
      </c>
      <c r="T104" s="3">
        <f>'Population 2016'!T104/'Population 2016'!T$6</f>
        <v>3.2838009827802737E-2</v>
      </c>
      <c r="U104" s="3">
        <f>'Population 2016'!U104/'Population 2016'!U$6</f>
        <v>2.7614138438880706E-2</v>
      </c>
      <c r="V104" s="3">
        <f>'Population 2016'!V104/'Population 2016'!V$6</f>
        <v>2.6601385746606334E-2</v>
      </c>
      <c r="W104" s="3">
        <f>'Population 2016'!W104/'Population 2016'!W$6</f>
        <v>1.9655958549222797E-2</v>
      </c>
      <c r="X104" s="3">
        <f>'Population 2016'!X104/'Population 2016'!X$6</f>
        <v>1.9655958549222797E-2</v>
      </c>
      <c r="Y104" s="3">
        <f>'Population 2016'!Y104/'Population 2016'!Y$6</f>
        <v>2.370318092453496E-2</v>
      </c>
      <c r="Z104" s="3">
        <f>'Population 2016'!Z104/'Population 2016'!Z$6</f>
        <v>1.500223301767274E-2</v>
      </c>
      <c r="AA104" s="3">
        <f>'Population 2016'!AA104/'Population 2016'!AA$6</f>
        <v>1.7404400782416868E-2</v>
      </c>
      <c r="AB104" s="3">
        <f>'Population 2016'!AB104/'Population 2016'!AB$6</f>
        <v>3.6739637538130268E-2</v>
      </c>
      <c r="AC104" s="3">
        <f>'Population 2016'!AC104/'Population 2016'!AC$6</f>
        <v>1.5550532421906915E-2</v>
      </c>
      <c r="AD104" s="3">
        <f>'Population 2016'!AD104/'Population 2016'!AD$6</f>
        <v>2.5416833104019647E-2</v>
      </c>
      <c r="AE104" s="3">
        <f>'Population 2016'!AE104/'Population 2016'!AE$6</f>
        <v>2.7389546926217145E-2</v>
      </c>
      <c r="AF104" s="3">
        <f>'Population 2016'!AF104/'Population 2016'!AF$6</f>
        <v>1.0482354242725965E-2</v>
      </c>
      <c r="AG104" s="3">
        <f>'Population 2016'!AG104/'Population 2016'!AG$6</f>
        <v>2.7389546926217145E-2</v>
      </c>
      <c r="AH104" s="3">
        <f>'Population 2016'!AH104/'Population 2016'!AH$6</f>
        <v>2.0736384645775281E-2</v>
      </c>
      <c r="AI104" s="3">
        <f>'Population 2016'!AI104/'Population 2016'!AI$6</f>
        <v>3.1832658818014788E-2</v>
      </c>
      <c r="AJ104" s="3">
        <f>'Population 2016'!AJ104/'Population 2016'!AJ$6</f>
        <v>3.2521322942872924E-2</v>
      </c>
      <c r="AK104" s="3">
        <f>'Population 2016'!AK104/'Population 2016'!AK$6</f>
        <v>4.1804440245630611E-2</v>
      </c>
      <c r="AL104" s="3">
        <f>'Population 2016'!AL104/'Population 2016'!AL$6</f>
        <v>1.1636169834784153E-2</v>
      </c>
      <c r="AM104" s="3">
        <f>'Population 2016'!AM104/'Population 2016'!AM$6</f>
        <v>1.9533918984870668E-2</v>
      </c>
      <c r="AN104" s="3">
        <f>'Population 2016'!AN104/'Population 2016'!AN$6</f>
        <v>2.3836985774702037E-2</v>
      </c>
      <c r="AO104" s="3">
        <f>'Population 2016'!AO104/'Population 2016'!AO$6</f>
        <v>2.3836985774702037E-2</v>
      </c>
      <c r="AP104" s="3">
        <f>'Population 2016'!AP104/'Population 2016'!AP$6</f>
        <v>3.3306138119690937E-2</v>
      </c>
      <c r="AQ104" s="3">
        <f>'Population 2016'!AQ104/'Population 2016'!AQ$6</f>
        <v>1.5176271435931405E-2</v>
      </c>
      <c r="AR104" s="3">
        <f>'Population 2016'!AR104/'Population 2016'!AR$6</f>
        <v>2.1535484206444931E-2</v>
      </c>
      <c r="AS104" s="3">
        <f>'Population 2016'!AS104/'Population 2016'!AS$6</f>
        <v>2.3016412547343885E-2</v>
      </c>
      <c r="AT104" s="3">
        <f>'Population 2016'!AT104/'Population 2016'!AT$6</f>
        <v>2.5437201907790145E-2</v>
      </c>
      <c r="AU104" s="3">
        <f>'Population 2016'!AU104/'Population 2016'!AU$6</f>
        <v>2.5437201907790145E-2</v>
      </c>
      <c r="AV104" s="3">
        <f>'Population 2016'!AV104/'Population 2016'!AV$6</f>
        <v>1.9158822828547598E-2</v>
      </c>
      <c r="AW104" s="3">
        <f>'Population 2016'!AW104/'Population 2016'!AW$6</f>
        <v>2.2350715403074553E-2</v>
      </c>
      <c r="AX104" s="3">
        <f>'Population 2016'!AX104/'Population 2016'!AX$6</f>
        <v>2.0531121101172545E-2</v>
      </c>
      <c r="AY104" s="3">
        <f>'Population 2016'!AY104/'Population 2016'!AY$6</f>
        <v>2.0969399381710142E-2</v>
      </c>
      <c r="AZ104" s="3">
        <f>'Population 2016'!AZ104/'Population 2016'!AZ$6</f>
        <v>2.2384593397170215E-2</v>
      </c>
      <c r="BA104" s="3">
        <f>'Population 2016'!BA104/'Population 2016'!BA$6</f>
        <v>1.7612017612017611E-2</v>
      </c>
      <c r="BB104" s="3">
        <f>'Population 2016'!BB104/'Population 2016'!BB$6</f>
        <v>2.7496921381813467E-2</v>
      </c>
      <c r="BC104" s="5">
        <f>'Population 2016'!BC104/'Population 2016'!BC$6</f>
        <v>2.7614138438880706E-2</v>
      </c>
      <c r="BD104" s="9">
        <v>102</v>
      </c>
    </row>
    <row r="105" spans="1:56" x14ac:dyDescent="0.35">
      <c r="A105" s="3"/>
      <c r="B105" s="3" t="s">
        <v>66</v>
      </c>
      <c r="C105" s="47">
        <f>'Population 2016'!C105/'Population 2016'!C$6</f>
        <v>2.8508929211790861E-2</v>
      </c>
      <c r="D105" s="3">
        <f>'Population 2016'!D105/'Population 2016'!D$6</f>
        <v>2.8862500980828081E-2</v>
      </c>
      <c r="E105" s="3">
        <f>'Population 2016'!E105/'Population 2016'!E$6</f>
        <v>2.9815405431526047E-2</v>
      </c>
      <c r="F105" s="3">
        <f>'Population 2016'!F105/'Population 2016'!F$6</f>
        <v>2.4495801956201851E-2</v>
      </c>
      <c r="G105" s="3">
        <f>'Population 2016'!G105/'Population 2016'!G$6</f>
        <v>2.0877644688234637E-2</v>
      </c>
      <c r="H105" s="3">
        <f>'Population 2016'!H105/'Population 2016'!H$6</f>
        <v>1.5347281432412934E-2</v>
      </c>
      <c r="I105" s="3">
        <f>'Population 2016'!I105/'Population 2016'!I$6</f>
        <v>2.2093813732154997E-2</v>
      </c>
      <c r="J105" s="3">
        <f>'Population 2016'!J105/'Population 2016'!J$6</f>
        <v>1.9901898659907533E-2</v>
      </c>
      <c r="K105" s="3">
        <f>'Population 2016'!K105/'Population 2016'!K$6</f>
        <v>1.9351464435146442E-2</v>
      </c>
      <c r="L105" s="3">
        <f>'Population 2016'!L105/'Population 2016'!L$6</f>
        <v>2.3799946366318048E-2</v>
      </c>
      <c r="M105" s="3">
        <f>'Population 2016'!M105/'Population 2016'!M$6</f>
        <v>2.3799946366318048E-2</v>
      </c>
      <c r="N105" s="3">
        <f>'Population 2016'!N105/'Population 2016'!N$6</f>
        <v>1.2674793042097369E-2</v>
      </c>
      <c r="O105" s="3">
        <f>'Population 2016'!O105/'Population 2016'!O$6</f>
        <v>1.6493711772386777E-2</v>
      </c>
      <c r="P105" s="3">
        <f>'Population 2016'!P105/'Population 2016'!P$6</f>
        <v>3.0554527673521171E-2</v>
      </c>
      <c r="Q105" s="3">
        <f>'Population 2016'!Q105/'Population 2016'!Q$6</f>
        <v>3.4598214285714288E-2</v>
      </c>
      <c r="R105" s="3">
        <f>'Population 2016'!R105/'Population 2016'!R$6</f>
        <v>2.2963974731091002E-2</v>
      </c>
      <c r="S105" s="3">
        <f>'Population 2016'!S105/'Population 2016'!S$6</f>
        <v>2.2895863803280757E-2</v>
      </c>
      <c r="T105" s="3">
        <f>'Population 2016'!T105/'Population 2016'!T$6</f>
        <v>2.2184199657796919E-2</v>
      </c>
      <c r="U105" s="3">
        <f>'Population 2016'!U105/'Population 2016'!U$6</f>
        <v>2.8166421207658322E-2</v>
      </c>
      <c r="V105" s="3">
        <f>'Population 2016'!V105/'Population 2016'!V$6</f>
        <v>2.5929722850678735E-2</v>
      </c>
      <c r="W105" s="3">
        <f>'Population 2016'!W105/'Population 2016'!W$6</f>
        <v>1.8528497409326425E-2</v>
      </c>
      <c r="X105" s="3">
        <f>'Population 2016'!X105/'Population 2016'!X$6</f>
        <v>1.8528497409326425E-2</v>
      </c>
      <c r="Y105" s="3">
        <f>'Population 2016'!Y105/'Population 2016'!Y$6</f>
        <v>2.3340222815949992E-2</v>
      </c>
      <c r="Z105" s="3">
        <f>'Population 2016'!Z105/'Population 2016'!Z$6</f>
        <v>1.1201545795091007E-2</v>
      </c>
      <c r="AA105" s="3">
        <f>'Population 2016'!AA105/'Population 2016'!AA$6</f>
        <v>1.483717355031028E-2</v>
      </c>
      <c r="AB105" s="3">
        <f>'Population 2016'!AB105/'Population 2016'!AB$6</f>
        <v>2.9674322626951372E-2</v>
      </c>
      <c r="AC105" s="3">
        <f>'Population 2016'!AC105/'Population 2016'!AC$6</f>
        <v>1.2731828208829217E-2</v>
      </c>
      <c r="AD105" s="3">
        <f>'Population 2016'!AD105/'Population 2016'!AD$6</f>
        <v>2.4040950986048852E-2</v>
      </c>
      <c r="AE105" s="3">
        <f>'Population 2016'!AE105/'Population 2016'!AE$6</f>
        <v>2.5177468980634263E-2</v>
      </c>
      <c r="AF105" s="3">
        <f>'Population 2016'!AF105/'Population 2016'!AF$6</f>
        <v>6.8591658369288634E-3</v>
      </c>
      <c r="AG105" s="3">
        <f>'Population 2016'!AG105/'Population 2016'!AG$6</f>
        <v>2.5177468980634263E-2</v>
      </c>
      <c r="AH105" s="3">
        <f>'Population 2016'!AH105/'Population 2016'!AH$6</f>
        <v>1.8621140553599588E-2</v>
      </c>
      <c r="AI105" s="3">
        <f>'Population 2016'!AI105/'Population 2016'!AI$6</f>
        <v>2.516981463733118E-2</v>
      </c>
      <c r="AJ105" s="3">
        <f>'Population 2016'!AJ105/'Population 2016'!AJ$6</f>
        <v>3.1447505675891267E-2</v>
      </c>
      <c r="AK105" s="3">
        <f>'Population 2016'!AK105/'Population 2016'!AK$6</f>
        <v>3.4561486380097622E-2</v>
      </c>
      <c r="AL105" s="3">
        <f>'Population 2016'!AL105/'Population 2016'!AL$6</f>
        <v>1.139930123763842E-2</v>
      </c>
      <c r="AM105" s="3">
        <f>'Population 2016'!AM105/'Population 2016'!AM$6</f>
        <v>1.796608101512933E-2</v>
      </c>
      <c r="AN105" s="3">
        <f>'Population 2016'!AN105/'Population 2016'!AN$6</f>
        <v>2.7297193387158785E-2</v>
      </c>
      <c r="AO105" s="3">
        <f>'Population 2016'!AO105/'Population 2016'!AO$6</f>
        <v>2.7297193387158785E-2</v>
      </c>
      <c r="AP105" s="3">
        <f>'Population 2016'!AP105/'Population 2016'!AP$6</f>
        <v>2.5339540240917599E-2</v>
      </c>
      <c r="AQ105" s="3">
        <f>'Population 2016'!AQ105/'Population 2016'!AQ$6</f>
        <v>1.40722749687201E-2</v>
      </c>
      <c r="AR105" s="3">
        <f>'Population 2016'!AR105/'Population 2016'!AR$6</f>
        <v>1.8659715384797989E-2</v>
      </c>
      <c r="AS105" s="3">
        <f>'Population 2016'!AS105/'Population 2016'!AS$6</f>
        <v>2.2093813732154997E-2</v>
      </c>
      <c r="AT105" s="3">
        <f>'Population 2016'!AT105/'Population 2016'!AT$6</f>
        <v>5.4054054054054057E-2</v>
      </c>
      <c r="AU105" s="3">
        <f>'Population 2016'!AU105/'Population 2016'!AU$6</f>
        <v>5.4054054054054057E-2</v>
      </c>
      <c r="AV105" s="3">
        <f>'Population 2016'!AV105/'Population 2016'!AV$6</f>
        <v>2.0111998093649469E-2</v>
      </c>
      <c r="AW105" s="3">
        <f>'Population 2016'!AW105/'Population 2016'!AW$6</f>
        <v>1.9500569210231043E-2</v>
      </c>
      <c r="AX105" s="3">
        <f>'Population 2016'!AX105/'Population 2016'!AX$6</f>
        <v>2.0438429809519397E-2</v>
      </c>
      <c r="AY105" s="3">
        <f>'Population 2016'!AY105/'Population 2016'!AY$6</f>
        <v>1.8019838591090263E-2</v>
      </c>
      <c r="AZ105" s="3">
        <f>'Population 2016'!AZ105/'Population 2016'!AZ$6</f>
        <v>1.7471773617264541E-2</v>
      </c>
      <c r="BA105" s="3">
        <f>'Population 2016'!BA105/'Population 2016'!BA$6</f>
        <v>1.607793915486223E-2</v>
      </c>
      <c r="BB105" s="3">
        <f>'Population 2016'!BB105/'Population 2016'!BB$6</f>
        <v>2.362434376822866E-2</v>
      </c>
      <c r="BC105" s="5">
        <f>'Population 2016'!BC105/'Population 2016'!BC$6</f>
        <v>2.8166421207658322E-2</v>
      </c>
      <c r="BD105" s="9">
        <v>103</v>
      </c>
    </row>
    <row r="106" spans="1:56" x14ac:dyDescent="0.35">
      <c r="A106" s="3"/>
      <c r="B106" s="3" t="s">
        <v>67</v>
      </c>
      <c r="C106" s="47">
        <f>'Population 2016'!C106/'Population 2016'!C$6</f>
        <v>2.5693896578928496E-2</v>
      </c>
      <c r="D106" s="3">
        <f>'Population 2016'!D106/'Population 2016'!D$6</f>
        <v>2.6730834619307926E-2</v>
      </c>
      <c r="E106" s="3">
        <f>'Population 2016'!E106/'Population 2016'!E$6</f>
        <v>2.9525466318739733E-2</v>
      </c>
      <c r="F106" s="3">
        <f>'Population 2016'!F106/'Population 2016'!F$6</f>
        <v>2.709253007876742E-2</v>
      </c>
      <c r="G106" s="3">
        <f>'Population 2016'!G106/'Population 2016'!G$6</f>
        <v>2.4571812381058995E-2</v>
      </c>
      <c r="H106" s="3">
        <f>'Population 2016'!H106/'Population 2016'!H$6</f>
        <v>1.6790188233750902E-2</v>
      </c>
      <c r="I106" s="3">
        <f>'Population 2016'!I106/'Population 2016'!I$6</f>
        <v>2.398756919491114E-2</v>
      </c>
      <c r="J106" s="3">
        <f>'Population 2016'!J106/'Population 2016'!J$6</f>
        <v>2.1239644206623012E-2</v>
      </c>
      <c r="K106" s="3">
        <f>'Population 2016'!K106/'Population 2016'!K$6</f>
        <v>2.1966527196652718E-2</v>
      </c>
      <c r="L106" s="3">
        <f>'Population 2016'!L106/'Population 2016'!L$6</f>
        <v>2.6749798873692679E-2</v>
      </c>
      <c r="M106" s="3">
        <f>'Population 2016'!M106/'Population 2016'!M$6</f>
        <v>2.6749798873692679E-2</v>
      </c>
      <c r="N106" s="3">
        <f>'Population 2016'!N106/'Population 2016'!N$6</f>
        <v>1.1277919098942787E-2</v>
      </c>
      <c r="O106" s="3">
        <f>'Population 2016'!O106/'Population 2016'!O$6</f>
        <v>1.7610473506975467E-2</v>
      </c>
      <c r="P106" s="3">
        <f>'Population 2016'!P106/'Population 2016'!P$6</f>
        <v>2.9074377544008035E-2</v>
      </c>
      <c r="Q106" s="3">
        <f>'Population 2016'!Q106/'Population 2016'!Q$6</f>
        <v>3.3597598522167489E-2</v>
      </c>
      <c r="R106" s="3">
        <f>'Population 2016'!R106/'Population 2016'!R$6</f>
        <v>2.2707870923681064E-2</v>
      </c>
      <c r="S106" s="3">
        <f>'Population 2016'!S106/'Population 2016'!S$6</f>
        <v>2.2772230347541535E-2</v>
      </c>
      <c r="T106" s="3">
        <f>'Population 2016'!T106/'Population 2016'!T$6</f>
        <v>1.9554461704441053E-2</v>
      </c>
      <c r="U106" s="3">
        <f>'Population 2016'!U106/'Population 2016'!U$6</f>
        <v>3.6818851251840944E-2</v>
      </c>
      <c r="V106" s="3">
        <f>'Population 2016'!V106/'Population 2016'!V$6</f>
        <v>2.7131645927601811E-2</v>
      </c>
      <c r="W106" s="3">
        <f>'Population 2016'!W106/'Population 2016'!W$6</f>
        <v>1.9813471502590673E-2</v>
      </c>
      <c r="X106" s="3">
        <f>'Population 2016'!X106/'Population 2016'!X$6</f>
        <v>1.9813471502590673E-2</v>
      </c>
      <c r="Y106" s="3">
        <f>'Population 2016'!Y106/'Population 2016'!Y$6</f>
        <v>2.4600494026314462E-2</v>
      </c>
      <c r="Z106" s="3">
        <f>'Population 2016'!Z106/'Population 2016'!Z$6</f>
        <v>9.8252777600554148E-3</v>
      </c>
      <c r="AA106" s="3">
        <f>'Population 2016'!AA106/'Population 2016'!AA$6</f>
        <v>1.4814675940681303E-2</v>
      </c>
      <c r="AB106" s="3">
        <f>'Population 2016'!AB106/'Population 2016'!AB$6</f>
        <v>2.8048178718822897E-2</v>
      </c>
      <c r="AC106" s="3">
        <f>'Population 2016'!AC106/'Population 2016'!AC$6</f>
        <v>1.2233837678430396E-2</v>
      </c>
      <c r="AD106" s="3">
        <f>'Population 2016'!AD106/'Population 2016'!AD$6</f>
        <v>2.6718743065110292E-2</v>
      </c>
      <c r="AE106" s="3">
        <f>'Population 2016'!AE106/'Population 2016'!AE$6</f>
        <v>2.749009592374364E-2</v>
      </c>
      <c r="AF106" s="3">
        <f>'Population 2016'!AF106/'Population 2016'!AF$6</f>
        <v>8.0484566876866913E-3</v>
      </c>
      <c r="AG106" s="3">
        <f>'Population 2016'!AG106/'Population 2016'!AG$6</f>
        <v>2.749009592374364E-2</v>
      </c>
      <c r="AH106" s="3">
        <f>'Population 2016'!AH106/'Population 2016'!AH$6</f>
        <v>1.9453253105562916E-2</v>
      </c>
      <c r="AI106" s="3">
        <f>'Population 2016'!AI106/'Population 2016'!AI$6</f>
        <v>2.4161180562240255E-2</v>
      </c>
      <c r="AJ106" s="3">
        <f>'Population 2016'!AJ106/'Population 2016'!AJ$6</f>
        <v>2.979075903540529E-2</v>
      </c>
      <c r="AK106" s="3">
        <f>'Population 2016'!AK106/'Population 2016'!AK$6</f>
        <v>3.5978586049441035E-2</v>
      </c>
      <c r="AL106" s="3">
        <f>'Population 2016'!AL106/'Population 2016'!AL$6</f>
        <v>1.3560727186593237E-2</v>
      </c>
      <c r="AM106" s="3">
        <f>'Population 2016'!AM106/'Population 2016'!AM$6</f>
        <v>1.8704245973645679E-2</v>
      </c>
      <c r="AN106" s="3">
        <f>'Population 2016'!AN106/'Population 2016'!AN$6</f>
        <v>4.0369088811995385E-2</v>
      </c>
      <c r="AO106" s="3">
        <f>'Population 2016'!AO106/'Population 2016'!AO$6</f>
        <v>4.0369088811995385E-2</v>
      </c>
      <c r="AP106" s="3">
        <f>'Population 2016'!AP106/'Population 2016'!AP$6</f>
        <v>2.2076114603829727E-2</v>
      </c>
      <c r="AQ106" s="3">
        <f>'Population 2016'!AQ106/'Population 2016'!AQ$6</f>
        <v>1.6368587620519615E-2</v>
      </c>
      <c r="AR106" s="3">
        <f>'Population 2016'!AR106/'Population 2016'!AR$6</f>
        <v>1.8901623611147222E-2</v>
      </c>
      <c r="AS106" s="3">
        <f>'Population 2016'!AS106/'Population 2016'!AS$6</f>
        <v>2.398756919491114E-2</v>
      </c>
      <c r="AT106" s="3">
        <f>'Population 2016'!AT106/'Population 2016'!AT$6</f>
        <v>2.2257551669316374E-2</v>
      </c>
      <c r="AU106" s="3">
        <f>'Population 2016'!AU106/'Population 2016'!AU$6</f>
        <v>2.2257551669316374E-2</v>
      </c>
      <c r="AV106" s="3">
        <f>'Population 2016'!AV106/'Population 2016'!AV$6</f>
        <v>2.0850708924103418E-2</v>
      </c>
      <c r="AW106" s="3">
        <f>'Population 2016'!AW106/'Population 2016'!AW$6</f>
        <v>2.045880801644567E-2</v>
      </c>
      <c r="AX106" s="3">
        <f>'Population 2016'!AX106/'Population 2016'!AX$6</f>
        <v>2.0531121101172545E-2</v>
      </c>
      <c r="AY106" s="3">
        <f>'Population 2016'!AY106/'Population 2016'!AY$6</f>
        <v>1.8243420458600806E-2</v>
      </c>
      <c r="AZ106" s="3">
        <f>'Population 2016'!AZ106/'Population 2016'!AZ$6</f>
        <v>1.6551736458482208E-2</v>
      </c>
      <c r="BA106" s="3">
        <f>'Population 2016'!BA106/'Population 2016'!BA$6</f>
        <v>1.665570896340127E-2</v>
      </c>
      <c r="BB106" s="3">
        <f>'Population 2016'!BB106/'Population 2016'!BB$6</f>
        <v>2.6071035063840821E-2</v>
      </c>
      <c r="BC106" s="5">
        <f>'Population 2016'!BC106/'Population 2016'!BC$6</f>
        <v>3.6818851251840944E-2</v>
      </c>
      <c r="BD106" s="9">
        <v>104</v>
      </c>
    </row>
    <row r="107" spans="1:56" x14ac:dyDescent="0.35">
      <c r="A107" s="3"/>
      <c r="B107" s="3" t="s">
        <v>68</v>
      </c>
      <c r="C107" s="47">
        <f>'Population 2016'!C107/'Population 2016'!C$6</f>
        <v>2.6859355949221831E-2</v>
      </c>
      <c r="D107" s="3">
        <f>'Population 2016'!D107/'Population 2016'!D$6</f>
        <v>2.8561713702822171E-2</v>
      </c>
      <c r="E107" s="3">
        <f>'Population 2016'!E107/'Population 2016'!E$6</f>
        <v>3.3149705228568666E-2</v>
      </c>
      <c r="F107" s="3">
        <f>'Population 2016'!F107/'Population 2016'!F$6</f>
        <v>2.8780403358435038E-2</v>
      </c>
      <c r="G107" s="3">
        <f>'Population 2016'!G107/'Population 2016'!G$6</f>
        <v>2.9105563640434345E-2</v>
      </c>
      <c r="H107" s="3">
        <f>'Population 2016'!H107/'Population 2016'!H$6</f>
        <v>2.1387217753716083E-2</v>
      </c>
      <c r="I107" s="3">
        <f>'Population 2016'!I107/'Population 2016'!I$6</f>
        <v>3.2242400699232787E-2</v>
      </c>
      <c r="J107" s="3">
        <f>'Population 2016'!J107/'Population 2016'!J$6</f>
        <v>2.4407988922528105E-2</v>
      </c>
      <c r="K107" s="3">
        <f>'Population 2016'!K107/'Population 2016'!K$6</f>
        <v>2.5912894636744011E-2</v>
      </c>
      <c r="L107" s="3">
        <f>'Population 2016'!L107/'Population 2016'!L$6</f>
        <v>3.4995977473853579E-2</v>
      </c>
      <c r="M107" s="3">
        <f>'Population 2016'!M107/'Population 2016'!M$6</f>
        <v>3.4995977473853579E-2</v>
      </c>
      <c r="N107" s="3">
        <f>'Population 2016'!N107/'Population 2016'!N$6</f>
        <v>1.1748445058742226E-2</v>
      </c>
      <c r="O107" s="3">
        <f>'Population 2016'!O107/'Population 2016'!O$6</f>
        <v>2.2816301285135041E-2</v>
      </c>
      <c r="P107" s="3">
        <f>'Population 2016'!P107/'Population 2016'!P$6</f>
        <v>3.9858328487603741E-2</v>
      </c>
      <c r="Q107" s="3">
        <f>'Population 2016'!Q107/'Population 2016'!Q$6</f>
        <v>4.2102832512315273E-2</v>
      </c>
      <c r="R107" s="3">
        <f>'Population 2016'!R107/'Population 2016'!R$6</f>
        <v>3.2866655284275223E-2</v>
      </c>
      <c r="S107" s="3">
        <f>'Population 2016'!S107/'Population 2016'!S$6</f>
        <v>2.5563189848378035E-2</v>
      </c>
      <c r="T107" s="3">
        <f>'Population 2016'!T107/'Population 2016'!T$6</f>
        <v>1.8290164611481502E-2</v>
      </c>
      <c r="U107" s="3">
        <f>'Population 2016'!U107/'Population 2016'!U$6</f>
        <v>4.2893961708394698E-2</v>
      </c>
      <c r="V107" s="3">
        <f>'Population 2016'!V107/'Population 2016'!V$6</f>
        <v>3.1073246606334842E-2</v>
      </c>
      <c r="W107" s="3">
        <f>'Population 2016'!W107/'Population 2016'!W$6</f>
        <v>2.267357512953368E-2</v>
      </c>
      <c r="X107" s="3">
        <f>'Population 2016'!X107/'Population 2016'!X$6</f>
        <v>2.267357512953368E-2</v>
      </c>
      <c r="Y107" s="3">
        <f>'Population 2016'!Y107/'Population 2016'!Y$6</f>
        <v>2.8209910772798306E-2</v>
      </c>
      <c r="Z107" s="3">
        <f>'Population 2016'!Z107/'Population 2016'!Z$6</f>
        <v>1.1073944785220157E-2</v>
      </c>
      <c r="AA107" s="3">
        <f>'Population 2016'!AA107/'Population 2016'!AA$6</f>
        <v>1.7819356693351333E-2</v>
      </c>
      <c r="AB107" s="3">
        <f>'Population 2016'!AB107/'Population 2016'!AB$6</f>
        <v>3.0414498474789161E-2</v>
      </c>
      <c r="AC107" s="3">
        <f>'Population 2016'!AC107/'Population 2016'!AC$6</f>
        <v>1.4556496636618644E-2</v>
      </c>
      <c r="AD107" s="3">
        <f>'Population 2016'!AD107/'Population 2016'!AD$6</f>
        <v>3.1571316556448153E-2</v>
      </c>
      <c r="AE107" s="3">
        <f>'Population 2016'!AE107/'Population 2016'!AE$6</f>
        <v>3.2457216401552476E-2</v>
      </c>
      <c r="AF107" s="3">
        <f>'Population 2016'!AF107/'Population 2016'!AF$6</f>
        <v>1.1063170704723974E-2</v>
      </c>
      <c r="AG107" s="3">
        <f>'Population 2016'!AG107/'Population 2016'!AG$6</f>
        <v>3.2457216401552476E-2</v>
      </c>
      <c r="AH107" s="3">
        <f>'Population 2016'!AH107/'Population 2016'!AH$6</f>
        <v>2.3683741289914306E-2</v>
      </c>
      <c r="AI107" s="3">
        <f>'Population 2016'!AI107/'Population 2016'!AI$6</f>
        <v>2.6446301744811395E-2</v>
      </c>
      <c r="AJ107" s="3">
        <f>'Population 2016'!AJ107/'Population 2016'!AJ$6</f>
        <v>3.7307479904276859E-2</v>
      </c>
      <c r="AK107" s="3">
        <f>'Population 2016'!AK107/'Population 2016'!AK$6</f>
        <v>4.1568256967406708E-2</v>
      </c>
      <c r="AL107" s="3">
        <f>'Population 2016'!AL107/'Population 2016'!AL$6</f>
        <v>1.6876887546633506E-2</v>
      </c>
      <c r="AM107" s="3">
        <f>'Population 2016'!AM107/'Population 2016'!AM$6</f>
        <v>2.2010736944851148E-2</v>
      </c>
      <c r="AN107" s="3">
        <f>'Population 2016'!AN107/'Population 2016'!AN$6</f>
        <v>3.6524413687043442E-2</v>
      </c>
      <c r="AO107" s="3">
        <f>'Population 2016'!AO107/'Population 2016'!AO$6</f>
        <v>3.6524413687043442E-2</v>
      </c>
      <c r="AP107" s="3">
        <f>'Population 2016'!AP107/'Population 2016'!AP$6</f>
        <v>2.7979075682679849E-2</v>
      </c>
      <c r="AQ107" s="3">
        <f>'Population 2016'!AQ107/'Population 2016'!AQ$6</f>
        <v>1.8650180319422976E-2</v>
      </c>
      <c r="AR107" s="3">
        <f>'Population 2016'!AR107/'Population 2016'!AR$6</f>
        <v>2.2139124360045351E-2</v>
      </c>
      <c r="AS107" s="3">
        <f>'Population 2016'!AS107/'Population 2016'!AS$6</f>
        <v>3.2242400699232787E-2</v>
      </c>
      <c r="AT107" s="3">
        <f>'Population 2016'!AT107/'Population 2016'!AT$6</f>
        <v>3.6565977742448331E-2</v>
      </c>
      <c r="AU107" s="3">
        <f>'Population 2016'!AU107/'Population 2016'!AU$6</f>
        <v>3.6565977742448331E-2</v>
      </c>
      <c r="AV107" s="3">
        <f>'Population 2016'!AV107/'Population 2016'!AV$6</f>
        <v>2.6665078041224831E-2</v>
      </c>
      <c r="AW107" s="3">
        <f>'Population 2016'!AW107/'Population 2016'!AW$6</f>
        <v>2.5929778294662528E-2</v>
      </c>
      <c r="AX107" s="3">
        <f>'Population 2016'!AX107/'Population 2016'!AX$6</f>
        <v>2.2941094684154423E-2</v>
      </c>
      <c r="AY107" s="3">
        <f>'Population 2016'!AY107/'Population 2016'!AY$6</f>
        <v>2.0560932508373569E-2</v>
      </c>
      <c r="AZ107" s="3">
        <f>'Population 2016'!AZ107/'Population 2016'!AZ$6</f>
        <v>1.8284621980848934E-2</v>
      </c>
      <c r="BA107" s="3">
        <f>'Population 2016'!BA107/'Population 2016'!BA$6</f>
        <v>2.0560635945251329E-2</v>
      </c>
      <c r="BB107" s="3">
        <f>'Population 2016'!BB107/'Population 2016'!BB$6</f>
        <v>2.9797783394905696E-2</v>
      </c>
      <c r="BC107" s="5">
        <f>'Population 2016'!BC107/'Population 2016'!BC$6</f>
        <v>4.2893961708394698E-2</v>
      </c>
      <c r="BD107" s="9">
        <v>105</v>
      </c>
    </row>
    <row r="108" spans="1:56" x14ac:dyDescent="0.35">
      <c r="A108" s="3"/>
      <c r="B108" s="3" t="s">
        <v>69</v>
      </c>
      <c r="C108" s="47">
        <f>'Population 2016'!C108/'Population 2016'!C$6</f>
        <v>2.8006885175356811E-2</v>
      </c>
      <c r="D108" s="3">
        <f>'Population 2016'!D108/'Population 2016'!D$6</f>
        <v>3.0013339261894176E-2</v>
      </c>
      <c r="E108" s="3">
        <f>'Population 2016'!E108/'Population 2016'!E$6</f>
        <v>3.5420894945394799E-2</v>
      </c>
      <c r="F108" s="3">
        <f>'Population 2016'!F108/'Population 2016'!F$6</f>
        <v>2.6832857266510864E-2</v>
      </c>
      <c r="G108" s="3">
        <f>'Population 2016'!G108/'Population 2016'!G$6</f>
        <v>3.2295981193328112E-2</v>
      </c>
      <c r="H108" s="3">
        <f>'Population 2016'!H108/'Population 2016'!H$6</f>
        <v>2.2096746304787231E-2</v>
      </c>
      <c r="I108" s="3">
        <f>'Population 2016'!I108/'Population 2016'!I$6</f>
        <v>3.4621734485772555E-2</v>
      </c>
      <c r="J108" s="3">
        <f>'Population 2016'!J108/'Population 2016'!J$6</f>
        <v>2.5581449928418879E-2</v>
      </c>
      <c r="K108" s="3">
        <f>'Population 2016'!K108/'Population 2016'!K$6</f>
        <v>2.6721186763027767E-2</v>
      </c>
      <c r="L108" s="3">
        <f>'Population 2016'!L108/'Population 2016'!L$6</f>
        <v>3.787878787878788E-2</v>
      </c>
      <c r="M108" s="3">
        <f>'Population 2016'!M108/'Population 2016'!M$6</f>
        <v>3.787878787878788E-2</v>
      </c>
      <c r="N108" s="3">
        <f>'Population 2016'!N108/'Population 2016'!N$6</f>
        <v>1.4012851240277022E-2</v>
      </c>
      <c r="O108" s="3">
        <f>'Population 2016'!O108/'Population 2016'!O$6</f>
        <v>2.1544911002680227E-2</v>
      </c>
      <c r="P108" s="3">
        <f>'Population 2016'!P108/'Population 2016'!P$6</f>
        <v>3.9118253422847173E-2</v>
      </c>
      <c r="Q108" s="3">
        <f>'Population 2016'!Q108/'Population 2016'!Q$6</f>
        <v>4.2795566502463057E-2</v>
      </c>
      <c r="R108" s="3">
        <f>'Population 2016'!R108/'Population 2016'!R$6</f>
        <v>3.0988560696602357E-2</v>
      </c>
      <c r="S108" s="3">
        <f>'Population 2016'!S108/'Population 2016'!S$6</f>
        <v>2.5781521270215386E-2</v>
      </c>
      <c r="T108" s="3">
        <f>'Population 2016'!T108/'Population 2016'!T$6</f>
        <v>1.7363013409977833E-2</v>
      </c>
      <c r="U108" s="3">
        <f>'Population 2016'!U108/'Population 2016'!U$6</f>
        <v>4.9705449189985269E-2</v>
      </c>
      <c r="V108" s="3">
        <f>'Population 2016'!V108/'Population 2016'!V$6</f>
        <v>3.0967194570135748E-2</v>
      </c>
      <c r="W108" s="3">
        <f>'Population 2016'!W108/'Population 2016'!W$6</f>
        <v>2.4431088082901554E-2</v>
      </c>
      <c r="X108" s="3">
        <f>'Population 2016'!X108/'Population 2016'!X$6</f>
        <v>2.4431088082901554E-2</v>
      </c>
      <c r="Y108" s="3">
        <f>'Population 2016'!Y108/'Population 2016'!Y$6</f>
        <v>2.8653526238846601E-2</v>
      </c>
      <c r="Z108" s="3">
        <f>'Population 2016'!Z108/'Population 2016'!Z$6</f>
        <v>1.1347375520657692E-2</v>
      </c>
      <c r="AA108" s="3">
        <f>'Population 2016'!AA108/'Population 2016'!AA$6</f>
        <v>1.848303617740615E-2</v>
      </c>
      <c r="AB108" s="3">
        <f>'Population 2016'!AB108/'Population 2016'!AB$6</f>
        <v>3.1491117889825948E-2</v>
      </c>
      <c r="AC108" s="3">
        <f>'Population 2016'!AC108/'Population 2016'!AC$6</f>
        <v>1.5029198585395649E-2</v>
      </c>
      <c r="AD108" s="3">
        <f>'Population 2016'!AD108/'Population 2016'!AD$6</f>
        <v>3.4485819537526073E-2</v>
      </c>
      <c r="AE108" s="3">
        <f>'Population 2016'!AE108/'Population 2016'!AE$6</f>
        <v>3.5272588332294325E-2</v>
      </c>
      <c r="AF108" s="3">
        <f>'Population 2016'!AF108/'Population 2016'!AF$6</f>
        <v>1.3275804845668768E-2</v>
      </c>
      <c r="AG108" s="3">
        <f>'Population 2016'!AG108/'Population 2016'!AG$6</f>
        <v>3.5272588332294325E-2</v>
      </c>
      <c r="AH108" s="3">
        <f>'Population 2016'!AH108/'Population 2016'!AH$6</f>
        <v>2.4690667403214472E-2</v>
      </c>
      <c r="AI108" s="3">
        <f>'Population 2016'!AI108/'Population 2016'!AI$6</f>
        <v>2.5701335498478677E-2</v>
      </c>
      <c r="AJ108" s="3">
        <f>'Population 2016'!AJ108/'Population 2016'!AJ$6</f>
        <v>3.7031355464195864E-2</v>
      </c>
      <c r="AK108" s="3">
        <f>'Population 2016'!AK108/'Population 2016'!AK$6</f>
        <v>4.0387340576287199E-2</v>
      </c>
      <c r="AL108" s="3">
        <f>'Population 2016'!AL108/'Population 2016'!AL$6</f>
        <v>1.7602297625392314E-2</v>
      </c>
      <c r="AM108" s="3">
        <f>'Population 2016'!AM108/'Population 2016'!AM$6</f>
        <v>2.2712298682284041E-2</v>
      </c>
      <c r="AN108" s="3">
        <f>'Population 2016'!AN108/'Population 2016'!AN$6</f>
        <v>4.690503652441369E-2</v>
      </c>
      <c r="AO108" s="3">
        <f>'Population 2016'!AO108/'Population 2016'!AO$6</f>
        <v>4.690503652441369E-2</v>
      </c>
      <c r="AP108" s="3">
        <f>'Population 2016'!AP108/'Population 2016'!AP$6</f>
        <v>2.6971253059461534E-2</v>
      </c>
      <c r="AQ108" s="3">
        <f>'Population 2016'!AQ108/'Population 2016'!AQ$6</f>
        <v>1.9356738058438214E-2</v>
      </c>
      <c r="AR108" s="3">
        <f>'Population 2016'!AR108/'Population 2016'!AR$6</f>
        <v>2.2901022231818165E-2</v>
      </c>
      <c r="AS108" s="3">
        <f>'Population 2016'!AS108/'Population 2016'!AS$6</f>
        <v>3.4621734485772555E-2</v>
      </c>
      <c r="AT108" s="3">
        <f>'Population 2016'!AT108/'Population 2016'!AT$6</f>
        <v>3.1796502384737677E-2</v>
      </c>
      <c r="AU108" s="3">
        <f>'Population 2016'!AU108/'Population 2016'!AU$6</f>
        <v>3.1796502384737677E-2</v>
      </c>
      <c r="AV108" s="3">
        <f>'Population 2016'!AV108/'Population 2016'!AV$6</f>
        <v>3.0096508995591565E-2</v>
      </c>
      <c r="AW108" s="3">
        <f>'Population 2016'!AW108/'Population 2016'!AW$6</f>
        <v>2.7346661315817491E-2</v>
      </c>
      <c r="AX108" s="3">
        <f>'Population 2016'!AX108/'Population 2016'!AX$6</f>
        <v>2.4470500996431385E-2</v>
      </c>
      <c r="AY108" s="3">
        <f>'Population 2016'!AY108/'Population 2016'!AY$6</f>
        <v>2.1850827897857483E-2</v>
      </c>
      <c r="AZ108" s="3">
        <f>'Population 2016'!AZ108/'Population 2016'!AZ$6</f>
        <v>1.9070673145633842E-2</v>
      </c>
      <c r="BA108" s="3">
        <f>'Population 2016'!BA108/'Population 2016'!BA$6</f>
        <v>2.1775944852867931E-2</v>
      </c>
      <c r="BB108" s="3">
        <f>'Population 2016'!BB108/'Population 2016'!BB$6</f>
        <v>2.855013286667963E-2</v>
      </c>
      <c r="BC108" s="5">
        <f>'Population 2016'!BC108/'Population 2016'!BC$6</f>
        <v>4.9705449189985269E-2</v>
      </c>
      <c r="BD108" s="9">
        <v>106</v>
      </c>
    </row>
    <row r="109" spans="1:56" x14ac:dyDescent="0.35">
      <c r="A109" s="3"/>
      <c r="B109" s="3" t="s">
        <v>70</v>
      </c>
      <c r="C109" s="47">
        <f>'Population 2016'!C109/'Population 2016'!C$6</f>
        <v>2.4922900380119056E-2</v>
      </c>
      <c r="D109" s="3">
        <f>'Population 2016'!D109/'Population 2016'!D$6</f>
        <v>2.6730834619307926E-2</v>
      </c>
      <c r="E109" s="3">
        <f>'Population 2016'!E109/'Population 2016'!E$6</f>
        <v>3.1603363293708324E-2</v>
      </c>
      <c r="F109" s="3">
        <f>'Population 2016'!F109/'Population 2016'!F$6</f>
        <v>2.9040076170691594E-2</v>
      </c>
      <c r="G109" s="3">
        <f>'Population 2016'!G109/'Population 2016'!G$6</f>
        <v>3.2855703571028773E-2</v>
      </c>
      <c r="H109" s="3">
        <f>'Population 2016'!H109/'Population 2016'!H$6</f>
        <v>2.0773087999427606E-2</v>
      </c>
      <c r="I109" s="3">
        <f>'Population 2016'!I109/'Population 2016'!I$6</f>
        <v>3.3650577838205305E-2</v>
      </c>
      <c r="J109" s="3">
        <f>'Population 2016'!J109/'Population 2016'!J$6</f>
        <v>2.1967190030275294E-2</v>
      </c>
      <c r="K109" s="3">
        <f>'Population 2016'!K109/'Population 2016'!K$6</f>
        <v>2.2394446557626475E-2</v>
      </c>
      <c r="L109" s="3">
        <f>'Population 2016'!L109/'Population 2016'!L$6</f>
        <v>3.5353535353535352E-2</v>
      </c>
      <c r="M109" s="3">
        <f>'Population 2016'!M109/'Population 2016'!M$6</f>
        <v>3.5353535353535352E-2</v>
      </c>
      <c r="N109" s="3">
        <f>'Population 2016'!N109/'Population 2016'!N$6</f>
        <v>1.3233542619359202E-2</v>
      </c>
      <c r="O109" s="3">
        <f>'Population 2016'!O109/'Population 2016'!O$6</f>
        <v>2.0410968318328636E-2</v>
      </c>
      <c r="P109" s="3">
        <f>'Population 2016'!P109/'Population 2016'!P$6</f>
        <v>3.700375323782841E-2</v>
      </c>
      <c r="Q109" s="3">
        <f>'Population 2016'!Q109/'Population 2016'!Q$6</f>
        <v>4.0524938423645324E-2</v>
      </c>
      <c r="R109" s="3">
        <f>'Population 2016'!R109/'Population 2016'!R$6</f>
        <v>2.4585965511353936E-2</v>
      </c>
      <c r="S109" s="3">
        <f>'Population 2016'!S109/'Population 2016'!S$6</f>
        <v>2.3879670451077979E-2</v>
      </c>
      <c r="T109" s="3">
        <f>'Population 2016'!T109/'Population 2016'!T$6</f>
        <v>1.57699990728488E-2</v>
      </c>
      <c r="U109" s="3">
        <f>'Population 2016'!U109/'Population 2016'!U$6</f>
        <v>4.252577319587629E-2</v>
      </c>
      <c r="V109" s="3">
        <f>'Population 2016'!V109/'Population 2016'!V$6</f>
        <v>2.7043269230769232E-2</v>
      </c>
      <c r="W109" s="3">
        <f>'Population 2016'!W109/'Population 2016'!W$6</f>
        <v>2.205181347150259E-2</v>
      </c>
      <c r="X109" s="3">
        <f>'Population 2016'!X109/'Population 2016'!X$6</f>
        <v>2.205181347150259E-2</v>
      </c>
      <c r="Y109" s="3">
        <f>'Population 2016'!Y109/'Population 2016'!Y$6</f>
        <v>2.4862630438070271E-2</v>
      </c>
      <c r="Z109" s="3">
        <f>'Population 2016'!Z109/'Population 2016'!Z$6</f>
        <v>1.0156432761863097E-2</v>
      </c>
      <c r="AA109" s="3">
        <f>'Population 2016'!AA109/'Population 2016'!AA$6</f>
        <v>1.6771967978402295E-2</v>
      </c>
      <c r="AB109" s="3">
        <f>'Population 2016'!AB109/'Population 2016'!AB$6</f>
        <v>2.8631347568634488E-2</v>
      </c>
      <c r="AC109" s="3">
        <f>'Population 2016'!AC109/'Population 2016'!AC$6</f>
        <v>1.3496321484011781E-2</v>
      </c>
      <c r="AD109" s="3">
        <f>'Population 2016'!AD109/'Population 2016'!AD$6</f>
        <v>3.3420620478451908E-2</v>
      </c>
      <c r="AE109" s="3">
        <f>'Population 2016'!AE109/'Population 2016'!AE$6</f>
        <v>3.3623584772859816E-2</v>
      </c>
      <c r="AF109" s="3">
        <f>'Population 2016'!AF109/'Population 2016'!AF$6</f>
        <v>1.2114171921672752E-2</v>
      </c>
      <c r="AG109" s="3">
        <f>'Population 2016'!AG109/'Population 2016'!AG$6</f>
        <v>3.3623584772859816E-2</v>
      </c>
      <c r="AH109" s="3">
        <f>'Population 2016'!AH109/'Population 2016'!AH$6</f>
        <v>2.2659333820480458E-2</v>
      </c>
      <c r="AI109" s="3">
        <f>'Population 2016'!AI109/'Population 2016'!AI$6</f>
        <v>2.3960290787948289E-2</v>
      </c>
      <c r="AJ109" s="3">
        <f>'Population 2016'!AJ109/'Population 2016'!AJ$6</f>
        <v>3.629502362397987E-2</v>
      </c>
      <c r="AK109" s="3">
        <f>'Population 2016'!AK109/'Population 2016'!AK$6</f>
        <v>4.0072429538655328E-2</v>
      </c>
      <c r="AL109" s="3">
        <f>'Population 2016'!AL109/'Population 2016'!AL$6</f>
        <v>1.5692544560904839E-2</v>
      </c>
      <c r="AM109" s="3">
        <f>'Population 2016'!AM109/'Population 2016'!AM$6</f>
        <v>2.0552708638360177E-2</v>
      </c>
      <c r="AN109" s="3">
        <f>'Population 2016'!AN109/'Population 2016'!AN$6</f>
        <v>4.1906958861976165E-2</v>
      </c>
      <c r="AO109" s="3">
        <f>'Population 2016'!AO109/'Population 2016'!AO$6</f>
        <v>4.1906958861976165E-2</v>
      </c>
      <c r="AP109" s="3">
        <f>'Population 2016'!AP109/'Population 2016'!AP$6</f>
        <v>2.4427700724672458E-2</v>
      </c>
      <c r="AQ109" s="3">
        <f>'Population 2016'!AQ109/'Population 2016'!AQ$6</f>
        <v>1.7060425406638699E-2</v>
      </c>
      <c r="AR109" s="3">
        <f>'Population 2016'!AR109/'Population 2016'!AR$6</f>
        <v>2.1068058731700038E-2</v>
      </c>
      <c r="AS109" s="3">
        <f>'Population 2016'!AS109/'Population 2016'!AS$6</f>
        <v>3.3650577838205305E-2</v>
      </c>
      <c r="AT109" s="3">
        <f>'Population 2016'!AT109/'Population 2016'!AT$6</f>
        <v>2.2257551669316374E-2</v>
      </c>
      <c r="AU109" s="3">
        <f>'Population 2016'!AU109/'Population 2016'!AU$6</f>
        <v>2.2257551669316374E-2</v>
      </c>
      <c r="AV109" s="3">
        <f>'Population 2016'!AV109/'Population 2016'!AV$6</f>
        <v>2.9453115691647803E-2</v>
      </c>
      <c r="AW109" s="3">
        <f>'Population 2016'!AW109/'Population 2016'!AW$6</f>
        <v>2.5487514230255776E-2</v>
      </c>
      <c r="AX109" s="3">
        <f>'Population 2016'!AX109/'Population 2016'!AX$6</f>
        <v>2.1550725309357185E-2</v>
      </c>
      <c r="AY109" s="3">
        <f>'Population 2016'!AY109/'Population 2016'!AY$6</f>
        <v>2.0380347153845822E-2</v>
      </c>
      <c r="AZ109" s="3">
        <f>'Population 2016'!AZ109/'Population 2016'!AZ$6</f>
        <v>1.8579391167643275E-2</v>
      </c>
      <c r="BA109" s="3">
        <f>'Population 2016'!BA109/'Population 2016'!BA$6</f>
        <v>2.0122327814635507E-2</v>
      </c>
      <c r="BB109" s="3">
        <f>'Population 2016'!BB109/'Population 2016'!BB$6</f>
        <v>2.6216864346360749E-2</v>
      </c>
      <c r="BC109" s="5">
        <f>'Population 2016'!BC109/'Population 2016'!BC$6</f>
        <v>4.252577319587629E-2</v>
      </c>
      <c r="BD109" s="9">
        <v>107</v>
      </c>
    </row>
    <row r="110" spans="1:56" x14ac:dyDescent="0.35">
      <c r="A110" s="3"/>
      <c r="B110" s="3" t="s">
        <v>71</v>
      </c>
      <c r="C110" s="47">
        <f>'Population 2016'!C110/'Population 2016'!C$6</f>
        <v>2.2269239044681918E-2</v>
      </c>
      <c r="D110" s="3">
        <f>'Population 2016'!D110/'Population 2016'!D$6</f>
        <v>2.4219914733345539E-2</v>
      </c>
      <c r="E110" s="3">
        <f>'Population 2016'!E110/'Population 2016'!E$6</f>
        <v>2.9477143133275346E-2</v>
      </c>
      <c r="F110" s="3">
        <f>'Population 2016'!F110/'Population 2016'!F$6</f>
        <v>2.4365965550073573E-2</v>
      </c>
      <c r="G110" s="3">
        <f>'Population 2016'!G110/'Population 2016'!G$6</f>
        <v>2.9441397067054741E-2</v>
      </c>
      <c r="H110" s="3">
        <f>'Population 2016'!H110/'Population 2016'!H$6</f>
        <v>1.8280794433480206E-2</v>
      </c>
      <c r="I110" s="3">
        <f>'Population 2016'!I110/'Population 2016'!I$6</f>
        <v>3.0542876565990095E-2</v>
      </c>
      <c r="J110" s="3">
        <f>'Population 2016'!J110/'Population 2016'!J$6</f>
        <v>1.8681499213781125E-2</v>
      </c>
      <c r="K110" s="3">
        <f>'Population 2016'!K110/'Population 2016'!K$6</f>
        <v>1.9874476987447699E-2</v>
      </c>
      <c r="L110" s="3">
        <f>'Population 2016'!L110/'Population 2016'!L$6</f>
        <v>3.4772503799052473E-2</v>
      </c>
      <c r="M110" s="3">
        <f>'Population 2016'!M110/'Population 2016'!M$6</f>
        <v>3.4772503799052473E-2</v>
      </c>
      <c r="N110" s="3">
        <f>'Population 2016'!N110/'Population 2016'!N$6</f>
        <v>1.1395550588892647E-2</v>
      </c>
      <c r="O110" s="3">
        <f>'Population 2016'!O110/'Population 2016'!O$6</f>
        <v>1.7868187753419008E-2</v>
      </c>
      <c r="P110" s="3">
        <f>'Population 2016'!P110/'Population 2016'!P$6</f>
        <v>2.7911402442247712E-2</v>
      </c>
      <c r="Q110" s="3">
        <f>'Population 2016'!Q110/'Population 2016'!Q$6</f>
        <v>3.3943965517241381E-2</v>
      </c>
      <c r="R110" s="3">
        <f>'Population 2016'!R110/'Population 2016'!R$6</f>
        <v>2.142735188663138E-2</v>
      </c>
      <c r="S110" s="3">
        <f>'Population 2016'!S110/'Population 2016'!S$6</f>
        <v>2.0523153652710992E-2</v>
      </c>
      <c r="T110" s="3">
        <f>'Population 2016'!T110/'Population 2016'!T$6</f>
        <v>1.2946402231905801E-2</v>
      </c>
      <c r="U110" s="3">
        <f>'Population 2016'!U110/'Population 2016'!U$6</f>
        <v>4.5655375552282766E-2</v>
      </c>
      <c r="V110" s="3">
        <f>'Population 2016'!V110/'Population 2016'!V$6</f>
        <v>2.5205033936651584E-2</v>
      </c>
      <c r="W110" s="3">
        <f>'Population 2016'!W110/'Population 2016'!W$6</f>
        <v>2.010362694300518E-2</v>
      </c>
      <c r="X110" s="3">
        <f>'Population 2016'!X110/'Population 2016'!X$6</f>
        <v>2.010362694300518E-2</v>
      </c>
      <c r="Y110" s="3">
        <f>'Population 2016'!Y110/'Population 2016'!Y$6</f>
        <v>2.2402581035438827E-2</v>
      </c>
      <c r="Z110" s="3">
        <f>'Population 2016'!Z110/'Population 2016'!Z$6</f>
        <v>7.9902537133412933E-3</v>
      </c>
      <c r="AA110" s="3">
        <f>'Population 2016'!AA110/'Population 2016'!AA$6</f>
        <v>1.4247236231150441E-2</v>
      </c>
      <c r="AB110" s="3">
        <f>'Population 2016'!AB110/'Population 2016'!AB$6</f>
        <v>2.6242598241521621E-2</v>
      </c>
      <c r="AC110" s="3">
        <f>'Population 2016'!AC110/'Population 2016'!AC$6</f>
        <v>1.0763209393346379E-2</v>
      </c>
      <c r="AD110" s="3">
        <f>'Population 2016'!AD110/'Population 2016'!AD$6</f>
        <v>3.0195434438477359E-2</v>
      </c>
      <c r="AE110" s="3">
        <f>'Population 2016'!AE110/'Population 2016'!AE$6</f>
        <v>3.0466346250527881E-2</v>
      </c>
      <c r="AF110" s="3">
        <f>'Population 2016'!AF110/'Population 2016'!AF$6</f>
        <v>8.7952207102555587E-3</v>
      </c>
      <c r="AG110" s="3">
        <f>'Population 2016'!AG110/'Population 2016'!AG$6</f>
        <v>3.0466346250527881E-2</v>
      </c>
      <c r="AH110" s="3">
        <f>'Population 2016'!AH110/'Population 2016'!AH$6</f>
        <v>2.0509127016037396E-2</v>
      </c>
      <c r="AI110" s="3">
        <f>'Population 2016'!AI110/'Population 2016'!AI$6</f>
        <v>1.987134684038052E-2</v>
      </c>
      <c r="AJ110" s="3">
        <f>'Population 2016'!AJ110/'Population 2016'!AJ$6</f>
        <v>2.9729398048720622E-2</v>
      </c>
      <c r="AK110" s="3">
        <f>'Population 2016'!AK110/'Population 2016'!AK$6</f>
        <v>3.841914659108802E-2</v>
      </c>
      <c r="AL110" s="3">
        <f>'Population 2016'!AL110/'Population 2016'!AL$6</f>
        <v>1.3664357197844496E-2</v>
      </c>
      <c r="AM110" s="3">
        <f>'Population 2016'!AM110/'Population 2016'!AM$6</f>
        <v>1.8661542215714984E-2</v>
      </c>
      <c r="AN110" s="3">
        <f>'Population 2016'!AN110/'Population 2016'!AN$6</f>
        <v>3.9984621299500193E-2</v>
      </c>
      <c r="AO110" s="3">
        <f>'Population 2016'!AO110/'Population 2016'!AO$6</f>
        <v>3.9984621299500193E-2</v>
      </c>
      <c r="AP110" s="3">
        <f>'Population 2016'!AP110/'Population 2016'!AP$6</f>
        <v>2.3899793636320006E-2</v>
      </c>
      <c r="AQ110" s="3">
        <f>'Population 2016'!AQ110/'Population 2016'!AQ$6</f>
        <v>1.3851475675277839E-2</v>
      </c>
      <c r="AR110" s="3">
        <f>'Population 2016'!AR110/'Population 2016'!AR$6</f>
        <v>1.8450589114355896E-2</v>
      </c>
      <c r="AS110" s="3">
        <f>'Population 2016'!AS110/'Population 2016'!AS$6</f>
        <v>3.0542876565990095E-2</v>
      </c>
      <c r="AT110" s="3">
        <f>'Population 2016'!AT110/'Population 2016'!AT$6</f>
        <v>4.7694753577106522E-2</v>
      </c>
      <c r="AU110" s="3">
        <f>'Population 2016'!AU110/'Population 2016'!AU$6</f>
        <v>4.7694753577106522E-2</v>
      </c>
      <c r="AV110" s="3">
        <f>'Population 2016'!AV110/'Population 2016'!AV$6</f>
        <v>2.6283807935184082E-2</v>
      </c>
      <c r="AW110" s="3">
        <f>'Population 2016'!AW110/'Population 2016'!AW$6</f>
        <v>2.2989541273884306E-2</v>
      </c>
      <c r="AX110" s="3">
        <f>'Population 2016'!AX110/'Population 2016'!AX$6</f>
        <v>1.7518654122445198E-2</v>
      </c>
      <c r="AY110" s="3">
        <f>'Population 2016'!AY110/'Population 2016'!AY$6</f>
        <v>1.8320814181969843E-2</v>
      </c>
      <c r="AZ110" s="3">
        <f>'Population 2016'!AZ110/'Population 2016'!AZ$6</f>
        <v>1.6399885665285122E-2</v>
      </c>
      <c r="BA110" s="3">
        <f>'Population 2016'!BA110/'Population 2016'!BA$6</f>
        <v>1.723347877194031E-2</v>
      </c>
      <c r="BB110" s="3">
        <f>'Population 2016'!BB110/'Population 2016'!BB$6</f>
        <v>2.205262816773608E-2</v>
      </c>
      <c r="BC110" s="5">
        <f>'Population 2016'!BC110/'Population 2016'!BC$6</f>
        <v>4.5655375552282766E-2</v>
      </c>
      <c r="BD110" s="9">
        <v>108</v>
      </c>
    </row>
    <row r="111" spans="1:56" x14ac:dyDescent="0.35">
      <c r="A111" s="3"/>
      <c r="B111" s="3" t="s">
        <v>72</v>
      </c>
      <c r="C111" s="47">
        <f>'Population 2016'!C111/'Population 2016'!C$6</f>
        <v>2.1067919386071863E-2</v>
      </c>
      <c r="D111" s="3">
        <f>'Population 2016'!D111/'Population 2016'!D$6</f>
        <v>2.4141448486909214E-2</v>
      </c>
      <c r="E111" s="3">
        <f>'Population 2016'!E111/'Population 2016'!E$6</f>
        <v>3.2424857446602881E-2</v>
      </c>
      <c r="F111" s="3">
        <f>'Population 2016'!F111/'Population 2016'!F$6</f>
        <v>2.6010560027698432E-2</v>
      </c>
      <c r="G111" s="3">
        <f>'Population 2016'!G111/'Population 2016'!G$6</f>
        <v>3.2295981193328112E-2</v>
      </c>
      <c r="H111" s="3">
        <f>'Population 2016'!H111/'Population 2016'!H$6</f>
        <v>1.8817412665382758E-2</v>
      </c>
      <c r="I111" s="3">
        <f>'Population 2016'!I111/'Population 2016'!I$6</f>
        <v>3.3213557346800038E-2</v>
      </c>
      <c r="J111" s="3">
        <f>'Population 2016'!J111/'Population 2016'!J$6</f>
        <v>1.9362106597197774E-2</v>
      </c>
      <c r="K111" s="3">
        <f>'Population 2016'!K111/'Population 2016'!K$6</f>
        <v>2.1823887409661468E-2</v>
      </c>
      <c r="L111" s="3">
        <f>'Population 2016'!L111/'Population 2016'!L$6</f>
        <v>3.4392598551890585E-2</v>
      </c>
      <c r="M111" s="3">
        <f>'Population 2016'!M111/'Population 2016'!M$6</f>
        <v>3.4392598551890585E-2</v>
      </c>
      <c r="N111" s="3">
        <f>'Population 2016'!N111/'Population 2016'!N$6</f>
        <v>1.1748445058742226E-2</v>
      </c>
      <c r="O111" s="3">
        <f>'Population 2016'!O111/'Population 2016'!O$6</f>
        <v>1.7988454401759328E-2</v>
      </c>
      <c r="P111" s="3">
        <f>'Population 2016'!P111/'Population 2016'!P$6</f>
        <v>2.7647089919120366E-2</v>
      </c>
      <c r="Q111" s="3">
        <f>'Population 2016'!Q111/'Population 2016'!Q$6</f>
        <v>3.3020320197044338E-2</v>
      </c>
      <c r="R111" s="3">
        <f>'Population 2016'!R111/'Population 2016'!R$6</f>
        <v>2.1085880143418133E-2</v>
      </c>
      <c r="S111" s="3">
        <f>'Population 2016'!S111/'Population 2016'!S$6</f>
        <v>2.1115015940824294E-2</v>
      </c>
      <c r="T111" s="3">
        <f>'Population 2016'!T111/'Population 2016'!T$6</f>
        <v>1.2701971460600288E-2</v>
      </c>
      <c r="U111" s="3">
        <f>'Population 2016'!U111/'Population 2016'!U$6</f>
        <v>4.3446244477172311E-2</v>
      </c>
      <c r="V111" s="3">
        <f>'Population 2016'!V111/'Population 2016'!V$6</f>
        <v>2.5116657239819005E-2</v>
      </c>
      <c r="W111" s="3">
        <f>'Population 2016'!W111/'Population 2016'!W$6</f>
        <v>2.070880829015544E-2</v>
      </c>
      <c r="X111" s="3">
        <f>'Population 2016'!X111/'Population 2016'!X$6</f>
        <v>2.070880829015544E-2</v>
      </c>
      <c r="Y111" s="3">
        <f>'Population 2016'!Y111/'Population 2016'!Y$6</f>
        <v>2.2644553107828806E-2</v>
      </c>
      <c r="Z111" s="3">
        <f>'Population 2016'!Z111/'Population 2016'!Z$6</f>
        <v>6.9542550379613002E-3</v>
      </c>
      <c r="AA111" s="3">
        <f>'Population 2016'!AA111/'Population 2016'!AA$6</f>
        <v>1.3693545060837286E-2</v>
      </c>
      <c r="AB111" s="3">
        <f>'Population 2016'!AB111/'Population 2016'!AB$6</f>
        <v>2.5782792033016328E-2</v>
      </c>
      <c r="AC111" s="3">
        <f>'Population 2016'!AC111/'Population 2016'!AC$6</f>
        <v>1.0354701536378597E-2</v>
      </c>
      <c r="AD111" s="3">
        <f>'Population 2016'!AD111/'Population 2016'!AD$6</f>
        <v>3.1319811223055639E-2</v>
      </c>
      <c r="AE111" s="3">
        <f>'Population 2016'!AE111/'Population 2016'!AE$6</f>
        <v>3.0969091238160357E-2</v>
      </c>
      <c r="AF111" s="3">
        <f>'Population 2016'!AF111/'Population 2016'!AF$6</f>
        <v>9.9568536342515765E-3</v>
      </c>
      <c r="AG111" s="3">
        <f>'Population 2016'!AG111/'Population 2016'!AG$6</f>
        <v>3.0969091238160357E-2</v>
      </c>
      <c r="AH111" s="3">
        <f>'Population 2016'!AH111/'Population 2016'!AH$6</f>
        <v>1.9694495820207748E-2</v>
      </c>
      <c r="AI111" s="3">
        <f>'Population 2016'!AI111/'Population 2016'!AI$6</f>
        <v>2.0277311592595538E-2</v>
      </c>
      <c r="AJ111" s="3">
        <f>'Population 2016'!AJ111/'Population 2016'!AJ$6</f>
        <v>3.1938393569368596E-2</v>
      </c>
      <c r="AK111" s="3">
        <f>'Population 2016'!AK111/'Population 2016'!AK$6</f>
        <v>3.5663675011809164E-2</v>
      </c>
      <c r="AL111" s="3">
        <f>'Population 2016'!AL111/'Population 2016'!AL$6</f>
        <v>1.4448984425889738E-2</v>
      </c>
      <c r="AM111" s="3">
        <f>'Population 2016'!AM111/'Population 2016'!AM$6</f>
        <v>1.7911176183504147E-2</v>
      </c>
      <c r="AN111" s="3">
        <f>'Population 2016'!AN111/'Population 2016'!AN$6</f>
        <v>4.5751633986928102E-2</v>
      </c>
      <c r="AO111" s="3">
        <f>'Population 2016'!AO111/'Population 2016'!AO$6</f>
        <v>4.5751633986928102E-2</v>
      </c>
      <c r="AP111" s="3">
        <f>'Population 2016'!AP111/'Population 2016'!AP$6</f>
        <v>2.2076114603829727E-2</v>
      </c>
      <c r="AQ111" s="3">
        <f>'Population 2016'!AQ111/'Population 2016'!AQ$6</f>
        <v>1.5544270258335173E-2</v>
      </c>
      <c r="AR111" s="3">
        <f>'Population 2016'!AR111/'Population 2016'!AR$6</f>
        <v>1.8414415921630779E-2</v>
      </c>
      <c r="AS111" s="3">
        <f>'Population 2016'!AS111/'Population 2016'!AS$6</f>
        <v>3.3213557346800038E-2</v>
      </c>
      <c r="AT111" s="3">
        <f>'Population 2016'!AT111/'Population 2016'!AT$6</f>
        <v>3.9745627980922099E-2</v>
      </c>
      <c r="AU111" s="3">
        <f>'Population 2016'!AU111/'Population 2016'!AU$6</f>
        <v>3.9745627980922099E-2</v>
      </c>
      <c r="AV111" s="3">
        <f>'Population 2016'!AV111/'Population 2016'!AV$6</f>
        <v>2.6998689384010486E-2</v>
      </c>
      <c r="AW111" s="3">
        <f>'Population 2016'!AW111/'Population 2016'!AW$6</f>
        <v>2.208863299453722E-2</v>
      </c>
      <c r="AX111" s="3">
        <f>'Population 2016'!AX111/'Population 2016'!AX$6</f>
        <v>1.69625063725263E-2</v>
      </c>
      <c r="AY111" s="3">
        <f>'Population 2016'!AY111/'Population 2016'!AY$6</f>
        <v>1.8737880357902973E-2</v>
      </c>
      <c r="AZ111" s="3">
        <f>'Population 2016'!AZ111/'Population 2016'!AZ$6</f>
        <v>1.6614263255681005E-2</v>
      </c>
      <c r="BA111" s="3">
        <f>'Population 2016'!BA111/'Population 2016'!BA$6</f>
        <v>1.6894786125555356E-2</v>
      </c>
      <c r="BB111" s="3">
        <f>'Population 2016'!BB111/'Population 2016'!BB$6</f>
        <v>2.3316481949575474E-2</v>
      </c>
      <c r="BC111" s="5">
        <f>'Population 2016'!BC111/'Population 2016'!BC$6</f>
        <v>4.3446244477172311E-2</v>
      </c>
      <c r="BD111" s="9">
        <v>109</v>
      </c>
    </row>
    <row r="112" spans="1:56" x14ac:dyDescent="0.35">
      <c r="A112" s="3"/>
      <c r="B112" s="3" t="s">
        <v>73</v>
      </c>
      <c r="C112" s="47">
        <f>'Population 2016'!C112/'Population 2016'!C$6</f>
        <v>1.4523416768270818E-2</v>
      </c>
      <c r="D112" s="3">
        <f>'Population 2016'!D112/'Population 2016'!D$6</f>
        <v>1.7432584416603458E-2</v>
      </c>
      <c r="E112" s="3">
        <f>'Population 2016'!E112/'Population 2016'!E$6</f>
        <v>2.5273025997873781E-2</v>
      </c>
      <c r="F112" s="3">
        <f>'Population 2016'!F112/'Population 2016'!F$6</f>
        <v>2.0990218990738337E-2</v>
      </c>
      <c r="G112" s="3">
        <f>'Population 2016'!G112/'Population 2016'!G$6</f>
        <v>2.664278517855144E-2</v>
      </c>
      <c r="H112" s="3">
        <f>'Population 2016'!H112/'Population 2016'!H$6</f>
        <v>1.5156483838847582E-2</v>
      </c>
      <c r="I112" s="3">
        <f>'Population 2016'!I112/'Population 2016'!I$6</f>
        <v>2.6561134310964359E-2</v>
      </c>
      <c r="J112" s="3">
        <f>'Population 2016'!J112/'Population 2016'!J$6</f>
        <v>1.5771315919172007E-2</v>
      </c>
      <c r="K112" s="3">
        <f>'Population 2016'!K112/'Population 2016'!K$6</f>
        <v>1.6783948269303919E-2</v>
      </c>
      <c r="L112" s="3">
        <f>'Population 2016'!L112/'Population 2016'!L$6</f>
        <v>2.7978904085098774E-2</v>
      </c>
      <c r="M112" s="3">
        <f>'Population 2016'!M112/'Population 2016'!M$6</f>
        <v>2.7978904085098774E-2</v>
      </c>
      <c r="N112" s="3">
        <f>'Population 2016'!N112/'Population 2016'!N$6</f>
        <v>9.4399270684762306E-3</v>
      </c>
      <c r="O112" s="3">
        <f>'Population 2016'!O112/'Population 2016'!O$6</f>
        <v>1.467253109751907E-2</v>
      </c>
      <c r="P112" s="3">
        <f>'Population 2016'!P112/'Population 2016'!P$6</f>
        <v>2.4739652164719565E-2</v>
      </c>
      <c r="Q112" s="3">
        <f>'Population 2016'!Q112/'Population 2016'!Q$6</f>
        <v>2.6708743842364532E-2</v>
      </c>
      <c r="R112" s="3">
        <f>'Population 2016'!R112/'Population 2016'!R$6</f>
        <v>1.2463718627283592E-2</v>
      </c>
      <c r="S112" s="3">
        <f>'Population 2016'!S112/'Population 2016'!S$6</f>
        <v>1.6451141110491483E-2</v>
      </c>
      <c r="T112" s="3">
        <f>'Population 2016'!T112/'Population 2016'!T$6</f>
        <v>9.5749433173469983E-3</v>
      </c>
      <c r="U112" s="3">
        <f>'Population 2016'!U112/'Population 2016'!U$6</f>
        <v>3.1848306332842413E-2</v>
      </c>
      <c r="V112" s="3">
        <f>'Population 2016'!V112/'Population 2016'!V$6</f>
        <v>2.0503393665158371E-2</v>
      </c>
      <c r="W112" s="3">
        <f>'Population 2016'!W112/'Population 2016'!W$6</f>
        <v>1.5933678756476683E-2</v>
      </c>
      <c r="X112" s="3">
        <f>'Population 2016'!X112/'Population 2016'!X$6</f>
        <v>1.5933678756476683E-2</v>
      </c>
      <c r="Y112" s="3">
        <f>'Population 2016'!Y112/'Population 2016'!Y$6</f>
        <v>1.8470534859101679E-2</v>
      </c>
      <c r="Z112" s="3">
        <f>'Population 2016'!Z112/'Population 2016'!Z$6</f>
        <v>5.3106325060534526E-3</v>
      </c>
      <c r="AA112" s="3">
        <f>'Population 2016'!AA112/'Population 2016'!AA$6</f>
        <v>1.1003830842972934E-2</v>
      </c>
      <c r="AB112" s="3">
        <f>'Population 2016'!AB112/'Population 2016'!AB$6</f>
        <v>1.8919343262156829E-2</v>
      </c>
      <c r="AC112" s="3">
        <f>'Population 2016'!AC112/'Population 2016'!AC$6</f>
        <v>8.0281520271716089E-3</v>
      </c>
      <c r="AD112" s="3">
        <f>'Population 2016'!AD112/'Population 2016'!AD$6</f>
        <v>2.3700679064400161E-2</v>
      </c>
      <c r="AE112" s="3">
        <f>'Population 2016'!AE112/'Population 2016'!AE$6</f>
        <v>2.2643634242966598E-2</v>
      </c>
      <c r="AF112" s="3">
        <f>'Population 2016'!AF112/'Population 2016'!AF$6</f>
        <v>7.5782719327359225E-3</v>
      </c>
      <c r="AG112" s="3">
        <f>'Population 2016'!AG112/'Population 2016'!AG$6</f>
        <v>2.2643634242966598E-2</v>
      </c>
      <c r="AH112" s="3">
        <f>'Population 2016'!AH112/'Population 2016'!AH$6</f>
        <v>1.6352060527447476E-2</v>
      </c>
      <c r="AI112" s="3">
        <f>'Population 2016'!AI112/'Population 2016'!AI$6</f>
        <v>1.5840995743647907E-2</v>
      </c>
      <c r="AJ112" s="3">
        <f>'Population 2016'!AJ112/'Population 2016'!AJ$6</f>
        <v>2.3194452966803707E-2</v>
      </c>
      <c r="AK112" s="3">
        <f>'Population 2016'!AK112/'Population 2016'!AK$6</f>
        <v>2.7869626830420408E-2</v>
      </c>
      <c r="AL112" s="3">
        <f>'Population 2016'!AL112/'Population 2016'!AL$6</f>
        <v>1.1058802629241428E-2</v>
      </c>
      <c r="AM112" s="3">
        <f>'Population 2016'!AM112/'Population 2016'!AM$6</f>
        <v>1.5165934602244998E-2</v>
      </c>
      <c r="AN112" s="3">
        <f>'Population 2016'!AN112/'Population 2016'!AN$6</f>
        <v>3.9600153787004995E-2</v>
      </c>
      <c r="AO112" s="3">
        <f>'Population 2016'!AO112/'Population 2016'!AO$6</f>
        <v>3.9600153787004995E-2</v>
      </c>
      <c r="AP112" s="3">
        <f>'Population 2016'!AP112/'Population 2016'!AP$6</f>
        <v>1.7708883236550368E-2</v>
      </c>
      <c r="AQ112" s="3">
        <f>'Population 2016'!AQ112/'Population 2016'!AQ$6</f>
        <v>1.2585559726208876E-2</v>
      </c>
      <c r="AR112" s="3">
        <f>'Population 2016'!AR112/'Population 2016'!AR$6</f>
        <v>1.4561970896405627E-2</v>
      </c>
      <c r="AS112" s="3">
        <f>'Population 2016'!AS112/'Population 2016'!AS$6</f>
        <v>2.6561134310964359E-2</v>
      </c>
      <c r="AT112" s="3">
        <f>'Population 2016'!AT112/'Population 2016'!AT$6</f>
        <v>3.0206677265500796E-2</v>
      </c>
      <c r="AU112" s="3">
        <f>'Population 2016'!AU112/'Population 2016'!AU$6</f>
        <v>3.0206677265500796E-2</v>
      </c>
      <c r="AV112" s="3">
        <f>'Population 2016'!AV112/'Population 2016'!AV$6</f>
        <v>2.2423448111521506E-2</v>
      </c>
      <c r="AW112" s="3">
        <f>'Population 2016'!AW112/'Population 2016'!AW$6</f>
        <v>1.7944454909540618E-2</v>
      </c>
      <c r="AX112" s="3">
        <f>'Population 2016'!AX112/'Population 2016'!AX$6</f>
        <v>1.4784261018677296E-2</v>
      </c>
      <c r="AY112" s="3">
        <f>'Population 2016'!AY112/'Population 2016'!AY$6</f>
        <v>1.4696208137520048E-2</v>
      </c>
      <c r="AZ112" s="3">
        <f>'Population 2016'!AZ112/'Population 2016'!AZ$6</f>
        <v>1.3362869801343434E-2</v>
      </c>
      <c r="BA112" s="3">
        <f>'Population 2016'!BA112/'Population 2016'!BA$6</f>
        <v>1.2671089594166518E-2</v>
      </c>
      <c r="BB112" s="3">
        <f>'Population 2016'!BB112/'Population 2016'!BB$6</f>
        <v>1.942770108237734E-2</v>
      </c>
      <c r="BC112" s="5">
        <f>'Population 2016'!BC112/'Population 2016'!BC$6</f>
        <v>3.1848306332842413E-2</v>
      </c>
      <c r="BD112" s="9">
        <v>110</v>
      </c>
    </row>
    <row r="113" spans="1:56" x14ac:dyDescent="0.35">
      <c r="A113" s="3"/>
      <c r="B113" s="3" t="s">
        <v>74</v>
      </c>
      <c r="C113" s="47">
        <f>'Population 2016'!C113/'Population 2016'!C$6</f>
        <v>1.4415835903320663E-2</v>
      </c>
      <c r="D113" s="3">
        <f>'Population 2016'!D113/'Population 2016'!D$6</f>
        <v>1.6059425103967778E-2</v>
      </c>
      <c r="E113" s="3">
        <f>'Population 2016'!E113/'Population 2016'!E$6</f>
        <v>2.0489030636899584E-2</v>
      </c>
      <c r="F113" s="3">
        <f>'Population 2016'!F113/'Population 2016'!F$6</f>
        <v>1.8480048472258287E-2</v>
      </c>
      <c r="G113" s="3">
        <f>'Population 2016'!G113/'Population 2016'!G$6</f>
        <v>2.4627784618829061E-2</v>
      </c>
      <c r="H113" s="3">
        <f>'Population 2016'!H113/'Population 2016'!H$6</f>
        <v>1.2318369634562985E-2</v>
      </c>
      <c r="I113" s="3">
        <f>'Population 2016'!I113/'Population 2016'!I$6</f>
        <v>2.1462561911236282E-2</v>
      </c>
      <c r="J113" s="3">
        <f>'Population 2016'!J113/'Population 2016'!J$6</f>
        <v>1.2532563542913469E-2</v>
      </c>
      <c r="K113" s="3">
        <f>'Population 2016'!K113/'Population 2016'!K$6</f>
        <v>1.1411182959300114E-2</v>
      </c>
      <c r="L113" s="3">
        <f>'Population 2016'!L113/'Population 2016'!L$6</f>
        <v>2.1922767497988736E-2</v>
      </c>
      <c r="M113" s="3">
        <f>'Population 2016'!M113/'Population 2016'!M$6</f>
        <v>2.1922767497988736E-2</v>
      </c>
      <c r="N113" s="3">
        <f>'Population 2016'!N113/'Population 2016'!N$6</f>
        <v>9.0723286623829204E-3</v>
      </c>
      <c r="O113" s="3">
        <f>'Population 2016'!O113/'Population 2016'!O$6</f>
        <v>1.2542093326919112E-2</v>
      </c>
      <c r="P113" s="3">
        <f>'Population 2016'!P113/'Population 2016'!P$6</f>
        <v>2.0087751757678279E-2</v>
      </c>
      <c r="Q113" s="3">
        <f>'Population 2016'!Q113/'Population 2016'!Q$6</f>
        <v>2.3591440886699507E-2</v>
      </c>
      <c r="R113" s="3">
        <f>'Population 2016'!R113/'Population 2016'!R$6</f>
        <v>1.3488133856923339E-2</v>
      </c>
      <c r="S113" s="3">
        <f>'Population 2016'!S113/'Population 2016'!S$6</f>
        <v>1.3783815065394207E-2</v>
      </c>
      <c r="T113" s="3">
        <f>'Population 2016'!T113/'Population 2016'!T$6</f>
        <v>9.1703682475999422E-3</v>
      </c>
      <c r="U113" s="3">
        <f>'Population 2016'!U113/'Population 2016'!U$6</f>
        <v>3.0559646539027981E-2</v>
      </c>
      <c r="V113" s="3">
        <f>'Population 2016'!V113/'Population 2016'!V$6</f>
        <v>1.7003676470588234E-2</v>
      </c>
      <c r="W113" s="3">
        <f>'Population 2016'!W113/'Population 2016'!W$6</f>
        <v>1.3081865284974093E-2</v>
      </c>
      <c r="X113" s="3">
        <f>'Population 2016'!X113/'Population 2016'!X$6</f>
        <v>1.3081865284974093E-2</v>
      </c>
      <c r="Y113" s="3">
        <f>'Population 2016'!Y113/'Population 2016'!Y$6</f>
        <v>1.5082925845641982E-2</v>
      </c>
      <c r="Z113" s="3">
        <f>'Population 2016'!Z113/'Population 2016'!Z$6</f>
        <v>5.2103745697263566E-3</v>
      </c>
      <c r="AA113" s="3">
        <f>'Population 2016'!AA113/'Population 2016'!AA$6</f>
        <v>9.7627127117743736E-3</v>
      </c>
      <c r="AB113" s="3">
        <f>'Population 2016'!AB113/'Population 2016'!AB$6</f>
        <v>1.7225910640588551E-2</v>
      </c>
      <c r="AC113" s="3">
        <f>'Population 2016'!AC113/'Population 2016'!AC$6</f>
        <v>7.5243256702446767E-3</v>
      </c>
      <c r="AD113" s="3">
        <f>'Population 2016'!AD113/'Population 2016'!AD$6</f>
        <v>2.1777402985516253E-2</v>
      </c>
      <c r="AE113" s="3">
        <f>'Population 2016'!AE113/'Population 2016'!AE$6</f>
        <v>2.0753313089468498E-2</v>
      </c>
      <c r="AF113" s="3">
        <f>'Population 2016'!AF113/'Population 2016'!AF$6</f>
        <v>5.5869012058856072E-3</v>
      </c>
      <c r="AG113" s="3">
        <f>'Population 2016'!AG113/'Population 2016'!AG$6</f>
        <v>2.0753313089468498E-2</v>
      </c>
      <c r="AH113" s="3">
        <f>'Population 2016'!AH113/'Population 2016'!AH$6</f>
        <v>1.3785797447022751E-2</v>
      </c>
      <c r="AI113" s="3">
        <f>'Population 2016'!AI113/'Population 2016'!AI$6</f>
        <v>1.3476355692086198E-2</v>
      </c>
      <c r="AJ113" s="3">
        <f>'Population 2016'!AJ113/'Population 2016'!AJ$6</f>
        <v>1.8438976498742099E-2</v>
      </c>
      <c r="AK113" s="3">
        <f>'Population 2016'!AK113/'Population 2016'!AK$6</f>
        <v>2.4248149897653913E-2</v>
      </c>
      <c r="AL113" s="3">
        <f>'Population 2016'!AL113/'Population 2016'!AL$6</f>
        <v>8.4088351986735359E-3</v>
      </c>
      <c r="AM113" s="3">
        <f>'Population 2016'!AM113/'Population 2016'!AM$6</f>
        <v>1.2628111273792094E-2</v>
      </c>
      <c r="AN113" s="3">
        <f>'Population 2016'!AN113/'Population 2016'!AN$6</f>
        <v>2.4221453287197232E-2</v>
      </c>
      <c r="AO113" s="3">
        <f>'Population 2016'!AO113/'Population 2016'!AO$6</f>
        <v>2.4221453287197232E-2</v>
      </c>
      <c r="AP113" s="3">
        <f>'Population 2016'!AP113/'Population 2016'!AP$6</f>
        <v>1.3533618083217354E-2</v>
      </c>
      <c r="AQ113" s="3">
        <f>'Population 2016'!AQ113/'Population 2016'!AQ$6</f>
        <v>1.184956208140134E-2</v>
      </c>
      <c r="AR113" s="3">
        <f>'Population 2016'!AR113/'Population 2016'!AR$6</f>
        <v>1.2528924424026687E-2</v>
      </c>
      <c r="AS113" s="3">
        <f>'Population 2016'!AS113/'Population 2016'!AS$6</f>
        <v>2.1462561911236282E-2</v>
      </c>
      <c r="AT113" s="3">
        <f>'Population 2016'!AT113/'Population 2016'!AT$6</f>
        <v>1.5898251192368838E-2</v>
      </c>
      <c r="AU113" s="3">
        <f>'Population 2016'!AU113/'Population 2016'!AU$6</f>
        <v>1.5898251192368838E-2</v>
      </c>
      <c r="AV113" s="3">
        <f>'Population 2016'!AV113/'Population 2016'!AV$6</f>
        <v>1.8300965089955917E-2</v>
      </c>
      <c r="AW113" s="3">
        <f>'Population 2016'!AW113/'Population 2016'!AW$6</f>
        <v>1.5340010974700858E-2</v>
      </c>
      <c r="AX113" s="3">
        <f>'Population 2016'!AX113/'Population 2016'!AX$6</f>
        <v>1.362561987301293E-2</v>
      </c>
      <c r="AY113" s="3">
        <f>'Population 2016'!AY113/'Population 2016'!AY$6</f>
        <v>1.2486187370204276E-2</v>
      </c>
      <c r="AZ113" s="3">
        <f>'Population 2016'!AZ113/'Population 2016'!AZ$6</f>
        <v>1.1844361869372589E-2</v>
      </c>
      <c r="BA113" s="3">
        <f>'Population 2016'!BA113/'Population 2016'!BA$6</f>
        <v>1.2113242882473651E-2</v>
      </c>
      <c r="BB113" s="3">
        <f>'Population 2016'!BB113/'Population 2016'!BB$6</f>
        <v>1.487458681703286E-2</v>
      </c>
      <c r="BC113" s="5">
        <f>'Population 2016'!BC113/'Population 2016'!BC$6</f>
        <v>3.0559646539027981E-2</v>
      </c>
      <c r="BD113" s="9">
        <v>111</v>
      </c>
    </row>
    <row r="114" spans="1:56" x14ac:dyDescent="0.35">
      <c r="A114" s="3"/>
      <c r="B114" s="3" t="s">
        <v>75</v>
      </c>
      <c r="C114" s="47">
        <f>'Population 2016'!C114/'Population 2016'!C$6</f>
        <v>1.2784192784909991E-2</v>
      </c>
      <c r="D114" s="3">
        <f>'Population 2016'!D114/'Population 2016'!D$6</f>
        <v>1.3744670834096199E-2</v>
      </c>
      <c r="E114" s="3">
        <f>'Population 2016'!E114/'Population 2016'!E$6</f>
        <v>1.6333236686962405E-2</v>
      </c>
      <c r="F114" s="3">
        <f>'Population 2016'!F114/'Population 2016'!F$6</f>
        <v>1.4282004674110621E-2</v>
      </c>
      <c r="G114" s="3">
        <f>'Population 2016'!G114/'Population 2016'!G$6</f>
        <v>1.8694727415202061E-2</v>
      </c>
      <c r="H114" s="3">
        <f>'Population 2016'!H114/'Population 2016'!H$6</f>
        <v>9.6591281742459019E-3</v>
      </c>
      <c r="I114" s="3">
        <f>'Population 2016'!I114/'Population 2016'!I$6</f>
        <v>1.6995241332426921E-2</v>
      </c>
      <c r="J114" s="3">
        <f>'Population 2016'!J114/'Population 2016'!J$6</f>
        <v>8.3785115820601275E-3</v>
      </c>
      <c r="K114" s="3">
        <f>'Population 2016'!K114/'Population 2016'!K$6</f>
        <v>7.6550019018638265E-3</v>
      </c>
      <c r="L114" s="3">
        <f>'Population 2016'!L114/'Population 2016'!L$6</f>
        <v>1.8257799231250559E-2</v>
      </c>
      <c r="M114" s="3">
        <f>'Population 2016'!M114/'Population 2016'!M$6</f>
        <v>1.8257799231250559E-2</v>
      </c>
      <c r="N114" s="3">
        <f>'Population 2016'!N114/'Population 2016'!N$6</f>
        <v>7.3813759943536887E-3</v>
      </c>
      <c r="O114" s="3">
        <f>'Population 2016'!O114/'Population 2016'!O$6</f>
        <v>9.2948938217304652E-3</v>
      </c>
      <c r="P114" s="3">
        <f>'Population 2016'!P114/'Population 2016'!P$6</f>
        <v>1.8501876618914205E-2</v>
      </c>
      <c r="Q114" s="3">
        <f>'Population 2016'!Q114/'Population 2016'!Q$6</f>
        <v>1.8588362068965518E-2</v>
      </c>
      <c r="R114" s="3">
        <f>'Population 2016'!R114/'Population 2016'!R$6</f>
        <v>1.2890558306300154E-2</v>
      </c>
      <c r="S114" s="3">
        <f>'Population 2016'!S114/'Population 2016'!S$6</f>
        <v>1.060354170393207E-2</v>
      </c>
      <c r="T114" s="3">
        <f>'Population 2016'!T114/'Population 2016'!T$6</f>
        <v>6.8693475384135599E-3</v>
      </c>
      <c r="U114" s="3">
        <f>'Population 2016'!U114/'Population 2016'!U$6</f>
        <v>2.8166421207658322E-2</v>
      </c>
      <c r="V114" s="3">
        <f>'Population 2016'!V114/'Population 2016'!V$6</f>
        <v>1.2249010180995475E-2</v>
      </c>
      <c r="W114" s="3">
        <f>'Population 2016'!W114/'Population 2016'!W$6</f>
        <v>1.0420725388601036E-2</v>
      </c>
      <c r="X114" s="3">
        <f>'Population 2016'!X114/'Population 2016'!X$6</f>
        <v>1.0420725388601036E-2</v>
      </c>
      <c r="Y114" s="3">
        <f>'Population 2016'!Y114/'Population 2016'!Y$6</f>
        <v>1.0586278167061551E-2</v>
      </c>
      <c r="Z114" s="3">
        <f>'Population 2016'!Z114/'Population 2016'!Z$6</f>
        <v>4.6938942916776799E-3</v>
      </c>
      <c r="AA114" s="3">
        <f>'Population 2016'!AA114/'Population 2016'!AA$6</f>
        <v>7.8816625733515808E-3</v>
      </c>
      <c r="AB114" s="3">
        <f>'Population 2016'!AB114/'Population 2016'!AB$6</f>
        <v>1.4265207249237395E-2</v>
      </c>
      <c r="AC114" s="3">
        <f>'Population 2016'!AC114/'Population 2016'!AC$6</f>
        <v>6.4291355584691458E-3</v>
      </c>
      <c r="AD114" s="3">
        <f>'Population 2016'!AD114/'Population 2016'!AD$6</f>
        <v>1.5948397023360407E-2</v>
      </c>
      <c r="AE114" s="3">
        <f>'Population 2016'!AE114/'Population 2016'!AE$6</f>
        <v>1.4961690831942405E-2</v>
      </c>
      <c r="AF114" s="3">
        <f>'Population 2016'!AF114/'Population 2016'!AF$6</f>
        <v>4.3146365748423501E-3</v>
      </c>
      <c r="AG114" s="3">
        <f>'Population 2016'!AG114/'Population 2016'!AG$6</f>
        <v>1.4961690831942405E-2</v>
      </c>
      <c r="AH114" s="3">
        <f>'Population 2016'!AH114/'Population 2016'!AH$6</f>
        <v>1.0492309951436792E-2</v>
      </c>
      <c r="AI114" s="3">
        <f>'Population 2016'!AI114/'Population 2016'!AI$6</f>
        <v>1.0144933601744392E-2</v>
      </c>
      <c r="AJ114" s="3">
        <f>'Population 2016'!AJ114/'Population 2016'!AJ$6</f>
        <v>1.4511873350923483E-2</v>
      </c>
      <c r="AK114" s="3">
        <f>'Population 2016'!AK114/'Population 2016'!AK$6</f>
        <v>1.7398834829160763E-2</v>
      </c>
      <c r="AL114" s="3">
        <f>'Population 2016'!AL114/'Population 2016'!AL$6</f>
        <v>7.0764493397287853E-3</v>
      </c>
      <c r="AM114" s="3">
        <f>'Population 2016'!AM114/'Population 2016'!AM$6</f>
        <v>9.3277208394338708E-3</v>
      </c>
      <c r="AN114" s="3">
        <f>'Population 2016'!AN114/'Population 2016'!AN$6</f>
        <v>2.306805074971165E-2</v>
      </c>
      <c r="AO114" s="3">
        <f>'Population 2016'!AO114/'Population 2016'!AO$6</f>
        <v>2.306805074971165E-2</v>
      </c>
      <c r="AP114" s="3">
        <f>'Population 2016'!AP114/'Population 2016'!AP$6</f>
        <v>1.1326006622834381E-2</v>
      </c>
      <c r="AQ114" s="3">
        <f>'Population 2016'!AQ114/'Population 2016'!AQ$6</f>
        <v>9.8770883933171419E-3</v>
      </c>
      <c r="AR114" s="3">
        <f>'Population 2016'!AR114/'Population 2016'!AR$6</f>
        <v>9.8741512016847673E-3</v>
      </c>
      <c r="AS114" s="3">
        <f>'Population 2016'!AS114/'Population 2016'!AS$6</f>
        <v>1.6995241332426921E-2</v>
      </c>
      <c r="AT114" s="3">
        <f>'Population 2016'!AT114/'Population 2016'!AT$6</f>
        <v>2.3847376788553261E-2</v>
      </c>
      <c r="AU114" s="3">
        <f>'Population 2016'!AU114/'Population 2016'!AU$6</f>
        <v>2.3847376788553261E-2</v>
      </c>
      <c r="AV114" s="3">
        <f>'Population 2016'!AV114/'Population 2016'!AV$6</f>
        <v>1.4321458358155606E-2</v>
      </c>
      <c r="AW114" s="3">
        <f>'Population 2016'!AW114/'Population 2016'!AW$6</f>
        <v>1.2055790792717385E-2</v>
      </c>
      <c r="AX114" s="3">
        <f>'Population 2016'!AX114/'Population 2016'!AX$6</f>
        <v>9.0837465820086203E-3</v>
      </c>
      <c r="AY114" s="3">
        <f>'Population 2016'!AY114/'Population 2016'!AY$6</f>
        <v>9.996689268500324E-3</v>
      </c>
      <c r="AZ114" s="3">
        <f>'Population 2016'!AZ114/'Population 2016'!AZ$6</f>
        <v>9.5398027726168351E-3</v>
      </c>
      <c r="BA114" s="3">
        <f>'Population 2016'!BA114/'Population 2016'!BA$6</f>
        <v>8.6067778375470676E-3</v>
      </c>
      <c r="BB114" s="3">
        <f>'Population 2016'!BB114/'Population 2016'!BB$6</f>
        <v>1.0580724609501588E-2</v>
      </c>
      <c r="BC114" s="5">
        <f>'Population 2016'!BC114/'Population 2016'!BC$6</f>
        <v>2.8166421207658322E-2</v>
      </c>
      <c r="BD114" s="9">
        <v>112</v>
      </c>
    </row>
    <row r="115" spans="1:56" x14ac:dyDescent="0.35">
      <c r="A115" s="3"/>
      <c r="B115" s="3" t="s">
        <v>81</v>
      </c>
      <c r="C115" s="47">
        <f>'Population 2016'!C115/'Population 2016'!C$6</f>
        <v>7.1899878075019725E-3</v>
      </c>
      <c r="D115" s="3">
        <f>'Population 2016'!D115/'Population 2016'!D$6</f>
        <v>7.6766144430204276E-3</v>
      </c>
      <c r="E115" s="3">
        <f>'Population 2016'!E115/'Population 2016'!E$6</f>
        <v>8.9881124963757612E-3</v>
      </c>
      <c r="F115" s="3">
        <f>'Population 2016'!F115/'Population 2016'!F$6</f>
        <v>1.0603306500476067E-2</v>
      </c>
      <c r="G115" s="3">
        <f>'Population 2016'!G115/'Population 2016'!G$6</f>
        <v>1.0466808463002351E-2</v>
      </c>
      <c r="H115" s="3">
        <f>'Population 2016'!H115/'Population 2016'!H$6</f>
        <v>5.306558071036329E-3</v>
      </c>
      <c r="I115" s="3">
        <f>'Population 2016'!I115/'Population 2016'!I$6</f>
        <v>1.034281829659124E-2</v>
      </c>
      <c r="J115" s="3">
        <f>'Population 2016'!J115/'Population 2016'!J$6</f>
        <v>4.8815977845056207E-3</v>
      </c>
      <c r="K115" s="3">
        <f>'Population 2016'!K115/'Population 2016'!K$6</f>
        <v>4.8497527577025488E-3</v>
      </c>
      <c r="L115" s="3">
        <f>'Population 2016'!L115/'Population 2016'!L$6</f>
        <v>1.0168052203450434E-2</v>
      </c>
      <c r="M115" s="3">
        <f>'Population 2016'!M115/'Population 2016'!M$6</f>
        <v>1.0168052203450434E-2</v>
      </c>
      <c r="N115" s="3">
        <f>'Population 2016'!N115/'Population 2016'!N$6</f>
        <v>4.0435824670264232E-3</v>
      </c>
      <c r="O115" s="3">
        <f>'Population 2016'!O115/'Population 2016'!O$6</f>
        <v>4.965294481478936E-3</v>
      </c>
      <c r="P115" s="3">
        <f>'Population 2016'!P115/'Population 2016'!P$6</f>
        <v>1.0731088438970238E-2</v>
      </c>
      <c r="Q115" s="3">
        <f>'Population 2016'!Q115/'Population 2016'!Q$6</f>
        <v>1.0467980295566502E-2</v>
      </c>
      <c r="R115" s="3">
        <f>'Population 2016'!R115/'Population 2016'!R$6</f>
        <v>5.7196516988219223E-3</v>
      </c>
      <c r="S115" s="3">
        <f>'Population 2016'!S115/'Population 2016'!S$6</f>
        <v>6.6472711202769392E-3</v>
      </c>
      <c r="T115" s="3">
        <f>'Population 2016'!T115/'Population 2016'!T$6</f>
        <v>4.6863278912367351E-3</v>
      </c>
      <c r="U115" s="3">
        <f>'Population 2016'!U115/'Population 2016'!U$6</f>
        <v>1.1597938144329897E-2</v>
      </c>
      <c r="V115" s="3">
        <f>'Population 2016'!V115/'Population 2016'!V$6</f>
        <v>7.6534219457013572E-3</v>
      </c>
      <c r="W115" s="3">
        <f>'Population 2016'!W115/'Population 2016'!W$6</f>
        <v>6.7067357512953368E-3</v>
      </c>
      <c r="X115" s="3">
        <f>'Population 2016'!X115/'Population 2016'!X$6</f>
        <v>6.7067357512953368E-3</v>
      </c>
      <c r="Y115" s="3">
        <f>'Population 2016'!Y115/'Population 2016'!Y$6</f>
        <v>6.4626707667490048E-3</v>
      </c>
      <c r="Z115" s="3">
        <f>'Population 2016'!Z115/'Population 2016'!Z$6</f>
        <v>2.9165945113337039E-3</v>
      </c>
      <c r="AA115" s="3">
        <f>'Population 2016'!AA115/'Population 2016'!AA$6</f>
        <v>4.5907622315129017E-3</v>
      </c>
      <c r="AB115" s="3">
        <f>'Population 2016'!AB115/'Population 2016'!AB$6</f>
        <v>8.1643638973622826E-3</v>
      </c>
      <c r="AC115" s="3">
        <f>'Population 2016'!AC115/'Population 2016'!AC$6</f>
        <v>3.7349289779911527E-3</v>
      </c>
      <c r="AD115" s="3">
        <f>'Population 2016'!AD115/'Population 2016'!AD$6</f>
        <v>1.0001035610196322E-2</v>
      </c>
      <c r="AE115" s="3">
        <f>'Population 2016'!AE115/'Population 2016'!AE$6</f>
        <v>9.8336919580911779E-3</v>
      </c>
      <c r="AF115" s="3">
        <f>'Population 2016'!AF115/'Population 2016'!AF$6</f>
        <v>2.2126341409447947E-3</v>
      </c>
      <c r="AG115" s="3">
        <f>'Population 2016'!AG115/'Population 2016'!AG$6</f>
        <v>9.8336919580911779E-3</v>
      </c>
      <c r="AH115" s="3">
        <f>'Population 2016'!AH115/'Population 2016'!AH$6</f>
        <v>6.1289634604694094E-3</v>
      </c>
      <c r="AI115" s="3">
        <f>'Population 2016'!AI115/'Population 2016'!AI$6</f>
        <v>6.2987314647794191E-3</v>
      </c>
      <c r="AJ115" s="3">
        <f>'Population 2016'!AJ115/'Population 2016'!AJ$6</f>
        <v>9.4189114560962132E-3</v>
      </c>
      <c r="AK115" s="3">
        <f>'Population 2016'!AK115/'Population 2016'!AK$6</f>
        <v>1.1100614076523381E-2</v>
      </c>
      <c r="AL115" s="3">
        <f>'Population 2016'!AL115/'Population 2016'!AL$6</f>
        <v>3.6122461064724345E-3</v>
      </c>
      <c r="AM115" s="3">
        <f>'Population 2016'!AM115/'Population 2016'!AM$6</f>
        <v>5.1366520253782336E-3</v>
      </c>
      <c r="AN115" s="3">
        <f>'Population 2016'!AN115/'Population 2016'!AN$6</f>
        <v>1.114955786236063E-2</v>
      </c>
      <c r="AO115" s="3">
        <f>'Population 2016'!AO115/'Population 2016'!AO$6</f>
        <v>1.114955786236063E-2</v>
      </c>
      <c r="AP115" s="3">
        <f>'Population 2016'!AP115/'Population 2016'!AP$6</f>
        <v>9.7902769112636172E-3</v>
      </c>
      <c r="AQ115" s="3">
        <f>'Population 2016'!AQ115/'Population 2016'!AQ$6</f>
        <v>5.1961433723412085E-3</v>
      </c>
      <c r="AR115" s="3">
        <f>'Population 2016'!AR115/'Population 2016'!AR$6</f>
        <v>5.8843610853314314E-3</v>
      </c>
      <c r="AS115" s="3">
        <f>'Population 2016'!AS115/'Population 2016'!AS$6</f>
        <v>1.034281829659124E-2</v>
      </c>
      <c r="AT115" s="3">
        <f>'Population 2016'!AT115/'Population 2016'!AT$6</f>
        <v>7.9491255961844191E-3</v>
      </c>
      <c r="AU115" s="3">
        <f>'Population 2016'!AU115/'Population 2016'!AU$6</f>
        <v>7.9491255961844191E-3</v>
      </c>
      <c r="AV115" s="3">
        <f>'Population 2016'!AV115/'Population 2016'!AV$6</f>
        <v>8.507089241034195E-3</v>
      </c>
      <c r="AW115" s="3">
        <f>'Population 2016'!AW115/'Population 2016'!AW$6</f>
        <v>7.4611585680472402E-3</v>
      </c>
      <c r="AX115" s="3">
        <f>'Population 2016'!AX115/'Population 2016'!AX$6</f>
        <v>4.9126384576169066E-3</v>
      </c>
      <c r="AY115" s="3">
        <f>'Population 2016'!AY115/'Population 2016'!AY$6</f>
        <v>6.591365440262795E-3</v>
      </c>
      <c r="AZ115" s="3">
        <f>'Population 2016'!AZ115/'Population 2016'!AZ$6</f>
        <v>6.4670573102758328E-3</v>
      </c>
      <c r="BA115" s="3">
        <f>'Population 2016'!BA115/'Population 2016'!BA$6</f>
        <v>5.1202358894666591E-3</v>
      </c>
      <c r="BB115" s="3">
        <f>'Population 2016'!BB115/'Population 2016'!BB$6</f>
        <v>5.9952038369304557E-3</v>
      </c>
      <c r="BC115" s="5">
        <f>'Population 2016'!BC115/'Population 2016'!BC$6</f>
        <v>1.1597938144329897E-2</v>
      </c>
      <c r="BD115" s="9">
        <v>113</v>
      </c>
    </row>
    <row r="116" spans="1:56" x14ac:dyDescent="0.35">
      <c r="A116" s="3"/>
      <c r="B116" s="3" t="s">
        <v>82</v>
      </c>
      <c r="C116" s="47">
        <f>'Population 2016'!C116/'Population 2016'!C$6</f>
        <v>3.4963781108800114E-3</v>
      </c>
      <c r="D116" s="3">
        <f>'Population 2016'!D116/'Population 2016'!D$6</f>
        <v>4.041011691470719E-3</v>
      </c>
      <c r="E116" s="3">
        <f>'Population 2016'!E116/'Population 2016'!E$6</f>
        <v>5.508843142939983E-3</v>
      </c>
      <c r="F116" s="3">
        <f>'Population 2016'!F116/'Population 2016'!F$6</f>
        <v>6.9678871288842729E-3</v>
      </c>
      <c r="G116" s="3">
        <f>'Population 2016'!G116/'Population 2016'!G$6</f>
        <v>5.8211127280868693E-3</v>
      </c>
      <c r="H116" s="3">
        <f>'Population 2016'!H116/'Population 2016'!H$6</f>
        <v>3.6967033753286787E-3</v>
      </c>
      <c r="I116" s="3">
        <f>'Population 2016'!I116/'Population 2016'!I$6</f>
        <v>7.1380013596193063E-3</v>
      </c>
      <c r="J116" s="3">
        <f>'Population 2016'!J116/'Population 2016'!J$6</f>
        <v>2.9571217348447511E-3</v>
      </c>
      <c r="K116" s="3">
        <f>'Population 2016'!K116/'Population 2016'!K$6</f>
        <v>2.9003423354887789E-3</v>
      </c>
      <c r="L116" s="3">
        <f>'Population 2016'!L116/'Population 2016'!L$6</f>
        <v>6.1678734245105924E-3</v>
      </c>
      <c r="M116" s="3">
        <f>'Population 2016'!M116/'Population 2016'!M$6</f>
        <v>6.1678734245105924E-3</v>
      </c>
      <c r="N116" s="3">
        <f>'Population 2016'!N116/'Population 2016'!N$6</f>
        <v>2.4261494802158539E-3</v>
      </c>
      <c r="O116" s="3">
        <f>'Population 2016'!O116/'Population 2016'!O$6</f>
        <v>3.1612947563741324E-3</v>
      </c>
      <c r="P116" s="3">
        <f>'Population 2016'!P116/'Population 2016'!P$6</f>
        <v>7.3478881429402121E-3</v>
      </c>
      <c r="Q116" s="3">
        <f>'Population 2016'!Q116/'Population 2016'!Q$6</f>
        <v>5.6573275862068966E-3</v>
      </c>
      <c r="R116" s="3">
        <f>'Population 2016'!R116/'Population 2016'!R$6</f>
        <v>2.9878777531159298E-3</v>
      </c>
      <c r="S116" s="3">
        <f>'Population 2016'!S116/'Population 2016'!S$6</f>
        <v>3.8300066288576269E-3</v>
      </c>
      <c r="T116" s="3">
        <f>'Population 2016'!T116/'Population 2016'!T$6</f>
        <v>2.8320254882293941E-3</v>
      </c>
      <c r="U116" s="3">
        <f>'Population 2016'!U116/'Population 2016'!U$6</f>
        <v>1.0493372606774668E-2</v>
      </c>
      <c r="V116" s="3">
        <f>'Population 2016'!V116/'Population 2016'!V$6</f>
        <v>4.8783936651583711E-3</v>
      </c>
      <c r="W116" s="3">
        <f>'Population 2016'!W116/'Population 2016'!W$6</f>
        <v>3.9958549222797925E-3</v>
      </c>
      <c r="X116" s="3">
        <f>'Population 2016'!X116/'Population 2016'!X$6</f>
        <v>3.9958549222797925E-3</v>
      </c>
      <c r="Y116" s="3">
        <f>'Population 2016'!Y116/'Population 2016'!Y$6</f>
        <v>4.0530322125321367E-3</v>
      </c>
      <c r="Z116" s="3">
        <f>'Population 2016'!Z116/'Population 2016'!Z$6</f>
        <v>1.7104611561259118E-3</v>
      </c>
      <c r="AA116" s="3">
        <f>'Population 2016'!AA116/'Population 2016'!AA$6</f>
        <v>2.3709980814538454E-3</v>
      </c>
      <c r="AB116" s="3">
        <f>'Population 2016'!AB116/'Population 2016'!AB$6</f>
        <v>4.1831150188408397E-3</v>
      </c>
      <c r="AC116" s="3">
        <f>'Population 2016'!AC116/'Population 2016'!AC$6</f>
        <v>2.009469601179615E-3</v>
      </c>
      <c r="AD116" s="3">
        <f>'Population 2016'!AD116/'Population 2016'!AD$6</f>
        <v>5.5627061973873033E-3</v>
      </c>
      <c r="AE116" s="3">
        <f>'Population 2016'!AE116/'Population 2016'!AE$6</f>
        <v>5.4698654654413096E-3</v>
      </c>
      <c r="AF116" s="3">
        <f>'Population 2016'!AF116/'Population 2016'!AF$6</f>
        <v>7.1910609580705831E-4</v>
      </c>
      <c r="AG116" s="3">
        <f>'Population 2016'!AG116/'Population 2016'!AG$6</f>
        <v>5.4698654654413096E-3</v>
      </c>
      <c r="AH116" s="3">
        <f>'Population 2016'!AH116/'Population 2016'!AH$6</f>
        <v>3.0207783399004962E-3</v>
      </c>
      <c r="AI116" s="3">
        <f>'Population 2016'!AI116/'Population 2016'!AI$6</f>
        <v>3.4611634029053685E-3</v>
      </c>
      <c r="AJ116" s="3">
        <f>'Population 2016'!AJ116/'Population 2016'!AJ$6</f>
        <v>4.2645885745842792E-3</v>
      </c>
      <c r="AK116" s="3">
        <f>'Population 2016'!AK116/'Population 2016'!AK$6</f>
        <v>5.0385766021099039E-3</v>
      </c>
      <c r="AL116" s="3">
        <f>'Population 2016'!AL116/'Population 2016'!AL$6</f>
        <v>2.279860247527684E-3</v>
      </c>
      <c r="AM116" s="3">
        <f>'Population 2016'!AM116/'Population 2016'!AM$6</f>
        <v>2.1961932650073207E-3</v>
      </c>
      <c r="AN116" s="3">
        <f>'Population 2016'!AN116/'Population 2016'!AN$6</f>
        <v>4.61361014994233E-3</v>
      </c>
      <c r="AO116" s="3">
        <f>'Population 2016'!AO116/'Population 2016'!AO$6</f>
        <v>4.61361014994233E-3</v>
      </c>
      <c r="AP116" s="3">
        <f>'Population 2016'!AP116/'Population 2016'!AP$6</f>
        <v>4.6071891347122911E-3</v>
      </c>
      <c r="AQ116" s="3">
        <f>'Population 2016'!AQ116/'Population 2016'!AQ$6</f>
        <v>2.4729520865533232E-3</v>
      </c>
      <c r="AR116" s="3">
        <f>'Population 2016'!AR116/'Population 2016'!AR$6</f>
        <v>3.3301945552562475E-3</v>
      </c>
      <c r="AS116" s="3">
        <f>'Population 2016'!AS116/'Population 2016'!AS$6</f>
        <v>7.1380013596193063E-3</v>
      </c>
      <c r="AT116" s="3">
        <f>'Population 2016'!AT116/'Population 2016'!AT$6</f>
        <v>1.589825119236884E-3</v>
      </c>
      <c r="AU116" s="3">
        <f>'Population 2016'!AU116/'Population 2016'!AU$6</f>
        <v>1.589825119236884E-3</v>
      </c>
      <c r="AV116" s="3">
        <f>'Population 2016'!AV116/'Population 2016'!AV$6</f>
        <v>6.7198856189681876E-3</v>
      </c>
      <c r="AW116" s="3">
        <f>'Population 2016'!AW116/'Population 2016'!AW$6</f>
        <v>4.1277979344630181E-3</v>
      </c>
      <c r="AX116" s="3">
        <f>'Population 2016'!AX116/'Population 2016'!AX$6</f>
        <v>3.0124669787273484E-3</v>
      </c>
      <c r="AY116" s="3">
        <f>'Population 2016'!AY116/'Population 2016'!AY$6</f>
        <v>3.8868847736448576E-3</v>
      </c>
      <c r="AZ116" s="3">
        <f>'Population 2016'!AZ116/'Population 2016'!AZ$6</f>
        <v>3.7694726311276261E-3</v>
      </c>
      <c r="BA116" s="3">
        <f>'Population 2016'!BA116/'Population 2016'!BA$6</f>
        <v>2.0321558783097243E-3</v>
      </c>
      <c r="BB116" s="3">
        <f>'Population 2016'!BB116/'Population 2016'!BB$6</f>
        <v>3.3216669907317389E-3</v>
      </c>
      <c r="BC116" s="5">
        <f>'Population 2016'!BC116/'Population 2016'!BC$6</f>
        <v>1.0493372606774668E-2</v>
      </c>
      <c r="BD116" s="9">
        <v>114</v>
      </c>
    </row>
    <row r="117" spans="1:56" x14ac:dyDescent="0.35">
      <c r="A117" s="3"/>
      <c r="B117" s="3" t="s">
        <v>76</v>
      </c>
      <c r="C117" s="47">
        <f>'Population 2016'!C117/'Population 2016'!C$6</f>
        <v>0</v>
      </c>
      <c r="D117" s="3">
        <f>'Population 2016'!D117/'Population 2016'!D$6</f>
        <v>0</v>
      </c>
      <c r="E117" s="3">
        <f>'Population 2016'!E117/'Population 2016'!E$6</f>
        <v>0</v>
      </c>
      <c r="F117" s="3">
        <f>'Population 2016'!F117/'Population 2016'!F$6</f>
        <v>0</v>
      </c>
      <c r="G117" s="3">
        <f>'Population 2016'!G117/'Population 2016'!G$6</f>
        <v>0</v>
      </c>
      <c r="H117" s="3">
        <f>'Population 2016'!H117/'Population 2016'!H$6</f>
        <v>0</v>
      </c>
      <c r="I117" s="3">
        <f>'Population 2016'!I117/'Population 2016'!I$6</f>
        <v>0</v>
      </c>
      <c r="J117" s="3">
        <f>'Population 2016'!J117/'Population 2016'!J$6</f>
        <v>0</v>
      </c>
      <c r="K117" s="3">
        <f>'Population 2016'!K117/'Population 2016'!K$6</f>
        <v>0</v>
      </c>
      <c r="L117" s="3">
        <f>'Population 2016'!L117/'Population 2016'!L$6</f>
        <v>0</v>
      </c>
      <c r="M117" s="3">
        <f>'Population 2016'!M117/'Population 2016'!M$6</f>
        <v>0</v>
      </c>
      <c r="N117" s="3">
        <f>'Population 2016'!N117/'Population 2016'!N$6</f>
        <v>0</v>
      </c>
      <c r="O117" s="3">
        <f>'Population 2016'!O117/'Population 2016'!O$6</f>
        <v>0</v>
      </c>
      <c r="P117" s="3">
        <f>'Population 2016'!P117/'Population 2016'!P$6</f>
        <v>0</v>
      </c>
      <c r="Q117" s="3">
        <f>'Population 2016'!Q117/'Population 2016'!Q$6</f>
        <v>0</v>
      </c>
      <c r="R117" s="3">
        <f>'Population 2016'!R117/'Population 2016'!R$6</f>
        <v>0</v>
      </c>
      <c r="S117" s="3">
        <f>'Population 2016'!S117/'Population 2016'!S$6</f>
        <v>0</v>
      </c>
      <c r="T117" s="3">
        <f>'Population 2016'!T117/'Population 2016'!T$6</f>
        <v>0</v>
      </c>
      <c r="U117" s="3">
        <f>'Population 2016'!U117/'Population 2016'!U$6</f>
        <v>0</v>
      </c>
      <c r="V117" s="3">
        <f>'Population 2016'!V117/'Population 2016'!V$6</f>
        <v>0</v>
      </c>
      <c r="W117" s="3">
        <f>'Population 2016'!W117/'Population 2016'!W$6</f>
        <v>0</v>
      </c>
      <c r="X117" s="3">
        <f>'Population 2016'!X117/'Population 2016'!X$6</f>
        <v>0</v>
      </c>
      <c r="Y117" s="3">
        <f>'Population 2016'!Y117/'Population 2016'!Y$6</f>
        <v>0</v>
      </c>
      <c r="Z117" s="3">
        <f>'Population 2016'!Z117/'Population 2016'!Z$6</f>
        <v>0</v>
      </c>
      <c r="AA117" s="3">
        <f>'Population 2016'!AA117/'Population 2016'!AA$6</f>
        <v>0</v>
      </c>
      <c r="AB117" s="3">
        <f>'Population 2016'!AB117/'Population 2016'!AB$6</f>
        <v>0</v>
      </c>
      <c r="AC117" s="3">
        <f>'Population 2016'!AC117/'Population 2016'!AC$6</f>
        <v>0</v>
      </c>
      <c r="AD117" s="3">
        <f>'Population 2016'!AD117/'Population 2016'!AD$6</f>
        <v>0</v>
      </c>
      <c r="AE117" s="3">
        <f>'Population 2016'!AE117/'Population 2016'!AE$6</f>
        <v>0</v>
      </c>
      <c r="AF117" s="3">
        <f>'Population 2016'!AF117/'Population 2016'!AF$6</f>
        <v>0</v>
      </c>
      <c r="AG117" s="3">
        <f>'Population 2016'!AG117/'Population 2016'!AG$6</f>
        <v>0</v>
      </c>
      <c r="AH117" s="3">
        <f>'Population 2016'!AH117/'Population 2016'!AH$6</f>
        <v>0</v>
      </c>
      <c r="AI117" s="3">
        <f>'Population 2016'!AI117/'Population 2016'!AI$6</f>
        <v>0</v>
      </c>
      <c r="AJ117" s="3">
        <f>'Population 2016'!AJ117/'Population 2016'!AJ$6</f>
        <v>0</v>
      </c>
      <c r="AK117" s="3">
        <f>'Population 2016'!AK117/'Population 2016'!AK$6</f>
        <v>0</v>
      </c>
      <c r="AL117" s="3">
        <f>'Population 2016'!AL117/'Population 2016'!AL$6</f>
        <v>0</v>
      </c>
      <c r="AM117" s="3">
        <f>'Population 2016'!AM117/'Population 2016'!AM$6</f>
        <v>0</v>
      </c>
      <c r="AN117" s="3">
        <f>'Population 2016'!AN117/'Population 2016'!AN$6</f>
        <v>0</v>
      </c>
      <c r="AO117" s="3">
        <f>'Population 2016'!AO117/'Population 2016'!AO$6</f>
        <v>0</v>
      </c>
      <c r="AP117" s="3">
        <f>'Population 2016'!AP117/'Population 2016'!AP$6</f>
        <v>0</v>
      </c>
      <c r="AQ117" s="3">
        <f>'Population 2016'!AQ117/'Population 2016'!AQ$6</f>
        <v>0</v>
      </c>
      <c r="AR117" s="3">
        <f>'Population 2016'!AR117/'Population 2016'!AR$6</f>
        <v>0</v>
      </c>
      <c r="AS117" s="3">
        <f>'Population 2016'!AS117/'Population 2016'!AS$6</f>
        <v>0</v>
      </c>
      <c r="AT117" s="3">
        <f>'Population 2016'!AT117/'Population 2016'!AT$6</f>
        <v>0</v>
      </c>
      <c r="AU117" s="3">
        <f>'Population 2016'!AU117/'Population 2016'!AU$6</f>
        <v>0</v>
      </c>
      <c r="AV117" s="3">
        <f>'Population 2016'!AV117/'Population 2016'!AV$6</f>
        <v>0</v>
      </c>
      <c r="AW117" s="3">
        <f>'Population 2016'!AW117/'Population 2016'!AW$6</f>
        <v>0</v>
      </c>
      <c r="AX117" s="3">
        <f>'Population 2016'!AX117/'Population 2016'!AX$6</f>
        <v>0</v>
      </c>
      <c r="AY117" s="3">
        <f>'Population 2016'!AY117/'Population 2016'!AY$6</f>
        <v>0</v>
      </c>
      <c r="AZ117" s="3">
        <f>'Population 2016'!AZ117/'Population 2016'!AZ$6</f>
        <v>0</v>
      </c>
      <c r="BA117" s="3">
        <f>'Population 2016'!BA117/'Population 2016'!BA$6</f>
        <v>0</v>
      </c>
      <c r="BB117" s="3">
        <f>'Population 2016'!BB117/'Population 2016'!BB$6</f>
        <v>0</v>
      </c>
      <c r="BC117" s="5">
        <f>'Population 2016'!BC117/'Population 2016'!BC$6</f>
        <v>0</v>
      </c>
      <c r="BD117" s="9">
        <v>115</v>
      </c>
    </row>
    <row r="118" spans="1:56" x14ac:dyDescent="0.35">
      <c r="A118" s="3"/>
      <c r="B118" s="3" t="s">
        <v>46</v>
      </c>
      <c r="C118" s="47">
        <f>'Population 2016'!C118/'Population 2016'!C$6</f>
        <v>0</v>
      </c>
      <c r="D118" s="3">
        <f>'Population 2016'!D118/'Population 2016'!D$6</f>
        <v>0</v>
      </c>
      <c r="E118" s="3">
        <f>'Population 2016'!E118/'Population 2016'!E$6</f>
        <v>0</v>
      </c>
      <c r="F118" s="3">
        <f>'Population 2016'!F118/'Population 2016'!F$6</f>
        <v>0</v>
      </c>
      <c r="G118" s="3">
        <f>'Population 2016'!G118/'Population 2016'!G$6</f>
        <v>0</v>
      </c>
      <c r="H118" s="3">
        <f>'Population 2016'!H118/'Population 2016'!H$6</f>
        <v>0</v>
      </c>
      <c r="I118" s="3">
        <f>'Population 2016'!I118/'Population 2016'!I$6</f>
        <v>0</v>
      </c>
      <c r="J118" s="3">
        <f>'Population 2016'!J118/'Population 2016'!J$6</f>
        <v>0</v>
      </c>
      <c r="K118" s="3">
        <f>'Population 2016'!K118/'Population 2016'!K$6</f>
        <v>0</v>
      </c>
      <c r="L118" s="3">
        <f>'Population 2016'!L118/'Population 2016'!L$6</f>
        <v>0</v>
      </c>
      <c r="M118" s="3">
        <f>'Population 2016'!M118/'Population 2016'!M$6</f>
        <v>0</v>
      </c>
      <c r="N118" s="3">
        <f>'Population 2016'!N118/'Population 2016'!N$6</f>
        <v>0</v>
      </c>
      <c r="O118" s="3">
        <f>'Population 2016'!O118/'Population 2016'!O$6</f>
        <v>0</v>
      </c>
      <c r="P118" s="3">
        <f>'Population 2016'!P118/'Population 2016'!P$6</f>
        <v>0</v>
      </c>
      <c r="Q118" s="3">
        <f>'Population 2016'!Q118/'Population 2016'!Q$6</f>
        <v>0</v>
      </c>
      <c r="R118" s="3">
        <f>'Population 2016'!R118/'Population 2016'!R$6</f>
        <v>0</v>
      </c>
      <c r="S118" s="3">
        <f>'Population 2016'!S118/'Population 2016'!S$6</f>
        <v>0</v>
      </c>
      <c r="T118" s="3">
        <f>'Population 2016'!T118/'Population 2016'!T$6</f>
        <v>0</v>
      </c>
      <c r="U118" s="3">
        <f>'Population 2016'!U118/'Population 2016'!U$6</f>
        <v>0</v>
      </c>
      <c r="V118" s="3">
        <f>'Population 2016'!V118/'Population 2016'!V$6</f>
        <v>0</v>
      </c>
      <c r="W118" s="3">
        <f>'Population 2016'!W118/'Population 2016'!W$6</f>
        <v>0</v>
      </c>
      <c r="X118" s="3">
        <f>'Population 2016'!X118/'Population 2016'!X$6</f>
        <v>0</v>
      </c>
      <c r="Y118" s="3">
        <f>'Population 2016'!Y118/'Population 2016'!Y$6</f>
        <v>0</v>
      </c>
      <c r="Z118" s="3">
        <f>'Population 2016'!Z118/'Population 2016'!Z$6</f>
        <v>0</v>
      </c>
      <c r="AA118" s="3">
        <f>'Population 2016'!AA118/'Population 2016'!AA$6</f>
        <v>0</v>
      </c>
      <c r="AB118" s="3">
        <f>'Population 2016'!AB118/'Population 2016'!AB$6</f>
        <v>0</v>
      </c>
      <c r="AC118" s="3">
        <f>'Population 2016'!AC118/'Population 2016'!AC$6</f>
        <v>0</v>
      </c>
      <c r="AD118" s="3">
        <f>'Population 2016'!AD118/'Population 2016'!AD$6</f>
        <v>0</v>
      </c>
      <c r="AE118" s="3">
        <f>'Population 2016'!AE118/'Population 2016'!AE$6</f>
        <v>0</v>
      </c>
      <c r="AF118" s="3">
        <f>'Population 2016'!AF118/'Population 2016'!AF$6</f>
        <v>0</v>
      </c>
      <c r="AG118" s="3">
        <f>'Population 2016'!AG118/'Population 2016'!AG$6</f>
        <v>0</v>
      </c>
      <c r="AH118" s="3">
        <f>'Population 2016'!AH118/'Population 2016'!AH$6</f>
        <v>0</v>
      </c>
      <c r="AI118" s="3">
        <f>'Population 2016'!AI118/'Population 2016'!AI$6</f>
        <v>0</v>
      </c>
      <c r="AJ118" s="3">
        <f>'Population 2016'!AJ118/'Population 2016'!AJ$6</f>
        <v>0</v>
      </c>
      <c r="AK118" s="3">
        <f>'Population 2016'!AK118/'Population 2016'!AK$6</f>
        <v>0</v>
      </c>
      <c r="AL118" s="3">
        <f>'Population 2016'!AL118/'Population 2016'!AL$6</f>
        <v>0</v>
      </c>
      <c r="AM118" s="3">
        <f>'Population 2016'!AM118/'Population 2016'!AM$6</f>
        <v>0</v>
      </c>
      <c r="AN118" s="3">
        <f>'Population 2016'!AN118/'Population 2016'!AN$6</f>
        <v>0</v>
      </c>
      <c r="AO118" s="3">
        <f>'Population 2016'!AO118/'Population 2016'!AO$6</f>
        <v>0</v>
      </c>
      <c r="AP118" s="3">
        <f>'Population 2016'!AP118/'Population 2016'!AP$6</f>
        <v>0</v>
      </c>
      <c r="AQ118" s="3">
        <f>'Population 2016'!AQ118/'Population 2016'!AQ$6</f>
        <v>0</v>
      </c>
      <c r="AR118" s="3">
        <f>'Population 2016'!AR118/'Population 2016'!AR$6</f>
        <v>0</v>
      </c>
      <c r="AS118" s="3">
        <f>'Population 2016'!AS118/'Population 2016'!AS$6</f>
        <v>0</v>
      </c>
      <c r="AT118" s="3">
        <f>'Population 2016'!AT118/'Population 2016'!AT$6</f>
        <v>0</v>
      </c>
      <c r="AU118" s="3">
        <f>'Population 2016'!AU118/'Population 2016'!AU$6</f>
        <v>0</v>
      </c>
      <c r="AV118" s="3">
        <f>'Population 2016'!AV118/'Population 2016'!AV$6</f>
        <v>0</v>
      </c>
      <c r="AW118" s="3">
        <f>'Population 2016'!AW118/'Population 2016'!AW$6</f>
        <v>0</v>
      </c>
      <c r="AX118" s="3">
        <f>'Population 2016'!AX118/'Population 2016'!AX$6</f>
        <v>0</v>
      </c>
      <c r="AY118" s="3">
        <f>'Population 2016'!AY118/'Population 2016'!AY$6</f>
        <v>0</v>
      </c>
      <c r="AZ118" s="3">
        <f>'Population 2016'!AZ118/'Population 2016'!AZ$6</f>
        <v>0</v>
      </c>
      <c r="BA118" s="3">
        <f>'Population 2016'!BA118/'Population 2016'!BA$6</f>
        <v>0</v>
      </c>
      <c r="BB118" s="3">
        <f>'Population 2016'!BB118/'Population 2016'!BB$6</f>
        <v>0</v>
      </c>
      <c r="BC118" s="5">
        <f>'Population 2016'!BC118/'Population 2016'!BC$6</f>
        <v>0</v>
      </c>
      <c r="BD118" s="9">
        <v>116</v>
      </c>
    </row>
    <row r="119" spans="1:56" x14ac:dyDescent="0.35">
      <c r="A119" s="3"/>
      <c r="B119" s="3" t="s">
        <v>77</v>
      </c>
      <c r="C119" s="47">
        <f>'Population 2016'!C119/'Population 2016'!C$6</f>
        <v>0</v>
      </c>
      <c r="D119" s="3">
        <f>'Population 2016'!D119/'Population 2016'!D$6</f>
        <v>0</v>
      </c>
      <c r="E119" s="3">
        <f>'Population 2016'!E119/'Population 2016'!E$6</f>
        <v>0</v>
      </c>
      <c r="F119" s="3">
        <f>'Population 2016'!F119/'Population 2016'!F$6</f>
        <v>0</v>
      </c>
      <c r="G119" s="3">
        <f>'Population 2016'!G119/'Population 2016'!G$6</f>
        <v>0</v>
      </c>
      <c r="H119" s="3">
        <f>'Population 2016'!H119/'Population 2016'!H$6</f>
        <v>0</v>
      </c>
      <c r="I119" s="3">
        <f>'Population 2016'!I119/'Population 2016'!I$6</f>
        <v>0</v>
      </c>
      <c r="J119" s="3">
        <f>'Population 2016'!J119/'Population 2016'!J$6</f>
        <v>0</v>
      </c>
      <c r="K119" s="3">
        <f>'Population 2016'!K119/'Population 2016'!K$6</f>
        <v>0</v>
      </c>
      <c r="L119" s="3">
        <f>'Population 2016'!L119/'Population 2016'!L$6</f>
        <v>0</v>
      </c>
      <c r="M119" s="3">
        <f>'Population 2016'!M119/'Population 2016'!M$6</f>
        <v>0</v>
      </c>
      <c r="N119" s="3">
        <f>'Population 2016'!N119/'Population 2016'!N$6</f>
        <v>0</v>
      </c>
      <c r="O119" s="3">
        <f>'Population 2016'!O119/'Population 2016'!O$6</f>
        <v>0</v>
      </c>
      <c r="P119" s="3">
        <f>'Population 2016'!P119/'Population 2016'!P$6</f>
        <v>0</v>
      </c>
      <c r="Q119" s="3">
        <f>'Population 2016'!Q119/'Population 2016'!Q$6</f>
        <v>0</v>
      </c>
      <c r="R119" s="3">
        <f>'Population 2016'!R119/'Population 2016'!R$6</f>
        <v>0</v>
      </c>
      <c r="S119" s="3">
        <f>'Population 2016'!S119/'Population 2016'!S$6</f>
        <v>0</v>
      </c>
      <c r="T119" s="3">
        <f>'Population 2016'!T119/'Population 2016'!T$6</f>
        <v>0</v>
      </c>
      <c r="U119" s="3">
        <f>'Population 2016'!U119/'Population 2016'!U$6</f>
        <v>0</v>
      </c>
      <c r="V119" s="3">
        <f>'Population 2016'!V119/'Population 2016'!V$6</f>
        <v>0</v>
      </c>
      <c r="W119" s="3">
        <f>'Population 2016'!W119/'Population 2016'!W$6</f>
        <v>0</v>
      </c>
      <c r="X119" s="3">
        <f>'Population 2016'!X119/'Population 2016'!X$6</f>
        <v>0</v>
      </c>
      <c r="Y119" s="3">
        <f>'Population 2016'!Y119/'Population 2016'!Y$6</f>
        <v>0</v>
      </c>
      <c r="Z119" s="3">
        <f>'Population 2016'!Z119/'Population 2016'!Z$6</f>
        <v>0</v>
      </c>
      <c r="AA119" s="3">
        <f>'Population 2016'!AA119/'Population 2016'!AA$6</f>
        <v>0</v>
      </c>
      <c r="AB119" s="3">
        <f>'Population 2016'!AB119/'Population 2016'!AB$6</f>
        <v>0</v>
      </c>
      <c r="AC119" s="3">
        <f>'Population 2016'!AC119/'Population 2016'!AC$6</f>
        <v>0</v>
      </c>
      <c r="AD119" s="3">
        <f>'Population 2016'!AD119/'Population 2016'!AD$6</f>
        <v>0</v>
      </c>
      <c r="AE119" s="3">
        <f>'Population 2016'!AE119/'Population 2016'!AE$6</f>
        <v>0</v>
      </c>
      <c r="AF119" s="3">
        <f>'Population 2016'!AF119/'Population 2016'!AF$6</f>
        <v>0</v>
      </c>
      <c r="AG119" s="3">
        <f>'Population 2016'!AG119/'Population 2016'!AG$6</f>
        <v>0</v>
      </c>
      <c r="AH119" s="3">
        <f>'Population 2016'!AH119/'Population 2016'!AH$6</f>
        <v>0</v>
      </c>
      <c r="AI119" s="3">
        <f>'Population 2016'!AI119/'Population 2016'!AI$6</f>
        <v>0</v>
      </c>
      <c r="AJ119" s="3">
        <f>'Population 2016'!AJ119/'Population 2016'!AJ$6</f>
        <v>0</v>
      </c>
      <c r="AK119" s="3">
        <f>'Population 2016'!AK119/'Population 2016'!AK$6</f>
        <v>0</v>
      </c>
      <c r="AL119" s="3">
        <f>'Population 2016'!AL119/'Population 2016'!AL$6</f>
        <v>0</v>
      </c>
      <c r="AM119" s="3">
        <f>'Population 2016'!AM119/'Population 2016'!AM$6</f>
        <v>0</v>
      </c>
      <c r="AN119" s="3">
        <f>'Population 2016'!AN119/'Population 2016'!AN$6</f>
        <v>0</v>
      </c>
      <c r="AO119" s="3">
        <f>'Population 2016'!AO119/'Population 2016'!AO$6</f>
        <v>0</v>
      </c>
      <c r="AP119" s="3">
        <f>'Population 2016'!AP119/'Population 2016'!AP$6</f>
        <v>0</v>
      </c>
      <c r="AQ119" s="3">
        <f>'Population 2016'!AQ119/'Population 2016'!AQ$6</f>
        <v>0</v>
      </c>
      <c r="AR119" s="3">
        <f>'Population 2016'!AR119/'Population 2016'!AR$6</f>
        <v>0</v>
      </c>
      <c r="AS119" s="3">
        <f>'Population 2016'!AS119/'Population 2016'!AS$6</f>
        <v>0</v>
      </c>
      <c r="AT119" s="3">
        <f>'Population 2016'!AT119/'Population 2016'!AT$6</f>
        <v>0</v>
      </c>
      <c r="AU119" s="3">
        <f>'Population 2016'!AU119/'Population 2016'!AU$6</f>
        <v>0</v>
      </c>
      <c r="AV119" s="3">
        <f>'Population 2016'!AV119/'Population 2016'!AV$6</f>
        <v>0</v>
      </c>
      <c r="AW119" s="3">
        <f>'Population 2016'!AW119/'Population 2016'!AW$6</f>
        <v>0</v>
      </c>
      <c r="AX119" s="3">
        <f>'Population 2016'!AX119/'Population 2016'!AX$6</f>
        <v>0</v>
      </c>
      <c r="AY119" s="3">
        <f>'Population 2016'!AY119/'Population 2016'!AY$6</f>
        <v>0</v>
      </c>
      <c r="AZ119" s="3">
        <f>'Population 2016'!AZ119/'Population 2016'!AZ$6</f>
        <v>0</v>
      </c>
      <c r="BA119" s="3">
        <f>'Population 2016'!BA119/'Population 2016'!BA$6</f>
        <v>0</v>
      </c>
      <c r="BB119" s="3">
        <f>'Population 2016'!BB119/'Population 2016'!BB$6</f>
        <v>0</v>
      </c>
      <c r="BC119" s="5">
        <f>'Population 2016'!BC119/'Population 2016'!BC$6</f>
        <v>0</v>
      </c>
      <c r="BD119" s="9">
        <v>117</v>
      </c>
    </row>
    <row r="120" spans="1:56" x14ac:dyDescent="0.35">
      <c r="A120" s="3"/>
      <c r="B120" s="3" t="s">
        <v>47</v>
      </c>
      <c r="C120" s="47">
        <f>'Population 2016'!C120/'Population 2016'!C$6</f>
        <v>1.6585383346482106E-2</v>
      </c>
      <c r="D120" s="3">
        <f>'Population 2016'!D120/'Population 2016'!D$6</f>
        <v>1.7654905448173046E-2</v>
      </c>
      <c r="E120" s="3">
        <f>'Population 2016'!E120/'Population 2016'!E$6</f>
        <v>2.053735382236397E-2</v>
      </c>
      <c r="F120" s="3">
        <f>'Population 2016'!F120/'Population 2016'!F$6</f>
        <v>1.6878732796676187E-2</v>
      </c>
      <c r="G120" s="3">
        <f>'Population 2016'!G120/'Population 2016'!G$6</f>
        <v>1.7015560282100078E-2</v>
      </c>
      <c r="H120" s="3">
        <f>'Population 2016'!H120/'Population 2016'!H$6</f>
        <v>1.2115647191399799E-2</v>
      </c>
      <c r="I120" s="3">
        <f>'Population 2016'!I120/'Population 2016'!I$6</f>
        <v>1.7723608818102358E-2</v>
      </c>
      <c r="J120" s="3">
        <f>'Population 2016'!J120/'Population 2016'!J$6</f>
        <v>1.4574385693163416E-2</v>
      </c>
      <c r="K120" s="3">
        <f>'Population 2016'!K120/'Population 2016'!K$6</f>
        <v>1.4549258273107645E-2</v>
      </c>
      <c r="L120" s="3">
        <f>'Population 2016'!L120/'Population 2016'!L$6</f>
        <v>2.0202020202020204E-2</v>
      </c>
      <c r="M120" s="3">
        <f>'Population 2016'!M120/'Population 2016'!M$6</f>
        <v>2.0202020202020204E-2</v>
      </c>
      <c r="N120" s="3">
        <f>'Population 2016'!N120/'Population 2016'!N$6</f>
        <v>8.2930200414651004E-3</v>
      </c>
      <c r="O120" s="3">
        <f>'Population 2016'!O120/'Population 2016'!O$6</f>
        <v>1.2490550477630404E-2</v>
      </c>
      <c r="P120" s="3">
        <f>'Population 2016'!P120/'Population 2016'!P$6</f>
        <v>2.2149389438071578E-2</v>
      </c>
      <c r="Q120" s="3">
        <f>'Population 2016'!Q120/'Population 2016'!Q$6</f>
        <v>2.3399014778325122E-2</v>
      </c>
      <c r="R120" s="3">
        <f>'Population 2016'!R120/'Population 2016'!R$6</f>
        <v>1.8610210005122075E-2</v>
      </c>
      <c r="S120" s="3">
        <f>'Population 2016'!S120/'Population 2016'!S$6</f>
        <v>1.5604120413724892E-2</v>
      </c>
      <c r="T120" s="3">
        <f>'Population 2016'!T120/'Population 2016'!T$6</f>
        <v>1.2786257933464258E-2</v>
      </c>
      <c r="U120" s="3">
        <f>'Population 2016'!U120/'Population 2016'!U$6</f>
        <v>2.5773195876288658E-2</v>
      </c>
      <c r="V120" s="3">
        <f>'Population 2016'!V120/'Population 2016'!V$6</f>
        <v>1.9336821266968326E-2</v>
      </c>
      <c r="W120" s="3">
        <f>'Population 2016'!W120/'Population 2016'!W$6</f>
        <v>1.355440414507772E-2</v>
      </c>
      <c r="X120" s="3">
        <f>'Population 2016'!X120/'Population 2016'!X$6</f>
        <v>1.355440414507772E-2</v>
      </c>
      <c r="Y120" s="3">
        <f>'Population 2016'!Y120/'Population 2016'!Y$6</f>
        <v>1.7290921006200534E-2</v>
      </c>
      <c r="Z120" s="3">
        <f>'Population 2016'!Z120/'Population 2016'!Z$6</f>
        <v>7.0757798092668713E-3</v>
      </c>
      <c r="AA120" s="3">
        <f>'Population 2016'!AA120/'Population 2016'!AA$6</f>
        <v>1.0682614972159207E-2</v>
      </c>
      <c r="AB120" s="3">
        <f>'Population 2016'!AB120/'Population 2016'!AB$6</f>
        <v>1.9020276332316528E-2</v>
      </c>
      <c r="AC120" s="3">
        <f>'Population 2016'!AC120/'Population 2016'!AC$6</f>
        <v>8.7284512105449494E-3</v>
      </c>
      <c r="AD120" s="3">
        <f>'Population 2016'!AD120/'Population 2016'!AD$6</f>
        <v>1.9499060553607624E-2</v>
      </c>
      <c r="AE120" s="3">
        <f>'Population 2016'!AE120/'Population 2016'!AE$6</f>
        <v>2.0391336698373116E-2</v>
      </c>
      <c r="AF120" s="3">
        <f>'Population 2016'!AF120/'Population 2016'!AF$6</f>
        <v>5.8911384002655158E-3</v>
      </c>
      <c r="AG120" s="3">
        <f>'Population 2016'!AG120/'Population 2016'!AG$6</f>
        <v>2.0391336698373116E-2</v>
      </c>
      <c r="AH120" s="3">
        <f>'Population 2016'!AH120/'Population 2016'!AH$6</f>
        <v>1.4194861180550942E-2</v>
      </c>
      <c r="AI120" s="3">
        <f>'Population 2016'!AI120/'Population 2016'!AI$6</f>
        <v>1.6456220677417061E-2</v>
      </c>
      <c r="AJ120" s="3">
        <f>'Population 2016'!AJ120/'Population 2016'!AJ$6</f>
        <v>2.1997913726452722E-2</v>
      </c>
      <c r="AK120" s="3">
        <f>'Population 2016'!AK120/'Population 2016'!AK$6</f>
        <v>2.7239804755156669E-2</v>
      </c>
      <c r="AL120" s="3">
        <f>'Population 2016'!AL120/'Population 2016'!AL$6</f>
        <v>9.8152424942263283E-3</v>
      </c>
      <c r="AM120" s="3">
        <f>'Population 2016'!AM120/'Population 2016'!AM$6</f>
        <v>1.3488286969253294E-2</v>
      </c>
      <c r="AN120" s="3">
        <f>'Population 2016'!AN120/'Population 2016'!AN$6</f>
        <v>2.5759323337178008E-2</v>
      </c>
      <c r="AO120" s="3">
        <f>'Population 2016'!AO120/'Population 2016'!AO$6</f>
        <v>2.5759323337178008E-2</v>
      </c>
      <c r="AP120" s="3">
        <f>'Population 2016'!AP120/'Population 2016'!AP$6</f>
        <v>1.8236790324902816E-2</v>
      </c>
      <c r="AQ120" s="3">
        <f>'Population 2016'!AQ120/'Population 2016'!AQ$6</f>
        <v>1.0671965849709281E-2</v>
      </c>
      <c r="AR120" s="3">
        <f>'Population 2016'!AR120/'Population 2016'!AR$6</f>
        <v>1.3391428988066237E-2</v>
      </c>
      <c r="AS120" s="3">
        <f>'Population 2016'!AS120/'Population 2016'!AS$6</f>
        <v>1.7723608818102358E-2</v>
      </c>
      <c r="AT120" s="3">
        <f>'Population 2016'!AT120/'Population 2016'!AT$6</f>
        <v>1.2718600953895072E-2</v>
      </c>
      <c r="AU120" s="3">
        <f>'Population 2016'!AU120/'Population 2016'!AU$6</f>
        <v>1.2718600953895072E-2</v>
      </c>
      <c r="AV120" s="3">
        <f>'Population 2016'!AV120/'Population 2016'!AV$6</f>
        <v>1.5298463004885023E-2</v>
      </c>
      <c r="AW120" s="3">
        <f>'Population 2016'!AW120/'Population 2016'!AW$6</f>
        <v>1.5143449168297856E-2</v>
      </c>
      <c r="AX120" s="3">
        <f>'Population 2016'!AX120/'Population 2016'!AX$6</f>
        <v>1.4598878435370997E-2</v>
      </c>
      <c r="AY120" s="3">
        <f>'Population 2016'!AY120/'Population 2016'!AY$6</f>
        <v>1.2765664704592457E-2</v>
      </c>
      <c r="AZ120" s="3">
        <f>'Population 2016'!AZ120/'Population 2016'!AZ$6</f>
        <v>1.1915821066171216E-2</v>
      </c>
      <c r="BA120" s="3">
        <f>'Population 2016'!BA120/'Population 2016'!BA$6</f>
        <v>1.1615165461319308E-2</v>
      </c>
      <c r="BB120" s="3">
        <f>'Population 2016'!BB120/'Population 2016'!BB$6</f>
        <v>1.7661546438524856E-2</v>
      </c>
      <c r="BC120" s="5">
        <f>'Population 2016'!BC120/'Population 2016'!BC$6</f>
        <v>2.5773195876288658E-2</v>
      </c>
      <c r="BD120" s="9">
        <v>118</v>
      </c>
    </row>
    <row r="121" spans="1:56" x14ac:dyDescent="0.35">
      <c r="A121" s="3"/>
      <c r="B121" s="3" t="s">
        <v>48</v>
      </c>
      <c r="C121" s="47">
        <f>'Population 2016'!C121/'Population 2016'!C$6</f>
        <v>3.9930431040665564E-2</v>
      </c>
      <c r="D121" s="3">
        <f>'Population 2016'!D121/'Population 2016'!D$6</f>
        <v>3.7127612272120941E-2</v>
      </c>
      <c r="E121" s="3">
        <f>'Population 2016'!E121/'Population 2016'!E$6</f>
        <v>2.9573789504204116E-2</v>
      </c>
      <c r="F121" s="3">
        <f>'Population 2016'!F121/'Population 2016'!F$6</f>
        <v>2.6313511641997748E-2</v>
      </c>
      <c r="G121" s="3">
        <f>'Population 2016'!G121/'Population 2016'!G$6</f>
        <v>2.2276950632486286E-2</v>
      </c>
      <c r="H121" s="3">
        <f>'Population 2016'!H121/'Population 2016'!H$6</f>
        <v>1.5555966300375037E-2</v>
      </c>
      <c r="I121" s="3">
        <f>'Population 2016'!I121/'Population 2016'!I$6</f>
        <v>2.6221229484315819E-2</v>
      </c>
      <c r="J121" s="3">
        <f>'Population 2016'!J121/'Population 2016'!J$6</f>
        <v>2.4220235161585581E-2</v>
      </c>
      <c r="K121" s="3">
        <f>'Population 2016'!K121/'Population 2016'!K$6</f>
        <v>1.9303917839482692E-2</v>
      </c>
      <c r="L121" s="3">
        <f>'Population 2016'!L121/'Population 2016'!L$6</f>
        <v>2.7263788325735228E-2</v>
      </c>
      <c r="M121" s="3">
        <f>'Population 2016'!M121/'Population 2016'!M$6</f>
        <v>2.7263788325735228E-2</v>
      </c>
      <c r="N121" s="3">
        <f>'Population 2016'!N121/'Population 2016'!N$6</f>
        <v>2.468790895322678E-2</v>
      </c>
      <c r="O121" s="3">
        <f>'Population 2016'!O121/'Population 2016'!O$6</f>
        <v>1.680296886811903E-2</v>
      </c>
      <c r="P121" s="3">
        <f>'Population 2016'!P121/'Population 2016'!P$6</f>
        <v>3.2563302849289003E-2</v>
      </c>
      <c r="Q121" s="3">
        <f>'Population 2016'!Q121/'Population 2016'!Q$6</f>
        <v>3.282789408866995E-2</v>
      </c>
      <c r="R121" s="3">
        <f>'Population 2016'!R121/'Population 2016'!R$6</f>
        <v>2.5183541061977122E-2</v>
      </c>
      <c r="S121" s="3">
        <f>'Population 2016'!S121/'Population 2016'!S$6</f>
        <v>2.3072107240185609E-2</v>
      </c>
      <c r="T121" s="3">
        <f>'Population 2016'!T121/'Population 2016'!T$6</f>
        <v>2.468750790185683E-2</v>
      </c>
      <c r="U121" s="3">
        <f>'Population 2016'!U121/'Population 2016'!U$6</f>
        <v>2.8718703976435934E-2</v>
      </c>
      <c r="V121" s="3">
        <f>'Population 2016'!V121/'Population 2016'!V$6</f>
        <v>2.3243071266968326E-2</v>
      </c>
      <c r="W121" s="3">
        <f>'Population 2016'!W121/'Population 2016'!W$6</f>
        <v>1.682901554404145E-2</v>
      </c>
      <c r="X121" s="3">
        <f>'Population 2016'!X121/'Population 2016'!X$6</f>
        <v>1.682901554404145E-2</v>
      </c>
      <c r="Y121" s="3">
        <f>'Population 2016'!Y121/'Population 2016'!Y$6</f>
        <v>2.3662852245803296E-2</v>
      </c>
      <c r="Z121" s="3">
        <f>'Population 2016'!Z121/'Population 2016'!Z$6</f>
        <v>1.3340381770069057E-2</v>
      </c>
      <c r="AA121" s="3">
        <f>'Population 2016'!AA121/'Population 2016'!AA$6</f>
        <v>1.592455801571083E-2</v>
      </c>
      <c r="AB121" s="3">
        <f>'Population 2016'!AB121/'Population 2016'!AB$6</f>
        <v>3.7289162031221963E-2</v>
      </c>
      <c r="AC121" s="3">
        <f>'Population 2016'!AC121/'Population 2016'!AC$6</f>
        <v>1.4463123412168865E-2</v>
      </c>
      <c r="AD121" s="3">
        <f>'Population 2016'!AD121/'Population 2016'!AD$6</f>
        <v>2.5239299927507286E-2</v>
      </c>
      <c r="AE121" s="3">
        <f>'Population 2016'!AE121/'Population 2016'!AE$6</f>
        <v>2.6303617752931004E-2</v>
      </c>
      <c r="AF121" s="3">
        <f>'Population 2016'!AF121/'Population 2016'!AF$6</f>
        <v>8.9058524173027988E-3</v>
      </c>
      <c r="AG121" s="3">
        <f>'Population 2016'!AG121/'Population 2016'!AG$6</f>
        <v>2.6303617752931004E-2</v>
      </c>
      <c r="AH121" s="3">
        <f>'Population 2016'!AH121/'Population 2016'!AH$6</f>
        <v>1.8551215129064852E-2</v>
      </c>
      <c r="AI121" s="3">
        <f>'Population 2016'!AI121/'Population 2016'!AI$6</f>
        <v>2.5952447716343637E-2</v>
      </c>
      <c r="AJ121" s="3">
        <f>'Population 2016'!AJ121/'Population 2016'!AJ$6</f>
        <v>2.7182917101306988E-2</v>
      </c>
      <c r="AK121" s="3">
        <f>'Population 2016'!AK121/'Population 2016'!AK$6</f>
        <v>3.8261691072272085E-2</v>
      </c>
      <c r="AL121" s="3">
        <f>'Population 2016'!AL121/'Population 2016'!AL$6</f>
        <v>1.2317167051578136E-2</v>
      </c>
      <c r="AM121" s="3">
        <f>'Population 2016'!AM121/'Population 2016'!AM$6</f>
        <v>1.7276720351390922E-2</v>
      </c>
      <c r="AN121" s="3">
        <f>'Population 2016'!AN121/'Population 2016'!AN$6</f>
        <v>3.4986543637062668E-2</v>
      </c>
      <c r="AO121" s="3">
        <f>'Population 2016'!AO121/'Population 2016'!AO$6</f>
        <v>3.4986543637062668E-2</v>
      </c>
      <c r="AP121" s="3">
        <f>'Population 2016'!AP121/'Population 2016'!AP$6</f>
        <v>3.2106349282526273E-2</v>
      </c>
      <c r="AQ121" s="3">
        <f>'Population 2016'!AQ121/'Population 2016'!AQ$6</f>
        <v>1.4366674026643114E-2</v>
      </c>
      <c r="AR121" s="3">
        <f>'Population 2016'!AR121/'Population 2016'!AR$6</f>
        <v>2.0327073486971433E-2</v>
      </c>
      <c r="AS121" s="3">
        <f>'Population 2016'!AS121/'Population 2016'!AS$6</f>
        <v>2.6221229484315819E-2</v>
      </c>
      <c r="AT121" s="3">
        <f>'Population 2016'!AT121/'Population 2016'!AT$6</f>
        <v>6.6772655007949128E-2</v>
      </c>
      <c r="AU121" s="3">
        <f>'Population 2016'!AU121/'Population 2016'!AU$6</f>
        <v>6.6772655007949128E-2</v>
      </c>
      <c r="AV121" s="3">
        <f>'Population 2016'!AV121/'Population 2016'!AV$6</f>
        <v>1.9039675920409865E-2</v>
      </c>
      <c r="AW121" s="3">
        <f>'Population 2016'!AW121/'Population 2016'!AW$6</f>
        <v>2.0262246210042672E-2</v>
      </c>
      <c r="AX121" s="3">
        <f>'Population 2016'!AX121/'Population 2016'!AX$6</f>
        <v>2.9012374287435694E-2</v>
      </c>
      <c r="AY121" s="3">
        <f>'Population 2016'!AY121/'Population 2016'!AY$6</f>
        <v>2.1438061373222631E-2</v>
      </c>
      <c r="AZ121" s="3">
        <f>'Population 2016'!AZ121/'Population 2016'!AZ$6</f>
        <v>2.6404173217093041E-2</v>
      </c>
      <c r="BA121" s="3">
        <f>'Population 2016'!BA121/'Population 2016'!BA$6</f>
        <v>1.6635785866555099E-2</v>
      </c>
      <c r="BB121" s="3">
        <f>'Population 2016'!BB121/'Population 2016'!BB$6</f>
        <v>2.4839587789228079E-2</v>
      </c>
      <c r="BC121" s="5">
        <f>'Population 2016'!BC121/'Population 2016'!BC$6</f>
        <v>2.8718703976435934E-2</v>
      </c>
      <c r="BD121" s="9">
        <v>119</v>
      </c>
    </row>
    <row r="122" spans="1:56" x14ac:dyDescent="0.35">
      <c r="A122" s="3"/>
      <c r="B122" s="3" t="s">
        <v>49</v>
      </c>
      <c r="C122" s="47">
        <f>'Population 2016'!C122/'Population 2016'!C$6</f>
        <v>4.7676253317076672E-2</v>
      </c>
      <c r="D122" s="3">
        <f>'Population 2016'!D122/'Population 2016'!D$6</f>
        <v>4.4176496743650776E-2</v>
      </c>
      <c r="E122" s="3">
        <f>'Population 2016'!E122/'Population 2016'!E$6</f>
        <v>3.4744370348893397E-2</v>
      </c>
      <c r="F122" s="3">
        <f>'Population 2016'!F122/'Population 2016'!F$6</f>
        <v>3.0771228252401972E-2</v>
      </c>
      <c r="G122" s="3">
        <f>'Population 2016'!G122/'Population 2016'!G$6</f>
        <v>2.0373894548304041E-2</v>
      </c>
      <c r="H122" s="3">
        <f>'Population 2016'!H122/'Population 2016'!H$6</f>
        <v>1.5210145662037837E-2</v>
      </c>
      <c r="I122" s="3">
        <f>'Population 2016'!I122/'Population 2016'!I$6</f>
        <v>2.7580848790909974E-2</v>
      </c>
      <c r="J122" s="3">
        <f>'Population 2016'!J122/'Population 2016'!J$6</f>
        <v>2.4431458142645919E-2</v>
      </c>
      <c r="K122" s="3">
        <f>'Population 2016'!K122/'Population 2016'!K$6</f>
        <v>1.8400532521871436E-2</v>
      </c>
      <c r="L122" s="3">
        <f>'Population 2016'!L122/'Population 2016'!L$6</f>
        <v>2.2190935907750068E-2</v>
      </c>
      <c r="M122" s="3">
        <f>'Population 2016'!M122/'Population 2016'!M$6</f>
        <v>2.2190935907750068E-2</v>
      </c>
      <c r="N122" s="3">
        <f>'Population 2016'!N122/'Population 2016'!N$6</f>
        <v>2.2864620859003957E-2</v>
      </c>
      <c r="O122" s="3">
        <f>'Population 2016'!O122/'Population 2016'!O$6</f>
        <v>1.615009277712872E-2</v>
      </c>
      <c r="P122" s="3">
        <f>'Population 2016'!P122/'Population 2016'!P$6</f>
        <v>3.0660252682772109E-2</v>
      </c>
      <c r="Q122" s="3">
        <f>'Population 2016'!Q122/'Population 2016'!Q$6</f>
        <v>3.2712438423645324E-2</v>
      </c>
      <c r="R122" s="3">
        <f>'Population 2016'!R122/'Population 2016'!R$6</f>
        <v>2.2024927437254566E-2</v>
      </c>
      <c r="S122" s="3">
        <f>'Population 2016'!S122/'Population 2016'!S$6</f>
        <v>2.7133597786171991E-2</v>
      </c>
      <c r="T122" s="3">
        <f>'Population 2016'!T122/'Population 2016'!T$6</f>
        <v>3.6285326567939112E-2</v>
      </c>
      <c r="U122" s="3">
        <f>'Population 2016'!U122/'Population 2016'!U$6</f>
        <v>3.2584683357879236E-2</v>
      </c>
      <c r="V122" s="3">
        <f>'Population 2016'!V122/'Population 2016'!V$6</f>
        <v>2.356122737556561E-2</v>
      </c>
      <c r="W122" s="3">
        <f>'Population 2016'!W122/'Population 2016'!W$6</f>
        <v>1.7881865284974093E-2</v>
      </c>
      <c r="X122" s="3">
        <f>'Population 2016'!X122/'Population 2016'!X$6</f>
        <v>1.7881865284974093E-2</v>
      </c>
      <c r="Y122" s="3">
        <f>'Population 2016'!Y122/'Population 2016'!Y$6</f>
        <v>2.3935070827242024E-2</v>
      </c>
      <c r="Z122" s="3">
        <f>'Population 2016'!Z122/'Population 2016'!Z$6</f>
        <v>1.8347202347858582E-2</v>
      </c>
      <c r="AA122" s="3">
        <f>'Population 2016'!AA122/'Population 2016'!AA$6</f>
        <v>1.8079329071286177E-2</v>
      </c>
      <c r="AB122" s="3">
        <f>'Population 2016'!AB122/'Population 2016'!AB$6</f>
        <v>4.3849811591602367E-2</v>
      </c>
      <c r="AC122" s="3">
        <f>'Population 2016'!AC122/'Population 2016'!AC$6</f>
        <v>1.7618360288367642E-2</v>
      </c>
      <c r="AD122" s="3">
        <f>'Population 2016'!AD122/'Population 2016'!AD$6</f>
        <v>2.4484783927329754E-2</v>
      </c>
      <c r="AE122" s="3">
        <f>'Population 2016'!AE122/'Population 2016'!AE$6</f>
        <v>2.5961751161340921E-2</v>
      </c>
      <c r="AF122" s="3">
        <f>'Population 2016'!AF122/'Population 2016'!AF$6</f>
        <v>8.8505365637791787E-3</v>
      </c>
      <c r="AG122" s="3">
        <f>'Population 2016'!AG122/'Population 2016'!AG$6</f>
        <v>2.5961751161340921E-2</v>
      </c>
      <c r="AH122" s="3">
        <f>'Population 2016'!AH122/'Population 2016'!AH$6</f>
        <v>1.8907834794191995E-2</v>
      </c>
      <c r="AI122" s="3">
        <f>'Population 2016'!AI122/'Population 2016'!AI$6</f>
        <v>3.176569555991747E-2</v>
      </c>
      <c r="AJ122" s="3">
        <f>'Population 2016'!AJ122/'Population 2016'!AJ$6</f>
        <v>2.8594219795054304E-2</v>
      </c>
      <c r="AK122" s="3">
        <f>'Population 2016'!AK122/'Population 2016'!AK$6</f>
        <v>4.1883168005038579E-2</v>
      </c>
      <c r="AL122" s="3">
        <f>'Population 2016'!AL122/'Population 2016'!AL$6</f>
        <v>1.148812696156807E-2</v>
      </c>
      <c r="AM122" s="3">
        <f>'Population 2016'!AM122/'Population 2016'!AM$6</f>
        <v>1.7667154709614444E-2</v>
      </c>
      <c r="AN122" s="3">
        <f>'Population 2016'!AN122/'Population 2016'!AN$6</f>
        <v>3.9984621299500193E-2</v>
      </c>
      <c r="AO122" s="3">
        <f>'Population 2016'!AO122/'Population 2016'!AO$6</f>
        <v>3.9984621299500193E-2</v>
      </c>
      <c r="AP122" s="3">
        <f>'Population 2016'!AP122/'Population 2016'!AP$6</f>
        <v>3.6233622882372703E-2</v>
      </c>
      <c r="AQ122" s="3">
        <f>'Population 2016'!AQ122/'Population 2016'!AQ$6</f>
        <v>1.4955472142489145E-2</v>
      </c>
      <c r="AR122" s="3">
        <f>'Population 2016'!AR122/'Population 2016'!AR$6</f>
        <v>2.2388380266166873E-2</v>
      </c>
      <c r="AS122" s="3">
        <f>'Population 2016'!AS122/'Population 2016'!AS$6</f>
        <v>2.7580848790909974E-2</v>
      </c>
      <c r="AT122" s="3">
        <f>'Population 2016'!AT122/'Population 2016'!AT$6</f>
        <v>7.3131955484896663E-2</v>
      </c>
      <c r="AU122" s="3">
        <f>'Population 2016'!AU122/'Population 2016'!AU$6</f>
        <v>7.3131955484896663E-2</v>
      </c>
      <c r="AV122" s="3">
        <f>'Population 2016'!AV122/'Population 2016'!AV$6</f>
        <v>1.989753365900155E-2</v>
      </c>
      <c r="AW122" s="3">
        <f>'Population 2016'!AW122/'Population 2016'!AW$6</f>
        <v>2.0573469070180754E-2</v>
      </c>
      <c r="AX122" s="3">
        <f>'Population 2016'!AX122/'Population 2016'!AX$6</f>
        <v>3.0310052370579783E-2</v>
      </c>
      <c r="AY122" s="3">
        <f>'Population 2016'!AY122/'Population 2016'!AY$6</f>
        <v>2.2263594422492337E-2</v>
      </c>
      <c r="AZ122" s="3">
        <f>'Population 2016'!AZ122/'Population 2016'!AZ$6</f>
        <v>2.6984779191081894E-2</v>
      </c>
      <c r="BA122" s="3">
        <f>'Population 2016'!BA122/'Population 2016'!BA$6</f>
        <v>1.681509373817066E-2</v>
      </c>
      <c r="BB122" s="3">
        <f>'Population 2016'!BB122/'Population 2016'!BB$6</f>
        <v>2.4353490180828309E-2</v>
      </c>
      <c r="BC122" s="5">
        <f>'Population 2016'!BC122/'Population 2016'!BC$6</f>
        <v>3.2584683357879236E-2</v>
      </c>
      <c r="BD122" s="9">
        <v>120</v>
      </c>
    </row>
    <row r="123" spans="1:56" x14ac:dyDescent="0.35">
      <c r="A123" s="3"/>
      <c r="B123" s="3" t="s">
        <v>50</v>
      </c>
      <c r="C123" s="47">
        <f>'Population 2016'!C123/'Population 2016'!C$6</f>
        <v>3.7886394606612639E-2</v>
      </c>
      <c r="D123" s="3">
        <f>'Population 2016'!D123/'Population 2016'!D$6</f>
        <v>3.6002929406533622E-2</v>
      </c>
      <c r="E123" s="3">
        <f>'Population 2016'!E123/'Population 2016'!E$6</f>
        <v>3.0926838697206919E-2</v>
      </c>
      <c r="F123" s="3">
        <f>'Population 2016'!F123/'Population 2016'!F$6</f>
        <v>3.111745866874405E-2</v>
      </c>
      <c r="G123" s="3">
        <f>'Population 2016'!G123/'Population 2016'!G$6</f>
        <v>2.1661256017015559E-2</v>
      </c>
      <c r="H123" s="3">
        <f>'Population 2016'!H123/'Population 2016'!H$6</f>
        <v>1.4482729836569936E-2</v>
      </c>
      <c r="I123" s="3">
        <f>'Population 2016'!I123/'Population 2016'!I$6</f>
        <v>2.3453433038749149E-2</v>
      </c>
      <c r="J123" s="3">
        <f>'Population 2016'!J123/'Population 2016'!J$6</f>
        <v>1.9362106597197774E-2</v>
      </c>
      <c r="K123" s="3">
        <f>'Population 2016'!K123/'Population 2016'!K$6</f>
        <v>1.7449600608596426E-2</v>
      </c>
      <c r="L123" s="3">
        <f>'Population 2016'!L123/'Population 2016'!L$6</f>
        <v>2.228032537767051E-2</v>
      </c>
      <c r="M123" s="3">
        <f>'Population 2016'!M123/'Population 2016'!M$6</f>
        <v>2.228032537767051E-2</v>
      </c>
      <c r="N123" s="3">
        <f>'Population 2016'!N123/'Population 2016'!N$6</f>
        <v>1.7585907747504008E-2</v>
      </c>
      <c r="O123" s="3">
        <f>'Population 2016'!O123/'Population 2016'!O$6</f>
        <v>1.651089272214968E-2</v>
      </c>
      <c r="P123" s="3">
        <f>'Population 2016'!P123/'Population 2016'!P$6</f>
        <v>2.6854152349738331E-2</v>
      </c>
      <c r="Q123" s="3">
        <f>'Population 2016'!Q123/'Population 2016'!Q$6</f>
        <v>3.1981219211822662E-2</v>
      </c>
      <c r="R123" s="3">
        <f>'Population 2016'!R123/'Population 2016'!R$6</f>
        <v>1.87809458767287E-2</v>
      </c>
      <c r="S123" s="3">
        <f>'Population 2016'!S123/'Population 2016'!S$6</f>
        <v>2.5849914245730701E-2</v>
      </c>
      <c r="T123" s="3">
        <f>'Population 2016'!T123/'Population 2016'!T$6</f>
        <v>3.2779009296797959E-2</v>
      </c>
      <c r="U123" s="3">
        <f>'Population 2016'!U123/'Population 2016'!U$6</f>
        <v>2.687776141384389E-2</v>
      </c>
      <c r="V123" s="3">
        <f>'Population 2016'!V123/'Population 2016'!V$6</f>
        <v>2.3596578054298642E-2</v>
      </c>
      <c r="W123" s="3">
        <f>'Population 2016'!W123/'Population 2016'!W$6</f>
        <v>1.7467357512953367E-2</v>
      </c>
      <c r="X123" s="3">
        <f>'Population 2016'!X123/'Population 2016'!X$6</f>
        <v>1.7467357512953367E-2</v>
      </c>
      <c r="Y123" s="3">
        <f>'Population 2016'!Y123/'Population 2016'!Y$6</f>
        <v>2.177748651509805E-2</v>
      </c>
      <c r="Z123" s="3">
        <f>'Population 2016'!Z123/'Population 2016'!Z$6</f>
        <v>1.7022582340627857E-2</v>
      </c>
      <c r="AA123" s="3">
        <f>'Population 2016'!AA123/'Population 2016'!AA$6</f>
        <v>1.7423148790441014E-2</v>
      </c>
      <c r="AB123" s="3">
        <f>'Population 2016'!AB123/'Population 2016'!AB$6</f>
        <v>3.6425623542077873E-2</v>
      </c>
      <c r="AC123" s="3">
        <f>'Population 2016'!AC123/'Population 2016'!AC$6</f>
        <v>1.6653503635719928E-2</v>
      </c>
      <c r="AD123" s="3">
        <f>'Population 2016'!AD123/'Population 2016'!AD$6</f>
        <v>2.4218484162561213E-2</v>
      </c>
      <c r="AE123" s="3">
        <f>'Population 2016'!AE123/'Population 2016'!AE$6</f>
        <v>2.5137249381623664E-2</v>
      </c>
      <c r="AF123" s="3">
        <f>'Population 2016'!AF123/'Population 2016'!AF$6</f>
        <v>8.8228786370173687E-3</v>
      </c>
      <c r="AG123" s="3">
        <f>'Population 2016'!AG123/'Population 2016'!AG$6</f>
        <v>2.5137249381623664E-2</v>
      </c>
      <c r="AH123" s="3">
        <f>'Population 2016'!AH123/'Population 2016'!AH$6</f>
        <v>1.8806442928616631E-2</v>
      </c>
      <c r="AI123" s="3">
        <f>'Population 2016'!AI123/'Population 2016'!AI$6</f>
        <v>3.0288318678145285E-2</v>
      </c>
      <c r="AJ123" s="3">
        <f>'Population 2016'!AJ123/'Population 2016'!AJ$6</f>
        <v>2.7673804994784317E-2</v>
      </c>
      <c r="AK123" s="3">
        <f>'Population 2016'!AK123/'Population 2016'!AK$6</f>
        <v>3.8970240906943787E-2</v>
      </c>
      <c r="AL123" s="3">
        <f>'Population 2016'!AL123/'Population 2016'!AL$6</f>
        <v>1.0422218274412269E-2</v>
      </c>
      <c r="AM123" s="3">
        <f>'Population 2016'!AM123/'Population 2016'!AM$6</f>
        <v>1.8075890678379697E-2</v>
      </c>
      <c r="AN123" s="3">
        <f>'Population 2016'!AN123/'Population 2016'!AN$6</f>
        <v>2.7297193387158785E-2</v>
      </c>
      <c r="AO123" s="3">
        <f>'Population 2016'!AO123/'Population 2016'!AO$6</f>
        <v>2.7297193387158785E-2</v>
      </c>
      <c r="AP123" s="3">
        <f>'Population 2016'!AP123/'Population 2016'!AP$6</f>
        <v>3.6089648221912941E-2</v>
      </c>
      <c r="AQ123" s="3">
        <f>'Population 2016'!AQ123/'Population 2016'!AQ$6</f>
        <v>1.6074188562596601E-2</v>
      </c>
      <c r="AR123" s="3">
        <f>'Population 2016'!AR123/'Population 2016'!AR$6</f>
        <v>2.0995147140113472E-2</v>
      </c>
      <c r="AS123" s="3">
        <f>'Population 2016'!AS123/'Population 2016'!AS$6</f>
        <v>2.3453433038749149E-2</v>
      </c>
      <c r="AT123" s="3">
        <f>'Population 2016'!AT123/'Population 2016'!AT$6</f>
        <v>3.8155802861685212E-2</v>
      </c>
      <c r="AU123" s="3">
        <f>'Population 2016'!AU123/'Population 2016'!AU$6</f>
        <v>3.8155802861685212E-2</v>
      </c>
      <c r="AV123" s="3">
        <f>'Population 2016'!AV123/'Population 2016'!AV$6</f>
        <v>1.8205647563445729E-2</v>
      </c>
      <c r="AW123" s="3">
        <f>'Population 2016'!AW123/'Population 2016'!AW$6</f>
        <v>1.9787221844568752E-2</v>
      </c>
      <c r="AX123" s="3">
        <f>'Population 2016'!AX123/'Population 2016'!AX$6</f>
        <v>2.1226305788571164E-2</v>
      </c>
      <c r="AY123" s="3">
        <f>'Population 2016'!AY123/'Population 2016'!AY$6</f>
        <v>2.0526535297987335E-2</v>
      </c>
      <c r="AZ123" s="3">
        <f>'Population 2016'!AZ123/'Population 2016'!AZ$6</f>
        <v>2.3822709732742604E-2</v>
      </c>
      <c r="BA123" s="3">
        <f>'Population 2016'!BA123/'Population 2016'!BA$6</f>
        <v>1.6317016317016316E-2</v>
      </c>
      <c r="BB123" s="3">
        <f>'Population 2016'!BB123/'Population 2016'!BB$6</f>
        <v>2.6168254585520773E-2</v>
      </c>
      <c r="BC123" s="5">
        <f>'Population 2016'!BC123/'Population 2016'!BC$6</f>
        <v>2.687776141384389E-2</v>
      </c>
      <c r="BD123" s="9">
        <v>121</v>
      </c>
    </row>
    <row r="124" spans="1:56" x14ac:dyDescent="0.35">
      <c r="A124" s="3"/>
      <c r="B124" s="3" t="s">
        <v>51</v>
      </c>
      <c r="C124" s="47">
        <f>'Population 2016'!C124/'Population 2016'!C$6</f>
        <v>2.9441296708025533E-2</v>
      </c>
      <c r="D124" s="3">
        <f>'Population 2016'!D124/'Population 2016'!D$6</f>
        <v>2.9621008029712553E-2</v>
      </c>
      <c r="E124" s="3">
        <f>'Population 2016'!E124/'Population 2016'!E$6</f>
        <v>3.0105344544312362E-2</v>
      </c>
      <c r="F124" s="3">
        <f>'Population 2016'!F124/'Population 2016'!F$6</f>
        <v>2.6573184454254307E-2</v>
      </c>
      <c r="G124" s="3">
        <f>'Population 2016'!G124/'Population 2016'!G$6</f>
        <v>2.1101533639314898E-2</v>
      </c>
      <c r="H124" s="3">
        <f>'Population 2016'!H124/'Population 2016'!H$6</f>
        <v>1.2825175742470949E-2</v>
      </c>
      <c r="I124" s="3">
        <f>'Population 2016'!I124/'Population 2016'!I$6</f>
        <v>2.2919296882587162E-2</v>
      </c>
      <c r="J124" s="3">
        <f>'Population 2016'!J124/'Population 2016'!J$6</f>
        <v>1.710906146588749E-2</v>
      </c>
      <c r="K124" s="3">
        <f>'Population 2016'!K124/'Population 2016'!K$6</f>
        <v>1.8257892734880182E-2</v>
      </c>
      <c r="L124" s="3">
        <f>'Population 2016'!L124/'Population 2016'!L$6</f>
        <v>2.1006525431304192E-2</v>
      </c>
      <c r="M124" s="3">
        <f>'Population 2016'!M124/'Population 2016'!M$6</f>
        <v>2.1006525431304192E-2</v>
      </c>
      <c r="N124" s="3">
        <f>'Population 2016'!N124/'Population 2016'!N$6</f>
        <v>1.2013115911129409E-2</v>
      </c>
      <c r="O124" s="3">
        <f>'Population 2016'!O124/'Population 2016'!O$6</f>
        <v>1.4569445398941654E-2</v>
      </c>
      <c r="P124" s="3">
        <f>'Population 2016'!P124/'Population 2016'!P$6</f>
        <v>2.3365227044457367E-2</v>
      </c>
      <c r="Q124" s="3">
        <f>'Population 2016'!Q124/'Population 2016'!Q$6</f>
        <v>3.0711206896551723E-2</v>
      </c>
      <c r="R124" s="3">
        <f>'Population 2016'!R124/'Population 2016'!R$6</f>
        <v>1.6988219224859144E-2</v>
      </c>
      <c r="S124" s="3">
        <f>'Population 2016'!S124/'Population 2016'!S$6</f>
        <v>2.266174938709372E-2</v>
      </c>
      <c r="T124" s="3">
        <f>'Population 2016'!T124/'Population 2016'!T$6</f>
        <v>2.5125797560749476E-2</v>
      </c>
      <c r="U124" s="3">
        <f>'Population 2016'!U124/'Population 2016'!U$6</f>
        <v>2.614138438880707E-2</v>
      </c>
      <c r="V124" s="3">
        <f>'Population 2016'!V124/'Population 2016'!V$6</f>
        <v>2.3596578054298642E-2</v>
      </c>
      <c r="W124" s="3">
        <f>'Population 2016'!W124/'Population 2016'!W$6</f>
        <v>1.7119170984455957E-2</v>
      </c>
      <c r="X124" s="3">
        <f>'Population 2016'!X124/'Population 2016'!X$6</f>
        <v>1.7119170984455957E-2</v>
      </c>
      <c r="Y124" s="3">
        <f>'Population 2016'!Y124/'Population 2016'!Y$6</f>
        <v>2.0809598225538135E-2</v>
      </c>
      <c r="Z124" s="3">
        <f>'Population 2016'!Z124/'Population 2016'!Z$6</f>
        <v>1.3306962457960024E-2</v>
      </c>
      <c r="AA124" s="3">
        <f>'Population 2016'!AA124/'Population 2016'!AA$6</f>
        <v>1.4907166113600431E-2</v>
      </c>
      <c r="AB124" s="3">
        <f>'Population 2016'!AB124/'Population 2016'!AB$6</f>
        <v>3.0627579400681858E-2</v>
      </c>
      <c r="AC124" s="3">
        <f>'Population 2016'!AC124/'Population 2016'!AC$6</f>
        <v>1.3614983290083375E-2</v>
      </c>
      <c r="AD124" s="3">
        <f>'Population 2016'!AD124/'Population 2016'!AD$6</f>
        <v>2.3034929652478806E-2</v>
      </c>
      <c r="AE124" s="3">
        <f>'Population 2016'!AE124/'Population 2016'!AE$6</f>
        <v>2.3729563416252739E-2</v>
      </c>
      <c r="AF124" s="3">
        <f>'Population 2016'!AF124/'Population 2016'!AF$6</f>
        <v>8.49098351587565E-3</v>
      </c>
      <c r="AG124" s="3">
        <f>'Population 2016'!AG124/'Population 2016'!AG$6</f>
        <v>2.3729563416252739E-2</v>
      </c>
      <c r="AH124" s="3">
        <f>'Population 2016'!AH124/'Population 2016'!AH$6</f>
        <v>1.7229624605358384E-2</v>
      </c>
      <c r="AI124" s="3">
        <f>'Population 2016'!AI124/'Population 2016'!AI$6</f>
        <v>2.5437667669720471E-2</v>
      </c>
      <c r="AJ124" s="3">
        <f>'Population 2016'!AJ124/'Population 2016'!AJ$6</f>
        <v>2.7182917101306988E-2</v>
      </c>
      <c r="AK124" s="3">
        <f>'Population 2016'!AK124/'Population 2016'!AK$6</f>
        <v>3.6687135884112737E-2</v>
      </c>
      <c r="AL124" s="3">
        <f>'Population 2016'!AL124/'Population 2016'!AL$6</f>
        <v>8.9269852549298274E-3</v>
      </c>
      <c r="AM124" s="3">
        <f>'Population 2016'!AM124/'Population 2016'!AM$6</f>
        <v>1.617252318204002E-2</v>
      </c>
      <c r="AN124" s="3">
        <f>'Population 2016'!AN124/'Population 2016'!AN$6</f>
        <v>2.768166089965398E-2</v>
      </c>
      <c r="AO124" s="3">
        <f>'Population 2016'!AO124/'Population 2016'!AO$6</f>
        <v>2.768166089965398E-2</v>
      </c>
      <c r="AP124" s="3">
        <f>'Population 2016'!AP124/'Population 2016'!AP$6</f>
        <v>3.253827326390555E-2</v>
      </c>
      <c r="AQ124" s="3">
        <f>'Population 2016'!AQ124/'Population 2016'!AQ$6</f>
        <v>1.2747479208066534E-2</v>
      </c>
      <c r="AR124" s="3">
        <f>'Population 2016'!AR124/'Population 2016'!AR$6</f>
        <v>1.8279331655047911E-2</v>
      </c>
      <c r="AS124" s="3">
        <f>'Population 2016'!AS124/'Population 2016'!AS$6</f>
        <v>2.2919296882587162E-2</v>
      </c>
      <c r="AT124" s="3">
        <f>'Population 2016'!AT124/'Population 2016'!AT$6</f>
        <v>5.246422893481717E-2</v>
      </c>
      <c r="AU124" s="3">
        <f>'Population 2016'!AU124/'Population 2016'!AU$6</f>
        <v>5.246422893481717E-2</v>
      </c>
      <c r="AV124" s="3">
        <f>'Population 2016'!AV124/'Population 2016'!AV$6</f>
        <v>1.6680567139282735E-2</v>
      </c>
      <c r="AW124" s="3">
        <f>'Population 2016'!AW124/'Population 2016'!AW$6</f>
        <v>1.8648801382484707E-2</v>
      </c>
      <c r="AX124" s="3">
        <f>'Population 2016'!AX124/'Population 2016'!AX$6</f>
        <v>1.5989247810168236E-2</v>
      </c>
      <c r="AY124" s="3">
        <f>'Population 2016'!AY124/'Population 2016'!AY$6</f>
        <v>1.7946744519019509E-2</v>
      </c>
      <c r="AZ124" s="3">
        <f>'Population 2016'!AZ124/'Population 2016'!AZ$6</f>
        <v>1.8838430756038301E-2</v>
      </c>
      <c r="BA124" s="3">
        <f>'Population 2016'!BA124/'Population 2016'!BA$6</f>
        <v>1.6038092961169884E-2</v>
      </c>
      <c r="BB124" s="3">
        <f>'Population 2016'!BB124/'Population 2016'!BB$6</f>
        <v>2.2895197355629011E-2</v>
      </c>
      <c r="BC124" s="5">
        <f>'Population 2016'!BC124/'Population 2016'!BC$6</f>
        <v>2.614138438880707E-2</v>
      </c>
      <c r="BD124" s="9">
        <v>122</v>
      </c>
    </row>
    <row r="125" spans="1:56" x14ac:dyDescent="0.35">
      <c r="A125" s="3"/>
      <c r="B125" s="3" t="s">
        <v>52</v>
      </c>
      <c r="C125" s="47">
        <f>'Population 2016'!C125/'Population 2016'!C$6</f>
        <v>2.562217600229506E-2</v>
      </c>
      <c r="D125" s="3">
        <f>'Population 2016'!D125/'Population 2016'!D$6</f>
        <v>2.6338503387126306E-2</v>
      </c>
      <c r="E125" s="3">
        <f>'Population 2016'!E125/'Population 2016'!E$6</f>
        <v>2.8269063496665699E-2</v>
      </c>
      <c r="F125" s="3">
        <f>'Population 2016'!F125/'Population 2016'!F$6</f>
        <v>2.5101705184800486E-2</v>
      </c>
      <c r="G125" s="3">
        <f>'Population 2016'!G125/'Population 2016'!G$6</f>
        <v>2.0150005597223776E-2</v>
      </c>
      <c r="H125" s="3">
        <f>'Population 2016'!H125/'Population 2016'!H$6</f>
        <v>1.4959723820483314E-2</v>
      </c>
      <c r="I125" s="3">
        <f>'Population 2016'!I125/'Population 2016'!I$6</f>
        <v>2.495872584247839E-2</v>
      </c>
      <c r="J125" s="3">
        <f>'Population 2016'!J125/'Population 2016'!J$6</f>
        <v>1.8423337792485155E-2</v>
      </c>
      <c r="K125" s="3">
        <f>'Population 2016'!K125/'Population 2016'!K$6</f>
        <v>1.9826930391783949E-2</v>
      </c>
      <c r="L125" s="3">
        <f>'Population 2016'!L125/'Population 2016'!L$6</f>
        <v>2.5073746312684365E-2</v>
      </c>
      <c r="M125" s="3">
        <f>'Population 2016'!M125/'Population 2016'!M$6</f>
        <v>2.5073746312684365E-2</v>
      </c>
      <c r="N125" s="3">
        <f>'Population 2016'!N125/'Population 2016'!N$6</f>
        <v>1.1277919098942787E-2</v>
      </c>
      <c r="O125" s="3">
        <f>'Population 2016'!O125/'Population 2016'!O$6</f>
        <v>1.621881657618033E-2</v>
      </c>
      <c r="P125" s="3">
        <f>'Population 2016'!P125/'Population 2016'!P$6</f>
        <v>2.6219802294232701E-2</v>
      </c>
      <c r="Q125" s="3">
        <f>'Population 2016'!Q125/'Population 2016'!Q$6</f>
        <v>3.163485221674877E-2</v>
      </c>
      <c r="R125" s="3">
        <f>'Population 2016'!R125/'Population 2016'!R$6</f>
        <v>2.2622502987877754E-2</v>
      </c>
      <c r="S125" s="3">
        <f>'Population 2016'!S125/'Population 2016'!S$6</f>
        <v>2.252496343606309E-2</v>
      </c>
      <c r="T125" s="3">
        <f>'Population 2016'!T125/'Population 2016'!T$6</f>
        <v>2.1509907874885159E-2</v>
      </c>
      <c r="U125" s="3">
        <f>'Population 2016'!U125/'Population 2016'!U$6</f>
        <v>3.663475699558174E-2</v>
      </c>
      <c r="V125" s="3">
        <f>'Population 2016'!V125/'Population 2016'!V$6</f>
        <v>2.55585407239819E-2</v>
      </c>
      <c r="W125" s="3">
        <f>'Population 2016'!W125/'Population 2016'!W$6</f>
        <v>1.877720207253886E-2</v>
      </c>
      <c r="X125" s="3">
        <f>'Population 2016'!X125/'Population 2016'!X$6</f>
        <v>1.877720207253886E-2</v>
      </c>
      <c r="Y125" s="3">
        <f>'Population 2016'!Y125/'Population 2016'!Y$6</f>
        <v>2.2493320562585069E-2</v>
      </c>
      <c r="Z125" s="3">
        <f>'Population 2016'!Z125/'Population 2016'!Z$6</f>
        <v>1.0265805056038111E-2</v>
      </c>
      <c r="AA125" s="3">
        <f>'Population 2016'!AA125/'Population 2016'!AA$6</f>
        <v>1.432347813044864E-2</v>
      </c>
      <c r="AB125" s="3">
        <f>'Population 2016'!AB125/'Population 2016'!AB$6</f>
        <v>2.7106136730665711E-2</v>
      </c>
      <c r="AC125" s="3">
        <f>'Population 2016'!AC125/'Population 2016'!AC$6</f>
        <v>1.181171289289702E-2</v>
      </c>
      <c r="AD125" s="3">
        <f>'Population 2016'!AD125/'Population 2016'!AD$6</f>
        <v>2.2635480005325996E-2</v>
      </c>
      <c r="AE125" s="3">
        <f>'Population 2016'!AE125/'Population 2016'!AE$6</f>
        <v>2.3528465421199751E-2</v>
      </c>
      <c r="AF125" s="3">
        <f>'Population 2016'!AF125/'Population 2016'!AF$6</f>
        <v>7.218718884832393E-3</v>
      </c>
      <c r="AG125" s="3">
        <f>'Population 2016'!AG125/'Population 2016'!AG$6</f>
        <v>2.3528465421199751E-2</v>
      </c>
      <c r="AH125" s="3">
        <f>'Population 2016'!AH125/'Population 2016'!AH$6</f>
        <v>1.883790936965726E-2</v>
      </c>
      <c r="AI125" s="3">
        <f>'Population 2016'!AI125/'Population 2016'!AI$6</f>
        <v>2.4207217802182164E-2</v>
      </c>
      <c r="AJ125" s="3">
        <f>'Population 2016'!AJ125/'Population 2016'!AJ$6</f>
        <v>2.709087562127999E-2</v>
      </c>
      <c r="AK125" s="3">
        <f>'Population 2016'!AK125/'Population 2016'!AK$6</f>
        <v>3.1727287041410798E-2</v>
      </c>
      <c r="AL125" s="3">
        <f>'Population 2016'!AL125/'Population 2016'!AL$6</f>
        <v>1.0999585479954995E-2</v>
      </c>
      <c r="AM125" s="3">
        <f>'Population 2016'!AM125/'Population 2016'!AM$6</f>
        <v>1.7886774036115178E-2</v>
      </c>
      <c r="AN125" s="3">
        <f>'Population 2016'!AN125/'Population 2016'!AN$6</f>
        <v>3.9215686274509803E-2</v>
      </c>
      <c r="AO125" s="3">
        <f>'Population 2016'!AO125/'Population 2016'!AO$6</f>
        <v>3.9215686274509803E-2</v>
      </c>
      <c r="AP125" s="3">
        <f>'Population 2016'!AP125/'Population 2016'!AP$6</f>
        <v>2.4235734510726113E-2</v>
      </c>
      <c r="AQ125" s="3">
        <f>'Population 2016'!AQ125/'Population 2016'!AQ$6</f>
        <v>1.3512916758666373E-2</v>
      </c>
      <c r="AR125" s="3">
        <f>'Population 2016'!AR125/'Population 2016'!AR$6</f>
        <v>1.8094509248468008E-2</v>
      </c>
      <c r="AS125" s="3">
        <f>'Population 2016'!AS125/'Population 2016'!AS$6</f>
        <v>2.495872584247839E-2</v>
      </c>
      <c r="AT125" s="3">
        <f>'Population 2016'!AT125/'Population 2016'!AT$6</f>
        <v>4.6104928457869634E-2</v>
      </c>
      <c r="AU125" s="3">
        <f>'Population 2016'!AU125/'Population 2016'!AU$6</f>
        <v>4.6104928457869634E-2</v>
      </c>
      <c r="AV125" s="3">
        <f>'Population 2016'!AV125/'Population 2016'!AV$6</f>
        <v>1.958775169784344E-2</v>
      </c>
      <c r="AW125" s="3">
        <f>'Population 2016'!AW125/'Population 2016'!AW$6</f>
        <v>2.011482485524042E-2</v>
      </c>
      <c r="AX125" s="3">
        <f>'Population 2016'!AX125/'Population 2016'!AX$6</f>
        <v>1.7055197664179449E-2</v>
      </c>
      <c r="AY125" s="3">
        <f>'Population 2016'!AY125/'Population 2016'!AY$6</f>
        <v>1.7701664395017563E-2</v>
      </c>
      <c r="AZ125" s="3">
        <f>'Population 2016'!AZ125/'Population 2016'!AZ$6</f>
        <v>1.6542804058882379E-2</v>
      </c>
      <c r="BA125" s="3">
        <f>'Population 2016'!BA125/'Population 2016'!BA$6</f>
        <v>1.5002091925168848E-2</v>
      </c>
      <c r="BB125" s="3">
        <f>'Population 2016'!BB125/'Population 2016'!BB$6</f>
        <v>2.4742368267548123E-2</v>
      </c>
      <c r="BC125" s="5">
        <f>'Population 2016'!BC125/'Population 2016'!BC$6</f>
        <v>3.663475699558174E-2</v>
      </c>
      <c r="BD125" s="9">
        <v>123</v>
      </c>
    </row>
    <row r="126" spans="1:56" x14ac:dyDescent="0.35">
      <c r="A126" s="3"/>
      <c r="B126" s="3" t="s">
        <v>53</v>
      </c>
      <c r="C126" s="47">
        <f>'Population 2016'!C126/'Population 2016'!C$6</f>
        <v>2.7200028688230654E-2</v>
      </c>
      <c r="D126" s="3">
        <f>'Population 2016'!D126/'Population 2016'!D$6</f>
        <v>2.7986294562289123E-2</v>
      </c>
      <c r="E126" s="3">
        <f>'Population 2016'!E126/'Population 2016'!E$6</f>
        <v>3.0105344544312362E-2</v>
      </c>
      <c r="F126" s="3">
        <f>'Population 2016'!F126/'Population 2016'!F$6</f>
        <v>2.8823682160477797E-2</v>
      </c>
      <c r="G126" s="3">
        <f>'Population 2016'!G126/'Population 2016'!G$6</f>
        <v>2.7874174409492893E-2</v>
      </c>
      <c r="H126" s="3">
        <f>'Population 2016'!H126/'Population 2016'!H$6</f>
        <v>1.9204970277312376E-2</v>
      </c>
      <c r="I126" s="3">
        <f>'Population 2016'!I126/'Population 2016'!I$6</f>
        <v>2.971739341555793E-2</v>
      </c>
      <c r="J126" s="3">
        <f>'Population 2016'!J126/'Population 2016'!J$6</f>
        <v>2.2694735853927575E-2</v>
      </c>
      <c r="K126" s="3">
        <f>'Population 2016'!K126/'Population 2016'!K$6</f>
        <v>2.5342335488779004E-2</v>
      </c>
      <c r="L126" s="3">
        <f>'Population 2016'!L126/'Population 2016'!L$6</f>
        <v>3.0191293465629748E-2</v>
      </c>
      <c r="M126" s="3">
        <f>'Population 2016'!M126/'Population 2016'!M$6</f>
        <v>3.0191293465629748E-2</v>
      </c>
      <c r="N126" s="3">
        <f>'Population 2016'!N126/'Population 2016'!N$6</f>
        <v>1.3409989854283991E-2</v>
      </c>
      <c r="O126" s="3">
        <f>'Population 2016'!O126/'Population 2016'!O$6</f>
        <v>2.0256339770462511E-2</v>
      </c>
      <c r="P126" s="3">
        <f>'Population 2016'!P126/'Population 2016'!P$6</f>
        <v>2.9920177618015541E-2</v>
      </c>
      <c r="Q126" s="3">
        <f>'Population 2016'!Q126/'Population 2016'!Q$6</f>
        <v>3.6022167487684727E-2</v>
      </c>
      <c r="R126" s="3">
        <f>'Population 2016'!R126/'Population 2016'!R$6</f>
        <v>2.4244493768140685E-2</v>
      </c>
      <c r="S126" s="3">
        <f>'Population 2016'!S126/'Population 2016'!S$6</f>
        <v>2.4155872852197519E-2</v>
      </c>
      <c r="T126" s="3">
        <f>'Population 2016'!T126/'Population 2016'!T$6</f>
        <v>1.9731463297455391E-2</v>
      </c>
      <c r="U126" s="3">
        <f>'Population 2016'!U126/'Population 2016'!U$6</f>
        <v>4.3262150220913106E-2</v>
      </c>
      <c r="V126" s="3">
        <f>'Population 2016'!V126/'Population 2016'!V$6</f>
        <v>3.0224830316742082E-2</v>
      </c>
      <c r="W126" s="3">
        <f>'Population 2016'!W126/'Population 2016'!W$6</f>
        <v>2.1512953367875648E-2</v>
      </c>
      <c r="X126" s="3">
        <f>'Population 2016'!X126/'Population 2016'!X$6</f>
        <v>2.1512953367875648E-2</v>
      </c>
      <c r="Y126" s="3">
        <f>'Population 2016'!Y126/'Population 2016'!Y$6</f>
        <v>2.69899682411655E-2</v>
      </c>
      <c r="Z126" s="3">
        <f>'Population 2016'!Z126/'Population 2016'!Z$6</f>
        <v>1.0846085839022211E-2</v>
      </c>
      <c r="AA126" s="3">
        <f>'Population 2016'!AA126/'Population 2016'!AA$6</f>
        <v>1.6403257153927396E-2</v>
      </c>
      <c r="AB126" s="3">
        <f>'Population 2016'!AB126/'Population 2016'!AB$6</f>
        <v>2.985375919612417E-2</v>
      </c>
      <c r="AC126" s="3">
        <f>'Population 2016'!AC126/'Population 2016'!AC$6</f>
        <v>1.3085868351534628E-2</v>
      </c>
      <c r="AD126" s="3">
        <f>'Population 2016'!AD126/'Population 2016'!AD$6</f>
        <v>2.8523663692985961E-2</v>
      </c>
      <c r="AE126" s="3">
        <f>'Population 2016'!AE126/'Population 2016'!AE$6</f>
        <v>2.8757013292577474E-2</v>
      </c>
      <c r="AF126" s="3">
        <f>'Population 2016'!AF126/'Population 2016'!AF$6</f>
        <v>8.8228786370173687E-3</v>
      </c>
      <c r="AG126" s="3">
        <f>'Population 2016'!AG126/'Population 2016'!AG$6</f>
        <v>2.8757013292577474E-2</v>
      </c>
      <c r="AH126" s="3">
        <f>'Population 2016'!AH126/'Population 2016'!AH$6</f>
        <v>2.2365647037434575E-2</v>
      </c>
      <c r="AI126" s="3">
        <f>'Population 2016'!AI126/'Population 2016'!AI$6</f>
        <v>2.5010776899350037E-2</v>
      </c>
      <c r="AJ126" s="3">
        <f>'Population 2016'!AJ126/'Population 2016'!AJ$6</f>
        <v>3.1447505675891267E-2</v>
      </c>
      <c r="AK126" s="3">
        <f>'Population 2016'!AK126/'Population 2016'!AK$6</f>
        <v>4.1095890410958902E-2</v>
      </c>
      <c r="AL126" s="3">
        <f>'Population 2016'!AL126/'Population 2016'!AL$6</f>
        <v>1.4685853023035472E-2</v>
      </c>
      <c r="AM126" s="3">
        <f>'Population 2016'!AM126/'Population 2016'!AM$6</f>
        <v>2.0229380185456319E-2</v>
      </c>
      <c r="AN126" s="3">
        <f>'Population 2016'!AN126/'Population 2016'!AN$6</f>
        <v>4.0369088811995385E-2</v>
      </c>
      <c r="AO126" s="3">
        <f>'Population 2016'!AO126/'Population 2016'!AO$6</f>
        <v>4.0369088811995385E-2</v>
      </c>
      <c r="AP126" s="3">
        <f>'Population 2016'!AP126/'Population 2016'!AP$6</f>
        <v>2.9322839180304268E-2</v>
      </c>
      <c r="AQ126" s="3">
        <f>'Population 2016'!AQ126/'Population 2016'!AQ$6</f>
        <v>1.5617870022815927E-2</v>
      </c>
      <c r="AR126" s="3">
        <f>'Population 2016'!AR126/'Population 2016'!AR$6</f>
        <v>2.073628272967434E-2</v>
      </c>
      <c r="AS126" s="3">
        <f>'Population 2016'!AS126/'Population 2016'!AS$6</f>
        <v>2.971739341555793E-2</v>
      </c>
      <c r="AT126" s="3">
        <f>'Population 2016'!AT126/'Population 2016'!AT$6</f>
        <v>2.066772655007949E-2</v>
      </c>
      <c r="AU126" s="3">
        <f>'Population 2016'!AU126/'Population 2016'!AU$6</f>
        <v>2.066772655007949E-2</v>
      </c>
      <c r="AV126" s="3">
        <f>'Population 2016'!AV126/'Population 2016'!AV$6</f>
        <v>2.5020850708924104E-2</v>
      </c>
      <c r="AW126" s="3">
        <f>'Population 2016'!AW126/'Population 2016'!AW$6</f>
        <v>2.5233621896985234E-2</v>
      </c>
      <c r="AX126" s="3">
        <f>'Population 2016'!AX126/'Population 2016'!AX$6</f>
        <v>2.0114010288733372E-2</v>
      </c>
      <c r="AY126" s="3">
        <f>'Population 2016'!AY126/'Population 2016'!AY$6</f>
        <v>2.056953181097013E-2</v>
      </c>
      <c r="AZ126" s="3">
        <f>'Population 2016'!AZ126/'Population 2016'!AZ$6</f>
        <v>1.9553022724024583E-2</v>
      </c>
      <c r="BA126" s="3">
        <f>'Population 2016'!BA126/'Population 2016'!BA$6</f>
        <v>1.8468710776403083E-2</v>
      </c>
      <c r="BB126" s="3">
        <f>'Population 2016'!BB126/'Population 2016'!BB$6</f>
        <v>2.712424654870698E-2</v>
      </c>
      <c r="BC126" s="5">
        <f>'Population 2016'!BC126/'Population 2016'!BC$6</f>
        <v>4.3262150220913106E-2</v>
      </c>
      <c r="BD126" s="9">
        <v>124</v>
      </c>
    </row>
    <row r="127" spans="1:56" x14ac:dyDescent="0.35">
      <c r="A127" s="3"/>
      <c r="B127" s="3" t="s">
        <v>54</v>
      </c>
      <c r="C127" s="47">
        <f>'Population 2016'!C127/'Population 2016'!C$6</f>
        <v>2.524564297496952E-2</v>
      </c>
      <c r="D127" s="3">
        <f>'Population 2016'!D127/'Population 2016'!D$6</f>
        <v>2.7005466481835064E-2</v>
      </c>
      <c r="E127" s="3">
        <f>'Population 2016'!E127/'Population 2016'!E$6</f>
        <v>3.1748332850101479E-2</v>
      </c>
      <c r="F127" s="3">
        <f>'Population 2016'!F127/'Population 2016'!F$6</f>
        <v>2.8866960962520557E-2</v>
      </c>
      <c r="G127" s="3">
        <f>'Population 2016'!G127/'Population 2016'!G$6</f>
        <v>2.8657785738273815E-2</v>
      </c>
      <c r="H127" s="3">
        <f>'Population 2016'!H127/'Population 2016'!H$6</f>
        <v>2.0308018865112062E-2</v>
      </c>
      <c r="I127" s="3">
        <f>'Population 2016'!I127/'Population 2016'!I$6</f>
        <v>3.3650577838205305E-2</v>
      </c>
      <c r="J127" s="3">
        <f>'Population 2016'!J127/'Population 2016'!J$6</f>
        <v>2.2929428055105727E-2</v>
      </c>
      <c r="K127" s="3">
        <f>'Population 2016'!K127/'Population 2016'!K$6</f>
        <v>2.3678204640547738E-2</v>
      </c>
      <c r="L127" s="3">
        <f>'Population 2016'!L127/'Population 2016'!L$6</f>
        <v>3.5353535353535352E-2</v>
      </c>
      <c r="M127" s="3">
        <f>'Population 2016'!M127/'Population 2016'!M$6</f>
        <v>3.5353535353535352E-2</v>
      </c>
      <c r="N127" s="3">
        <f>'Population 2016'!N127/'Population 2016'!N$6</f>
        <v>1.2468937934685115E-2</v>
      </c>
      <c r="O127" s="3">
        <f>'Population 2016'!O127/'Population 2016'!O$6</f>
        <v>2.1201292007422171E-2</v>
      </c>
      <c r="P127" s="3">
        <f>'Population 2016'!P127/'Population 2016'!P$6</f>
        <v>3.8378178358090605E-2</v>
      </c>
      <c r="Q127" s="3">
        <f>'Population 2016'!Q127/'Population 2016'!Q$6</f>
        <v>3.8947044334975367E-2</v>
      </c>
      <c r="R127" s="3">
        <f>'Population 2016'!R127/'Population 2016'!R$6</f>
        <v>2.9195834044732798E-2</v>
      </c>
      <c r="S127" s="3">
        <f>'Population 2016'!S127/'Population 2016'!S$6</f>
        <v>2.482665011205926E-2</v>
      </c>
      <c r="T127" s="3">
        <f>'Population 2016'!T127/'Population 2016'!T$6</f>
        <v>1.8998170983538853E-2</v>
      </c>
      <c r="U127" s="3">
        <f>'Population 2016'!U127/'Population 2016'!U$6</f>
        <v>4.7680412371134018E-2</v>
      </c>
      <c r="V127" s="3">
        <f>'Population 2016'!V127/'Population 2016'!V$6</f>
        <v>2.9376414027149321E-2</v>
      </c>
      <c r="W127" s="3">
        <f>'Population 2016'!W127/'Population 2016'!W$6</f>
        <v>2.2433160621761657E-2</v>
      </c>
      <c r="X127" s="3">
        <f>'Population 2016'!X127/'Population 2016'!X$6</f>
        <v>2.2433160621761657E-2</v>
      </c>
      <c r="Y127" s="3">
        <f>'Population 2016'!Y127/'Population 2016'!Y$6</f>
        <v>2.6606845793214699E-2</v>
      </c>
      <c r="Z127" s="3">
        <f>'Population 2016'!Z127/'Population 2016'!Z$6</f>
        <v>1.0484549644388138E-2</v>
      </c>
      <c r="AA127" s="3">
        <f>'Population 2016'!AA127/'Population 2016'!AA$6</f>
        <v>1.6908203503377767E-2</v>
      </c>
      <c r="AB127" s="3">
        <f>'Population 2016'!AB127/'Population 2016'!AB$6</f>
        <v>2.8821998923380585E-2</v>
      </c>
      <c r="AC127" s="3">
        <f>'Population 2016'!AC127/'Population 2016'!AC$6</f>
        <v>1.3683067932911339E-2</v>
      </c>
      <c r="AD127" s="3">
        <f>'Population 2016'!AD127/'Population 2016'!AD$6</f>
        <v>3.1438166674063885E-2</v>
      </c>
      <c r="AE127" s="3">
        <f>'Population 2016'!AE127/'Population 2016'!AE$6</f>
        <v>3.2437106602047176E-2</v>
      </c>
      <c r="AF127" s="3">
        <f>'Population 2016'!AF127/'Population 2016'!AF$6</f>
        <v>1.1588671313198363E-2</v>
      </c>
      <c r="AG127" s="3">
        <f>'Population 2016'!AG127/'Population 2016'!AG$6</f>
        <v>3.2437106602047176E-2</v>
      </c>
      <c r="AH127" s="3">
        <f>'Population 2016'!AH127/'Population 2016'!AH$6</f>
        <v>2.2704785346428034E-2</v>
      </c>
      <c r="AI127" s="3">
        <f>'Population 2016'!AI127/'Population 2016'!AI$6</f>
        <v>2.5274444728108247E-2</v>
      </c>
      <c r="AJ127" s="3">
        <f>'Population 2016'!AJ127/'Population 2016'!AJ$6</f>
        <v>3.4116708596674233E-2</v>
      </c>
      <c r="AK127" s="3">
        <f>'Population 2016'!AK127/'Population 2016'!AK$6</f>
        <v>3.9757518501023457E-2</v>
      </c>
      <c r="AL127" s="3">
        <f>'Population 2016'!AL127/'Population 2016'!AL$6</f>
        <v>1.4893113045537988E-2</v>
      </c>
      <c r="AM127" s="3">
        <f>'Population 2016'!AM127/'Population 2016'!AM$6</f>
        <v>2.060761346998536E-2</v>
      </c>
      <c r="AN127" s="3">
        <f>'Population 2016'!AN127/'Population 2016'!AN$6</f>
        <v>4.5751633986928102E-2</v>
      </c>
      <c r="AO127" s="3">
        <f>'Population 2016'!AO127/'Population 2016'!AO$6</f>
        <v>4.5751633986928102E-2</v>
      </c>
      <c r="AP127" s="3">
        <f>'Population 2016'!AP127/'Population 2016'!AP$6</f>
        <v>2.8890915198924991E-2</v>
      </c>
      <c r="AQ127" s="3">
        <f>'Population 2016'!AQ127/'Population 2016'!AQ$6</f>
        <v>1.6486347243688821E-2</v>
      </c>
      <c r="AR127" s="3">
        <f>'Population 2016'!AR127/'Population 2016'!AR$6</f>
        <v>2.1375530869863549E-2</v>
      </c>
      <c r="AS127" s="3">
        <f>'Population 2016'!AS127/'Population 2016'!AS$6</f>
        <v>3.3650577838205305E-2</v>
      </c>
      <c r="AT127" s="3">
        <f>'Population 2016'!AT127/'Population 2016'!AT$6</f>
        <v>5.7233704292527825E-2</v>
      </c>
      <c r="AU127" s="3">
        <f>'Population 2016'!AU127/'Population 2016'!AU$6</f>
        <v>5.7233704292527825E-2</v>
      </c>
      <c r="AV127" s="3">
        <f>'Population 2016'!AV127/'Population 2016'!AV$6</f>
        <v>2.7785058977719528E-2</v>
      </c>
      <c r="AW127" s="3">
        <f>'Population 2016'!AW127/'Population 2016'!AW$6</f>
        <v>2.5520274531322943E-2</v>
      </c>
      <c r="AX127" s="3">
        <f>'Population 2016'!AX127/'Population 2016'!AX$6</f>
        <v>2.2199564350929232E-2</v>
      </c>
      <c r="AY127" s="3">
        <f>'Population 2016'!AY127/'Population 2016'!AY$6</f>
        <v>2.0737218211603039E-2</v>
      </c>
      <c r="AZ127" s="3">
        <f>'Population 2016'!AZ127/'Population 2016'!AZ$6</f>
        <v>1.890988995283693E-2</v>
      </c>
      <c r="BA127" s="3">
        <f>'Population 2016'!BA127/'Population 2016'!BA$6</f>
        <v>1.9444942521865599E-2</v>
      </c>
      <c r="BB127" s="3">
        <f>'Population 2016'!BB127/'Population 2016'!BB$6</f>
        <v>2.6913604251733749E-2</v>
      </c>
      <c r="BC127" s="5">
        <f>'Population 2016'!BC127/'Population 2016'!BC$6</f>
        <v>4.7680412371134018E-2</v>
      </c>
      <c r="BD127" s="9">
        <v>125</v>
      </c>
    </row>
    <row r="128" spans="1:56" x14ac:dyDescent="0.35">
      <c r="A128" s="3"/>
      <c r="B128" s="3" t="s">
        <v>55</v>
      </c>
      <c r="C128" s="47">
        <f>'Population 2016'!C128/'Population 2016'!C$6</f>
        <v>2.4833249659327261E-2</v>
      </c>
      <c r="D128" s="3">
        <f>'Population 2016'!D128/'Population 2016'!D$6</f>
        <v>2.6573902126435279E-2</v>
      </c>
      <c r="E128" s="3">
        <f>'Population 2016'!E128/'Population 2016'!E$6</f>
        <v>3.1265100995457623E-2</v>
      </c>
      <c r="F128" s="3">
        <f>'Population 2016'!F128/'Population 2016'!F$6</f>
        <v>2.4365965550073573E-2</v>
      </c>
      <c r="G128" s="3">
        <f>'Population 2016'!G128/'Population 2016'!G$6</f>
        <v>3.0336952871375798E-2</v>
      </c>
      <c r="H128" s="3">
        <f>'Population 2016'!H128/'Population 2016'!H$6</f>
        <v>1.8781638116589255E-2</v>
      </c>
      <c r="I128" s="3">
        <f>'Population 2016'!I128/'Population 2016'!I$6</f>
        <v>3.2582305525881324E-2</v>
      </c>
      <c r="J128" s="3">
        <f>'Population 2016'!J128/'Population 2016'!J$6</f>
        <v>2.1380459527329906E-2</v>
      </c>
      <c r="K128" s="3">
        <f>'Population 2016'!K128/'Population 2016'!K$6</f>
        <v>2.1300874857360211E-2</v>
      </c>
      <c r="L128" s="3">
        <f>'Population 2016'!L128/'Population 2016'!L$6</f>
        <v>3.4191472244569587E-2</v>
      </c>
      <c r="M128" s="3">
        <f>'Population 2016'!M128/'Population 2016'!M$6</f>
        <v>3.4191472244569587E-2</v>
      </c>
      <c r="N128" s="3">
        <f>'Population 2016'!N128/'Population 2016'!N$6</f>
        <v>1.1586701760061168E-2</v>
      </c>
      <c r="O128" s="3">
        <f>'Population 2016'!O128/'Population 2016'!O$6</f>
        <v>1.9517558930657687E-2</v>
      </c>
      <c r="P128" s="3">
        <f>'Population 2016'!P128/'Population 2016'!P$6</f>
        <v>3.2880477877041812E-2</v>
      </c>
      <c r="Q128" s="3">
        <f>'Population 2016'!Q128/'Population 2016'!Q$6</f>
        <v>3.6560960591133007E-2</v>
      </c>
      <c r="R128" s="3">
        <f>'Population 2016'!R128/'Population 2016'!R$6</f>
        <v>2.4073757896534063E-2</v>
      </c>
      <c r="S128" s="3">
        <f>'Population 2016'!S128/'Population 2016'!S$6</f>
        <v>2.2669640884268562E-2</v>
      </c>
      <c r="T128" s="3">
        <f>'Population 2016'!T128/'Population 2016'!T$6</f>
        <v>1.6326289793751E-2</v>
      </c>
      <c r="U128" s="3">
        <f>'Population 2016'!U128/'Population 2016'!U$6</f>
        <v>4.731222385861561E-2</v>
      </c>
      <c r="V128" s="3">
        <f>'Population 2016'!V128/'Population 2016'!V$6</f>
        <v>2.6813489819004523E-2</v>
      </c>
      <c r="W128" s="3">
        <f>'Population 2016'!W128/'Population 2016'!W$6</f>
        <v>2.0907772020725388E-2</v>
      </c>
      <c r="X128" s="3">
        <f>'Population 2016'!X128/'Population 2016'!X$6</f>
        <v>2.0907772020725388E-2</v>
      </c>
      <c r="Y128" s="3">
        <f>'Population 2016'!Y128/'Population 2016'!Y$6</f>
        <v>2.4479507990119474E-2</v>
      </c>
      <c r="Z128" s="3">
        <f>'Population 2016'!Z128/'Population 2016'!Z$6</f>
        <v>9.4151316568991134E-3</v>
      </c>
      <c r="AA128" s="3">
        <f>'Population 2016'!AA128/'Population 2016'!AA$6</f>
        <v>1.5574595199260079E-2</v>
      </c>
      <c r="AB128" s="3">
        <f>'Population 2016'!AB128/'Population 2016'!AB$6</f>
        <v>2.8025749147676297E-2</v>
      </c>
      <c r="AC128" s="3">
        <f>'Population 2016'!AC128/'Population 2016'!AC$6</f>
        <v>1.2432255780386176E-2</v>
      </c>
      <c r="AD128" s="3">
        <f>'Population 2016'!AD128/'Population 2016'!AD$6</f>
        <v>3.093515600727886E-2</v>
      </c>
      <c r="AE128" s="3">
        <f>'Population 2016'!AE128/'Population 2016'!AE$6</f>
        <v>3.1150079433708046E-2</v>
      </c>
      <c r="AF128" s="3">
        <f>'Population 2016'!AF128/'Population 2016'!AF$6</f>
        <v>1.0537670096249585E-2</v>
      </c>
      <c r="AG128" s="3">
        <f>'Population 2016'!AG128/'Population 2016'!AG$6</f>
        <v>3.1150079433708046E-2</v>
      </c>
      <c r="AH128" s="3">
        <f>'Population 2016'!AH128/'Population 2016'!AH$6</f>
        <v>2.1222366346291679E-2</v>
      </c>
      <c r="AI128" s="3">
        <f>'Population 2016'!AI128/'Population 2016'!AI$6</f>
        <v>2.2704729698623485E-2</v>
      </c>
      <c r="AJ128" s="3">
        <f>'Population 2016'!AJ128/'Population 2016'!AJ$6</f>
        <v>3.2183837516107261E-2</v>
      </c>
      <c r="AK128" s="3">
        <f>'Population 2016'!AK128/'Population 2016'!AK$6</f>
        <v>3.6765863643520705E-2</v>
      </c>
      <c r="AL128" s="3">
        <f>'Population 2016'!AL128/'Population 2016'!AL$6</f>
        <v>1.353111861195002E-2</v>
      </c>
      <c r="AM128" s="3">
        <f>'Population 2016'!AM128/'Population 2016'!AM$6</f>
        <v>1.8557833089311859E-2</v>
      </c>
      <c r="AN128" s="3">
        <f>'Population 2016'!AN128/'Population 2016'!AN$6</f>
        <v>4.2291426374471357E-2</v>
      </c>
      <c r="AO128" s="3">
        <f>'Population 2016'!AO128/'Population 2016'!AO$6</f>
        <v>4.2291426374471357E-2</v>
      </c>
      <c r="AP128" s="3">
        <f>'Population 2016'!AP128/'Population 2016'!AP$6</f>
        <v>2.4715650045591977E-2</v>
      </c>
      <c r="AQ128" s="3">
        <f>'Population 2016'!AQ128/'Population 2016'!AQ$6</f>
        <v>1.5529550305439023E-2</v>
      </c>
      <c r="AR128" s="3">
        <f>'Population 2016'!AR128/'Population 2016'!AR$6</f>
        <v>1.9802562192457213E-2</v>
      </c>
      <c r="AS128" s="3">
        <f>'Population 2016'!AS128/'Population 2016'!AS$6</f>
        <v>3.2582305525881324E-2</v>
      </c>
      <c r="AT128" s="3">
        <f>'Population 2016'!AT128/'Population 2016'!AT$6</f>
        <v>4.133545310015898E-2</v>
      </c>
      <c r="AU128" s="3">
        <f>'Population 2016'!AU128/'Population 2016'!AU$6</f>
        <v>4.133545310015898E-2</v>
      </c>
      <c r="AV128" s="3">
        <f>'Population 2016'!AV128/'Population 2016'!AV$6</f>
        <v>2.621231979030144E-2</v>
      </c>
      <c r="AW128" s="3">
        <f>'Population 2016'!AW128/'Population 2016'!AW$6</f>
        <v>2.4799547907845273E-2</v>
      </c>
      <c r="AX128" s="3">
        <f>'Population 2016'!AX128/'Population 2016'!AX$6</f>
        <v>2.1458034017704037E-2</v>
      </c>
      <c r="AY128" s="3">
        <f>'Population 2016'!AY128/'Population 2016'!AY$6</f>
        <v>1.8866869896851365E-2</v>
      </c>
      <c r="AZ128" s="3">
        <f>'Population 2016'!AZ128/'Population 2016'!AZ$6</f>
        <v>1.6667857653279976E-2</v>
      </c>
      <c r="BA128" s="3">
        <f>'Population 2016'!BA128/'Population 2016'!BA$6</f>
        <v>1.8966788197557427E-2</v>
      </c>
      <c r="BB128" s="3">
        <f>'Population 2016'!BB128/'Population 2016'!BB$6</f>
        <v>2.4126644630241754E-2</v>
      </c>
      <c r="BC128" s="5">
        <f>'Population 2016'!BC128/'Population 2016'!BC$6</f>
        <v>4.731222385861561E-2</v>
      </c>
      <c r="BD128" s="9">
        <v>126</v>
      </c>
    </row>
    <row r="129" spans="1:56" x14ac:dyDescent="0.35">
      <c r="A129" s="3"/>
      <c r="B129" s="3" t="s">
        <v>56</v>
      </c>
      <c r="C129" s="47">
        <f>'Population 2016'!C129/'Population 2016'!C$6</f>
        <v>2.0314853331420784E-2</v>
      </c>
      <c r="D129" s="3">
        <f>'Population 2016'!D129/'Population 2016'!D$6</f>
        <v>2.1931315878952737E-2</v>
      </c>
      <c r="E129" s="3">
        <f>'Population 2016'!E129/'Population 2016'!E$6</f>
        <v>2.6287812892625884E-2</v>
      </c>
      <c r="F129" s="3">
        <f>'Population 2016'!F129/'Population 2016'!F$6</f>
        <v>2.4236129143945295E-2</v>
      </c>
      <c r="G129" s="3">
        <f>'Population 2016'!G129/'Population 2016'!G$6</f>
        <v>2.8265980073883354E-2</v>
      </c>
      <c r="H129" s="3">
        <f>'Population 2016'!H129/'Population 2016'!H$6</f>
        <v>1.6492066993805041E-2</v>
      </c>
      <c r="I129" s="3">
        <f>'Population 2016'!I129/'Population 2016'!I$6</f>
        <v>3.1174128386908809E-2</v>
      </c>
      <c r="J129" s="3">
        <f>'Population 2016'!J129/'Population 2016'!J$6</f>
        <v>1.7977422610246662E-2</v>
      </c>
      <c r="K129" s="3">
        <f>'Population 2016'!K129/'Population 2016'!K$6</f>
        <v>1.9589197413465195E-2</v>
      </c>
      <c r="L129" s="3">
        <f>'Population 2016'!L129/'Population 2016'!L$6</f>
        <v>3.0928756592473405E-2</v>
      </c>
      <c r="M129" s="3">
        <f>'Population 2016'!M129/'Population 2016'!M$6</f>
        <v>3.0928756592473405E-2</v>
      </c>
      <c r="N129" s="3">
        <f>'Population 2016'!N129/'Population 2016'!N$6</f>
        <v>9.6310782396447532E-3</v>
      </c>
      <c r="O129" s="3">
        <f>'Population 2016'!O129/'Population 2016'!O$6</f>
        <v>1.6373445124046457E-2</v>
      </c>
      <c r="P129" s="3">
        <f>'Population 2016'!P129/'Population 2016'!P$6</f>
        <v>2.6008352275730826E-2</v>
      </c>
      <c r="Q129" s="3">
        <f>'Population 2016'!Q129/'Population 2016'!Q$6</f>
        <v>2.8825431034482759E-2</v>
      </c>
      <c r="R129" s="3">
        <f>'Population 2016'!R129/'Population 2016'!R$6</f>
        <v>2.1939559501451256E-2</v>
      </c>
      <c r="S129" s="3">
        <f>'Population 2016'!S129/'Population 2016'!S$6</f>
        <v>1.929734109155189E-2</v>
      </c>
      <c r="T129" s="3">
        <f>'Population 2016'!T129/'Population 2016'!T$6</f>
        <v>1.2929544937333007E-2</v>
      </c>
      <c r="U129" s="3">
        <f>'Population 2016'!U129/'Population 2016'!U$6</f>
        <v>4.7680412371134018E-2</v>
      </c>
      <c r="V129" s="3">
        <f>'Population 2016'!V129/'Population 2016'!V$6</f>
        <v>2.2076498868778282E-2</v>
      </c>
      <c r="W129" s="3">
        <f>'Population 2016'!W129/'Population 2016'!W$6</f>
        <v>1.8818652849740932E-2</v>
      </c>
      <c r="X129" s="3">
        <f>'Population 2016'!X129/'Population 2016'!X$6</f>
        <v>1.8818652849740932E-2</v>
      </c>
      <c r="Y129" s="3">
        <f>'Population 2016'!Y129/'Population 2016'!Y$6</f>
        <v>2.0315571911075265E-2</v>
      </c>
      <c r="Z129" s="3">
        <f>'Population 2016'!Z129/'Population 2016'!Z$6</f>
        <v>7.4950402702710917E-3</v>
      </c>
      <c r="AA129" s="3">
        <f>'Population 2016'!AA129/'Population 2016'!AA$6</f>
        <v>1.3089859202459739E-2</v>
      </c>
      <c r="AB129" s="3">
        <f>'Population 2016'!AB129/'Population 2016'!AB$6</f>
        <v>2.300152521083797E-2</v>
      </c>
      <c r="AC129" s="3">
        <f>'Population 2016'!AC129/'Population 2016'!AC$6</f>
        <v>1.0123213750763521E-2</v>
      </c>
      <c r="AD129" s="3">
        <f>'Population 2016'!AD129/'Population 2016'!AD$6</f>
        <v>2.7798736555560487E-2</v>
      </c>
      <c r="AE129" s="3">
        <f>'Population 2016'!AE129/'Population 2016'!AE$6</f>
        <v>2.7630864520280733E-2</v>
      </c>
      <c r="AF129" s="3">
        <f>'Population 2016'!AF129/'Population 2016'!AF$6</f>
        <v>7.9378249806394512E-3</v>
      </c>
      <c r="AG129" s="3">
        <f>'Population 2016'!AG129/'Population 2016'!AG$6</f>
        <v>2.7630864520280733E-2</v>
      </c>
      <c r="AH129" s="3">
        <f>'Population 2016'!AH129/'Population 2016'!AH$6</f>
        <v>1.8421853093675594E-2</v>
      </c>
      <c r="AI129" s="3">
        <f>'Population 2016'!AI129/'Population 2016'!AI$6</f>
        <v>1.8515340863909734E-2</v>
      </c>
      <c r="AJ129" s="3">
        <f>'Population 2016'!AJ129/'Population 2016'!AJ$6</f>
        <v>2.8256734368288641E-2</v>
      </c>
      <c r="AK129" s="3">
        <f>'Population 2016'!AK129/'Population 2016'!AK$6</f>
        <v>2.9444182018579752E-2</v>
      </c>
      <c r="AL129" s="3">
        <f>'Population 2016'!AL129/'Population 2016'!AL$6</f>
        <v>1.2539231361402262E-2</v>
      </c>
      <c r="AM129" s="3">
        <f>'Population 2016'!AM129/'Population 2016'!AM$6</f>
        <v>1.6642264519277698E-2</v>
      </c>
      <c r="AN129" s="3">
        <f>'Population 2016'!AN129/'Population 2016'!AN$6</f>
        <v>4.1906958861976165E-2</v>
      </c>
      <c r="AO129" s="3">
        <f>'Population 2016'!AO129/'Population 2016'!AO$6</f>
        <v>4.1906958861976165E-2</v>
      </c>
      <c r="AP129" s="3">
        <f>'Population 2016'!AP129/'Population 2016'!AP$6</f>
        <v>2.2652013245668762E-2</v>
      </c>
      <c r="AQ129" s="3">
        <f>'Population 2016'!AQ129/'Population 2016'!AQ$6</f>
        <v>1.3586516523147126E-2</v>
      </c>
      <c r="AR129" s="3">
        <f>'Population 2016'!AR129/'Population 2016'!AR$6</f>
        <v>1.6944879967172827E-2</v>
      </c>
      <c r="AS129" s="3">
        <f>'Population 2016'!AS129/'Population 2016'!AS$6</f>
        <v>3.1174128386908809E-2</v>
      </c>
      <c r="AT129" s="3">
        <f>'Population 2016'!AT129/'Population 2016'!AT$6</f>
        <v>3.3386327503974564E-2</v>
      </c>
      <c r="AU129" s="3">
        <f>'Population 2016'!AU129/'Population 2016'!AU$6</f>
        <v>3.3386327503974564E-2</v>
      </c>
      <c r="AV129" s="3">
        <f>'Population 2016'!AV129/'Population 2016'!AV$6</f>
        <v>2.3019182652210174E-2</v>
      </c>
      <c r="AW129" s="3">
        <f>'Population 2016'!AW129/'Population 2016'!AW$6</f>
        <v>2.0810981252917714E-2</v>
      </c>
      <c r="AX129" s="3">
        <f>'Population 2016'!AX129/'Population 2016'!AX$6</f>
        <v>1.6406358622607406E-2</v>
      </c>
      <c r="AY129" s="3">
        <f>'Population 2016'!AY129/'Population 2016'!AY$6</f>
        <v>1.7013720187292809E-2</v>
      </c>
      <c r="AZ129" s="3">
        <f>'Population 2016'!AZ129/'Population 2016'!AZ$6</f>
        <v>1.5068958124910676E-2</v>
      </c>
      <c r="BA129" s="3">
        <f>'Population 2016'!BA129/'Population 2016'!BA$6</f>
        <v>1.5500169346323192E-2</v>
      </c>
      <c r="BB129" s="3">
        <f>'Population 2016'!BB129/'Population 2016'!BB$6</f>
        <v>1.9767969408257178E-2</v>
      </c>
      <c r="BC129" s="5">
        <f>'Population 2016'!BC129/'Population 2016'!BC$6</f>
        <v>4.7680412371134018E-2</v>
      </c>
      <c r="BD129" s="9">
        <v>127</v>
      </c>
    </row>
    <row r="130" spans="1:56" x14ac:dyDescent="0.35">
      <c r="A130" s="3"/>
      <c r="B130" s="3" t="s">
        <v>57</v>
      </c>
      <c r="C130" s="47">
        <f>'Population 2016'!C130/'Population 2016'!C$6</f>
        <v>1.8539769059743239E-2</v>
      </c>
      <c r="D130" s="3">
        <f>'Population 2016'!D130/'Population 2016'!D$6</f>
        <v>2.1839771924777027E-2</v>
      </c>
      <c r="E130" s="3">
        <f>'Population 2016'!E130/'Population 2016'!E$6</f>
        <v>3.0733545955349377E-2</v>
      </c>
      <c r="F130" s="3">
        <f>'Population 2016'!F130/'Population 2016'!F$6</f>
        <v>2.5880723621570154E-2</v>
      </c>
      <c r="G130" s="3">
        <f>'Population 2016'!G130/'Population 2016'!G$6</f>
        <v>3.0616814060226129E-2</v>
      </c>
      <c r="H130" s="3">
        <f>'Population 2016'!H130/'Population 2016'!H$6</f>
        <v>1.7589153156805811E-2</v>
      </c>
      <c r="I130" s="3">
        <f>'Population 2016'!I130/'Population 2016'!I$6</f>
        <v>3.2096727202097698E-2</v>
      </c>
      <c r="J130" s="3">
        <f>'Population 2016'!J130/'Population 2016'!J$6</f>
        <v>1.8775376094252387E-2</v>
      </c>
      <c r="K130" s="3">
        <f>'Population 2016'!K130/'Population 2016'!K$6</f>
        <v>1.9208824648155192E-2</v>
      </c>
      <c r="L130" s="3">
        <f>'Population 2016'!L130/'Population 2016'!L$6</f>
        <v>3.4347903816930363E-2</v>
      </c>
      <c r="M130" s="3">
        <f>'Population 2016'!M130/'Population 2016'!M$6</f>
        <v>3.4347903816930363E-2</v>
      </c>
      <c r="N130" s="3">
        <f>'Population 2016'!N130/'Population 2016'!N$6</f>
        <v>1.0704465585437221E-2</v>
      </c>
      <c r="O130" s="3">
        <f>'Population 2016'!O130/'Population 2016'!O$6</f>
        <v>1.6476530822623875E-2</v>
      </c>
      <c r="P130" s="3">
        <f>'Population 2016'!P130/'Population 2016'!P$6</f>
        <v>2.3418089549082834E-2</v>
      </c>
      <c r="Q130" s="3">
        <f>'Population 2016'!Q130/'Population 2016'!Q$6</f>
        <v>2.9441194581280788E-2</v>
      </c>
      <c r="R130" s="3">
        <f>'Population 2016'!R130/'Population 2016'!R$6</f>
        <v>1.7244323032269079E-2</v>
      </c>
      <c r="S130" s="3">
        <f>'Population 2016'!S130/'Population 2016'!S$6</f>
        <v>1.9347320573659236E-2</v>
      </c>
      <c r="T130" s="3">
        <f>'Population 2016'!T130/'Population 2016'!T$6</f>
        <v>1.1951821852110954E-2</v>
      </c>
      <c r="U130" s="3">
        <f>'Population 2016'!U130/'Population 2016'!U$6</f>
        <v>4.6944035346097202E-2</v>
      </c>
      <c r="V130" s="3">
        <f>'Population 2016'!V130/'Population 2016'!V$6</f>
        <v>2.4710124434389139E-2</v>
      </c>
      <c r="W130" s="3">
        <f>'Population 2016'!W130/'Population 2016'!W$6</f>
        <v>1.9490155440414509E-2</v>
      </c>
      <c r="X130" s="3">
        <f>'Population 2016'!X130/'Population 2016'!X$6</f>
        <v>1.9490155440414509E-2</v>
      </c>
      <c r="Y130" s="3">
        <f>'Population 2016'!Y130/'Population 2016'!Y$6</f>
        <v>2.2160608963048847E-2</v>
      </c>
      <c r="Z130" s="3">
        <f>'Population 2016'!Z130/'Population 2016'!Z$6</f>
        <v>6.2220682908452349E-3</v>
      </c>
      <c r="AA130" s="3">
        <f>'Population 2016'!AA130/'Population 2016'!AA$6</f>
        <v>1.1837492266446691E-2</v>
      </c>
      <c r="AB130" s="3">
        <f>'Population 2016'!AB130/'Population 2016'!AB$6</f>
        <v>2.303516956755787E-2</v>
      </c>
      <c r="AC130" s="3">
        <f>'Population 2016'!AC130/'Population 2016'!AC$6</f>
        <v>8.7712472717510984E-3</v>
      </c>
      <c r="AD130" s="3">
        <f>'Population 2016'!AD130/'Population 2016'!AD$6</f>
        <v>2.9633246046188215E-2</v>
      </c>
      <c r="AE130" s="3">
        <f>'Population 2016'!AE130/'Population 2016'!AE$6</f>
        <v>2.9279868079715245E-2</v>
      </c>
      <c r="AF130" s="3">
        <f>'Population 2016'!AF130/'Population 2016'!AF$6</f>
        <v>7.4952981524504924E-3</v>
      </c>
      <c r="AG130" s="3">
        <f>'Population 2016'!AG130/'Population 2016'!AG$6</f>
        <v>2.9279868079715245E-2</v>
      </c>
      <c r="AH130" s="3">
        <f>'Population 2016'!AH130/'Population 2016'!AH$6</f>
        <v>1.7348497827067433E-2</v>
      </c>
      <c r="AI130" s="3">
        <f>'Population 2016'!AI130/'Population 2016'!AI$6</f>
        <v>1.8176339369792037E-2</v>
      </c>
      <c r="AJ130" s="3">
        <f>'Population 2016'!AJ130/'Population 2016'!AJ$6</f>
        <v>2.7029514634595325E-2</v>
      </c>
      <c r="AK130" s="3">
        <f>'Population 2016'!AK130/'Population 2016'!AK$6</f>
        <v>3.0231459612659425E-2</v>
      </c>
      <c r="AL130" s="3">
        <f>'Population 2016'!AL130/'Population 2016'!AL$6</f>
        <v>1.3072185704980163E-2</v>
      </c>
      <c r="AM130" s="3">
        <f>'Population 2016'!AM130/'Population 2016'!AM$6</f>
        <v>1.5623474865788189E-2</v>
      </c>
      <c r="AN130" s="3">
        <f>'Population 2016'!AN130/'Population 2016'!AN$6</f>
        <v>4.6520569011918492E-2</v>
      </c>
      <c r="AO130" s="3">
        <f>'Population 2016'!AO130/'Population 2016'!AO$6</f>
        <v>4.6520569011918492E-2</v>
      </c>
      <c r="AP130" s="3">
        <f>'Population 2016'!AP130/'Population 2016'!AP$6</f>
        <v>2.0828334213178482E-2</v>
      </c>
      <c r="AQ130" s="3">
        <f>'Population 2016'!AQ130/'Population 2016'!AQ$6</f>
        <v>1.2394200338558916E-2</v>
      </c>
      <c r="AR130" s="3">
        <f>'Population 2016'!AR130/'Population 2016'!AR$6</f>
        <v>1.6801882814681344E-2</v>
      </c>
      <c r="AS130" s="3">
        <f>'Population 2016'!AS130/'Population 2016'!AS$6</f>
        <v>3.2096727202097698E-2</v>
      </c>
      <c r="AT130" s="3">
        <f>'Population 2016'!AT130/'Population 2016'!AT$6</f>
        <v>3.6565977742448331E-2</v>
      </c>
      <c r="AU130" s="3">
        <f>'Population 2016'!AU130/'Population 2016'!AU$6</f>
        <v>3.6565977742448331E-2</v>
      </c>
      <c r="AV130" s="3">
        <f>'Population 2016'!AV130/'Population 2016'!AV$6</f>
        <v>2.6402954843321814E-2</v>
      </c>
      <c r="AW130" s="3">
        <f>'Population 2016'!AW130/'Population 2016'!AW$6</f>
        <v>1.9664370715566877E-2</v>
      </c>
      <c r="AX130" s="3">
        <f>'Population 2016'!AX130/'Population 2016'!AX$6</f>
        <v>1.8352875747323538E-2</v>
      </c>
      <c r="AY130" s="3">
        <f>'Population 2016'!AY130/'Population 2016'!AY$6</f>
        <v>1.7675866487227885E-2</v>
      </c>
      <c r="AZ130" s="3">
        <f>'Population 2016'!AZ130/'Population 2016'!AZ$6</f>
        <v>1.5721023295698158E-2</v>
      </c>
      <c r="BA130" s="3">
        <f>'Population 2016'!BA130/'Population 2016'!BA$6</f>
        <v>1.4005937082860159E-2</v>
      </c>
      <c r="BB130" s="3">
        <f>'Population 2016'!BB130/'Population 2016'!BB$6</f>
        <v>2.0723961371443386E-2</v>
      </c>
      <c r="BC130" s="5">
        <f>'Population 2016'!BC130/'Population 2016'!BC$6</f>
        <v>4.6944035346097202E-2</v>
      </c>
      <c r="BD130" s="9">
        <v>128</v>
      </c>
    </row>
    <row r="131" spans="1:56" x14ac:dyDescent="0.35">
      <c r="A131" s="3"/>
      <c r="B131" s="3" t="s">
        <v>58</v>
      </c>
      <c r="C131" s="47">
        <f>'Population 2016'!C131/'Population 2016'!C$6</f>
        <v>1.204905687441727E-2</v>
      </c>
      <c r="D131" s="3">
        <f>'Population 2016'!D131/'Population 2016'!D$6</f>
        <v>1.4424711636544347E-2</v>
      </c>
      <c r="E131" s="3">
        <f>'Population 2016'!E131/'Population 2016'!E$6</f>
        <v>2.0827292935150284E-2</v>
      </c>
      <c r="F131" s="3">
        <f>'Population 2016'!F131/'Population 2016'!F$6</f>
        <v>1.757119362936034E-2</v>
      </c>
      <c r="G131" s="3">
        <f>'Population 2016'!G131/'Population 2016'!G$6</f>
        <v>2.4235978954438599E-2</v>
      </c>
      <c r="H131" s="3">
        <f>'Population 2016'!H131/'Population 2016'!H$6</f>
        <v>1.299212363684063E-2</v>
      </c>
      <c r="I131" s="3">
        <f>'Population 2016'!I131/'Population 2016'!I$6</f>
        <v>2.3016412547343885E-2</v>
      </c>
      <c r="J131" s="3">
        <f>'Population 2016'!J131/'Population 2016'!J$6</f>
        <v>1.2462155882560022E-2</v>
      </c>
      <c r="K131" s="3">
        <f>'Population 2016'!K131/'Population 2016'!K$6</f>
        <v>1.3645872955496387E-2</v>
      </c>
      <c r="L131" s="3">
        <f>'Population 2016'!L131/'Population 2016'!L$6</f>
        <v>2.5945293644408687E-2</v>
      </c>
      <c r="M131" s="3">
        <f>'Population 2016'!M131/'Population 2016'!M$6</f>
        <v>2.5945293644408687E-2</v>
      </c>
      <c r="N131" s="3">
        <f>'Population 2016'!N131/'Population 2016'!N$6</f>
        <v>7.3225602493787586E-3</v>
      </c>
      <c r="O131" s="3">
        <f>'Population 2016'!O131/'Population 2016'!O$6</f>
        <v>1.2404645728815888E-2</v>
      </c>
      <c r="P131" s="3">
        <f>'Population 2016'!P131/'Population 2016'!P$6</f>
        <v>1.6863138975524661E-2</v>
      </c>
      <c r="Q131" s="3">
        <f>'Population 2016'!Q131/'Population 2016'!Q$6</f>
        <v>2.1012931034482759E-2</v>
      </c>
      <c r="R131" s="3">
        <f>'Population 2016'!R131/'Population 2016'!R$6</f>
        <v>1.0329520232200785E-2</v>
      </c>
      <c r="S131" s="3">
        <f>'Population 2016'!S131/'Population 2016'!S$6</f>
        <v>1.4254674396826567E-2</v>
      </c>
      <c r="T131" s="3">
        <f>'Population 2016'!T131/'Population 2016'!T$6</f>
        <v>8.6899353522753141E-3</v>
      </c>
      <c r="U131" s="3">
        <f>'Population 2016'!U131/'Population 2016'!U$6</f>
        <v>3.0007363770250369E-2</v>
      </c>
      <c r="V131" s="3">
        <f>'Population 2016'!V131/'Population 2016'!V$6</f>
        <v>1.7321832579185521E-2</v>
      </c>
      <c r="W131" s="3">
        <f>'Population 2016'!W131/'Population 2016'!W$6</f>
        <v>1.4026943005181347E-2</v>
      </c>
      <c r="X131" s="3">
        <f>'Population 2016'!X131/'Population 2016'!X$6</f>
        <v>1.4026943005181347E-2</v>
      </c>
      <c r="Y131" s="3">
        <f>'Population 2016'!Y131/'Population 2016'!Y$6</f>
        <v>1.5234158390885719E-2</v>
      </c>
      <c r="Z131" s="3">
        <f>'Population 2016'!Z131/'Population 2016'!Z$6</f>
        <v>4.6057888324811409E-3</v>
      </c>
      <c r="AA131" s="3">
        <f>'Population 2016'!AA131/'Population 2016'!AA$6</f>
        <v>9.2402682215014659E-3</v>
      </c>
      <c r="AB131" s="3">
        <f>'Population 2016'!AB131/'Population 2016'!AB$6</f>
        <v>1.5711914588193075E-2</v>
      </c>
      <c r="AC131" s="3">
        <f>'Population 2016'!AC131/'Population 2016'!AC$6</f>
        <v>6.7423249154777787E-3</v>
      </c>
      <c r="AD131" s="3">
        <f>'Population 2016'!AD131/'Population 2016'!AD$6</f>
        <v>2.2310002515053332E-2</v>
      </c>
      <c r="AE131" s="3">
        <f>'Population 2016'!AE131/'Population 2016'!AE$6</f>
        <v>2.1618034468196351E-2</v>
      </c>
      <c r="AF131" s="3">
        <f>'Population 2016'!AF131/'Population 2016'!AF$6</f>
        <v>5.9741121805509459E-3</v>
      </c>
      <c r="AG131" s="3">
        <f>'Population 2016'!AG131/'Population 2016'!AG$6</f>
        <v>2.1618034468196351E-2</v>
      </c>
      <c r="AH131" s="3">
        <f>'Population 2016'!AH131/'Population 2016'!AH$6</f>
        <v>1.3729857107394963E-2</v>
      </c>
      <c r="AI131" s="3">
        <f>'Population 2016'!AI131/'Population 2016'!AI$6</f>
        <v>1.3614467411911926E-2</v>
      </c>
      <c r="AJ131" s="3">
        <f>'Population 2016'!AJ131/'Population 2016'!AJ$6</f>
        <v>2.0862735472786404E-2</v>
      </c>
      <c r="AK131" s="3">
        <f>'Population 2016'!AK131/'Population 2016'!AK$6</f>
        <v>2.3460872303574239E-2</v>
      </c>
      <c r="AL131" s="3">
        <f>'Population 2016'!AL131/'Population 2016'!AL$6</f>
        <v>9.0306152661810864E-3</v>
      </c>
      <c r="AM131" s="3">
        <f>'Population 2016'!AM131/'Population 2016'!AM$6</f>
        <v>1.2231576378721328E-2</v>
      </c>
      <c r="AN131" s="3">
        <f>'Population 2016'!AN131/'Population 2016'!AN$6</f>
        <v>3.767781622452903E-2</v>
      </c>
      <c r="AO131" s="3">
        <f>'Population 2016'!AO131/'Population 2016'!AO$6</f>
        <v>3.767781622452903E-2</v>
      </c>
      <c r="AP131" s="3">
        <f>'Population 2016'!AP131/'Population 2016'!AP$6</f>
        <v>1.3965542064596631E-2</v>
      </c>
      <c r="AQ131" s="3">
        <f>'Population 2016'!AQ131/'Population 2016'!AQ$6</f>
        <v>1.0362846838890116E-2</v>
      </c>
      <c r="AR131" s="3">
        <f>'Population 2016'!AR131/'Population 2016'!AR$6</f>
        <v>1.2463925718348739E-2</v>
      </c>
      <c r="AS131" s="3">
        <f>'Population 2016'!AS131/'Population 2016'!AS$6</f>
        <v>2.3016412547343885E-2</v>
      </c>
      <c r="AT131" s="3">
        <f>'Population 2016'!AT131/'Population 2016'!AT$6</f>
        <v>3.8155802861685212E-2</v>
      </c>
      <c r="AU131" s="3">
        <f>'Population 2016'!AU131/'Population 2016'!AU$6</f>
        <v>3.8155802861685212E-2</v>
      </c>
      <c r="AV131" s="3">
        <f>'Population 2016'!AV131/'Population 2016'!AV$6</f>
        <v>2.0183486238532111E-2</v>
      </c>
      <c r="AW131" s="3">
        <f>'Population 2016'!AW131/'Population 2016'!AW$6</f>
        <v>1.5741324662773649E-2</v>
      </c>
      <c r="AX131" s="3">
        <f>'Population 2016'!AX131/'Population 2016'!AX$6</f>
        <v>1.1308337581684201E-2</v>
      </c>
      <c r="AY131" s="3">
        <f>'Population 2016'!AY131/'Population 2016'!AY$6</f>
        <v>1.2413093298133521E-2</v>
      </c>
      <c r="AZ131" s="3">
        <f>'Population 2016'!AZ131/'Population 2016'!AZ$6</f>
        <v>1.0674217521795055E-2</v>
      </c>
      <c r="BA131" s="3">
        <f>'Population 2016'!BA131/'Population 2016'!BA$6</f>
        <v>1.1754627139242524E-2</v>
      </c>
      <c r="BB131" s="3">
        <f>'Population 2016'!BB131/'Population 2016'!BB$6</f>
        <v>1.6138440598872254E-2</v>
      </c>
      <c r="BC131" s="5">
        <f>'Population 2016'!BC131/'Population 2016'!BC$6</f>
        <v>3.0007363770250369E-2</v>
      </c>
      <c r="BD131" s="9">
        <v>129</v>
      </c>
    </row>
    <row r="132" spans="1:56" x14ac:dyDescent="0.35">
      <c r="A132" s="3"/>
      <c r="B132" s="3" t="s">
        <v>59</v>
      </c>
      <c r="C132" s="47">
        <f>'Population 2016'!C132/'Population 2016'!C$6</f>
        <v>1.000502044036434E-2</v>
      </c>
      <c r="D132" s="3">
        <f>'Population 2016'!D132/'Population 2016'!D$6</f>
        <v>1.1560693641618497E-2</v>
      </c>
      <c r="E132" s="3">
        <f>'Population 2016'!E132/'Population 2016'!E$6</f>
        <v>1.5753358461389776E-2</v>
      </c>
      <c r="F132" s="3">
        <f>'Population 2016'!F132/'Population 2016'!F$6</f>
        <v>1.3113477018956115E-2</v>
      </c>
      <c r="G132" s="3">
        <f>'Population 2016'!G132/'Population 2016'!G$6</f>
        <v>1.7967088324191201E-2</v>
      </c>
      <c r="H132" s="3">
        <f>'Population 2016'!H132/'Population 2016'!H$6</f>
        <v>9.9751366885885151E-3</v>
      </c>
      <c r="I132" s="3">
        <f>'Population 2016'!I132/'Population 2016'!I$6</f>
        <v>1.6995241332426921E-2</v>
      </c>
      <c r="J132" s="3">
        <f>'Population 2016'!J132/'Population 2016'!J$6</f>
        <v>9.92748010983595E-3</v>
      </c>
      <c r="K132" s="3">
        <f>'Population 2016'!K132/'Population 2016'!K$6</f>
        <v>1.0174971472042603E-2</v>
      </c>
      <c r="L132" s="3">
        <f>'Population 2016'!L132/'Population 2016'!L$6</f>
        <v>2.0537230714221866E-2</v>
      </c>
      <c r="M132" s="3">
        <f>'Population 2016'!M132/'Population 2016'!M$6</f>
        <v>2.0537230714221866E-2</v>
      </c>
      <c r="N132" s="3">
        <f>'Population 2016'!N132/'Population 2016'!N$6</f>
        <v>6.5579555647046718E-3</v>
      </c>
      <c r="O132" s="3">
        <f>'Population 2016'!O132/'Population 2016'!O$6</f>
        <v>9.8790461136691633E-3</v>
      </c>
      <c r="P132" s="3">
        <f>'Population 2016'!P132/'Population 2016'!P$6</f>
        <v>1.4907226304382301E-2</v>
      </c>
      <c r="Q132" s="3">
        <f>'Population 2016'!Q132/'Population 2016'!Q$6</f>
        <v>1.7818657635467982E-2</v>
      </c>
      <c r="R132" s="3">
        <f>'Population 2016'!R132/'Population 2016'!R$6</f>
        <v>8.366057708724603E-3</v>
      </c>
      <c r="S132" s="3">
        <f>'Population 2016'!S132/'Population 2016'!S$6</f>
        <v>1.0600911204873789E-2</v>
      </c>
      <c r="T132" s="3">
        <f>'Population 2016'!T132/'Population 2016'!T$6</f>
        <v>6.3214854647977549E-3</v>
      </c>
      <c r="U132" s="3">
        <f>'Population 2016'!U132/'Population 2016'!U$6</f>
        <v>2.6693667157584682E-2</v>
      </c>
      <c r="V132" s="3">
        <f>'Population 2016'!V132/'Population 2016'!V$6</f>
        <v>1.2814621040723981E-2</v>
      </c>
      <c r="W132" s="3">
        <f>'Population 2016'!W132/'Population 2016'!W$6</f>
        <v>1.0578238341968912E-2</v>
      </c>
      <c r="X132" s="3">
        <f>'Population 2016'!X132/'Population 2016'!X$6</f>
        <v>1.0578238341968912E-2</v>
      </c>
      <c r="Y132" s="3">
        <f>'Population 2016'!Y132/'Population 2016'!Y$6</f>
        <v>1.1574330795987296E-2</v>
      </c>
      <c r="Z132" s="3">
        <f>'Population 2016'!Z132/'Population 2016'!Z$6</f>
        <v>3.4361129086650198E-3</v>
      </c>
      <c r="AA132" s="3">
        <f>'Population 2016'!AA132/'Population 2016'!AA$6</f>
        <v>6.9417624377409899E-3</v>
      </c>
      <c r="AB132" s="3">
        <f>'Population 2016'!AB132/'Population 2016'!AB$6</f>
        <v>1.2235331060470124E-2</v>
      </c>
      <c r="AC132" s="3">
        <f>'Population 2016'!AC132/'Population 2016'!AC$6</f>
        <v>5.215283640622021E-3</v>
      </c>
      <c r="AD132" s="3">
        <f>'Population 2016'!AD132/'Population 2016'!AD$6</f>
        <v>1.5770863846848046E-2</v>
      </c>
      <c r="AE132" s="3">
        <f>'Population 2016'!AE132/'Population 2016'!AE$6</f>
        <v>1.4981800631447705E-2</v>
      </c>
      <c r="AF132" s="3">
        <f>'Population 2016'!AF132/'Population 2016'!AF$6</f>
        <v>4.20400486779511E-3</v>
      </c>
      <c r="AG132" s="3">
        <f>'Population 2016'!AG132/'Population 2016'!AG$6</f>
        <v>1.4981800631447705E-2</v>
      </c>
      <c r="AH132" s="3">
        <f>'Population 2016'!AH132/'Population 2016'!AH$6</f>
        <v>1.0044787234414498E-2</v>
      </c>
      <c r="AI132" s="3">
        <f>'Population 2016'!AI132/'Population 2016'!AI$6</f>
        <v>1.006122952912274E-2</v>
      </c>
      <c r="AJ132" s="3">
        <f>'Population 2016'!AJ132/'Population 2016'!AJ$6</f>
        <v>1.4481192857581151E-2</v>
      </c>
      <c r="AK132" s="3">
        <f>'Population 2016'!AK132/'Population 2016'!AK$6</f>
        <v>1.6296646197449222E-2</v>
      </c>
      <c r="AL132" s="3">
        <f>'Population 2016'!AL132/'Population 2016'!AL$6</f>
        <v>6.9284064665127024E-3</v>
      </c>
      <c r="AM132" s="3">
        <f>'Population 2016'!AM132/'Population 2016'!AM$6</f>
        <v>9.0836993655441685E-3</v>
      </c>
      <c r="AN132" s="3">
        <f>'Population 2016'!AN132/'Population 2016'!AN$6</f>
        <v>3.1141868512110725E-2</v>
      </c>
      <c r="AO132" s="3">
        <f>'Population 2016'!AO132/'Population 2016'!AO$6</f>
        <v>3.1141868512110725E-2</v>
      </c>
      <c r="AP132" s="3">
        <f>'Population 2016'!AP132/'Population 2016'!AP$6</f>
        <v>1.1086048855401449E-2</v>
      </c>
      <c r="AQ132" s="3">
        <f>'Population 2016'!AQ132/'Population 2016'!AQ$6</f>
        <v>8.6700522558327813E-3</v>
      </c>
      <c r="AR132" s="3">
        <f>'Population 2016'!AR132/'Population 2016'!AR$6</f>
        <v>9.436116446029031E-3</v>
      </c>
      <c r="AS132" s="3">
        <f>'Population 2016'!AS132/'Population 2016'!AS$6</f>
        <v>1.6995241332426921E-2</v>
      </c>
      <c r="AT132" s="3">
        <f>'Population 2016'!AT132/'Population 2016'!AT$6</f>
        <v>1.2718600953895072E-2</v>
      </c>
      <c r="AU132" s="3">
        <f>'Population 2016'!AU132/'Population 2016'!AU$6</f>
        <v>1.2718600953895072E-2</v>
      </c>
      <c r="AV132" s="3">
        <f>'Population 2016'!AV132/'Population 2016'!AV$6</f>
        <v>1.5012510425354461E-2</v>
      </c>
      <c r="AW132" s="3">
        <f>'Population 2016'!AW132/'Population 2016'!AW$6</f>
        <v>1.1335064169239715E-2</v>
      </c>
      <c r="AX132" s="3">
        <f>'Population 2016'!AX132/'Population 2016'!AX$6</f>
        <v>9.6862399777540905E-3</v>
      </c>
      <c r="AY132" s="3">
        <f>'Population 2016'!AY132/'Population 2016'!AY$6</f>
        <v>9.7000133289190243E-3</v>
      </c>
      <c r="AZ132" s="3">
        <f>'Population 2016'!AZ132/'Population 2016'!AZ$6</f>
        <v>8.7537516078319277E-3</v>
      </c>
      <c r="BA132" s="3">
        <f>'Population 2016'!BA132/'Population 2016'!BA$6</f>
        <v>8.5470085470085479E-3</v>
      </c>
      <c r="BB132" s="3">
        <f>'Population 2016'!BB132/'Population 2016'!BB$6</f>
        <v>1.1650139347981075E-2</v>
      </c>
      <c r="BC132" s="5">
        <f>'Population 2016'!BC132/'Population 2016'!BC$6</f>
        <v>2.6693667157584682E-2</v>
      </c>
      <c r="BD132" s="9">
        <v>130</v>
      </c>
    </row>
    <row r="133" spans="1:56" x14ac:dyDescent="0.35">
      <c r="A133" s="3"/>
      <c r="B133" s="3" t="s">
        <v>60</v>
      </c>
      <c r="C133" s="47">
        <f>'Population 2016'!C133/'Population 2016'!C$6</f>
        <v>8.0864950154199231E-3</v>
      </c>
      <c r="D133" s="3">
        <f>'Population 2016'!D133/'Population 2016'!D$6</f>
        <v>9.4028718646195688E-3</v>
      </c>
      <c r="E133" s="3">
        <f>'Population 2016'!E133/'Population 2016'!E$6</f>
        <v>1.2950613704455398E-2</v>
      </c>
      <c r="F133" s="3">
        <f>'Population 2016'!F133/'Population 2016'!F$6</f>
        <v>9.8242880637063965E-3</v>
      </c>
      <c r="G133" s="3">
        <f>'Population 2016'!G133/'Population 2016'!G$6</f>
        <v>1.1810142169483936E-2</v>
      </c>
      <c r="H133" s="3">
        <f>'Population 2016'!H133/'Population 2016'!H$6</f>
        <v>6.1949593660749957E-3</v>
      </c>
      <c r="I133" s="3">
        <f>'Population 2016'!I133/'Population 2016'!I$6</f>
        <v>1.0731280955618141E-2</v>
      </c>
      <c r="J133" s="3">
        <f>'Population 2016'!J133/'Population 2016'!J$6</f>
        <v>6.3601586519279963E-3</v>
      </c>
      <c r="K133" s="3">
        <f>'Population 2016'!K133/'Population 2016'!K$6</f>
        <v>6.0384176492963102E-3</v>
      </c>
      <c r="L133" s="3">
        <f>'Population 2016'!L133/'Population 2016'!L$6</f>
        <v>1.3028515240904622E-2</v>
      </c>
      <c r="M133" s="3">
        <f>'Population 2016'!M133/'Population 2016'!M$6</f>
        <v>1.3028515240904622E-2</v>
      </c>
      <c r="N133" s="3">
        <f>'Population 2016'!N133/'Population 2016'!N$6</f>
        <v>4.3670690643885365E-3</v>
      </c>
      <c r="O133" s="3">
        <f>'Population 2016'!O133/'Population 2016'!O$6</f>
        <v>6.1335990653563332E-3</v>
      </c>
      <c r="P133" s="3">
        <f>'Population 2016'!P133/'Population 2016'!P$6</f>
        <v>1.0678225934344769E-2</v>
      </c>
      <c r="Q133" s="3">
        <f>'Population 2016'!Q133/'Population 2016'!Q$6</f>
        <v>1.2469211822660099E-2</v>
      </c>
      <c r="R133" s="3">
        <f>'Population 2016'!R133/'Population 2016'!R$6</f>
        <v>7.0001707358716067E-3</v>
      </c>
      <c r="S133" s="3">
        <f>'Population 2016'!S133/'Population 2016'!S$6</f>
        <v>7.2075674196908635E-3</v>
      </c>
      <c r="T133" s="3">
        <f>'Population 2016'!T133/'Population 2016'!T$6</f>
        <v>4.6020414183727655E-3</v>
      </c>
      <c r="U133" s="3">
        <f>'Population 2016'!U133/'Population 2016'!U$6</f>
        <v>1.638438880706922E-2</v>
      </c>
      <c r="V133" s="3">
        <f>'Population 2016'!V133/'Population 2016'!V$6</f>
        <v>9.2795531674208145E-3</v>
      </c>
      <c r="W133" s="3">
        <f>'Population 2016'!W133/'Population 2016'!W$6</f>
        <v>7.2787564766839379E-3</v>
      </c>
      <c r="X133" s="3">
        <f>'Population 2016'!X133/'Population 2016'!X$6</f>
        <v>7.2787564766839379E-3</v>
      </c>
      <c r="Y133" s="3">
        <f>'Population 2016'!Y133/'Population 2016'!Y$6</f>
        <v>8.0254070676009474E-3</v>
      </c>
      <c r="Z133" s="3">
        <f>'Population 2016'!Z133/'Population 2016'!Z$6</f>
        <v>2.43049542611142E-3</v>
      </c>
      <c r="AA133" s="3">
        <f>'Population 2016'!AA133/'Population 2016'!AA$6</f>
        <v>4.7582444365286188E-3</v>
      </c>
      <c r="AB133" s="3">
        <f>'Population 2016'!AB133/'Population 2016'!AB$6</f>
        <v>9.7232190920509606E-3</v>
      </c>
      <c r="AC133" s="3">
        <f>'Population 2016'!AC133/'Population 2016'!AC$6</f>
        <v>3.635719927013263E-3</v>
      </c>
      <c r="AD133" s="3">
        <f>'Population 2016'!AD133/'Population 2016'!AD$6</f>
        <v>1.0311718669092954E-2</v>
      </c>
      <c r="AE133" s="3">
        <f>'Population 2016'!AE133/'Population 2016'!AE$6</f>
        <v>9.7733625595752809E-3</v>
      </c>
      <c r="AF133" s="3">
        <f>'Population 2016'!AF133/'Population 2016'!AF$6</f>
        <v>2.9593981635136629E-3</v>
      </c>
      <c r="AG133" s="3">
        <f>'Population 2016'!AG133/'Population 2016'!AG$6</f>
        <v>9.7733625595752809E-3</v>
      </c>
      <c r="AH133" s="3">
        <f>'Population 2016'!AH133/'Population 2016'!AH$6</f>
        <v>6.7757736374156963E-3</v>
      </c>
      <c r="AI133" s="3">
        <f>'Population 2016'!AI133/'Population 2016'!AI$6</f>
        <v>6.8679191586066618E-3</v>
      </c>
      <c r="AJ133" s="3">
        <f>'Population 2016'!AJ133/'Population 2016'!AJ$6</f>
        <v>9.0200650426458858E-3</v>
      </c>
      <c r="AK133" s="3">
        <f>'Population 2016'!AK133/'Population 2016'!AK$6</f>
        <v>1.1651708392379154E-2</v>
      </c>
      <c r="AL133" s="3">
        <f>'Population 2016'!AL133/'Population 2016'!AL$6</f>
        <v>4.3228518979096346E-3</v>
      </c>
      <c r="AM133" s="3">
        <f>'Population 2016'!AM133/'Population 2016'!AM$6</f>
        <v>6.1127379209370428E-3</v>
      </c>
      <c r="AN133" s="3">
        <f>'Population 2016'!AN133/'Population 2016'!AN$6</f>
        <v>1.3456362937331795E-2</v>
      </c>
      <c r="AO133" s="3">
        <f>'Population 2016'!AO133/'Population 2016'!AO$6</f>
        <v>1.3456362937331795E-2</v>
      </c>
      <c r="AP133" s="3">
        <f>'Population 2016'!AP133/'Population 2016'!AP$6</f>
        <v>7.1987330229879541E-3</v>
      </c>
      <c r="AQ133" s="3">
        <f>'Population 2016'!AQ133/'Population 2016'!AQ$6</f>
        <v>6.0793405461102524E-3</v>
      </c>
      <c r="AR133" s="3">
        <f>'Population 2016'!AR133/'Population 2016'!AR$6</f>
        <v>6.4054811430276732E-3</v>
      </c>
      <c r="AS133" s="3">
        <f>'Population 2016'!AS133/'Population 2016'!AS$6</f>
        <v>1.0731280955618141E-2</v>
      </c>
      <c r="AT133" s="3">
        <f>'Population 2016'!AT133/'Population 2016'!AT$6</f>
        <v>9.538950715421303E-3</v>
      </c>
      <c r="AU133" s="3">
        <f>'Population 2016'!AU133/'Population 2016'!AU$6</f>
        <v>9.538950715421303E-3</v>
      </c>
      <c r="AV133" s="3">
        <f>'Population 2016'!AV133/'Population 2016'!AV$6</f>
        <v>9.293458834743239E-3</v>
      </c>
      <c r="AW133" s="3">
        <f>'Population 2016'!AW133/'Population 2016'!AW$6</f>
        <v>7.6659104497170333E-3</v>
      </c>
      <c r="AX133" s="3">
        <f>'Population 2016'!AX133/'Population 2016'!AX$6</f>
        <v>6.6737729990267412E-3</v>
      </c>
      <c r="AY133" s="3">
        <f>'Population 2016'!AY133/'Population 2016'!AY$6</f>
        <v>6.6730588149301094E-3</v>
      </c>
      <c r="AZ133" s="3">
        <f>'Population 2016'!AZ133/'Population 2016'!AZ$6</f>
        <v>6.0204373302844075E-3</v>
      </c>
      <c r="BA133" s="3">
        <f>'Population 2016'!BA133/'Population 2016'!BA$6</f>
        <v>5.2796206642360486E-3</v>
      </c>
      <c r="BB133" s="3">
        <f>'Population 2016'!BB133/'Population 2016'!BB$6</f>
        <v>7.7289519735562898E-3</v>
      </c>
      <c r="BC133" s="5">
        <f>'Population 2016'!BC133/'Population 2016'!BC$6</f>
        <v>1.638438880706922E-2</v>
      </c>
      <c r="BD133" s="9">
        <v>131</v>
      </c>
    </row>
    <row r="134" spans="1:56" x14ac:dyDescent="0.35">
      <c r="A134" s="3"/>
      <c r="B134" s="3" t="s">
        <v>80</v>
      </c>
      <c r="C134" s="47">
        <f>'Population 2016'!C134/'Population 2016'!C$6</f>
        <v>4.1418633005809368E-3</v>
      </c>
      <c r="D134" s="3">
        <f>'Population 2016'!D134/'Population 2016'!D$6</f>
        <v>4.3679543849554046E-3</v>
      </c>
      <c r="E134" s="3">
        <f>'Population 2016'!E134/'Population 2016'!E$6</f>
        <v>4.9772881028317386E-3</v>
      </c>
      <c r="F134" s="3">
        <f>'Population 2016'!F134/'Population 2016'!F$6</f>
        <v>5.2800138492166537E-3</v>
      </c>
      <c r="G134" s="3">
        <f>'Population 2016'!G134/'Population 2016'!G$6</f>
        <v>5.8211127280868693E-3</v>
      </c>
      <c r="H134" s="3">
        <f>'Population 2016'!H134/'Population 2016'!H$6</f>
        <v>3.2793336394044731E-3</v>
      </c>
      <c r="I134" s="3">
        <f>'Population 2016'!I134/'Population 2016'!I$6</f>
        <v>7.3322326891327571E-3</v>
      </c>
      <c r="J134" s="3">
        <f>'Population 2016'!J134/'Population 2016'!J$6</f>
        <v>2.9805909549625665E-3</v>
      </c>
      <c r="K134" s="3">
        <f>'Population 2016'!K134/'Population 2016'!K$6</f>
        <v>2.9478889311525293E-3</v>
      </c>
      <c r="L134" s="3">
        <f>'Population 2016'!L134/'Population 2016'!L$6</f>
        <v>6.346652364351479E-3</v>
      </c>
      <c r="M134" s="3">
        <f>'Population 2016'!M134/'Population 2016'!M$6</f>
        <v>6.346652364351479E-3</v>
      </c>
      <c r="N134" s="3">
        <f>'Population 2016'!N134/'Population 2016'!N$6</f>
        <v>2.1320707553412047E-3</v>
      </c>
      <c r="O134" s="3">
        <f>'Population 2016'!O134/'Population 2016'!O$6</f>
        <v>3.2815614047144526E-3</v>
      </c>
      <c r="P134" s="3">
        <f>'Population 2016'!P134/'Population 2016'!P$6</f>
        <v>6.0791880319289527E-3</v>
      </c>
      <c r="Q134" s="3">
        <f>'Population 2016'!Q134/'Population 2016'!Q$6</f>
        <v>5.772783251231527E-3</v>
      </c>
      <c r="R134" s="3">
        <f>'Population 2016'!R134/'Population 2016'!R$6</f>
        <v>2.731773945705993E-3</v>
      </c>
      <c r="S134" s="3">
        <f>'Population 2016'!S134/'Population 2016'!S$6</f>
        <v>3.6011532107871505E-3</v>
      </c>
      <c r="T134" s="3">
        <f>'Population 2016'!T134/'Population 2016'!T$6</f>
        <v>2.2925920618999856E-3</v>
      </c>
      <c r="U134" s="3">
        <f>'Population 2016'!U134/'Population 2016'!U$6</f>
        <v>9.0206185567010301E-3</v>
      </c>
      <c r="V134" s="3">
        <f>'Population 2016'!V134/'Population 2016'!V$6</f>
        <v>4.4718608597285065E-3</v>
      </c>
      <c r="W134" s="3">
        <f>'Population 2016'!W134/'Population 2016'!W$6</f>
        <v>3.5647668393782384E-3</v>
      </c>
      <c r="X134" s="3">
        <f>'Population 2016'!X134/'Population 2016'!X$6</f>
        <v>3.5647668393782384E-3</v>
      </c>
      <c r="Y134" s="3">
        <f>'Population 2016'!Y134/'Population 2016'!Y$6</f>
        <v>3.83122447950799E-3</v>
      </c>
      <c r="Z134" s="3">
        <f>'Population 2016'!Z134/'Population 2016'!Z$6</f>
        <v>1.2030952359251528E-3</v>
      </c>
      <c r="AA134" s="3">
        <f>'Population 2016'!AA134/'Population 2016'!AA$6</f>
        <v>2.2510108300993021E-3</v>
      </c>
      <c r="AB134" s="3">
        <f>'Population 2016'!AB134/'Population 2016'!AB$6</f>
        <v>4.5532029427597341E-3</v>
      </c>
      <c r="AC134" s="3">
        <f>'Population 2016'!AC134/'Population 2016'!AC$6</f>
        <v>1.7390763053771305E-3</v>
      </c>
      <c r="AD134" s="3">
        <f>'Population 2016'!AD134/'Population 2016'!AD$6</f>
        <v>5.3851730208749424E-3</v>
      </c>
      <c r="AE134" s="3">
        <f>'Population 2016'!AE134/'Population 2016'!AE$6</f>
        <v>5.2285478713777226E-3</v>
      </c>
      <c r="AF134" s="3">
        <f>'Population 2016'!AF134/'Population 2016'!AF$6</f>
        <v>1.3552384113286868E-3</v>
      </c>
      <c r="AG134" s="3">
        <f>'Population 2016'!AG134/'Population 2016'!AG$6</f>
        <v>5.2285478713777226E-3</v>
      </c>
      <c r="AH134" s="3">
        <f>'Population 2016'!AH134/'Population 2016'!AH$6</f>
        <v>3.1711180026501736E-3</v>
      </c>
      <c r="AI134" s="3">
        <f>'Population 2016'!AI134/'Population 2016'!AI$6</f>
        <v>3.2979404612931444E-3</v>
      </c>
      <c r="AJ134" s="3">
        <f>'Population 2016'!AJ134/'Population 2016'!AJ$6</f>
        <v>4.8168374547462719E-3</v>
      </c>
      <c r="AK134" s="3">
        <f>'Population 2016'!AK134/'Population 2016'!AK$6</f>
        <v>5.6683986773736423E-3</v>
      </c>
      <c r="AL134" s="3">
        <f>'Population 2016'!AL134/'Population 2016'!AL$6</f>
        <v>2.013383075738734E-3</v>
      </c>
      <c r="AM134" s="3">
        <f>'Population 2016'!AM134/'Population 2016'!AM$6</f>
        <v>2.7269399707174229E-3</v>
      </c>
      <c r="AN134" s="3">
        <f>'Population 2016'!AN134/'Population 2016'!AN$6</f>
        <v>6.1514801999231067E-3</v>
      </c>
      <c r="AO134" s="3">
        <f>'Population 2016'!AO134/'Population 2016'!AO$6</f>
        <v>6.1514801999231067E-3</v>
      </c>
      <c r="AP134" s="3">
        <f>'Population 2016'!AP134/'Population 2016'!AP$6</f>
        <v>3.887315832413495E-3</v>
      </c>
      <c r="AQ134" s="3">
        <f>'Population 2016'!AQ134/'Population 2016'!AQ$6</f>
        <v>2.5612718039302275E-3</v>
      </c>
      <c r="AR134" s="3">
        <f>'Population 2016'!AR134/'Population 2016'!AR$6</f>
        <v>3.1470677670853335E-3</v>
      </c>
      <c r="AS134" s="3">
        <f>'Population 2016'!AS134/'Population 2016'!AS$6</f>
        <v>7.3322326891327571E-3</v>
      </c>
      <c r="AT134" s="3">
        <f>'Population 2016'!AT134/'Population 2016'!AT$6</f>
        <v>1.589825119236884E-3</v>
      </c>
      <c r="AU134" s="3">
        <f>'Population 2016'!AU134/'Population 2016'!AU$6</f>
        <v>1.589825119236884E-3</v>
      </c>
      <c r="AV134" s="3">
        <f>'Population 2016'!AV134/'Population 2016'!AV$6</f>
        <v>5.3139521029429287E-3</v>
      </c>
      <c r="AW134" s="3">
        <f>'Population 2016'!AW134/'Population 2016'!AW$6</f>
        <v>3.767434622724183E-3</v>
      </c>
      <c r="AX134" s="3">
        <f>'Population 2016'!AX134/'Population 2016'!AX$6</f>
        <v>3.0124669787273484E-3</v>
      </c>
      <c r="AY134" s="3">
        <f>'Population 2016'!AY134/'Population 2016'!AY$6</f>
        <v>3.3451287100616138E-3</v>
      </c>
      <c r="AZ134" s="3">
        <f>'Population 2016'!AZ134/'Population 2016'!AZ$6</f>
        <v>3.1084750607403172E-3</v>
      </c>
      <c r="BA134" s="3">
        <f>'Population 2016'!BA134/'Population 2016'!BA$6</f>
        <v>2.5501563963102425E-3</v>
      </c>
      <c r="BB134" s="3">
        <f>'Population 2016'!BB134/'Population 2016'!BB$6</f>
        <v>3.3864800051850411E-3</v>
      </c>
      <c r="BC134" s="5">
        <f>'Population 2016'!BC134/'Population 2016'!BC$6</f>
        <v>9.0206185567010301E-3</v>
      </c>
      <c r="BD134" s="9">
        <v>132</v>
      </c>
    </row>
    <row r="135" spans="1:56" x14ac:dyDescent="0.35">
      <c r="A135" s="4"/>
      <c r="B135" s="4" t="s">
        <v>79</v>
      </c>
      <c r="C135" s="49">
        <f>'Population 2016'!C135/'Population 2016'!C$6</f>
        <v>1.6675034067273901E-3</v>
      </c>
      <c r="D135" s="4">
        <f>'Population 2016'!D135/'Population 2016'!D$6</f>
        <v>1.9485784531687285E-3</v>
      </c>
      <c r="E135" s="4">
        <f>'Population 2016'!E135/'Population 2016'!E$6</f>
        <v>2.7060983860056056E-3</v>
      </c>
      <c r="F135" s="4">
        <f>'Population 2016'!F135/'Population 2016'!F$6</f>
        <v>2.9429585389076432E-3</v>
      </c>
      <c r="G135" s="4">
        <f>'Population 2016'!G135/'Population 2016'!G$6</f>
        <v>1.9590283219523118E-3</v>
      </c>
      <c r="H135" s="4">
        <f>'Population 2016'!H135/'Population 2016'!H$6</f>
        <v>1.2759589069682858E-3</v>
      </c>
      <c r="I135" s="4">
        <f>'Population 2016'!I135/'Population 2016'!I$6</f>
        <v>2.7192386131883071E-3</v>
      </c>
      <c r="J135" s="4">
        <f>'Population 2016'!J135/'Population 2016'!J$6</f>
        <v>8.6836114435917295E-4</v>
      </c>
      <c r="K135" s="4">
        <f>'Population 2016'!K135/'Population 2016'!K$6</f>
        <v>9.5093191327500946E-4</v>
      </c>
      <c r="L135" s="4">
        <f>'Population 2016'!L135/'Population 2016'!L$6</f>
        <v>2.7710735675337446E-3</v>
      </c>
      <c r="M135" s="4">
        <f>'Population 2016'!M135/'Population 2016'!M$6</f>
        <v>2.7710735675337446E-3</v>
      </c>
      <c r="N135" s="4">
        <f>'Population 2016'!N135/'Population 2016'!N$6</f>
        <v>9.8516372833007404E-4</v>
      </c>
      <c r="O135" s="4">
        <f>'Population 2016'!O135/'Population 2016'!O$6</f>
        <v>1.2026664834032025E-3</v>
      </c>
      <c r="P135" s="4">
        <f>'Population 2016'!P135/'Population 2016'!P$6</f>
        <v>3.3832002960300258E-3</v>
      </c>
      <c r="Q135" s="4">
        <f>'Population 2016'!Q135/'Population 2016'!Q$6</f>
        <v>2.5785098522167487E-3</v>
      </c>
      <c r="R135" s="4">
        <f>'Population 2016'!R135/'Population 2016'!R$6</f>
        <v>1.4512549086563087E-3</v>
      </c>
      <c r="S135" s="4">
        <f>'Population 2016'!S135/'Population 2016'!S$6</f>
        <v>1.5730384368522396E-3</v>
      </c>
      <c r="T135" s="4">
        <f>'Population 2016'!T135/'Population 2016'!T$6</f>
        <v>1.2221538565275658E-3</v>
      </c>
      <c r="U135" s="4">
        <f>'Population 2016'!U135/'Population 2016'!U$6</f>
        <v>1.6568483063328424E-3</v>
      </c>
      <c r="V135" s="4">
        <f>'Population 2016'!V135/'Population 2016'!V$6</f>
        <v>1.6438065610859729E-3</v>
      </c>
      <c r="W135" s="4">
        <f>'Population 2016'!W135/'Population 2016'!W$6</f>
        <v>1.5917098445595854E-3</v>
      </c>
      <c r="X135" s="4">
        <f>'Population 2016'!X135/'Population 2016'!X$6</f>
        <v>1.5917098445595854E-3</v>
      </c>
      <c r="Y135" s="4">
        <f>'Population 2016'!Y135/'Population 2016'!Y$6</f>
        <v>1.3106820587790492E-3</v>
      </c>
      <c r="Z135" s="4">
        <f>'Population 2016'!Z135/'Population 2016'!Z$6</f>
        <v>4.9825156235284106E-4</v>
      </c>
      <c r="AA135" s="4">
        <f>'Population 2016'!AA135/'Population 2016'!AA$6</f>
        <v>8.5740890030434262E-4</v>
      </c>
      <c r="AB135" s="4">
        <f>'Population 2016'!AB135/'Population 2016'!AB$6</f>
        <v>2.018661403193971E-3</v>
      </c>
      <c r="AC135" s="4">
        <f>'Population 2016'!AC135/'Population 2016'!AC$6</f>
        <v>7.2753304050452664E-4</v>
      </c>
      <c r="AD135" s="4">
        <f>'Population 2016'!AD135/'Population 2016'!AD$6</f>
        <v>2.5298477653011406E-3</v>
      </c>
      <c r="AE135" s="4">
        <f>'Population 2016'!AE135/'Population 2016'!AE$6</f>
        <v>2.7349327327206548E-3</v>
      </c>
      <c r="AF135" s="4">
        <f>'Population 2016'!AF135/'Population 2016'!AF$6</f>
        <v>4.9784268171257882E-4</v>
      </c>
      <c r="AG135" s="4">
        <f>'Population 2016'!AG135/'Population 2016'!AG$6</f>
        <v>2.7349327327206548E-3</v>
      </c>
      <c r="AH135" s="4">
        <f>'Population 2016'!AH135/'Population 2016'!AH$6</f>
        <v>1.0908366227418459E-3</v>
      </c>
      <c r="AI135" s="4">
        <f>'Population 2016'!AI135/'Population 2016'!AI$6</f>
        <v>1.4648212708789346E-3</v>
      </c>
      <c r="AJ135" s="4">
        <f>'Population 2016'!AJ135/'Population 2016'!AJ$6</f>
        <v>1.9635515739093085E-3</v>
      </c>
      <c r="AK135" s="4">
        <f>'Population 2016'!AK135/'Population 2016'!AK$6</f>
        <v>2.4405605416469847E-3</v>
      </c>
      <c r="AL135" s="4">
        <f>'Population 2016'!AL135/'Population 2016'!AL$6</f>
        <v>8.2904009001006696E-4</v>
      </c>
      <c r="AM135" s="4">
        <f>'Population 2016'!AM135/'Population 2016'!AM$6</f>
        <v>9.0287945339189845E-4</v>
      </c>
      <c r="AN135" s="4">
        <f>'Population 2016'!AN135/'Population 2016'!AN$6</f>
        <v>3.4602076124567475E-3</v>
      </c>
      <c r="AO135" s="4">
        <f>'Population 2016'!AO135/'Population 2016'!AO$6</f>
        <v>3.4602076124567475E-3</v>
      </c>
      <c r="AP135" s="4">
        <f>'Population 2016'!AP135/'Population 2016'!AP$6</f>
        <v>1.4397466045975907E-3</v>
      </c>
      <c r="AQ135" s="4">
        <f>'Population 2016'!AQ135/'Population 2016'!AQ$6</f>
        <v>1.0745565614190035E-3</v>
      </c>
      <c r="AR135" s="4">
        <f>'Population 2016'!AR135/'Population 2016'!AR$6</f>
        <v>1.2920612276503362E-3</v>
      </c>
      <c r="AS135" s="4">
        <f>'Population 2016'!AS135/'Population 2016'!AS$6</f>
        <v>2.7192386131883071E-3</v>
      </c>
      <c r="AT135" s="4">
        <f>'Population 2016'!AT135/'Population 2016'!AT$6</f>
        <v>0</v>
      </c>
      <c r="AU135" s="4">
        <f>'Population 2016'!AU135/'Population 2016'!AU$6</f>
        <v>0</v>
      </c>
      <c r="AV135" s="4">
        <f>'Population 2016'!AV135/'Population 2016'!AV$6</f>
        <v>2.0969855832241153E-3</v>
      </c>
      <c r="AW135" s="4">
        <f>'Population 2016'!AW135/'Population 2016'!AW$6</f>
        <v>1.3431723437538391E-3</v>
      </c>
      <c r="AX135" s="4">
        <f>'Population 2016'!AX135/'Population 2016'!AX$6</f>
        <v>7.878759790517681E-4</v>
      </c>
      <c r="AY135" s="4">
        <f>'Population 2016'!AY135/'Population 2016'!AY$6</f>
        <v>1.5349755134858563E-3</v>
      </c>
      <c r="AZ135" s="4">
        <f>'Population 2016'!AZ135/'Population 2016'!AZ$6</f>
        <v>1.4738459339717022E-3</v>
      </c>
      <c r="BA135" s="4">
        <f>'Population 2016'!BA135/'Population 2016'!BA$6</f>
        <v>7.570776801546032E-4</v>
      </c>
      <c r="BB135" s="4">
        <f>'Population 2016'!BB135/'Population 2016'!BB$6</f>
        <v>1.199040767386091E-3</v>
      </c>
      <c r="BC135" s="8">
        <f>'Population 2016'!BC135/'Population 2016'!BC$6</f>
        <v>1.6568483063328424E-3</v>
      </c>
      <c r="BD135" s="9">
        <v>133</v>
      </c>
    </row>
    <row r="136" spans="1:56" x14ac:dyDescent="0.35">
      <c r="A136" t="s">
        <v>135</v>
      </c>
      <c r="B136" s="5" t="s">
        <v>83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 s="9">
        <v>134</v>
      </c>
    </row>
    <row r="137" spans="1:56" x14ac:dyDescent="0.35">
      <c r="B137" s="5" t="s">
        <v>61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 s="9">
        <v>135</v>
      </c>
    </row>
    <row r="138" spans="1:56" x14ac:dyDescent="0.35">
      <c r="B138" s="5" t="s">
        <v>78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 s="9">
        <v>136</v>
      </c>
    </row>
    <row r="139" spans="1:56" x14ac:dyDescent="0.35">
      <c r="B139" s="5" t="s">
        <v>62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 s="9">
        <v>137</v>
      </c>
    </row>
    <row r="140" spans="1:56" x14ac:dyDescent="0.35">
      <c r="B140" s="5" t="s">
        <v>63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 s="9">
        <v>138</v>
      </c>
    </row>
    <row r="141" spans="1:56" x14ac:dyDescent="0.35">
      <c r="B141" s="5" t="s">
        <v>64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 s="9">
        <v>139</v>
      </c>
    </row>
    <row r="142" spans="1:56" x14ac:dyDescent="0.35">
      <c r="B142" s="5" t="s">
        <v>65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 s="9">
        <v>140</v>
      </c>
    </row>
    <row r="143" spans="1:56" x14ac:dyDescent="0.35">
      <c r="B143" s="5" t="s">
        <v>66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 s="9">
        <v>141</v>
      </c>
    </row>
    <row r="144" spans="1:56" x14ac:dyDescent="0.35">
      <c r="B144" s="5" t="s">
        <v>67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 s="9">
        <v>142</v>
      </c>
    </row>
    <row r="145" spans="2:56" x14ac:dyDescent="0.35">
      <c r="B145" s="5" t="s">
        <v>68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 s="9">
        <v>143</v>
      </c>
    </row>
    <row r="146" spans="2:56" x14ac:dyDescent="0.35">
      <c r="B146" s="5" t="s">
        <v>69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 s="9">
        <v>144</v>
      </c>
    </row>
    <row r="147" spans="2:56" x14ac:dyDescent="0.35">
      <c r="B147" s="5" t="s">
        <v>70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 s="9">
        <v>145</v>
      </c>
    </row>
    <row r="148" spans="2:56" x14ac:dyDescent="0.35">
      <c r="B148" s="5" t="s">
        <v>71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 s="9">
        <v>146</v>
      </c>
    </row>
    <row r="149" spans="2:56" x14ac:dyDescent="0.35">
      <c r="B149" s="5" t="s">
        <v>72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 s="9">
        <v>147</v>
      </c>
    </row>
    <row r="150" spans="2:56" x14ac:dyDescent="0.35">
      <c r="B150" s="5" t="s">
        <v>73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 s="9">
        <v>148</v>
      </c>
    </row>
    <row r="151" spans="2:56" x14ac:dyDescent="0.35">
      <c r="B151" s="5" t="s">
        <v>74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 s="9">
        <v>149</v>
      </c>
    </row>
    <row r="152" spans="2:56" x14ac:dyDescent="0.35">
      <c r="B152" s="5" t="s">
        <v>75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 s="9">
        <v>150</v>
      </c>
    </row>
    <row r="153" spans="2:56" x14ac:dyDescent="0.35">
      <c r="B153" s="5" t="s">
        <v>81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 s="9">
        <v>151</v>
      </c>
    </row>
    <row r="154" spans="2:56" x14ac:dyDescent="0.35">
      <c r="B154" s="5" t="s">
        <v>82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 s="9">
        <v>152</v>
      </c>
    </row>
    <row r="155" spans="2:56" x14ac:dyDescent="0.35">
      <c r="B155" s="5" t="s">
        <v>76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 s="9">
        <v>153</v>
      </c>
    </row>
    <row r="156" spans="2:56" x14ac:dyDescent="0.35">
      <c r="B156" s="5" t="s">
        <v>46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 s="9">
        <v>154</v>
      </c>
    </row>
    <row r="157" spans="2:56" x14ac:dyDescent="0.35">
      <c r="B157" s="5" t="s">
        <v>77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 s="9">
        <v>155</v>
      </c>
    </row>
    <row r="158" spans="2:56" x14ac:dyDescent="0.35">
      <c r="B158" s="5" t="s">
        <v>47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 s="9">
        <v>156</v>
      </c>
    </row>
    <row r="159" spans="2:56" x14ac:dyDescent="0.35">
      <c r="B159" s="5" t="s">
        <v>48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 s="9">
        <v>157</v>
      </c>
    </row>
    <row r="160" spans="2:56" x14ac:dyDescent="0.35">
      <c r="B160" s="5" t="s">
        <v>49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 s="9">
        <v>158</v>
      </c>
    </row>
    <row r="161" spans="1:56" x14ac:dyDescent="0.35">
      <c r="B161" s="5" t="s">
        <v>50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 s="9">
        <v>159</v>
      </c>
    </row>
    <row r="162" spans="1:56" x14ac:dyDescent="0.35">
      <c r="B162" s="5" t="s">
        <v>51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 s="9">
        <v>160</v>
      </c>
    </row>
    <row r="163" spans="1:56" x14ac:dyDescent="0.35">
      <c r="B163" s="5" t="s">
        <v>52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 s="9">
        <v>161</v>
      </c>
    </row>
    <row r="164" spans="1:56" x14ac:dyDescent="0.35">
      <c r="B164" s="5" t="s">
        <v>53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 s="9">
        <v>162</v>
      </c>
    </row>
    <row r="165" spans="1:56" x14ac:dyDescent="0.35">
      <c r="B165" s="5" t="s">
        <v>54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 s="9">
        <v>163</v>
      </c>
    </row>
    <row r="166" spans="1:56" x14ac:dyDescent="0.35">
      <c r="B166" s="5" t="s">
        <v>55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 s="9">
        <v>164</v>
      </c>
    </row>
    <row r="167" spans="1:56" x14ac:dyDescent="0.35">
      <c r="B167" s="5" t="s">
        <v>56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 s="9">
        <v>165</v>
      </c>
    </row>
    <row r="168" spans="1:56" x14ac:dyDescent="0.35">
      <c r="B168" s="5" t="s">
        <v>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 s="9">
        <v>166</v>
      </c>
    </row>
    <row r="169" spans="1:56" x14ac:dyDescent="0.35">
      <c r="B169" s="5" t="s">
        <v>58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 s="9">
        <v>167</v>
      </c>
    </row>
    <row r="170" spans="1:56" x14ac:dyDescent="0.35">
      <c r="B170" s="5" t="s">
        <v>59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 s="9">
        <v>168</v>
      </c>
    </row>
    <row r="171" spans="1:56" x14ac:dyDescent="0.35">
      <c r="B171" s="5" t="s">
        <v>60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 s="9">
        <v>169</v>
      </c>
    </row>
    <row r="172" spans="1:56" x14ac:dyDescent="0.35">
      <c r="B172" s="5" t="s">
        <v>80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 s="9">
        <v>170</v>
      </c>
    </row>
    <row r="173" spans="1:56" x14ac:dyDescent="0.35">
      <c r="B173" s="5" t="s">
        <v>79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 s="9">
        <v>171</v>
      </c>
    </row>
    <row r="174" spans="1:56" x14ac:dyDescent="0.35">
      <c r="A174" s="2" t="s">
        <v>136</v>
      </c>
      <c r="B174" s="7" t="s">
        <v>83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 s="9">
        <v>172</v>
      </c>
    </row>
    <row r="175" spans="1:56" x14ac:dyDescent="0.35">
      <c r="A175" s="3"/>
      <c r="B175" s="5" t="s">
        <v>61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 s="9">
        <v>173</v>
      </c>
    </row>
    <row r="176" spans="1:56" x14ac:dyDescent="0.35">
      <c r="A176" s="3"/>
      <c r="B176" s="5" t="s">
        <v>78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 s="9">
        <v>174</v>
      </c>
    </row>
    <row r="177" spans="1:56" x14ac:dyDescent="0.35">
      <c r="A177" s="3"/>
      <c r="B177" s="5" t="s">
        <v>62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 s="9">
        <v>175</v>
      </c>
    </row>
    <row r="178" spans="1:56" x14ac:dyDescent="0.35">
      <c r="A178" s="3"/>
      <c r="B178" s="5" t="s">
        <v>63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 s="9">
        <v>176</v>
      </c>
    </row>
    <row r="179" spans="1:56" x14ac:dyDescent="0.35">
      <c r="A179" s="3"/>
      <c r="B179" s="5" t="s">
        <v>64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 s="9">
        <v>177</v>
      </c>
    </row>
    <row r="180" spans="1:56" x14ac:dyDescent="0.35">
      <c r="A180" s="3"/>
      <c r="B180" s="5" t="s">
        <v>65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 s="9">
        <v>178</v>
      </c>
    </row>
    <row r="181" spans="1:56" x14ac:dyDescent="0.35">
      <c r="A181" s="3"/>
      <c r="B181" s="5" t="s">
        <v>66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 s="9">
        <v>179</v>
      </c>
    </row>
    <row r="182" spans="1:56" x14ac:dyDescent="0.35">
      <c r="A182" s="3"/>
      <c r="B182" s="5" t="s">
        <v>67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 s="9">
        <v>180</v>
      </c>
    </row>
    <row r="183" spans="1:56" x14ac:dyDescent="0.35">
      <c r="A183" s="3"/>
      <c r="B183" s="5" t="s">
        <v>68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 s="9">
        <v>181</v>
      </c>
    </row>
    <row r="184" spans="1:56" x14ac:dyDescent="0.35">
      <c r="A184" s="3"/>
      <c r="B184" s="5" t="s">
        <v>69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 s="9">
        <v>182</v>
      </c>
    </row>
    <row r="185" spans="1:56" x14ac:dyDescent="0.35">
      <c r="A185" s="3"/>
      <c r="B185" s="5" t="s">
        <v>70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 s="9">
        <v>183</v>
      </c>
    </row>
    <row r="186" spans="1:56" x14ac:dyDescent="0.35">
      <c r="A186" s="3"/>
      <c r="B186" s="5" t="s">
        <v>71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 s="9">
        <v>184</v>
      </c>
    </row>
    <row r="187" spans="1:56" x14ac:dyDescent="0.35">
      <c r="A187" s="3"/>
      <c r="B187" s="5" t="s">
        <v>72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 s="9">
        <v>185</v>
      </c>
    </row>
    <row r="188" spans="1:56" x14ac:dyDescent="0.35">
      <c r="A188" s="3"/>
      <c r="B188" s="5" t="s">
        <v>73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 s="9">
        <v>186</v>
      </c>
    </row>
    <row r="189" spans="1:56" x14ac:dyDescent="0.35">
      <c r="A189" s="3"/>
      <c r="B189" s="5" t="s">
        <v>74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 s="9">
        <v>187</v>
      </c>
    </row>
    <row r="190" spans="1:56" x14ac:dyDescent="0.35">
      <c r="A190" s="3"/>
      <c r="B190" s="5" t="s">
        <v>75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 s="9">
        <v>188</v>
      </c>
    </row>
    <row r="191" spans="1:56" x14ac:dyDescent="0.35">
      <c r="A191" s="3"/>
      <c r="B191" s="5" t="s">
        <v>81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 s="9">
        <v>189</v>
      </c>
    </row>
    <row r="192" spans="1:56" x14ac:dyDescent="0.35">
      <c r="A192" s="3"/>
      <c r="B192" s="5" t="s">
        <v>82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 s="9">
        <v>190</v>
      </c>
    </row>
    <row r="193" spans="1:56" x14ac:dyDescent="0.35">
      <c r="A193" s="3"/>
      <c r="B193" s="5" t="s">
        <v>76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 s="9">
        <v>191</v>
      </c>
    </row>
    <row r="194" spans="1:56" x14ac:dyDescent="0.35">
      <c r="A194" s="3"/>
      <c r="B194" s="5" t="s">
        <v>46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 s="9">
        <v>192</v>
      </c>
    </row>
    <row r="195" spans="1:56" x14ac:dyDescent="0.35">
      <c r="A195" s="3"/>
      <c r="B195" s="5" t="s">
        <v>77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 s="9">
        <v>193</v>
      </c>
    </row>
    <row r="196" spans="1:56" x14ac:dyDescent="0.35">
      <c r="A196" s="3"/>
      <c r="B196" s="5" t="s">
        <v>47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 s="9">
        <v>194</v>
      </c>
    </row>
    <row r="197" spans="1:56" x14ac:dyDescent="0.35">
      <c r="A197" s="3"/>
      <c r="B197" s="5" t="s">
        <v>48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 s="9">
        <v>195</v>
      </c>
    </row>
    <row r="198" spans="1:56" x14ac:dyDescent="0.35">
      <c r="A198" s="3"/>
      <c r="B198" s="5" t="s">
        <v>49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 s="9">
        <v>196</v>
      </c>
    </row>
    <row r="199" spans="1:56" x14ac:dyDescent="0.35">
      <c r="A199" s="3"/>
      <c r="B199" s="5" t="s">
        <v>50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 s="9">
        <v>197</v>
      </c>
    </row>
    <row r="200" spans="1:56" x14ac:dyDescent="0.35">
      <c r="A200" s="3"/>
      <c r="B200" s="5" t="s">
        <v>51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 s="9">
        <v>198</v>
      </c>
    </row>
    <row r="201" spans="1:56" x14ac:dyDescent="0.35">
      <c r="A201" s="3"/>
      <c r="B201" s="5" t="s">
        <v>52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 s="9">
        <v>199</v>
      </c>
    </row>
    <row r="202" spans="1:56" x14ac:dyDescent="0.35">
      <c r="A202" s="3"/>
      <c r="B202" s="5" t="s">
        <v>53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 s="9">
        <v>200</v>
      </c>
    </row>
    <row r="203" spans="1:56" x14ac:dyDescent="0.35">
      <c r="A203" s="3"/>
      <c r="B203" s="5" t="s">
        <v>54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 s="9">
        <v>201</v>
      </c>
    </row>
    <row r="204" spans="1:56" x14ac:dyDescent="0.35">
      <c r="A204" s="3"/>
      <c r="B204" s="5" t="s">
        <v>55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 s="9">
        <v>202</v>
      </c>
    </row>
    <row r="205" spans="1:56" x14ac:dyDescent="0.35">
      <c r="A205" s="3"/>
      <c r="B205" s="5" t="s">
        <v>56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 s="9">
        <v>203</v>
      </c>
    </row>
    <row r="206" spans="1:56" x14ac:dyDescent="0.35">
      <c r="A206" s="3"/>
      <c r="B206" s="5" t="s">
        <v>57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 s="9">
        <v>204</v>
      </c>
    </row>
    <row r="207" spans="1:56" x14ac:dyDescent="0.35">
      <c r="A207" s="3"/>
      <c r="B207" s="5" t="s">
        <v>58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 s="9">
        <v>205</v>
      </c>
    </row>
    <row r="208" spans="1:56" x14ac:dyDescent="0.35">
      <c r="A208" s="3"/>
      <c r="B208" s="5" t="s">
        <v>59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 s="9">
        <v>206</v>
      </c>
    </row>
    <row r="209" spans="1:56" x14ac:dyDescent="0.35">
      <c r="A209" s="3"/>
      <c r="B209" s="5" t="s">
        <v>60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 s="9">
        <v>207</v>
      </c>
    </row>
    <row r="210" spans="1:56" x14ac:dyDescent="0.35">
      <c r="A210" s="3"/>
      <c r="B210" s="5" t="s">
        <v>80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 s="9">
        <v>208</v>
      </c>
    </row>
    <row r="211" spans="1:56" x14ac:dyDescent="0.35">
      <c r="A211" s="4"/>
      <c r="B211" s="8" t="s">
        <v>79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 s="9">
        <v>209</v>
      </c>
    </row>
    <row r="212" spans="1:56" x14ac:dyDescent="0.35">
      <c r="A212" s="2" t="s">
        <v>137</v>
      </c>
      <c r="B212" s="7" t="s">
        <v>83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 s="9">
        <v>210</v>
      </c>
    </row>
    <row r="213" spans="1:56" x14ac:dyDescent="0.35">
      <c r="A213" s="3"/>
      <c r="B213" s="5" t="s">
        <v>61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 s="9">
        <v>211</v>
      </c>
    </row>
    <row r="214" spans="1:56" x14ac:dyDescent="0.35">
      <c r="A214" s="3"/>
      <c r="B214" s="5" t="s">
        <v>78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 s="9">
        <v>212</v>
      </c>
    </row>
    <row r="215" spans="1:56" x14ac:dyDescent="0.35">
      <c r="A215" s="3"/>
      <c r="B215" s="5" t="s">
        <v>62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 s="9">
        <v>213</v>
      </c>
    </row>
    <row r="216" spans="1:56" x14ac:dyDescent="0.35">
      <c r="A216" s="3"/>
      <c r="B216" s="5" t="s">
        <v>63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 s="9">
        <v>214</v>
      </c>
    </row>
    <row r="217" spans="1:56" x14ac:dyDescent="0.35">
      <c r="A217" s="3"/>
      <c r="B217" s="5" t="s">
        <v>64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 s="9">
        <v>215</v>
      </c>
    </row>
    <row r="218" spans="1:56" x14ac:dyDescent="0.35">
      <c r="A218" s="3"/>
      <c r="B218" s="5" t="s">
        <v>65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 s="9">
        <v>216</v>
      </c>
    </row>
    <row r="219" spans="1:56" x14ac:dyDescent="0.35">
      <c r="A219" s="3"/>
      <c r="B219" s="5" t="s">
        <v>66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 s="9">
        <v>217</v>
      </c>
    </row>
    <row r="220" spans="1:56" x14ac:dyDescent="0.35">
      <c r="A220" s="3"/>
      <c r="B220" s="5" t="s">
        <v>67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 s="9">
        <v>218</v>
      </c>
    </row>
    <row r="221" spans="1:56" x14ac:dyDescent="0.35">
      <c r="A221" s="3"/>
      <c r="B221" s="5" t="s">
        <v>68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 s="9">
        <v>219</v>
      </c>
    </row>
    <row r="222" spans="1:56" x14ac:dyDescent="0.35">
      <c r="A222" s="3"/>
      <c r="B222" s="5" t="s">
        <v>69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 s="9">
        <v>220</v>
      </c>
    </row>
    <row r="223" spans="1:56" x14ac:dyDescent="0.35">
      <c r="A223" s="3"/>
      <c r="B223" s="5" t="s">
        <v>70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 s="9">
        <v>221</v>
      </c>
    </row>
    <row r="224" spans="1:56" x14ac:dyDescent="0.35">
      <c r="A224" s="3"/>
      <c r="B224" s="5" t="s">
        <v>71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 s="9">
        <v>222</v>
      </c>
    </row>
    <row r="225" spans="1:56" x14ac:dyDescent="0.35">
      <c r="A225" s="3"/>
      <c r="B225" s="5" t="s">
        <v>72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 s="9">
        <v>223</v>
      </c>
    </row>
    <row r="226" spans="1:56" x14ac:dyDescent="0.35">
      <c r="A226" s="3"/>
      <c r="B226" s="5" t="s">
        <v>73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 s="9">
        <v>224</v>
      </c>
    </row>
    <row r="227" spans="1:56" x14ac:dyDescent="0.35">
      <c r="A227" s="3"/>
      <c r="B227" s="5" t="s">
        <v>74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 s="9">
        <v>225</v>
      </c>
    </row>
    <row r="228" spans="1:56" x14ac:dyDescent="0.35">
      <c r="A228" s="3"/>
      <c r="B228" s="5" t="s">
        <v>75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 s="9">
        <v>226</v>
      </c>
    </row>
    <row r="229" spans="1:56" x14ac:dyDescent="0.35">
      <c r="A229" s="3"/>
      <c r="B229" s="5" t="s">
        <v>81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 s="9">
        <v>227</v>
      </c>
    </row>
    <row r="230" spans="1:56" x14ac:dyDescent="0.35">
      <c r="A230" s="3"/>
      <c r="B230" s="5" t="s">
        <v>82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 s="9">
        <v>228</v>
      </c>
    </row>
    <row r="231" spans="1:56" x14ac:dyDescent="0.35">
      <c r="A231" s="3"/>
      <c r="B231" s="5" t="s">
        <v>76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 s="9">
        <v>229</v>
      </c>
    </row>
    <row r="232" spans="1:56" x14ac:dyDescent="0.35">
      <c r="A232" s="3"/>
      <c r="B232" s="5" t="s">
        <v>46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 s="9">
        <v>230</v>
      </c>
    </row>
    <row r="233" spans="1:56" x14ac:dyDescent="0.35">
      <c r="A233" s="3"/>
      <c r="B233" s="5" t="s">
        <v>77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 s="9">
        <v>231</v>
      </c>
    </row>
    <row r="234" spans="1:56" x14ac:dyDescent="0.35">
      <c r="A234" s="3"/>
      <c r="B234" s="5" t="s">
        <v>47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 s="9">
        <v>232</v>
      </c>
    </row>
    <row r="235" spans="1:56" x14ac:dyDescent="0.35">
      <c r="A235" s="3"/>
      <c r="B235" s="5" t="s">
        <v>48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 s="9">
        <v>233</v>
      </c>
    </row>
    <row r="236" spans="1:56" x14ac:dyDescent="0.35">
      <c r="A236" s="3"/>
      <c r="B236" s="5" t="s">
        <v>49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 s="9">
        <v>234</v>
      </c>
    </row>
    <row r="237" spans="1:56" x14ac:dyDescent="0.35">
      <c r="A237" s="3"/>
      <c r="B237" s="5" t="s">
        <v>50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 s="9">
        <v>235</v>
      </c>
    </row>
    <row r="238" spans="1:56" x14ac:dyDescent="0.35">
      <c r="A238" s="3"/>
      <c r="B238" s="5" t="s">
        <v>51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 s="9">
        <v>236</v>
      </c>
    </row>
    <row r="239" spans="1:56" x14ac:dyDescent="0.35">
      <c r="A239" s="3"/>
      <c r="B239" s="5" t="s">
        <v>52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 s="9">
        <v>237</v>
      </c>
    </row>
    <row r="240" spans="1:56" x14ac:dyDescent="0.35">
      <c r="A240" s="3"/>
      <c r="B240" s="5" t="s">
        <v>53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 s="9">
        <v>238</v>
      </c>
    </row>
    <row r="241" spans="1:56" x14ac:dyDescent="0.35">
      <c r="A241" s="3"/>
      <c r="B241" s="5" t="s">
        <v>54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 s="9">
        <v>239</v>
      </c>
    </row>
    <row r="242" spans="1:56" x14ac:dyDescent="0.35">
      <c r="A242" s="3"/>
      <c r="B242" s="5" t="s">
        <v>55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 s="9">
        <v>240</v>
      </c>
    </row>
    <row r="243" spans="1:56" x14ac:dyDescent="0.35">
      <c r="A243" s="3"/>
      <c r="B243" s="5" t="s">
        <v>56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 s="9">
        <v>241</v>
      </c>
    </row>
    <row r="244" spans="1:56" x14ac:dyDescent="0.35">
      <c r="A244" s="3"/>
      <c r="B244" s="5" t="s">
        <v>57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 s="9">
        <v>242</v>
      </c>
    </row>
    <row r="245" spans="1:56" x14ac:dyDescent="0.35">
      <c r="A245" s="3"/>
      <c r="B245" s="5" t="s">
        <v>58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 s="9">
        <v>243</v>
      </c>
    </row>
    <row r="246" spans="1:56" x14ac:dyDescent="0.35">
      <c r="A246" s="3"/>
      <c r="B246" s="5" t="s">
        <v>59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 s="9">
        <v>244</v>
      </c>
    </row>
    <row r="247" spans="1:56" x14ac:dyDescent="0.35">
      <c r="A247" s="3"/>
      <c r="B247" s="5" t="s">
        <v>60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 s="9">
        <v>245</v>
      </c>
    </row>
    <row r="248" spans="1:56" x14ac:dyDescent="0.35">
      <c r="A248" s="3"/>
      <c r="B248" s="5" t="s">
        <v>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 s="9">
        <v>246</v>
      </c>
    </row>
    <row r="249" spans="1:56" x14ac:dyDescent="0.35">
      <c r="A249" s="4"/>
      <c r="B249" s="8" t="s">
        <v>79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 s="9">
        <v>247</v>
      </c>
    </row>
    <row r="250" spans="1:56" x14ac:dyDescent="0.35">
      <c r="BD250" s="9"/>
    </row>
    <row r="251" spans="1:56" x14ac:dyDescent="0.35">
      <c r="BD251" s="9"/>
    </row>
  </sheetData>
  <sortState columnSort="1" ref="C1:BC251">
    <sortCondition ref="C3:BC3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C251"/>
  <sheetViews>
    <sheetView zoomScale="80" zoomScaleNormal="80" workbookViewId="0">
      <selection activeCell="D66" sqref="D66"/>
    </sheetView>
  </sheetViews>
  <sheetFormatPr defaultColWidth="13.921875" defaultRowHeight="15.5" x14ac:dyDescent="0.35"/>
  <cols>
    <col min="1" max="1" width="22.15234375" customWidth="1"/>
    <col min="2" max="2" width="19.84375" style="5" customWidth="1"/>
    <col min="56" max="56" width="13.61328125" bestFit="1" customWidth="1"/>
  </cols>
  <sheetData>
    <row r="1" spans="1:107" ht="20" x14ac:dyDescent="0.4">
      <c r="A1" s="42" t="s">
        <v>310</v>
      </c>
      <c r="B1" s="43"/>
      <c r="H1" s="44"/>
      <c r="I1" s="44"/>
      <c r="L1" s="44"/>
      <c r="AR1" s="44"/>
    </row>
    <row r="2" spans="1:107" ht="20" x14ac:dyDescent="0.4">
      <c r="A2" s="45"/>
      <c r="BD2" s="9"/>
    </row>
    <row r="3" spans="1:107" s="9" customFormat="1" ht="71.400000000000006" customHeight="1" x14ac:dyDescent="0.35">
      <c r="A3" s="9" t="s">
        <v>131</v>
      </c>
      <c r="B3" s="11" t="s">
        <v>132</v>
      </c>
      <c r="C3" s="13" t="s">
        <v>99</v>
      </c>
      <c r="D3" s="9" t="s">
        <v>479</v>
      </c>
      <c r="E3" s="13" t="s">
        <v>100</v>
      </c>
      <c r="F3" s="13" t="s">
        <v>101</v>
      </c>
      <c r="G3" s="13" t="s">
        <v>102</v>
      </c>
      <c r="H3" s="13" t="s">
        <v>85</v>
      </c>
      <c r="I3" s="13" t="s">
        <v>86</v>
      </c>
      <c r="J3" s="9" t="s">
        <v>483</v>
      </c>
      <c r="K3" s="13" t="s">
        <v>103</v>
      </c>
      <c r="L3" s="13" t="s">
        <v>87</v>
      </c>
      <c r="M3" s="13" t="s">
        <v>104</v>
      </c>
      <c r="N3" s="13" t="s">
        <v>105</v>
      </c>
      <c r="O3" s="13" t="s">
        <v>106</v>
      </c>
      <c r="P3" s="13" t="s">
        <v>107</v>
      </c>
      <c r="Q3" s="13" t="s">
        <v>108</v>
      </c>
      <c r="R3" s="13" t="s">
        <v>109</v>
      </c>
      <c r="S3" s="9" t="s">
        <v>490</v>
      </c>
      <c r="T3" s="13" t="s">
        <v>110</v>
      </c>
      <c r="U3" s="13" t="s">
        <v>111</v>
      </c>
      <c r="V3" s="13" t="s">
        <v>112</v>
      </c>
      <c r="W3" s="13" t="s">
        <v>88</v>
      </c>
      <c r="X3" s="13" t="s">
        <v>113</v>
      </c>
      <c r="Y3" s="13" t="s">
        <v>89</v>
      </c>
      <c r="Z3" s="13" t="s">
        <v>114</v>
      </c>
      <c r="AA3" s="9" t="s">
        <v>496</v>
      </c>
      <c r="AB3" s="13" t="s">
        <v>90</v>
      </c>
      <c r="AC3" s="13" t="s">
        <v>91</v>
      </c>
      <c r="AD3" s="13" t="s">
        <v>92</v>
      </c>
      <c r="AE3" s="13" t="s">
        <v>115</v>
      </c>
      <c r="AF3" s="13" t="s">
        <v>116</v>
      </c>
      <c r="AG3" s="9" t="s">
        <v>499</v>
      </c>
      <c r="AH3" s="13" t="s">
        <v>93</v>
      </c>
      <c r="AI3" s="13" t="s">
        <v>94</v>
      </c>
      <c r="AJ3" s="13" t="s">
        <v>117</v>
      </c>
      <c r="AK3" s="13" t="s">
        <v>118</v>
      </c>
      <c r="AL3" s="13" t="s">
        <v>119</v>
      </c>
      <c r="AM3" s="13" t="s">
        <v>120</v>
      </c>
      <c r="AN3" s="13" t="s">
        <v>95</v>
      </c>
      <c r="AO3" s="13" t="s">
        <v>121</v>
      </c>
      <c r="AP3" s="13" t="s">
        <v>122</v>
      </c>
      <c r="AQ3" s="13" t="s">
        <v>123</v>
      </c>
      <c r="AR3" s="13" t="s">
        <v>84</v>
      </c>
      <c r="AS3" s="13" t="s">
        <v>124</v>
      </c>
      <c r="AT3" s="13" t="s">
        <v>96</v>
      </c>
      <c r="AU3" s="13" t="s">
        <v>125</v>
      </c>
      <c r="AV3" s="13" t="s">
        <v>126</v>
      </c>
      <c r="AW3" s="13" t="s">
        <v>127</v>
      </c>
      <c r="AX3" s="13" t="s">
        <v>128</v>
      </c>
      <c r="AY3" s="9" t="s">
        <v>502</v>
      </c>
      <c r="AZ3" s="13" t="s">
        <v>97</v>
      </c>
      <c r="BA3" s="13" t="s">
        <v>129</v>
      </c>
      <c r="BB3" s="13" t="s">
        <v>130</v>
      </c>
      <c r="BC3" s="13" t="s">
        <v>98</v>
      </c>
      <c r="BD3" s="9">
        <v>1</v>
      </c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</row>
    <row r="4" spans="1:107" x14ac:dyDescent="0.35">
      <c r="C4" t="s">
        <v>34</v>
      </c>
      <c r="D4" t="s">
        <v>206</v>
      </c>
      <c r="E4" t="s">
        <v>35</v>
      </c>
      <c r="F4" t="s">
        <v>41</v>
      </c>
      <c r="G4" t="s">
        <v>36</v>
      </c>
      <c r="H4" t="s">
        <v>0</v>
      </c>
      <c r="I4" t="s">
        <v>1</v>
      </c>
      <c r="J4" t="s">
        <v>208</v>
      </c>
      <c r="K4" t="s">
        <v>14</v>
      </c>
      <c r="L4" t="s">
        <v>2</v>
      </c>
      <c r="M4" t="s">
        <v>15</v>
      </c>
      <c r="N4" t="s">
        <v>42</v>
      </c>
      <c r="O4" t="s">
        <v>16</v>
      </c>
      <c r="P4" t="s">
        <v>44</v>
      </c>
      <c r="Q4" t="s">
        <v>17</v>
      </c>
      <c r="R4" t="s">
        <v>18</v>
      </c>
      <c r="S4" t="s">
        <v>204</v>
      </c>
      <c r="T4" t="s">
        <v>37</v>
      </c>
      <c r="U4" t="s">
        <v>19</v>
      </c>
      <c r="V4" t="s">
        <v>20</v>
      </c>
      <c r="W4" t="s">
        <v>3</v>
      </c>
      <c r="X4" t="s">
        <v>21</v>
      </c>
      <c r="Y4" t="s">
        <v>4</v>
      </c>
      <c r="Z4" t="s">
        <v>45</v>
      </c>
      <c r="AA4" t="s">
        <v>205</v>
      </c>
      <c r="AB4" t="s">
        <v>5</v>
      </c>
      <c r="AC4" t="s">
        <v>6</v>
      </c>
      <c r="AD4" t="s">
        <v>7</v>
      </c>
      <c r="AE4" t="s">
        <v>22</v>
      </c>
      <c r="AF4" t="s">
        <v>23</v>
      </c>
      <c r="AG4" t="s">
        <v>207</v>
      </c>
      <c r="AH4" t="s">
        <v>8</v>
      </c>
      <c r="AI4" t="s">
        <v>9</v>
      </c>
      <c r="AJ4" t="s">
        <v>24</v>
      </c>
      <c r="AK4" t="s">
        <v>25</v>
      </c>
      <c r="AL4" t="s">
        <v>26</v>
      </c>
      <c r="AM4" t="s">
        <v>43</v>
      </c>
      <c r="AN4" t="s">
        <v>10</v>
      </c>
      <c r="AO4" t="s">
        <v>27</v>
      </c>
      <c r="AP4" t="s">
        <v>28</v>
      </c>
      <c r="AQ4" t="s">
        <v>38</v>
      </c>
      <c r="AR4" t="s">
        <v>138</v>
      </c>
      <c r="AS4" t="s">
        <v>29</v>
      </c>
      <c r="AT4" t="s">
        <v>11</v>
      </c>
      <c r="AU4" t="s">
        <v>30</v>
      </c>
      <c r="AV4" t="s">
        <v>31</v>
      </c>
      <c r="AW4" t="s">
        <v>32</v>
      </c>
      <c r="AX4" t="s">
        <v>33</v>
      </c>
      <c r="AY4" t="s">
        <v>209</v>
      </c>
      <c r="AZ4" t="s">
        <v>12</v>
      </c>
      <c r="BA4" t="s">
        <v>39</v>
      </c>
      <c r="BB4" t="s">
        <v>40</v>
      </c>
      <c r="BC4" t="s">
        <v>13</v>
      </c>
      <c r="BD4" s="9">
        <v>2</v>
      </c>
    </row>
    <row r="5" spans="1:107" hidden="1" x14ac:dyDescent="0.35">
      <c r="A5" s="1" t="s">
        <v>140</v>
      </c>
      <c r="B5" s="6" t="s">
        <v>327</v>
      </c>
      <c r="C5">
        <f>'Population at Risk'!R5/'Population at Risk'!R$5</f>
        <v>1</v>
      </c>
      <c r="D5">
        <f>'Population at Risk'!AX5/'Population at Risk'!AX$5</f>
        <v>1</v>
      </c>
      <c r="E5">
        <f>'Population at Risk'!S5/'Population at Risk'!S$5</f>
        <v>1</v>
      </c>
      <c r="F5">
        <f>'Population at Risk'!T5/'Population at Risk'!T$5</f>
        <v>1</v>
      </c>
      <c r="G5">
        <f>'Population at Risk'!U5/'Population at Risk'!U$5</f>
        <v>1</v>
      </c>
      <c r="H5">
        <f>'Population at Risk'!D5/'Population at Risk'!D$5</f>
        <v>1</v>
      </c>
      <c r="I5">
        <f>'Population at Risk'!E5/'Population at Risk'!E$5</f>
        <v>1</v>
      </c>
      <c r="J5">
        <f>'Population at Risk'!BC5/'Population at Risk'!BC$5</f>
        <v>1</v>
      </c>
      <c r="K5">
        <f>'Population at Risk'!V5/'Population at Risk'!V$5</f>
        <v>1</v>
      </c>
      <c r="L5">
        <f>'Population at Risk'!F5/'Population at Risk'!F$5</f>
        <v>1</v>
      </c>
      <c r="M5">
        <f>'Population at Risk'!W5/'Population at Risk'!W$5</f>
        <v>1</v>
      </c>
      <c r="N5">
        <f>'Population at Risk'!X5/'Population at Risk'!X$5</f>
        <v>1</v>
      </c>
      <c r="O5">
        <f>'Population at Risk'!Y5/'Population at Risk'!Y$5</f>
        <v>1</v>
      </c>
      <c r="P5">
        <f>'Population at Risk'!Z5/'Population at Risk'!Z$5</f>
        <v>1</v>
      </c>
      <c r="Q5">
        <f>'Population at Risk'!AA5/'Population at Risk'!AA$5</f>
        <v>1</v>
      </c>
      <c r="R5">
        <f>'Population at Risk'!AB5/'Population at Risk'!AB$5</f>
        <v>1</v>
      </c>
      <c r="S5">
        <f>'Population at Risk'!AY5/'Population at Risk'!AY$5</f>
        <v>1</v>
      </c>
      <c r="T5">
        <f>'Population at Risk'!AC5/'Population at Risk'!AC$5</f>
        <v>1</v>
      </c>
      <c r="U5">
        <f>'Population at Risk'!AD5/'Population at Risk'!AD$5</f>
        <v>1</v>
      </c>
      <c r="V5">
        <f>'Population at Risk'!AE5/'Population at Risk'!AE$5</f>
        <v>1</v>
      </c>
      <c r="W5">
        <f>'Population at Risk'!G5/'Population at Risk'!G$5</f>
        <v>1</v>
      </c>
      <c r="X5">
        <f>'Population at Risk'!AF5/'Population at Risk'!AF$5</f>
        <v>1</v>
      </c>
      <c r="Y5">
        <f>'Population at Risk'!H5/'Population at Risk'!H$5</f>
        <v>1</v>
      </c>
      <c r="Z5">
        <f>'Population at Risk'!AG5/'Population at Risk'!AG$5</f>
        <v>1</v>
      </c>
      <c r="AA5">
        <f>'Population at Risk'!AZ5/'Population at Risk'!AZ$5</f>
        <v>1</v>
      </c>
      <c r="AB5">
        <f>'Population at Risk'!I5/'Population at Risk'!I$5</f>
        <v>1</v>
      </c>
      <c r="AC5">
        <f>'Population at Risk'!J5/'Population at Risk'!J$5</f>
        <v>1</v>
      </c>
      <c r="AD5">
        <f>'Population at Risk'!K5/'Population at Risk'!K$5</f>
        <v>1</v>
      </c>
      <c r="AE5">
        <f>'Population at Risk'!AH5/'Population at Risk'!AH$5</f>
        <v>1</v>
      </c>
      <c r="AF5">
        <f>'Population at Risk'!AI5/'Population at Risk'!AI$5</f>
        <v>1</v>
      </c>
      <c r="AG5">
        <f>'Population at Risk'!BA5/'Population at Risk'!BA$5</f>
        <v>1</v>
      </c>
      <c r="AH5">
        <f>'Population at Risk'!L5/'Population at Risk'!L$5</f>
        <v>1</v>
      </c>
      <c r="AI5">
        <f>'Population at Risk'!M5/'Population at Risk'!M$5</f>
        <v>1</v>
      </c>
      <c r="AJ5">
        <f>'Population at Risk'!AJ5/'Population at Risk'!AJ$5</f>
        <v>1</v>
      </c>
      <c r="AK5">
        <f>'Population at Risk'!AK5/'Population at Risk'!AK$5</f>
        <v>1</v>
      </c>
      <c r="AL5">
        <f>'Population at Risk'!AL5/'Population at Risk'!AL$5</f>
        <v>1</v>
      </c>
      <c r="AM5">
        <f>'Population at Risk'!AM5/'Population at Risk'!AM$5</f>
        <v>1</v>
      </c>
      <c r="AN5">
        <f>'Population at Risk'!N5/'Population at Risk'!N$5</f>
        <v>1</v>
      </c>
      <c r="AO5">
        <f>'Population at Risk'!AN5/'Population at Risk'!AN$5</f>
        <v>1</v>
      </c>
      <c r="AP5">
        <f>'Population at Risk'!AO5/'Population at Risk'!AO$5</f>
        <v>1</v>
      </c>
      <c r="AQ5">
        <f>'Population at Risk'!AP5/'Population at Risk'!AP$5</f>
        <v>1</v>
      </c>
      <c r="AR5">
        <f>'Population at Risk'!C5/'Population at Risk'!C$5</f>
        <v>1</v>
      </c>
      <c r="AS5">
        <f>'Population at Risk'!AQ5/'Population at Risk'!AQ$5</f>
        <v>1</v>
      </c>
      <c r="AT5">
        <f>'Population at Risk'!O5/'Population at Risk'!O$5</f>
        <v>1</v>
      </c>
      <c r="AU5">
        <f>'Population at Risk'!AR5/'Population at Risk'!AR$5</f>
        <v>1</v>
      </c>
      <c r="AV5">
        <f>'Population at Risk'!AS5/'Population at Risk'!AS$5</f>
        <v>1</v>
      </c>
      <c r="AW5">
        <f>'Population at Risk'!AT5/'Population at Risk'!AT$5</f>
        <v>1</v>
      </c>
      <c r="AX5">
        <f>'Population at Risk'!AU5/'Population at Risk'!AU$5</f>
        <v>1</v>
      </c>
      <c r="AY5">
        <f>'Population at Risk'!BB5/'Population at Risk'!BB$5</f>
        <v>1</v>
      </c>
      <c r="AZ5">
        <f>'Population at Risk'!P5/'Population at Risk'!P$5</f>
        <v>1</v>
      </c>
      <c r="BA5">
        <f>'Population at Risk'!AV5/'Population at Risk'!AV$5</f>
        <v>1</v>
      </c>
      <c r="BB5">
        <f>'Population at Risk'!AW5/'Population at Risk'!AW$5</f>
        <v>1</v>
      </c>
      <c r="BC5">
        <f>'Population at Risk'!Q5/'Population at Risk'!Q$5</f>
        <v>1</v>
      </c>
      <c r="BD5" s="9">
        <v>3</v>
      </c>
    </row>
    <row r="6" spans="1:107" hidden="1" x14ac:dyDescent="0.35">
      <c r="A6" s="21" t="s">
        <v>159</v>
      </c>
      <c r="B6" s="6" t="s">
        <v>327</v>
      </c>
      <c r="C6">
        <f>'Population at Risk'!R6/'Population at Risk'!R$5</f>
        <v>0.20460512750600837</v>
      </c>
      <c r="D6">
        <f>'Population at Risk'!AX6/'Population at Risk'!AX$5</f>
        <v>0.34016094354438381</v>
      </c>
      <c r="E6">
        <f>'Population at Risk'!S6/'Population at Risk'!S$5</f>
        <v>0.40787425005359701</v>
      </c>
      <c r="F6">
        <f>'Population at Risk'!T6/'Population at Risk'!T$5</f>
        <v>0.35159581005185392</v>
      </c>
      <c r="G6">
        <f>'Population at Risk'!U6/'Population at Risk'!U$5</f>
        <v>0.26441937619993333</v>
      </c>
      <c r="H6">
        <f>'Population at Risk'!D6/'Population at Risk'!D$5</f>
        <v>0.23407557946450649</v>
      </c>
      <c r="I6">
        <f>'Population at Risk'!E6/'Population at Risk'!E$5</f>
        <v>0.12463269362549453</v>
      </c>
      <c r="J6">
        <f>'Population at Risk'!BC6/'Population at Risk'!BC$5</f>
        <v>0.26442201938927667</v>
      </c>
      <c r="K6">
        <f>'Population at Risk'!V6/'Population at Risk'!V$5</f>
        <v>0.5093750257663785</v>
      </c>
      <c r="L6">
        <f>'Population at Risk'!F6/'Population at Risk'!F$5</f>
        <v>0.27442911790966357</v>
      </c>
      <c r="M6">
        <f>'Population at Risk'!W6/'Population at Risk'!W$5</f>
        <v>0.47132523463815967</v>
      </c>
      <c r="N6">
        <f>'Population at Risk'!X6/'Population at Risk'!X$5</f>
        <v>0.4713285790807315</v>
      </c>
      <c r="O6">
        <f>'Population at Risk'!Y6/'Population at Risk'!Y$5</f>
        <v>0.46919536045744636</v>
      </c>
      <c r="P6">
        <f>'Population at Risk'!Z6/'Population at Risk'!Z$5</f>
        <v>0.72578231118554326</v>
      </c>
      <c r="Q6">
        <f>'Population at Risk'!AA6/'Population at Risk'!AA$5</f>
        <v>0.61256605216855664</v>
      </c>
      <c r="R6">
        <f>'Population at Risk'!AB6/'Population at Risk'!AB$5</f>
        <v>0.22614885121048553</v>
      </c>
      <c r="S6">
        <f>'Population at Risk'!AY6/'Population at Risk'!AY$5</f>
        <v>0.41796259873734293</v>
      </c>
      <c r="T6">
        <f>'Population at Risk'!AC6/'Population at Risk'!AC$5</f>
        <v>0.61730407691015621</v>
      </c>
      <c r="U6">
        <f>'Population at Risk'!AD6/'Population at Risk'!AD$5</f>
        <v>0.29303925676708575</v>
      </c>
      <c r="V6">
        <f>'Population at Risk'!AE6/'Population at Risk'!AE$5</f>
        <v>0.29621573536985119</v>
      </c>
      <c r="W6">
        <f>'Population at Risk'!G6/'Population at Risk'!G$5</f>
        <v>0.28427827404497519</v>
      </c>
      <c r="X6">
        <f>'Population at Risk'!AF6/'Population at Risk'!AF$5</f>
        <v>0.6182852278168911</v>
      </c>
      <c r="Y6">
        <f>'Population at Risk'!H6/'Population at Risk'!H$5</f>
        <v>0.61010454774379685</v>
      </c>
      <c r="Z6">
        <f>'Population at Risk'!AG6/'Population at Risk'!AG$5</f>
        <v>0.29621573536985119</v>
      </c>
      <c r="AA6">
        <f>'Population at Risk'!AZ6/'Population at Risk'!AZ$5</f>
        <v>0.37063439924609137</v>
      </c>
      <c r="AB6">
        <f>'Population at Risk'!I6/'Population at Risk'!I$5</f>
        <v>0.25135993691656944</v>
      </c>
      <c r="AC6">
        <f>'Population at Risk'!J6/'Population at Risk'!J$5</f>
        <v>0.42678745252608236</v>
      </c>
      <c r="AD6">
        <f>'Population at Risk'!K6/'Population at Risk'!K$5</f>
        <v>0.56494846064629234</v>
      </c>
      <c r="AE6">
        <f>'Population at Risk'!AH6/'Population at Risk'!AH$5</f>
        <v>0.60481659212332861</v>
      </c>
      <c r="AF6">
        <f>'Population at Risk'!AI6/'Population at Risk'!AI$5</f>
        <v>0.40151588257513154</v>
      </c>
      <c r="AG6">
        <f>'Population at Risk'!BA6/'Population at Risk'!BA$5</f>
        <v>0.73016281748252487</v>
      </c>
      <c r="AH6">
        <f>'Population at Risk'!L6/'Population at Risk'!L$5</f>
        <v>0.39729740704717847</v>
      </c>
      <c r="AI6">
        <f>'Population at Risk'!M6/'Population at Risk'!M$5</f>
        <v>0.39730351804577585</v>
      </c>
      <c r="AJ6">
        <f>'Population at Risk'!AJ6/'Population at Risk'!AJ$5</f>
        <v>0.51461820901200939</v>
      </c>
      <c r="AK6">
        <f>'Population at Risk'!AK6/'Population at Risk'!AK$5</f>
        <v>0.18801984133806557</v>
      </c>
      <c r="AL6">
        <f>'Population at Risk'!AL6/'Population at Risk'!AL$5</f>
        <v>0.66154304934335029</v>
      </c>
      <c r="AM6">
        <f>'Population at Risk'!AM6/'Population at Risk'!AM$5</f>
        <v>0.66628436182903761</v>
      </c>
      <c r="AN6">
        <f>'Population at Risk'!N6/'Population at Risk'!N$5</f>
        <v>0.62038570599739151</v>
      </c>
      <c r="AO6">
        <f>'Population at Risk'!AN6/'Population at Risk'!AN$5</f>
        <v>0.16898280370737737</v>
      </c>
      <c r="AP6">
        <f>'Population at Risk'!AO6/'Population at Risk'!AO$5</f>
        <v>0.1689841475590321</v>
      </c>
      <c r="AQ6">
        <f>'Population at Risk'!AP6/'Population at Risk'!AP$5</f>
        <v>0.19026058979394961</v>
      </c>
      <c r="AR6">
        <f>'Population at Risk'!C6/'Population at Risk'!C$5</f>
        <v>0.35577922320274996</v>
      </c>
      <c r="AS6">
        <f>'Population at Risk'!AQ6/'Population at Risk'!AQ$5</f>
        <v>0.5413486052010883</v>
      </c>
      <c r="AT6">
        <f>'Population at Risk'!O6/'Population at Risk'!O$5</f>
        <v>0.64673366150267575</v>
      </c>
      <c r="AU6">
        <f>'Population at Risk'!AR6/'Population at Risk'!AR$5</f>
        <v>0.46657687994746483</v>
      </c>
      <c r="AV6">
        <f>'Population at Risk'!AS6/'Population at Risk'!AS$5</f>
        <v>0.25135794973039094</v>
      </c>
      <c r="AW6">
        <f>'Population at Risk'!AT6/'Population at Risk'!AT$5</f>
        <v>3.8736573372649068E-2</v>
      </c>
      <c r="AX6">
        <f>'Population at Risk'!AU6/'Population at Risk'!AU$5</f>
        <v>3.8737081655647342E-2</v>
      </c>
      <c r="AY6">
        <f>'Population at Risk'!BB6/'Population at Risk'!BB$5</f>
        <v>0.50276464132757603</v>
      </c>
      <c r="AZ6">
        <f>'Population at Risk'!P6/'Population at Risk'!P$5</f>
        <v>0.2698212997346483</v>
      </c>
      <c r="BA6">
        <f>'Population at Risk'!AV6/'Population at Risk'!AV$5</f>
        <v>0.50578122575594886</v>
      </c>
      <c r="BB6">
        <f>'Population at Risk'!AW6/'Population at Risk'!AW$5</f>
        <v>0.53864463187613776</v>
      </c>
      <c r="BC6">
        <f>'Population at Risk'!Q6/'Population at Risk'!Q$5</f>
        <v>0.35394156744535787</v>
      </c>
      <c r="BD6" s="9">
        <v>4</v>
      </c>
    </row>
    <row r="7" spans="1:107" hidden="1" x14ac:dyDescent="0.35">
      <c r="A7" t="s">
        <v>133</v>
      </c>
      <c r="B7" s="5" t="s">
        <v>327</v>
      </c>
      <c r="C7">
        <f>'Population at Risk'!R7/'Population at Risk'!R$5</f>
        <v>9.4048125581385394E-2</v>
      </c>
      <c r="D7">
        <f>'Population at Risk'!AX7/'Population at Risk'!AX$5</f>
        <v>0.16851461163139844</v>
      </c>
      <c r="E7">
        <f>'Population at Risk'!S7/'Population at Risk'!S$5</f>
        <v>0.17674359780072305</v>
      </c>
      <c r="F7">
        <f>'Population at Risk'!T7/'Population at Risk'!T$5</f>
        <v>0.1797235144706702</v>
      </c>
      <c r="G7">
        <f>'Population at Risk'!U7/'Population at Risk'!U$5</f>
        <v>0</v>
      </c>
      <c r="H7">
        <f>'Population at Risk'!D7/'Population at Risk'!D$5</f>
        <v>6.5342197821749853E-2</v>
      </c>
      <c r="I7">
        <f>'Population at Risk'!E7/'Population at Risk'!E$5</f>
        <v>2.7082380054229565E-2</v>
      </c>
      <c r="J7">
        <f>'Population at Risk'!BC7/'Population at Risk'!BC$5</f>
        <v>0</v>
      </c>
      <c r="K7">
        <f>'Population at Risk'!V7/'Population at Risk'!V$5</f>
        <v>0.18766142672648661</v>
      </c>
      <c r="L7">
        <f>'Population at Risk'!F7/'Population at Risk'!F$5</f>
        <v>8.5430224956158332E-2</v>
      </c>
      <c r="M7">
        <f>'Population at Risk'!W7/'Population at Risk'!W$5</f>
        <v>0.24562932355691267</v>
      </c>
      <c r="N7">
        <f>'Population at Risk'!X7/'Population at Risk'!X$5</f>
        <v>0.24563305963628679</v>
      </c>
      <c r="O7">
        <f>'Population at Risk'!Y7/'Population at Risk'!Y$5</f>
        <v>0.20003521660824655</v>
      </c>
      <c r="P7">
        <f>'Population at Risk'!Z7/'Population at Risk'!Z$5</f>
        <v>0.54749768306778224</v>
      </c>
      <c r="Q7">
        <f>'Population at Risk'!AA7/'Population at Risk'!AA$5</f>
        <v>0.38717912531347293</v>
      </c>
      <c r="R7">
        <f>'Population at Risk'!AB7/'Population at Risk'!AB$5</f>
        <v>5.60171815238679E-2</v>
      </c>
      <c r="S7">
        <f>'Population at Risk'!AY7/'Population at Risk'!AY$5</f>
        <v>0.21952309323810856</v>
      </c>
      <c r="T7">
        <f>'Population at Risk'!AC7/'Population at Risk'!AC$5</f>
        <v>0.43112495934374628</v>
      </c>
      <c r="U7">
        <f>'Population at Risk'!AD7/'Population at Risk'!AD$5</f>
        <v>8.5747985840136237E-2</v>
      </c>
      <c r="V7">
        <f>'Population at Risk'!AE7/'Population at Risk'!AE$5</f>
        <v>8.3073203464906972E-2</v>
      </c>
      <c r="W7">
        <f>'Population at Risk'!G7/'Population at Risk'!G$5</f>
        <v>9.2000858362264779E-2</v>
      </c>
      <c r="X7">
        <f>'Population at Risk'!AF7/'Population at Risk'!AF$5</f>
        <v>0.48971483653554243</v>
      </c>
      <c r="Y7">
        <f>'Population at Risk'!H7/'Population at Risk'!H$5</f>
        <v>0.35533502559061986</v>
      </c>
      <c r="Z7">
        <f>'Population at Risk'!AG7/'Population at Risk'!AG$5</f>
        <v>8.3073203464906972E-2</v>
      </c>
      <c r="AA7">
        <f>'Population at Risk'!AZ7/'Population at Risk'!AZ$5</f>
        <v>0.19648970210449046</v>
      </c>
      <c r="AB7">
        <f>'Population at Risk'!I7/'Population at Risk'!I$5</f>
        <v>6.6875452561174414E-2</v>
      </c>
      <c r="AC7">
        <f>'Population at Risk'!J7/'Population at Risk'!J$5</f>
        <v>0.21631012498583557</v>
      </c>
      <c r="AD7">
        <f>'Population at Risk'!K7/'Population at Risk'!K$5</f>
        <v>0.28938817211232004</v>
      </c>
      <c r="AE7">
        <f>'Population at Risk'!AH7/'Population at Risk'!AH$5</f>
        <v>0.3110184320988908</v>
      </c>
      <c r="AF7">
        <f>'Population at Risk'!AI7/'Population at Risk'!AI$5</f>
        <v>0.16109620863093446</v>
      </c>
      <c r="AG7">
        <f>'Population at Risk'!BA7/'Population at Risk'!BA$5</f>
        <v>0.43164576590253229</v>
      </c>
      <c r="AH7">
        <f>'Population at Risk'!L7/'Population at Risk'!L$5</f>
        <v>9.4509031271811594E-2</v>
      </c>
      <c r="AI7">
        <f>'Population at Risk'!M7/'Population at Risk'!M$5</f>
        <v>9.4514827495628728E-2</v>
      </c>
      <c r="AJ7">
        <f>'Population at Risk'!AJ7/'Population at Risk'!AJ$5</f>
        <v>0.12209833124525386</v>
      </c>
      <c r="AK7">
        <f>'Population at Risk'!AK7/'Population at Risk'!AK$5</f>
        <v>1.0990859618158825E-2</v>
      </c>
      <c r="AL7">
        <f>'Population at Risk'!AL7/'Population at Risk'!AL$5</f>
        <v>0.46105632007431963</v>
      </c>
      <c r="AM7">
        <f>'Population at Risk'!AM7/'Population at Risk'!AM$5</f>
        <v>0.36961829558729214</v>
      </c>
      <c r="AN7">
        <f>'Population at Risk'!N7/'Population at Risk'!N$5</f>
        <v>0.41194466420709791</v>
      </c>
      <c r="AO7">
        <f>'Population at Risk'!AN7/'Population at Risk'!AN$5</f>
        <v>0</v>
      </c>
      <c r="AP7">
        <f>'Population at Risk'!AO7/'Population at Risk'!AO$5</f>
        <v>0</v>
      </c>
      <c r="AQ7">
        <f>'Population at Risk'!AP7/'Population at Risk'!AP$5</f>
        <v>6.437004671967371E-2</v>
      </c>
      <c r="AR7">
        <f>'Population at Risk'!C7/'Population at Risk'!C$5</f>
        <v>0.10765738523561739</v>
      </c>
      <c r="AS7">
        <f>'Population at Risk'!AQ7/'Population at Risk'!AQ$5</f>
        <v>0.33761554547717326</v>
      </c>
      <c r="AT7">
        <f>'Population at Risk'!O7/'Population at Risk'!O$5</f>
        <v>0.37027151809463882</v>
      </c>
      <c r="AU7">
        <f>'Population at Risk'!AR7/'Population at Risk'!AR$5</f>
        <v>0.24403806882759901</v>
      </c>
      <c r="AV7">
        <f>'Population at Risk'!AS7/'Population at Risk'!AS$5</f>
        <v>6.687375487008948E-2</v>
      </c>
      <c r="AW7">
        <f>'Population at Risk'!AT7/'Population at Risk'!AT$5</f>
        <v>0</v>
      </c>
      <c r="AX7">
        <f>'Population at Risk'!AU7/'Population at Risk'!AU$5</f>
        <v>0</v>
      </c>
      <c r="AY7">
        <f>'Population at Risk'!BB7/'Population at Risk'!BB$5</f>
        <v>0.20252212446023013</v>
      </c>
      <c r="AZ7">
        <f>'Population at Risk'!P7/'Population at Risk'!P$5</f>
        <v>6.5061716106090933E-2</v>
      </c>
      <c r="BA7">
        <f>'Population at Risk'!AV7/'Population at Risk'!AV$5</f>
        <v>0.20623836480903443</v>
      </c>
      <c r="BB7">
        <f>'Population at Risk'!AW7/'Population at Risk'!AW$5</f>
        <v>0.24791193875417333</v>
      </c>
      <c r="BC7">
        <f>'Population at Risk'!Q7/'Population at Risk'!Q$5</f>
        <v>4.37620362509838E-2</v>
      </c>
      <c r="BD7" s="9">
        <v>5</v>
      </c>
    </row>
    <row r="8" spans="1:107" hidden="1" x14ac:dyDescent="0.35">
      <c r="A8" t="s">
        <v>134</v>
      </c>
      <c r="C8">
        <f>'Population at Risk'!R8/'Population at Risk'!R$5</f>
        <v>0.11055700192462296</v>
      </c>
      <c r="D8">
        <f>'Population at Risk'!AX8/'Population at Risk'!AX$5</f>
        <v>0.17164633191298534</v>
      </c>
      <c r="E8">
        <f>'Population at Risk'!S8/'Population at Risk'!S$5</f>
        <v>0.23113065225287402</v>
      </c>
      <c r="F8">
        <f>'Population at Risk'!T8/'Population at Risk'!T$5</f>
        <v>0.17187229558118372</v>
      </c>
      <c r="G8">
        <f>'Population at Risk'!U8/'Population at Risk'!U$5</f>
        <v>0.26441937619993333</v>
      </c>
      <c r="H8">
        <f>'Population at Risk'!D8/'Population at Risk'!D$5</f>
        <v>0.16873338164275661</v>
      </c>
      <c r="I8">
        <f>'Population at Risk'!E8/'Population at Risk'!E$5</f>
        <v>9.7550313571264965E-2</v>
      </c>
      <c r="J8">
        <f>'Population at Risk'!BC8/'Population at Risk'!BC$5</f>
        <v>0.26442201938927667</v>
      </c>
      <c r="K8">
        <f>'Population at Risk'!V8/'Population at Risk'!V$5</f>
        <v>0.32171359903989188</v>
      </c>
      <c r="L8">
        <f>'Population at Risk'!F8/'Population at Risk'!F$5</f>
        <v>0.18899889295350519</v>
      </c>
      <c r="M8">
        <f>'Population at Risk'!W8/'Population at Risk'!W$5</f>
        <v>0.22569591108124701</v>
      </c>
      <c r="N8">
        <f>'Population at Risk'!X8/'Population at Risk'!X$5</f>
        <v>0.22569551944444471</v>
      </c>
      <c r="O8">
        <f>'Population at Risk'!Y8/'Population at Risk'!Y$5</f>
        <v>0.26916014384919984</v>
      </c>
      <c r="P8">
        <f>'Population at Risk'!Z8/'Population at Risk'!Z$5</f>
        <v>0.17828462811776108</v>
      </c>
      <c r="Q8">
        <f>'Population at Risk'!AA8/'Population at Risk'!AA$5</f>
        <v>0.22538692685508366</v>
      </c>
      <c r="R8">
        <f>'Population at Risk'!AB8/'Population at Risk'!AB$5</f>
        <v>0.17013166968661764</v>
      </c>
      <c r="S8">
        <f>'Population at Risk'!AY8/'Population at Risk'!AY$5</f>
        <v>0.19843950549923439</v>
      </c>
      <c r="T8">
        <f>'Population at Risk'!AC8/'Population at Risk'!AC$5</f>
        <v>0.18617911756640992</v>
      </c>
      <c r="U8">
        <f>'Population at Risk'!AD8/'Population at Risk'!AD$5</f>
        <v>0.20729127092694952</v>
      </c>
      <c r="V8">
        <f>'Population at Risk'!AE8/'Population at Risk'!AE$5</f>
        <v>0.2131425319049442</v>
      </c>
      <c r="W8">
        <f>'Population at Risk'!G8/'Population at Risk'!G$5</f>
        <v>0.19227741568271037</v>
      </c>
      <c r="X8">
        <f>'Population at Risk'!AF8/'Population at Risk'!AF$5</f>
        <v>0.12857039128134873</v>
      </c>
      <c r="Y8">
        <f>'Population at Risk'!H8/'Population at Risk'!H$5</f>
        <v>0.25476952215317705</v>
      </c>
      <c r="Z8">
        <f>'Population at Risk'!AG8/'Population at Risk'!AG$5</f>
        <v>0.2131425319049442</v>
      </c>
      <c r="AA8">
        <f>'Population at Risk'!AZ8/'Population at Risk'!AZ$5</f>
        <v>0.17414469714160088</v>
      </c>
      <c r="AB8">
        <f>'Population at Risk'!I8/'Population at Risk'!I$5</f>
        <v>0.18448448435539502</v>
      </c>
      <c r="AC8">
        <f>'Population at Risk'!J8/'Population at Risk'!J$5</f>
        <v>0.21047732754024681</v>
      </c>
      <c r="AD8">
        <f>'Population at Risk'!K8/'Population at Risk'!K$5</f>
        <v>0.2755602885339723</v>
      </c>
      <c r="AE8">
        <f>'Population at Risk'!AH8/'Population at Risk'!AH$5</f>
        <v>0.29379816002443776</v>
      </c>
      <c r="AF8">
        <f>'Population at Risk'!AI8/'Population at Risk'!AI$5</f>
        <v>0.24041967394419711</v>
      </c>
      <c r="AG8">
        <f>'Population at Risk'!BA8/'Population at Risk'!BA$5</f>
        <v>0.29851705157999264</v>
      </c>
      <c r="AH8">
        <f>'Population at Risk'!L8/'Population at Risk'!L$5</f>
        <v>0.30278837577536688</v>
      </c>
      <c r="AI8">
        <f>'Population at Risk'!M8/'Population at Risk'!M$5</f>
        <v>0.30278869055014712</v>
      </c>
      <c r="AJ8">
        <f>'Population at Risk'!AJ8/'Population at Risk'!AJ$5</f>
        <v>0.39251987776675556</v>
      </c>
      <c r="AK8">
        <f>'Population at Risk'!AK8/'Population at Risk'!AK$5</f>
        <v>0.17702898171990675</v>
      </c>
      <c r="AL8">
        <f>'Population at Risk'!AL8/'Population at Risk'!AL$5</f>
        <v>0.20048672926903069</v>
      </c>
      <c r="AM8">
        <f>'Population at Risk'!AM8/'Population at Risk'!AM$5</f>
        <v>0.29666606624174546</v>
      </c>
      <c r="AN8">
        <f>'Population at Risk'!N8/'Population at Risk'!N$5</f>
        <v>0.2084410417902936</v>
      </c>
      <c r="AO8">
        <f>'Population at Risk'!AN8/'Population at Risk'!AN$5</f>
        <v>0.16898280370737737</v>
      </c>
      <c r="AP8">
        <f>'Population at Risk'!AO8/'Population at Risk'!AO$5</f>
        <v>0.1689841475590321</v>
      </c>
      <c r="AQ8">
        <f>'Population at Risk'!AP8/'Population at Risk'!AP$5</f>
        <v>0.12589054307427588</v>
      </c>
      <c r="AR8">
        <f>'Population at Risk'!C8/'Population at Risk'!C$5</f>
        <v>0.24812183796713261</v>
      </c>
      <c r="AS8">
        <f>'Population at Risk'!AQ8/'Population at Risk'!AQ$5</f>
        <v>0.20373305972391503</v>
      </c>
      <c r="AT8">
        <f>'Population at Risk'!O8/'Population at Risk'!O$5</f>
        <v>0.27646214340803693</v>
      </c>
      <c r="AU8">
        <f>'Population at Risk'!AR8/'Population at Risk'!AR$5</f>
        <v>0.22253881111986584</v>
      </c>
      <c r="AV8">
        <f>'Population at Risk'!AS8/'Population at Risk'!AS$5</f>
        <v>0.18448419486030143</v>
      </c>
      <c r="AW8">
        <f>'Population at Risk'!AT8/'Population at Risk'!AT$5</f>
        <v>3.8736573372649068E-2</v>
      </c>
      <c r="AX8">
        <f>'Population at Risk'!AU8/'Population at Risk'!AU$5</f>
        <v>3.8737081655647342E-2</v>
      </c>
      <c r="AY8">
        <f>'Population at Risk'!BB8/'Population at Risk'!BB$5</f>
        <v>0.30024251686734593</v>
      </c>
      <c r="AZ8">
        <f>'Population at Risk'!P8/'Population at Risk'!P$5</f>
        <v>0.20475958362855737</v>
      </c>
      <c r="BA8">
        <f>'Population at Risk'!AV8/'Population at Risk'!AV$5</f>
        <v>0.29954286094691446</v>
      </c>
      <c r="BB8">
        <f>'Population at Risk'!AW8/'Population at Risk'!AW$5</f>
        <v>0.29073269312196431</v>
      </c>
      <c r="BC8">
        <f>'Population at Risk'!Q8/'Population at Risk'!Q$5</f>
        <v>0.31017953119437408</v>
      </c>
      <c r="BD8" s="9">
        <v>6</v>
      </c>
    </row>
    <row r="9" spans="1:107" hidden="1" x14ac:dyDescent="0.35">
      <c r="A9" t="s">
        <v>135</v>
      </c>
      <c r="C9">
        <f>'Population at Risk'!R9/'Population at Risk'!R$5</f>
        <v>0.12777750921155817</v>
      </c>
      <c r="D9">
        <f>'Population at Risk'!AX9/'Population at Risk'!AX$5</f>
        <v>0.16933032253359487</v>
      </c>
      <c r="E9">
        <f>'Population at Risk'!S9/'Population at Risk'!S$5</f>
        <v>0.20540550738037774</v>
      </c>
      <c r="F9">
        <f>'Population at Risk'!T9/'Population at Risk'!T$5</f>
        <v>0.14707923066635162</v>
      </c>
      <c r="G9">
        <f>'Population at Risk'!U9/'Population at Risk'!U$5</f>
        <v>0.68725302756245643</v>
      </c>
      <c r="H9">
        <f>'Population at Risk'!D9/'Population at Risk'!D$5</f>
        <v>0.19598768074052847</v>
      </c>
      <c r="I9">
        <f>'Population at Risk'!E9/'Population at Risk'!E$5</f>
        <v>0.22731477398656341</v>
      </c>
      <c r="J9">
        <f>'Population at Risk'!BC9/'Population at Risk'!BC$5</f>
        <v>0.68724995771349839</v>
      </c>
      <c r="K9">
        <f>'Population at Risk'!V9/'Population at Risk'!V$5</f>
        <v>0.18135064977665261</v>
      </c>
      <c r="L9">
        <f>'Population at Risk'!F9/'Population at Risk'!F$5</f>
        <v>0.33889691696978003</v>
      </c>
      <c r="M9">
        <f>'Population at Risk'!W9/'Population at Risk'!W$5</f>
        <v>0.21398643509511553</v>
      </c>
      <c r="N9">
        <f>'Population at Risk'!X9/'Population at Risk'!X$5</f>
        <v>0.21398490706558884</v>
      </c>
      <c r="O9">
        <f>'Population at Risk'!Y9/'Population at Risk'!Y$5</f>
        <v>0.17809779772794898</v>
      </c>
      <c r="P9">
        <f>'Population at Risk'!Z9/'Population at Risk'!Z$5</f>
        <v>0.116910706873171</v>
      </c>
      <c r="Q9">
        <f>'Population at Risk'!AA9/'Population at Risk'!AA$5</f>
        <v>0.14423120798000139</v>
      </c>
      <c r="R9">
        <f>'Population at Risk'!AB9/'Population at Risk'!AB$5</f>
        <v>0.21385329728627062</v>
      </c>
      <c r="S9">
        <f>'Population at Risk'!AY9/'Population at Risk'!AY$5</f>
        <v>0.2225125226962561</v>
      </c>
      <c r="T9">
        <f>'Population at Risk'!AC9/'Population at Risk'!AC$5</f>
        <v>0.12560071804086037</v>
      </c>
      <c r="U9">
        <f>'Population at Risk'!AD9/'Population at Risk'!AD$5</f>
        <v>0.35612401369595265</v>
      </c>
      <c r="V9">
        <f>'Population at Risk'!AE9/'Population at Risk'!AE$5</f>
        <v>0.3303006975236073</v>
      </c>
      <c r="W9">
        <f>'Population at Risk'!G9/'Population at Risk'!G$5</f>
        <v>0.42198231577663875</v>
      </c>
      <c r="X9">
        <f>'Population at Risk'!AF9/'Population at Risk'!AF$5</f>
        <v>0.14676364591376545</v>
      </c>
      <c r="Y9">
        <f>'Population at Risk'!H9/'Population at Risk'!H$5</f>
        <v>0.16328037087869623</v>
      </c>
      <c r="Z9">
        <f>'Population at Risk'!AG9/'Population at Risk'!AG$5</f>
        <v>0.3303006975236073</v>
      </c>
      <c r="AA9">
        <f>'Population at Risk'!AZ9/'Population at Risk'!AZ$5</f>
        <v>0.23002195451642227</v>
      </c>
      <c r="AB9">
        <f>'Population at Risk'!I9/'Population at Risk'!I$5</f>
        <v>0.34291092949740026</v>
      </c>
      <c r="AC9">
        <f>'Population at Risk'!J9/'Population at Risk'!J$5</f>
        <v>0.17370493709834153</v>
      </c>
      <c r="AD9">
        <f>'Population at Risk'!K9/'Population at Risk'!K$5</f>
        <v>0.18282625507298103</v>
      </c>
      <c r="AE9">
        <f>'Population at Risk'!AH9/'Population at Risk'!AH$5</f>
        <v>0.17660435822900122</v>
      </c>
      <c r="AF9">
        <f>'Population at Risk'!AI9/'Population at Risk'!AI$5</f>
        <v>0.18128272048587737</v>
      </c>
      <c r="AG9">
        <f>'Population at Risk'!BA9/'Population at Risk'!BA$5</f>
        <v>0.13721852821267533</v>
      </c>
      <c r="AH9">
        <f>'Population at Risk'!L9/'Population at Risk'!L$5</f>
        <v>0.37108259908065666</v>
      </c>
      <c r="AI9">
        <f>'Population at Risk'!M9/'Population at Risk'!M$5</f>
        <v>0.37107830119575552</v>
      </c>
      <c r="AJ9">
        <f>'Population at Risk'!AJ9/'Population at Risk'!AJ$5</f>
        <v>0.23451874433689823</v>
      </c>
      <c r="AK9">
        <f>'Population at Risk'!AK9/'Population at Risk'!AK$5</f>
        <v>0.29965621565517347</v>
      </c>
      <c r="AL9">
        <f>'Population at Risk'!AL9/'Population at Risk'!AL$5</f>
        <v>0.1347256076607854</v>
      </c>
      <c r="AM9">
        <f>'Population at Risk'!AM9/'Population at Risk'!AM$5</f>
        <v>0.16360552138084117</v>
      </c>
      <c r="AN9">
        <f>'Population at Risk'!N9/'Population at Risk'!N$5</f>
        <v>0.11940780163977731</v>
      </c>
      <c r="AO9">
        <f>'Population at Risk'!AN9/'Population at Risk'!AN$5</f>
        <v>0.33267294729515079</v>
      </c>
      <c r="AP9">
        <f>'Population at Risk'!AO9/'Population at Risk'!AO$5</f>
        <v>0.3326726987751859</v>
      </c>
      <c r="AQ9">
        <f>'Population at Risk'!AP9/'Population at Risk'!AP$5</f>
        <v>0.2572951426030351</v>
      </c>
      <c r="AR9">
        <f>'Population at Risk'!C9/'Population at Risk'!C$5</f>
        <v>0.16139821178993624</v>
      </c>
      <c r="AS9">
        <f>'Population at Risk'!AQ9/'Population at Risk'!AQ$5</f>
        <v>0.17146268580188292</v>
      </c>
      <c r="AT9">
        <f>'Population at Risk'!O9/'Population at Risk'!O$5</f>
        <v>0.16102633105760097</v>
      </c>
      <c r="AU9">
        <f>'Population at Risk'!AR9/'Population at Risk'!AR$5</f>
        <v>0.2001989599641755</v>
      </c>
      <c r="AV9">
        <f>'Population at Risk'!AS9/'Population at Risk'!AS$5</f>
        <v>0.34291209660279154</v>
      </c>
      <c r="AW9">
        <f>'Population at Risk'!AT9/'Population at Risk'!AT$5</f>
        <v>0.36340609626276082</v>
      </c>
      <c r="AX9">
        <f>'Population at Risk'!AU9/'Population at Risk'!AU$5</f>
        <v>0.3634090783599942</v>
      </c>
      <c r="AY9">
        <f>'Population at Risk'!BB9/'Population at Risk'!BB$5</f>
        <v>0.21691350527675543</v>
      </c>
      <c r="AZ9">
        <f>'Population at Risk'!P9/'Population at Risk'!P$5</f>
        <v>6.4669774841110431E-2</v>
      </c>
      <c r="BA9">
        <f>'Population at Risk'!AV9/'Population at Risk'!AV$5</f>
        <v>0.20172935411375989</v>
      </c>
      <c r="BB9">
        <f>'Population at Risk'!AW9/'Population at Risk'!AW$5</f>
        <v>0.19062762951567627</v>
      </c>
      <c r="BC9">
        <f>'Population at Risk'!Q9/'Population at Risk'!Q$5</f>
        <v>0.22534513366407569</v>
      </c>
      <c r="BD9" s="9">
        <v>7</v>
      </c>
    </row>
    <row r="10" spans="1:107" hidden="1" x14ac:dyDescent="0.35">
      <c r="A10" t="s">
        <v>136</v>
      </c>
      <c r="C10">
        <f>'Population at Risk'!R10/'Population at Risk'!R$5</f>
        <v>0.15292698058624227</v>
      </c>
      <c r="D10">
        <f>'Population at Risk'!AX10/'Population at Risk'!AX$5</f>
        <v>0.25989497778354259</v>
      </c>
      <c r="E10">
        <f>'Population at Risk'!S10/'Population at Risk'!S$5</f>
        <v>0.17897134694697303</v>
      </c>
      <c r="F10">
        <f>'Population at Risk'!T10/'Population at Risk'!T$5</f>
        <v>0.15229727959760322</v>
      </c>
      <c r="G10">
        <f>'Population at Risk'!U10/'Population at Risk'!U$5</f>
        <v>4.8327596237610224E-2</v>
      </c>
      <c r="H10">
        <f>'Population at Risk'!D10/'Population at Risk'!D$5</f>
        <v>0.26855838916985375</v>
      </c>
      <c r="I10">
        <f>'Population at Risk'!E10/'Population at Risk'!E$5</f>
        <v>0.36523211731812044</v>
      </c>
      <c r="J10">
        <f>'Population at Risk'!BC10/'Population at Risk'!BC$5</f>
        <v>4.8328022897225063E-2</v>
      </c>
      <c r="K10">
        <f>'Population at Risk'!V10/'Population at Risk'!V$5</f>
        <v>0.1701152641059992</v>
      </c>
      <c r="L10">
        <f>'Population at Risk'!F10/'Population at Risk'!F$5</f>
        <v>0.24136946922253155</v>
      </c>
      <c r="M10">
        <f>'Population at Risk'!W10/'Population at Risk'!W$5</f>
        <v>0.15586628770210237</v>
      </c>
      <c r="N10">
        <f>'Population at Risk'!X10/'Population at Risk'!X$5</f>
        <v>0.15586521329950284</v>
      </c>
      <c r="O10">
        <f>'Population at Risk'!Y10/'Population at Risk'!Y$5</f>
        <v>0.192895015098732</v>
      </c>
      <c r="P10">
        <f>'Population at Risk'!Z10/'Population at Risk'!Z$5</f>
        <v>8.9899233017621982E-2</v>
      </c>
      <c r="Q10">
        <f>'Population at Risk'!AA10/'Population at Risk'!AA$5</f>
        <v>0.12465170340722975</v>
      </c>
      <c r="R10">
        <f>'Population at Risk'!AB10/'Population at Risk'!AB$5</f>
        <v>0.28602013538107213</v>
      </c>
      <c r="S10">
        <f>'Population at Risk'!AY10/'Population at Risk'!AY$5</f>
        <v>0.2110852355680726</v>
      </c>
      <c r="T10">
        <f>'Population at Risk'!AC10/'Population at Risk'!AC$5</f>
        <v>0.11745792661834834</v>
      </c>
      <c r="U10">
        <f>'Population at Risk'!AD10/'Population at Risk'!AD$5</f>
        <v>0.27784194520425576</v>
      </c>
      <c r="V10">
        <f>'Population at Risk'!AE10/'Population at Risk'!AE$5</f>
        <v>0.29990390519916499</v>
      </c>
      <c r="W10">
        <f>'Population at Risk'!G10/'Population at Risk'!G$5</f>
        <v>0.22225164360436916</v>
      </c>
      <c r="X10">
        <f>'Population at Risk'!AF10/'Population at Risk'!AF$5</f>
        <v>0.14433822652957914</v>
      </c>
      <c r="Y10">
        <f>'Population at Risk'!H10/'Population at Risk'!H$5</f>
        <v>0.12399443055982613</v>
      </c>
      <c r="Z10">
        <f>'Population at Risk'!AG10/'Population at Risk'!AG$5</f>
        <v>0.29990390519916499</v>
      </c>
      <c r="AA10">
        <f>'Population at Risk'!AZ10/'Population at Risk'!AZ$5</f>
        <v>0.26033875976178933</v>
      </c>
      <c r="AB10">
        <f>'Population at Risk'!I10/'Population at Risk'!I$5</f>
        <v>0.33415219855169498</v>
      </c>
      <c r="AC10">
        <f>'Population at Risk'!J10/'Population at Risk'!J$5</f>
        <v>0.21713132456427936</v>
      </c>
      <c r="AD10">
        <f>'Population at Risk'!K10/'Population at Risk'!K$5</f>
        <v>0.14890765438961862</v>
      </c>
      <c r="AE10">
        <f>'Population at Risk'!AH10/'Population at Risk'!AH$5</f>
        <v>0.13726072540331649</v>
      </c>
      <c r="AF10">
        <f>'Population at Risk'!AI10/'Population at Risk'!AI$5</f>
        <v>0.16690890707107653</v>
      </c>
      <c r="AG10">
        <f>'Population at Risk'!BA10/'Population at Risk'!BA$5</f>
        <v>0.10750113214462431</v>
      </c>
      <c r="AH10">
        <f>'Population at Risk'!L10/'Population at Risk'!L$5</f>
        <v>0.16213153258907947</v>
      </c>
      <c r="AI10">
        <f>'Population at Risk'!M10/'Population at Risk'!M$5</f>
        <v>0.16212962280910997</v>
      </c>
      <c r="AJ10">
        <f>'Population at Risk'!AJ10/'Population at Risk'!AJ$5</f>
        <v>0.13682844725937748</v>
      </c>
      <c r="AK10">
        <f>'Population at Risk'!AK10/'Population at Risk'!AK$5</f>
        <v>0.36943318594671015</v>
      </c>
      <c r="AL10">
        <f>'Population at Risk'!AL10/'Population at Risk'!AL$5</f>
        <v>0.1362096028874725</v>
      </c>
      <c r="AM10">
        <f>'Population at Risk'!AM10/'Population at Risk'!AM$5</f>
        <v>0.10878299589071437</v>
      </c>
      <c r="AN10">
        <f>'Population at Risk'!N10/'Population at Risk'!N$5</f>
        <v>0.14434192988288866</v>
      </c>
      <c r="AO10">
        <f>'Population at Risk'!AN10/'Population at Risk'!AN$5</f>
        <v>0.44018967053625901</v>
      </c>
      <c r="AP10">
        <f>'Population at Risk'!AO10/'Population at Risk'!AO$5</f>
        <v>0.4401883647505011</v>
      </c>
      <c r="AQ10">
        <f>'Population at Risk'!AP10/'Population at Risk'!AP$5</f>
        <v>0.39475562872675535</v>
      </c>
      <c r="AR10">
        <f>'Population at Risk'!C10/'Population at Risk'!C$5</f>
        <v>0.16078035252605144</v>
      </c>
      <c r="AS10">
        <f>'Population at Risk'!AQ10/'Population at Risk'!AQ$5</f>
        <v>0.15454521059286899</v>
      </c>
      <c r="AT10">
        <f>'Population at Risk'!O10/'Population at Risk'!O$5</f>
        <v>0.11099826693591687</v>
      </c>
      <c r="AU10">
        <f>'Population at Risk'!AR10/'Population at Risk'!AR$5</f>
        <v>0.18100885808783782</v>
      </c>
      <c r="AV10">
        <f>'Population at Risk'!AS10/'Population at Risk'!AS$5</f>
        <v>0.33415303659313494</v>
      </c>
      <c r="AW10">
        <f>'Population at Risk'!AT10/'Population at Risk'!AT$5</f>
        <v>0.5978573303645901</v>
      </c>
      <c r="AX10">
        <f>'Population at Risk'!AU10/'Population at Risk'!AU$5</f>
        <v>0.59785383998435859</v>
      </c>
      <c r="AY10">
        <f>'Population at Risk'!BB10/'Population at Risk'!BB$5</f>
        <v>0.15125595148294649</v>
      </c>
      <c r="AZ10">
        <f>'Population at Risk'!P10/'Population at Risk'!P$5</f>
        <v>0.18728793768895771</v>
      </c>
      <c r="BA10">
        <f>'Population at Risk'!AV10/'Population at Risk'!AV$5</f>
        <v>0.1225334092838566</v>
      </c>
      <c r="BB10">
        <f>'Population at Risk'!AW10/'Population at Risk'!AW$5</f>
        <v>0.16789867594914074</v>
      </c>
      <c r="BC10">
        <f>'Population at Risk'!Q10/'Population at Risk'!Q$5</f>
        <v>0.28536761126413651</v>
      </c>
      <c r="BD10" s="9">
        <v>8</v>
      </c>
    </row>
    <row r="11" spans="1:107" hidden="1" x14ac:dyDescent="0.35">
      <c r="A11" t="s">
        <v>137</v>
      </c>
      <c r="B11" s="8"/>
      <c r="C11">
        <f>'Population at Risk'!R11/'Population at Risk'!R$5</f>
        <v>0.51469038269619116</v>
      </c>
      <c r="D11">
        <f>'Population at Risk'!AX11/'Population at Risk'!AX$5</f>
        <v>0.23061375613847859</v>
      </c>
      <c r="E11">
        <f>'Population at Risk'!S11/'Population at Risk'!S$5</f>
        <v>0.2077488956190521</v>
      </c>
      <c r="F11">
        <f>'Population at Risk'!T11/'Population at Risk'!T$5</f>
        <v>0.34902767968419118</v>
      </c>
      <c r="G11">
        <f>'Population at Risk'!U11/'Population at Risk'!U$5</f>
        <v>0</v>
      </c>
      <c r="H11">
        <f>'Population at Risk'!D11/'Population at Risk'!D$5</f>
        <v>0.30137835062511126</v>
      </c>
      <c r="I11">
        <f>'Population at Risk'!E11/'Population at Risk'!E$5</f>
        <v>0.28282041506982153</v>
      </c>
      <c r="J11">
        <f>'Population at Risk'!BC11/'Population at Risk'!BC$5</f>
        <v>0</v>
      </c>
      <c r="K11">
        <f>'Population at Risk'!V11/'Population at Risk'!V$5</f>
        <v>0.13915906035096948</v>
      </c>
      <c r="L11">
        <f>'Population at Risk'!F11/'Population at Risk'!F$5</f>
        <v>0.14530449589802497</v>
      </c>
      <c r="M11">
        <f>'Population at Risk'!W11/'Population at Risk'!W$5</f>
        <v>0.15882204256462251</v>
      </c>
      <c r="N11">
        <f>'Population at Risk'!X11/'Population at Risk'!X$5</f>
        <v>0.1588213005541769</v>
      </c>
      <c r="O11">
        <f>'Population at Risk'!Y11/'Population at Risk'!Y$5</f>
        <v>0.15981182671587277</v>
      </c>
      <c r="P11">
        <f>'Population at Risk'!Z11/'Population at Risk'!Z$5</f>
        <v>6.7407748923663732E-2</v>
      </c>
      <c r="Q11">
        <f>'Population at Risk'!AA11/'Population at Risk'!AA$5</f>
        <v>0.11855103644421236</v>
      </c>
      <c r="R11">
        <f>'Population at Risk'!AB11/'Population at Risk'!AB$5</f>
        <v>0.2739777161221717</v>
      </c>
      <c r="S11">
        <f>'Population at Risk'!AY11/'Population at Risk'!AY$5</f>
        <v>0.14843964299832832</v>
      </c>
      <c r="T11">
        <f>'Population at Risk'!AC11/'Population at Risk'!AC$5</f>
        <v>0.13963727843063517</v>
      </c>
      <c r="U11">
        <f>'Population at Risk'!AD11/'Population at Risk'!AD$5</f>
        <v>7.2994784332705981E-2</v>
      </c>
      <c r="V11">
        <f>'Population at Risk'!AE11/'Population at Risk'!AE$5</f>
        <v>7.357966190737647E-2</v>
      </c>
      <c r="W11">
        <f>'Population at Risk'!G11/'Population at Risk'!G$5</f>
        <v>7.1487766574016856E-2</v>
      </c>
      <c r="X11">
        <f>'Population at Risk'!AF11/'Population at Risk'!AF$5</f>
        <v>9.0612899739764219E-2</v>
      </c>
      <c r="Y11">
        <f>'Population at Risk'!H11/'Population at Risk'!H$5</f>
        <v>0.10262065081768082</v>
      </c>
      <c r="Z11">
        <f>'Population at Risk'!AG11/'Population at Risk'!AG$5</f>
        <v>7.357966190737647E-2</v>
      </c>
      <c r="AA11">
        <f>'Population at Risk'!AZ11/'Population at Risk'!AZ$5</f>
        <v>0.13900488647569709</v>
      </c>
      <c r="AB11">
        <f>'Population at Risk'!I11/'Population at Risk'!I$5</f>
        <v>7.1576935034335334E-2</v>
      </c>
      <c r="AC11">
        <f>'Population at Risk'!J11/'Population at Risk'!J$5</f>
        <v>0.18237628581129667</v>
      </c>
      <c r="AD11">
        <f>'Population at Risk'!K11/'Population at Risk'!K$5</f>
        <v>0.10331762989110793</v>
      </c>
      <c r="AE11">
        <f>'Population at Risk'!AH11/'Population at Risk'!AH$5</f>
        <v>8.1318324244353674E-2</v>
      </c>
      <c r="AF11">
        <f>'Population at Risk'!AI11/'Population at Risk'!AI$5</f>
        <v>0.25029248986791452</v>
      </c>
      <c r="AG11">
        <f>'Population at Risk'!BA11/'Population at Risk'!BA$5</f>
        <v>2.5117522160175577E-2</v>
      </c>
      <c r="AH11">
        <f>'Population at Risk'!L11/'Population at Risk'!L$5</f>
        <v>6.9488461283085459E-2</v>
      </c>
      <c r="AI11">
        <f>'Population at Risk'!M11/'Population at Risk'!M$5</f>
        <v>6.9488557949358681E-2</v>
      </c>
      <c r="AJ11">
        <f>'Population at Risk'!AJ11/'Population at Risk'!AJ$5</f>
        <v>0.11403459939171491</v>
      </c>
      <c r="AK11">
        <f>'Population at Risk'!AK11/'Population at Risk'!AK$5</f>
        <v>0.14289075706005069</v>
      </c>
      <c r="AL11">
        <f>'Population at Risk'!AL11/'Population at Risk'!AL$5</f>
        <v>6.7521740108391889E-2</v>
      </c>
      <c r="AM11">
        <f>'Population at Risk'!AM11/'Population at Risk'!AM$5</f>
        <v>6.1327120899406805E-2</v>
      </c>
      <c r="AN11">
        <f>'Population at Risk'!N11/'Population at Risk'!N$5</f>
        <v>0.11586456247994252</v>
      </c>
      <c r="AO11">
        <f>'Population at Risk'!AN11/'Population at Risk'!AN$5</f>
        <v>5.8154578461212768E-2</v>
      </c>
      <c r="AP11">
        <f>'Population at Risk'!AO11/'Population at Risk'!AO$5</f>
        <v>5.8154788915280912E-2</v>
      </c>
      <c r="AQ11">
        <f>'Population at Risk'!AP11/'Population at Risk'!AP$5</f>
        <v>0.15768863887625986</v>
      </c>
      <c r="AR11">
        <f>'Population at Risk'!C11/'Population at Risk'!C$5</f>
        <v>0.32204221248126236</v>
      </c>
      <c r="AS11">
        <f>'Population at Risk'!AQ11/'Population at Risk'!AQ$5</f>
        <v>0.13264349840415973</v>
      </c>
      <c r="AT11">
        <f>'Population at Risk'!O11/'Population at Risk'!O$5</f>
        <v>8.1241740503806378E-2</v>
      </c>
      <c r="AU11">
        <f>'Population at Risk'!AR11/'Population at Risk'!AR$5</f>
        <v>0.15221530200052186</v>
      </c>
      <c r="AV11">
        <f>'Population at Risk'!AS11/'Population at Risk'!AS$5</f>
        <v>7.1576917073682647E-2</v>
      </c>
      <c r="AW11">
        <f>'Population at Risk'!AT11/'Population at Risk'!AT$5</f>
        <v>0</v>
      </c>
      <c r="AX11">
        <f>'Population at Risk'!AU11/'Population at Risk'!AU$5</f>
        <v>0</v>
      </c>
      <c r="AY11">
        <f>'Population at Risk'!BB11/'Population at Risk'!BB$5</f>
        <v>0.12906590191272191</v>
      </c>
      <c r="AZ11">
        <f>'Population at Risk'!P11/'Population at Risk'!P$5</f>
        <v>0.4782209877352836</v>
      </c>
      <c r="BA11">
        <f>'Population at Risk'!AV11/'Population at Risk'!AV$5</f>
        <v>0.16995601084643461</v>
      </c>
      <c r="BB11">
        <f>'Population at Risk'!AW11/'Population at Risk'!AW$5</f>
        <v>0.10282906265904521</v>
      </c>
      <c r="BC11">
        <f>'Population at Risk'!Q11/'Population at Risk'!Q$5</f>
        <v>0.13534568762642982</v>
      </c>
      <c r="BD11" s="9">
        <v>9</v>
      </c>
    </row>
    <row r="12" spans="1:107" hidden="1" x14ac:dyDescent="0.35">
      <c r="A12" s="2" t="s">
        <v>133</v>
      </c>
      <c r="B12" s="5" t="s">
        <v>328</v>
      </c>
      <c r="C12">
        <f>'Population at Risk'!R12/'Population at Risk'!R$5</f>
        <v>5.7247645845197835E-2</v>
      </c>
      <c r="D12">
        <f>'Population at Risk'!AX12/'Population at Risk'!AX$5</f>
        <v>0.10177631529608278</v>
      </c>
      <c r="E12">
        <f>'Population at Risk'!S12/'Population at Risk'!S$5</f>
        <v>0.10072871853457328</v>
      </c>
      <c r="F12">
        <f>'Population at Risk'!T12/'Population at Risk'!T$5</f>
        <v>0.10441945568071005</v>
      </c>
      <c r="G12">
        <f>'Population at Risk'!U12/'Population at Risk'!U$5</f>
        <v>0</v>
      </c>
      <c r="H12">
        <f>'Population at Risk'!D12/'Population at Risk'!D$5</f>
        <v>3.5557139861835722E-2</v>
      </c>
      <c r="I12">
        <f>'Population at Risk'!E12/'Population at Risk'!E$5</f>
        <v>1.4690889855997357E-2</v>
      </c>
      <c r="J12">
        <f>'Population at Risk'!BC12/'Population at Risk'!BC$5</f>
        <v>0</v>
      </c>
      <c r="K12">
        <f>'Population at Risk'!V12/'Population at Risk'!V$5</f>
        <v>0.11164295152996855</v>
      </c>
      <c r="L12">
        <f>'Population at Risk'!F12/'Population at Risk'!F$5</f>
        <v>4.8292612751310249E-2</v>
      </c>
      <c r="M12">
        <f>'Population at Risk'!W12/'Population at Risk'!W$5</f>
        <v>0.14373272599003839</v>
      </c>
      <c r="N12">
        <f>'Population at Risk'!X12/'Population at Risk'!X$5</f>
        <v>0.14374679939327983</v>
      </c>
      <c r="O12">
        <f>'Population at Risk'!Y12/'Population at Risk'!Y$5</f>
        <v>0.11904016390218514</v>
      </c>
      <c r="P12">
        <f>'Population at Risk'!Z12/'Population at Risk'!Z$5</f>
        <v>0.33082975433044681</v>
      </c>
      <c r="Q12">
        <f>'Population at Risk'!AA12/'Population at Risk'!AA$5</f>
        <v>0.22296709602714149</v>
      </c>
      <c r="R12">
        <f>'Population at Risk'!AB12/'Population at Risk'!AB$5</f>
        <v>3.0834390387110947E-2</v>
      </c>
      <c r="S12">
        <f>'Population at Risk'!AY12/'Population at Risk'!AY$5</f>
        <v>0.1244495292818337</v>
      </c>
      <c r="T12">
        <f>'Population at Risk'!AC12/'Population at Risk'!AC$5</f>
        <v>0.25566206476677367</v>
      </c>
      <c r="U12">
        <f>'Population at Risk'!AD12/'Population at Risk'!AD$5</f>
        <v>4.8884036816306688E-2</v>
      </c>
      <c r="V12">
        <f>'Population at Risk'!AE12/'Population at Risk'!AE$5</f>
        <v>4.6756211566719781E-2</v>
      </c>
      <c r="W12">
        <f>'Population at Risk'!G12/'Population at Risk'!G$5</f>
        <v>5.2675736525307132E-2</v>
      </c>
      <c r="X12">
        <f>'Population at Risk'!AF12/'Population at Risk'!AF$5</f>
        <v>0.27162744348692036</v>
      </c>
      <c r="Y12">
        <f>'Population at Risk'!H12/'Population at Risk'!H$5</f>
        <v>0.20680611303426868</v>
      </c>
      <c r="Z12">
        <f>'Population at Risk'!AG12/'Population at Risk'!AG$5</f>
        <v>4.6756211566719781E-2</v>
      </c>
      <c r="AA12">
        <f>'Population at Risk'!AZ12/'Population at Risk'!AZ$5</f>
        <v>0.10862742814541869</v>
      </c>
      <c r="AB12">
        <f>'Population at Risk'!I12/'Population at Risk'!I$5</f>
        <v>3.5756643614366472E-2</v>
      </c>
      <c r="AC12">
        <f>'Population at Risk'!J12/'Population at Risk'!J$5</f>
        <v>0.13574175244964665</v>
      </c>
      <c r="AD12">
        <f>'Population at Risk'!K12/'Population at Risk'!K$5</f>
        <v>0.17207750563096708</v>
      </c>
      <c r="AE12">
        <f>'Population at Risk'!AH12/'Population at Risk'!AH$5</f>
        <v>0.16972363717655956</v>
      </c>
      <c r="AF12">
        <f>'Population at Risk'!AI12/'Population at Risk'!AI$5</f>
        <v>9.132062407351256E-2</v>
      </c>
      <c r="AG12">
        <f>'Population at Risk'!BA12/'Population at Risk'!BA$5</f>
        <v>0.25276435710750572</v>
      </c>
      <c r="AH12">
        <f>'Population at Risk'!L12/'Population at Risk'!L$5</f>
        <v>5.6156080625386726E-2</v>
      </c>
      <c r="AI12">
        <f>'Population at Risk'!M12/'Population at Risk'!M$5</f>
        <v>5.617521202401448E-2</v>
      </c>
      <c r="AJ12">
        <f>'Population at Risk'!AJ12/'Population at Risk'!AJ$5</f>
        <v>6.3290981839038321E-2</v>
      </c>
      <c r="AK12">
        <f>'Population at Risk'!AK12/'Population at Risk'!AK$5</f>
        <v>6.6475968539762564E-3</v>
      </c>
      <c r="AL12">
        <f>'Population at Risk'!AL12/'Population at Risk'!AL$5</f>
        <v>0.27489735716100971</v>
      </c>
      <c r="AM12">
        <f>'Population at Risk'!AM12/'Population at Risk'!AM$5</f>
        <v>0.19897512532965475</v>
      </c>
      <c r="AN12">
        <f>'Population at Risk'!N12/'Population at Risk'!N$5</f>
        <v>0.24006379676485562</v>
      </c>
      <c r="AO12">
        <f>'Population at Risk'!AN12/'Population at Risk'!AN$5</f>
        <v>0</v>
      </c>
      <c r="AP12">
        <f>'Population at Risk'!AO12/'Population at Risk'!AO$5</f>
        <v>0</v>
      </c>
      <c r="AQ12">
        <f>'Population at Risk'!AP12/'Population at Risk'!AP$5</f>
        <v>3.59294611862188E-2</v>
      </c>
      <c r="AR12">
        <f>'Population at Risk'!C12/'Population at Risk'!C$5</f>
        <v>5.7743179037227949E-2</v>
      </c>
      <c r="AS12">
        <f>'Population at Risk'!AQ12/'Population at Risk'!AQ$5</f>
        <v>0.18800946577159702</v>
      </c>
      <c r="AT12">
        <f>'Population at Risk'!O12/'Population at Risk'!O$5</f>
        <v>0.21081856961379716</v>
      </c>
      <c r="AU12">
        <f>'Population at Risk'!AR12/'Population at Risk'!AR$5</f>
        <v>0.14028576275491994</v>
      </c>
      <c r="AV12">
        <f>'Population at Risk'!AS12/'Population at Risk'!AS$5</f>
        <v>3.575099998767859E-2</v>
      </c>
      <c r="AW12">
        <f>'Population at Risk'!AT12/'Population at Risk'!AT$5</f>
        <v>0</v>
      </c>
      <c r="AX12">
        <f>'Population at Risk'!AU12/'Population at Risk'!AU$5</f>
        <v>0</v>
      </c>
      <c r="AY12">
        <f>'Population at Risk'!BB12/'Population at Risk'!BB$5</f>
        <v>0.11656209787488464</v>
      </c>
      <c r="AZ12">
        <f>'Population at Risk'!P12/'Population at Risk'!P$5</f>
        <v>3.8417215325026122E-2</v>
      </c>
      <c r="BA12">
        <f>'Population at Risk'!AV12/'Population at Risk'!AV$5</f>
        <v>0.11847299287995601</v>
      </c>
      <c r="BB12">
        <f>'Population at Risk'!AW12/'Population at Risk'!AW$5</f>
        <v>0.13804170691891371</v>
      </c>
      <c r="BC12">
        <f>'Population at Risk'!Q12/'Population at Risk'!Q$5</f>
        <v>2.2822404645135068E-2</v>
      </c>
      <c r="BD12" s="9">
        <v>10</v>
      </c>
    </row>
    <row r="13" spans="1:107" hidden="1" x14ac:dyDescent="0.35">
      <c r="A13" s="3" t="s">
        <v>134</v>
      </c>
      <c r="C13">
        <f>'Population at Risk'!R13/'Population at Risk'!R$5</f>
        <v>5.6444276837342232E-2</v>
      </c>
      <c r="D13">
        <f>'Population at Risk'!AX13/'Population at Risk'!AX$5</f>
        <v>8.4746212867428436E-2</v>
      </c>
      <c r="E13">
        <f>'Population at Risk'!S13/'Population at Risk'!S$5</f>
        <v>0.11064253770423277</v>
      </c>
      <c r="F13">
        <f>'Population at Risk'!T13/'Population at Risk'!T$5</f>
        <v>8.1484718255818614E-2</v>
      </c>
      <c r="G13">
        <f>'Population at Risk'!U13/'Population at Risk'!U$5</f>
        <v>0.12557114982801193</v>
      </c>
      <c r="H13">
        <f>'Population at Risk'!D13/'Population at Risk'!D$5</f>
        <v>7.7476447101585133E-2</v>
      </c>
      <c r="I13">
        <f>'Population at Risk'!E13/'Population at Risk'!E$5</f>
        <v>4.595218514003669E-2</v>
      </c>
      <c r="J13">
        <f>'Population at Risk'!BC13/'Population at Risk'!BC$5</f>
        <v>0.12565924108570947</v>
      </c>
      <c r="K13">
        <f>'Population at Risk'!V13/'Population at Risk'!V$5</f>
        <v>0.16366466702995319</v>
      </c>
      <c r="L13">
        <f>'Population at Risk'!F13/'Population at Risk'!F$5</f>
        <v>9.0615526009391836E-2</v>
      </c>
      <c r="M13">
        <f>'Population at Risk'!W13/'Population at Risk'!W$5</f>
        <v>0.11288473295009437</v>
      </c>
      <c r="N13">
        <f>'Population at Risk'!X13/'Population at Risk'!X$5</f>
        <v>0.11289578591215063</v>
      </c>
      <c r="O13">
        <f>'Population at Risk'!Y13/'Population at Risk'!Y$5</f>
        <v>0.13529719225553433</v>
      </c>
      <c r="P13">
        <f>'Population at Risk'!Z13/'Population at Risk'!Z$5</f>
        <v>8.8657260441638408E-2</v>
      </c>
      <c r="Q13">
        <f>'Population at Risk'!AA13/'Population at Risk'!AA$5</f>
        <v>0.10856358517598141</v>
      </c>
      <c r="R13">
        <f>'Population at Risk'!AB13/'Population at Risk'!AB$5</f>
        <v>7.9388465801762481E-2</v>
      </c>
      <c r="S13">
        <f>'Population at Risk'!AY13/'Population at Risk'!AY$5</f>
        <v>9.4227418247474576E-2</v>
      </c>
      <c r="T13">
        <f>'Population at Risk'!AC13/'Population at Risk'!AC$5</f>
        <v>9.2168921478994623E-2</v>
      </c>
      <c r="U13">
        <f>'Population at Risk'!AD13/'Population at Risk'!AD$5</f>
        <v>0.1004567120657395</v>
      </c>
      <c r="V13">
        <f>'Population at Risk'!AE13/'Population at Risk'!AE$5</f>
        <v>0.10173496176175735</v>
      </c>
      <c r="W13">
        <f>'Population at Risk'!G13/'Population at Risk'!G$5</f>
        <v>9.3751859257191691E-2</v>
      </c>
      <c r="X13">
        <f>'Population at Risk'!AF13/'Population at Risk'!AF$5</f>
        <v>5.9235292140033591E-2</v>
      </c>
      <c r="Y13">
        <f>'Population at Risk'!H13/'Population at Risk'!H$5</f>
        <v>0.1253246714818663</v>
      </c>
      <c r="Z13">
        <f>'Population at Risk'!AG13/'Population at Risk'!AG$5</f>
        <v>0.10173496176175735</v>
      </c>
      <c r="AA13">
        <f>'Population at Risk'!AZ13/'Population at Risk'!AZ$5</f>
        <v>7.891327249660092E-2</v>
      </c>
      <c r="AB13">
        <f>'Population at Risk'!I13/'Population at Risk'!I$5</f>
        <v>8.3202738480198171E-2</v>
      </c>
      <c r="AC13">
        <f>'Population at Risk'!J13/'Population at Risk'!J$5</f>
        <v>0.11154541548131</v>
      </c>
      <c r="AD13">
        <f>'Population at Risk'!K13/'Population at Risk'!K$5</f>
        <v>0.13951696994587393</v>
      </c>
      <c r="AE13">
        <f>'Population at Risk'!AH13/'Population at Risk'!AH$5</f>
        <v>0.13467720651869833</v>
      </c>
      <c r="AF13">
        <f>'Population at Risk'!AI13/'Population at Risk'!AI$5</f>
        <v>0.1135343725308587</v>
      </c>
      <c r="AG13">
        <f>'Population at Risk'!BA13/'Population at Risk'!BA$5</f>
        <v>0.14428488894691069</v>
      </c>
      <c r="AH13">
        <f>'Population at Risk'!L13/'Population at Risk'!L$5</f>
        <v>0.15339395033459469</v>
      </c>
      <c r="AI13">
        <f>'Population at Risk'!M13/'Population at Risk'!M$5</f>
        <v>0.15344620898189082</v>
      </c>
      <c r="AJ13">
        <f>'Population at Risk'!AJ13/'Population at Risk'!AJ$5</f>
        <v>0.17065915422049102</v>
      </c>
      <c r="AK13">
        <f>'Population at Risk'!AK13/'Population at Risk'!AK$5</f>
        <v>8.8472058086367295E-2</v>
      </c>
      <c r="AL13">
        <f>'Population at Risk'!AL13/'Population at Risk'!AL$5</f>
        <v>0.10137665143432843</v>
      </c>
      <c r="AM13">
        <f>'Population at Risk'!AM13/'Population at Risk'!AM$5</f>
        <v>0.13455905370883967</v>
      </c>
      <c r="AN13">
        <f>'Population at Risk'!N13/'Population at Risk'!N$5</f>
        <v>0.10087679411795869</v>
      </c>
      <c r="AO13">
        <f>'Population at Risk'!AN13/'Population at Risk'!AN$5</f>
        <v>7.4269696545150143E-2</v>
      </c>
      <c r="AP13">
        <f>'Population at Risk'!AO13/'Population at Risk'!AO$5</f>
        <v>7.4342322114649695E-2</v>
      </c>
      <c r="AQ13">
        <f>'Population at Risk'!AP13/'Population at Risk'!AP$5</f>
        <v>5.7351304898097949E-2</v>
      </c>
      <c r="AR13">
        <f>'Population at Risk'!C13/'Population at Risk'!C$5</f>
        <v>0.11093327748316188</v>
      </c>
      <c r="AS13">
        <f>'Population at Risk'!AQ13/'Population at Risk'!AQ$5</f>
        <v>9.7500504687988029E-2</v>
      </c>
      <c r="AT13">
        <f>'Population at Risk'!O13/'Population at Risk'!O$5</f>
        <v>0.13214608296195954</v>
      </c>
      <c r="AU13">
        <f>'Population at Risk'!AR13/'Population at Risk'!AR$5</f>
        <v>0.10689982666327173</v>
      </c>
      <c r="AV13">
        <f>'Population at Risk'!AS13/'Population at Risk'!AS$5</f>
        <v>8.3189606229854551E-2</v>
      </c>
      <c r="AW13">
        <f>'Population at Risk'!AT13/'Population at Risk'!AT$5</f>
        <v>1.6476815624472233E-2</v>
      </c>
      <c r="AX13">
        <f>'Population at Risk'!AU13/'Population at Risk'!AU$5</f>
        <v>1.6457641150546237E-2</v>
      </c>
      <c r="AY13">
        <f>'Population at Risk'!BB13/'Population at Risk'!BB$5</f>
        <v>0.14522320099206648</v>
      </c>
      <c r="AZ13">
        <f>'Population at Risk'!P13/'Population at Risk'!P$5</f>
        <v>0.10545722772754035</v>
      </c>
      <c r="BA13">
        <f>'Population at Risk'!AV13/'Population at Risk'!AV$5</f>
        <v>0.14754457385711983</v>
      </c>
      <c r="BB13">
        <f>'Population at Risk'!AW13/'Population at Risk'!AW$5</f>
        <v>0.13553272147969353</v>
      </c>
      <c r="BC13">
        <f>'Population at Risk'!Q13/'Population at Risk'!Q$5</f>
        <v>0.13542369659321613</v>
      </c>
      <c r="BD13" s="9">
        <v>11</v>
      </c>
    </row>
    <row r="14" spans="1:107" hidden="1" x14ac:dyDescent="0.35">
      <c r="A14" s="3" t="s">
        <v>135</v>
      </c>
      <c r="C14">
        <f>'Population at Risk'!R14/'Population at Risk'!R$5</f>
        <v>6.4034103943805848E-2</v>
      </c>
      <c r="D14">
        <f>'Population at Risk'!AX14/'Population at Risk'!AX$5</f>
        <v>7.9583515119131615E-2</v>
      </c>
      <c r="E14">
        <f>'Population at Risk'!S14/'Population at Risk'!S$5</f>
        <v>9.1021511863668442E-2</v>
      </c>
      <c r="F14">
        <f>'Population at Risk'!T14/'Population at Risk'!T$5</f>
        <v>6.1618609290688305E-2</v>
      </c>
      <c r="G14">
        <f>'Population at Risk'!U14/'Population at Risk'!U$5</f>
        <v>0.31882459665645974</v>
      </c>
      <c r="H14">
        <f>'Population at Risk'!D14/'Population at Risk'!D$5</f>
        <v>8.1636765852777946E-2</v>
      </c>
      <c r="I14">
        <f>'Population at Risk'!E14/'Population at Risk'!E$5</f>
        <v>0.10025414483274478</v>
      </c>
      <c r="J14">
        <f>'Population at Risk'!BC14/'Population at Risk'!BC$5</f>
        <v>0.31904825997198122</v>
      </c>
      <c r="K14">
        <f>'Population at Risk'!V14/'Population at Risk'!V$5</f>
        <v>8.7193336430371804E-2</v>
      </c>
      <c r="L14">
        <f>'Population at Risk'!F14/'Population at Risk'!F$5</f>
        <v>0.15261036746840878</v>
      </c>
      <c r="M14">
        <f>'Population at Risk'!W14/'Population at Risk'!W$5</f>
        <v>0.10122604582768992</v>
      </c>
      <c r="N14">
        <f>'Population at Risk'!X14/'Population at Risk'!X$5</f>
        <v>0.10123595724453434</v>
      </c>
      <c r="O14">
        <f>'Population at Risk'!Y14/'Population at Risk'!Y$5</f>
        <v>8.507330038663978E-2</v>
      </c>
      <c r="P14">
        <f>'Population at Risk'!Z14/'Population at Risk'!Z$5</f>
        <v>5.2104540515000373E-2</v>
      </c>
      <c r="Q14">
        <f>'Population at Risk'!AA14/'Population at Risk'!AA$5</f>
        <v>6.481792627216805E-2</v>
      </c>
      <c r="R14">
        <f>'Population at Risk'!AB14/'Population at Risk'!AB$5</f>
        <v>9.148515048460211E-2</v>
      </c>
      <c r="S14">
        <f>'Population at Risk'!AY14/'Population at Risk'!AY$5</f>
        <v>0.10020963154263511</v>
      </c>
      <c r="T14">
        <f>'Population at Risk'!AC14/'Population at Risk'!AC$5</f>
        <v>5.7449213124713079E-2</v>
      </c>
      <c r="U14">
        <f>'Population at Risk'!AD14/'Population at Risk'!AD$5</f>
        <v>0.16155746593347903</v>
      </c>
      <c r="V14">
        <f>'Population at Risk'!AE14/'Population at Risk'!AE$5</f>
        <v>0.14662869835345144</v>
      </c>
      <c r="W14">
        <f>'Population at Risk'!G14/'Population at Risk'!G$5</f>
        <v>0.19434621769348759</v>
      </c>
      <c r="X14">
        <f>'Population at Risk'!AF14/'Population at Risk'!AF$5</f>
        <v>6.5370105713716348E-2</v>
      </c>
      <c r="Y14">
        <f>'Population at Risk'!H14/'Population at Risk'!H$5</f>
        <v>7.6011926500829358E-2</v>
      </c>
      <c r="Z14">
        <f>'Population at Risk'!AG14/'Population at Risk'!AG$5</f>
        <v>0.14662869835345144</v>
      </c>
      <c r="AA14">
        <f>'Population at Risk'!AZ14/'Population at Risk'!AZ$5</f>
        <v>9.9395639969150018E-2</v>
      </c>
      <c r="AB14">
        <f>'Population at Risk'!I14/'Population at Risk'!I$5</f>
        <v>0.14866245409399936</v>
      </c>
      <c r="AC14">
        <f>'Population at Risk'!J14/'Population at Risk'!J$5</f>
        <v>8.8402509723728387E-2</v>
      </c>
      <c r="AD14">
        <f>'Population at Risk'!K14/'Population at Risk'!K$5</f>
        <v>8.9488021019871467E-2</v>
      </c>
      <c r="AE14">
        <f>'Population at Risk'!AH14/'Population at Risk'!AH$5</f>
        <v>7.6512371642057528E-2</v>
      </c>
      <c r="AF14">
        <f>'Population at Risk'!AI14/'Population at Risk'!AI$5</f>
        <v>7.7446651467345584E-2</v>
      </c>
      <c r="AG14">
        <f>'Population at Risk'!BA14/'Population at Risk'!BA$5</f>
        <v>6.373495333605729E-2</v>
      </c>
      <c r="AH14">
        <f>'Population at Risk'!L14/'Population at Risk'!L$5</f>
        <v>0.18118821461481699</v>
      </c>
      <c r="AI14">
        <f>'Population at Risk'!M14/'Population at Risk'!M$5</f>
        <v>0.18124994228387512</v>
      </c>
      <c r="AJ14">
        <f>'Population at Risk'!AJ14/'Population at Risk'!AJ$5</f>
        <v>9.4425256270084842E-2</v>
      </c>
      <c r="AK14">
        <f>'Population at Risk'!AK14/'Population at Risk'!AK$5</f>
        <v>0.14072066799097871</v>
      </c>
      <c r="AL14">
        <f>'Population at Risk'!AL14/'Population at Risk'!AL$5</f>
        <v>6.5330275894520215E-2</v>
      </c>
      <c r="AM14">
        <f>'Population at Risk'!AM14/'Population at Risk'!AM$5</f>
        <v>6.9013373261239797E-2</v>
      </c>
      <c r="AN14">
        <f>'Population at Risk'!N14/'Population at Risk'!N$5</f>
        <v>5.4412587561415066E-2</v>
      </c>
      <c r="AO14">
        <f>'Population at Risk'!AN14/'Population at Risk'!AN$5</f>
        <v>0.14454075865261248</v>
      </c>
      <c r="AP14">
        <f>'Population at Risk'!AO14/'Population at Risk'!AO$5</f>
        <v>0.14468209967595511</v>
      </c>
      <c r="AQ14">
        <f>'Population at Risk'!AP14/'Population at Risk'!AP$5</f>
        <v>0.11609844595460726</v>
      </c>
      <c r="AR14">
        <f>'Population at Risk'!C14/'Population at Risk'!C$5</f>
        <v>6.1549150608594339E-2</v>
      </c>
      <c r="AS14">
        <f>'Population at Risk'!AQ14/'Population at Risk'!AQ$5</f>
        <v>7.6077971651467444E-2</v>
      </c>
      <c r="AT14">
        <f>'Population at Risk'!O14/'Population at Risk'!O$5</f>
        <v>7.1089922437005987E-2</v>
      </c>
      <c r="AU14">
        <f>'Population at Risk'!AR14/'Population at Risk'!AR$5</f>
        <v>8.9860326646449537E-2</v>
      </c>
      <c r="AV14">
        <f>'Population at Risk'!AS14/'Population at Risk'!AS$5</f>
        <v>0.14863899005183534</v>
      </c>
      <c r="AW14">
        <f>'Population at Risk'!AT14/'Population at Risk'!AT$5</f>
        <v>0.15544905028162981</v>
      </c>
      <c r="AX14">
        <f>'Population at Risk'!AU14/'Population at Risk'!AU$5</f>
        <v>0.15526815041424166</v>
      </c>
      <c r="AY14">
        <f>'Population at Risk'!BB14/'Population at Risk'!BB$5</f>
        <v>9.6254817295896369E-2</v>
      </c>
      <c r="AZ14">
        <f>'Population at Risk'!P14/'Population at Risk'!P$5</f>
        <v>3.1623051118492694E-2</v>
      </c>
      <c r="BA14">
        <f>'Population at Risk'!AV14/'Population at Risk'!AV$5</f>
        <v>9.4705436145631816E-2</v>
      </c>
      <c r="BB14">
        <f>'Population at Risk'!AW14/'Population at Risk'!AW$5</f>
        <v>8.5279543876584749E-2</v>
      </c>
      <c r="BC14">
        <f>'Population at Risk'!Q14/'Population at Risk'!Q$5</f>
        <v>9.2286903857545219E-2</v>
      </c>
      <c r="BD14" s="9">
        <v>12</v>
      </c>
    </row>
    <row r="15" spans="1:107" hidden="1" x14ac:dyDescent="0.35">
      <c r="A15" s="3" t="s">
        <v>136</v>
      </c>
      <c r="C15">
        <f>'Population at Risk'!R15/'Population at Risk'!R$5</f>
        <v>7.7477655822626917E-2</v>
      </c>
      <c r="D15">
        <f>'Population at Risk'!AX15/'Population at Risk'!AX$5</f>
        <v>0.12353865883769663</v>
      </c>
      <c r="E15">
        <f>'Population at Risk'!S15/'Population at Risk'!S$5</f>
        <v>8.2153076502128206E-2</v>
      </c>
      <c r="F15">
        <f>'Population at Risk'!T15/'Population at Risk'!T$5</f>
        <v>7.1613115425958107E-2</v>
      </c>
      <c r="G15">
        <f>'Population at Risk'!U15/'Population at Risk'!U$5</f>
        <v>2.2907629110697984E-2</v>
      </c>
      <c r="H15">
        <f>'Population at Risk'!D15/'Population at Risk'!D$5</f>
        <v>0.11665887964224407</v>
      </c>
      <c r="I15">
        <f>'Population at Risk'!E15/'Population at Risk'!E$5</f>
        <v>0.16169263465385261</v>
      </c>
      <c r="J15">
        <f>'Population at Risk'!BC15/'Population at Risk'!BC$5</f>
        <v>2.2923699377331637E-2</v>
      </c>
      <c r="K15">
        <f>'Population at Risk'!V15/'Population at Risk'!V$5</f>
        <v>8.1840631438517081E-2</v>
      </c>
      <c r="L15">
        <f>'Population at Risk'!F15/'Population at Risk'!F$5</f>
        <v>0.11063396420538228</v>
      </c>
      <c r="M15">
        <f>'Population at Risk'!W15/'Population at Risk'!W$5</f>
        <v>7.3926010847395918E-2</v>
      </c>
      <c r="N15">
        <f>'Population at Risk'!X15/'Population at Risk'!X$5</f>
        <v>7.3933249216761851E-2</v>
      </c>
      <c r="O15">
        <f>'Population at Risk'!Y15/'Population at Risk'!Y$5</f>
        <v>9.1660361974146135E-2</v>
      </c>
      <c r="P15">
        <f>'Population at Risk'!Z15/'Population at Risk'!Z$5</f>
        <v>4.3074511593741829E-2</v>
      </c>
      <c r="Q15">
        <f>'Population at Risk'!AA15/'Population at Risk'!AA$5</f>
        <v>5.6820551971339728E-2</v>
      </c>
      <c r="R15">
        <f>'Population at Risk'!AB15/'Population at Risk'!AB$5</f>
        <v>0.12584688570408475</v>
      </c>
      <c r="S15">
        <f>'Population at Risk'!AY15/'Population at Risk'!AY$5</f>
        <v>9.5680489189389206E-2</v>
      </c>
      <c r="T15">
        <f>'Population at Risk'!AC15/'Population at Risk'!AC$5</f>
        <v>5.5822411059105681E-2</v>
      </c>
      <c r="U15">
        <f>'Population at Risk'!AD15/'Population at Risk'!AD$5</f>
        <v>0.12618182398392061</v>
      </c>
      <c r="V15">
        <f>'Population at Risk'!AE15/'Population at Risk'!AE$5</f>
        <v>0.13394988715297124</v>
      </c>
      <c r="W15">
        <f>'Population at Risk'!G15/'Population at Risk'!G$5</f>
        <v>0.10195087415615944</v>
      </c>
      <c r="X15">
        <f>'Population at Risk'!AF15/'Population at Risk'!AF$5</f>
        <v>6.2272017986193876E-2</v>
      </c>
      <c r="Y15">
        <f>'Population at Risk'!H15/'Population at Risk'!H$5</f>
        <v>5.853306060586979E-2</v>
      </c>
      <c r="Z15">
        <f>'Population at Risk'!AG15/'Population at Risk'!AG$5</f>
        <v>0.13394988715297124</v>
      </c>
      <c r="AA15">
        <f>'Population at Risk'!AZ15/'Population at Risk'!AZ$5</f>
        <v>0.11358069683983409</v>
      </c>
      <c r="AB15">
        <f>'Population at Risk'!I15/'Population at Risk'!I$5</f>
        <v>0.14591662677814071</v>
      </c>
      <c r="AC15">
        <f>'Population at Risk'!J15/'Population at Risk'!J$5</f>
        <v>0.10931269586069106</v>
      </c>
      <c r="AD15">
        <f>'Population at Risk'!K15/'Population at Risk'!K$5</f>
        <v>6.7995942500227793E-2</v>
      </c>
      <c r="AE15">
        <f>'Population at Risk'!AH15/'Population at Risk'!AH$5</f>
        <v>5.8277124850479173E-2</v>
      </c>
      <c r="AF15">
        <f>'Population at Risk'!AI15/'Population at Risk'!AI$5</f>
        <v>7.5833581121024105E-2</v>
      </c>
      <c r="AG15">
        <f>'Population at Risk'!BA15/'Population at Risk'!BA$5</f>
        <v>4.9946579418761065E-2</v>
      </c>
      <c r="AH15">
        <f>'Population at Risk'!L15/'Population at Risk'!L$5</f>
        <v>7.9117396230391782E-2</v>
      </c>
      <c r="AI15">
        <f>'Population at Risk'!M15/'Population at Risk'!M$5</f>
        <v>7.914435014934082E-2</v>
      </c>
      <c r="AJ15">
        <f>'Population at Risk'!AJ15/'Population at Risk'!AJ$5</f>
        <v>5.5911966571527971E-2</v>
      </c>
      <c r="AK15">
        <f>'Population at Risk'!AK15/'Population at Risk'!AK$5</f>
        <v>0.17146863967084483</v>
      </c>
      <c r="AL15">
        <f>'Population at Risk'!AL15/'Population at Risk'!AL$5</f>
        <v>6.5175172644295259E-2</v>
      </c>
      <c r="AM15">
        <f>'Population at Risk'!AM15/'Population at Risk'!AM$5</f>
        <v>4.4774890377976065E-2</v>
      </c>
      <c r="AN15">
        <f>'Population at Risk'!N15/'Population at Risk'!N$5</f>
        <v>6.8283496756334203E-2</v>
      </c>
      <c r="AO15">
        <f>'Population at Risk'!AN15/'Population at Risk'!AN$5</f>
        <v>0.19069039731949416</v>
      </c>
      <c r="AP15">
        <f>'Population at Risk'!AO15/'Population at Risk'!AO$5</f>
        <v>0.19087686635528719</v>
      </c>
      <c r="AQ15">
        <f>'Population at Risk'!AP15/'Population at Risk'!AP$5</f>
        <v>0.17689207639809831</v>
      </c>
      <c r="AR15">
        <f>'Population at Risk'!C15/'Population at Risk'!C$5</f>
        <v>6.827740702415086E-2</v>
      </c>
      <c r="AS15">
        <f>'Population at Risk'!AQ15/'Population at Risk'!AQ$5</f>
        <v>6.8644754997393823E-2</v>
      </c>
      <c r="AT15">
        <f>'Population at Risk'!O15/'Population at Risk'!O$5</f>
        <v>5.0362275510352585E-2</v>
      </c>
      <c r="AU15">
        <f>'Population at Risk'!AR15/'Population at Risk'!AR$5</f>
        <v>8.2467030697156177E-2</v>
      </c>
      <c r="AV15">
        <f>'Population at Risk'!AS15/'Population at Risk'!AS$5</f>
        <v>0.14589359612185282</v>
      </c>
      <c r="AW15">
        <f>'Population at Risk'!AT15/'Population at Risk'!AT$5</f>
        <v>0.25983679865277348</v>
      </c>
      <c r="AX15">
        <f>'Population at Risk'!AU15/'Population at Risk'!AU$5</f>
        <v>0.25953442020572809</v>
      </c>
      <c r="AY15">
        <f>'Population at Risk'!BB15/'Population at Risk'!BB$5</f>
        <v>6.8745634954756843E-2</v>
      </c>
      <c r="AZ15">
        <f>'Population at Risk'!P15/'Population at Risk'!P$5</f>
        <v>9.1421854655108742E-2</v>
      </c>
      <c r="BA15">
        <f>'Population at Risk'!AV15/'Population at Risk'!AV$5</f>
        <v>5.9375710176509604E-2</v>
      </c>
      <c r="BB15">
        <f>'Population at Risk'!AW15/'Population at Risk'!AW$5</f>
        <v>7.3635533417642424E-2</v>
      </c>
      <c r="BC15">
        <f>'Population at Risk'!Q15/'Population at Risk'!Q$5</f>
        <v>0.11659411199815783</v>
      </c>
      <c r="BD15" s="9">
        <v>13</v>
      </c>
    </row>
    <row r="16" spans="1:107" hidden="1" x14ac:dyDescent="0.35">
      <c r="A16" s="4" t="s">
        <v>137</v>
      </c>
      <c r="B16" s="8"/>
      <c r="C16">
        <f>'Population at Risk'!R16/'Population at Risk'!R$5</f>
        <v>0.25707484946933484</v>
      </c>
      <c r="D16">
        <f>'Population at Risk'!AX16/'Population at Risk'!AX$5</f>
        <v>0.11326890085612724</v>
      </c>
      <c r="E16">
        <f>'Population at Risk'!S16/'Population at Risk'!S$5</f>
        <v>9.8272900782788303E-2</v>
      </c>
      <c r="F16">
        <f>'Population at Risk'!T16/'Population at Risk'!T$5</f>
        <v>0.17022855703233736</v>
      </c>
      <c r="G16">
        <f>'Population at Risk'!U16/'Population at Risk'!U$5</f>
        <v>0</v>
      </c>
      <c r="H16">
        <f>'Population at Risk'!D16/'Population at Risk'!D$5</f>
        <v>0.13537812132321803</v>
      </c>
      <c r="I16">
        <f>'Population at Risk'!E16/'Population at Risk'!E$5</f>
        <v>0.12771178709086245</v>
      </c>
      <c r="J16">
        <f>'Population at Risk'!BC16/'Population at Risk'!BC$5</f>
        <v>0</v>
      </c>
      <c r="K16">
        <f>'Population at Risk'!V16/'Population at Risk'!V$5</f>
        <v>6.8205554570102023E-2</v>
      </c>
      <c r="L16">
        <f>'Population at Risk'!F16/'Population at Risk'!F$5</f>
        <v>6.7685642663542767E-2</v>
      </c>
      <c r="M16">
        <f>'Population at Risk'!W16/'Population at Risk'!W$5</f>
        <v>7.7097368830232785E-2</v>
      </c>
      <c r="N16">
        <f>'Population at Risk'!X16/'Population at Risk'!X$5</f>
        <v>7.7104917718997912E-2</v>
      </c>
      <c r="O16">
        <f>'Population at Risk'!Y16/'Population at Risk'!Y$5</f>
        <v>7.8591652899767384E-2</v>
      </c>
      <c r="P16">
        <f>'Population at Risk'!Z16/'Population at Risk'!Z$5</f>
        <v>3.3790543302177782E-2</v>
      </c>
      <c r="Q16">
        <f>'Population at Risk'!AA16/'Population at Risk'!AA$5</f>
        <v>5.5752748863855076E-2</v>
      </c>
      <c r="R16">
        <f>'Population at Risk'!AB16/'Population at Risk'!AB$5</f>
        <v>0.12403813651890694</v>
      </c>
      <c r="S16">
        <f>'Population at Risk'!AY16/'Population at Risk'!AY$5</f>
        <v>6.9385005917921669E-2</v>
      </c>
      <c r="T16">
        <f>'Population at Risk'!AC16/'Population at Risk'!AC$5</f>
        <v>6.8097923414139533E-2</v>
      </c>
      <c r="U16">
        <f>'Population at Risk'!AD16/'Population at Risk'!AD$5</f>
        <v>3.2803712049275548E-2</v>
      </c>
      <c r="V16">
        <f>'Population at Risk'!AE16/'Population at Risk'!AE$5</f>
        <v>3.4701493920975456E-2</v>
      </c>
      <c r="W16">
        <f>'Population at Risk'!G16/'Population at Risk'!G$5</f>
        <v>2.6816543955597235E-2</v>
      </c>
      <c r="X16">
        <f>'Population at Risk'!AF16/'Population at Risk'!AF$5</f>
        <v>4.1290660209479822E-2</v>
      </c>
      <c r="Y16">
        <f>'Population at Risk'!H16/'Population at Risk'!H$5</f>
        <v>4.8751485316181696E-2</v>
      </c>
      <c r="Z16">
        <f>'Population at Risk'!AG16/'Population at Risk'!AG$5</f>
        <v>3.4701493920975456E-2</v>
      </c>
      <c r="AA16">
        <f>'Population at Risk'!AZ16/'Population at Risk'!AZ$5</f>
        <v>6.3061102714725661E-2</v>
      </c>
      <c r="AB16">
        <f>'Population at Risk'!I16/'Population at Risk'!I$5</f>
        <v>3.1949783568289203E-2</v>
      </c>
      <c r="AC16">
        <f>'Population at Risk'!J16/'Population at Risk'!J$5</f>
        <v>9.60122619600524E-2</v>
      </c>
      <c r="AD16">
        <f>'Population at Risk'!K16/'Population at Risk'!K$5</f>
        <v>5.1639989087482997E-2</v>
      </c>
      <c r="AE16">
        <f>'Population at Risk'!AH16/'Population at Risk'!AH$5</f>
        <v>3.5724225582262202E-2</v>
      </c>
      <c r="AF16">
        <f>'Population at Risk'!AI16/'Population at Risk'!AI$5</f>
        <v>0.11751194408862767</v>
      </c>
      <c r="AG16">
        <f>'Population at Risk'!BA16/'Population at Risk'!BA$5</f>
        <v>1.1641664568672215E-2</v>
      </c>
      <c r="AH16">
        <f>'Population at Risk'!L16/'Population at Risk'!L$5</f>
        <v>3.5238651218685677E-2</v>
      </c>
      <c r="AI16">
        <f>'Population at Risk'!M16/'Population at Risk'!M$5</f>
        <v>3.5250656413422572E-2</v>
      </c>
      <c r="AJ16">
        <f>'Population at Risk'!AJ16/'Population at Risk'!AJ$5</f>
        <v>4.5939378307547185E-2</v>
      </c>
      <c r="AK16">
        <f>'Population at Risk'!AK16/'Population at Risk'!AK$5</f>
        <v>6.5576653085031675E-2</v>
      </c>
      <c r="AL16">
        <f>'Population at Risk'!AL16/'Population at Risk'!AL$5</f>
        <v>3.2332584377410552E-2</v>
      </c>
      <c r="AM16">
        <f>'Population at Risk'!AM16/'Population at Risk'!AM$5</f>
        <v>2.6516601231444566E-2</v>
      </c>
      <c r="AN16">
        <f>'Population at Risk'!N16/'Population at Risk'!N$5</f>
        <v>5.5653111115633959E-2</v>
      </c>
      <c r="AO16">
        <f>'Population at Risk'!AN16/'Population at Risk'!AN$5</f>
        <v>2.5413900901333667E-2</v>
      </c>
      <c r="AP16">
        <f>'Population at Risk'!AO16/'Population at Risk'!AO$5</f>
        <v>2.5438752208286862E-2</v>
      </c>
      <c r="AQ16">
        <f>'Population at Risk'!AP16/'Population at Risk'!AP$5</f>
        <v>7.5106384254279304E-2</v>
      </c>
      <c r="AR16">
        <f>'Population at Risk'!C16/'Population at Risk'!C$5</f>
        <v>0.14321354807433875</v>
      </c>
      <c r="AS16">
        <f>'Population at Risk'!AQ16/'Population at Risk'!AQ$5</f>
        <v>5.9770575619557523E-2</v>
      </c>
      <c r="AT16">
        <f>'Population at Risk'!O16/'Population at Risk'!O$5</f>
        <v>3.7692515199523415E-2</v>
      </c>
      <c r="AU16">
        <f>'Population at Risk'!AR16/'Population at Risk'!AR$5</f>
        <v>7.1434001437126457E-2</v>
      </c>
      <c r="AV16">
        <f>'Population at Risk'!AS16/'Population at Risk'!AS$5</f>
        <v>3.1944740794891263E-2</v>
      </c>
      <c r="AW16">
        <f>'Population at Risk'!AT16/'Population at Risk'!AT$5</f>
        <v>0</v>
      </c>
      <c r="AX16">
        <f>'Population at Risk'!AU16/'Population at Risk'!AU$5</f>
        <v>0</v>
      </c>
      <c r="AY16">
        <f>'Population at Risk'!BB16/'Population at Risk'!BB$5</f>
        <v>5.9692654654977709E-2</v>
      </c>
      <c r="AZ16">
        <f>'Population at Risk'!P16/'Population at Risk'!P$5</f>
        <v>0.23339243064282783</v>
      </c>
      <c r="BA16">
        <f>'Population at Risk'!AV16/'Population at Risk'!AV$5</f>
        <v>8.1256466021420531E-2</v>
      </c>
      <c r="BB16">
        <f>'Population at Risk'!AW16/'Population at Risk'!AW$5</f>
        <v>4.6176047094649141E-2</v>
      </c>
      <c r="BC16">
        <f>'Population at Risk'!Q16/'Population at Risk'!Q$5</f>
        <v>5.647724979175818E-2</v>
      </c>
      <c r="BD16" s="9">
        <v>14</v>
      </c>
    </row>
    <row r="17" spans="1:56" hidden="1" x14ac:dyDescent="0.35">
      <c r="A17" t="s">
        <v>133</v>
      </c>
      <c r="B17" s="5" t="s">
        <v>329</v>
      </c>
      <c r="C17">
        <f>'Population at Risk'!R17/'Population at Risk'!R$5</f>
        <v>3.6800479736187566E-2</v>
      </c>
      <c r="D17">
        <f>'Population at Risk'!AX17/'Population at Risk'!AX$5</f>
        <v>6.6738296335315694E-2</v>
      </c>
      <c r="E17">
        <f>'Population at Risk'!S17/'Population at Risk'!S$5</f>
        <v>7.6014879266149749E-2</v>
      </c>
      <c r="F17">
        <f>'Population at Risk'!T17/'Population at Risk'!T$5</f>
        <v>7.530405878996016E-2</v>
      </c>
      <c r="G17">
        <f>'Population at Risk'!U17/'Population at Risk'!U$5</f>
        <v>0</v>
      </c>
      <c r="H17">
        <f>'Population at Risk'!D17/'Population at Risk'!D$5</f>
        <v>2.9785057959914131E-2</v>
      </c>
      <c r="I17">
        <f>'Population at Risk'!E17/'Population at Risk'!E$5</f>
        <v>1.2391490198232208E-2</v>
      </c>
      <c r="J17">
        <f>'Population at Risk'!BC17/'Population at Risk'!BC$5</f>
        <v>0</v>
      </c>
      <c r="K17">
        <f>'Population at Risk'!V17/'Population at Risk'!V$5</f>
        <v>7.601847519651804E-2</v>
      </c>
      <c r="L17">
        <f>'Population at Risk'!F17/'Population at Risk'!F$5</f>
        <v>3.7137612204848083E-2</v>
      </c>
      <c r="M17">
        <f>'Population at Risk'!W17/'Population at Risk'!W$5</f>
        <v>0.10189659756687429</v>
      </c>
      <c r="N17">
        <f>'Population at Risk'!X17/'Population at Risk'!X$5</f>
        <v>0.10188626024300693</v>
      </c>
      <c r="O17">
        <f>'Population at Risk'!Y17/'Population at Risk'!Y$5</f>
        <v>8.0995052706061416E-2</v>
      </c>
      <c r="P17">
        <f>'Population at Risk'!Z17/'Population at Risk'!Z$5</f>
        <v>0.21666792873733542</v>
      </c>
      <c r="Q17">
        <f>'Population at Risk'!AA17/'Population at Risk'!AA$5</f>
        <v>0.16421202928633141</v>
      </c>
      <c r="R17">
        <f>'Population at Risk'!AB17/'Population at Risk'!AB$5</f>
        <v>2.5182791136756949E-2</v>
      </c>
      <c r="S17">
        <f>'Population at Risk'!AY17/'Population at Risk'!AY$5</f>
        <v>9.5073563956274851E-2</v>
      </c>
      <c r="T17">
        <f>'Population at Risk'!AC17/'Population at Risk'!AC$5</f>
        <v>0.17546289457697259</v>
      </c>
      <c r="U17">
        <f>'Population at Risk'!AD17/'Population at Risk'!AD$5</f>
        <v>3.6863949023829549E-2</v>
      </c>
      <c r="V17">
        <f>'Population at Risk'!AE17/'Population at Risk'!AE$5</f>
        <v>3.6316991898187177E-2</v>
      </c>
      <c r="W17">
        <f>'Population at Risk'!G17/'Population at Risk'!G$5</f>
        <v>3.9325121836957647E-2</v>
      </c>
      <c r="X17">
        <f>'Population at Risk'!AF17/'Population at Risk'!AF$5</f>
        <v>0.2180873930486221</v>
      </c>
      <c r="Y17">
        <f>'Population at Risk'!H17/'Population at Risk'!H$5</f>
        <v>0.14852891255635114</v>
      </c>
      <c r="Z17">
        <f>'Population at Risk'!AG17/'Population at Risk'!AG$5</f>
        <v>3.6316991898187177E-2</v>
      </c>
      <c r="AA17">
        <f>'Population at Risk'!AZ17/'Population at Risk'!AZ$5</f>
        <v>8.7862273959071743E-2</v>
      </c>
      <c r="AB17">
        <f>'Population at Risk'!I17/'Population at Risk'!I$5</f>
        <v>3.1118808946807949E-2</v>
      </c>
      <c r="AC17">
        <f>'Population at Risk'!J17/'Population at Risk'!J$5</f>
        <v>8.0568372536188926E-2</v>
      </c>
      <c r="AD17">
        <f>'Population at Risk'!K17/'Population at Risk'!K$5</f>
        <v>0.11731066648135302</v>
      </c>
      <c r="AE17">
        <f>'Population at Risk'!AH17/'Population at Risk'!AH$5</f>
        <v>0.14129479492233121</v>
      </c>
      <c r="AF17">
        <f>'Population at Risk'!AI17/'Population at Risk'!AI$5</f>
        <v>6.9775584557421902E-2</v>
      </c>
      <c r="AG17">
        <f>'Population at Risk'!BA17/'Population at Risk'!BA$5</f>
        <v>0.17888140879502654</v>
      </c>
      <c r="AH17">
        <f>'Population at Risk'!L17/'Population at Risk'!L$5</f>
        <v>3.8352950646424862E-2</v>
      </c>
      <c r="AI17">
        <f>'Population at Risk'!M17/'Population at Risk'!M$5</f>
        <v>3.8339615471614241E-2</v>
      </c>
      <c r="AJ17">
        <f>'Population at Risk'!AJ17/'Population at Risk'!AJ$5</f>
        <v>5.8807349406215549E-2</v>
      </c>
      <c r="AK17">
        <f>'Population at Risk'!AK17/'Population at Risk'!AK$5</f>
        <v>4.3432627641825702E-3</v>
      </c>
      <c r="AL17">
        <f>'Population at Risk'!AL17/'Population at Risk'!AL$5</f>
        <v>0.18615896291330988</v>
      </c>
      <c r="AM17">
        <f>'Population at Risk'!AM17/'Population at Risk'!AM$5</f>
        <v>0.17064317025763737</v>
      </c>
      <c r="AN17">
        <f>'Population at Risk'!N17/'Population at Risk'!N$5</f>
        <v>0.17188086744224229</v>
      </c>
      <c r="AO17">
        <f>'Population at Risk'!AN17/'Population at Risk'!AN$5</f>
        <v>0</v>
      </c>
      <c r="AP17">
        <f>'Population at Risk'!AO17/'Population at Risk'!AO$5</f>
        <v>0</v>
      </c>
      <c r="AQ17">
        <f>'Population at Risk'!AP17/'Population at Risk'!AP$5</f>
        <v>2.8440585533454917E-2</v>
      </c>
      <c r="AR17">
        <f>'Population at Risk'!C17/'Population at Risk'!C$5</f>
        <v>4.9914206198389433E-2</v>
      </c>
      <c r="AS17">
        <f>'Population at Risk'!AQ17/'Population at Risk'!AQ$5</f>
        <v>0.14960607970557621</v>
      </c>
      <c r="AT17">
        <f>'Population at Risk'!O17/'Population at Risk'!O$5</f>
        <v>0.15945294848084168</v>
      </c>
      <c r="AU17">
        <f>'Population at Risk'!AR17/'Population at Risk'!AR$5</f>
        <v>0.10375230607267906</v>
      </c>
      <c r="AV17">
        <f>'Population at Risk'!AS17/'Population at Risk'!AS$5</f>
        <v>3.1122754882410883E-2</v>
      </c>
      <c r="AW17">
        <f>'Population at Risk'!AT17/'Population at Risk'!AT$5</f>
        <v>0</v>
      </c>
      <c r="AX17">
        <f>'Population at Risk'!AU17/'Population at Risk'!AU$5</f>
        <v>0</v>
      </c>
      <c r="AY17">
        <f>'Population at Risk'!BB17/'Population at Risk'!BB$5</f>
        <v>8.5960026585345489E-2</v>
      </c>
      <c r="AZ17">
        <f>'Population at Risk'!P17/'Population at Risk'!P$5</f>
        <v>2.6644500781064812E-2</v>
      </c>
      <c r="BA17">
        <f>'Population at Risk'!AV17/'Population at Risk'!AV$5</f>
        <v>8.7765371929078434E-2</v>
      </c>
      <c r="BB17">
        <f>'Population at Risk'!AW17/'Population at Risk'!AW$5</f>
        <v>0.10987023183525961</v>
      </c>
      <c r="BC17">
        <f>'Population at Risk'!Q17/'Population at Risk'!Q$5</f>
        <v>2.0939631605848733E-2</v>
      </c>
      <c r="BD17" s="9">
        <v>15</v>
      </c>
    </row>
    <row r="18" spans="1:56" hidden="1" x14ac:dyDescent="0.35">
      <c r="A18" t="s">
        <v>134</v>
      </c>
      <c r="C18">
        <f>'Population at Risk'!R18/'Population at Risk'!R$5</f>
        <v>5.4112725087280725E-2</v>
      </c>
      <c r="D18">
        <f>'Population at Risk'!AX18/'Population at Risk'!AX$5</f>
        <v>8.6900119045556931E-2</v>
      </c>
      <c r="E18">
        <f>'Population at Risk'!S18/'Population at Risk'!S$5</f>
        <v>0.12048811454864126</v>
      </c>
      <c r="F18">
        <f>'Population at Risk'!T18/'Population at Risk'!T$5</f>
        <v>9.0387577325365107E-2</v>
      </c>
      <c r="G18">
        <f>'Population at Risk'!U18/'Population at Risk'!U$5</f>
        <v>0.1388482263719214</v>
      </c>
      <c r="H18">
        <f>'Population at Risk'!D18/'Population at Risk'!D$5</f>
        <v>9.1256934541171481E-2</v>
      </c>
      <c r="I18">
        <f>'Population at Risk'!E18/'Population at Risk'!E$5</f>
        <v>5.1598128431228275E-2</v>
      </c>
      <c r="J18">
        <f>'Population at Risk'!BC18/'Population at Risk'!BC$5</f>
        <v>0.13876277830356723</v>
      </c>
      <c r="K18">
        <f>'Population at Risk'!V18/'Population at Risk'!V$5</f>
        <v>0.15804893200993875</v>
      </c>
      <c r="L18">
        <f>'Population at Risk'!F18/'Population at Risk'!F$5</f>
        <v>9.8383366944113385E-2</v>
      </c>
      <c r="M18">
        <f>'Population at Risk'!W18/'Population at Risk'!W$5</f>
        <v>0.11281117813115263</v>
      </c>
      <c r="N18">
        <f>'Population at Risk'!X18/'Population at Risk'!X$5</f>
        <v>0.11279973353229411</v>
      </c>
      <c r="O18">
        <f>'Population at Risk'!Y18/'Population at Risk'!Y$5</f>
        <v>0.13386295159366549</v>
      </c>
      <c r="P18">
        <f>'Population at Risk'!Z18/'Population at Risk'!Z$5</f>
        <v>8.9627367676122699E-2</v>
      </c>
      <c r="Q18">
        <f>'Population at Risk'!AA18/'Population at Risk'!AA$5</f>
        <v>0.11682334167910224</v>
      </c>
      <c r="R18">
        <f>'Population at Risk'!AB18/'Population at Risk'!AB$5</f>
        <v>9.074320388485517E-2</v>
      </c>
      <c r="S18">
        <f>'Population at Risk'!AY18/'Population at Risk'!AY$5</f>
        <v>0.1042120872517598</v>
      </c>
      <c r="T18">
        <f>'Population at Risk'!AC18/'Population at Risk'!AC$5</f>
        <v>9.4010196087415315E-2</v>
      </c>
      <c r="U18">
        <f>'Population at Risk'!AD18/'Population at Risk'!AD$5</f>
        <v>0.10683455886121004</v>
      </c>
      <c r="V18">
        <f>'Population at Risk'!AE18/'Population at Risk'!AE$5</f>
        <v>0.11140757014318685</v>
      </c>
      <c r="W18">
        <f>'Population at Risk'!G18/'Population at Risk'!G$5</f>
        <v>9.8525556425518676E-2</v>
      </c>
      <c r="X18">
        <f>'Population at Risk'!AF18/'Population at Risk'!AF$5</f>
        <v>6.9335099141315137E-2</v>
      </c>
      <c r="Y18">
        <f>'Population at Risk'!H18/'Population at Risk'!H$5</f>
        <v>0.12944485067131076</v>
      </c>
      <c r="Z18">
        <f>'Population at Risk'!AG18/'Population at Risk'!AG$5</f>
        <v>0.11140757014318685</v>
      </c>
      <c r="AA18">
        <f>'Population at Risk'!AZ18/'Population at Risk'!AZ$5</f>
        <v>9.5231424644999951E-2</v>
      </c>
      <c r="AB18">
        <f>'Population at Risk'!I18/'Population at Risk'!I$5</f>
        <v>0.10128174587519682</v>
      </c>
      <c r="AC18">
        <f>'Population at Risk'!J18/'Population at Risk'!J$5</f>
        <v>9.8931912058936811E-2</v>
      </c>
      <c r="AD18">
        <f>'Population at Risk'!K18/'Population at Risk'!K$5</f>
        <v>0.1360433185880984</v>
      </c>
      <c r="AE18">
        <f>'Population at Risk'!AH18/'Population at Risk'!AH$5</f>
        <v>0.15912095350573943</v>
      </c>
      <c r="AF18">
        <f>'Population at Risk'!AI18/'Population at Risk'!AI$5</f>
        <v>0.1268853014133384</v>
      </c>
      <c r="AG18">
        <f>'Population at Risk'!BA18/'Population at Risk'!BA$5</f>
        <v>0.15423216263308193</v>
      </c>
      <c r="AH18">
        <f>'Population at Risk'!L18/'Population at Risk'!L$5</f>
        <v>0.14939442544077219</v>
      </c>
      <c r="AI18">
        <f>'Population at Risk'!M18/'Population at Risk'!M$5</f>
        <v>0.14934248156825633</v>
      </c>
      <c r="AJ18">
        <f>'Population at Risk'!AJ18/'Population at Risk'!AJ$5</f>
        <v>0.22186072354626454</v>
      </c>
      <c r="AK18">
        <f>'Population at Risk'!AK18/'Population at Risk'!AK$5</f>
        <v>8.8556923633539453E-2</v>
      </c>
      <c r="AL18">
        <f>'Population at Risk'!AL18/'Population at Risk'!AL$5</f>
        <v>9.9110077834702229E-2</v>
      </c>
      <c r="AM18">
        <f>'Population at Risk'!AM18/'Population at Risk'!AM$5</f>
        <v>0.16210701253290583</v>
      </c>
      <c r="AN18">
        <f>'Population at Risk'!N18/'Population at Risk'!N$5</f>
        <v>0.10756424767233491</v>
      </c>
      <c r="AO18">
        <f>'Population at Risk'!AN18/'Population at Risk'!AN$5</f>
        <v>9.4713107162227209E-2</v>
      </c>
      <c r="AP18">
        <f>'Population at Risk'!AO18/'Population at Risk'!AO$5</f>
        <v>9.4641825444382405E-2</v>
      </c>
      <c r="AQ18">
        <f>'Population at Risk'!AP18/'Population at Risk'!AP$5</f>
        <v>6.8539238176177936E-2</v>
      </c>
      <c r="AR18">
        <f>'Population at Risk'!C18/'Population at Risk'!C$5</f>
        <v>0.13718856048397071</v>
      </c>
      <c r="AS18">
        <f>'Population at Risk'!AQ18/'Population at Risk'!AQ$5</f>
        <v>0.10623255503592705</v>
      </c>
      <c r="AT18">
        <f>'Population at Risk'!O18/'Population at Risk'!O$5</f>
        <v>0.14431606044607739</v>
      </c>
      <c r="AU18">
        <f>'Population at Risk'!AR18/'Population at Risk'!AR$5</f>
        <v>0.11563898445659411</v>
      </c>
      <c r="AV18">
        <f>'Population at Risk'!AS18/'Population at Risk'!AS$5</f>
        <v>0.10129458863044687</v>
      </c>
      <c r="AW18">
        <f>'Population at Risk'!AT18/'Population at Risk'!AT$5</f>
        <v>2.2259757748176838E-2</v>
      </c>
      <c r="AX18">
        <f>'Population at Risk'!AU18/'Population at Risk'!AU$5</f>
        <v>2.2279440505101101E-2</v>
      </c>
      <c r="AY18">
        <f>'Population at Risk'!BB18/'Population at Risk'!BB$5</f>
        <v>0.15501931587527942</v>
      </c>
      <c r="AZ18">
        <f>'Population at Risk'!P18/'Population at Risk'!P$5</f>
        <v>9.930235590101702E-2</v>
      </c>
      <c r="BA18">
        <f>'Population at Risk'!AV18/'Population at Risk'!AV$5</f>
        <v>0.15199828708979463</v>
      </c>
      <c r="BB18">
        <f>'Population at Risk'!AW18/'Population at Risk'!AW$5</f>
        <v>0.15519997164227081</v>
      </c>
      <c r="BC18">
        <f>'Population at Risk'!Q18/'Population at Risk'!Q$5</f>
        <v>0.17475583460115793</v>
      </c>
      <c r="BD18" s="9">
        <v>16</v>
      </c>
    </row>
    <row r="19" spans="1:56" hidden="1" x14ac:dyDescent="0.35">
      <c r="A19" t="s">
        <v>135</v>
      </c>
      <c r="C19">
        <f>'Population at Risk'!R19/'Population at Risk'!R$5</f>
        <v>6.3743405267752296E-2</v>
      </c>
      <c r="D19">
        <f>'Population at Risk'!AX19/'Population at Risk'!AX$5</f>
        <v>8.9746807414463226E-2</v>
      </c>
      <c r="E19">
        <f>'Population at Risk'!S19/'Population at Risk'!S$5</f>
        <v>0.11438399551670932</v>
      </c>
      <c r="F19">
        <f>'Population at Risk'!T19/'Population at Risk'!T$5</f>
        <v>8.546062137566332E-2</v>
      </c>
      <c r="G19">
        <f>'Population at Risk'!U19/'Population at Risk'!U$5</f>
        <v>0.36842843090599675</v>
      </c>
      <c r="H19">
        <f>'Population at Risk'!D19/'Population at Risk'!D$5</f>
        <v>0.11435091488775052</v>
      </c>
      <c r="I19">
        <f>'Population at Risk'!E19/'Population at Risk'!E$5</f>
        <v>0.12706062915381863</v>
      </c>
      <c r="J19">
        <f>'Population at Risk'!BC19/'Population at Risk'!BC$5</f>
        <v>0.36820169774151718</v>
      </c>
      <c r="K19">
        <f>'Population at Risk'!V19/'Population at Risk'!V$5</f>
        <v>9.4157313346280788E-2</v>
      </c>
      <c r="L19">
        <f>'Population at Risk'!F19/'Population at Risk'!F$5</f>
        <v>0.1862865495013713</v>
      </c>
      <c r="M19">
        <f>'Population at Risk'!W19/'Population at Risk'!W$5</f>
        <v>0.11276038926742563</v>
      </c>
      <c r="N19">
        <f>'Population at Risk'!X19/'Population at Risk'!X$5</f>
        <v>0.11274894982105449</v>
      </c>
      <c r="O19">
        <f>'Population at Risk'!Y19/'Population at Risk'!Y$5</f>
        <v>9.3024497341309201E-2</v>
      </c>
      <c r="P19">
        <f>'Population at Risk'!Z19/'Population at Risk'!Z$5</f>
        <v>6.4806166358170617E-2</v>
      </c>
      <c r="Q19">
        <f>'Population at Risk'!AA19/'Population at Risk'!AA$5</f>
        <v>7.9413281707833336E-2</v>
      </c>
      <c r="R19">
        <f>'Population at Risk'!AB19/'Population at Risk'!AB$5</f>
        <v>0.12236814680166848</v>
      </c>
      <c r="S19">
        <f>'Population at Risk'!AY19/'Population at Risk'!AY$5</f>
        <v>0.122302891153621</v>
      </c>
      <c r="T19">
        <f>'Population at Risk'!AC19/'Population at Risk'!AC$5</f>
        <v>6.8151504916147285E-2</v>
      </c>
      <c r="U19">
        <f>'Population at Risk'!AD19/'Population at Risk'!AD$5</f>
        <v>0.19456654776247365</v>
      </c>
      <c r="V19">
        <f>'Population at Risk'!AE19/'Population at Risk'!AE$5</f>
        <v>0.18367199917015589</v>
      </c>
      <c r="W19">
        <f>'Population at Risk'!G19/'Population at Risk'!G$5</f>
        <v>0.22763609808315122</v>
      </c>
      <c r="X19">
        <f>'Population at Risk'!AF19/'Population at Risk'!AF$5</f>
        <v>8.1393540200049116E-2</v>
      </c>
      <c r="Y19">
        <f>'Population at Risk'!H19/'Population at Risk'!H$5</f>
        <v>8.7268444377866863E-2</v>
      </c>
      <c r="Z19">
        <f>'Population at Risk'!AG19/'Population at Risk'!AG$5</f>
        <v>0.18367199917015589</v>
      </c>
      <c r="AA19">
        <f>'Population at Risk'!AZ19/'Population at Risk'!AZ$5</f>
        <v>0.13062631454727228</v>
      </c>
      <c r="AB19">
        <f>'Population at Risk'!I19/'Population at Risk'!I$5</f>
        <v>0.1942484754034009</v>
      </c>
      <c r="AC19">
        <f>'Population at Risk'!J19/'Population at Risk'!J$5</f>
        <v>8.530242737461316E-2</v>
      </c>
      <c r="AD19">
        <f>'Population at Risk'!K19/'Population at Risk'!K$5</f>
        <v>9.3338234053109564E-2</v>
      </c>
      <c r="AE19">
        <f>'Population at Risk'!AH19/'Population at Risk'!AH$5</f>
        <v>0.10009198658694371</v>
      </c>
      <c r="AF19">
        <f>'Population at Risk'!AI19/'Population at Risk'!AI$5</f>
        <v>0.10383606901853176</v>
      </c>
      <c r="AG19">
        <f>'Population at Risk'!BA19/'Population at Risk'!BA$5</f>
        <v>7.3483574876618038E-2</v>
      </c>
      <c r="AH19">
        <f>'Population at Risk'!L19/'Population at Risk'!L$5</f>
        <v>0.18989438446583967</v>
      </c>
      <c r="AI19">
        <f>'Population at Risk'!M19/'Population at Risk'!M$5</f>
        <v>0.18982835891188038</v>
      </c>
      <c r="AJ19">
        <f>'Population at Risk'!AJ19/'Population at Risk'!AJ$5</f>
        <v>0.14009348806681338</v>
      </c>
      <c r="AK19">
        <f>'Population at Risk'!AK19/'Population at Risk'!AK$5</f>
        <v>0.15893554766419482</v>
      </c>
      <c r="AL19">
        <f>'Population at Risk'!AL19/'Population at Risk'!AL$5</f>
        <v>6.9395331766265153E-2</v>
      </c>
      <c r="AM19">
        <f>'Population at Risk'!AM19/'Population at Risk'!AM$5</f>
        <v>9.4592148119601371E-2</v>
      </c>
      <c r="AN19">
        <f>'Population at Risk'!N19/'Population at Risk'!N$5</f>
        <v>6.4995214078362243E-2</v>
      </c>
      <c r="AO19">
        <f>'Population at Risk'!AN19/'Population at Risk'!AN$5</f>
        <v>0.18813218864253833</v>
      </c>
      <c r="AP19">
        <f>'Population at Risk'!AO19/'Population at Risk'!AO$5</f>
        <v>0.18799059909923083</v>
      </c>
      <c r="AQ19">
        <f>'Population at Risk'!AP19/'Population at Risk'!AP$5</f>
        <v>0.14119669664842779</v>
      </c>
      <c r="AR19">
        <f>'Population at Risk'!C19/'Population at Risk'!C$5</f>
        <v>9.9849061181341903E-2</v>
      </c>
      <c r="AS19">
        <f>'Population at Risk'!AQ19/'Population at Risk'!AQ$5</f>
        <v>9.5384714150415495E-2</v>
      </c>
      <c r="AT19">
        <f>'Population at Risk'!O19/'Population at Risk'!O$5</f>
        <v>8.9936408620594988E-2</v>
      </c>
      <c r="AU19">
        <f>'Population at Risk'!AR19/'Population at Risk'!AR$5</f>
        <v>0.11033863331772598</v>
      </c>
      <c r="AV19">
        <f>'Population at Risk'!AS19/'Population at Risk'!AS$5</f>
        <v>0.19427310655095614</v>
      </c>
      <c r="AW19">
        <f>'Population at Risk'!AT19/'Population at Risk'!AT$5</f>
        <v>0.20795704598113102</v>
      </c>
      <c r="AX19">
        <f>'Population at Risk'!AU19/'Population at Risk'!AU$5</f>
        <v>0.20814092794575256</v>
      </c>
      <c r="AY19">
        <f>'Population at Risk'!BB19/'Population at Risk'!BB$5</f>
        <v>0.12065868798085905</v>
      </c>
      <c r="AZ19">
        <f>'Population at Risk'!P19/'Population at Risk'!P$5</f>
        <v>3.3046723722617743E-2</v>
      </c>
      <c r="BA19">
        <f>'Population at Risk'!AV19/'Population at Risk'!AV$5</f>
        <v>0.10702391796812807</v>
      </c>
      <c r="BB19">
        <f>'Population at Risk'!AW19/'Population at Risk'!AW$5</f>
        <v>0.10534808563909152</v>
      </c>
      <c r="BC19">
        <f>'Population at Risk'!Q19/'Population at Risk'!Q$5</f>
        <v>0.13305822980653048</v>
      </c>
      <c r="BD19" s="9">
        <v>17</v>
      </c>
    </row>
    <row r="20" spans="1:56" hidden="1" x14ac:dyDescent="0.35">
      <c r="A20" t="s">
        <v>136</v>
      </c>
      <c r="C20">
        <f>'Population at Risk'!R20/'Population at Risk'!R$5</f>
        <v>7.5449324763615364E-2</v>
      </c>
      <c r="D20">
        <f>'Population at Risk'!AX20/'Population at Risk'!AX$5</f>
        <v>0.13635631894584596</v>
      </c>
      <c r="E20">
        <f>'Population at Risk'!S20/'Population at Risk'!S$5</f>
        <v>9.6818270444844826E-2</v>
      </c>
      <c r="F20">
        <f>'Population at Risk'!T20/'Population at Risk'!T$5</f>
        <v>8.0684164171645117E-2</v>
      </c>
      <c r="G20">
        <f>'Population at Risk'!U20/'Population at Risk'!U$5</f>
        <v>2.5419967126912236E-2</v>
      </c>
      <c r="H20">
        <f>'Population at Risk'!D20/'Population at Risk'!D$5</f>
        <v>0.15189950952760967</v>
      </c>
      <c r="I20">
        <f>'Population at Risk'!E20/'Population at Risk'!E$5</f>
        <v>0.20353948266426783</v>
      </c>
      <c r="J20">
        <f>'Population at Risk'!BC20/'Population at Risk'!BC$5</f>
        <v>2.5404323519893426E-2</v>
      </c>
      <c r="K20">
        <f>'Population at Risk'!V20/'Population at Risk'!V$5</f>
        <v>8.8274632667482103E-2</v>
      </c>
      <c r="L20">
        <f>'Population at Risk'!F20/'Population at Risk'!F$5</f>
        <v>0.13073550501714928</v>
      </c>
      <c r="M20">
        <f>'Population at Risk'!W20/'Population at Risk'!W$5</f>
        <v>8.1940276854706479E-2</v>
      </c>
      <c r="N20">
        <f>'Population at Risk'!X20/'Population at Risk'!X$5</f>
        <v>8.1931964082740991E-2</v>
      </c>
      <c r="O20">
        <f>'Population at Risk'!Y20/'Population at Risk'!Y$5</f>
        <v>0.10123465312458585</v>
      </c>
      <c r="P20">
        <f>'Population at Risk'!Z20/'Population at Risk'!Z$5</f>
        <v>4.6824721423880167E-2</v>
      </c>
      <c r="Q20">
        <f>'Population at Risk'!AA20/'Population at Risk'!AA$5</f>
        <v>6.7831151435890025E-2</v>
      </c>
      <c r="R20">
        <f>'Population at Risk'!AB20/'Population at Risk'!AB$5</f>
        <v>0.16017324967698734</v>
      </c>
      <c r="S20">
        <f>'Population at Risk'!AY20/'Population at Risk'!AY$5</f>
        <v>0.11540474637868339</v>
      </c>
      <c r="T20">
        <f>'Population at Risk'!AC20/'Population at Risk'!AC$5</f>
        <v>6.1635515559242647E-2</v>
      </c>
      <c r="U20">
        <f>'Population at Risk'!AD20/'Population at Risk'!AD$5</f>
        <v>0.15166012122033512</v>
      </c>
      <c r="V20">
        <f>'Population at Risk'!AE20/'Population at Risk'!AE$5</f>
        <v>0.16595401804619378</v>
      </c>
      <c r="W20">
        <f>'Population at Risk'!G20/'Population at Risk'!G$5</f>
        <v>0.12030076944820971</v>
      </c>
      <c r="X20">
        <f>'Population at Risk'!AF20/'Population at Risk'!AF$5</f>
        <v>8.2066208543385283E-2</v>
      </c>
      <c r="Y20">
        <f>'Population at Risk'!H20/'Population at Risk'!H$5</f>
        <v>6.5461369953956336E-2</v>
      </c>
      <c r="Z20">
        <f>'Population at Risk'!AG20/'Population at Risk'!AG$5</f>
        <v>0.16595401804619378</v>
      </c>
      <c r="AA20">
        <f>'Population at Risk'!AZ20/'Population at Risk'!AZ$5</f>
        <v>0.14675806292195528</v>
      </c>
      <c r="AB20">
        <f>'Population at Risk'!I20/'Population at Risk'!I$5</f>
        <v>0.18823557177355427</v>
      </c>
      <c r="AC20">
        <f>'Population at Risk'!J20/'Population at Risk'!J$5</f>
        <v>0.10781862870358828</v>
      </c>
      <c r="AD20">
        <f>'Population at Risk'!K20/'Population at Risk'!K$5</f>
        <v>8.0911711889390836E-2</v>
      </c>
      <c r="AE20">
        <f>'Population at Risk'!AH20/'Population at Risk'!AH$5</f>
        <v>7.8983600552837319E-2</v>
      </c>
      <c r="AF20">
        <f>'Population at Risk'!AI20/'Population at Risk'!AI$5</f>
        <v>9.1075325950052424E-2</v>
      </c>
      <c r="AG20">
        <f>'Population at Risk'!BA20/'Population at Risk'!BA$5</f>
        <v>5.7554552725863239E-2</v>
      </c>
      <c r="AH20">
        <f>'Population at Risk'!L20/'Population at Risk'!L$5</f>
        <v>8.3014136358687693E-2</v>
      </c>
      <c r="AI20">
        <f>'Population at Risk'!M20/'Population at Risk'!M$5</f>
        <v>8.2985272659769155E-2</v>
      </c>
      <c r="AJ20">
        <f>'Population at Risk'!AJ20/'Population at Risk'!AJ$5</f>
        <v>8.0916480687849512E-2</v>
      </c>
      <c r="AK20">
        <f>'Population at Risk'!AK20/'Population at Risk'!AK$5</f>
        <v>0.19796454627586535</v>
      </c>
      <c r="AL20">
        <f>'Population at Risk'!AL20/'Population at Risk'!AL$5</f>
        <v>7.1034430243177252E-2</v>
      </c>
      <c r="AM20">
        <f>'Population at Risk'!AM20/'Population at Risk'!AM$5</f>
        <v>6.4008105512738306E-2</v>
      </c>
      <c r="AN20">
        <f>'Population at Risk'!N20/'Population at Risk'!N$5</f>
        <v>7.6058433126554456E-2</v>
      </c>
      <c r="AO20">
        <f>'Population at Risk'!AN20/'Population at Risk'!AN$5</f>
        <v>0.24949927321676485</v>
      </c>
      <c r="AP20">
        <f>'Population at Risk'!AO20/'Population at Risk'!AO$5</f>
        <v>0.24931149839521397</v>
      </c>
      <c r="AQ20">
        <f>'Population at Risk'!AP20/'Population at Risk'!AP$5</f>
        <v>0.21786355232865706</v>
      </c>
      <c r="AR20">
        <f>'Population at Risk'!C20/'Population at Risk'!C$5</f>
        <v>9.2502945501900594E-2</v>
      </c>
      <c r="AS20">
        <f>'Population at Risk'!AQ20/'Population at Risk'!AQ$5</f>
        <v>8.5900455595475184E-2</v>
      </c>
      <c r="AT20">
        <f>'Population at Risk'!O20/'Population at Risk'!O$5</f>
        <v>6.0635991425564285E-2</v>
      </c>
      <c r="AU20">
        <f>'Population at Risk'!AR20/'Population at Risk'!AR$5</f>
        <v>9.8541827390681652E-2</v>
      </c>
      <c r="AV20">
        <f>'Population at Risk'!AS20/'Population at Risk'!AS$5</f>
        <v>0.18825944047128212</v>
      </c>
      <c r="AW20">
        <f>'Population at Risk'!AT20/'Population at Risk'!AT$5</f>
        <v>0.33802053171181662</v>
      </c>
      <c r="AX20">
        <f>'Population at Risk'!AU20/'Population at Risk'!AU$5</f>
        <v>0.33831941977863045</v>
      </c>
      <c r="AY20">
        <f>'Population at Risk'!BB20/'Population at Risk'!BB$5</f>
        <v>8.2510316528189645E-2</v>
      </c>
      <c r="AZ20">
        <f>'Population at Risk'!P20/'Population at Risk'!P$5</f>
        <v>9.586608303384897E-2</v>
      </c>
      <c r="BA20">
        <f>'Population at Risk'!AV20/'Population at Risk'!AV$5</f>
        <v>6.3157699107347004E-2</v>
      </c>
      <c r="BB20">
        <f>'Population at Risk'!AW20/'Population at Risk'!AW$5</f>
        <v>9.4263142531498312E-2</v>
      </c>
      <c r="BC20">
        <f>'Population at Risk'!Q20/'Population at Risk'!Q$5</f>
        <v>0.16877349926597865</v>
      </c>
      <c r="BD20" s="9">
        <v>18</v>
      </c>
    </row>
    <row r="21" spans="1:56" hidden="1" x14ac:dyDescent="0.35">
      <c r="A21" t="s">
        <v>137</v>
      </c>
      <c r="C21">
        <f>'Population at Risk'!R21/'Population at Risk'!R$5</f>
        <v>0.25761553322685637</v>
      </c>
      <c r="D21">
        <f>'Population at Risk'!AX21/'Population at Risk'!AX$5</f>
        <v>0.11734485528235136</v>
      </c>
      <c r="E21">
        <f>'Population at Risk'!S21/'Population at Risk'!S$5</f>
        <v>0.10947599483626382</v>
      </c>
      <c r="F21">
        <f>'Population at Risk'!T21/'Population at Risk'!T$5</f>
        <v>0.17879912265185383</v>
      </c>
      <c r="G21">
        <f>'Population at Risk'!U21/'Population at Risk'!U$5</f>
        <v>0</v>
      </c>
      <c r="H21">
        <f>'Population at Risk'!D21/'Population at Risk'!D$5</f>
        <v>0.16600022930189329</v>
      </c>
      <c r="I21">
        <f>'Population at Risk'!E21/'Population at Risk'!E$5</f>
        <v>0.15510862797895905</v>
      </c>
      <c r="J21">
        <f>'Population at Risk'!BC21/'Population at Risk'!BC$5</f>
        <v>0</v>
      </c>
      <c r="K21">
        <f>'Population at Risk'!V21/'Population at Risk'!V$5</f>
        <v>7.095350578086744E-2</v>
      </c>
      <c r="L21">
        <f>'Population at Risk'!F21/'Population at Risk'!F$5</f>
        <v>7.7618853234482199E-2</v>
      </c>
      <c r="M21">
        <f>'Population at Risk'!W21/'Population at Risk'!W$5</f>
        <v>8.1724673734389727E-2</v>
      </c>
      <c r="N21">
        <f>'Population at Risk'!X21/'Population at Risk'!X$5</f>
        <v>8.1716382835178972E-2</v>
      </c>
      <c r="O21">
        <f>'Population at Risk'!Y21/'Population at Risk'!Y$5</f>
        <v>8.122017381610537E-2</v>
      </c>
      <c r="P21">
        <f>'Population at Risk'!Z21/'Population at Risk'!Z$5</f>
        <v>3.361720562148595E-2</v>
      </c>
      <c r="Q21">
        <f>'Population at Risk'!AA21/'Population at Risk'!AA$5</f>
        <v>6.2798287580357298E-2</v>
      </c>
      <c r="R21">
        <f>'Population at Risk'!AB21/'Population at Risk'!AB$5</f>
        <v>0.14993957960326471</v>
      </c>
      <c r="S21">
        <f>'Population at Risk'!AY21/'Population at Risk'!AY$5</f>
        <v>7.9054637080406637E-2</v>
      </c>
      <c r="T21">
        <f>'Population at Risk'!AC21/'Population at Risk'!AC$5</f>
        <v>7.1539355016495623E-2</v>
      </c>
      <c r="U21">
        <f>'Population at Risk'!AD21/'Population at Risk'!AD$5</f>
        <v>4.019107228343044E-2</v>
      </c>
      <c r="V21">
        <f>'Population at Risk'!AE21/'Population at Risk'!AE$5</f>
        <v>3.8878167986401008E-2</v>
      </c>
      <c r="W21">
        <f>'Population at Risk'!G21/'Population at Risk'!G$5</f>
        <v>4.4671222618419618E-2</v>
      </c>
      <c r="X21">
        <f>'Population at Risk'!AF21/'Population at Risk'!AF$5</f>
        <v>4.9322239530284404E-2</v>
      </c>
      <c r="Y21">
        <f>'Population at Risk'!H21/'Population at Risk'!H$5</f>
        <v>5.3869165501499131E-2</v>
      </c>
      <c r="Z21">
        <f>'Population at Risk'!AG21/'Population at Risk'!AG$5</f>
        <v>3.8878167986401008E-2</v>
      </c>
      <c r="AA21">
        <f>'Population at Risk'!AZ21/'Population at Risk'!AZ$5</f>
        <v>7.5943783760971426E-2</v>
      </c>
      <c r="AB21">
        <f>'Population at Risk'!I21/'Population at Risk'!I$5</f>
        <v>3.9627151466046132E-2</v>
      </c>
      <c r="AC21">
        <f>'Population at Risk'!J21/'Population at Risk'!J$5</f>
        <v>8.6364023851244268E-2</v>
      </c>
      <c r="AD21">
        <f>'Population at Risk'!K21/'Population at Risk'!K$5</f>
        <v>5.1677640803624934E-2</v>
      </c>
      <c r="AE21">
        <f>'Population at Risk'!AH21/'Population at Risk'!AH$5</f>
        <v>4.5594098662091465E-2</v>
      </c>
      <c r="AF21">
        <f>'Population at Risk'!AI21/'Population at Risk'!AI$5</f>
        <v>0.13278054577928683</v>
      </c>
      <c r="AG21">
        <f>'Population at Risk'!BA21/'Population at Risk'!BA$5</f>
        <v>1.3475857591503363E-2</v>
      </c>
      <c r="AH21">
        <f>'Population at Risk'!L21/'Population at Risk'!L$5</f>
        <v>3.4249810064399783E-2</v>
      </c>
      <c r="AI21">
        <f>'Population at Risk'!M21/'Population at Risk'!M$5</f>
        <v>3.4237901535936102E-2</v>
      </c>
      <c r="AJ21">
        <f>'Population at Risk'!AJ21/'Population at Risk'!AJ$5</f>
        <v>6.8095221084167726E-2</v>
      </c>
      <c r="AK21">
        <f>'Population at Risk'!AK21/'Population at Risk'!AK$5</f>
        <v>7.7314103975019033E-2</v>
      </c>
      <c r="AL21">
        <f>'Population at Risk'!AL21/'Population at Risk'!AL$5</f>
        <v>3.5189155730981324E-2</v>
      </c>
      <c r="AM21">
        <f>'Population at Risk'!AM21/'Population at Risk'!AM$5</f>
        <v>3.4810519667962239E-2</v>
      </c>
      <c r="AN21">
        <f>'Population at Risk'!N21/'Population at Risk'!N$5</f>
        <v>6.0211451364308562E-2</v>
      </c>
      <c r="AO21">
        <f>'Population at Risk'!AN21/'Population at Risk'!AN$5</f>
        <v>3.2740677559879104E-2</v>
      </c>
      <c r="AP21">
        <f>'Population at Risk'!AO21/'Population at Risk'!AO$5</f>
        <v>3.2716036706994051E-2</v>
      </c>
      <c r="AQ21">
        <f>'Population at Risk'!AP21/'Population at Risk'!AP$5</f>
        <v>8.2582254621980558E-2</v>
      </c>
      <c r="AR21">
        <f>'Population at Risk'!C21/'Population at Risk'!C$5</f>
        <v>0.17882866440692358</v>
      </c>
      <c r="AS21">
        <f>'Population at Risk'!AQ21/'Population at Risk'!AQ$5</f>
        <v>7.2872922784602209E-2</v>
      </c>
      <c r="AT21">
        <f>'Population at Risk'!O21/'Population at Risk'!O$5</f>
        <v>4.3549225304282971E-2</v>
      </c>
      <c r="AU21">
        <f>'Population at Risk'!AR21/'Population at Risk'!AR$5</f>
        <v>8.0781300563395386E-2</v>
      </c>
      <c r="AV21">
        <f>'Population at Risk'!AS21/'Population at Risk'!AS$5</f>
        <v>3.9632176278791398E-2</v>
      </c>
      <c r="AW21">
        <f>'Population at Risk'!AT21/'Population at Risk'!AT$5</f>
        <v>0</v>
      </c>
      <c r="AX21">
        <f>'Population at Risk'!AU21/'Population at Risk'!AU$5</f>
        <v>0</v>
      </c>
      <c r="AY21">
        <f>'Population at Risk'!BB21/'Population at Risk'!BB$5</f>
        <v>6.9373247257744214E-2</v>
      </c>
      <c r="AZ21">
        <f>'Population at Risk'!P21/'Population at Risk'!P$5</f>
        <v>0.24482855709245574</v>
      </c>
      <c r="BA21">
        <f>'Population at Risk'!AV21/'Population at Risk'!AV$5</f>
        <v>8.869954482501409E-2</v>
      </c>
      <c r="BB21">
        <f>'Population at Risk'!AW21/'Population at Risk'!AW$5</f>
        <v>5.6653015564396066E-2</v>
      </c>
      <c r="BC21">
        <f>'Population at Risk'!Q21/'Population at Risk'!Q$5</f>
        <v>7.8868437834671637E-2</v>
      </c>
      <c r="BD21" s="9">
        <v>19</v>
      </c>
    </row>
    <row r="22" spans="1:56" hidden="1" x14ac:dyDescent="0.35">
      <c r="A22" s="2" t="s">
        <v>140</v>
      </c>
      <c r="B22" s="7" t="s">
        <v>83</v>
      </c>
      <c r="C22">
        <f>'Population at Risk'!R22/'Population at Risk'!R$5</f>
        <v>0</v>
      </c>
      <c r="D22">
        <f>'Population at Risk'!AX22/'Population at Risk'!AX$5</f>
        <v>0</v>
      </c>
      <c r="E22">
        <f>'Population at Risk'!S22/'Population at Risk'!S$5</f>
        <v>0</v>
      </c>
      <c r="F22">
        <f>'Population at Risk'!T22/'Population at Risk'!T$5</f>
        <v>0</v>
      </c>
      <c r="G22">
        <f>'Population at Risk'!U22/'Population at Risk'!U$5</f>
        <v>0</v>
      </c>
      <c r="H22">
        <f>'Population at Risk'!D22/'Population at Risk'!D$5</f>
        <v>0</v>
      </c>
      <c r="I22">
        <f>'Population at Risk'!E22/'Population at Risk'!E$5</f>
        <v>0</v>
      </c>
      <c r="J22">
        <f>'Population at Risk'!BC22/'Population at Risk'!BC$5</f>
        <v>0</v>
      </c>
      <c r="K22">
        <f>'Population at Risk'!V22/'Population at Risk'!V$5</f>
        <v>0</v>
      </c>
      <c r="L22">
        <f>'Population at Risk'!F22/'Population at Risk'!F$5</f>
        <v>0</v>
      </c>
      <c r="M22">
        <f>'Population at Risk'!W22/'Population at Risk'!W$5</f>
        <v>0</v>
      </c>
      <c r="N22">
        <f>'Population at Risk'!X22/'Population at Risk'!X$5</f>
        <v>0</v>
      </c>
      <c r="O22">
        <f>'Population at Risk'!Y22/'Population at Risk'!Y$5</f>
        <v>0</v>
      </c>
      <c r="P22">
        <f>'Population at Risk'!Z22/'Population at Risk'!Z$5</f>
        <v>0</v>
      </c>
      <c r="Q22">
        <f>'Population at Risk'!AA22/'Population at Risk'!AA$5</f>
        <v>0</v>
      </c>
      <c r="R22">
        <f>'Population at Risk'!AB22/'Population at Risk'!AB$5</f>
        <v>0</v>
      </c>
      <c r="S22">
        <f>'Population at Risk'!AY22/'Population at Risk'!AY$5</f>
        <v>0</v>
      </c>
      <c r="T22">
        <f>'Population at Risk'!AC22/'Population at Risk'!AC$5</f>
        <v>0</v>
      </c>
      <c r="U22">
        <f>'Population at Risk'!AD22/'Population at Risk'!AD$5</f>
        <v>0</v>
      </c>
      <c r="V22">
        <f>'Population at Risk'!AE22/'Population at Risk'!AE$5</f>
        <v>0</v>
      </c>
      <c r="W22">
        <f>'Population at Risk'!G22/'Population at Risk'!G$5</f>
        <v>0</v>
      </c>
      <c r="X22">
        <f>'Population at Risk'!AF22/'Population at Risk'!AF$5</f>
        <v>0</v>
      </c>
      <c r="Y22">
        <f>'Population at Risk'!H22/'Population at Risk'!H$5</f>
        <v>0</v>
      </c>
      <c r="Z22">
        <f>'Population at Risk'!AG22/'Population at Risk'!AG$5</f>
        <v>0</v>
      </c>
      <c r="AA22">
        <f>'Population at Risk'!AZ22/'Population at Risk'!AZ$5</f>
        <v>0</v>
      </c>
      <c r="AB22">
        <f>'Population at Risk'!I22/'Population at Risk'!I$5</f>
        <v>0</v>
      </c>
      <c r="AC22">
        <f>'Population at Risk'!J22/'Population at Risk'!J$5</f>
        <v>0</v>
      </c>
      <c r="AD22">
        <f>'Population at Risk'!K22/'Population at Risk'!K$5</f>
        <v>0</v>
      </c>
      <c r="AE22">
        <f>'Population at Risk'!AH22/'Population at Risk'!AH$5</f>
        <v>0</v>
      </c>
      <c r="AF22">
        <f>'Population at Risk'!AI22/'Population at Risk'!AI$5</f>
        <v>0</v>
      </c>
      <c r="AG22">
        <f>'Population at Risk'!BA22/'Population at Risk'!BA$5</f>
        <v>0</v>
      </c>
      <c r="AH22">
        <f>'Population at Risk'!L22/'Population at Risk'!L$5</f>
        <v>0</v>
      </c>
      <c r="AI22">
        <f>'Population at Risk'!M22/'Population at Risk'!M$5</f>
        <v>0</v>
      </c>
      <c r="AJ22">
        <f>'Population at Risk'!AJ22/'Population at Risk'!AJ$5</f>
        <v>0</v>
      </c>
      <c r="AK22">
        <f>'Population at Risk'!AK22/'Population at Risk'!AK$5</f>
        <v>0</v>
      </c>
      <c r="AL22">
        <f>'Population at Risk'!AL22/'Population at Risk'!AL$5</f>
        <v>0</v>
      </c>
      <c r="AM22">
        <f>'Population at Risk'!AM22/'Population at Risk'!AM$5</f>
        <v>0</v>
      </c>
      <c r="AN22">
        <f>'Population at Risk'!N22/'Population at Risk'!N$5</f>
        <v>0</v>
      </c>
      <c r="AO22">
        <f>'Population at Risk'!AN22/'Population at Risk'!AN$5</f>
        <v>0</v>
      </c>
      <c r="AP22">
        <f>'Population at Risk'!AO22/'Population at Risk'!AO$5</f>
        <v>0</v>
      </c>
      <c r="AQ22">
        <f>'Population at Risk'!AP22/'Population at Risk'!AP$5</f>
        <v>0</v>
      </c>
      <c r="AR22">
        <f>'Population at Risk'!C22/'Population at Risk'!C$5</f>
        <v>0</v>
      </c>
      <c r="AS22">
        <f>'Population at Risk'!AQ22/'Population at Risk'!AQ$5</f>
        <v>0</v>
      </c>
      <c r="AT22">
        <f>'Population at Risk'!O22/'Population at Risk'!O$5</f>
        <v>0</v>
      </c>
      <c r="AU22">
        <f>'Population at Risk'!AR22/'Population at Risk'!AR$5</f>
        <v>0</v>
      </c>
      <c r="AV22">
        <f>'Population at Risk'!AS22/'Population at Risk'!AS$5</f>
        <v>0</v>
      </c>
      <c r="AW22">
        <f>'Population at Risk'!AT22/'Population at Risk'!AT$5</f>
        <v>0</v>
      </c>
      <c r="AX22">
        <f>'Population at Risk'!AU22/'Population at Risk'!AU$5</f>
        <v>0</v>
      </c>
      <c r="AY22">
        <f>'Population at Risk'!BB22/'Population at Risk'!BB$5</f>
        <v>0</v>
      </c>
      <c r="AZ22">
        <f>'Population at Risk'!P22/'Population at Risk'!P$5</f>
        <v>0</v>
      </c>
      <c r="BA22">
        <f>'Population at Risk'!AV22/'Population at Risk'!AV$5</f>
        <v>0</v>
      </c>
      <c r="BB22">
        <f>'Population at Risk'!AW22/'Population at Risk'!AW$5</f>
        <v>0</v>
      </c>
      <c r="BC22">
        <f>'Population at Risk'!Q22/'Population at Risk'!Q$5</f>
        <v>0</v>
      </c>
      <c r="BD22" s="9">
        <v>20</v>
      </c>
    </row>
    <row r="23" spans="1:56" hidden="1" x14ac:dyDescent="0.35">
      <c r="A23" s="3"/>
      <c r="B23" s="5" t="s">
        <v>61</v>
      </c>
      <c r="C23">
        <f>'Population at Risk'!R23/'Population at Risk'!R$5</f>
        <v>0</v>
      </c>
      <c r="D23">
        <f>'Population at Risk'!AX23/'Population at Risk'!AX$5</f>
        <v>0</v>
      </c>
      <c r="E23">
        <f>'Population at Risk'!S23/'Population at Risk'!S$5</f>
        <v>0</v>
      </c>
      <c r="F23">
        <f>'Population at Risk'!T23/'Population at Risk'!T$5</f>
        <v>0</v>
      </c>
      <c r="G23">
        <f>'Population at Risk'!U23/'Population at Risk'!U$5</f>
        <v>0</v>
      </c>
      <c r="H23">
        <f>'Population at Risk'!D23/'Population at Risk'!D$5</f>
        <v>0</v>
      </c>
      <c r="I23">
        <f>'Population at Risk'!E23/'Population at Risk'!E$5</f>
        <v>0</v>
      </c>
      <c r="J23">
        <f>'Population at Risk'!BC23/'Population at Risk'!BC$5</f>
        <v>0</v>
      </c>
      <c r="K23">
        <f>'Population at Risk'!V23/'Population at Risk'!V$5</f>
        <v>0</v>
      </c>
      <c r="L23">
        <f>'Population at Risk'!F23/'Population at Risk'!F$5</f>
        <v>0</v>
      </c>
      <c r="M23">
        <f>'Population at Risk'!W23/'Population at Risk'!W$5</f>
        <v>0</v>
      </c>
      <c r="N23">
        <f>'Population at Risk'!X23/'Population at Risk'!X$5</f>
        <v>0</v>
      </c>
      <c r="O23">
        <f>'Population at Risk'!Y23/'Population at Risk'!Y$5</f>
        <v>0</v>
      </c>
      <c r="P23">
        <f>'Population at Risk'!Z23/'Population at Risk'!Z$5</f>
        <v>0</v>
      </c>
      <c r="Q23">
        <f>'Population at Risk'!AA23/'Population at Risk'!AA$5</f>
        <v>0</v>
      </c>
      <c r="R23">
        <f>'Population at Risk'!AB23/'Population at Risk'!AB$5</f>
        <v>0</v>
      </c>
      <c r="S23">
        <f>'Population at Risk'!AY23/'Population at Risk'!AY$5</f>
        <v>0</v>
      </c>
      <c r="T23">
        <f>'Population at Risk'!AC23/'Population at Risk'!AC$5</f>
        <v>0</v>
      </c>
      <c r="U23">
        <f>'Population at Risk'!AD23/'Population at Risk'!AD$5</f>
        <v>0</v>
      </c>
      <c r="V23">
        <f>'Population at Risk'!AE23/'Population at Risk'!AE$5</f>
        <v>0</v>
      </c>
      <c r="W23">
        <f>'Population at Risk'!G23/'Population at Risk'!G$5</f>
        <v>0</v>
      </c>
      <c r="X23">
        <f>'Population at Risk'!AF23/'Population at Risk'!AF$5</f>
        <v>0</v>
      </c>
      <c r="Y23">
        <f>'Population at Risk'!H23/'Population at Risk'!H$5</f>
        <v>0</v>
      </c>
      <c r="Z23">
        <f>'Population at Risk'!AG23/'Population at Risk'!AG$5</f>
        <v>0</v>
      </c>
      <c r="AA23">
        <f>'Population at Risk'!AZ23/'Population at Risk'!AZ$5</f>
        <v>0</v>
      </c>
      <c r="AB23">
        <f>'Population at Risk'!I23/'Population at Risk'!I$5</f>
        <v>0</v>
      </c>
      <c r="AC23">
        <f>'Population at Risk'!J23/'Population at Risk'!J$5</f>
        <v>0</v>
      </c>
      <c r="AD23">
        <f>'Population at Risk'!K23/'Population at Risk'!K$5</f>
        <v>0</v>
      </c>
      <c r="AE23">
        <f>'Population at Risk'!AH23/'Population at Risk'!AH$5</f>
        <v>0</v>
      </c>
      <c r="AF23">
        <f>'Population at Risk'!AI23/'Population at Risk'!AI$5</f>
        <v>0</v>
      </c>
      <c r="AG23">
        <f>'Population at Risk'!BA23/'Population at Risk'!BA$5</f>
        <v>0</v>
      </c>
      <c r="AH23">
        <f>'Population at Risk'!L23/'Population at Risk'!L$5</f>
        <v>0</v>
      </c>
      <c r="AI23">
        <f>'Population at Risk'!M23/'Population at Risk'!M$5</f>
        <v>0</v>
      </c>
      <c r="AJ23">
        <f>'Population at Risk'!AJ23/'Population at Risk'!AJ$5</f>
        <v>0</v>
      </c>
      <c r="AK23">
        <f>'Population at Risk'!AK23/'Population at Risk'!AK$5</f>
        <v>0</v>
      </c>
      <c r="AL23">
        <f>'Population at Risk'!AL23/'Population at Risk'!AL$5</f>
        <v>0</v>
      </c>
      <c r="AM23">
        <f>'Population at Risk'!AM23/'Population at Risk'!AM$5</f>
        <v>0</v>
      </c>
      <c r="AN23">
        <f>'Population at Risk'!N23/'Population at Risk'!N$5</f>
        <v>0</v>
      </c>
      <c r="AO23">
        <f>'Population at Risk'!AN23/'Population at Risk'!AN$5</f>
        <v>0</v>
      </c>
      <c r="AP23">
        <f>'Population at Risk'!AO23/'Population at Risk'!AO$5</f>
        <v>0</v>
      </c>
      <c r="AQ23">
        <f>'Population at Risk'!AP23/'Population at Risk'!AP$5</f>
        <v>0</v>
      </c>
      <c r="AR23">
        <f>'Population at Risk'!C23/'Population at Risk'!C$5</f>
        <v>0</v>
      </c>
      <c r="AS23">
        <f>'Population at Risk'!AQ23/'Population at Risk'!AQ$5</f>
        <v>0</v>
      </c>
      <c r="AT23">
        <f>'Population at Risk'!O23/'Population at Risk'!O$5</f>
        <v>0</v>
      </c>
      <c r="AU23">
        <f>'Population at Risk'!AR23/'Population at Risk'!AR$5</f>
        <v>0</v>
      </c>
      <c r="AV23">
        <f>'Population at Risk'!AS23/'Population at Risk'!AS$5</f>
        <v>0</v>
      </c>
      <c r="AW23">
        <f>'Population at Risk'!AT23/'Population at Risk'!AT$5</f>
        <v>0</v>
      </c>
      <c r="AX23">
        <f>'Population at Risk'!AU23/'Population at Risk'!AU$5</f>
        <v>0</v>
      </c>
      <c r="AY23">
        <f>'Population at Risk'!BB23/'Population at Risk'!BB$5</f>
        <v>0</v>
      </c>
      <c r="AZ23">
        <f>'Population at Risk'!P23/'Population at Risk'!P$5</f>
        <v>0</v>
      </c>
      <c r="BA23">
        <f>'Population at Risk'!AV23/'Population at Risk'!AV$5</f>
        <v>0</v>
      </c>
      <c r="BB23">
        <f>'Population at Risk'!AW23/'Population at Risk'!AW$5</f>
        <v>0</v>
      </c>
      <c r="BC23">
        <f>'Population at Risk'!Q23/'Population at Risk'!Q$5</f>
        <v>0</v>
      </c>
      <c r="BD23" s="9">
        <v>21</v>
      </c>
    </row>
    <row r="24" spans="1:56" hidden="1" x14ac:dyDescent="0.35">
      <c r="A24" s="3"/>
      <c r="B24" s="5" t="s">
        <v>78</v>
      </c>
      <c r="C24">
        <f>'Population at Risk'!R24/'Population at Risk'!R$5</f>
        <v>0</v>
      </c>
      <c r="D24">
        <f>'Population at Risk'!AX24/'Population at Risk'!AX$5</f>
        <v>0</v>
      </c>
      <c r="E24">
        <f>'Population at Risk'!S24/'Population at Risk'!S$5</f>
        <v>0</v>
      </c>
      <c r="F24">
        <f>'Population at Risk'!T24/'Population at Risk'!T$5</f>
        <v>0</v>
      </c>
      <c r="G24">
        <f>'Population at Risk'!U24/'Population at Risk'!U$5</f>
        <v>0</v>
      </c>
      <c r="H24">
        <f>'Population at Risk'!D24/'Population at Risk'!D$5</f>
        <v>0</v>
      </c>
      <c r="I24">
        <f>'Population at Risk'!E24/'Population at Risk'!E$5</f>
        <v>0</v>
      </c>
      <c r="J24">
        <f>'Population at Risk'!BC24/'Population at Risk'!BC$5</f>
        <v>0</v>
      </c>
      <c r="K24">
        <f>'Population at Risk'!V24/'Population at Risk'!V$5</f>
        <v>0</v>
      </c>
      <c r="L24">
        <f>'Population at Risk'!F24/'Population at Risk'!F$5</f>
        <v>0</v>
      </c>
      <c r="M24">
        <f>'Population at Risk'!W24/'Population at Risk'!W$5</f>
        <v>0</v>
      </c>
      <c r="N24">
        <f>'Population at Risk'!X24/'Population at Risk'!X$5</f>
        <v>0</v>
      </c>
      <c r="O24">
        <f>'Population at Risk'!Y24/'Population at Risk'!Y$5</f>
        <v>0</v>
      </c>
      <c r="P24">
        <f>'Population at Risk'!Z24/'Population at Risk'!Z$5</f>
        <v>0</v>
      </c>
      <c r="Q24">
        <f>'Population at Risk'!AA24/'Population at Risk'!AA$5</f>
        <v>0</v>
      </c>
      <c r="R24">
        <f>'Population at Risk'!AB24/'Population at Risk'!AB$5</f>
        <v>0</v>
      </c>
      <c r="S24">
        <f>'Population at Risk'!AY24/'Population at Risk'!AY$5</f>
        <v>0</v>
      </c>
      <c r="T24">
        <f>'Population at Risk'!AC24/'Population at Risk'!AC$5</f>
        <v>0</v>
      </c>
      <c r="U24">
        <f>'Population at Risk'!AD24/'Population at Risk'!AD$5</f>
        <v>0</v>
      </c>
      <c r="V24">
        <f>'Population at Risk'!AE24/'Population at Risk'!AE$5</f>
        <v>0</v>
      </c>
      <c r="W24">
        <f>'Population at Risk'!G24/'Population at Risk'!G$5</f>
        <v>0</v>
      </c>
      <c r="X24">
        <f>'Population at Risk'!AF24/'Population at Risk'!AF$5</f>
        <v>0</v>
      </c>
      <c r="Y24">
        <f>'Population at Risk'!H24/'Population at Risk'!H$5</f>
        <v>0</v>
      </c>
      <c r="Z24">
        <f>'Population at Risk'!AG24/'Population at Risk'!AG$5</f>
        <v>0</v>
      </c>
      <c r="AA24">
        <f>'Population at Risk'!AZ24/'Population at Risk'!AZ$5</f>
        <v>0</v>
      </c>
      <c r="AB24">
        <f>'Population at Risk'!I24/'Population at Risk'!I$5</f>
        <v>0</v>
      </c>
      <c r="AC24">
        <f>'Population at Risk'!J24/'Population at Risk'!J$5</f>
        <v>0</v>
      </c>
      <c r="AD24">
        <f>'Population at Risk'!K24/'Population at Risk'!K$5</f>
        <v>0</v>
      </c>
      <c r="AE24">
        <f>'Population at Risk'!AH24/'Population at Risk'!AH$5</f>
        <v>0</v>
      </c>
      <c r="AF24">
        <f>'Population at Risk'!AI24/'Population at Risk'!AI$5</f>
        <v>0</v>
      </c>
      <c r="AG24">
        <f>'Population at Risk'!BA24/'Population at Risk'!BA$5</f>
        <v>0</v>
      </c>
      <c r="AH24">
        <f>'Population at Risk'!L24/'Population at Risk'!L$5</f>
        <v>0</v>
      </c>
      <c r="AI24">
        <f>'Population at Risk'!M24/'Population at Risk'!M$5</f>
        <v>0</v>
      </c>
      <c r="AJ24">
        <f>'Population at Risk'!AJ24/'Population at Risk'!AJ$5</f>
        <v>0</v>
      </c>
      <c r="AK24">
        <f>'Population at Risk'!AK24/'Population at Risk'!AK$5</f>
        <v>0</v>
      </c>
      <c r="AL24">
        <f>'Population at Risk'!AL24/'Population at Risk'!AL$5</f>
        <v>0</v>
      </c>
      <c r="AM24">
        <f>'Population at Risk'!AM24/'Population at Risk'!AM$5</f>
        <v>0</v>
      </c>
      <c r="AN24">
        <f>'Population at Risk'!N24/'Population at Risk'!N$5</f>
        <v>0</v>
      </c>
      <c r="AO24">
        <f>'Population at Risk'!AN24/'Population at Risk'!AN$5</f>
        <v>0</v>
      </c>
      <c r="AP24">
        <f>'Population at Risk'!AO24/'Population at Risk'!AO$5</f>
        <v>0</v>
      </c>
      <c r="AQ24">
        <f>'Population at Risk'!AP24/'Population at Risk'!AP$5</f>
        <v>0</v>
      </c>
      <c r="AR24">
        <f>'Population at Risk'!C24/'Population at Risk'!C$5</f>
        <v>0</v>
      </c>
      <c r="AS24">
        <f>'Population at Risk'!AQ24/'Population at Risk'!AQ$5</f>
        <v>0</v>
      </c>
      <c r="AT24">
        <f>'Population at Risk'!O24/'Population at Risk'!O$5</f>
        <v>0</v>
      </c>
      <c r="AU24">
        <f>'Population at Risk'!AR24/'Population at Risk'!AR$5</f>
        <v>0</v>
      </c>
      <c r="AV24">
        <f>'Population at Risk'!AS24/'Population at Risk'!AS$5</f>
        <v>0</v>
      </c>
      <c r="AW24">
        <f>'Population at Risk'!AT24/'Population at Risk'!AT$5</f>
        <v>0</v>
      </c>
      <c r="AX24">
        <f>'Population at Risk'!AU24/'Population at Risk'!AU$5</f>
        <v>0</v>
      </c>
      <c r="AY24">
        <f>'Population at Risk'!BB24/'Population at Risk'!BB$5</f>
        <v>0</v>
      </c>
      <c r="AZ24">
        <f>'Population at Risk'!P24/'Population at Risk'!P$5</f>
        <v>0</v>
      </c>
      <c r="BA24">
        <f>'Population at Risk'!AV24/'Population at Risk'!AV$5</f>
        <v>0</v>
      </c>
      <c r="BB24">
        <f>'Population at Risk'!AW24/'Population at Risk'!AW$5</f>
        <v>0</v>
      </c>
      <c r="BC24">
        <f>'Population at Risk'!Q24/'Population at Risk'!Q$5</f>
        <v>0</v>
      </c>
      <c r="BD24" s="9">
        <v>22</v>
      </c>
    </row>
    <row r="25" spans="1:56" hidden="1" x14ac:dyDescent="0.35">
      <c r="A25" s="3"/>
      <c r="B25" s="5" t="s">
        <v>62</v>
      </c>
      <c r="C25">
        <f>'Population at Risk'!R25/'Population at Risk'!R$5</f>
        <v>1.657909452277239E-2</v>
      </c>
      <c r="D25">
        <f>'Population at Risk'!AX25/'Population at Risk'!AX$5</f>
        <v>1.9938398977896964E-2</v>
      </c>
      <c r="E25">
        <f>'Population at Risk'!S25/'Population at Risk'!S$5</f>
        <v>1.4694751454219925E-2</v>
      </c>
      <c r="F25">
        <f>'Population at Risk'!T25/'Population at Risk'!T$5</f>
        <v>1.4912860221668335E-2</v>
      </c>
      <c r="G25">
        <f>'Population at Risk'!U25/'Population at Risk'!U$5</f>
        <v>7.8001143948737139E-3</v>
      </c>
      <c r="H25">
        <f>'Population at Risk'!D25/'Population at Risk'!D$5</f>
        <v>1.3200948206784628E-2</v>
      </c>
      <c r="I25">
        <f>'Population at Risk'!E25/'Population at Risk'!E$5</f>
        <v>1.2564195754226641E-2</v>
      </c>
      <c r="J25">
        <f>'Population at Risk'!BC25/'Population at Risk'!BC$5</f>
        <v>7.8055863674420176E-3</v>
      </c>
      <c r="K25">
        <f>'Population at Risk'!V25/'Population at Risk'!V$5</f>
        <v>1.4209066567456938E-2</v>
      </c>
      <c r="L25">
        <f>'Population at Risk'!F25/'Population at Risk'!F$5</f>
        <v>1.1911162143862434E-2</v>
      </c>
      <c r="M25">
        <f>'Population at Risk'!W25/'Population at Risk'!W$5</f>
        <v>1.6169500025138357E-2</v>
      </c>
      <c r="N25">
        <f>'Population at Risk'!X25/'Population at Risk'!X$5</f>
        <v>1.6171083240738696E-2</v>
      </c>
      <c r="O25">
        <f>'Population at Risk'!Y25/'Population at Risk'!Y$5</f>
        <v>1.6227994906787561E-2</v>
      </c>
      <c r="P25">
        <f>'Population at Risk'!Z25/'Population at Risk'!Z$5</f>
        <v>1.9308265439377539E-2</v>
      </c>
      <c r="Q25">
        <f>'Population at Risk'!AA25/'Population at Risk'!AA$5</f>
        <v>1.6739545429335034E-2</v>
      </c>
      <c r="R25">
        <f>'Population at Risk'!AB25/'Population at Risk'!AB$5</f>
        <v>1.3103286449272991E-2</v>
      </c>
      <c r="S25">
        <f>'Population at Risk'!AY25/'Population at Risk'!AY$5</f>
        <v>1.5290092837781672E-2</v>
      </c>
      <c r="T25">
        <f>'Population at Risk'!AC25/'Population at Risk'!AC$5</f>
        <v>1.7550943060100209E-2</v>
      </c>
      <c r="U25">
        <f>'Population at Risk'!AD25/'Population at Risk'!AD$5</f>
        <v>1.1569822614395455E-2</v>
      </c>
      <c r="V25">
        <f>'Population at Risk'!AE25/'Population at Risk'!AE$5</f>
        <v>1.1790473603138677E-2</v>
      </c>
      <c r="W25">
        <f>'Population at Risk'!G25/'Population at Risk'!G$5</f>
        <v>1.0609228361485703E-2</v>
      </c>
      <c r="X25">
        <f>'Population at Risk'!AF25/'Population at Risk'!AF$5</f>
        <v>1.5412159063513892E-2</v>
      </c>
      <c r="Y25">
        <f>'Population at Risk'!H25/'Population at Risk'!H$5</f>
        <v>1.5772576923752429E-2</v>
      </c>
      <c r="Z25">
        <f>'Population at Risk'!AG25/'Population at Risk'!AG$5</f>
        <v>1.1790473603138677E-2</v>
      </c>
      <c r="AA25">
        <f>'Population at Risk'!AZ25/'Population at Risk'!AZ$5</f>
        <v>1.4570580541551637E-2</v>
      </c>
      <c r="AB25">
        <f>'Population at Risk'!I25/'Population at Risk'!I$5</f>
        <v>1.1218229454554418E-2</v>
      </c>
      <c r="AC25">
        <f>'Population at Risk'!J25/'Population at Risk'!J$5</f>
        <v>1.9679083286358114E-2</v>
      </c>
      <c r="AD25">
        <f>'Population at Risk'!K25/'Population at Risk'!K$5</f>
        <v>1.6148113229072263E-2</v>
      </c>
      <c r="AE25">
        <f>'Population at Risk'!AH25/'Population at Risk'!AH$5</f>
        <v>1.5388446640666265E-2</v>
      </c>
      <c r="AF25">
        <f>'Population at Risk'!AI25/'Population at Risk'!AI$5</f>
        <v>1.4531755560940305E-2</v>
      </c>
      <c r="AG25">
        <f>'Population at Risk'!BA25/'Population at Risk'!BA$5</f>
        <v>1.6748643302258996E-2</v>
      </c>
      <c r="AH25">
        <f>'Population at Risk'!L25/'Population at Risk'!L$5</f>
        <v>1.1615428772780052E-2</v>
      </c>
      <c r="AI25">
        <f>'Population at Risk'!M25/'Population at Risk'!M$5</f>
        <v>1.1619385947063044E-2</v>
      </c>
      <c r="AJ25">
        <f>'Population at Risk'!AJ25/'Population at Risk'!AJ$5</f>
        <v>1.2435936223628381E-2</v>
      </c>
      <c r="AK25">
        <f>'Population at Risk'!AK25/'Population at Risk'!AK$5</f>
        <v>1.2506994510034191E-2</v>
      </c>
      <c r="AL25">
        <f>'Population at Risk'!AL25/'Population at Risk'!AL$5</f>
        <v>1.789054210870987E-2</v>
      </c>
      <c r="AM25">
        <f>'Population at Risk'!AM25/'Population at Risk'!AM$5</f>
        <v>1.6543107830096319E-2</v>
      </c>
      <c r="AN25">
        <f>'Population at Risk'!N25/'Population at Risk'!N$5</f>
        <v>2.0397620105796172E-2</v>
      </c>
      <c r="AO25">
        <f>'Population at Risk'!AN25/'Population at Risk'!AN$5</f>
        <v>9.5926776610248121E-3</v>
      </c>
      <c r="AP25">
        <f>'Population at Risk'!AO25/'Population at Risk'!AO$5</f>
        <v>9.6020579831557068E-3</v>
      </c>
      <c r="AQ25">
        <f>'Population at Risk'!AP25/'Population at Risk'!AP$5</f>
        <v>1.2592654414154669E-2</v>
      </c>
      <c r="AR25">
        <f>'Population at Risk'!C25/'Population at Risk'!C$5</f>
        <v>1.3846693259663721E-2</v>
      </c>
      <c r="AS25">
        <f>'Population at Risk'!AQ25/'Population at Risk'!AQ$5</f>
        <v>1.5148752129234928E-2</v>
      </c>
      <c r="AT25">
        <f>'Population at Risk'!O25/'Population at Risk'!O$5</f>
        <v>1.5599632296011499E-2</v>
      </c>
      <c r="AU25">
        <f>'Population at Risk'!AR25/'Population at Risk'!AR$5</f>
        <v>1.5075142084474039E-2</v>
      </c>
      <c r="AV25">
        <f>'Population at Risk'!AS25/'Population at Risk'!AS$5</f>
        <v>1.1216458832573693E-2</v>
      </c>
      <c r="AW25">
        <f>'Population at Risk'!AT25/'Population at Risk'!AT$5</f>
        <v>1.3791927422117708E-2</v>
      </c>
      <c r="AX25">
        <f>'Population at Risk'!AU25/'Population at Risk'!AU$5</f>
        <v>1.3775877418356555E-2</v>
      </c>
      <c r="AY25">
        <f>'Population at Risk'!BB25/'Population at Risk'!BB$5</f>
        <v>1.6104928915840821E-2</v>
      </c>
      <c r="AZ25">
        <f>'Population at Risk'!P25/'Population at Risk'!P$5</f>
        <v>1.3646940624770225E-2</v>
      </c>
      <c r="BA25">
        <f>'Population at Risk'!AV25/'Population at Risk'!AV$5</f>
        <v>1.3362388302589713E-2</v>
      </c>
      <c r="BB25">
        <f>'Population at Risk'!AW25/'Population at Risk'!AW$5</f>
        <v>1.4184547819377296E-2</v>
      </c>
      <c r="BC25">
        <f>'Population at Risk'!Q25/'Population at Risk'!Q$5</f>
        <v>1.1842631273645668E-2</v>
      </c>
      <c r="BD25" s="9">
        <v>23</v>
      </c>
    </row>
    <row r="26" spans="1:56" hidden="1" x14ac:dyDescent="0.35">
      <c r="A26" s="3"/>
      <c r="B26" s="5" t="s">
        <v>63</v>
      </c>
      <c r="C26">
        <f>'Population at Risk'!R26/'Population at Risk'!R$5</f>
        <v>1.8685380447366222E-2</v>
      </c>
      <c r="D26">
        <f>'Population at Risk'!AX26/'Population at Risk'!AX$5</f>
        <v>2.9738444966306277E-2</v>
      </c>
      <c r="E26">
        <f>'Population at Risk'!S26/'Population at Risk'!S$5</f>
        <v>2.388745284052907E-2</v>
      </c>
      <c r="F26">
        <f>'Population at Risk'!T26/'Population at Risk'!T$5</f>
        <v>3.2978704646484509E-2</v>
      </c>
      <c r="G26">
        <f>'Population at Risk'!U26/'Population at Risk'!U$5</f>
        <v>8.868058813565935E-3</v>
      </c>
      <c r="H26">
        <f>'Population at Risk'!D26/'Population at Risk'!D$5</f>
        <v>2.2439855565928132E-2</v>
      </c>
      <c r="I26">
        <f>'Population at Risk'!E26/'Population at Risk'!E$5</f>
        <v>1.5236169539039637E-2</v>
      </c>
      <c r="J26">
        <f>'Population at Risk'!BC26/'Population at Risk'!BC$5</f>
        <v>8.8742799754752792E-3</v>
      </c>
      <c r="K26">
        <f>'Population at Risk'!V26/'Population at Risk'!V$5</f>
        <v>2.0086173667075415E-2</v>
      </c>
      <c r="L26">
        <f>'Population at Risk'!F26/'Population at Risk'!F$5</f>
        <v>1.5395571729091544E-2</v>
      </c>
      <c r="M26">
        <f>'Population at Risk'!W26/'Population at Risk'!W$5</f>
        <v>2.2408748494145505E-2</v>
      </c>
      <c r="N26">
        <f>'Population at Risk'!X26/'Population at Risk'!X$5</f>
        <v>2.2410942617658591E-2</v>
      </c>
      <c r="O26">
        <f>'Population at Risk'!Y26/'Population at Risk'!Y$5</f>
        <v>2.3201937588428236E-2</v>
      </c>
      <c r="P26">
        <f>'Population at Risk'!Z26/'Population at Risk'!Z$5</f>
        <v>3.7862684152580615E-2</v>
      </c>
      <c r="Q26">
        <f>'Population at Risk'!AA26/'Population at Risk'!AA$5</f>
        <v>2.6472866295929137E-2</v>
      </c>
      <c r="R26">
        <f>'Population at Risk'!AB26/'Population at Risk'!AB$5</f>
        <v>2.1329233602194426E-2</v>
      </c>
      <c r="S26">
        <f>'Population at Risk'!AY26/'Population at Risk'!AY$5</f>
        <v>2.2473803720407932E-2</v>
      </c>
      <c r="T26">
        <f>'Population at Risk'!AC26/'Population at Risk'!AC$5</f>
        <v>3.0402299957982333E-2</v>
      </c>
      <c r="U26">
        <f>'Population at Risk'!AD26/'Population at Risk'!AD$5</f>
        <v>1.3890856682864512E-2</v>
      </c>
      <c r="V26">
        <f>'Population at Risk'!AE26/'Population at Risk'!AE$5</f>
        <v>1.4397368405910398E-2</v>
      </c>
      <c r="W26">
        <f>'Population at Risk'!G26/'Population at Risk'!G$5</f>
        <v>1.211777135423831E-2</v>
      </c>
      <c r="X26">
        <f>'Population at Risk'!AF26/'Population at Risk'!AF$5</f>
        <v>2.2913358287195981E-2</v>
      </c>
      <c r="Y26">
        <f>'Population at Risk'!H26/'Population at Risk'!H$5</f>
        <v>2.1608096010069629E-2</v>
      </c>
      <c r="Z26">
        <f>'Population at Risk'!AG26/'Population at Risk'!AG$5</f>
        <v>1.4397368405910398E-2</v>
      </c>
      <c r="AA26">
        <f>'Population at Risk'!AZ26/'Population at Risk'!AZ$5</f>
        <v>2.2532068824410258E-2</v>
      </c>
      <c r="AB26">
        <f>'Population at Risk'!I26/'Population at Risk'!I$5</f>
        <v>1.2940800418320937E-2</v>
      </c>
      <c r="AC26">
        <f>'Population at Risk'!J26/'Population at Risk'!J$5</f>
        <v>2.840247165411856E-2</v>
      </c>
      <c r="AD26">
        <f>'Population at Risk'!K26/'Population at Risk'!K$5</f>
        <v>2.1673815707701903E-2</v>
      </c>
      <c r="AE26">
        <f>'Population at Risk'!AH26/'Population at Risk'!AH$5</f>
        <v>2.0074680325602366E-2</v>
      </c>
      <c r="AF26">
        <f>'Population at Risk'!AI26/'Population at Risk'!AI$5</f>
        <v>2.6148396872909555E-2</v>
      </c>
      <c r="AG26">
        <f>'Population at Risk'!BA26/'Population at Risk'!BA$5</f>
        <v>2.4896719353019243E-2</v>
      </c>
      <c r="AH26">
        <f>'Population at Risk'!L26/'Population at Risk'!L$5</f>
        <v>1.5294596464174704E-2</v>
      </c>
      <c r="AI26">
        <f>'Population at Risk'!M26/'Population at Risk'!M$5</f>
        <v>1.5299807066812001E-2</v>
      </c>
      <c r="AJ26">
        <f>'Population at Risk'!AJ26/'Population at Risk'!AJ$5</f>
        <v>1.5974170312156089E-2</v>
      </c>
      <c r="AK26">
        <f>'Population at Risk'!AK26/'Population at Risk'!AK$5</f>
        <v>1.5532795918455741E-2</v>
      </c>
      <c r="AL26">
        <f>'Population at Risk'!AL26/'Population at Risk'!AL$5</f>
        <v>2.4362903262282264E-2</v>
      </c>
      <c r="AM26">
        <f>'Population at Risk'!AM26/'Population at Risk'!AM$5</f>
        <v>2.1190244127457736E-2</v>
      </c>
      <c r="AN26">
        <f>'Population at Risk'!N26/'Population at Risk'!N$5</f>
        <v>3.760877187982066E-2</v>
      </c>
      <c r="AO26">
        <f>'Population at Risk'!AN26/'Population at Risk'!AN$5</f>
        <v>1.2831474121500097E-2</v>
      </c>
      <c r="AP26">
        <f>'Population at Risk'!AO26/'Population at Risk'!AO$5</f>
        <v>1.2844021542035549E-2</v>
      </c>
      <c r="AQ26">
        <f>'Population at Risk'!AP26/'Population at Risk'!AP$5</f>
        <v>1.5661912190765827E-2</v>
      </c>
      <c r="AR26">
        <f>'Population at Risk'!C26/'Population at Risk'!C$5</f>
        <v>3.0072930893076694E-2</v>
      </c>
      <c r="AS26">
        <f>'Population at Risk'!AQ26/'Population at Risk'!AQ$5</f>
        <v>2.326585814890143E-2</v>
      </c>
      <c r="AT26">
        <f>'Population at Risk'!O26/'Population at Risk'!O$5</f>
        <v>2.2100579829144373E-2</v>
      </c>
      <c r="AU26">
        <f>'Population at Risk'!AR26/'Population at Risk'!AR$5</f>
        <v>2.3219798070997999E-2</v>
      </c>
      <c r="AV26">
        <f>'Population at Risk'!AS26/'Population at Risk'!AS$5</f>
        <v>1.2938757915467733E-2</v>
      </c>
      <c r="AW26">
        <f>'Population at Risk'!AT26/'Population at Risk'!AT$5</f>
        <v>1.4551419769770049E-2</v>
      </c>
      <c r="AX26">
        <f>'Population at Risk'!AU26/'Population at Risk'!AU$5</f>
        <v>1.4534485926160896E-2</v>
      </c>
      <c r="AY26">
        <f>'Population at Risk'!BB26/'Population at Risk'!BB$5</f>
        <v>2.022510352673881E-2</v>
      </c>
      <c r="AZ26">
        <f>'Population at Risk'!P26/'Population at Risk'!P$5</f>
        <v>1.733092234797988E-2</v>
      </c>
      <c r="BA26">
        <f>'Population at Risk'!AV26/'Population at Risk'!AV$5</f>
        <v>1.7685142796092346E-2</v>
      </c>
      <c r="BB26">
        <f>'Population at Risk'!AW26/'Population at Risk'!AW$5</f>
        <v>1.8939534163735363E-2</v>
      </c>
      <c r="BC26">
        <f>'Population at Risk'!Q26/'Population at Risk'!Q$5</f>
        <v>1.6165972149805596E-2</v>
      </c>
      <c r="BD26" s="9">
        <v>24</v>
      </c>
    </row>
    <row r="27" spans="1:56" hidden="1" x14ac:dyDescent="0.35">
      <c r="A27" s="3"/>
      <c r="B27" s="5" t="s">
        <v>64</v>
      </c>
      <c r="C27">
        <f>'Population at Risk'!R27/'Population at Risk'!R$5</f>
        <v>1.8825167080133692E-2</v>
      </c>
      <c r="D27">
        <f>'Population at Risk'!AX27/'Population at Risk'!AX$5</f>
        <v>2.6462593083434353E-2</v>
      </c>
      <c r="E27">
        <f>'Population at Risk'!S27/'Population at Risk'!S$5</f>
        <v>2.7539792970065962E-2</v>
      </c>
      <c r="F27">
        <f>'Population at Risk'!T27/'Population at Risk'!T$5</f>
        <v>4.1553865145170725E-2</v>
      </c>
      <c r="G27">
        <f>'Population at Risk'!U27/'Population at Risk'!U$5</f>
        <v>1.0846065762715611E-2</v>
      </c>
      <c r="H27">
        <f>'Population at Risk'!D27/'Population at Risk'!D$5</f>
        <v>2.6147394877847677E-2</v>
      </c>
      <c r="I27">
        <f>'Population at Risk'!E27/'Population at Risk'!E$5</f>
        <v>1.718988746845761E-2</v>
      </c>
      <c r="J27">
        <f>'Population at Risk'!BC27/'Population at Risk'!BC$5</f>
        <v>1.0853674545269696E-2</v>
      </c>
      <c r="K27">
        <f>'Population at Risk'!V27/'Population at Risk'!V$5</f>
        <v>2.3110372451820647E-2</v>
      </c>
      <c r="L27">
        <f>'Population at Risk'!F27/'Population at Risk'!F$5</f>
        <v>1.6218274106302739E-2</v>
      </c>
      <c r="M27">
        <f>'Population at Risk'!W27/'Population at Risk'!W$5</f>
        <v>2.2734324507640954E-2</v>
      </c>
      <c r="N27">
        <f>'Population at Risk'!X27/'Population at Risk'!X$5</f>
        <v>2.2736550509506667E-2</v>
      </c>
      <c r="O27">
        <f>'Population at Risk'!Y27/'Population at Risk'!Y$5</f>
        <v>2.3914819834325463E-2</v>
      </c>
      <c r="P27">
        <f>'Population at Risk'!Z27/'Population at Risk'!Z$5</f>
        <v>4.4990128238730394E-2</v>
      </c>
      <c r="Q27">
        <f>'Population at Risk'!AA27/'Population at Risk'!AA$5</f>
        <v>2.9471035764462881E-2</v>
      </c>
      <c r="R27">
        <f>'Population at Risk'!AB27/'Population at Risk'!AB$5</f>
        <v>2.4706227380340541E-2</v>
      </c>
      <c r="S27">
        <f>'Population at Risk'!AY27/'Population at Risk'!AY$5</f>
        <v>2.2955397384228006E-2</v>
      </c>
      <c r="T27">
        <f>'Population at Risk'!AC27/'Population at Risk'!AC$5</f>
        <v>3.436686160958724E-2</v>
      </c>
      <c r="U27">
        <f>'Population at Risk'!AD27/'Population at Risk'!AD$5</f>
        <v>1.5277031891467802E-2</v>
      </c>
      <c r="V27">
        <f>'Population at Risk'!AE27/'Population at Risk'!AE$5</f>
        <v>1.62035570723871E-2</v>
      </c>
      <c r="W27">
        <f>'Population at Risk'!G27/'Population at Risk'!G$5</f>
        <v>1.2379181949661432E-2</v>
      </c>
      <c r="X27">
        <f>'Population at Risk'!AF27/'Population at Risk'!AF$5</f>
        <v>2.1436373220933291E-2</v>
      </c>
      <c r="Y27">
        <f>'Population at Risk'!H27/'Population at Risk'!H$5</f>
        <v>2.1676313517462339E-2</v>
      </c>
      <c r="Z27">
        <f>'Population at Risk'!AG27/'Population at Risk'!AG$5</f>
        <v>1.62035570723871E-2</v>
      </c>
      <c r="AA27">
        <f>'Population at Risk'!AZ27/'Population at Risk'!AZ$5</f>
        <v>2.3141994606994697E-2</v>
      </c>
      <c r="AB27">
        <f>'Population at Risk'!I27/'Population at Risk'!I$5</f>
        <v>1.2436424669299144E-2</v>
      </c>
      <c r="AC27">
        <f>'Population at Risk'!J27/'Population at Risk'!J$5</f>
        <v>2.6478031174947229E-2</v>
      </c>
      <c r="AD27">
        <f>'Population at Risk'!K27/'Population at Risk'!K$5</f>
        <v>2.2345607124981057E-2</v>
      </c>
      <c r="AE27">
        <f>'Population at Risk'!AH27/'Population at Risk'!AH$5</f>
        <v>2.1508624071341811E-2</v>
      </c>
      <c r="AF27">
        <f>'Population at Risk'!AI27/'Population at Risk'!AI$5</f>
        <v>3.1899343325012201E-2</v>
      </c>
      <c r="AG27">
        <f>'Population at Risk'!BA27/'Population at Risk'!BA$5</f>
        <v>2.5698661818048002E-2</v>
      </c>
      <c r="AH27">
        <f>'Population at Risk'!L27/'Population at Risk'!L$5</f>
        <v>1.6655828554270235E-2</v>
      </c>
      <c r="AI27">
        <f>'Population at Risk'!M27/'Population at Risk'!M$5</f>
        <v>1.6661502904972748E-2</v>
      </c>
      <c r="AJ27">
        <f>'Population at Risk'!AJ27/'Population at Risk'!AJ$5</f>
        <v>1.9297548220643009E-2</v>
      </c>
      <c r="AK27">
        <f>'Population at Risk'!AK27/'Population at Risk'!AK$5</f>
        <v>1.7207554590387222E-2</v>
      </c>
      <c r="AL27">
        <f>'Population at Risk'!AL27/'Population at Risk'!AL$5</f>
        <v>2.297464407265308E-2</v>
      </c>
      <c r="AM27">
        <f>'Population at Risk'!AM27/'Population at Risk'!AM$5</f>
        <v>2.3009867924872626E-2</v>
      </c>
      <c r="AN27">
        <f>'Population at Risk'!N27/'Population at Risk'!N$5</f>
        <v>3.7914393053263822E-2</v>
      </c>
      <c r="AO27">
        <f>'Population at Risk'!AN27/'Population at Risk'!AN$5</f>
        <v>1.4854411716554237E-2</v>
      </c>
      <c r="AP27">
        <f>'Population at Risk'!AO27/'Population at Risk'!AO$5</f>
        <v>1.4868937292403862E-2</v>
      </c>
      <c r="AQ27">
        <f>'Population at Risk'!AP27/'Population at Risk'!AP$5</f>
        <v>1.6493317196384548E-2</v>
      </c>
      <c r="AR27">
        <f>'Population at Risk'!C27/'Population at Risk'!C$5</f>
        <v>3.5643364467614472E-2</v>
      </c>
      <c r="AS27">
        <f>'Population at Risk'!AQ27/'Population at Risk'!AQ$5</f>
        <v>2.4577644703030282E-2</v>
      </c>
      <c r="AT27">
        <f>'Population at Risk'!O27/'Population at Risk'!O$5</f>
        <v>2.3415959590938482E-2</v>
      </c>
      <c r="AU27">
        <f>'Population at Risk'!AR27/'Population at Risk'!AR$5</f>
        <v>2.5721732413693434E-2</v>
      </c>
      <c r="AV27">
        <f>'Population at Risk'!AS27/'Population at Risk'!AS$5</f>
        <v>1.2434461774265639E-2</v>
      </c>
      <c r="AW27">
        <f>'Population at Risk'!AT27/'Population at Risk'!AT$5</f>
        <v>1.6563706698144328E-2</v>
      </c>
      <c r="AX27">
        <f>'Population at Risk'!AU27/'Population at Risk'!AU$5</f>
        <v>1.6544431106947585E-2</v>
      </c>
      <c r="AY27">
        <f>'Population at Risk'!BB27/'Population at Risk'!BB$5</f>
        <v>2.3697001164152562E-2</v>
      </c>
      <c r="AZ27">
        <f>'Population at Risk'!P27/'Population at Risk'!P$5</f>
        <v>1.7744454366942476E-2</v>
      </c>
      <c r="BA27">
        <f>'Population at Risk'!AV27/'Population at Risk'!AV$5</f>
        <v>1.8181199276941257E-2</v>
      </c>
      <c r="BB27">
        <f>'Population at Risk'!AW27/'Population at Risk'!AW$5</f>
        <v>1.9951431988334819E-2</v>
      </c>
      <c r="BC27">
        <f>'Population at Risk'!Q27/'Population at Risk'!Q$5</f>
        <v>1.6224280461615496E-2</v>
      </c>
      <c r="BD27" s="9">
        <v>25</v>
      </c>
    </row>
    <row r="28" spans="1:56" hidden="1" x14ac:dyDescent="0.35">
      <c r="A28" s="3"/>
      <c r="B28" s="5" t="s">
        <v>65</v>
      </c>
      <c r="C28">
        <f>'Population at Risk'!R28/'Population at Risk'!R$5</f>
        <v>1.8333659242338422E-2</v>
      </c>
      <c r="D28">
        <f>'Population at Risk'!AX28/'Population at Risk'!AX$5</f>
        <v>2.0790773435501932E-2</v>
      </c>
      <c r="E28">
        <f>'Population at Risk'!S28/'Population at Risk'!S$5</f>
        <v>2.5849669265584116E-2</v>
      </c>
      <c r="F28">
        <f>'Population at Risk'!T28/'Population at Risk'!T$5</f>
        <v>3.5619664550800706E-2</v>
      </c>
      <c r="G28">
        <f>'Population at Risk'!U28/'Population at Risk'!U$5</f>
        <v>1.1543651733305724E-2</v>
      </c>
      <c r="H28">
        <f>'Population at Risk'!D28/'Population at Risk'!D$5</f>
        <v>2.5252076016774309E-2</v>
      </c>
      <c r="I28">
        <f>'Population at Risk'!E28/'Population at Risk'!E$5</f>
        <v>2.0740936724597644E-2</v>
      </c>
      <c r="J28">
        <f>'Population at Risk'!BC28/'Population at Risk'!BC$5</f>
        <v>1.1551749889617919E-2</v>
      </c>
      <c r="K28">
        <f>'Population at Risk'!V28/'Population at Risk'!V$5</f>
        <v>2.5301179783149764E-2</v>
      </c>
      <c r="L28">
        <f>'Population at Risk'!F28/'Population at Risk'!F$5</f>
        <v>1.745294334163101E-2</v>
      </c>
      <c r="M28">
        <f>'Population at Risk'!W28/'Population at Risk'!W$5</f>
        <v>2.1847648627719235E-2</v>
      </c>
      <c r="N28">
        <f>'Population at Risk'!X28/'Population at Risk'!X$5</f>
        <v>2.1849787811867433E-2</v>
      </c>
      <c r="O28">
        <f>'Population at Risk'!Y28/'Population at Risk'!Y$5</f>
        <v>2.3390203514038841E-2</v>
      </c>
      <c r="P28">
        <f>'Population at Risk'!Z28/'Population at Risk'!Z$5</f>
        <v>3.7280054777677853E-2</v>
      </c>
      <c r="Q28">
        <f>'Population at Risk'!AA28/'Population at Risk'!AA$5</f>
        <v>2.7380885757465747E-2</v>
      </c>
      <c r="R28">
        <f>'Population at Risk'!AB28/'Population at Risk'!AB$5</f>
        <v>2.4296766357236314E-2</v>
      </c>
      <c r="S28">
        <f>'Population at Risk'!AY28/'Population at Risk'!AY$5</f>
        <v>2.1525044293583647E-2</v>
      </c>
      <c r="T28">
        <f>'Population at Risk'!AC28/'Population at Risk'!AC$5</f>
        <v>3.0002649483100441E-2</v>
      </c>
      <c r="U28">
        <f>'Population at Risk'!AD28/'Population at Risk'!AD$5</f>
        <v>1.6526878727287447E-2</v>
      </c>
      <c r="V28">
        <f>'Population at Risk'!AE28/'Population at Risk'!AE$5</f>
        <v>1.7931038556735734E-2</v>
      </c>
      <c r="W28">
        <f>'Population at Risk'!G28/'Population at Risk'!G$5</f>
        <v>1.2361092718027881E-2</v>
      </c>
      <c r="X28">
        <f>'Population at Risk'!AF28/'Population at Risk'!AF$5</f>
        <v>2.1030313350069635E-2</v>
      </c>
      <c r="Y28">
        <f>'Population at Risk'!H28/'Population at Risk'!H$5</f>
        <v>2.0579087216050843E-2</v>
      </c>
      <c r="Z28">
        <f>'Population at Risk'!AG28/'Population at Risk'!AG$5</f>
        <v>1.7931038556735734E-2</v>
      </c>
      <c r="AA28">
        <f>'Population at Risk'!AZ28/'Population at Risk'!AZ$5</f>
        <v>2.1264493426722032E-2</v>
      </c>
      <c r="AB28">
        <f>'Population at Risk'!I28/'Population at Risk'!I$5</f>
        <v>1.3571894397766938E-2</v>
      </c>
      <c r="AC28">
        <f>'Population at Risk'!J28/'Population at Risk'!J$5</f>
        <v>2.2762236136892818E-2</v>
      </c>
      <c r="AD28">
        <f>'Population at Risk'!K28/'Population at Risk'!K$5</f>
        <v>2.2533706098402578E-2</v>
      </c>
      <c r="AE28">
        <f>'Population at Risk'!AH28/'Population at Risk'!AH$5</f>
        <v>2.3086147055658875E-2</v>
      </c>
      <c r="AF28">
        <f>'Population at Risk'!AI28/'Population at Risk'!AI$5</f>
        <v>2.9426410466898496E-2</v>
      </c>
      <c r="AG28">
        <f>'Population at Risk'!BA28/'Population at Risk'!BA$5</f>
        <v>2.6424793029386297E-2</v>
      </c>
      <c r="AH28">
        <f>'Population at Risk'!L28/'Population at Risk'!L$5</f>
        <v>1.6138138944645997E-2</v>
      </c>
      <c r="AI28">
        <f>'Population at Risk'!M28/'Population at Risk'!M$5</f>
        <v>1.6143636927514842E-2</v>
      </c>
      <c r="AJ28">
        <f>'Population at Risk'!AJ28/'Population at Risk'!AJ$5</f>
        <v>2.0489882336515674E-2</v>
      </c>
      <c r="AK28">
        <f>'Population at Risk'!AK28/'Population at Risk'!AK$5</f>
        <v>1.9265030312112342E-2</v>
      </c>
      <c r="AL28">
        <f>'Population at Risk'!AL28/'Population at Risk'!AL$5</f>
        <v>2.1454490755320865E-2</v>
      </c>
      <c r="AM28">
        <f>'Population at Risk'!AM28/'Population at Risk'!AM$5</f>
        <v>2.4185663906125265E-2</v>
      </c>
      <c r="AN28">
        <f>'Population at Risk'!N28/'Population at Risk'!N$5</f>
        <v>2.9834802618087537E-2</v>
      </c>
      <c r="AO28">
        <f>'Population at Risk'!AN28/'Population at Risk'!AN$5</f>
        <v>1.4127494638684681E-2</v>
      </c>
      <c r="AP28">
        <f>'Population at Risk'!AO28/'Population at Risk'!AO$5</f>
        <v>1.4141309389403528E-2</v>
      </c>
      <c r="AQ28">
        <f>'Population at Risk'!AP28/'Population at Risk'!AP$5</f>
        <v>1.825497687414843E-2</v>
      </c>
      <c r="AR28">
        <f>'Population at Risk'!C28/'Population at Risk'!C$5</f>
        <v>3.0003193975575458E-2</v>
      </c>
      <c r="AS28">
        <f>'Population at Risk'!AQ28/'Population at Risk'!AQ$5</f>
        <v>2.2994589952324059E-2</v>
      </c>
      <c r="AT28">
        <f>'Population at Risk'!O28/'Population at Risk'!O$5</f>
        <v>2.2256628789144296E-2</v>
      </c>
      <c r="AU28">
        <f>'Population at Risk'!AR28/'Population at Risk'!AR$5</f>
        <v>2.4340039215563398E-2</v>
      </c>
      <c r="AV28">
        <f>'Population at Risk'!AS28/'Population at Risk'!AS$5</f>
        <v>1.3569752286604201E-2</v>
      </c>
      <c r="AW28">
        <f>'Population at Risk'!AT28/'Population at Risk'!AT$5</f>
        <v>1.5273366591761617E-2</v>
      </c>
      <c r="AX28">
        <f>'Population at Risk'!AU28/'Population at Risk'!AU$5</f>
        <v>1.5255592600952316E-2</v>
      </c>
      <c r="AY28">
        <f>'Population at Risk'!BB28/'Population at Risk'!BB$5</f>
        <v>2.5911241083265157E-2</v>
      </c>
      <c r="AZ28">
        <f>'Population at Risk'!P28/'Population at Risk'!P$5</f>
        <v>1.7274753766305832E-2</v>
      </c>
      <c r="BA28">
        <f>'Population at Risk'!AV28/'Population at Risk'!AV$5</f>
        <v>1.7673726013304393E-2</v>
      </c>
      <c r="BB28">
        <f>'Population at Risk'!AW28/'Population at Risk'!AW$5</f>
        <v>2.1985067558726139E-2</v>
      </c>
      <c r="BC28">
        <f>'Population at Risk'!Q28/'Population at Risk'!Q$5</f>
        <v>1.7078524967685672E-2</v>
      </c>
      <c r="BD28" s="9">
        <v>26</v>
      </c>
    </row>
    <row r="29" spans="1:56" hidden="1" x14ac:dyDescent="0.35">
      <c r="A29" s="3"/>
      <c r="B29" s="5" t="s">
        <v>66</v>
      </c>
      <c r="C29">
        <f>'Population at Risk'!R29/'Population at Risk'!R$5</f>
        <v>2.3959752160788772E-2</v>
      </c>
      <c r="D29">
        <f>'Population at Risk'!AX29/'Population at Risk'!AX$5</f>
        <v>2.3793653760285867E-2</v>
      </c>
      <c r="E29">
        <f>'Population at Risk'!S29/'Population at Risk'!S$5</f>
        <v>2.6666464423337664E-2</v>
      </c>
      <c r="F29">
        <f>'Population at Risk'!T29/'Population at Risk'!T$5</f>
        <v>3.10711124862364E-2</v>
      </c>
      <c r="G29">
        <f>'Population at Risk'!U29/'Population at Risk'!U$5</f>
        <v>2.0705000841047518E-2</v>
      </c>
      <c r="H29">
        <f>'Population at Risk'!D29/'Population at Risk'!D$5</f>
        <v>2.5153081760897526E-2</v>
      </c>
      <c r="I29">
        <f>'Population at Risk'!E29/'Population at Risk'!E$5</f>
        <v>2.4690454075081282E-2</v>
      </c>
      <c r="J29">
        <f>'Population at Risk'!BC29/'Population at Risk'!BC$5</f>
        <v>2.0719525909641812E-2</v>
      </c>
      <c r="K29">
        <f>'Population at Risk'!V29/'Population at Risk'!V$5</f>
        <v>2.8132360201844678E-2</v>
      </c>
      <c r="L29">
        <f>'Population at Risk'!F29/'Population at Risk'!F$5</f>
        <v>2.1636137822395991E-2</v>
      </c>
      <c r="M29">
        <f>'Population at Risk'!W29/'Population at Risk'!W$5</f>
        <v>2.4962762928413772E-2</v>
      </c>
      <c r="N29">
        <f>'Population at Risk'!X29/'Population at Risk'!X$5</f>
        <v>2.4965207124934028E-2</v>
      </c>
      <c r="O29">
        <f>'Population at Risk'!Y29/'Population at Risk'!Y$5</f>
        <v>2.6474231596807701E-2</v>
      </c>
      <c r="P29">
        <f>'Population at Risk'!Z29/'Population at Risk'!Z$5</f>
        <v>3.2415544242181175E-2</v>
      </c>
      <c r="Q29">
        <f>'Population at Risk'!AA29/'Population at Risk'!AA$5</f>
        <v>2.7419798213506621E-2</v>
      </c>
      <c r="R29">
        <f>'Population at Risk'!AB29/'Population at Risk'!AB$5</f>
        <v>2.4655016050028525E-2</v>
      </c>
      <c r="S29">
        <f>'Population at Risk'!AY29/'Population at Risk'!AY$5</f>
        <v>2.3200531260471464E-2</v>
      </c>
      <c r="T29">
        <f>'Population at Risk'!AC29/'Population at Risk'!AC$5</f>
        <v>2.8430233859004346E-2</v>
      </c>
      <c r="U29">
        <f>'Population at Risk'!AD29/'Population at Risk'!AD$5</f>
        <v>2.1168076427675427E-2</v>
      </c>
      <c r="V29">
        <f>'Population at Risk'!AE29/'Population at Risk'!AE$5</f>
        <v>2.2152511697909286E-2</v>
      </c>
      <c r="W29">
        <f>'Population at Risk'!G29/'Population at Risk'!G$5</f>
        <v>1.792077566396295E-2</v>
      </c>
      <c r="X29">
        <f>'Population at Risk'!AF29/'Population at Risk'!AF$5</f>
        <v>2.1828934182801133E-2</v>
      </c>
      <c r="Y29">
        <f>'Population at Risk'!H29/'Population at Risk'!H$5</f>
        <v>2.274007771541554E-2</v>
      </c>
      <c r="Z29">
        <f>'Population at Risk'!AG29/'Population at Risk'!AG$5</f>
        <v>2.2152511697909286E-2</v>
      </c>
      <c r="AA29">
        <f>'Population at Risk'!AZ29/'Population at Risk'!AZ$5</f>
        <v>2.1757122894874355E-2</v>
      </c>
      <c r="AB29">
        <f>'Population at Risk'!I29/'Population at Risk'!I$5</f>
        <v>1.7670498596154188E-2</v>
      </c>
      <c r="AC29">
        <f>'Population at Risk'!J29/'Population at Risk'!J$5</f>
        <v>2.6350082810068717E-2</v>
      </c>
      <c r="AD29">
        <f>'Population at Risk'!K29/'Population at Risk'!K$5</f>
        <v>2.6551009591773665E-2</v>
      </c>
      <c r="AE29">
        <f>'Population at Risk'!AH29/'Population at Risk'!AH$5</f>
        <v>2.571982148760758E-2</v>
      </c>
      <c r="AF29">
        <f>'Population at Risk'!AI29/'Population at Risk'!AI$5</f>
        <v>2.8721521594908803E-2</v>
      </c>
      <c r="AG29">
        <f>'Population at Risk'!BA29/'Population at Risk'!BA$5</f>
        <v>2.5959331074315896E-2</v>
      </c>
      <c r="AH29">
        <f>'Population at Risk'!L29/'Population at Risk'!L$5</f>
        <v>1.979625743344969E-2</v>
      </c>
      <c r="AI29">
        <f>'Population at Risk'!M29/'Population at Risk'!M$5</f>
        <v>1.9803001673576123E-2</v>
      </c>
      <c r="AJ29">
        <f>'Population at Risk'!AJ29/'Population at Risk'!AJ$5</f>
        <v>2.46176427794495E-2</v>
      </c>
      <c r="AK29">
        <f>'Population at Risk'!AK29/'Population at Risk'!AK$5</f>
        <v>2.1939195614907935E-2</v>
      </c>
      <c r="AL29">
        <f>'Population at Risk'!AL29/'Population at Risk'!AL$5</f>
        <v>2.3101962687630373E-2</v>
      </c>
      <c r="AM29">
        <f>'Population at Risk'!AM29/'Population at Risk'!AM$5</f>
        <v>2.6545964498926967E-2</v>
      </c>
      <c r="AN29">
        <f>'Population at Risk'!N29/'Population at Risk'!N$5</f>
        <v>2.5926216830804222E-2</v>
      </c>
      <c r="AO29">
        <f>'Population at Risk'!AN29/'Population at Risk'!AN$5</f>
        <v>1.9541580120770029E-2</v>
      </c>
      <c r="AP29">
        <f>'Population at Risk'!AO29/'Population at Risk'!AO$5</f>
        <v>1.956068910399212E-2</v>
      </c>
      <c r="AQ29">
        <f>'Population at Risk'!AP29/'Population at Risk'!AP$5</f>
        <v>2.0392052609500173E-2</v>
      </c>
      <c r="AR29">
        <f>'Population at Risk'!C29/'Population at Risk'!C$5</f>
        <v>2.5582063416494855E-2</v>
      </c>
      <c r="AS29">
        <f>'Population at Risk'!AQ29/'Population at Risk'!AQ$5</f>
        <v>2.4419504635396598E-2</v>
      </c>
      <c r="AT29">
        <f>'Population at Risk'!O29/'Population at Risk'!O$5</f>
        <v>2.4090855824942928E-2</v>
      </c>
      <c r="AU29">
        <f>'Population at Risk'!AR29/'Population at Risk'!AR$5</f>
        <v>2.5447806081268468E-2</v>
      </c>
      <c r="AV29">
        <f>'Population at Risk'!AS29/'Population at Risk'!AS$5</f>
        <v>1.7667709584452167E-2</v>
      </c>
      <c r="AW29">
        <f>'Population at Risk'!AT29/'Population at Risk'!AT$5</f>
        <v>2.4307126559832203E-2</v>
      </c>
      <c r="AX29">
        <f>'Population at Risk'!AU29/'Population at Risk'!AU$5</f>
        <v>2.4278839761274769E-2</v>
      </c>
      <c r="AY29">
        <f>'Population at Risk'!BB29/'Population at Risk'!BB$5</f>
        <v>2.8477359359614787E-2</v>
      </c>
      <c r="AZ29">
        <f>'Population at Risk'!P29/'Population at Risk'!P$5</f>
        <v>2.1705473917476719E-2</v>
      </c>
      <c r="BA29">
        <f>'Population at Risk'!AV29/'Population at Risk'!AV$5</f>
        <v>2.0830985398846195E-2</v>
      </c>
      <c r="BB29">
        <f>'Population at Risk'!AW29/'Population at Risk'!AW$5</f>
        <v>2.4937510632080363E-2</v>
      </c>
      <c r="BC29">
        <f>'Population at Risk'!Q29/'Population at Risk'!Q$5</f>
        <v>2.2209306031522547E-2</v>
      </c>
      <c r="BD29" s="9">
        <v>27</v>
      </c>
    </row>
    <row r="30" spans="1:56" hidden="1" x14ac:dyDescent="0.35">
      <c r="A30" s="3"/>
      <c r="B30" s="5" t="s">
        <v>67</v>
      </c>
      <c r="C30">
        <f>'Population at Risk'!R30/'Population at Risk'!R$5</f>
        <v>2.5805522766128821E-2</v>
      </c>
      <c r="D30">
        <f>'Population at Risk'!AX30/'Population at Risk'!AX$5</f>
        <v>2.6263611692896038E-2</v>
      </c>
      <c r="E30">
        <f>'Population at Risk'!S30/'Population at Risk'!S$5</f>
        <v>2.6555651544353964E-2</v>
      </c>
      <c r="F30">
        <f>'Population at Risk'!T30/'Population at Risk'!T$5</f>
        <v>2.6594451097620857E-2</v>
      </c>
      <c r="G30">
        <f>'Population at Risk'!U30/'Population at Risk'!U$5</f>
        <v>2.3212610155763987E-2</v>
      </c>
      <c r="H30">
        <f>'Population at Risk'!D30/'Population at Risk'!D$5</f>
        <v>2.4764955417453213E-2</v>
      </c>
      <c r="I30">
        <f>'Population at Risk'!E30/'Population at Risk'!E$5</f>
        <v>2.6277006684126865E-2</v>
      </c>
      <c r="J30">
        <f>'Population at Risk'!BC30/'Population at Risk'!BC$5</f>
        <v>2.3228894374120384E-2</v>
      </c>
      <c r="K30">
        <f>'Population at Risk'!V30/'Population at Risk'!V$5</f>
        <v>3.1518179606318378E-2</v>
      </c>
      <c r="L30">
        <f>'Population at Risk'!F30/'Population at Risk'!F$5</f>
        <v>2.3786083741480609E-2</v>
      </c>
      <c r="M30">
        <f>'Population at Risk'!W30/'Population at Risk'!W$5</f>
        <v>2.6584535126143519E-2</v>
      </c>
      <c r="N30">
        <f>'Population at Risk'!X30/'Population at Risk'!X$5</f>
        <v>2.6587138116382802E-2</v>
      </c>
      <c r="O30">
        <f>'Population at Risk'!Y30/'Population at Risk'!Y$5</f>
        <v>2.9564198339100522E-2</v>
      </c>
      <c r="P30">
        <f>'Population at Risk'!Z30/'Population at Risk'!Z$5</f>
        <v>2.8602235766539329E-2</v>
      </c>
      <c r="Q30">
        <f>'Population at Risk'!AA30/'Population at Risk'!AA$5</f>
        <v>2.7095444483705936E-2</v>
      </c>
      <c r="R30">
        <f>'Population at Risk'!AB30/'Population at Risk'!AB$5</f>
        <v>2.5056663807880342E-2</v>
      </c>
      <c r="S30">
        <f>'Population at Risk'!AY30/'Population at Risk'!AY$5</f>
        <v>2.4134342341159885E-2</v>
      </c>
      <c r="T30">
        <f>'Population at Risk'!AC30/'Population at Risk'!AC$5</f>
        <v>2.7149940621977311E-2</v>
      </c>
      <c r="U30">
        <f>'Population at Risk'!AD30/'Population at Risk'!AD$5</f>
        <v>2.3996875155409329E-2</v>
      </c>
      <c r="V30">
        <f>'Population at Risk'!AE30/'Population at Risk'!AE$5</f>
        <v>2.4560373045542795E-2</v>
      </c>
      <c r="W30">
        <f>'Population at Risk'!G30/'Population at Risk'!G$5</f>
        <v>2.1732975239142093E-2</v>
      </c>
      <c r="X30">
        <f>'Population at Risk'!AF30/'Population at Risk'!AF$5</f>
        <v>2.3562891952689104E-2</v>
      </c>
      <c r="Y30">
        <f>'Population at Risk'!H30/'Population at Risk'!H$5</f>
        <v>2.6084438150437105E-2</v>
      </c>
      <c r="Z30">
        <f>'Population at Risk'!AG30/'Population at Risk'!AG$5</f>
        <v>2.4560373045542795E-2</v>
      </c>
      <c r="AA30">
        <f>'Population at Risk'!AZ30/'Population at Risk'!AZ$5</f>
        <v>2.2125705019140247E-2</v>
      </c>
      <c r="AB30">
        <f>'Population at Risk'!I30/'Population at Risk'!I$5</f>
        <v>2.2601245739993815E-2</v>
      </c>
      <c r="AC30">
        <f>'Population at Risk'!J30/'Population at Risk'!J$5</f>
        <v>2.9306655589376771E-2</v>
      </c>
      <c r="AD30">
        <f>'Population at Risk'!K30/'Population at Risk'!K$5</f>
        <v>2.9869238134761222E-2</v>
      </c>
      <c r="AE30">
        <f>'Population at Risk'!AH30/'Population at Risk'!AH$5</f>
        <v>2.6935763324907339E-2</v>
      </c>
      <c r="AF30">
        <f>'Population at Risk'!AI30/'Population at Risk'!AI$5</f>
        <v>2.7073483898618533E-2</v>
      </c>
      <c r="AG30">
        <f>'Population at Risk'!BA30/'Population at Risk'!BA$5</f>
        <v>2.691484331009859E-2</v>
      </c>
      <c r="AH30">
        <f>'Population at Risk'!L30/'Population at Risk'!L$5</f>
        <v>2.312936415683773E-2</v>
      </c>
      <c r="AI30">
        <f>'Population at Risk'!M30/'Population at Risk'!M$5</f>
        <v>2.3137243928373834E-2</v>
      </c>
      <c r="AJ30">
        <f>'Population at Risk'!AJ30/'Population at Risk'!AJ$5</f>
        <v>2.4340448045763075E-2</v>
      </c>
      <c r="AK30">
        <f>'Population at Risk'!AK30/'Population at Risk'!AK$5</f>
        <v>2.6342680569106137E-2</v>
      </c>
      <c r="AL30">
        <f>'Population at Risk'!AL30/'Population at Risk'!AL$5</f>
        <v>2.7455353058879237E-2</v>
      </c>
      <c r="AM30">
        <f>'Population at Risk'!AM30/'Population at Risk'!AM$5</f>
        <v>2.7786787246681474E-2</v>
      </c>
      <c r="AN30">
        <f>'Population at Risk'!N30/'Population at Risk'!N$5</f>
        <v>2.3030795659173976E-2</v>
      </c>
      <c r="AO30">
        <f>'Population at Risk'!AN30/'Population at Risk'!AN$5</f>
        <v>2.3221339479619879E-2</v>
      </c>
      <c r="AP30">
        <f>'Population at Risk'!AO30/'Population at Risk'!AO$5</f>
        <v>2.3244046762437756E-2</v>
      </c>
      <c r="AQ30">
        <f>'Population at Risk'!AP30/'Population at Risk'!AP$5</f>
        <v>2.2737084826179501E-2</v>
      </c>
      <c r="AR30">
        <f>'Population at Risk'!C30/'Population at Risk'!C$5</f>
        <v>2.3086673932591929E-2</v>
      </c>
      <c r="AS30">
        <f>'Population at Risk'!AQ30/'Population at Risk'!AQ$5</f>
        <v>2.5690942332834227E-2</v>
      </c>
      <c r="AT30">
        <f>'Population at Risk'!O30/'Population at Risk'!O$5</f>
        <v>2.691567718963845E-2</v>
      </c>
      <c r="AU30">
        <f>'Population at Risk'!AR30/'Population at Risk'!AR$5</f>
        <v>2.60908122263552E-2</v>
      </c>
      <c r="AV30">
        <f>'Population at Risk'!AS30/'Population at Risk'!AS$5</f>
        <v>2.2597678487009627E-2</v>
      </c>
      <c r="AW30">
        <f>'Population at Risk'!AT30/'Population at Risk'!AT$5</f>
        <v>2.4746026092454538E-2</v>
      </c>
      <c r="AX30">
        <f>'Population at Risk'!AU30/'Population at Risk'!AU$5</f>
        <v>2.4717228535760572E-2</v>
      </c>
      <c r="AY30">
        <f>'Population at Risk'!BB30/'Population at Risk'!BB$5</f>
        <v>3.133178911047968E-2</v>
      </c>
      <c r="AZ30">
        <f>'Population at Risk'!P30/'Population at Risk'!P$5</f>
        <v>2.3898701686796565E-2</v>
      </c>
      <c r="BA30">
        <f>'Population at Risk'!AV30/'Population at Risk'!AV$5</f>
        <v>2.3503577773449566E-2</v>
      </c>
      <c r="BB30">
        <f>'Population at Risk'!AW30/'Population at Risk'!AW$5</f>
        <v>2.6132263751091438E-2</v>
      </c>
      <c r="BC30">
        <f>'Population at Risk'!Q30/'Population at Risk'!Q$5</f>
        <v>2.3666780243147285E-2</v>
      </c>
      <c r="BD30" s="9">
        <v>28</v>
      </c>
    </row>
    <row r="31" spans="1:56" hidden="1" x14ac:dyDescent="0.35">
      <c r="A31" s="3"/>
      <c r="B31" s="5" t="s">
        <v>68</v>
      </c>
      <c r="C31">
        <f>'Population at Risk'!R31/'Population at Risk'!R$5</f>
        <v>4.1512588626363124E-2</v>
      </c>
      <c r="D31">
        <f>'Population at Risk'!AX31/'Population at Risk'!AX$5</f>
        <v>3.9256941946394681E-2</v>
      </c>
      <c r="E31">
        <f>'Population at Risk'!S31/'Population at Risk'!S$5</f>
        <v>3.6346255023771638E-2</v>
      </c>
      <c r="F31">
        <f>'Population at Risk'!T31/'Population at Risk'!T$5</f>
        <v>3.3919210931143758E-2</v>
      </c>
      <c r="G31">
        <f>'Population at Risk'!U31/'Population at Risk'!U$5</f>
        <v>3.0510022262361811E-2</v>
      </c>
      <c r="H31">
        <f>'Population at Risk'!D31/'Population at Risk'!D$5</f>
        <v>3.3268748246861303E-2</v>
      </c>
      <c r="I31">
        <f>'Population at Risk'!E31/'Population at Risk'!E$5</f>
        <v>3.69031287196777E-2</v>
      </c>
      <c r="J31">
        <f>'Population at Risk'!BC31/'Population at Risk'!BC$5</f>
        <v>3.0531425795236624E-2</v>
      </c>
      <c r="K31">
        <f>'Population at Risk'!V31/'Population at Risk'!V$5</f>
        <v>4.0953485196757747E-2</v>
      </c>
      <c r="L31">
        <f>'Population at Risk'!F31/'Population at Risk'!F$5</f>
        <v>3.236910441612003E-2</v>
      </c>
      <c r="M31">
        <f>'Population at Risk'!W31/'Population at Risk'!W$5</f>
        <v>3.8545932668700933E-2</v>
      </c>
      <c r="N31">
        <f>'Population at Risk'!X31/'Population at Risk'!X$5</f>
        <v>3.8549706843649813E-2</v>
      </c>
      <c r="O31">
        <f>'Population at Risk'!Y31/'Population at Risk'!Y$5</f>
        <v>4.0722245004569189E-2</v>
      </c>
      <c r="P31">
        <f>'Population at Risk'!Z31/'Population at Risk'!Z$5</f>
        <v>4.2431410948543219E-2</v>
      </c>
      <c r="Q31">
        <f>'Population at Risk'!AA31/'Population at Risk'!AA$5</f>
        <v>4.0397608036654521E-2</v>
      </c>
      <c r="R31">
        <f>'Population at Risk'!AB31/'Population at Risk'!AB$5</f>
        <v>3.3466169943832391E-2</v>
      </c>
      <c r="S31">
        <f>'Population at Risk'!AY31/'Population at Risk'!AY$5</f>
        <v>3.4625198226683737E-2</v>
      </c>
      <c r="T31">
        <f>'Population at Risk'!AC31/'Population at Risk'!AC$5</f>
        <v>4.164199172788819E-2</v>
      </c>
      <c r="U31">
        <f>'Population at Risk'!AD31/'Population at Risk'!AD$5</f>
        <v>3.3029295186010672E-2</v>
      </c>
      <c r="V31">
        <f>'Population at Risk'!AE31/'Population at Risk'!AE$5</f>
        <v>3.3495256431234563E-2</v>
      </c>
      <c r="W31">
        <f>'Population at Risk'!G31/'Population at Risk'!G$5</f>
        <v>3.0707601274928883E-2</v>
      </c>
      <c r="X31">
        <f>'Population at Risk'!AF31/'Population at Risk'!AF$5</f>
        <v>3.9741810194281198E-2</v>
      </c>
      <c r="Y31">
        <f>'Population at Risk'!H31/'Population at Risk'!H$5</f>
        <v>3.9511999376696333E-2</v>
      </c>
      <c r="Z31">
        <f>'Population at Risk'!AG31/'Population at Risk'!AG$5</f>
        <v>3.3495256431234563E-2</v>
      </c>
      <c r="AA31">
        <f>'Population at Risk'!AZ31/'Population at Risk'!AZ$5</f>
        <v>3.1410176814338948E-2</v>
      </c>
      <c r="AB31">
        <f>'Population at Risk'!I31/'Population at Risk'!I$5</f>
        <v>3.2220540843862264E-2</v>
      </c>
      <c r="AC31">
        <f>'Population at Risk'!J31/'Population at Risk'!J$5</f>
        <v>4.3226384360214275E-2</v>
      </c>
      <c r="AD31">
        <f>'Population at Risk'!K31/'Population at Risk'!K$5</f>
        <v>4.3175272941850196E-2</v>
      </c>
      <c r="AE31">
        <f>'Population at Risk'!AH31/'Population at Risk'!AH$5</f>
        <v>3.828643608584667E-2</v>
      </c>
      <c r="AF31">
        <f>'Population at Risk'!AI31/'Population at Risk'!AI$5</f>
        <v>3.5901488178843477E-2</v>
      </c>
      <c r="AG31">
        <f>'Population at Risk'!BA31/'Population at Risk'!BA$5</f>
        <v>4.2415389803668477E-2</v>
      </c>
      <c r="AH31">
        <f>'Population at Risk'!L31/'Population at Risk'!L$5</f>
        <v>3.4966068358494015E-2</v>
      </c>
      <c r="AI31">
        <f>'Population at Risk'!M31/'Population at Risk'!M$5</f>
        <v>3.4977980688997878E-2</v>
      </c>
      <c r="AJ31">
        <f>'Population at Risk'!AJ31/'Population at Risk'!AJ$5</f>
        <v>3.3989205344176911E-2</v>
      </c>
      <c r="AK31">
        <f>'Population at Risk'!AK31/'Population at Risk'!AK$5</f>
        <v>3.4209207332728947E-2</v>
      </c>
      <c r="AL31">
        <f>'Population at Risk'!AL31/'Population at Risk'!AL$5</f>
        <v>4.1651400732773965E-2</v>
      </c>
      <c r="AM31">
        <f>'Population at Risk'!AM31/'Population at Risk'!AM$5</f>
        <v>3.9207440341664984E-2</v>
      </c>
      <c r="AN31">
        <f>'Population at Risk'!N31/'Population at Risk'!N$5</f>
        <v>3.3449764265165667E-2</v>
      </c>
      <c r="AO31">
        <f>'Population at Risk'!AN31/'Population at Risk'!AN$5</f>
        <v>3.0317491002575615E-2</v>
      </c>
      <c r="AP31">
        <f>'Population at Risk'!AO31/'Population at Risk'!AO$5</f>
        <v>3.0347137347616491E-2</v>
      </c>
      <c r="AQ31">
        <f>'Population at Risk'!AP31/'Population at Risk'!AP$5</f>
        <v>3.2612879860279727E-2</v>
      </c>
      <c r="AR31">
        <f>'Population at Risk'!C31/'Population at Risk'!C$5</f>
        <v>2.9302606880836544E-2</v>
      </c>
      <c r="AS31">
        <f>'Population at Risk'!AQ31/'Population at Risk'!AQ$5</f>
        <v>3.9910157456088349E-2</v>
      </c>
      <c r="AT31">
        <f>'Population at Risk'!O31/'Population at Risk'!O$5</f>
        <v>4.1339144762633812E-2</v>
      </c>
      <c r="AU31">
        <f>'Population at Risk'!AR31/'Population at Risk'!AR$5</f>
        <v>3.7257373919266798E-2</v>
      </c>
      <c r="AV31">
        <f>'Population at Risk'!AS31/'Population at Risk'!AS$5</f>
        <v>3.221545533566509E-2</v>
      </c>
      <c r="AW31">
        <f>'Population at Risk'!AT31/'Population at Risk'!AT$5</f>
        <v>3.1548662354013747E-2</v>
      </c>
      <c r="AX31">
        <f>'Population at Risk'!AU31/'Population at Risk'!AU$5</f>
        <v>3.1511948402878145E-2</v>
      </c>
      <c r="AY31">
        <f>'Population at Risk'!BB31/'Population at Risk'!BB$5</f>
        <v>4.2409536367782219E-2</v>
      </c>
      <c r="AZ31">
        <f>'Population at Risk'!P31/'Population at Risk'!P$5</f>
        <v>3.8594518138153844E-2</v>
      </c>
      <c r="BA31">
        <f>'Population at Risk'!AV31/'Population at Risk'!AV$5</f>
        <v>3.4900176344944779E-2</v>
      </c>
      <c r="BB31">
        <f>'Population at Risk'!AW31/'Population at Risk'!AW$5</f>
        <v>3.7465966655750416E-2</v>
      </c>
      <c r="BC31">
        <f>'Population at Risk'!Q31/'Population at Risk'!Q$5</f>
        <v>3.3828981737326271E-2</v>
      </c>
      <c r="BD31" s="9">
        <v>29</v>
      </c>
    </row>
    <row r="32" spans="1:56" hidden="1" x14ac:dyDescent="0.35">
      <c r="A32" s="3"/>
      <c r="B32" s="5" t="s">
        <v>69</v>
      </c>
      <c r="C32">
        <f>'Population at Risk'!R32/'Population at Risk'!R$5</f>
        <v>4.2029577959297675E-2</v>
      </c>
      <c r="D32">
        <f>'Population at Risk'!AX32/'Population at Risk'!AX$5</f>
        <v>3.9602551371319961E-2</v>
      </c>
      <c r="E32">
        <f>'Population at Risk'!S32/'Population at Risk'!S$5</f>
        <v>3.6289469503726142E-2</v>
      </c>
      <c r="F32">
        <f>'Population at Risk'!T32/'Population at Risk'!T$5</f>
        <v>3.3349252312836176E-2</v>
      </c>
      <c r="G32">
        <f>'Population at Risk'!U32/'Population at Risk'!U$5</f>
        <v>3.2489731748048888E-2</v>
      </c>
      <c r="H32">
        <f>'Population at Risk'!D32/'Population at Risk'!D$5</f>
        <v>3.4152573059336139E-2</v>
      </c>
      <c r="I32">
        <f>'Population at Risk'!E32/'Population at Risk'!E$5</f>
        <v>3.6883968149640282E-2</v>
      </c>
      <c r="J32">
        <f>'Population at Risk'!BC32/'Population at Risk'!BC$5</f>
        <v>3.2512524095939799E-2</v>
      </c>
      <c r="K32">
        <f>'Population at Risk'!V32/'Population at Risk'!V$5</f>
        <v>4.083116025160663E-2</v>
      </c>
      <c r="L32">
        <f>'Population at Risk'!F32/'Population at Risk'!F$5</f>
        <v>3.3988511126171059E-2</v>
      </c>
      <c r="M32">
        <f>'Population at Risk'!W32/'Population at Risk'!W$5</f>
        <v>3.9821415207704706E-2</v>
      </c>
      <c r="N32">
        <f>'Population at Risk'!X32/'Population at Risk'!X$5</f>
        <v>3.9825314269870293E-2</v>
      </c>
      <c r="O32">
        <f>'Population at Risk'!Y32/'Population at Risk'!Y$5</f>
        <v>4.0719397226317934E-2</v>
      </c>
      <c r="P32">
        <f>'Population at Risk'!Z32/'Population at Risk'!Z$5</f>
        <v>4.428362376096294E-2</v>
      </c>
      <c r="Q32">
        <f>'Population at Risk'!AA32/'Population at Risk'!AA$5</f>
        <v>4.1571704895268229E-2</v>
      </c>
      <c r="R32">
        <f>'Population at Risk'!AB32/'Population at Risk'!AB$5</f>
        <v>3.434978880517689E-2</v>
      </c>
      <c r="S32">
        <f>'Population at Risk'!AY32/'Population at Risk'!AY$5</f>
        <v>3.6620267533687023E-2</v>
      </c>
      <c r="T32">
        <f>'Population at Risk'!AC32/'Population at Risk'!AC$5</f>
        <v>4.3129245698924845E-2</v>
      </c>
      <c r="U32">
        <f>'Population at Risk'!AD32/'Population at Risk'!AD$5</f>
        <v>3.5682896046739271E-2</v>
      </c>
      <c r="V32">
        <f>'Population at Risk'!AE32/'Population at Risk'!AE$5</f>
        <v>3.5588082469825269E-2</v>
      </c>
      <c r="W32">
        <f>'Population at Risk'!G32/'Population at Risk'!G$5</f>
        <v>3.4709313815893893E-2</v>
      </c>
      <c r="X32">
        <f>'Population at Risk'!AF32/'Population at Risk'!AF$5</f>
        <v>4.1427728765836808E-2</v>
      </c>
      <c r="Y32">
        <f>'Population at Risk'!H32/'Population at Risk'!H$5</f>
        <v>4.1154196305320689E-2</v>
      </c>
      <c r="Z32">
        <f>'Population at Risk'!AG32/'Population at Risk'!AG$5</f>
        <v>3.5588082469825269E-2</v>
      </c>
      <c r="AA32">
        <f>'Population at Risk'!AZ32/'Population at Risk'!AZ$5</f>
        <v>3.3997093028429813E-2</v>
      </c>
      <c r="AB32">
        <f>'Population at Risk'!I32/'Population at Risk'!I$5</f>
        <v>3.3437832825937305E-2</v>
      </c>
      <c r="AC32">
        <f>'Population at Risk'!J32/'Population at Risk'!J$5</f>
        <v>4.336218105094488E-2</v>
      </c>
      <c r="AD32">
        <f>'Population at Risk'!K32/'Population at Risk'!K$5</f>
        <v>4.293359068346167E-2</v>
      </c>
      <c r="AE32">
        <f>'Population at Risk'!AH32/'Population at Risk'!AH$5</f>
        <v>3.8953111646851085E-2</v>
      </c>
      <c r="AF32">
        <f>'Population at Risk'!AI32/'Population at Risk'!AI$5</f>
        <v>3.5060040425318836E-2</v>
      </c>
      <c r="AG32">
        <f>'Population at Risk'!BA32/'Population at Risk'!BA$5</f>
        <v>4.4271626865078802E-2</v>
      </c>
      <c r="AH32">
        <f>'Population at Risk'!L32/'Population at Risk'!L$5</f>
        <v>3.803405433654334E-2</v>
      </c>
      <c r="AI32">
        <f>'Population at Risk'!M32/'Population at Risk'!M$5</f>
        <v>3.8047011876436408E-2</v>
      </c>
      <c r="AJ32">
        <f>'Population at Risk'!AJ32/'Population at Risk'!AJ$5</f>
        <v>3.3682825138772896E-2</v>
      </c>
      <c r="AK32">
        <f>'Population at Risk'!AK32/'Population at Risk'!AK$5</f>
        <v>3.5084967495632988E-2</v>
      </c>
      <c r="AL32">
        <f>'Population at Risk'!AL32/'Population at Risk'!AL$5</f>
        <v>4.3762369893808981E-2</v>
      </c>
      <c r="AM32">
        <f>'Population at Risk'!AM32/'Population at Risk'!AM$5</f>
        <v>3.9526160503565257E-2</v>
      </c>
      <c r="AN32">
        <f>'Population at Risk'!N32/'Population at Risk'!N$5</f>
        <v>3.8158448224007421E-2</v>
      </c>
      <c r="AO32">
        <f>'Population at Risk'!AN32/'Population at Risk'!AN$5</f>
        <v>3.2765447742062422E-2</v>
      </c>
      <c r="AP32">
        <f>'Population at Risk'!AO32/'Population at Risk'!AO$5</f>
        <v>3.2797487852805673E-2</v>
      </c>
      <c r="AQ32">
        <f>'Population at Risk'!AP32/'Population at Risk'!AP$5</f>
        <v>3.4128523055126501E-2</v>
      </c>
      <c r="AR32">
        <f>'Population at Risk'!C32/'Population at Risk'!C$5</f>
        <v>3.1148221754824578E-2</v>
      </c>
      <c r="AS32">
        <f>'Population at Risk'!AQ32/'Population at Risk'!AQ$5</f>
        <v>4.0093847693768114E-2</v>
      </c>
      <c r="AT32">
        <f>'Population at Risk'!O32/'Population at Risk'!O$5</f>
        <v>4.1567966913048988E-2</v>
      </c>
      <c r="AU32">
        <f>'Population at Risk'!AR32/'Population at Risk'!AR$5</f>
        <v>3.8347677407855447E-2</v>
      </c>
      <c r="AV32">
        <f>'Population at Risk'!AS32/'Population at Risk'!AS$5</f>
        <v>3.3432555187248483E-2</v>
      </c>
      <c r="AW32">
        <f>'Population at Risk'!AT32/'Population at Risk'!AT$5</f>
        <v>3.226248708269909E-2</v>
      </c>
      <c r="AX32">
        <f>'Population at Risk'!AU32/'Population at Risk'!AU$5</f>
        <v>3.2224942436242271E-2</v>
      </c>
      <c r="AY32">
        <f>'Population at Risk'!BB32/'Population at Risk'!BB$5</f>
        <v>4.1005179847172786E-2</v>
      </c>
      <c r="AZ32">
        <f>'Population at Risk'!P32/'Population at Risk'!P$5</f>
        <v>4.0426891570143259E-2</v>
      </c>
      <c r="BA32">
        <f>'Population at Risk'!AV32/'Population at Risk'!AV$5</f>
        <v>3.7519645172843431E-2</v>
      </c>
      <c r="BB32">
        <f>'Population at Risk'!AW32/'Population at Risk'!AW$5</f>
        <v>3.8523942925538464E-2</v>
      </c>
      <c r="BC32">
        <f>'Population at Risk'!Q32/'Population at Risk'!Q$5</f>
        <v>3.2352908429746155E-2</v>
      </c>
      <c r="BD32" s="9">
        <v>30</v>
      </c>
    </row>
    <row r="33" spans="1:56" hidden="1" x14ac:dyDescent="0.35">
      <c r="A33" s="3"/>
      <c r="B33" s="5" t="s">
        <v>70</v>
      </c>
      <c r="C33">
        <f>'Population at Risk'!R33/'Population at Risk'!R$5</f>
        <v>5.0444341883359174E-2</v>
      </c>
      <c r="D33">
        <f>'Population at Risk'!AX33/'Population at Risk'!AX$5</f>
        <v>4.7705305417019117E-2</v>
      </c>
      <c r="E33">
        <f>'Population at Risk'!S33/'Population at Risk'!S$5</f>
        <v>4.5798333065641322E-2</v>
      </c>
      <c r="F33">
        <f>'Population at Risk'!T33/'Population at Risk'!T$5</f>
        <v>4.2007970188052038E-2</v>
      </c>
      <c r="G33">
        <f>'Population at Risk'!U33/'Population at Risk'!U$5</f>
        <v>4.5029026848425295E-2</v>
      </c>
      <c r="H33">
        <f>'Population at Risk'!D33/'Population at Risk'!D$5</f>
        <v>4.243951496799294E-2</v>
      </c>
      <c r="I33">
        <f>'Population at Risk'!E33/'Population at Risk'!E$5</f>
        <v>4.6141853254676707E-2</v>
      </c>
      <c r="J33">
        <f>'Population at Risk'!BC33/'Population at Risk'!BC$5</f>
        <v>4.506061582099908E-2</v>
      </c>
      <c r="K33">
        <f>'Population at Risk'!V33/'Population at Risk'!V$5</f>
        <v>4.9049770306048596E-2</v>
      </c>
      <c r="L33">
        <f>'Population at Risk'!F33/'Population at Risk'!F$5</f>
        <v>4.7066255054387038E-2</v>
      </c>
      <c r="M33">
        <f>'Population at Risk'!W33/'Population at Risk'!W$5</f>
        <v>4.946005490160487E-2</v>
      </c>
      <c r="N33">
        <f>'Population at Risk'!X33/'Population at Risk'!X$5</f>
        <v>4.946489771866118E-2</v>
      </c>
      <c r="O33">
        <f>'Population at Risk'!Y33/'Population at Risk'!Y$5</f>
        <v>4.9003815685914533E-2</v>
      </c>
      <c r="P33">
        <f>'Population at Risk'!Z33/'Population at Risk'!Z$5</f>
        <v>5.0473295999816939E-2</v>
      </c>
      <c r="Q33">
        <f>'Population at Risk'!AA33/'Population at Risk'!AA$5</f>
        <v>4.9785767097750309E-2</v>
      </c>
      <c r="R33">
        <f>'Population at Risk'!AB33/'Population at Risk'!AB$5</f>
        <v>4.3188794910619187E-2</v>
      </c>
      <c r="S33">
        <f>'Population at Risk'!AY33/'Population at Risk'!AY$5</f>
        <v>4.6693722142043877E-2</v>
      </c>
      <c r="T33">
        <f>'Population at Risk'!AC33/'Population at Risk'!AC$5</f>
        <v>5.1035176501910223E-2</v>
      </c>
      <c r="U33">
        <f>'Population at Risk'!AD33/'Population at Risk'!AD$5</f>
        <v>4.8729519321130517E-2</v>
      </c>
      <c r="V33">
        <f>'Population at Risk'!AE33/'Population at Risk'!AE$5</f>
        <v>4.8173064793343372E-2</v>
      </c>
      <c r="W33">
        <f>'Population at Risk'!G33/'Population at Risk'!G$5</f>
        <v>4.8495322160899738E-2</v>
      </c>
      <c r="X33">
        <f>'Population at Risk'!AF33/'Population at Risk'!AF$5</f>
        <v>5.1942110046621214E-2</v>
      </c>
      <c r="Y33">
        <f>'Population at Risk'!H33/'Population at Risk'!H$5</f>
        <v>5.0484925411941453E-2</v>
      </c>
      <c r="Z33">
        <f>'Population at Risk'!AG33/'Population at Risk'!AG$5</f>
        <v>4.8173064793343372E-2</v>
      </c>
      <c r="AA33">
        <f>'Population at Risk'!AZ33/'Population at Risk'!AZ$5</f>
        <v>4.4430067716303548E-2</v>
      </c>
      <c r="AB33">
        <f>'Population at Risk'!I33/'Population at Risk'!I$5</f>
        <v>4.6697633770659462E-2</v>
      </c>
      <c r="AC33">
        <f>'Population at Risk'!J33/'Population at Risk'!J$5</f>
        <v>5.2287173289031451E-2</v>
      </c>
      <c r="AD33">
        <f>'Population at Risk'!K33/'Population at Risk'!K$5</f>
        <v>5.1852551421115896E-2</v>
      </c>
      <c r="AE33">
        <f>'Population at Risk'!AH33/'Population at Risk'!AH$5</f>
        <v>4.7641582203167131E-2</v>
      </c>
      <c r="AF33">
        <f>'Population at Risk'!AI33/'Population at Risk'!AI$5</f>
        <v>4.391234212507774E-2</v>
      </c>
      <c r="AG33">
        <f>'Population at Risk'!BA33/'Population at Risk'!BA$5</f>
        <v>5.317702334560899E-2</v>
      </c>
      <c r="AH33">
        <f>'Population at Risk'!L33/'Population at Risk'!L$5</f>
        <v>5.0160702677167622E-2</v>
      </c>
      <c r="AI33">
        <f>'Population at Risk'!M33/'Population at Risk'!M$5</f>
        <v>5.0177791554946789E-2</v>
      </c>
      <c r="AJ33">
        <f>'Population at Risk'!AJ33/'Population at Risk'!AJ$5</f>
        <v>4.3290124272868998E-2</v>
      </c>
      <c r="AK33">
        <f>'Population at Risk'!AK33/'Population at Risk'!AK$5</f>
        <v>4.6655319315325704E-2</v>
      </c>
      <c r="AL33">
        <f>'Population at Risk'!AL33/'Population at Risk'!AL$5</f>
        <v>5.2565634274219189E-2</v>
      </c>
      <c r="AM33">
        <f>'Population at Risk'!AM33/'Population at Risk'!AM$5</f>
        <v>4.6470080239492319E-2</v>
      </c>
      <c r="AN33">
        <f>'Population at Risk'!N33/'Population at Risk'!N$5</f>
        <v>4.7226234720101422E-2</v>
      </c>
      <c r="AO33">
        <f>'Population at Risk'!AN33/'Population at Risk'!AN$5</f>
        <v>4.4483073497899275E-2</v>
      </c>
      <c r="AP33">
        <f>'Population at Risk'!AO33/'Population at Risk'!AO$5</f>
        <v>4.4526571838355129E-2</v>
      </c>
      <c r="AQ33">
        <f>'Population at Risk'!AP33/'Population at Risk'!AP$5</f>
        <v>4.5209101014979165E-2</v>
      </c>
      <c r="AR33">
        <f>'Population at Risk'!C33/'Population at Risk'!C$5</f>
        <v>3.8377140509541309E-2</v>
      </c>
      <c r="AS33">
        <f>'Population at Risk'!AQ33/'Population at Risk'!AQ$5</f>
        <v>4.912461864408376E-2</v>
      </c>
      <c r="AT33">
        <f>'Population at Risk'!O33/'Population at Risk'!O$5</f>
        <v>4.8764244776300855E-2</v>
      </c>
      <c r="AU33">
        <f>'Population at Risk'!AR33/'Population at Risk'!AR$5</f>
        <v>4.7672872406362157E-2</v>
      </c>
      <c r="AV33">
        <f>'Population at Risk'!AS33/'Population at Risk'!AS$5</f>
        <v>4.6690263279875951E-2</v>
      </c>
      <c r="AW33">
        <f>'Population at Risk'!AT33/'Population at Risk'!AT$5</f>
        <v>4.4496505060459719E-2</v>
      </c>
      <c r="AX33">
        <f>'Population at Risk'!AU33/'Population at Risk'!AU$5</f>
        <v>4.4444723387621649E-2</v>
      </c>
      <c r="AY33">
        <f>'Population at Risk'!BB33/'Population at Risk'!BB$5</f>
        <v>4.8247225011656007E-2</v>
      </c>
      <c r="AZ33">
        <f>'Population at Risk'!P33/'Population at Risk'!P$5</f>
        <v>5.2652372606855249E-2</v>
      </c>
      <c r="BA33">
        <f>'Population at Risk'!AV33/'Population at Risk'!AV$5</f>
        <v>4.9859985600013791E-2</v>
      </c>
      <c r="BB33">
        <f>'Population at Risk'!AW33/'Population at Risk'!AW$5</f>
        <v>4.9203018820117864E-2</v>
      </c>
      <c r="BC33">
        <f>'Population at Risk'!Q33/'Population at Risk'!Q$5</f>
        <v>4.33018195650898E-2</v>
      </c>
      <c r="BD33" s="9">
        <v>31</v>
      </c>
    </row>
    <row r="34" spans="1:56" hidden="1" x14ac:dyDescent="0.35">
      <c r="A34" s="3"/>
      <c r="B34" s="5" t="s">
        <v>71</v>
      </c>
      <c r="C34">
        <f>'Population at Risk'!R34/'Population at Risk'!R$5</f>
        <v>4.4064736905806548E-2</v>
      </c>
      <c r="D34">
        <f>'Population at Risk'!AX34/'Population at Risk'!AX$5</f>
        <v>4.0396235978006935E-2</v>
      </c>
      <c r="E34">
        <f>'Population at Risk'!S34/'Population at Risk'!S$5</f>
        <v>3.9092484473825802E-2</v>
      </c>
      <c r="F34">
        <f>'Population at Risk'!T34/'Population at Risk'!T$5</f>
        <v>3.4357469145088852E-2</v>
      </c>
      <c r="G34">
        <f>'Population at Risk'!U34/'Population at Risk'!U$5</f>
        <v>4.5476680455325304E-2</v>
      </c>
      <c r="H34">
        <f>'Population at Risk'!D34/'Population at Risk'!D$5</f>
        <v>3.7880636928017179E-2</v>
      </c>
      <c r="I34">
        <f>'Population at Risk'!E34/'Population at Risk'!E$5</f>
        <v>4.250471778199405E-2</v>
      </c>
      <c r="J34">
        <f>'Population at Risk'!BC34/'Population at Risk'!BC$5</f>
        <v>4.5508583467941698E-2</v>
      </c>
      <c r="K34">
        <f>'Population at Risk'!V34/'Population at Risk'!V$5</f>
        <v>4.3079242139528476E-2</v>
      </c>
      <c r="L34">
        <f>'Population at Risk'!F34/'Population at Risk'!F$5</f>
        <v>4.2569432927475871E-2</v>
      </c>
      <c r="M34">
        <f>'Population at Risk'!W34/'Population at Risk'!W$5</f>
        <v>4.3875520620505801E-2</v>
      </c>
      <c r="N34">
        <f>'Population at Risk'!X34/'Population at Risk'!X$5</f>
        <v>4.3879816635138978E-2</v>
      </c>
      <c r="O34">
        <f>'Population at Risk'!Y34/'Population at Risk'!Y$5</f>
        <v>4.2523916225529701E-2</v>
      </c>
      <c r="P34">
        <f>'Population at Risk'!Z34/'Population at Risk'!Z$5</f>
        <v>3.9168781500829933E-2</v>
      </c>
      <c r="Q34">
        <f>'Population at Risk'!AA34/'Population at Risk'!AA$5</f>
        <v>4.1121508834980315E-2</v>
      </c>
      <c r="R34">
        <f>'Population at Risk'!AB34/'Population at Risk'!AB$5</f>
        <v>3.8824133656973084E-2</v>
      </c>
      <c r="S34">
        <f>'Population at Risk'!AY34/'Population at Risk'!AY$5</f>
        <v>4.1083329853365221E-2</v>
      </c>
      <c r="T34">
        <f>'Population at Risk'!AC34/'Population at Risk'!AC$5</f>
        <v>4.0974123491567718E-2</v>
      </c>
      <c r="U34">
        <f>'Population at Risk'!AD34/'Population at Risk'!AD$5</f>
        <v>4.5436857952315723E-2</v>
      </c>
      <c r="V34">
        <f>'Population at Risk'!AE34/'Population at Risk'!AE$5</f>
        <v>4.4788614645730224E-2</v>
      </c>
      <c r="W34">
        <f>'Population at Risk'!G34/'Population at Risk'!G$5</f>
        <v>4.5550416449276064E-2</v>
      </c>
      <c r="X34">
        <f>'Population at Risk'!AF34/'Population at Risk'!AF$5</f>
        <v>4.2048396618098671E-2</v>
      </c>
      <c r="Y34">
        <f>'Population at Risk'!H34/'Population at Risk'!H$5</f>
        <v>4.583478988100978E-2</v>
      </c>
      <c r="Z34">
        <f>'Population at Risk'!AG34/'Population at Risk'!AG$5</f>
        <v>4.4788614645730224E-2</v>
      </c>
      <c r="AA34">
        <f>'Population at Risk'!AZ34/'Population at Risk'!AZ$5</f>
        <v>3.879722549507815E-2</v>
      </c>
      <c r="AB34">
        <f>'Population at Risk'!I34/'Population at Risk'!I$5</f>
        <v>4.2372318172179936E-2</v>
      </c>
      <c r="AC34">
        <f>'Population at Risk'!J34/'Population at Risk'!J$5</f>
        <v>4.4774131015345622E-2</v>
      </c>
      <c r="AD34">
        <f>'Population at Risk'!K34/'Population at Risk'!K$5</f>
        <v>4.5173267058416837E-2</v>
      </c>
      <c r="AE34">
        <f>'Population at Risk'!AH34/'Population at Risk'!AH$5</f>
        <v>4.1249705146263083E-2</v>
      </c>
      <c r="AF34">
        <f>'Population at Risk'!AI34/'Population at Risk'!AI$5</f>
        <v>3.6364664584910077E-2</v>
      </c>
      <c r="AG34">
        <f>'Population at Risk'!BA34/'Population at Risk'!BA$5</f>
        <v>4.499851717908792E-2</v>
      </c>
      <c r="AH34">
        <f>'Population at Risk'!L34/'Population at Risk'!L$5</f>
        <v>4.8613219651031644E-2</v>
      </c>
      <c r="AI34">
        <f>'Population at Risk'!M34/'Population at Risk'!M$5</f>
        <v>4.862978132829552E-2</v>
      </c>
      <c r="AJ34">
        <f>'Population at Risk'!AJ34/'Population at Risk'!AJ$5</f>
        <v>3.6082825830314573E-2</v>
      </c>
      <c r="AK34">
        <f>'Population at Risk'!AK34/'Population at Risk'!AK$5</f>
        <v>4.3309188515016118E-2</v>
      </c>
      <c r="AL34">
        <f>'Population at Risk'!AL34/'Population at Risk'!AL$5</f>
        <v>4.8328687386251651E-2</v>
      </c>
      <c r="AM34">
        <f>'Population at Risk'!AM34/'Population at Risk'!AM$5</f>
        <v>4.0098268647977803E-2</v>
      </c>
      <c r="AN34">
        <f>'Population at Risk'!N34/'Population at Risk'!N$5</f>
        <v>3.74709792399412E-2</v>
      </c>
      <c r="AO34">
        <f>'Population at Risk'!AN34/'Population at Risk'!AN$5</f>
        <v>4.1350273475667353E-2</v>
      </c>
      <c r="AP34">
        <f>'Population at Risk'!AO34/'Population at Risk'!AO$5</f>
        <v>4.1390708367686956E-2</v>
      </c>
      <c r="AQ34">
        <f>'Population at Risk'!AP34/'Population at Risk'!AP$5</f>
        <v>4.2168244240718272E-2</v>
      </c>
      <c r="AR34">
        <f>'Population at Risk'!C34/'Population at Risk'!C$5</f>
        <v>3.2845934908812185E-2</v>
      </c>
      <c r="AS34">
        <f>'Population at Risk'!AQ34/'Population at Risk'!AQ$5</f>
        <v>4.011320388319696E-2</v>
      </c>
      <c r="AT34">
        <f>'Population at Risk'!O34/'Population at Risk'!O$5</f>
        <v>4.3051561743100764E-2</v>
      </c>
      <c r="AU34">
        <f>'Population at Risk'!AR34/'Population at Risk'!AR$5</f>
        <v>4.1191959563853561E-2</v>
      </c>
      <c r="AV34">
        <f>'Population at Risk'!AS34/'Population at Risk'!AS$5</f>
        <v>4.2365630364782712E-2</v>
      </c>
      <c r="AW34">
        <f>'Population at Risk'!AT34/'Population at Risk'!AT$5</f>
        <v>4.2775387514760892E-2</v>
      </c>
      <c r="AX34">
        <f>'Population at Risk'!AU34/'Population at Risk'!AU$5</f>
        <v>4.2725608748567866E-2</v>
      </c>
      <c r="AY34">
        <f>'Population at Risk'!BB34/'Population at Risk'!BB$5</f>
        <v>4.0518450837441954E-2</v>
      </c>
      <c r="AZ34">
        <f>'Population at Risk'!P34/'Population at Risk'!P$5</f>
        <v>4.3984816892840159E-2</v>
      </c>
      <c r="BA34">
        <f>'Population at Risk'!AV34/'Population at Risk'!AV$5</f>
        <v>4.5863237612149999E-2</v>
      </c>
      <c r="BB34">
        <f>'Population at Risk'!AW34/'Population at Risk'!AW$5</f>
        <v>4.275442841131704E-2</v>
      </c>
      <c r="BC34">
        <f>'Population at Risk'!Q34/'Population at Risk'!Q$5</f>
        <v>3.6478871144746884E-2</v>
      </c>
      <c r="BD34" s="9">
        <v>32</v>
      </c>
    </row>
    <row r="35" spans="1:56" hidden="1" x14ac:dyDescent="0.35">
      <c r="A35" s="3"/>
      <c r="B35" s="5" t="s">
        <v>72</v>
      </c>
      <c r="C35">
        <f>'Population at Risk'!R35/'Population at Risk'!R$5</f>
        <v>4.4096003848924037E-2</v>
      </c>
      <c r="D35">
        <f>'Population at Risk'!AX35/'Population at Risk'!AX$5</f>
        <v>4.4029133886114687E-2</v>
      </c>
      <c r="E35">
        <f>'Population at Risk'!S35/'Population at Risk'!S$5</f>
        <v>4.4330609339788565E-2</v>
      </c>
      <c r="F35">
        <f>'Population at Risk'!T35/'Population at Risk'!T$5</f>
        <v>3.6448452197812196E-2</v>
      </c>
      <c r="G35">
        <f>'Population at Risk'!U35/'Population at Risk'!U$5</f>
        <v>5.4335091561845968E-2</v>
      </c>
      <c r="H35">
        <f>'Population at Risk'!D35/'Population at Risk'!D$5</f>
        <v>3.9145427492007591E-2</v>
      </c>
      <c r="I35">
        <f>'Population at Risk'!E35/'Population at Risk'!E$5</f>
        <v>4.3639841619963385E-2</v>
      </c>
      <c r="J35">
        <f>'Population at Risk'!BC35/'Population at Risk'!BC$5</f>
        <v>5.4373208968267354E-2</v>
      </c>
      <c r="K35">
        <f>'Population at Risk'!V35/'Population at Risk'!V$5</f>
        <v>4.9658373565669017E-2</v>
      </c>
      <c r="L35">
        <f>'Population at Risk'!F35/'Population at Risk'!F$5</f>
        <v>5.0098763218185904E-2</v>
      </c>
      <c r="M35">
        <f>'Population at Risk'!W35/'Population at Risk'!W$5</f>
        <v>5.1560988107439545E-2</v>
      </c>
      <c r="N35">
        <f>'Population at Risk'!X35/'Population at Risk'!X$5</f>
        <v>5.1566036634642841E-2</v>
      </c>
      <c r="O35">
        <f>'Population at Risk'!Y35/'Population at Risk'!Y$5</f>
        <v>4.8879126988579984E-2</v>
      </c>
      <c r="P35">
        <f>'Population at Risk'!Z35/'Population at Risk'!Z$5</f>
        <v>3.9872277806984019E-2</v>
      </c>
      <c r="Q35">
        <f>'Population at Risk'!AA35/'Population at Risk'!AA$5</f>
        <v>4.3627999781386442E-2</v>
      </c>
      <c r="R35">
        <f>'Population at Risk'!AB35/'Population at Risk'!AB$5</f>
        <v>4.070888686085309E-2</v>
      </c>
      <c r="S35">
        <f>'Population at Risk'!AY35/'Population at Risk'!AY$5</f>
        <v>4.7660131274045982E-2</v>
      </c>
      <c r="T35">
        <f>'Population at Risk'!AC35/'Population at Risk'!AC$5</f>
        <v>4.3093186516863786E-2</v>
      </c>
      <c r="U35">
        <f>'Population at Risk'!AD35/'Population at Risk'!AD$5</f>
        <v>5.1394906092848316E-2</v>
      </c>
      <c r="V35">
        <f>'Population at Risk'!AE35/'Population at Risk'!AE$5</f>
        <v>4.8908945959161246E-2</v>
      </c>
      <c r="W35">
        <f>'Population at Risk'!G35/'Population at Risk'!G$5</f>
        <v>5.6019735909846026E-2</v>
      </c>
      <c r="X35">
        <f>'Population at Risk'!AF35/'Population at Risk'!AF$5</f>
        <v>4.8127804748070151E-2</v>
      </c>
      <c r="Y35">
        <f>'Population at Risk'!H35/'Population at Risk'!H$5</f>
        <v>5.2830473163427996E-2</v>
      </c>
      <c r="Z35">
        <f>'Population at Risk'!AG35/'Population at Risk'!AG$5</f>
        <v>4.8908945959161246E-2</v>
      </c>
      <c r="AA35">
        <f>'Population at Risk'!AZ35/'Population at Risk'!AZ$5</f>
        <v>4.4464229280064049E-2</v>
      </c>
      <c r="AB35">
        <f>'Population at Risk'!I35/'Population at Risk'!I$5</f>
        <v>5.0256423620572949E-2</v>
      </c>
      <c r="AC35">
        <f>'Population at Risk'!J35/'Population at Risk'!J$5</f>
        <v>5.1301872775393838E-2</v>
      </c>
      <c r="AD35">
        <f>'Population at Risk'!K35/'Population at Risk'!K$5</f>
        <v>5.5589674016838196E-2</v>
      </c>
      <c r="AE35">
        <f>'Population at Risk'!AH35/'Population at Risk'!AH$5</f>
        <v>4.4373452675765743E-2</v>
      </c>
      <c r="AF35">
        <f>'Population at Risk'!AI35/'Population at Risk'!AI$5</f>
        <v>4.0099984094722554E-2</v>
      </c>
      <c r="AG35">
        <f>'Population at Risk'!BA35/'Population at Risk'!BA$5</f>
        <v>4.9495606423364188E-2</v>
      </c>
      <c r="AH35">
        <f>'Population at Risk'!L35/'Population at Risk'!L$5</f>
        <v>5.5560599546760868E-2</v>
      </c>
      <c r="AI35">
        <f>'Population at Risk'!M35/'Population at Risk'!M$5</f>
        <v>5.5579528075356315E-2</v>
      </c>
      <c r="AJ35">
        <f>'Population at Risk'!AJ35/'Population at Risk'!AJ$5</f>
        <v>4.434537409358888E-2</v>
      </c>
      <c r="AK35">
        <f>'Population at Risk'!AK35/'Population at Risk'!AK$5</f>
        <v>4.8323229643627015E-2</v>
      </c>
      <c r="AL35">
        <f>'Population at Risk'!AL35/'Population at Risk'!AL$5</f>
        <v>5.599994339360069E-2</v>
      </c>
      <c r="AM35">
        <f>'Population at Risk'!AM35/'Population at Risk'!AM$5</f>
        <v>4.3661704038383493E-2</v>
      </c>
      <c r="AN35">
        <f>'Population at Risk'!N35/'Population at Risk'!N$5</f>
        <v>4.4086671756548956E-2</v>
      </c>
      <c r="AO35">
        <f>'Population at Risk'!AN35/'Population at Risk'!AN$5</f>
        <v>4.6516640262248013E-2</v>
      </c>
      <c r="AP35">
        <f>'Population at Risk'!AO35/'Population at Risk'!AO$5</f>
        <v>4.6562127151886713E-2</v>
      </c>
      <c r="AQ35">
        <f>'Population at Risk'!AP35/'Population at Risk'!AP$5</f>
        <v>4.6120857374361078E-2</v>
      </c>
      <c r="AR35">
        <f>'Population at Risk'!C35/'Population at Risk'!C$5</f>
        <v>3.4245898547535743E-2</v>
      </c>
      <c r="AS35">
        <f>'Population at Risk'!AQ35/'Population at Risk'!AQ$5</f>
        <v>4.4941517353543799E-2</v>
      </c>
      <c r="AT35">
        <f>'Population at Risk'!O35/'Population at Risk'!O$5</f>
        <v>5.0118779543651008E-2</v>
      </c>
      <c r="AU35">
        <f>'Population at Risk'!AR35/'Population at Risk'!AR$5</f>
        <v>4.5464082390308358E-2</v>
      </c>
      <c r="AV35">
        <f>'Population at Risk'!AS35/'Population at Risk'!AS$5</f>
        <v>5.0248491430498254E-2</v>
      </c>
      <c r="AW35">
        <f>'Population at Risk'!AT35/'Population at Risk'!AT$5</f>
        <v>4.174740634687308E-2</v>
      </c>
      <c r="AX35">
        <f>'Population at Risk'!AU35/'Population at Risk'!AU$5</f>
        <v>4.1698823867544546E-2</v>
      </c>
      <c r="AY35">
        <f>'Population at Risk'!BB35/'Population at Risk'!BB$5</f>
        <v>4.5600371727606684E-2</v>
      </c>
      <c r="AZ35">
        <f>'Population at Risk'!P35/'Population at Risk'!P$5</f>
        <v>4.5024756015319967E-2</v>
      </c>
      <c r="BA35">
        <f>'Population at Risk'!AV35/'Population at Risk'!AV$5</f>
        <v>5.1952834837159907E-2</v>
      </c>
      <c r="BB35">
        <f>'Population at Risk'!AW35/'Population at Risk'!AW$5</f>
        <v>4.5405032874418161E-2</v>
      </c>
      <c r="BC35">
        <f>'Population at Risk'!Q35/'Population at Risk'!Q$5</f>
        <v>4.0466347969455016E-2</v>
      </c>
      <c r="BD35" s="9">
        <v>33</v>
      </c>
    </row>
    <row r="36" spans="1:56" hidden="1" x14ac:dyDescent="0.35">
      <c r="A36" s="3"/>
      <c r="B36" s="5" t="s">
        <v>73</v>
      </c>
      <c r="C36">
        <f>'Population at Risk'!R36/'Population at Risk'!R$5</f>
        <v>3.4911775343761567E-2</v>
      </c>
      <c r="D36">
        <f>'Population at Risk'!AX36/'Population at Risk'!AX$5</f>
        <v>3.5866492237437979E-2</v>
      </c>
      <c r="E36">
        <f>'Population at Risk'!S36/'Population at Risk'!S$5</f>
        <v>3.3922302564483808E-2</v>
      </c>
      <c r="F36">
        <f>'Population at Risk'!T36/'Population at Risk'!T$5</f>
        <v>2.7121403350326825E-2</v>
      </c>
      <c r="G36">
        <f>'Population at Risk'!U36/'Population at Risk'!U$5</f>
        <v>4.3061462123371669E-2</v>
      </c>
      <c r="H36">
        <f>'Population at Risk'!D36/'Population at Risk'!D$5</f>
        <v>2.8642315772772493E-2</v>
      </c>
      <c r="I36">
        <f>'Population at Risk'!E36/'Population at Risk'!E$5</f>
        <v>3.2051299221544489E-2</v>
      </c>
      <c r="J36">
        <f>'Population at Risk'!BC36/'Population at Risk'!BC$5</f>
        <v>4.3091670800778366E-2</v>
      </c>
      <c r="K36">
        <f>'Population at Risk'!V36/'Population at Risk'!V$5</f>
        <v>3.7396042072470666E-2</v>
      </c>
      <c r="L36">
        <f>'Population at Risk'!F36/'Population at Risk'!F$5</f>
        <v>3.8780490813883857E-2</v>
      </c>
      <c r="M36">
        <f>'Population at Risk'!W36/'Population at Risk'!W$5</f>
        <v>3.9800426845693918E-2</v>
      </c>
      <c r="N36">
        <f>'Population at Risk'!X36/'Population at Risk'!X$5</f>
        <v>3.9804323852811282E-2</v>
      </c>
      <c r="O36">
        <f>'Population at Risk'!Y36/'Population at Risk'!Y$5</f>
        <v>3.765785038486591E-2</v>
      </c>
      <c r="P36">
        <f>'Population at Risk'!Z36/'Population at Risk'!Z$5</f>
        <v>3.1500228368975793E-2</v>
      </c>
      <c r="Q36">
        <f>'Population at Risk'!AA36/'Population at Risk'!AA$5</f>
        <v>3.4237979620951063E-2</v>
      </c>
      <c r="R36">
        <f>'Population at Risk'!AB36/'Population at Risk'!AB$5</f>
        <v>3.0308270301088028E-2</v>
      </c>
      <c r="S36">
        <f>'Population at Risk'!AY36/'Population at Risk'!AY$5</f>
        <v>3.692946161999433E-2</v>
      </c>
      <c r="T36">
        <f>'Population at Risk'!AC36/'Population at Risk'!AC$5</f>
        <v>3.368122442013486E-2</v>
      </c>
      <c r="U36">
        <f>'Population at Risk'!AD36/'Population at Risk'!AD$5</f>
        <v>3.9715648593563135E-2</v>
      </c>
      <c r="V36">
        <f>'Population at Risk'!AE36/'Population at Risk'!AE$5</f>
        <v>3.7819097111298397E-2</v>
      </c>
      <c r="W36">
        <f>'Population at Risk'!G36/'Population at Risk'!G$5</f>
        <v>4.3226692125506047E-2</v>
      </c>
      <c r="X36">
        <f>'Population at Risk'!AF36/'Population at Risk'!AF$5</f>
        <v>3.7471385338687484E-2</v>
      </c>
      <c r="Y36">
        <f>'Population at Risk'!H36/'Population at Risk'!H$5</f>
        <v>4.2162266728339885E-2</v>
      </c>
      <c r="Z36">
        <f>'Population at Risk'!AG36/'Population at Risk'!AG$5</f>
        <v>3.7819097111298397E-2</v>
      </c>
      <c r="AA36">
        <f>'Population at Risk'!AZ36/'Population at Risk'!AZ$5</f>
        <v>3.4577726718889146E-2</v>
      </c>
      <c r="AB36">
        <f>'Population at Risk'!I36/'Population at Risk'!I$5</f>
        <v>3.9083488627836831E-2</v>
      </c>
      <c r="AC36">
        <f>'Population at Risk'!J36/'Population at Risk'!J$5</f>
        <v>4.0526276281613045E-2</v>
      </c>
      <c r="AD36">
        <f>'Population at Risk'!K36/'Population at Risk'!K$5</f>
        <v>4.2071076876116331E-2</v>
      </c>
      <c r="AE36">
        <f>'Population at Risk'!AH36/'Population at Risk'!AH$5</f>
        <v>3.5043692101777178E-2</v>
      </c>
      <c r="AF36">
        <f>'Population at Risk'!AI36/'Population at Risk'!AI$5</f>
        <v>3.0436268669959611E-2</v>
      </c>
      <c r="AG36">
        <f>'Population at Risk'!BA36/'Population at Risk'!BA$5</f>
        <v>3.596064078026711E-2</v>
      </c>
      <c r="AH36">
        <f>'Population at Risk'!L36/'Population at Risk'!L$5</f>
        <v>4.7067311001728798E-2</v>
      </c>
      <c r="AI36">
        <f>'Population at Risk'!M36/'Population at Risk'!M$5</f>
        <v>4.7083346014840148E-2</v>
      </c>
      <c r="AJ36">
        <f>'Population at Risk'!AJ36/'Population at Risk'!AJ$5</f>
        <v>3.2972152177686495E-2</v>
      </c>
      <c r="AK36">
        <f>'Population at Risk'!AK36/'Population at Risk'!AK$5</f>
        <v>3.8522572600145535E-2</v>
      </c>
      <c r="AL36">
        <f>'Population at Risk'!AL36/'Population at Risk'!AL$5</f>
        <v>4.419050084059635E-2</v>
      </c>
      <c r="AM36">
        <f>'Population at Risk'!AM36/'Population at Risk'!AM$5</f>
        <v>3.4920062972019501E-2</v>
      </c>
      <c r="AN36">
        <f>'Population at Risk'!N36/'Population at Risk'!N$5</f>
        <v>3.3011655999033114E-2</v>
      </c>
      <c r="AO36">
        <f>'Population at Risk'!AN36/'Population at Risk'!AN$5</f>
        <v>4.0500235186802007E-2</v>
      </c>
      <c r="AP36">
        <f>'Population at Risk'!AO36/'Population at Risk'!AO$5</f>
        <v>4.0539838858045199E-2</v>
      </c>
      <c r="AQ36">
        <f>'Population at Risk'!AP36/'Population at Risk'!AP$5</f>
        <v>3.7309413164688519E-2</v>
      </c>
      <c r="AR36">
        <f>'Population at Risk'!C36/'Population at Risk'!C$5</f>
        <v>2.4928764418308099E-2</v>
      </c>
      <c r="AS36">
        <f>'Population at Risk'!AQ36/'Population at Risk'!AQ$5</f>
        <v>3.479058612444489E-2</v>
      </c>
      <c r="AT36">
        <f>'Population at Risk'!O36/'Population at Risk'!O$5</f>
        <v>3.8955431723055024E-2</v>
      </c>
      <c r="AU36">
        <f>'Population at Risk'!AR36/'Population at Risk'!AR$5</f>
        <v>3.5388780915337543E-2</v>
      </c>
      <c r="AV36">
        <f>'Population at Risk'!AS36/'Population at Risk'!AS$5</f>
        <v>3.9077319910720804E-2</v>
      </c>
      <c r="AW36">
        <f>'Population at Risk'!AT36/'Population at Risk'!AT$5</f>
        <v>3.5612007712771163E-2</v>
      </c>
      <c r="AX36">
        <f>'Population at Risk'!AU36/'Population at Risk'!AU$5</f>
        <v>3.557056514711384E-2</v>
      </c>
      <c r="AY36">
        <f>'Population at Risk'!BB36/'Population at Risk'!BB$5</f>
        <v>3.5641923860179607E-2</v>
      </c>
      <c r="AZ36">
        <f>'Population at Risk'!P36/'Population at Risk'!P$5</f>
        <v>3.6340129800100041E-2</v>
      </c>
      <c r="BA36">
        <f>'Population at Risk'!AV36/'Population at Risk'!AV$5</f>
        <v>4.3228227756963424E-2</v>
      </c>
      <c r="BB36">
        <f>'Population at Risk'!AW36/'Population at Risk'!AW$5</f>
        <v>3.5369800914224293E-2</v>
      </c>
      <c r="BC36">
        <f>'Population at Risk'!Q36/'Population at Risk'!Q$5</f>
        <v>3.1872164136331045E-2</v>
      </c>
      <c r="BD36" s="9">
        <v>34</v>
      </c>
    </row>
    <row r="37" spans="1:56" hidden="1" x14ac:dyDescent="0.35">
      <c r="A37" s="3"/>
      <c r="B37" s="5" t="s">
        <v>74</v>
      </c>
      <c r="C37">
        <f>'Population at Risk'!R37/'Population at Risk'!R$5</f>
        <v>4.8296451781392677E-2</v>
      </c>
      <c r="D37">
        <f>'Population at Risk'!AX37/'Population at Risk'!AX$5</f>
        <v>4.4651964957081201E-2</v>
      </c>
      <c r="E37">
        <f>'Population at Risk'!S37/'Population at Risk'!S$5</f>
        <v>4.018431897486828E-2</v>
      </c>
      <c r="F37">
        <f>'Population at Risk'!T37/'Population at Risk'!T$5</f>
        <v>3.6320999707670262E-2</v>
      </c>
      <c r="G37">
        <f>'Population at Risk'!U37/'Population at Risk'!U$5</f>
        <v>5.1739971869107233E-2</v>
      </c>
      <c r="H37">
        <f>'Population at Risk'!D37/'Population at Risk'!D$5</f>
        <v>3.6707672607672291E-2</v>
      </c>
      <c r="I37">
        <f>'Population at Risk'!E37/'Population at Risk'!E$5</f>
        <v>3.8462425956063327E-2</v>
      </c>
      <c r="J37">
        <f>'Population at Risk'!BC37/'Population at Risk'!BC$5</f>
        <v>5.1776268735078658E-2</v>
      </c>
      <c r="K37">
        <f>'Population at Risk'!V37/'Population at Risk'!V$5</f>
        <v>4.6014152156645227E-2</v>
      </c>
      <c r="L37">
        <f>'Population at Risk'!F37/'Population at Risk'!F$5</f>
        <v>4.5692276599596314E-2</v>
      </c>
      <c r="M37">
        <f>'Population at Risk'!W37/'Population at Risk'!W$5</f>
        <v>4.4371759855116009E-2</v>
      </c>
      <c r="N37">
        <f>'Population at Risk'!X37/'Population at Risk'!X$5</f>
        <v>4.4376104458369536E-2</v>
      </c>
      <c r="O37">
        <f>'Population at Risk'!Y37/'Population at Risk'!Y$5</f>
        <v>4.4999387987605964E-2</v>
      </c>
      <c r="P37">
        <f>'Population at Risk'!Z37/'Population at Risk'!Z$5</f>
        <v>3.8590229629640073E-2</v>
      </c>
      <c r="Q37">
        <f>'Population at Risk'!AA37/'Population at Risk'!AA$5</f>
        <v>4.1265425641568085E-2</v>
      </c>
      <c r="R37">
        <f>'Population at Risk'!AB37/'Population at Risk'!AB$5</f>
        <v>3.8057831687075286E-2</v>
      </c>
      <c r="S37">
        <f>'Population at Risk'!AY37/'Population at Risk'!AY$5</f>
        <v>4.2913731913324475E-2</v>
      </c>
      <c r="T37">
        <f>'Population at Risk'!AC37/'Population at Risk'!AC$5</f>
        <v>4.1931886586687103E-2</v>
      </c>
      <c r="U37">
        <f>'Population at Risk'!AD37/'Population at Risk'!AD$5</f>
        <v>4.5481460321746922E-2</v>
      </c>
      <c r="V37">
        <f>'Population at Risk'!AE37/'Population at Risk'!AE$5</f>
        <v>4.3011953223082489E-2</v>
      </c>
      <c r="W37">
        <f>'Population at Risk'!G37/'Population at Risk'!G$5</f>
        <v>5.0265735045972419E-2</v>
      </c>
      <c r="X37">
        <f>'Population at Risk'!AF37/'Population at Risk'!AF$5</f>
        <v>4.3689201342357577E-2</v>
      </c>
      <c r="Y37">
        <f>'Population at Risk'!H37/'Population at Risk'!H$5</f>
        <v>4.6792421585459994E-2</v>
      </c>
      <c r="Z37">
        <f>'Population at Risk'!AG37/'Population at Risk'!AG$5</f>
        <v>4.3011953223082489E-2</v>
      </c>
      <c r="AA37">
        <f>'Population at Risk'!AZ37/'Population at Risk'!AZ$5</f>
        <v>4.1724553149769882E-2</v>
      </c>
      <c r="AB37">
        <f>'Population at Risk'!I37/'Population at Risk'!I$5</f>
        <v>4.5623982348731953E-2</v>
      </c>
      <c r="AC37">
        <f>'Population at Risk'!J37/'Population at Risk'!J$5</f>
        <v>4.6884272178248004E-2</v>
      </c>
      <c r="AD37">
        <f>'Population at Risk'!K37/'Population at Risk'!K$5</f>
        <v>4.3309919801136937E-2</v>
      </c>
      <c r="AE37">
        <f>'Population at Risk'!AH37/'Population at Risk'!AH$5</f>
        <v>4.0082630709237038E-2</v>
      </c>
      <c r="AF37">
        <f>'Population at Risk'!AI37/'Population at Risk'!AI$5</f>
        <v>3.738751738385819E-2</v>
      </c>
      <c r="AG37">
        <f>'Population at Risk'!BA37/'Population at Risk'!BA$5</f>
        <v>4.2576385578810889E-2</v>
      </c>
      <c r="AH37">
        <f>'Population at Risk'!L37/'Population at Risk'!L$5</f>
        <v>5.0451983958103505E-2</v>
      </c>
      <c r="AI37">
        <f>'Population at Risk'!M37/'Population at Risk'!M$5</f>
        <v>5.0469172070341996E-2</v>
      </c>
      <c r="AJ37">
        <f>'Population at Risk'!AJ37/'Population at Risk'!AJ$5</f>
        <v>3.6378648157700928E-2</v>
      </c>
      <c r="AK37">
        <f>'Population at Risk'!AK37/'Population at Risk'!AK$5</f>
        <v>4.461097585693536E-2</v>
      </c>
      <c r="AL37">
        <f>'Population at Risk'!AL37/'Population at Risk'!AL$5</f>
        <v>4.7953517446666642E-2</v>
      </c>
      <c r="AM37">
        <f>'Population at Risk'!AM37/'Population at Risk'!AM$5</f>
        <v>3.8880709636065207E-2</v>
      </c>
      <c r="AN37">
        <f>'Population at Risk'!N37/'Population at Risk'!N$5</f>
        <v>4.125153892523372E-2</v>
      </c>
      <c r="AO37">
        <f>'Population at Risk'!AN37/'Population at Risk'!AN$5</f>
        <v>4.4186047267055731E-2</v>
      </c>
      <c r="AP37">
        <f>'Population at Risk'!AO37/'Population at Risk'!AO$5</f>
        <v>4.4229255156625492E-2</v>
      </c>
      <c r="AQ37">
        <f>'Population at Risk'!AP37/'Population at Risk'!AP$5</f>
        <v>4.4445220389363264E-2</v>
      </c>
      <c r="AR37">
        <f>'Population at Risk'!C37/'Population at Risk'!C$5</f>
        <v>3.4739435493015863E-2</v>
      </c>
      <c r="AS37">
        <f>'Population at Risk'!AQ37/'Population at Risk'!AQ$5</f>
        <v>4.2222676600224468E-2</v>
      </c>
      <c r="AT37">
        <f>'Population at Risk'!O37/'Population at Risk'!O$5</f>
        <v>4.2843595778270314E-2</v>
      </c>
      <c r="AU37">
        <f>'Population at Risk'!AR37/'Population at Risk'!AR$5</f>
        <v>4.1951016979352405E-2</v>
      </c>
      <c r="AV37">
        <f>'Population at Risk'!AS37/'Population at Risk'!AS$5</f>
        <v>4.561678131702529E-2</v>
      </c>
      <c r="AW37">
        <f>'Population at Risk'!AT37/'Population at Risk'!AT$5</f>
        <v>3.7679770070897289E-2</v>
      </c>
      <c r="AX37">
        <f>'Population at Risk'!AU37/'Population at Risk'!AU$5</f>
        <v>3.7635921199535953E-2</v>
      </c>
      <c r="AY37">
        <f>'Population at Risk'!BB37/'Population at Risk'!BB$5</f>
        <v>3.8311849857025543E-2</v>
      </c>
      <c r="AZ37">
        <f>'Population at Risk'!P37/'Population at Risk'!P$5</f>
        <v>5.2741320739922666E-2</v>
      </c>
      <c r="BA37">
        <f>'Population at Risk'!AV37/'Population at Risk'!AV$5</f>
        <v>4.9750979905978564E-2</v>
      </c>
      <c r="BB37">
        <f>'Population at Risk'!AW37/'Population at Risk'!AW$5</f>
        <v>4.1637334828436214E-2</v>
      </c>
      <c r="BC37">
        <f>'Population at Risk'!Q37/'Population at Risk'!Q$5</f>
        <v>3.9277670111621914E-2</v>
      </c>
      <c r="BD37" s="9">
        <v>35</v>
      </c>
    </row>
    <row r="38" spans="1:56" hidden="1" x14ac:dyDescent="0.35">
      <c r="A38" s="3"/>
      <c r="B38" s="5" t="s">
        <v>75</v>
      </c>
      <c r="C38">
        <f>'Population at Risk'!R38/'Population at Risk'!R$5</f>
        <v>4.1980699431893601E-2</v>
      </c>
      <c r="D38">
        <f>'Population at Risk'!AX38/'Population at Risk'!AX$5</f>
        <v>3.341871203651111E-2</v>
      </c>
      <c r="E38">
        <f>'Population at Risk'!S38/'Population at Risk'!S$5</f>
        <v>3.0545269189977551E-2</v>
      </c>
      <c r="F38">
        <f>'Population at Risk'!T38/'Population at Risk'!T$5</f>
        <v>2.9614017654487269E-2</v>
      </c>
      <c r="G38">
        <f>'Population at Risk'!U38/'Population at Risk'!U$5</f>
        <v>4.0497101590741914E-2</v>
      </c>
      <c r="H38">
        <f>'Population at Risk'!D38/'Population at Risk'!D$5</f>
        <v>2.8445610973354352E-2</v>
      </c>
      <c r="I38">
        <f>'Population at Risk'!E38/'Population at Risk'!E$5</f>
        <v>2.8168248237984635E-2</v>
      </c>
      <c r="J38">
        <f>'Population at Risk'!BC38/'Population at Risk'!BC$5</f>
        <v>4.0525511306007886E-2</v>
      </c>
      <c r="K38">
        <f>'Population at Risk'!V38/'Population at Risk'!V$5</f>
        <v>3.2580758152756496E-2</v>
      </c>
      <c r="L38">
        <f>'Population at Risk'!F38/'Population at Risk'!F$5</f>
        <v>3.4917360524157878E-2</v>
      </c>
      <c r="M38">
        <f>'Population at Risk'!W38/'Population at Risk'!W$5</f>
        <v>3.3105093578122496E-2</v>
      </c>
      <c r="N38">
        <f>'Population at Risk'!X38/'Population at Risk'!X$5</f>
        <v>3.3108335020376252E-2</v>
      </c>
      <c r="O38">
        <f>'Population at Risk'!Y38/'Population at Risk'!Y$5</f>
        <v>3.2128321669665137E-2</v>
      </c>
      <c r="P38">
        <f>'Population at Risk'!Z38/'Population at Risk'!Z$5</f>
        <v>3.1680281211736647E-2</v>
      </c>
      <c r="Q38">
        <f>'Population at Risk'!AA38/'Population at Risk'!AA$5</f>
        <v>3.2367806982304327E-2</v>
      </c>
      <c r="R38">
        <f>'Population at Risk'!AB38/'Population at Risk'!AB$5</f>
        <v>2.9710769613847367E-2</v>
      </c>
      <c r="S38">
        <f>'Population at Risk'!AY38/'Population at Risk'!AY$5</f>
        <v>3.3267443127662465E-2</v>
      </c>
      <c r="T38">
        <f>'Population at Risk'!AC38/'Population at Risk'!AC$5</f>
        <v>3.3663538073550062E-2</v>
      </c>
      <c r="U38">
        <f>'Population at Risk'!AD38/'Population at Risk'!AD$5</f>
        <v>3.4050337269357904E-2</v>
      </c>
      <c r="V38">
        <f>'Population at Risk'!AE38/'Population at Risk'!AE$5</f>
        <v>3.2564666229384018E-2</v>
      </c>
      <c r="W38">
        <f>'Population at Risk'!G38/'Population at Risk'!G$5</f>
        <v>3.6700507186275273E-2</v>
      </c>
      <c r="X38">
        <f>'Population at Risk'!AF38/'Population at Risk'!AF$5</f>
        <v>3.4571939520043386E-2</v>
      </c>
      <c r="Y38">
        <f>'Population at Risk'!H38/'Population at Risk'!H$5</f>
        <v>3.5114556750818704E-2</v>
      </c>
      <c r="Z38">
        <f>'Population at Risk'!AG38/'Population at Risk'!AG$5</f>
        <v>3.2564666229384018E-2</v>
      </c>
      <c r="AA38">
        <f>'Population at Risk'!AZ38/'Population at Risk'!AZ$5</f>
        <v>3.3407977275322735E-2</v>
      </c>
      <c r="AB38">
        <f>'Population at Risk'!I38/'Population at Risk'!I$5</f>
        <v>3.2852830278312269E-2</v>
      </c>
      <c r="AC38">
        <f>'Population at Risk'!J38/'Population at Risk'!J$5</f>
        <v>3.3790244084147603E-2</v>
      </c>
      <c r="AD38">
        <f>'Population at Risk'!K38/'Population at Risk'!K$5</f>
        <v>2.9113825311933801E-2</v>
      </c>
      <c r="AE38">
        <f>'Population at Risk'!AH38/'Population at Risk'!AH$5</f>
        <v>3.0195259749209589E-2</v>
      </c>
      <c r="AF38">
        <f>'Population at Risk'!AI38/'Population at Risk'!AI$5</f>
        <v>2.8974484143377843E-2</v>
      </c>
      <c r="AG38">
        <f>'Population at Risk'!BA38/'Population at Risk'!BA$5</f>
        <v>3.1527613200515531E-2</v>
      </c>
      <c r="AH38">
        <f>'Population at Risk'!L38/'Population at Risk'!L$5</f>
        <v>3.966715758223472E-2</v>
      </c>
      <c r="AI38">
        <f>'Population at Risk'!M38/'Population at Risk'!M$5</f>
        <v>3.9680671491960695E-2</v>
      </c>
      <c r="AJ38">
        <f>'Population at Risk'!AJ38/'Population at Risk'!AJ$5</f>
        <v>2.7716682591968949E-2</v>
      </c>
      <c r="AK38">
        <f>'Population at Risk'!AK38/'Population at Risk'!AK$5</f>
        <v>3.5897248781042015E-2</v>
      </c>
      <c r="AL38">
        <f>'Population at Risk'!AL38/'Population at Risk'!AL$5</f>
        <v>3.5475276398285904E-2</v>
      </c>
      <c r="AM38">
        <f>'Population at Risk'!AM38/'Population at Risk'!AM$5</f>
        <v>2.8541680640411606E-2</v>
      </c>
      <c r="AN38">
        <f>'Population at Risk'!N38/'Population at Risk'!N$5</f>
        <v>3.5139851736388734E-2</v>
      </c>
      <c r="AO38">
        <f>'Population at Risk'!AN38/'Population at Risk'!AN$5</f>
        <v>2.9296204986186167E-2</v>
      </c>
      <c r="AP38">
        <f>'Population at Risk'!AO38/'Population at Risk'!AO$5</f>
        <v>2.9324852653677354E-2</v>
      </c>
      <c r="AQ38">
        <f>'Population at Risk'!AP38/'Population at Risk'!AP$5</f>
        <v>3.474720854080196E-2</v>
      </c>
      <c r="AR38">
        <f>'Population at Risk'!C38/'Population at Risk'!C$5</f>
        <v>2.8668293609036079E-2</v>
      </c>
      <c r="AS38">
        <f>'Population at Risk'!AQ38/'Population at Risk'!AQ$5</f>
        <v>3.3185113387072883E-2</v>
      </c>
      <c r="AT38">
        <f>'Population at Risk'!O38/'Population at Risk'!O$5</f>
        <v>3.1674636650600337E-2</v>
      </c>
      <c r="AU38">
        <f>'Population at Risk'!AR38/'Population at Risk'!AR$5</f>
        <v>3.2300231036830183E-2</v>
      </c>
      <c r="AV38">
        <f>'Population at Risk'!AS38/'Population at Risk'!AS$5</f>
        <v>3.284764497312169E-2</v>
      </c>
      <c r="AW38">
        <f>'Population at Risk'!AT38/'Population at Risk'!AT$5</f>
        <v>2.8154240340192243E-2</v>
      </c>
      <c r="AX38">
        <f>'Population at Risk'!AU38/'Population at Risk'!AU$5</f>
        <v>2.8121476561097244E-2</v>
      </c>
      <c r="AY38">
        <f>'Population at Risk'!BB38/'Population at Risk'!BB$5</f>
        <v>2.6548663748448945E-2</v>
      </c>
      <c r="AZ38">
        <f>'Population at Risk'!P38/'Population at Risk'!P$5</f>
        <v>3.9904338742872358E-2</v>
      </c>
      <c r="BA38">
        <f>'Population at Risk'!AV38/'Population at Risk'!AV$5</f>
        <v>3.8489962458309691E-2</v>
      </c>
      <c r="BB38">
        <f>'Population at Risk'!AW38/'Population at Risk'!AW$5</f>
        <v>3.2200091992011848E-2</v>
      </c>
      <c r="BC38">
        <f>'Population at Risk'!Q38/'Population at Risk'!Q$5</f>
        <v>2.9877184810981533E-2</v>
      </c>
      <c r="BD38" s="9">
        <v>36</v>
      </c>
    </row>
    <row r="39" spans="1:56" hidden="1" x14ac:dyDescent="0.35">
      <c r="A39" s="3"/>
      <c r="B39" s="5" t="s">
        <v>81</v>
      </c>
      <c r="C39">
        <f>'Population at Risk'!R39/'Population at Risk'!R$5</f>
        <v>2.6476081710837741E-2</v>
      </c>
      <c r="D39">
        <f>'Population at Risk'!AX39/'Population at Risk'!AX$5</f>
        <v>1.8719937398864715E-2</v>
      </c>
      <c r="E39">
        <f>'Population at Risk'!S39/'Population at Risk'!S$5</f>
        <v>1.9516826945325447E-2</v>
      </c>
      <c r="F39">
        <f>'Population at Risk'!T39/'Population at Risk'!T$5</f>
        <v>2.0983438445101119E-2</v>
      </c>
      <c r="G39">
        <f>'Population at Risk'!U39/'Population at Risk'!U$5</f>
        <v>2.3747320130942967E-2</v>
      </c>
      <c r="H39">
        <f>'Population at Risk'!D39/'Population at Risk'!D$5</f>
        <v>1.8547283590449406E-2</v>
      </c>
      <c r="I39">
        <f>'Population at Risk'!E39/'Population at Risk'!E$5</f>
        <v>1.8141959688256767E-2</v>
      </c>
      <c r="J39">
        <f>'Population at Risk'!BC39/'Population at Risk'!BC$5</f>
        <v>2.3763979461530815E-2</v>
      </c>
      <c r="K39">
        <f>'Population at Risk'!V39/'Population at Risk'!V$5</f>
        <v>1.9171269277996467E-2</v>
      </c>
      <c r="L39">
        <f>'Population at Risk'!F39/'Population at Risk'!F$5</f>
        <v>2.2707038967669155E-2</v>
      </c>
      <c r="M39">
        <f>'Population at Risk'!W39/'Population at Risk'!W$5</f>
        <v>2.0922237681782838E-2</v>
      </c>
      <c r="N39">
        <f>'Population at Risk'!X39/'Population at Risk'!X$5</f>
        <v>2.0924286255519828E-2</v>
      </c>
      <c r="O39">
        <f>'Population at Risk'!Y39/'Population at Risk'!Y$5</f>
        <v>1.8818859569711535E-2</v>
      </c>
      <c r="P39">
        <f>'Population at Risk'!Z39/'Population at Risk'!Z$5</f>
        <v>1.9048531153199263E-2</v>
      </c>
      <c r="Q39">
        <f>'Population at Risk'!AA39/'Population at Risk'!AA$5</f>
        <v>1.9300544773884945E-2</v>
      </c>
      <c r="R39">
        <f>'Population at Risk'!AB39/'Population at Risk'!AB$5</f>
        <v>1.9057006983462188E-2</v>
      </c>
      <c r="S39">
        <f>'Population at Risk'!AY39/'Population at Risk'!AY$5</f>
        <v>2.1490587508984211E-2</v>
      </c>
      <c r="T39">
        <f>'Population at Risk'!AC39/'Population at Risk'!AC$5</f>
        <v>2.043594538413716E-2</v>
      </c>
      <c r="U39">
        <f>'Population at Risk'!AD39/'Population at Risk'!AD$5</f>
        <v>2.1477461593651406E-2</v>
      </c>
      <c r="V39">
        <f>'Population at Risk'!AE39/'Population at Risk'!AE$5</f>
        <v>2.0785279114716577E-2</v>
      </c>
      <c r="W39">
        <f>'Population at Risk'!G39/'Population at Risk'!G$5</f>
        <v>2.2520775408995428E-2</v>
      </c>
      <c r="X39">
        <f>'Population at Risk'!AF39/'Population at Risk'!AF$5</f>
        <v>2.1998816014027835E-2</v>
      </c>
      <c r="Y39">
        <f>'Population at Risk'!H39/'Population at Risk'!H$5</f>
        <v>2.0467175797635538E-2</v>
      </c>
      <c r="Z39">
        <f>'Population at Risk'!AG39/'Population at Risk'!AG$5</f>
        <v>2.0785279114716577E-2</v>
      </c>
      <c r="AA39">
        <f>'Population at Risk'!AZ39/'Population at Risk'!AZ$5</f>
        <v>2.1962295485681786E-2</v>
      </c>
      <c r="AB39">
        <f>'Population at Risk'!I39/'Population at Risk'!I$5</f>
        <v>2.0193014917265297E-2</v>
      </c>
      <c r="AC39">
        <f>'Population at Risk'!J39/'Population at Risk'!J$5</f>
        <v>1.9690752507690857E-2</v>
      </c>
      <c r="AD39">
        <f>'Population at Risk'!K39/'Population at Risk'!K$5</f>
        <v>1.8246059519800135E-2</v>
      </c>
      <c r="AE39">
        <f>'Population at Risk'!AH39/'Population at Risk'!AH$5</f>
        <v>1.7420877277076072E-2</v>
      </c>
      <c r="AF39">
        <f>'Population at Risk'!AI39/'Population at Risk'!AI$5</f>
        <v>1.8737059135857277E-2</v>
      </c>
      <c r="AG39">
        <f>'Population at Risk'!BA39/'Population at Risk'!BA$5</f>
        <v>2.0260450284270728E-2</v>
      </c>
      <c r="AH39">
        <f>'Population at Risk'!L39/'Population at Risk'!L$5</f>
        <v>2.4277947540430389E-2</v>
      </c>
      <c r="AI39">
        <f>'Population at Risk'!M39/'Population at Risk'!M$5</f>
        <v>2.4286218614320999E-2</v>
      </c>
      <c r="AJ39">
        <f>'Population at Risk'!AJ39/'Population at Risk'!AJ$5</f>
        <v>1.5708441299501569E-2</v>
      </c>
      <c r="AK39">
        <f>'Population at Risk'!AK39/'Population at Risk'!AK$5</f>
        <v>2.1494843472442786E-2</v>
      </c>
      <c r="AL39">
        <f>'Population at Risk'!AL39/'Population at Risk'!AL$5</f>
        <v>1.9892826264563752E-2</v>
      </c>
      <c r="AM39">
        <f>'Population at Risk'!AM39/'Population at Risk'!AM$5</f>
        <v>1.5783511077919532E-2</v>
      </c>
      <c r="AN39">
        <f>'Population at Risk'!N39/'Population at Risk'!N$5</f>
        <v>2.2401731004787925E-2</v>
      </c>
      <c r="AO39">
        <f>'Population at Risk'!AN39/'Population at Risk'!AN$5</f>
        <v>1.9420378065341325E-2</v>
      </c>
      <c r="AP39">
        <f>'Population at Risk'!AO39/'Population at Risk'!AO$5</f>
        <v>1.9439368529588535E-2</v>
      </c>
      <c r="AQ39">
        <f>'Population at Risk'!AP39/'Population at Risk'!AP$5</f>
        <v>2.3753827418118302E-2</v>
      </c>
      <c r="AR39">
        <f>'Population at Risk'!C39/'Population at Risk'!C$5</f>
        <v>1.8932140361137488E-2</v>
      </c>
      <c r="AS39">
        <f>'Population at Risk'!AQ39/'Population at Risk'!AQ$5</f>
        <v>1.9065336287875507E-2</v>
      </c>
      <c r="AT39">
        <f>'Population at Risk'!O39/'Population at Risk'!O$5</f>
        <v>1.863654120506969E-2</v>
      </c>
      <c r="AU39">
        <f>'Population at Risk'!AR39/'Population at Risk'!AR$5</f>
        <v>1.9916074854894564E-2</v>
      </c>
      <c r="AV39">
        <f>'Population at Risk'!AS39/'Population at Risk'!AS$5</f>
        <v>2.0189827765833383E-2</v>
      </c>
      <c r="AW39">
        <f>'Population at Risk'!AT39/'Population at Risk'!AT$5</f>
        <v>1.698452307963208E-2</v>
      </c>
      <c r="AX39">
        <f>'Population at Risk'!AU39/'Population at Risk'!AU$5</f>
        <v>1.6964757774104708E-2</v>
      </c>
      <c r="AY39">
        <f>'Population at Risk'!BB39/'Population at Risk'!BB$5</f>
        <v>1.4119603825462989E-2</v>
      </c>
      <c r="AZ39">
        <f>'Population at Risk'!P39/'Population at Risk'!P$5</f>
        <v>2.4552302901640118E-2</v>
      </c>
      <c r="BA39">
        <f>'Population at Risk'!AV39/'Population at Risk'!AV$5</f>
        <v>2.3212258622214332E-2</v>
      </c>
      <c r="BB39">
        <f>'Population at Risk'!AW39/'Population at Risk'!AW$5</f>
        <v>1.9338984403287535E-2</v>
      </c>
      <c r="BC39">
        <f>'Population at Risk'!Q39/'Population at Risk'!Q$5</f>
        <v>1.8707303568588657E-2</v>
      </c>
      <c r="BD39" s="9">
        <v>37</v>
      </c>
    </row>
    <row r="40" spans="1:56" hidden="1" x14ac:dyDescent="0.35">
      <c r="A40" s="3"/>
      <c r="B40" s="5" t="s">
        <v>82</v>
      </c>
      <c r="C40">
        <f>'Population at Risk'!R40/'Population at Risk'!R$5</f>
        <v>1.6277698207143219E-2</v>
      </c>
      <c r="D40">
        <f>'Population at Risk'!AX40/'Population at Risk'!AX$5</f>
        <v>1.2278851831394879E-2</v>
      </c>
      <c r="E40">
        <f>'Population at Risk'!S40/'Population at Risk'!S$5</f>
        <v>1.1599093807891732E-2</v>
      </c>
      <c r="F40">
        <f>'Population at Risk'!T40/'Population at Risk'!T$5</f>
        <v>1.2511583605012396E-2</v>
      </c>
      <c r="G40">
        <f>'Population at Risk'!U40/'Population at Risk'!U$5</f>
        <v>1.7441465303726079E-2</v>
      </c>
      <c r="H40">
        <f>'Population at Risk'!D40/'Population at Risk'!D$5</f>
        <v>1.0519258297511682E-2</v>
      </c>
      <c r="I40">
        <f>'Population at Risk'!E40/'Population at Risk'!E$5</f>
        <v>1.070554869816286E-2</v>
      </c>
      <c r="J40">
        <f>'Population at Risk'!BC40/'Population at Risk'!BC$5</f>
        <v>1.7453700921674933E-2</v>
      </c>
      <c r="K40">
        <f>'Population at Risk'!V40/'Population at Risk'!V$5</f>
        <v>1.1455555601767527E-2</v>
      </c>
      <c r="L40">
        <f>'Population at Risk'!F40/'Population at Risk'!F$5</f>
        <v>1.5248706565624494E-2</v>
      </c>
      <c r="M40">
        <f>'Population at Risk'!W40/'Population at Risk'!W$5</f>
        <v>1.2695935269578948E-2</v>
      </c>
      <c r="N40">
        <f>'Population at Risk'!X40/'Population at Risk'!X$5</f>
        <v>1.2697178375596353E-2</v>
      </c>
      <c r="O40">
        <f>'Population at Risk'!Y40/'Population at Risk'!Y$5</f>
        <v>1.1436364896024535E-2</v>
      </c>
      <c r="P40">
        <f>'Population at Risk'!Z40/'Population at Risk'!Z$5</f>
        <v>1.0949037185229486E-2</v>
      </c>
      <c r="Q40">
        <f>'Population at Risk'!AA40/'Population at Risk'!AA$5</f>
        <v>1.0665986701332132E-2</v>
      </c>
      <c r="R40">
        <f>'Population at Risk'!AB40/'Population at Risk'!AB$5</f>
        <v>1.0774182486586611E-2</v>
      </c>
      <c r="S40">
        <f>'Population at Risk'!AY40/'Population at Risk'!AY$5</f>
        <v>1.3088989141830338E-2</v>
      </c>
      <c r="T40">
        <f>'Population at Risk'!AC40/'Population at Risk'!AC$5</f>
        <v>1.1711286850310778E-2</v>
      </c>
      <c r="U40">
        <f>'Population at Risk'!AD40/'Population at Risk'!AD$5</f>
        <v>1.2455826972257512E-2</v>
      </c>
      <c r="V40">
        <f>'Population at Risk'!AE40/'Population at Risk'!AE$5</f>
        <v>1.1600970396475115E-2</v>
      </c>
      <c r="W40">
        <f>'Population at Risk'!G40/'Population at Risk'!G$5</f>
        <v>1.4224106923630899E-2</v>
      </c>
      <c r="X40">
        <f>'Population at Risk'!AF40/'Population at Risk'!AF$5</f>
        <v>1.2592296891116649E-2</v>
      </c>
      <c r="Y40">
        <f>'Population at Risk'!H40/'Population at Risk'!H$5</f>
        <v>1.2613862405177553E-2</v>
      </c>
      <c r="Z40">
        <f>'Population at Risk'!AG40/'Population at Risk'!AG$5</f>
        <v>1.1600970396475115E-2</v>
      </c>
      <c r="AA40">
        <f>'Population at Risk'!AZ40/'Population at Risk'!AZ$5</f>
        <v>1.3414829888158075E-2</v>
      </c>
      <c r="AB40">
        <f>'Population at Risk'!I40/'Population at Risk'!I$5</f>
        <v>1.231108785354623E-2</v>
      </c>
      <c r="AC40">
        <f>'Population at Risk'!J40/'Population at Risk'!J$5</f>
        <v>1.2192787281036725E-2</v>
      </c>
      <c r="AD40">
        <f>'Population at Risk'!K40/'Population at Risk'!K$5</f>
        <v>1.0131700667060546E-2</v>
      </c>
      <c r="AE40">
        <f>'Population at Risk'!AH40/'Population at Risk'!AH$5</f>
        <v>8.954335269079022E-3</v>
      </c>
      <c r="AF40">
        <f>'Population at Risk'!AI40/'Population at Risk'!AI$5</f>
        <v>1.0972412820155165E-2</v>
      </c>
      <c r="AG40">
        <f>'Population at Risk'!BA40/'Population at Risk'!BA$5</f>
        <v>1.1046198030107356E-2</v>
      </c>
      <c r="AH40">
        <f>'Population at Risk'!L40/'Population at Risk'!L$5</f>
        <v>1.3665634045222518E-2</v>
      </c>
      <c r="AI40">
        <f>'Population at Risk'!M40/'Population at Risk'!M$5</f>
        <v>1.3670289688734467E-2</v>
      </c>
      <c r="AJ40">
        <f>'Population at Risk'!AJ40/'Population at Risk'!AJ$5</f>
        <v>8.9048303839533577E-3</v>
      </c>
      <c r="AK40">
        <f>'Population at Risk'!AK40/'Population at Risk'!AK$5</f>
        <v>1.1983811159298698E-2</v>
      </c>
      <c r="AL40">
        <f>'Population at Risk'!AL40/'Population at Risk'!AL$5</f>
        <v>1.2051988935321334E-2</v>
      </c>
      <c r="AM40">
        <f>'Population at Risk'!AM40/'Population at Risk'!AM$5</f>
        <v>7.4877902774947028E-3</v>
      </c>
      <c r="AN40">
        <f>'Population at Risk'!N40/'Population at Risk'!N$5</f>
        <v>1.2380310298043009E-2</v>
      </c>
      <c r="AO40">
        <f>'Population at Risk'!AN40/'Population at Risk'!AN$5</f>
        <v>1.1909984194598837E-2</v>
      </c>
      <c r="AP40">
        <f>'Population at Risk'!AO40/'Population at Risk'!AO$5</f>
        <v>1.1921630524462826E-2</v>
      </c>
      <c r="AQ40">
        <f>'Population at Risk'!AP40/'Population at Risk'!AP$5</f>
        <v>1.4750399521731686E-2</v>
      </c>
      <c r="AR40">
        <f>'Population at Risk'!C40/'Population at Risk'!C$5</f>
        <v>1.0293205799408732E-2</v>
      </c>
      <c r="AS40">
        <f>'Population at Risk'!AQ40/'Population at Risk'!AQ$5</f>
        <v>1.0458923395983571E-2</v>
      </c>
      <c r="AT40">
        <f>'Population at Risk'!O40/'Population at Risk'!O$5</f>
        <v>1.0778129107087833E-2</v>
      </c>
      <c r="AU40">
        <f>'Population at Risk'!AR40/'Population at Risk'!AR$5</f>
        <v>1.1561548632510276E-2</v>
      </c>
      <c r="AV40">
        <f>'Population at Risk'!AS40/'Population at Risk'!AS$5</f>
        <v>1.2309144740967866E-2</v>
      </c>
      <c r="AW40">
        <f>'Population at Risk'!AT40/'Population at Risk'!AT$5</f>
        <v>1.1268101862495756E-2</v>
      </c>
      <c r="AX40">
        <f>'Population at Risk'!AU40/'Population at Risk'!AU$5</f>
        <v>1.1254988896357022E-2</v>
      </c>
      <c r="AY40">
        <f>'Population at Risk'!BB40/'Population at Risk'!BB$5</f>
        <v>8.3281775297135256E-3</v>
      </c>
      <c r="AZ40">
        <f>'Population at Risk'!P40/'Population at Risk'!P$5</f>
        <v>1.4489085350876391E-2</v>
      </c>
      <c r="BA40">
        <f>'Population at Risk'!AV40/'Population at Risk'!AV$5</f>
        <v>1.5340851208836399E-2</v>
      </c>
      <c r="BB40">
        <f>'Population at Risk'!AW40/'Population at Risk'!AW$5</f>
        <v>1.0636595049036248E-2</v>
      </c>
      <c r="BC40">
        <f>'Population at Risk'!Q40/'Population at Risk'!Q$5</f>
        <v>1.0253620284502859E-2</v>
      </c>
      <c r="BD40" s="9">
        <v>38</v>
      </c>
    </row>
    <row r="41" spans="1:56" hidden="1" x14ac:dyDescent="0.35">
      <c r="A41" s="3"/>
      <c r="B41" s="5" t="s">
        <v>76</v>
      </c>
      <c r="C41">
        <f>'Population at Risk'!R41/'Population at Risk'!R$5</f>
        <v>0</v>
      </c>
      <c r="D41">
        <f>'Population at Risk'!AX41/'Population at Risk'!AX$5</f>
        <v>0</v>
      </c>
      <c r="E41">
        <f>'Population at Risk'!S41/'Population at Risk'!S$5</f>
        <v>0</v>
      </c>
      <c r="F41">
        <f>'Population at Risk'!T41/'Population at Risk'!T$5</f>
        <v>0</v>
      </c>
      <c r="G41">
        <f>'Population at Risk'!U41/'Population at Risk'!U$5</f>
        <v>0</v>
      </c>
      <c r="H41">
        <f>'Population at Risk'!D41/'Population at Risk'!D$5</f>
        <v>0</v>
      </c>
      <c r="I41">
        <f>'Population at Risk'!E41/'Population at Risk'!E$5</f>
        <v>0</v>
      </c>
      <c r="J41">
        <f>'Population at Risk'!BC41/'Population at Risk'!BC$5</f>
        <v>0</v>
      </c>
      <c r="K41">
        <f>'Population at Risk'!V41/'Population at Risk'!V$5</f>
        <v>0</v>
      </c>
      <c r="L41">
        <f>'Population at Risk'!F41/'Population at Risk'!F$5</f>
        <v>0</v>
      </c>
      <c r="M41">
        <f>'Population at Risk'!W41/'Population at Risk'!W$5</f>
        <v>0</v>
      </c>
      <c r="N41">
        <f>'Population at Risk'!X41/'Population at Risk'!X$5</f>
        <v>0</v>
      </c>
      <c r="O41">
        <f>'Population at Risk'!Y41/'Population at Risk'!Y$5</f>
        <v>0</v>
      </c>
      <c r="P41">
        <f>'Population at Risk'!Z41/'Population at Risk'!Z$5</f>
        <v>0</v>
      </c>
      <c r="Q41">
        <f>'Population at Risk'!AA41/'Population at Risk'!AA$5</f>
        <v>0</v>
      </c>
      <c r="R41">
        <f>'Population at Risk'!AB41/'Population at Risk'!AB$5</f>
        <v>0</v>
      </c>
      <c r="S41">
        <f>'Population at Risk'!AY41/'Population at Risk'!AY$5</f>
        <v>0</v>
      </c>
      <c r="T41">
        <f>'Population at Risk'!AC41/'Population at Risk'!AC$5</f>
        <v>0</v>
      </c>
      <c r="U41">
        <f>'Population at Risk'!AD41/'Population at Risk'!AD$5</f>
        <v>0</v>
      </c>
      <c r="V41">
        <f>'Population at Risk'!AE41/'Population at Risk'!AE$5</f>
        <v>0</v>
      </c>
      <c r="W41">
        <f>'Population at Risk'!G41/'Population at Risk'!G$5</f>
        <v>0</v>
      </c>
      <c r="X41">
        <f>'Population at Risk'!AF41/'Population at Risk'!AF$5</f>
        <v>0</v>
      </c>
      <c r="Y41">
        <f>'Population at Risk'!H41/'Population at Risk'!H$5</f>
        <v>0</v>
      </c>
      <c r="Z41">
        <f>'Population at Risk'!AG41/'Population at Risk'!AG$5</f>
        <v>0</v>
      </c>
      <c r="AA41">
        <f>'Population at Risk'!AZ41/'Population at Risk'!AZ$5</f>
        <v>0</v>
      </c>
      <c r="AB41">
        <f>'Population at Risk'!I41/'Population at Risk'!I$5</f>
        <v>0</v>
      </c>
      <c r="AC41">
        <f>'Population at Risk'!J41/'Population at Risk'!J$5</f>
        <v>0</v>
      </c>
      <c r="AD41">
        <f>'Population at Risk'!K41/'Population at Risk'!K$5</f>
        <v>0</v>
      </c>
      <c r="AE41">
        <f>'Population at Risk'!AH41/'Population at Risk'!AH$5</f>
        <v>0</v>
      </c>
      <c r="AF41">
        <f>'Population at Risk'!AI41/'Population at Risk'!AI$5</f>
        <v>0</v>
      </c>
      <c r="AG41">
        <f>'Population at Risk'!BA41/'Population at Risk'!BA$5</f>
        <v>0</v>
      </c>
      <c r="AH41">
        <f>'Population at Risk'!L41/'Population at Risk'!L$5</f>
        <v>0</v>
      </c>
      <c r="AI41">
        <f>'Population at Risk'!M41/'Population at Risk'!M$5</f>
        <v>0</v>
      </c>
      <c r="AJ41">
        <f>'Population at Risk'!AJ41/'Population at Risk'!AJ$5</f>
        <v>0</v>
      </c>
      <c r="AK41">
        <f>'Population at Risk'!AK41/'Population at Risk'!AK$5</f>
        <v>0</v>
      </c>
      <c r="AL41">
        <f>'Population at Risk'!AL41/'Population at Risk'!AL$5</f>
        <v>0</v>
      </c>
      <c r="AM41">
        <f>'Population at Risk'!AM41/'Population at Risk'!AM$5</f>
        <v>0</v>
      </c>
      <c r="AN41">
        <f>'Population at Risk'!N41/'Population at Risk'!N$5</f>
        <v>0</v>
      </c>
      <c r="AO41">
        <f>'Population at Risk'!AN41/'Population at Risk'!AN$5</f>
        <v>0</v>
      </c>
      <c r="AP41">
        <f>'Population at Risk'!AO41/'Population at Risk'!AO$5</f>
        <v>0</v>
      </c>
      <c r="AQ41">
        <f>'Population at Risk'!AP41/'Population at Risk'!AP$5</f>
        <v>0</v>
      </c>
      <c r="AR41">
        <f>'Population at Risk'!C41/'Population at Risk'!C$5</f>
        <v>0</v>
      </c>
      <c r="AS41">
        <f>'Population at Risk'!AQ41/'Population at Risk'!AQ$5</f>
        <v>0</v>
      </c>
      <c r="AT41">
        <f>'Population at Risk'!O41/'Population at Risk'!O$5</f>
        <v>0</v>
      </c>
      <c r="AU41">
        <f>'Population at Risk'!AR41/'Population at Risk'!AR$5</f>
        <v>0</v>
      </c>
      <c r="AV41">
        <f>'Population at Risk'!AS41/'Population at Risk'!AS$5</f>
        <v>0</v>
      </c>
      <c r="AW41">
        <f>'Population at Risk'!AT41/'Population at Risk'!AT$5</f>
        <v>0</v>
      </c>
      <c r="AX41">
        <f>'Population at Risk'!AU41/'Population at Risk'!AU$5</f>
        <v>0</v>
      </c>
      <c r="AY41">
        <f>'Population at Risk'!BB41/'Population at Risk'!BB$5</f>
        <v>0</v>
      </c>
      <c r="AZ41">
        <f>'Population at Risk'!P41/'Population at Risk'!P$5</f>
        <v>0</v>
      </c>
      <c r="BA41">
        <f>'Population at Risk'!AV41/'Population at Risk'!AV$5</f>
        <v>0</v>
      </c>
      <c r="BB41">
        <f>'Population at Risk'!AW41/'Population at Risk'!AW$5</f>
        <v>0</v>
      </c>
      <c r="BC41">
        <f>'Population at Risk'!Q41/'Population at Risk'!Q$5</f>
        <v>0</v>
      </c>
      <c r="BD41" s="9">
        <v>39</v>
      </c>
    </row>
    <row r="42" spans="1:56" hidden="1" x14ac:dyDescent="0.35">
      <c r="A42" s="3"/>
      <c r="B42" s="5" t="s">
        <v>46</v>
      </c>
      <c r="C42">
        <f>'Population at Risk'!R42/'Population at Risk'!R$5</f>
        <v>0</v>
      </c>
      <c r="D42">
        <f>'Population at Risk'!AX42/'Population at Risk'!AX$5</f>
        <v>0</v>
      </c>
      <c r="E42">
        <f>'Population at Risk'!S42/'Population at Risk'!S$5</f>
        <v>0</v>
      </c>
      <c r="F42">
        <f>'Population at Risk'!T42/'Population at Risk'!T$5</f>
        <v>0</v>
      </c>
      <c r="G42">
        <f>'Population at Risk'!U42/'Population at Risk'!U$5</f>
        <v>0</v>
      </c>
      <c r="H42">
        <f>'Population at Risk'!D42/'Population at Risk'!D$5</f>
        <v>0</v>
      </c>
      <c r="I42">
        <f>'Population at Risk'!E42/'Population at Risk'!E$5</f>
        <v>0</v>
      </c>
      <c r="J42">
        <f>'Population at Risk'!BC42/'Population at Risk'!BC$5</f>
        <v>0</v>
      </c>
      <c r="K42">
        <f>'Population at Risk'!V42/'Population at Risk'!V$5</f>
        <v>0</v>
      </c>
      <c r="L42">
        <f>'Population at Risk'!F42/'Population at Risk'!F$5</f>
        <v>0</v>
      </c>
      <c r="M42">
        <f>'Population at Risk'!W42/'Population at Risk'!W$5</f>
        <v>0</v>
      </c>
      <c r="N42">
        <f>'Population at Risk'!X42/'Population at Risk'!X$5</f>
        <v>0</v>
      </c>
      <c r="O42">
        <f>'Population at Risk'!Y42/'Population at Risk'!Y$5</f>
        <v>0</v>
      </c>
      <c r="P42">
        <f>'Population at Risk'!Z42/'Population at Risk'!Z$5</f>
        <v>0</v>
      </c>
      <c r="Q42">
        <f>'Population at Risk'!AA42/'Population at Risk'!AA$5</f>
        <v>0</v>
      </c>
      <c r="R42">
        <f>'Population at Risk'!AB42/'Population at Risk'!AB$5</f>
        <v>0</v>
      </c>
      <c r="S42">
        <f>'Population at Risk'!AY42/'Population at Risk'!AY$5</f>
        <v>0</v>
      </c>
      <c r="T42">
        <f>'Population at Risk'!AC42/'Population at Risk'!AC$5</f>
        <v>0</v>
      </c>
      <c r="U42">
        <f>'Population at Risk'!AD42/'Population at Risk'!AD$5</f>
        <v>0</v>
      </c>
      <c r="V42">
        <f>'Population at Risk'!AE42/'Population at Risk'!AE$5</f>
        <v>0</v>
      </c>
      <c r="W42">
        <f>'Population at Risk'!G42/'Population at Risk'!G$5</f>
        <v>0</v>
      </c>
      <c r="X42">
        <f>'Population at Risk'!AF42/'Population at Risk'!AF$5</f>
        <v>0</v>
      </c>
      <c r="Y42">
        <f>'Population at Risk'!H42/'Population at Risk'!H$5</f>
        <v>0</v>
      </c>
      <c r="Z42">
        <f>'Population at Risk'!AG42/'Population at Risk'!AG$5</f>
        <v>0</v>
      </c>
      <c r="AA42">
        <f>'Population at Risk'!AZ42/'Population at Risk'!AZ$5</f>
        <v>0</v>
      </c>
      <c r="AB42">
        <f>'Population at Risk'!I42/'Population at Risk'!I$5</f>
        <v>0</v>
      </c>
      <c r="AC42">
        <f>'Population at Risk'!J42/'Population at Risk'!J$5</f>
        <v>0</v>
      </c>
      <c r="AD42">
        <f>'Population at Risk'!K42/'Population at Risk'!K$5</f>
        <v>0</v>
      </c>
      <c r="AE42">
        <f>'Population at Risk'!AH42/'Population at Risk'!AH$5</f>
        <v>0</v>
      </c>
      <c r="AF42">
        <f>'Population at Risk'!AI42/'Population at Risk'!AI$5</f>
        <v>0</v>
      </c>
      <c r="AG42">
        <f>'Population at Risk'!BA42/'Population at Risk'!BA$5</f>
        <v>0</v>
      </c>
      <c r="AH42">
        <f>'Population at Risk'!L42/'Population at Risk'!L$5</f>
        <v>0</v>
      </c>
      <c r="AI42">
        <f>'Population at Risk'!M42/'Population at Risk'!M$5</f>
        <v>0</v>
      </c>
      <c r="AJ42">
        <f>'Population at Risk'!AJ42/'Population at Risk'!AJ$5</f>
        <v>0</v>
      </c>
      <c r="AK42">
        <f>'Population at Risk'!AK42/'Population at Risk'!AK$5</f>
        <v>0</v>
      </c>
      <c r="AL42">
        <f>'Population at Risk'!AL42/'Population at Risk'!AL$5</f>
        <v>0</v>
      </c>
      <c r="AM42">
        <f>'Population at Risk'!AM42/'Population at Risk'!AM$5</f>
        <v>0</v>
      </c>
      <c r="AN42">
        <f>'Population at Risk'!N42/'Population at Risk'!N$5</f>
        <v>0</v>
      </c>
      <c r="AO42">
        <f>'Population at Risk'!AN42/'Population at Risk'!AN$5</f>
        <v>0</v>
      </c>
      <c r="AP42">
        <f>'Population at Risk'!AO42/'Population at Risk'!AO$5</f>
        <v>0</v>
      </c>
      <c r="AQ42">
        <f>'Population at Risk'!AP42/'Population at Risk'!AP$5</f>
        <v>0</v>
      </c>
      <c r="AR42">
        <f>'Population at Risk'!C42/'Population at Risk'!C$5</f>
        <v>0</v>
      </c>
      <c r="AS42">
        <f>'Population at Risk'!AQ42/'Population at Risk'!AQ$5</f>
        <v>0</v>
      </c>
      <c r="AT42">
        <f>'Population at Risk'!O42/'Population at Risk'!O$5</f>
        <v>0</v>
      </c>
      <c r="AU42">
        <f>'Population at Risk'!AR42/'Population at Risk'!AR$5</f>
        <v>0</v>
      </c>
      <c r="AV42">
        <f>'Population at Risk'!AS42/'Population at Risk'!AS$5</f>
        <v>0</v>
      </c>
      <c r="AW42">
        <f>'Population at Risk'!AT42/'Population at Risk'!AT$5</f>
        <v>0</v>
      </c>
      <c r="AX42">
        <f>'Population at Risk'!AU42/'Population at Risk'!AU$5</f>
        <v>0</v>
      </c>
      <c r="AY42">
        <f>'Population at Risk'!BB42/'Population at Risk'!BB$5</f>
        <v>0</v>
      </c>
      <c r="AZ42">
        <f>'Population at Risk'!P42/'Population at Risk'!P$5</f>
        <v>0</v>
      </c>
      <c r="BA42">
        <f>'Population at Risk'!AV42/'Population at Risk'!AV$5</f>
        <v>0</v>
      </c>
      <c r="BB42">
        <f>'Population at Risk'!AW42/'Population at Risk'!AW$5</f>
        <v>0</v>
      </c>
      <c r="BC42">
        <f>'Population at Risk'!Q42/'Population at Risk'!Q$5</f>
        <v>0</v>
      </c>
      <c r="BD42" s="9">
        <v>40</v>
      </c>
    </row>
    <row r="43" spans="1:56" hidden="1" x14ac:dyDescent="0.35">
      <c r="A43" s="3"/>
      <c r="B43" s="5" t="s">
        <v>77</v>
      </c>
      <c r="C43">
        <f>'Population at Risk'!R43/'Population at Risk'!R$5</f>
        <v>0</v>
      </c>
      <c r="D43">
        <f>'Population at Risk'!AX43/'Population at Risk'!AX$5</f>
        <v>0</v>
      </c>
      <c r="E43">
        <f>'Population at Risk'!S43/'Population at Risk'!S$5</f>
        <v>0</v>
      </c>
      <c r="F43">
        <f>'Population at Risk'!T43/'Population at Risk'!T$5</f>
        <v>0</v>
      </c>
      <c r="G43">
        <f>'Population at Risk'!U43/'Population at Risk'!U$5</f>
        <v>0</v>
      </c>
      <c r="H43">
        <f>'Population at Risk'!D43/'Population at Risk'!D$5</f>
        <v>0</v>
      </c>
      <c r="I43">
        <f>'Population at Risk'!E43/'Population at Risk'!E$5</f>
        <v>0</v>
      </c>
      <c r="J43">
        <f>'Population at Risk'!BC43/'Population at Risk'!BC$5</f>
        <v>0</v>
      </c>
      <c r="K43">
        <f>'Population at Risk'!V43/'Population at Risk'!V$5</f>
        <v>0</v>
      </c>
      <c r="L43">
        <f>'Population at Risk'!F43/'Population at Risk'!F$5</f>
        <v>0</v>
      </c>
      <c r="M43">
        <f>'Population at Risk'!W43/'Population at Risk'!W$5</f>
        <v>0</v>
      </c>
      <c r="N43">
        <f>'Population at Risk'!X43/'Population at Risk'!X$5</f>
        <v>0</v>
      </c>
      <c r="O43">
        <f>'Population at Risk'!Y43/'Population at Risk'!Y$5</f>
        <v>0</v>
      </c>
      <c r="P43">
        <f>'Population at Risk'!Z43/'Population at Risk'!Z$5</f>
        <v>0</v>
      </c>
      <c r="Q43">
        <f>'Population at Risk'!AA43/'Population at Risk'!AA$5</f>
        <v>0</v>
      </c>
      <c r="R43">
        <f>'Population at Risk'!AB43/'Population at Risk'!AB$5</f>
        <v>0</v>
      </c>
      <c r="S43">
        <f>'Population at Risk'!AY43/'Population at Risk'!AY$5</f>
        <v>0</v>
      </c>
      <c r="T43">
        <f>'Population at Risk'!AC43/'Population at Risk'!AC$5</f>
        <v>0</v>
      </c>
      <c r="U43">
        <f>'Population at Risk'!AD43/'Population at Risk'!AD$5</f>
        <v>0</v>
      </c>
      <c r="V43">
        <f>'Population at Risk'!AE43/'Population at Risk'!AE$5</f>
        <v>0</v>
      </c>
      <c r="W43">
        <f>'Population at Risk'!G43/'Population at Risk'!G$5</f>
        <v>0</v>
      </c>
      <c r="X43">
        <f>'Population at Risk'!AF43/'Population at Risk'!AF$5</f>
        <v>0</v>
      </c>
      <c r="Y43">
        <f>'Population at Risk'!H43/'Population at Risk'!H$5</f>
        <v>0</v>
      </c>
      <c r="Z43">
        <f>'Population at Risk'!AG43/'Population at Risk'!AG$5</f>
        <v>0</v>
      </c>
      <c r="AA43">
        <f>'Population at Risk'!AZ43/'Population at Risk'!AZ$5</f>
        <v>0</v>
      </c>
      <c r="AB43">
        <f>'Population at Risk'!I43/'Population at Risk'!I$5</f>
        <v>0</v>
      </c>
      <c r="AC43">
        <f>'Population at Risk'!J43/'Population at Risk'!J$5</f>
        <v>0</v>
      </c>
      <c r="AD43">
        <f>'Population at Risk'!K43/'Population at Risk'!K$5</f>
        <v>0</v>
      </c>
      <c r="AE43">
        <f>'Population at Risk'!AH43/'Population at Risk'!AH$5</f>
        <v>0</v>
      </c>
      <c r="AF43">
        <f>'Population at Risk'!AI43/'Population at Risk'!AI$5</f>
        <v>0</v>
      </c>
      <c r="AG43">
        <f>'Population at Risk'!BA43/'Population at Risk'!BA$5</f>
        <v>0</v>
      </c>
      <c r="AH43">
        <f>'Population at Risk'!L43/'Population at Risk'!L$5</f>
        <v>0</v>
      </c>
      <c r="AI43">
        <f>'Population at Risk'!M43/'Population at Risk'!M$5</f>
        <v>0</v>
      </c>
      <c r="AJ43">
        <f>'Population at Risk'!AJ43/'Population at Risk'!AJ$5</f>
        <v>0</v>
      </c>
      <c r="AK43">
        <f>'Population at Risk'!AK43/'Population at Risk'!AK$5</f>
        <v>0</v>
      </c>
      <c r="AL43">
        <f>'Population at Risk'!AL43/'Population at Risk'!AL$5</f>
        <v>0</v>
      </c>
      <c r="AM43">
        <f>'Population at Risk'!AM43/'Population at Risk'!AM$5</f>
        <v>0</v>
      </c>
      <c r="AN43">
        <f>'Population at Risk'!N43/'Population at Risk'!N$5</f>
        <v>0</v>
      </c>
      <c r="AO43">
        <f>'Population at Risk'!AN43/'Population at Risk'!AN$5</f>
        <v>0</v>
      </c>
      <c r="AP43">
        <f>'Population at Risk'!AO43/'Population at Risk'!AO$5</f>
        <v>0</v>
      </c>
      <c r="AQ43">
        <f>'Population at Risk'!AP43/'Population at Risk'!AP$5</f>
        <v>0</v>
      </c>
      <c r="AR43">
        <f>'Population at Risk'!C43/'Population at Risk'!C$5</f>
        <v>0</v>
      </c>
      <c r="AS43">
        <f>'Population at Risk'!AQ43/'Population at Risk'!AQ$5</f>
        <v>0</v>
      </c>
      <c r="AT43">
        <f>'Population at Risk'!O43/'Population at Risk'!O$5</f>
        <v>0</v>
      </c>
      <c r="AU43">
        <f>'Population at Risk'!AR43/'Population at Risk'!AR$5</f>
        <v>0</v>
      </c>
      <c r="AV43">
        <f>'Population at Risk'!AS43/'Population at Risk'!AS$5</f>
        <v>0</v>
      </c>
      <c r="AW43">
        <f>'Population at Risk'!AT43/'Population at Risk'!AT$5</f>
        <v>0</v>
      </c>
      <c r="AX43">
        <f>'Population at Risk'!AU43/'Population at Risk'!AU$5</f>
        <v>0</v>
      </c>
      <c r="AY43">
        <f>'Population at Risk'!BB43/'Population at Risk'!BB$5</f>
        <v>0</v>
      </c>
      <c r="AZ43">
        <f>'Population at Risk'!P43/'Population at Risk'!P$5</f>
        <v>0</v>
      </c>
      <c r="BA43">
        <f>'Population at Risk'!AV43/'Population at Risk'!AV$5</f>
        <v>0</v>
      </c>
      <c r="BB43">
        <f>'Population at Risk'!AW43/'Population at Risk'!AW$5</f>
        <v>0</v>
      </c>
      <c r="BC43">
        <f>'Population at Risk'!Q43/'Population at Risk'!Q$5</f>
        <v>0</v>
      </c>
      <c r="BD43" s="9">
        <v>41</v>
      </c>
    </row>
    <row r="44" spans="1:56" hidden="1" x14ac:dyDescent="0.35">
      <c r="A44" s="3"/>
      <c r="B44" s="5" t="s">
        <v>47</v>
      </c>
      <c r="C44">
        <f>'Population at Risk'!R44/'Population at Risk'!R$5</f>
        <v>2.3151197854219943E-2</v>
      </c>
      <c r="D44">
        <f>'Population at Risk'!AX44/'Population at Risk'!AX$5</f>
        <v>2.5303153649065088E-2</v>
      </c>
      <c r="E44">
        <f>'Population at Risk'!S44/'Population at Risk'!S$5</f>
        <v>2.1144548653678038E-2</v>
      </c>
      <c r="F44">
        <f>'Population at Risk'!T44/'Population at Risk'!T$5</f>
        <v>1.9127791655766144E-2</v>
      </c>
      <c r="G44">
        <f>'Population at Risk'!U44/'Population at Risk'!U$5</f>
        <v>2.0559077350689573E-2</v>
      </c>
      <c r="H44">
        <f>'Population at Risk'!D44/'Population at Risk'!D$5</f>
        <v>2.295575173544994E-2</v>
      </c>
      <c r="I44">
        <f>'Population at Risk'!E44/'Population at Risk'!E$5</f>
        <v>2.5084356200251276E-2</v>
      </c>
      <c r="J44">
        <f>'Population at Risk'!BC44/'Population at Risk'!BC$5</f>
        <v>2.0546425165691155E-2</v>
      </c>
      <c r="K44">
        <f>'Population at Risk'!V44/'Population at Risk'!V$5</f>
        <v>2.1407871492591806E-2</v>
      </c>
      <c r="L44">
        <f>'Population at Risk'!F44/'Population at Risk'!F$5</f>
        <v>2.35979741923814E-2</v>
      </c>
      <c r="M44">
        <f>'Population at Risk'!W44/'Population at Risk'!W$5</f>
        <v>2.0540678455029316E-2</v>
      </c>
      <c r="N44">
        <f>'Population at Risk'!X44/'Population at Risk'!X$5</f>
        <v>2.0538594620527335E-2</v>
      </c>
      <c r="O44">
        <f>'Population at Risk'!Y44/'Population at Risk'!Y$5</f>
        <v>2.2566312644809173E-2</v>
      </c>
      <c r="P44">
        <f>'Population at Risk'!Z44/'Population at Risk'!Z$5</f>
        <v>1.8829015868837291E-2</v>
      </c>
      <c r="Q44">
        <f>'Population at Risk'!AA44/'Population at Risk'!AA$5</f>
        <v>2.1194687722460297E-2</v>
      </c>
      <c r="R44">
        <f>'Population at Risk'!AB44/'Population at Risk'!AB$5</f>
        <v>2.3263450238659545E-2</v>
      </c>
      <c r="S44">
        <f>'Population at Risk'!AY44/'Population at Risk'!AY$5</f>
        <v>2.2361531880443711E-2</v>
      </c>
      <c r="T44">
        <f>'Population at Risk'!AC44/'Population at Risk'!AC$5</f>
        <v>1.9855853978189467E-2</v>
      </c>
      <c r="U44">
        <f>'Population at Risk'!AD44/'Population at Risk'!AD$5</f>
        <v>2.3813264405382666E-2</v>
      </c>
      <c r="V44">
        <f>'Population at Risk'!AE44/'Population at Risk'!AE$5</f>
        <v>2.432769620514796E-2</v>
      </c>
      <c r="W44">
        <f>'Population at Risk'!G44/'Population at Risk'!G$5</f>
        <v>2.3227212832570801E-2</v>
      </c>
      <c r="X44">
        <f>'Population at Risk'!AF44/'Population at Risk'!AF$5</f>
        <v>2.0858715100413813E-2</v>
      </c>
      <c r="Y44">
        <f>'Population at Risk'!H44/'Population at Risk'!H$5</f>
        <v>1.9664152235415597E-2</v>
      </c>
      <c r="Z44">
        <f>'Population at Risk'!AG44/'Population at Risk'!AG$5</f>
        <v>2.432769620514796E-2</v>
      </c>
      <c r="AA44">
        <f>'Population at Risk'!AZ44/'Population at Risk'!AZ$5</f>
        <v>2.3956501846718124E-2</v>
      </c>
      <c r="AB44">
        <f>'Population at Risk'!I44/'Population at Risk'!I$5</f>
        <v>2.2717333083437683E-2</v>
      </c>
      <c r="AC44">
        <f>'Population at Risk'!J44/'Population at Risk'!J$5</f>
        <v>2.2206560358612036E-2</v>
      </c>
      <c r="AD44">
        <f>'Population at Risk'!K44/'Population at Risk'!K$5</f>
        <v>2.1162008500686391E-2</v>
      </c>
      <c r="AE44">
        <f>'Population at Risk'!AH44/'Population at Risk'!AH$5</f>
        <v>2.354403429002221E-2</v>
      </c>
      <c r="AF44">
        <f>'Population at Risk'!AI44/'Population at Risk'!AI$5</f>
        <v>2.12074081803727E-2</v>
      </c>
      <c r="AG44">
        <f>'Population at Risk'!BA44/'Population at Risk'!BA$5</f>
        <v>1.9399823637477862E-2</v>
      </c>
      <c r="AH44">
        <f>'Population at Risk'!L44/'Population at Risk'!L$5</f>
        <v>1.9139935132751827E-2</v>
      </c>
      <c r="AI44">
        <f>'Population at Risk'!M44/'Population at Risk'!M$5</f>
        <v>1.9133280250231519E-2</v>
      </c>
      <c r="AJ44">
        <f>'Population at Risk'!AJ44/'Population at Risk'!AJ$5</f>
        <v>2.3984242020200917E-2</v>
      </c>
      <c r="AK44">
        <f>'Population at Risk'!AK44/'Population at Risk'!AK$5</f>
        <v>2.4696443425266463E-2</v>
      </c>
      <c r="AL44">
        <f>'Population at Risk'!AL44/'Population at Risk'!AL$5</f>
        <v>1.9239772938339887E-2</v>
      </c>
      <c r="AM44">
        <f>'Population at Risk'!AM44/'Population at Risk'!AM$5</f>
        <v>2.4369397366799151E-2</v>
      </c>
      <c r="AN44">
        <f>'Population at Risk'!N44/'Population at Risk'!N$5</f>
        <v>2.0842174622109553E-2</v>
      </c>
      <c r="AO44">
        <f>'Population at Risk'!AN44/'Population at Risk'!AN$5</f>
        <v>2.5132041996590141E-2</v>
      </c>
      <c r="AP44">
        <f>'Population at Risk'!AO44/'Population at Risk'!AO$5</f>
        <v>2.511312745371282E-2</v>
      </c>
      <c r="AQ44">
        <f>'Population at Risk'!AP44/'Population at Risk'!AP$5</f>
        <v>2.4785223405078237E-2</v>
      </c>
      <c r="AR44">
        <f>'Population at Risk'!C44/'Population at Risk'!C$5</f>
        <v>2.0532782041604702E-2</v>
      </c>
      <c r="AS44">
        <f>'Population at Risk'!AQ44/'Population at Risk'!AQ$5</f>
        <v>2.189544703406883E-2</v>
      </c>
      <c r="AT44">
        <f>'Population at Risk'!O44/'Population at Risk'!O$5</f>
        <v>2.0314373684044113E-2</v>
      </c>
      <c r="AU44">
        <f>'Population at Risk'!AR44/'Population at Risk'!AR$5</f>
        <v>2.1688453390267023E-2</v>
      </c>
      <c r="AV44">
        <f>'Population at Risk'!AS44/'Population at Risk'!AS$5</f>
        <v>2.2720213692832822E-2</v>
      </c>
      <c r="AW44">
        <f>'Population at Risk'!AT44/'Population at Risk'!AT$5</f>
        <v>2.9209231807599007E-2</v>
      </c>
      <c r="AX44">
        <f>'Population at Risk'!AU44/'Population at Risk'!AU$5</f>
        <v>2.9235059501508232E-2</v>
      </c>
      <c r="AY44">
        <f>'Population at Risk'!BB44/'Population at Risk'!BB$5</f>
        <v>2.3130673860199444E-2</v>
      </c>
      <c r="AZ44">
        <f>'Population at Risk'!P44/'Population at Risk'!P$5</f>
        <v>2.0633027939249593E-2</v>
      </c>
      <c r="BA44">
        <f>'Population at Risk'!AV44/'Population at Risk'!AV$5</f>
        <v>1.9427159526553883E-2</v>
      </c>
      <c r="BB44">
        <f>'Population at Risk'!AW44/'Population at Risk'!AW$5</f>
        <v>2.256243657123401E-2</v>
      </c>
      <c r="BC44">
        <f>'Population at Risk'!Q44/'Population at Risk'!Q$5</f>
        <v>2.5663916795845787E-2</v>
      </c>
      <c r="BD44" s="9">
        <v>42</v>
      </c>
    </row>
    <row r="45" spans="1:56" hidden="1" x14ac:dyDescent="0.35">
      <c r="A45" s="3"/>
      <c r="B45" s="5" t="s">
        <v>48</v>
      </c>
      <c r="C45">
        <f>'Population at Risk'!R45/'Population at Risk'!R$5</f>
        <v>2.6624915762734382E-2</v>
      </c>
      <c r="D45">
        <f>'Population at Risk'!AX45/'Population at Risk'!AX$5</f>
        <v>3.9037467864450948E-2</v>
      </c>
      <c r="E45">
        <f>'Population at Risk'!S45/'Population at Risk'!S$5</f>
        <v>3.2609466778523021E-2</v>
      </c>
      <c r="F45">
        <f>'Population at Risk'!T45/'Population at Risk'!T$5</f>
        <v>3.9138889714400014E-2</v>
      </c>
      <c r="G45">
        <f>'Population at Risk'!U45/'Population at Risk'!U$5</f>
        <v>2.4069591328128095E-2</v>
      </c>
      <c r="H45">
        <f>'Population at Risk'!D45/'Population at Risk'!D$5</f>
        <v>3.7895793394207018E-2</v>
      </c>
      <c r="I45">
        <f>'Population at Risk'!E45/'Population at Risk'!E$5</f>
        <v>2.9704380829763403E-2</v>
      </c>
      <c r="J45">
        <f>'Population at Risk'!BC45/'Population at Risk'!BC$5</f>
        <v>2.405477875083558E-2</v>
      </c>
      <c r="K45">
        <f>'Population at Risk'!V45/'Population at Risk'!V$5</f>
        <v>2.6702396350745949E-2</v>
      </c>
      <c r="L45">
        <f>'Population at Risk'!F45/'Population at Risk'!F$5</f>
        <v>2.8208505973934778E-2</v>
      </c>
      <c r="M45">
        <f>'Population at Risk'!W45/'Population at Risk'!W$5</f>
        <v>2.8017937316663664E-2</v>
      </c>
      <c r="N45">
        <f>'Population at Risk'!X45/'Population at Risk'!X$5</f>
        <v>2.8015094920557679E-2</v>
      </c>
      <c r="O45">
        <f>'Population at Risk'!Y45/'Population at Risk'!Y$5</f>
        <v>3.0473887979917604E-2</v>
      </c>
      <c r="P45">
        <f>'Population at Risk'!Z45/'Population at Risk'!Z$5</f>
        <v>3.7723336247754619E-2</v>
      </c>
      <c r="Q45">
        <f>'Population at Risk'!AA45/'Population at Risk'!AA$5</f>
        <v>3.2210632063666894E-2</v>
      </c>
      <c r="R45">
        <f>'Population at Risk'!AB45/'Population at Risk'!AB$5</f>
        <v>3.6712293589619312E-2</v>
      </c>
      <c r="S45">
        <f>'Population at Risk'!AY45/'Population at Risk'!AY$5</f>
        <v>3.2033679599789956E-2</v>
      </c>
      <c r="T45">
        <f>'Population at Risk'!AC45/'Population at Risk'!AC$5</f>
        <v>3.3195947709327885E-2</v>
      </c>
      <c r="U45">
        <f>'Population at Risk'!AD45/'Population at Risk'!AD$5</f>
        <v>2.7860762420280634E-2</v>
      </c>
      <c r="V45">
        <f>'Population at Risk'!AE45/'Population at Risk'!AE$5</f>
        <v>2.7507599885413649E-2</v>
      </c>
      <c r="W45">
        <f>'Population at Risk'!G45/'Population at Risk'!G$5</f>
        <v>2.9569864675796101E-2</v>
      </c>
      <c r="X45">
        <f>'Population at Risk'!AF45/'Population at Risk'!AF$5</f>
        <v>2.7372918814274554E-2</v>
      </c>
      <c r="Y45">
        <f>'Population at Risk'!H45/'Population at Risk'!H$5</f>
        <v>2.4795653624728235E-2</v>
      </c>
      <c r="Z45">
        <f>'Population at Risk'!AG45/'Population at Risk'!AG$5</f>
        <v>2.7507599885413649E-2</v>
      </c>
      <c r="AA45">
        <f>'Population at Risk'!AZ45/'Population at Risk'!AZ$5</f>
        <v>3.5670554792122972E-2</v>
      </c>
      <c r="AB45">
        <f>'Population at Risk'!I45/'Population at Risk'!I$5</f>
        <v>2.6008299070524439E-2</v>
      </c>
      <c r="AC45">
        <f>'Population at Risk'!J45/'Population at Risk'!J$5</f>
        <v>3.2318781480458955E-2</v>
      </c>
      <c r="AD45">
        <f>'Population at Risk'!K45/'Population at Risk'!K$5</f>
        <v>2.7221592690842601E-2</v>
      </c>
      <c r="AE45">
        <f>'Population at Risk'!AH45/'Population at Risk'!AH$5</f>
        <v>3.0038269386439866E-2</v>
      </c>
      <c r="AF45">
        <f>'Population at Risk'!AI45/'Population at Risk'!AI$5</f>
        <v>3.5759165491498761E-2</v>
      </c>
      <c r="AG45">
        <f>'Population at Risk'!BA45/'Population at Risk'!BA$5</f>
        <v>2.7796904637177364E-2</v>
      </c>
      <c r="AH45">
        <f>'Population at Risk'!L45/'Population at Risk'!L$5</f>
        <v>2.3665685079095184E-2</v>
      </c>
      <c r="AI45">
        <f>'Population at Risk'!M45/'Population at Risk'!M$5</f>
        <v>2.3657456610562157E-2</v>
      </c>
      <c r="AJ45">
        <f>'Population at Risk'!AJ45/'Population at Risk'!AJ$5</f>
        <v>3.0878088287497149E-2</v>
      </c>
      <c r="AK45">
        <f>'Population at Risk'!AK45/'Population at Risk'!AK$5</f>
        <v>3.1401408301322903E-2</v>
      </c>
      <c r="AL45">
        <f>'Population at Risk'!AL45/'Population at Risk'!AL$5</f>
        <v>2.463654219108637E-2</v>
      </c>
      <c r="AM45">
        <f>'Population at Risk'!AM45/'Population at Risk'!AM$5</f>
        <v>3.1207679702706815E-2</v>
      </c>
      <c r="AN45">
        <f>'Population at Risk'!N45/'Population at Risk'!N$5</f>
        <v>4.2056615739342537E-2</v>
      </c>
      <c r="AO45">
        <f>'Population at Risk'!AN45/'Population at Risk'!AN$5</f>
        <v>2.8984843144100041E-2</v>
      </c>
      <c r="AP45">
        <f>'Population at Risk'!AO45/'Population at Risk'!AO$5</f>
        <v>2.8963028957313473E-2</v>
      </c>
      <c r="AQ45">
        <f>'Population at Risk'!AP45/'Population at Risk'!AP$5</f>
        <v>3.0661670162071858E-2</v>
      </c>
      <c r="AR45">
        <f>'Population at Risk'!C45/'Population at Risk'!C$5</f>
        <v>4.7411774960909148E-2</v>
      </c>
      <c r="AS45">
        <f>'Population at Risk'!AQ45/'Population at Risk'!AQ$5</f>
        <v>2.8935083827700058E-2</v>
      </c>
      <c r="AT45">
        <f>'Population at Risk'!O45/'Population at Risk'!O$5</f>
        <v>2.6550998797684012E-2</v>
      </c>
      <c r="AU45">
        <f>'Population at Risk'!AR45/'Population at Risk'!AR$5</f>
        <v>3.1751909206624893E-2</v>
      </c>
      <c r="AV45">
        <f>'Population at Risk'!AS45/'Population at Risk'!AS$5</f>
        <v>2.6011596981876051E-2</v>
      </c>
      <c r="AW45">
        <f>'Population at Risk'!AT45/'Population at Risk'!AT$5</f>
        <v>3.8119402682732596E-2</v>
      </c>
      <c r="AX45">
        <f>'Population at Risk'!AU45/'Population at Risk'!AU$5</f>
        <v>3.8153109021570167E-2</v>
      </c>
      <c r="AY45">
        <f>'Population at Risk'!BB45/'Population at Risk'!BB$5</f>
        <v>3.0492792041426721E-2</v>
      </c>
      <c r="AZ45">
        <f>'Population at Risk'!P45/'Population at Risk'!P$5</f>
        <v>2.6765298660470692E-2</v>
      </c>
      <c r="BA45">
        <f>'Population at Risk'!AV45/'Population at Risk'!AV$5</f>
        <v>2.3012750682652423E-2</v>
      </c>
      <c r="BB45">
        <f>'Population at Risk'!AW45/'Population at Risk'!AW$5</f>
        <v>2.8664097739707576E-2</v>
      </c>
      <c r="BC45">
        <f>'Population at Risk'!Q45/'Population at Risk'!Q$5</f>
        <v>3.3168297443710894E-2</v>
      </c>
      <c r="BD45" s="9">
        <v>43</v>
      </c>
    </row>
    <row r="46" spans="1:56" hidden="1" x14ac:dyDescent="0.35">
      <c r="A46" s="3"/>
      <c r="B46" s="5" t="s">
        <v>49</v>
      </c>
      <c r="C46">
        <f>'Population at Risk'!R46/'Population at Risk'!R$5</f>
        <v>1.8985352625760805E-2</v>
      </c>
      <c r="D46">
        <f>'Population at Risk'!AX46/'Population at Risk'!AX$5</f>
        <v>2.6204955476860938E-2</v>
      </c>
      <c r="E46">
        <f>'Population at Risk'!S46/'Population at Risk'!S$5</f>
        <v>3.0611284168758749E-2</v>
      </c>
      <c r="F46">
        <f>'Population at Risk'!T46/'Population at Risk'!T$5</f>
        <v>4.4038966744741198E-2</v>
      </c>
      <c r="G46">
        <f>'Population at Risk'!U46/'Population at Risk'!U$5</f>
        <v>2.0547940912731117E-2</v>
      </c>
      <c r="H46">
        <f>'Population at Risk'!D46/'Population at Risk'!D$5</f>
        <v>3.6745702386537689E-2</v>
      </c>
      <c r="I46">
        <f>'Population at Risk'!E46/'Population at Risk'!E$5</f>
        <v>2.3078431184646371E-2</v>
      </c>
      <c r="J46">
        <f>'Population at Risk'!BC46/'Population at Risk'!BC$5</f>
        <v>2.0535295581166384E-2</v>
      </c>
      <c r="K46">
        <f>'Population at Risk'!V46/'Population at Risk'!V$5</f>
        <v>2.2666084230678701E-2</v>
      </c>
      <c r="L46">
        <f>'Population at Risk'!F46/'Population at Risk'!F$5</f>
        <v>2.190967580732165E-2</v>
      </c>
      <c r="M46">
        <f>'Population at Risk'!W46/'Population at Risk'!W$5</f>
        <v>2.1854602484450154E-2</v>
      </c>
      <c r="N46">
        <f>'Population at Risk'!X46/'Population at Risk'!X$5</f>
        <v>2.1852385353463753E-2</v>
      </c>
      <c r="O46">
        <f>'Population at Risk'!Y46/'Population at Risk'!Y$5</f>
        <v>2.322735065730501E-2</v>
      </c>
      <c r="P46">
        <f>'Population at Risk'!Z46/'Population at Risk'!Z$5</f>
        <v>3.6769901112629184E-2</v>
      </c>
      <c r="Q46">
        <f>'Population at Risk'!AA46/'Population at Risk'!AA$5</f>
        <v>2.8518210896023015E-2</v>
      </c>
      <c r="R46">
        <f>'Population at Risk'!AB46/'Population at Risk'!AB$5</f>
        <v>3.4573290033768536E-2</v>
      </c>
      <c r="S46">
        <f>'Population at Risk'!AY46/'Population at Risk'!AY$5</f>
        <v>2.516331076458856E-2</v>
      </c>
      <c r="T46">
        <f>'Population at Risk'!AC46/'Population at Risk'!AC$5</f>
        <v>3.0410621483573427E-2</v>
      </c>
      <c r="U46">
        <f>'Population at Risk'!AD46/'Population at Risk'!AD$5</f>
        <v>2.1753652455323902E-2</v>
      </c>
      <c r="V46">
        <f>'Population at Risk'!AE46/'Population at Risk'!AE$5</f>
        <v>2.218098846074645E-2</v>
      </c>
      <c r="W46">
        <f>'Population at Risk'!G46/'Population at Risk'!G$5</f>
        <v>2.1325115407547342E-2</v>
      </c>
      <c r="X46">
        <f>'Population at Risk'!AF46/'Population at Risk'!AF$5</f>
        <v>2.1075494910784594E-2</v>
      </c>
      <c r="Y46">
        <f>'Population at Risk'!H46/'Population at Risk'!H$5</f>
        <v>1.9723199946824012E-2</v>
      </c>
      <c r="Z46">
        <f>'Population at Risk'!AG46/'Population at Risk'!AG$5</f>
        <v>2.218098846074645E-2</v>
      </c>
      <c r="AA46">
        <f>'Population at Risk'!AZ46/'Population at Risk'!AZ$5</f>
        <v>2.8168350224268442E-2</v>
      </c>
      <c r="AB46">
        <f>'Population at Risk'!I46/'Population at Risk'!I$5</f>
        <v>1.9029906442348848E-2</v>
      </c>
      <c r="AC46">
        <f>'Population at Risk'!J46/'Population at Risk'!J$5</f>
        <v>2.2190610417425431E-2</v>
      </c>
      <c r="AD46">
        <f>'Population at Risk'!K46/'Population at Risk'!K$5</f>
        <v>1.9659131631267111E-2</v>
      </c>
      <c r="AE46">
        <f>'Population at Risk'!AH46/'Population at Risk'!AH$5</f>
        <v>2.465517813251129E-2</v>
      </c>
      <c r="AF46">
        <f>'Population at Risk'!AI46/'Population at Risk'!AI$5</f>
        <v>3.6487281661520515E-2</v>
      </c>
      <c r="AG46">
        <f>'Population at Risk'!BA46/'Population at Risk'!BA$5</f>
        <v>2.4318296474355926E-2</v>
      </c>
      <c r="AH46">
        <f>'Population at Risk'!L46/'Population at Risk'!L$5</f>
        <v>1.8939947786111713E-2</v>
      </c>
      <c r="AI46">
        <f>'Population at Risk'!M46/'Population at Risk'!M$5</f>
        <v>1.8933362438429854E-2</v>
      </c>
      <c r="AJ46">
        <f>'Population at Risk'!AJ46/'Population at Risk'!AJ$5</f>
        <v>2.8168298492943649E-2</v>
      </c>
      <c r="AK46">
        <f>'Population at Risk'!AK46/'Population at Risk'!AK$5</f>
        <v>2.4772492910719337E-2</v>
      </c>
      <c r="AL46">
        <f>'Population at Risk'!AL46/'Population at Risk'!AL$5</f>
        <v>1.7745116888246225E-2</v>
      </c>
      <c r="AM46">
        <f>'Population at Risk'!AM46/'Population at Risk'!AM$5</f>
        <v>2.578660806801044E-2</v>
      </c>
      <c r="AN46">
        <f>'Population at Risk'!N46/'Population at Risk'!N$5</f>
        <v>3.5493437330732777E-2</v>
      </c>
      <c r="AO46">
        <f>'Population at Risk'!AN46/'Population at Risk'!AN$5</f>
        <v>2.3739810391483443E-2</v>
      </c>
      <c r="AP46">
        <f>'Population at Risk'!AO46/'Population at Risk'!AO$5</f>
        <v>2.3721943651422685E-2</v>
      </c>
      <c r="AQ46">
        <f>'Population at Risk'!AP46/'Population at Risk'!AP$5</f>
        <v>2.2070969463261415E-2</v>
      </c>
      <c r="AR46">
        <f>'Population at Risk'!C46/'Population at Risk'!C$5</f>
        <v>5.2582767819638478E-2</v>
      </c>
      <c r="AS46">
        <f>'Population at Risk'!AQ46/'Population at Risk'!AQ$5</f>
        <v>2.5372653483054099E-2</v>
      </c>
      <c r="AT46">
        <f>'Population at Risk'!O46/'Population at Risk'!O$5</f>
        <v>2.2381510325416618E-2</v>
      </c>
      <c r="AU46">
        <f>'Population at Risk'!AR46/'Population at Risk'!AR$5</f>
        <v>2.7797319332546186E-2</v>
      </c>
      <c r="AV46">
        <f>'Population at Risk'!AS46/'Population at Risk'!AS$5</f>
        <v>1.9032319477676769E-2</v>
      </c>
      <c r="AW46">
        <f>'Population at Risk'!AT46/'Population at Risk'!AT$5</f>
        <v>2.5655837293668451E-2</v>
      </c>
      <c r="AX46">
        <f>'Population at Risk'!AU46/'Population at Risk'!AU$5</f>
        <v>2.5678522967737885E-2</v>
      </c>
      <c r="AY46">
        <f>'Population at Risk'!BB46/'Population at Risk'!BB$5</f>
        <v>2.6555313210995586E-2</v>
      </c>
      <c r="AZ46">
        <f>'Population at Risk'!P46/'Population at Risk'!P$5</f>
        <v>2.0607646157843388E-2</v>
      </c>
      <c r="BA46">
        <f>'Population at Risk'!AV46/'Population at Risk'!AV$5</f>
        <v>1.9337958244632608E-2</v>
      </c>
      <c r="BB46">
        <f>'Population at Risk'!AW46/'Population at Risk'!AW$5</f>
        <v>2.3347673323919779E-2</v>
      </c>
      <c r="BC46">
        <f>'Population at Risk'!Q46/'Population at Risk'!Q$5</f>
        <v>2.4798633725773185E-2</v>
      </c>
      <c r="BD46" s="9">
        <v>44</v>
      </c>
    </row>
    <row r="47" spans="1:56" hidden="1" x14ac:dyDescent="0.35">
      <c r="A47" s="3"/>
      <c r="B47" s="5" t="s">
        <v>50</v>
      </c>
      <c r="C47">
        <f>'Population at Risk'!R47/'Population at Risk'!R$5</f>
        <v>1.6257860341317449E-2</v>
      </c>
      <c r="D47">
        <f>'Population at Risk'!AX47/'Population at Risk'!AX$5</f>
        <v>1.9963163874267578E-2</v>
      </c>
      <c r="E47">
        <f>'Population at Risk'!S47/'Population at Risk'!S$5</f>
        <v>2.8581548922249355E-2</v>
      </c>
      <c r="F47">
        <f>'Population at Risk'!T47/'Population at Risk'!T$5</f>
        <v>3.8424557235670405E-2</v>
      </c>
      <c r="G47">
        <f>'Population at Risk'!U47/'Population at Risk'!U$5</f>
        <v>2.0541876515823048E-2</v>
      </c>
      <c r="H47">
        <f>'Population at Risk'!D47/'Population at Risk'!D$5</f>
        <v>3.265840521494489E-2</v>
      </c>
      <c r="I47">
        <f>'Population at Risk'!E47/'Population at Risk'!E$5</f>
        <v>2.4618284313426272E-2</v>
      </c>
      <c r="J47">
        <f>'Population at Risk'!BC47/'Population at Risk'!BC$5</f>
        <v>2.0529234916326161E-2</v>
      </c>
      <c r="K47">
        <f>'Population at Risk'!V47/'Population at Risk'!V$5</f>
        <v>2.3085120883422367E-2</v>
      </c>
      <c r="L47">
        <f>'Population at Risk'!F47/'Population at Risk'!F$5</f>
        <v>2.2698953887403808E-2</v>
      </c>
      <c r="M47">
        <f>'Population at Risk'!W47/'Population at Risk'!W$5</f>
        <v>2.1332943777289993E-2</v>
      </c>
      <c r="N47">
        <f>'Population at Risk'!X47/'Population at Risk'!X$5</f>
        <v>2.1330779568139384E-2</v>
      </c>
      <c r="O47">
        <f>'Population at Risk'!Y47/'Population at Risk'!Y$5</f>
        <v>2.1701065553935472E-2</v>
      </c>
      <c r="P47">
        <f>'Population at Risk'!Z47/'Population at Risk'!Z$5</f>
        <v>3.2592637651007159E-2</v>
      </c>
      <c r="Q47">
        <f>'Population at Risk'!AA47/'Population at Risk'!AA$5</f>
        <v>2.6678931989592185E-2</v>
      </c>
      <c r="R47">
        <f>'Population at Risk'!AB47/'Population at Risk'!AB$5</f>
        <v>3.1177211719449573E-2</v>
      </c>
      <c r="S47">
        <f>'Population at Risk'!AY47/'Population at Risk'!AY$5</f>
        <v>2.347418459401205E-2</v>
      </c>
      <c r="T47">
        <f>'Population at Risk'!AC47/'Population at Risk'!AC$5</f>
        <v>2.737681349226254E-2</v>
      </c>
      <c r="U47">
        <f>'Population at Risk'!AD47/'Population at Risk'!AD$5</f>
        <v>2.1505802902514637E-2</v>
      </c>
      <c r="V47">
        <f>'Population at Risk'!AE47/'Population at Risk'!AE$5</f>
        <v>2.3112556481707826E-2</v>
      </c>
      <c r="W47">
        <f>'Population at Risk'!G47/'Population at Risk'!G$5</f>
        <v>1.8112521973704561E-2</v>
      </c>
      <c r="X47">
        <f>'Population at Risk'!AF47/'Population at Risk'!AF$5</f>
        <v>2.0189123886324045E-2</v>
      </c>
      <c r="Y47">
        <f>'Population at Risk'!H47/'Population at Risk'!H$5</f>
        <v>1.8222880742058717E-2</v>
      </c>
      <c r="Z47">
        <f>'Population at Risk'!AG47/'Population at Risk'!AG$5</f>
        <v>2.3112556481707826E-2</v>
      </c>
      <c r="AA47">
        <f>'Population at Risk'!AZ47/'Population at Risk'!AZ$5</f>
        <v>2.5369276210696776E-2</v>
      </c>
      <c r="AB47">
        <f>'Population at Risk'!I47/'Population at Risk'!I$5</f>
        <v>1.8537207240993926E-2</v>
      </c>
      <c r="AC47">
        <f>'Population at Risk'!J47/'Population at Risk'!J$5</f>
        <v>1.8717141608715286E-2</v>
      </c>
      <c r="AD47">
        <f>'Population at Risk'!K47/'Population at Risk'!K$5</f>
        <v>2.0042408252034603E-2</v>
      </c>
      <c r="AE47">
        <f>'Population at Risk'!AH47/'Population at Risk'!AH$5</f>
        <v>2.5104446494977943E-2</v>
      </c>
      <c r="AF47">
        <f>'Population at Risk'!AI47/'Population at Risk'!AI$5</f>
        <v>3.3509085306719137E-2</v>
      </c>
      <c r="AG47">
        <f>'Population at Risk'!BA47/'Population at Risk'!BA$5</f>
        <v>2.2783483936299552E-2</v>
      </c>
      <c r="AH47">
        <f>'Population at Risk'!L47/'Population at Risk'!L$5</f>
        <v>1.821852256211454E-2</v>
      </c>
      <c r="AI47">
        <f>'Population at Risk'!M47/'Population at Risk'!M$5</f>
        <v>1.8212188051234354E-2</v>
      </c>
      <c r="AJ47">
        <f>'Population at Risk'!AJ47/'Population at Risk'!AJ$5</f>
        <v>2.8448301710407509E-2</v>
      </c>
      <c r="AK47">
        <f>'Population at Risk'!AK47/'Population at Risk'!AK$5</f>
        <v>2.4506937856546233E-2</v>
      </c>
      <c r="AL47">
        <f>'Population at Risk'!AL47/'Population at Risk'!AL$5</f>
        <v>1.6080673246686068E-2</v>
      </c>
      <c r="AM47">
        <f>'Population at Risk'!AM47/'Population at Risk'!AM$5</f>
        <v>2.6481621097341881E-2</v>
      </c>
      <c r="AN47">
        <f>'Population at Risk'!N47/'Population at Risk'!N$5</f>
        <v>2.691009527477577E-2</v>
      </c>
      <c r="AO47">
        <f>'Population at Risk'!AN47/'Population at Risk'!AN$5</f>
        <v>2.0588701408096079E-2</v>
      </c>
      <c r="AP47">
        <f>'Population at Risk'!AO47/'Population at Risk'!AO$5</f>
        <v>2.0573206213729274E-2</v>
      </c>
      <c r="AQ47">
        <f>'Population at Risk'!AP47/'Population at Risk'!AP$5</f>
        <v>2.2909622827636606E-2</v>
      </c>
      <c r="AR47">
        <f>'Population at Risk'!C47/'Population at Risk'!C$5</f>
        <v>4.1991737615194244E-2</v>
      </c>
      <c r="AS47">
        <f>'Population at Risk'!AQ47/'Population at Risk'!AQ$5</f>
        <v>2.4564541273041095E-2</v>
      </c>
      <c r="AT47">
        <f>'Population at Risk'!O47/'Population at Risk'!O$5</f>
        <v>2.1271579722322326E-2</v>
      </c>
      <c r="AU47">
        <f>'Population at Risk'!AR47/'Population at Risk'!AR$5</f>
        <v>2.5873461102906968E-2</v>
      </c>
      <c r="AV47">
        <f>'Population at Risk'!AS47/'Population at Risk'!AS$5</f>
        <v>1.8539557800944871E-2</v>
      </c>
      <c r="AW47">
        <f>'Population at Risk'!AT47/'Population at Risk'!AT$5</f>
        <v>2.3849352587057927E-2</v>
      </c>
      <c r="AX47">
        <f>'Population at Risk'!AU47/'Population at Risk'!AU$5</f>
        <v>2.387044091223571E-2</v>
      </c>
      <c r="AY47">
        <f>'Population at Risk'!BB47/'Population at Risk'!BB$5</f>
        <v>2.7755262286381425E-2</v>
      </c>
      <c r="AZ47">
        <f>'Population at Risk'!P47/'Population at Risk'!P$5</f>
        <v>1.7794827442362764E-2</v>
      </c>
      <c r="BA47">
        <f>'Population at Risk'!AV47/'Population at Risk'!AV$5</f>
        <v>1.7638091843329349E-2</v>
      </c>
      <c r="BB47">
        <f>'Population at Risk'!AW47/'Population at Risk'!AW$5</f>
        <v>2.3537481341567267E-2</v>
      </c>
      <c r="BC47">
        <f>'Population at Risk'!Q47/'Population at Risk'!Q$5</f>
        <v>2.4274616257431415E-2</v>
      </c>
      <c r="BD47" s="9">
        <v>45</v>
      </c>
    </row>
    <row r="48" spans="1:56" hidden="1" x14ac:dyDescent="0.35">
      <c r="A48" s="3"/>
      <c r="B48" s="5" t="s">
        <v>51</v>
      </c>
      <c r="C48">
        <f>'Population at Risk'!R48/'Population at Risk'!R$5</f>
        <v>2.5719862561144394E-2</v>
      </c>
      <c r="D48">
        <f>'Population at Risk'!AX48/'Population at Risk'!AX$5</f>
        <v>2.4245832797667684E-2</v>
      </c>
      <c r="E48">
        <f>'Population at Risk'!S48/'Population at Risk'!S$5</f>
        <v>3.2040816676499266E-2</v>
      </c>
      <c r="F48">
        <f>'Population at Risk'!T48/'Population at Risk'!T$5</f>
        <v>3.9479904674327056E-2</v>
      </c>
      <c r="G48">
        <f>'Population at Risk'!U48/'Population at Risk'!U$5</f>
        <v>2.453048549314138E-2</v>
      </c>
      <c r="H48">
        <f>'Population at Risk'!D48/'Population at Risk'!D$5</f>
        <v>3.7238448378491058E-2</v>
      </c>
      <c r="I48">
        <f>'Population at Risk'!E48/'Population at Risk'!E$5</f>
        <v>3.3879938302269964E-2</v>
      </c>
      <c r="J48">
        <f>'Population at Risk'!BC48/'Population at Risk'!BC$5</f>
        <v>2.4515389278692342E-2</v>
      </c>
      <c r="K48">
        <f>'Population at Risk'!V48/'Population at Risk'!V$5</f>
        <v>2.9409779974466865E-2</v>
      </c>
      <c r="L48">
        <f>'Population at Risk'!F48/'Population at Risk'!F$5</f>
        <v>2.5502983758010831E-2</v>
      </c>
      <c r="M48">
        <f>'Population at Risk'!W48/'Population at Risk'!W$5</f>
        <v>2.6041915224159551E-2</v>
      </c>
      <c r="N48">
        <f>'Population at Risk'!X48/'Population at Risk'!X$5</f>
        <v>2.603927329382795E-2</v>
      </c>
      <c r="O48">
        <f>'Population at Risk'!Y48/'Population at Risk'!Y$5</f>
        <v>2.7226690321728291E-2</v>
      </c>
      <c r="P48">
        <f>'Population at Risk'!Z48/'Population at Risk'!Z$5</f>
        <v>3.2363813802870317E-2</v>
      </c>
      <c r="Q48">
        <f>'Population at Risk'!AA48/'Population at Risk'!AA$5</f>
        <v>2.9721731911421044E-2</v>
      </c>
      <c r="R48">
        <f>'Population at Risk'!AB48/'Population at Risk'!AB$5</f>
        <v>3.5480870164101695E-2</v>
      </c>
      <c r="S48">
        <f>'Population at Risk'!AY48/'Population at Risk'!AY$5</f>
        <v>2.6730539112945605E-2</v>
      </c>
      <c r="T48">
        <f>'Population at Risk'!AC48/'Population at Risk'!AC$5</f>
        <v>2.9141972839030875E-2</v>
      </c>
      <c r="U48">
        <f>'Population at Risk'!AD48/'Population at Risk'!AD$5</f>
        <v>2.5861955666114798E-2</v>
      </c>
      <c r="V48">
        <f>'Population at Risk'!AE48/'Population at Risk'!AE$5</f>
        <v>2.7460608810868817E-2</v>
      </c>
      <c r="W48">
        <f>'Population at Risk'!G48/'Population at Risk'!G$5</f>
        <v>2.2617750681146395E-2</v>
      </c>
      <c r="X48">
        <f>'Population at Risk'!AF48/'Population at Risk'!AF$5</f>
        <v>2.3552978457879223E-2</v>
      </c>
      <c r="Y48">
        <f>'Population at Risk'!H48/'Population at Risk'!H$5</f>
        <v>2.1840427298439647E-2</v>
      </c>
      <c r="Z48">
        <f>'Population at Risk'!AG48/'Population at Risk'!AG$5</f>
        <v>2.7460608810868817E-2</v>
      </c>
      <c r="AA48">
        <f>'Population at Risk'!AZ48/'Population at Risk'!AZ$5</f>
        <v>2.7207596773273984E-2</v>
      </c>
      <c r="AB48">
        <f>'Population at Risk'!I48/'Population at Risk'!I$5</f>
        <v>2.2944241736307932E-2</v>
      </c>
      <c r="AC48">
        <f>'Population at Risk'!J48/'Population at Risk'!J$5</f>
        <v>2.301135654356995E-2</v>
      </c>
      <c r="AD48">
        <f>'Population at Risk'!K48/'Population at Risk'!K$5</f>
        <v>2.5121622817949496E-2</v>
      </c>
      <c r="AE48">
        <f>'Population at Risk'!AH48/'Population at Risk'!AH$5</f>
        <v>3.0548562347306206E-2</v>
      </c>
      <c r="AF48">
        <f>'Population at Risk'!AI48/'Population at Risk'!AI$5</f>
        <v>3.6226586593594776E-2</v>
      </c>
      <c r="AG48">
        <f>'Population at Risk'!BA48/'Population at Risk'!BA$5</f>
        <v>2.4812485760873242E-2</v>
      </c>
      <c r="AH48">
        <f>'Population at Risk'!L48/'Population at Risk'!L$5</f>
        <v>1.928800599341602E-2</v>
      </c>
      <c r="AI48">
        <f>'Population at Risk'!M48/'Population at Risk'!M$5</f>
        <v>1.9281299627221631E-2</v>
      </c>
      <c r="AJ48">
        <f>'Population at Risk'!AJ48/'Population at Risk'!AJ$5</f>
        <v>3.3602358836064293E-2</v>
      </c>
      <c r="AK48">
        <f>'Population at Risk'!AK48/'Population at Risk'!AK$5</f>
        <v>2.7563540817149471E-2</v>
      </c>
      <c r="AL48">
        <f>'Population at Risk'!AL48/'Population at Risk'!AL$5</f>
        <v>1.9626182483907954E-2</v>
      </c>
      <c r="AM48">
        <f>'Population at Risk'!AM48/'Population at Risk'!AM$5</f>
        <v>3.1586944958474042E-2</v>
      </c>
      <c r="AN48">
        <f>'Population at Risk'!N48/'Population at Risk'!N$5</f>
        <v>2.5138235933638869E-2</v>
      </c>
      <c r="AO48">
        <f>'Population at Risk'!AN48/'Population at Risk'!AN$5</f>
        <v>2.4478523400468067E-2</v>
      </c>
      <c r="AP48">
        <f>'Population at Risk'!AO48/'Population at Risk'!AO$5</f>
        <v>2.4460100700056595E-2</v>
      </c>
      <c r="AQ48">
        <f>'Population at Risk'!AP48/'Population at Risk'!AP$5</f>
        <v>2.7615838841627521E-2</v>
      </c>
      <c r="AR48">
        <f>'Population at Risk'!C48/'Population at Risk'!C$5</f>
        <v>4.1173004913455963E-2</v>
      </c>
      <c r="AS48">
        <f>'Population at Risk'!AQ48/'Population at Risk'!AQ$5</f>
        <v>2.7479973780526103E-2</v>
      </c>
      <c r="AT48">
        <f>'Population at Risk'!O48/'Population at Risk'!O$5</f>
        <v>2.4664829102468182E-2</v>
      </c>
      <c r="AU48">
        <f>'Population at Risk'!AR48/'Population at Risk'!AR$5</f>
        <v>2.9283681788238335E-2</v>
      </c>
      <c r="AV48">
        <f>'Population at Risk'!AS48/'Population at Risk'!AS$5</f>
        <v>2.2947151118235261E-2</v>
      </c>
      <c r="AW48">
        <f>'Population at Risk'!AT48/'Population at Risk'!AT$5</f>
        <v>3.2199612494641067E-2</v>
      </c>
      <c r="AX48">
        <f>'Population at Risk'!AU48/'Population at Risk'!AU$5</f>
        <v>3.2228084374387352E-2</v>
      </c>
      <c r="AY48">
        <f>'Population at Risk'!BB48/'Population at Risk'!BB$5</f>
        <v>3.2315221876397876E-2</v>
      </c>
      <c r="AZ48">
        <f>'Population at Risk'!P48/'Population at Risk'!P$5</f>
        <v>2.2991108599065235E-2</v>
      </c>
      <c r="BA48">
        <f>'Population at Risk'!AV48/'Population at Risk'!AV$5</f>
        <v>2.1572013200748866E-2</v>
      </c>
      <c r="BB48">
        <f>'Population at Risk'!AW48/'Population at Risk'!AW$5</f>
        <v>2.9308982461701528E-2</v>
      </c>
      <c r="BC48">
        <f>'Population at Risk'!Q48/'Population at Risk'!Q$5</f>
        <v>2.9732423847816464E-2</v>
      </c>
      <c r="BD48" s="9">
        <v>46</v>
      </c>
    </row>
    <row r="49" spans="1:56" hidden="1" x14ac:dyDescent="0.35">
      <c r="A49" s="3"/>
      <c r="B49" s="5" t="s">
        <v>52</v>
      </c>
      <c r="C49">
        <f>'Population at Risk'!R49/'Population at Risk'!R$5</f>
        <v>3.0588158311063974E-2</v>
      </c>
      <c r="D49">
        <f>'Population at Risk'!AX49/'Population at Risk'!AX$5</f>
        <v>2.735251043580338E-2</v>
      </c>
      <c r="E49">
        <f>'Population at Risk'!S49/'Population at Risk'!S$5</f>
        <v>3.2498070237772979E-2</v>
      </c>
      <c r="F49">
        <f>'Population at Risk'!T49/'Population at Risk'!T$5</f>
        <v>3.4656403923286547E-2</v>
      </c>
      <c r="G49">
        <f>'Population at Risk'!U49/'Population at Risk'!U$5</f>
        <v>2.9234913829135852E-2</v>
      </c>
      <c r="H49">
        <f>'Population at Risk'!D49/'Population at Risk'!D$5</f>
        <v>3.6069204369617615E-2</v>
      </c>
      <c r="I49">
        <f>'Population at Risk'!E49/'Population at Risk'!E$5</f>
        <v>3.6886005288944514E-2</v>
      </c>
      <c r="J49">
        <f>'Population at Risk'!BC49/'Population at Risk'!BC$5</f>
        <v>2.9216922480016925E-2</v>
      </c>
      <c r="K49">
        <f>'Population at Risk'!V49/'Population at Risk'!V$5</f>
        <v>3.1700411275145612E-2</v>
      </c>
      <c r="L49">
        <f>'Population at Risk'!F49/'Population at Risk'!F$5</f>
        <v>2.8655709785183506E-2</v>
      </c>
      <c r="M49">
        <f>'Population at Risk'!W49/'Population at Risk'!W$5</f>
        <v>2.8258623463917609E-2</v>
      </c>
      <c r="N49">
        <f>'Population at Risk'!X49/'Population at Risk'!X$5</f>
        <v>2.8255756650405014E-2</v>
      </c>
      <c r="O49">
        <f>'Population at Risk'!Y49/'Population at Risk'!Y$5</f>
        <v>2.9909587748358883E-2</v>
      </c>
      <c r="P49">
        <f>'Population at Risk'!Z49/'Population at Risk'!Z$5</f>
        <v>2.7124967392717872E-2</v>
      </c>
      <c r="Q49">
        <f>'Population at Risk'!AA49/'Population at Risk'!AA$5</f>
        <v>2.9078928040762269E-2</v>
      </c>
      <c r="R49">
        <f>'Population at Risk'!AB49/'Population at Risk'!AB$5</f>
        <v>3.5091265831111815E-2</v>
      </c>
      <c r="S49">
        <f>'Population at Risk'!AY49/'Population at Risk'!AY$5</f>
        <v>2.7812504468234175E-2</v>
      </c>
      <c r="T49">
        <f>'Population at Risk'!AC49/'Population at Risk'!AC$5</f>
        <v>2.7080436985667006E-2</v>
      </c>
      <c r="U49">
        <f>'Population at Risk'!AD49/'Population at Risk'!AD$5</f>
        <v>2.7440175615471015E-2</v>
      </c>
      <c r="V49">
        <f>'Population at Risk'!AE49/'Population at Risk'!AE$5</f>
        <v>2.8341652593785752E-2</v>
      </c>
      <c r="W49">
        <f>'Population at Risk'!G49/'Population at Risk'!G$5</f>
        <v>2.5990807228237787E-2</v>
      </c>
      <c r="X49">
        <f>'Population at Risk'!AF49/'Population at Risk'!AF$5</f>
        <v>2.4550796791584079E-2</v>
      </c>
      <c r="Y49">
        <f>'Population at Risk'!H49/'Population at Risk'!H$5</f>
        <v>2.5148987639803236E-2</v>
      </c>
      <c r="Z49">
        <f>'Population at Risk'!AG49/'Population at Risk'!AG$5</f>
        <v>2.8341652593785752E-2</v>
      </c>
      <c r="AA49">
        <f>'Population at Risk'!AZ49/'Population at Risk'!AZ$5</f>
        <v>2.7191925053798645E-2</v>
      </c>
      <c r="AB49">
        <f>'Population at Risk'!I49/'Population at Risk'!I$5</f>
        <v>2.8667522089484546E-2</v>
      </c>
      <c r="AC49">
        <f>'Population at Risk'!J49/'Population at Risk'!J$5</f>
        <v>2.5920276456147244E-2</v>
      </c>
      <c r="AD49">
        <f>'Population at Risk'!K49/'Population at Risk'!K$5</f>
        <v>2.8229866573838424E-2</v>
      </c>
      <c r="AE49">
        <f>'Population at Risk'!AH49/'Population at Risk'!AH$5</f>
        <v>3.260954950216189E-2</v>
      </c>
      <c r="AF49">
        <f>'Population at Risk'!AI49/'Population at Risk'!AI$5</f>
        <v>3.5085150845380525E-2</v>
      </c>
      <c r="AG49">
        <f>'Population at Risk'!BA49/'Population at Risk'!BA$5</f>
        <v>2.5040514099045508E-2</v>
      </c>
      <c r="AH49">
        <f>'Population at Risk'!L49/'Population at Risk'!L$5</f>
        <v>2.3097239669734173E-2</v>
      </c>
      <c r="AI49">
        <f>'Population at Risk'!M49/'Population at Risk'!M$5</f>
        <v>2.3089208847504143E-2</v>
      </c>
      <c r="AJ49">
        <f>'Population at Risk'!AJ49/'Population at Risk'!AJ$5</f>
        <v>3.4867473058456437E-2</v>
      </c>
      <c r="AK49">
        <f>'Population at Risk'!AK49/'Population at Risk'!AK$5</f>
        <v>3.0710392934897201E-2</v>
      </c>
      <c r="AL49">
        <f>'Population at Risk'!AL49/'Population at Risk'!AL$5</f>
        <v>2.3028645779534628E-2</v>
      </c>
      <c r="AM49">
        <f>'Population at Risk'!AM49/'Population at Risk'!AM$5</f>
        <v>3.3503357278825349E-2</v>
      </c>
      <c r="AN49">
        <f>'Population at Risk'!N49/'Population at Risk'!N$5</f>
        <v>2.3066613097364304E-2</v>
      </c>
      <c r="AO49">
        <f>'Population at Risk'!AN49/'Population at Risk'!AN$5</f>
        <v>2.8521540437060195E-2</v>
      </c>
      <c r="AP49">
        <f>'Population at Risk'!AO49/'Population at Risk'!AO$5</f>
        <v>2.8500074934989284E-2</v>
      </c>
      <c r="AQ49">
        <f>'Population at Risk'!AP49/'Population at Risk'!AP$5</f>
        <v>2.7274405277602061E-2</v>
      </c>
      <c r="AR49">
        <f>'Population at Risk'!C49/'Population at Risk'!C$5</f>
        <v>3.5180861934307819E-2</v>
      </c>
      <c r="AS49">
        <f>'Population at Risk'!AQ49/'Population at Risk'!AQ$5</f>
        <v>2.7898020604548667E-2</v>
      </c>
      <c r="AT49">
        <f>'Population at Risk'!O49/'Population at Risk'!O$5</f>
        <v>2.8070519176348438E-2</v>
      </c>
      <c r="AU49">
        <f>'Population at Risk'!AR49/'Population at Risk'!AR$5</f>
        <v>2.9818867601781419E-2</v>
      </c>
      <c r="AV49">
        <f>'Population at Risk'!AS49/'Population at Risk'!AS$5</f>
        <v>2.8671157196350442E-2</v>
      </c>
      <c r="AW49">
        <f>'Population at Risk'!AT49/'Population at Risk'!AT$5</f>
        <v>3.5828251347519241E-2</v>
      </c>
      <c r="AX49">
        <f>'Population at Risk'!AU49/'Population at Risk'!AU$5</f>
        <v>3.5859931780445449E-2</v>
      </c>
      <c r="AY49">
        <f>'Population at Risk'!BB49/'Population at Risk'!BB$5</f>
        <v>3.5569705768992176E-2</v>
      </c>
      <c r="AZ49">
        <f>'Population at Risk'!P49/'Population at Risk'!P$5</f>
        <v>2.7298025068685727E-2</v>
      </c>
      <c r="BA49">
        <f>'Population at Risk'!AV49/'Population at Risk'!AV$5</f>
        <v>2.4641116597605057E-2</v>
      </c>
      <c r="BB49">
        <f>'Population at Risk'!AW49/'Population at Risk'!AW$5</f>
        <v>3.1510987781882223E-2</v>
      </c>
      <c r="BC49">
        <f>'Population at Risk'!Q49/'Population at Risk'!Q$5</f>
        <v>3.6633876418801156E-2</v>
      </c>
      <c r="BD49" s="9">
        <v>47</v>
      </c>
    </row>
    <row r="50" spans="1:56" hidden="1" x14ac:dyDescent="0.35">
      <c r="A50" s="3"/>
      <c r="B50" s="5" t="s">
        <v>53</v>
      </c>
      <c r="C50">
        <f>'Population at Risk'!R50/'Population at Risk'!R$5</f>
        <v>3.5839082343118528E-2</v>
      </c>
      <c r="D50">
        <f>'Population at Risk'!AX50/'Population at Risk'!AX$5</f>
        <v>3.7776059750689699E-2</v>
      </c>
      <c r="E50">
        <f>'Population at Risk'!S50/'Population at Risk'!S$5</f>
        <v>4.0293317932147826E-2</v>
      </c>
      <c r="F50">
        <f>'Population at Risk'!T50/'Population at Risk'!T$5</f>
        <v>3.734475991406689E-2</v>
      </c>
      <c r="G50">
        <f>'Population at Risk'!U50/'Population at Risk'!U$5</f>
        <v>3.9989735829430356E-2</v>
      </c>
      <c r="H50">
        <f>'Population at Risk'!D50/'Population at Risk'!D$5</f>
        <v>4.0860140762275808E-2</v>
      </c>
      <c r="I50">
        <f>'Population at Risk'!E50/'Population at Risk'!E$5</f>
        <v>4.3302043030203435E-2</v>
      </c>
      <c r="J50">
        <f>'Population at Risk'!BC50/'Population at Risk'!BC$5</f>
        <v>3.9965125895476523E-2</v>
      </c>
      <c r="K50">
        <f>'Population at Risk'!V50/'Population at Risk'!V$5</f>
        <v>4.196264430415967E-2</v>
      </c>
      <c r="L50">
        <f>'Population at Risk'!F50/'Population at Risk'!F$5</f>
        <v>3.7397733538328953E-2</v>
      </c>
      <c r="M50">
        <f>'Population at Risk'!W50/'Population at Risk'!W$5</f>
        <v>3.9465967317091025E-2</v>
      </c>
      <c r="N50">
        <f>'Population at Risk'!X50/'Population at Risk'!X$5</f>
        <v>3.9461963527998578E-2</v>
      </c>
      <c r="O50">
        <f>'Population at Risk'!Y50/'Population at Risk'!Y$5</f>
        <v>4.0952543678997325E-2</v>
      </c>
      <c r="P50">
        <f>'Population at Risk'!Z50/'Population at Risk'!Z$5</f>
        <v>3.8264216518984179E-2</v>
      </c>
      <c r="Q50">
        <f>'Population at Risk'!AA50/'Population at Risk'!AA$5</f>
        <v>4.121247710354705E-2</v>
      </c>
      <c r="R50">
        <f>'Population at Risk'!AB50/'Population at Risk'!AB$5</f>
        <v>4.0930649553362911E-2</v>
      </c>
      <c r="S50">
        <f>'Population at Risk'!AY50/'Population at Risk'!AY$5</f>
        <v>3.9013360874457649E-2</v>
      </c>
      <c r="T50">
        <f>'Population at Risk'!AC50/'Population at Risk'!AC$5</f>
        <v>3.8590848644447902E-2</v>
      </c>
      <c r="U50">
        <f>'Population at Risk'!AD50/'Population at Risk'!AD$5</f>
        <v>3.7578843396501242E-2</v>
      </c>
      <c r="V50">
        <f>'Population at Risk'!AE50/'Population at Risk'!AE$5</f>
        <v>3.869301608636741E-2</v>
      </c>
      <c r="W50">
        <f>'Population at Risk'!G50/'Population at Risk'!G$5</f>
        <v>3.5895825236702476E-2</v>
      </c>
      <c r="X50">
        <f>'Population at Risk'!AF50/'Population at Risk'!AF$5</f>
        <v>4.0588952225276004E-2</v>
      </c>
      <c r="Y50">
        <f>'Population at Risk'!H50/'Population at Risk'!H$5</f>
        <v>3.7688804232792208E-2</v>
      </c>
      <c r="Z50">
        <f>'Population at Risk'!AG50/'Population at Risk'!AG$5</f>
        <v>3.869301608636741E-2</v>
      </c>
      <c r="AA50">
        <f>'Population at Risk'!AZ50/'Population at Risk'!AZ$5</f>
        <v>3.830923137974649E-2</v>
      </c>
      <c r="AB50">
        <f>'Population at Risk'!I50/'Population at Risk'!I$5</f>
        <v>4.102692898670085E-2</v>
      </c>
      <c r="AC50">
        <f>'Population at Risk'!J50/'Population at Risk'!J$5</f>
        <v>3.7012992658761228E-2</v>
      </c>
      <c r="AD50">
        <f>'Population at Risk'!K50/'Population at Risk'!K$5</f>
        <v>4.2384243693184574E-2</v>
      </c>
      <c r="AE50">
        <f>'Population at Risk'!AH50/'Population at Risk'!AH$5</f>
        <v>4.5815521696768648E-2</v>
      </c>
      <c r="AF50">
        <f>'Population at Risk'!AI50/'Population at Risk'!AI$5</f>
        <v>4.0576250575890732E-2</v>
      </c>
      <c r="AG50">
        <f>'Population at Risk'!BA50/'Population at Risk'!BA$5</f>
        <v>3.9390552604247189E-2</v>
      </c>
      <c r="AH50">
        <f>'Population at Risk'!L50/'Population at Risk'!L$5</f>
        <v>3.3167853687792105E-2</v>
      </c>
      <c r="AI50">
        <f>'Population at Risk'!M50/'Population at Risk'!M$5</f>
        <v>3.315632135143818E-2</v>
      </c>
      <c r="AJ50">
        <f>'Population at Risk'!AJ50/'Population at Risk'!AJ$5</f>
        <v>4.4551571744781998E-2</v>
      </c>
      <c r="AK50">
        <f>'Population at Risk'!AK50/'Population at Risk'!AK$5</f>
        <v>4.131567559251708E-2</v>
      </c>
      <c r="AL50">
        <f>'Population at Risk'!AL50/'Population at Risk'!AL$5</f>
        <v>3.6822522365559343E-2</v>
      </c>
      <c r="AM50">
        <f>'Population at Risk'!AM50/'Population at Risk'!AM$5</f>
        <v>4.727364348033862E-2</v>
      </c>
      <c r="AN50">
        <f>'Population at Risk'!N50/'Population at Risk'!N$5</f>
        <v>3.5417831582276009E-2</v>
      </c>
      <c r="AO50">
        <f>'Population at Risk'!AN50/'Population at Risk'!AN$5</f>
        <v>3.9841399523574725E-2</v>
      </c>
      <c r="AP50">
        <f>'Population at Risk'!AO50/'Population at Risk'!AO$5</f>
        <v>3.9811414619853686E-2</v>
      </c>
      <c r="AQ50">
        <f>'Population at Risk'!AP50/'Population at Risk'!AP$5</f>
        <v>3.7676483829822721E-2</v>
      </c>
      <c r="AR50">
        <f>'Population at Risk'!C50/'Population at Risk'!C$5</f>
        <v>3.8102614587084777E-2</v>
      </c>
      <c r="AS50">
        <f>'Population at Risk'!AQ50/'Population at Risk'!AQ$5</f>
        <v>4.2584813174236777E-2</v>
      </c>
      <c r="AT50">
        <f>'Population at Risk'!O50/'Population at Risk'!O$5</f>
        <v>4.1247395978892723E-2</v>
      </c>
      <c r="AU50">
        <f>'Population at Risk'!AR50/'Population at Risk'!AR$5</f>
        <v>3.9966545038952042E-2</v>
      </c>
      <c r="AV50">
        <f>'Population at Risk'!AS50/'Population at Risk'!AS$5</f>
        <v>4.1032131294412709E-2</v>
      </c>
      <c r="AW50">
        <f>'Population at Risk'!AT50/'Population at Risk'!AT$5</f>
        <v>4.1122505093060646E-2</v>
      </c>
      <c r="AX50">
        <f>'Population at Risk'!AU50/'Population at Risk'!AU$5</f>
        <v>4.115886686667114E-2</v>
      </c>
      <c r="AY50">
        <f>'Population at Risk'!BB50/'Population at Risk'!BB$5</f>
        <v>4.5448004247435211E-2</v>
      </c>
      <c r="AZ50">
        <f>'Population at Risk'!P50/'Population at Risk'!P$5</f>
        <v>3.4806053009082689E-2</v>
      </c>
      <c r="BA50">
        <f>'Population at Risk'!AV50/'Population at Risk'!AV$5</f>
        <v>3.4830123638277838E-2</v>
      </c>
      <c r="BB50">
        <f>'Population at Risk'!AW50/'Population at Risk'!AW$5</f>
        <v>4.4060282269642218E-2</v>
      </c>
      <c r="BC50">
        <f>'Population at Risk'!Q50/'Population at Risk'!Q$5</f>
        <v>4.4237104905168245E-2</v>
      </c>
      <c r="BD50" s="9">
        <v>48</v>
      </c>
    </row>
    <row r="51" spans="1:56" hidden="1" x14ac:dyDescent="0.35">
      <c r="A51" s="3"/>
      <c r="B51" s="5" t="s">
        <v>54</v>
      </c>
      <c r="C51">
        <f>'Population at Risk'!R51/'Population at Risk'!R$5</f>
        <v>3.9835067564957978E-2</v>
      </c>
      <c r="D51">
        <f>'Population at Risk'!AX51/'Population at Risk'!AX$5</f>
        <v>4.0444149296375347E-2</v>
      </c>
      <c r="E51">
        <f>'Population at Risk'!S51/'Population at Risk'!S$5</f>
        <v>4.0798893310273164E-2</v>
      </c>
      <c r="F51">
        <f>'Population at Risk'!T51/'Population at Risk'!T$5</f>
        <v>3.7146586796978881E-2</v>
      </c>
      <c r="G51">
        <f>'Population at Risk'!U51/'Population at Risk'!U$5</f>
        <v>3.9108854613092756E-2</v>
      </c>
      <c r="H51">
        <f>'Population at Risk'!D51/'Population at Risk'!D$5</f>
        <v>4.125531544890812E-2</v>
      </c>
      <c r="I51">
        <f>'Population at Risk'!E51/'Population at Risk'!E$5</f>
        <v>4.4199104560882857E-2</v>
      </c>
      <c r="J51">
        <f>'Population at Risk'!BC51/'Population at Risk'!BC$5</f>
        <v>3.9084786778957943E-2</v>
      </c>
      <c r="K51">
        <f>'Population at Risk'!V51/'Population at Risk'!V$5</f>
        <v>4.1425157279394144E-2</v>
      </c>
      <c r="L51">
        <f>'Population at Risk'!F51/'Population at Risk'!F$5</f>
        <v>4.2257633160464741E-2</v>
      </c>
      <c r="M51">
        <f>'Population at Risk'!W51/'Population at Risk'!W$5</f>
        <v>3.9179312683735756E-2</v>
      </c>
      <c r="N51">
        <f>'Population at Risk'!X51/'Population at Risk'!X$5</f>
        <v>3.9175337975514063E-2</v>
      </c>
      <c r="O51">
        <f>'Population at Risk'!Y51/'Population at Risk'!Y$5</f>
        <v>4.1366396660207104E-2</v>
      </c>
      <c r="P51">
        <f>'Population at Risk'!Z51/'Population at Risk'!Z$5</f>
        <v>3.8462053347873372E-2</v>
      </c>
      <c r="Q51">
        <f>'Population at Risk'!AA51/'Population at Risk'!AA$5</f>
        <v>4.2773696773263356E-2</v>
      </c>
      <c r="R51">
        <f>'Population at Risk'!AB51/'Population at Risk'!AB$5</f>
        <v>4.1144425542714143E-2</v>
      </c>
      <c r="S51">
        <f>'Population at Risk'!AY51/'Population at Risk'!AY$5</f>
        <v>4.0833400196432453E-2</v>
      </c>
      <c r="T51">
        <f>'Population at Risk'!AC51/'Population at Risk'!AC$5</f>
        <v>4.0787322115342292E-2</v>
      </c>
      <c r="U51">
        <f>'Population at Risk'!AD51/'Population at Risk'!AD$5</f>
        <v>4.1770334206814148E-2</v>
      </c>
      <c r="V51">
        <f>'Population at Risk'!AE51/'Population at Risk'!AE$5</f>
        <v>4.2895007436454503E-2</v>
      </c>
      <c r="W51">
        <f>'Population at Risk'!G51/'Population at Risk'!G$5</f>
        <v>4.0184882347232533E-2</v>
      </c>
      <c r="X51">
        <f>'Population at Risk'!AF51/'Population at Risk'!AF$5</f>
        <v>4.846774440878647E-2</v>
      </c>
      <c r="Y51">
        <f>'Population at Risk'!H51/'Population at Risk'!H$5</f>
        <v>4.0695260190255302E-2</v>
      </c>
      <c r="Z51">
        <f>'Population at Risk'!AG51/'Population at Risk'!AG$5</f>
        <v>4.2895007436454503E-2</v>
      </c>
      <c r="AA51">
        <f>'Population at Risk'!AZ51/'Population at Risk'!AZ$5</f>
        <v>4.2140647127731849E-2</v>
      </c>
      <c r="AB51">
        <f>'Population at Risk'!I51/'Population at Risk'!I$5</f>
        <v>4.5467341012888678E-2</v>
      </c>
      <c r="AC51">
        <f>'Population at Risk'!J51/'Population at Risk'!J$5</f>
        <v>3.8402425931750632E-2</v>
      </c>
      <c r="AD51">
        <f>'Population at Risk'!K51/'Population at Risk'!K$5</f>
        <v>4.1953936769641258E-2</v>
      </c>
      <c r="AE51">
        <f>'Population at Risk'!AH51/'Population at Risk'!AH$5</f>
        <v>4.6154278437691904E-2</v>
      </c>
      <c r="AF51">
        <f>'Population at Risk'!AI51/'Population at Risk'!AI$5</f>
        <v>4.0909670314158979E-2</v>
      </c>
      <c r="AG51">
        <f>'Population at Risk'!BA51/'Population at Risk'!BA$5</f>
        <v>4.5646202298811119E-2</v>
      </c>
      <c r="AH51">
        <f>'Population at Risk'!L51/'Population at Risk'!L$5</f>
        <v>3.846998240123517E-2</v>
      </c>
      <c r="AI51">
        <f>'Population at Risk'!M51/'Population at Risk'!M$5</f>
        <v>3.8456606534929307E-2</v>
      </c>
      <c r="AJ51">
        <f>'Population at Risk'!AJ51/'Population at Risk'!AJ$5</f>
        <v>4.5642832972610313E-2</v>
      </c>
      <c r="AK51">
        <f>'Population at Risk'!AK51/'Population at Risk'!AK$5</f>
        <v>4.0706820515530942E-2</v>
      </c>
      <c r="AL51">
        <f>'Population at Risk'!AL51/'Population at Risk'!AL$5</f>
        <v>4.0139758376444241E-2</v>
      </c>
      <c r="AM51">
        <f>'Population at Risk'!AM51/'Population at Risk'!AM$5</f>
        <v>4.7751859235297296E-2</v>
      </c>
      <c r="AN51">
        <f>'Population at Risk'!N51/'Population at Risk'!N$5</f>
        <v>3.6746905498754555E-2</v>
      </c>
      <c r="AO51">
        <f>'Population at Risk'!AN51/'Population at Risk'!AN$5</f>
        <v>4.5770311063078967E-2</v>
      </c>
      <c r="AP51">
        <f>'Population at Risk'!AO51/'Population at Risk'!AO$5</f>
        <v>4.5735864020883671E-2</v>
      </c>
      <c r="AQ51">
        <f>'Population at Risk'!AP51/'Population at Risk'!AP$5</f>
        <v>4.2913786217277358E-2</v>
      </c>
      <c r="AR51">
        <f>'Population at Risk'!C51/'Population at Risk'!C$5</f>
        <v>3.7918873979733425E-2</v>
      </c>
      <c r="AS51">
        <f>'Population at Risk'!AQ51/'Population at Risk'!AQ$5</f>
        <v>4.5420309468701993E-2</v>
      </c>
      <c r="AT51">
        <f>'Population at Risk'!O51/'Population at Risk'!O$5</f>
        <v>4.349231414685685E-2</v>
      </c>
      <c r="AU51">
        <f>'Population at Risk'!AR51/'Population at Risk'!AR$5</f>
        <v>4.1659316946059635E-2</v>
      </c>
      <c r="AV51">
        <f>'Population at Risk'!AS51/'Population at Risk'!AS$5</f>
        <v>4.5473106374923598E-2</v>
      </c>
      <c r="AW51">
        <f>'Population at Risk'!AT51/'Population at Risk'!AT$5</f>
        <v>4.7043070995986674E-2</v>
      </c>
      <c r="AX51">
        <f>'Population at Risk'!AU51/'Population at Risk'!AU$5</f>
        <v>4.7084667914599178E-2</v>
      </c>
      <c r="AY51">
        <f>'Population at Risk'!BB51/'Population at Risk'!BB$5</f>
        <v>4.4822805899832265E-2</v>
      </c>
      <c r="AZ51">
        <f>'Population at Risk'!P51/'Population at Risk'!P$5</f>
        <v>3.9169068065632834E-2</v>
      </c>
      <c r="BA51">
        <f>'Population at Risk'!AV51/'Population at Risk'!AV$5</f>
        <v>3.8237553605018862E-2</v>
      </c>
      <c r="BB51">
        <f>'Population at Risk'!AW51/'Population at Risk'!AW$5</f>
        <v>4.4251377440568486E-2</v>
      </c>
      <c r="BC51">
        <f>'Population at Risk'!Q51/'Population at Risk'!Q$5</f>
        <v>4.8411530769339038E-2</v>
      </c>
      <c r="BD51" s="9">
        <v>49</v>
      </c>
    </row>
    <row r="52" spans="1:56" hidden="1" x14ac:dyDescent="0.35">
      <c r="A52" s="3"/>
      <c r="B52" s="5" t="s">
        <v>55</v>
      </c>
      <c r="C52">
        <f>'Population at Risk'!R52/'Population at Risk'!R$5</f>
        <v>5.0654885996364932E-2</v>
      </c>
      <c r="D52">
        <f>'Population at Risk'!AX52/'Population at Risk'!AX$5</f>
        <v>4.9162561577409378E-2</v>
      </c>
      <c r="E52">
        <f>'Population at Risk'!S52/'Population at Risk'!S$5</f>
        <v>4.9837845436983295E-2</v>
      </c>
      <c r="F52">
        <f>'Population at Risk'!T52/'Population at Risk'!T$5</f>
        <v>4.4098648531970035E-2</v>
      </c>
      <c r="G52">
        <f>'Population at Risk'!U52/'Population at Risk'!U$5</f>
        <v>5.101403757596705E-2</v>
      </c>
      <c r="H52">
        <f>'Population at Risk'!D52/'Population at Risk'!D$5</f>
        <v>5.1384216634468544E-2</v>
      </c>
      <c r="I52">
        <f>'Population at Risk'!E52/'Population at Risk'!E$5</f>
        <v>5.3867003072347652E-2</v>
      </c>
      <c r="J52">
        <f>'Population at Risk'!BC52/'Population at Risk'!BC$5</f>
        <v>5.0982643217654278E-2</v>
      </c>
      <c r="K52">
        <f>'Population at Risk'!V52/'Population at Risk'!V$5</f>
        <v>4.8869118231677298E-2</v>
      </c>
      <c r="L52">
        <f>'Population at Risk'!F52/'Population at Risk'!F$5</f>
        <v>4.9400414428949088E-2</v>
      </c>
      <c r="M52">
        <f>'Population at Risk'!W52/'Population at Risk'!W$5</f>
        <v>5.0088142921430517E-2</v>
      </c>
      <c r="N52">
        <f>'Population at Risk'!X52/'Population at Risk'!X$5</f>
        <v>5.0083061521583441E-2</v>
      </c>
      <c r="O52">
        <f>'Population at Risk'!Y52/'Population at Risk'!Y$5</f>
        <v>4.9427016233072191E-2</v>
      </c>
      <c r="P52">
        <f>'Population at Risk'!Z52/'Population at Risk'!Z$5</f>
        <v>4.4056933987190919E-2</v>
      </c>
      <c r="Q52">
        <f>'Population at Risk'!AA52/'Population at Risk'!AA$5</f>
        <v>5.1005782716024295E-2</v>
      </c>
      <c r="R52">
        <f>'Population at Risk'!AB52/'Population at Risk'!AB$5</f>
        <v>5.0903928622185922E-2</v>
      </c>
      <c r="S52">
        <f>'Population at Risk'!AY52/'Population at Risk'!AY$5</f>
        <v>5.0744024138440598E-2</v>
      </c>
      <c r="T52">
        <f>'Population at Risk'!AC52/'Population at Risk'!AC$5</f>
        <v>4.8389041505098505E-2</v>
      </c>
      <c r="U52">
        <f>'Population at Risk'!AD52/'Population at Risk'!AD$5</f>
        <v>5.3091892983576687E-2</v>
      </c>
      <c r="V52">
        <f>'Population at Risk'!AE52/'Population at Risk'!AE$5</f>
        <v>5.4483967439679808E-2</v>
      </c>
      <c r="W52">
        <f>'Population at Risk'!G52/'Population at Risk'!G$5</f>
        <v>5.1170581150422612E-2</v>
      </c>
      <c r="X52">
        <f>'Population at Risk'!AF52/'Population at Risk'!AF$5</f>
        <v>5.7246202393116903E-2</v>
      </c>
      <c r="Y52">
        <f>'Population at Risk'!H52/'Population at Risk'!H$5</f>
        <v>5.1000114104626064E-2</v>
      </c>
      <c r="Z52">
        <f>'Population at Risk'!AG52/'Population at Risk'!AG$5</f>
        <v>5.4483967439679808E-2</v>
      </c>
      <c r="AA52">
        <f>'Population at Risk'!AZ52/'Population at Risk'!AZ$5</f>
        <v>5.1023864598808262E-2</v>
      </c>
      <c r="AB52">
        <f>'Population at Risk'!I52/'Population at Risk'!I$5</f>
        <v>5.5595547806797797E-2</v>
      </c>
      <c r="AC52">
        <f>'Population at Risk'!J52/'Population at Risk'!J$5</f>
        <v>4.6548770013081886E-2</v>
      </c>
      <c r="AD52">
        <f>'Population at Risk'!K52/'Population at Risk'!K$5</f>
        <v>5.0628963879307508E-2</v>
      </c>
      <c r="AE52">
        <f>'Population at Risk'!AH52/'Population at Risk'!AH$5</f>
        <v>5.5508714831352834E-2</v>
      </c>
      <c r="AF52">
        <f>'Population at Risk'!AI52/'Population at Risk'!AI$5</f>
        <v>4.888383001452383E-2</v>
      </c>
      <c r="AG52">
        <f>'Population at Risk'!BA52/'Population at Risk'!BA$5</f>
        <v>5.420692323980323E-2</v>
      </c>
      <c r="AH52">
        <f>'Population at Risk'!L52/'Population at Risk'!L$5</f>
        <v>4.8402114254714218E-2</v>
      </c>
      <c r="AI52">
        <f>'Population at Risk'!M52/'Population at Risk'!M$5</f>
        <v>4.8385285024005464E-2</v>
      </c>
      <c r="AJ52">
        <f>'Population at Risk'!AJ52/'Population at Risk'!AJ$5</f>
        <v>5.7042838049752805E-2</v>
      </c>
      <c r="AK52">
        <f>'Population at Risk'!AK52/'Population at Risk'!AK$5</f>
        <v>4.880596708727937E-2</v>
      </c>
      <c r="AL52">
        <f>'Population at Risk'!AL52/'Population at Risk'!AL$5</f>
        <v>4.985660677484352E-2</v>
      </c>
      <c r="AM52">
        <f>'Population at Risk'!AM52/'Population at Risk'!AM$5</f>
        <v>5.4791161954830622E-2</v>
      </c>
      <c r="AN52">
        <f>'Population at Risk'!N52/'Population at Risk'!N$5</f>
        <v>4.7347456203515E-2</v>
      </c>
      <c r="AO52">
        <f>'Population at Risk'!AN52/'Population at Risk'!AN$5</f>
        <v>5.7693346592660434E-2</v>
      </c>
      <c r="AP52">
        <f>'Population at Risk'!AO52/'Population at Risk'!AO$5</f>
        <v>5.7649926194190182E-2</v>
      </c>
      <c r="AQ52">
        <f>'Population at Risk'!AP52/'Population at Risk'!AP$5</f>
        <v>5.0320507019482021E-2</v>
      </c>
      <c r="AR52">
        <f>'Population at Risk'!C52/'Population at Risk'!C$5</f>
        <v>4.8595470732891208E-2</v>
      </c>
      <c r="AS52">
        <f>'Population at Risk'!AQ52/'Population at Risk'!AQ$5</f>
        <v>5.5924620338938275E-2</v>
      </c>
      <c r="AT52">
        <f>'Population at Risk'!O52/'Population at Risk'!O$5</f>
        <v>5.2572641060560442E-2</v>
      </c>
      <c r="AU52">
        <f>'Population at Risk'!AR52/'Population at Risk'!AR$5</f>
        <v>5.0701925984928599E-2</v>
      </c>
      <c r="AV52">
        <f>'Population at Risk'!AS52/'Population at Risk'!AS$5</f>
        <v>5.5602597448441572E-2</v>
      </c>
      <c r="AW52">
        <f>'Population at Risk'!AT52/'Population at Risk'!AT$5</f>
        <v>5.358265733685294E-2</v>
      </c>
      <c r="AX52">
        <f>'Population at Risk'!AU52/'Population at Risk'!AU$5</f>
        <v>5.3630036757224386E-2</v>
      </c>
      <c r="AY52">
        <f>'Population at Risk'!BB52/'Population at Risk'!BB$5</f>
        <v>5.2159968202362537E-2</v>
      </c>
      <c r="AZ52">
        <f>'Population at Risk'!P52/'Population at Risk'!P$5</f>
        <v>5.0784579574104385E-2</v>
      </c>
      <c r="BA52">
        <f>'Population at Risk'!AV52/'Population at Risk'!AV$5</f>
        <v>5.0562349367003469E-2</v>
      </c>
      <c r="BB52">
        <f>'Population at Risk'!AW52/'Population at Risk'!AW$5</f>
        <v>5.5982230806914342E-2</v>
      </c>
      <c r="BC52">
        <f>'Population at Risk'!Q52/'Population at Risk'!Q$5</f>
        <v>5.9790732107154375E-2</v>
      </c>
      <c r="BD52" s="9">
        <v>50</v>
      </c>
    </row>
    <row r="53" spans="1:56" hidden="1" x14ac:dyDescent="0.35">
      <c r="A53" s="3"/>
      <c r="B53" s="5" t="s">
        <v>56</v>
      </c>
      <c r="C53">
        <f>'Population at Risk'!R53/'Population at Risk'!R$5</f>
        <v>4.3671791792420991E-2</v>
      </c>
      <c r="D53">
        <f>'Population at Risk'!AX53/'Population at Risk'!AX$5</f>
        <v>4.0883636134916489E-2</v>
      </c>
      <c r="E53">
        <f>'Population at Risk'!S53/'Population at Risk'!S$5</f>
        <v>4.2280492505661835E-2</v>
      </c>
      <c r="F53">
        <f>'Population at Risk'!T53/'Population at Risk'!T$5</f>
        <v>3.7228543210664655E-2</v>
      </c>
      <c r="G53">
        <f>'Population at Risk'!U53/'Population at Risk'!U$5</f>
        <v>4.9572144514752045E-2</v>
      </c>
      <c r="H53">
        <f>'Population at Risk'!D53/'Population at Risk'!D$5</f>
        <v>4.5613658730630377E-2</v>
      </c>
      <c r="I53">
        <f>'Population at Risk'!E53/'Population at Risk'!E$5</f>
        <v>4.7992988165811983E-2</v>
      </c>
      <c r="J53">
        <f>'Population at Risk'!BC53/'Population at Risk'!BC$5</f>
        <v>4.9541637506462191E-2</v>
      </c>
      <c r="K53">
        <f>'Population at Risk'!V53/'Population at Risk'!V$5</f>
        <v>4.0081853259926303E-2</v>
      </c>
      <c r="L53">
        <f>'Population at Risk'!F53/'Population at Risk'!F$5</f>
        <v>4.5556550093725563E-2</v>
      </c>
      <c r="M53">
        <f>'Population at Risk'!W53/'Population at Risk'!W$5</f>
        <v>4.2949146594492719E-2</v>
      </c>
      <c r="N53">
        <f>'Population at Risk'!X53/'Population at Risk'!X$5</f>
        <v>4.2944789439800853E-2</v>
      </c>
      <c r="O53">
        <f>'Population at Risk'!Y53/'Population at Risk'!Y$5</f>
        <v>4.1019772143342029E-2</v>
      </c>
      <c r="P53">
        <f>'Population at Risk'!Z53/'Population at Risk'!Z$5</f>
        <v>3.5982191022618883E-2</v>
      </c>
      <c r="Q53">
        <f>'Population at Risk'!AA53/'Population at Risk'!AA$5</f>
        <v>4.2559345526376489E-2</v>
      </c>
      <c r="R53">
        <f>'Population at Risk'!AB53/'Population at Risk'!AB$5</f>
        <v>4.5322914156315015E-2</v>
      </c>
      <c r="S53">
        <f>'Population at Risk'!AY53/'Population at Risk'!AY$5</f>
        <v>4.4222983577190893E-2</v>
      </c>
      <c r="T53">
        <f>'Population at Risk'!AC53/'Population at Risk'!AC$5</f>
        <v>3.9910082049251644E-2</v>
      </c>
      <c r="U53">
        <f>'Population at Risk'!AD53/'Population at Risk'!AD$5</f>
        <v>4.9060455395275593E-2</v>
      </c>
      <c r="V53">
        <f>'Population at Risk'!AE53/'Population at Risk'!AE$5</f>
        <v>4.9708374061757911E-2</v>
      </c>
      <c r="W53">
        <f>'Population at Risk'!G53/'Population at Risk'!G$5</f>
        <v>4.8885966312765407E-2</v>
      </c>
      <c r="X53">
        <f>'Population at Risk'!AF53/'Population at Risk'!AF$5</f>
        <v>4.6983621303026919E-2</v>
      </c>
      <c r="Y53">
        <f>'Population at Risk'!H53/'Population at Risk'!H$5</f>
        <v>4.5584217043345018E-2</v>
      </c>
      <c r="Z53">
        <f>'Population at Risk'!AG53/'Population at Risk'!AG$5</f>
        <v>4.9708374061757911E-2</v>
      </c>
      <c r="AA53">
        <f>'Population at Risk'!AZ53/'Population at Risk'!AZ$5</f>
        <v>4.5141519119066463E-2</v>
      </c>
      <c r="AB53">
        <f>'Population at Risk'!I53/'Population at Risk'!I$5</f>
        <v>5.1508849772264886E-2</v>
      </c>
      <c r="AC53">
        <f>'Population at Risk'!J53/'Population at Risk'!J$5</f>
        <v>3.9132608832513599E-2</v>
      </c>
      <c r="AD53">
        <f>'Population at Risk'!K53/'Population at Risk'!K$5</f>
        <v>4.3284504841251521E-2</v>
      </c>
      <c r="AE53">
        <f>'Population at Risk'!AH53/'Population at Risk'!AH$5</f>
        <v>4.7202449979161447E-2</v>
      </c>
      <c r="AF53">
        <f>'Population at Risk'!AI53/'Population at Risk'!AI$5</f>
        <v>4.0635444689860946E-2</v>
      </c>
      <c r="AG53">
        <f>'Population at Risk'!BA53/'Population at Risk'!BA$5</f>
        <v>4.6656799873048771E-2</v>
      </c>
      <c r="AH53">
        <f>'Population at Risk'!L53/'Population at Risk'!L$5</f>
        <v>4.5573506212508462E-2</v>
      </c>
      <c r="AI53">
        <f>'Population at Risk'!M53/'Population at Risk'!M$5</f>
        <v>4.5557660478038657E-2</v>
      </c>
      <c r="AJ53">
        <f>'Population at Risk'!AJ53/'Population at Risk'!AJ$5</f>
        <v>5.0684863627361527E-2</v>
      </c>
      <c r="AK53">
        <f>'Population at Risk'!AK53/'Population at Risk'!AK$5</f>
        <v>4.4075992866181773E-2</v>
      </c>
      <c r="AL53">
        <f>'Population at Risk'!AL53/'Population at Risk'!AL$5</f>
        <v>4.441529589639559E-2</v>
      </c>
      <c r="AM53">
        <f>'Population at Risk'!AM53/'Population at Risk'!AM$5</f>
        <v>4.6211802744092541E-2</v>
      </c>
      <c r="AN53">
        <f>'Population at Risk'!N53/'Population at Risk'!N$5</f>
        <v>3.8231095731650976E-2</v>
      </c>
      <c r="AO53">
        <f>'Population at Risk'!AN53/'Population at Risk'!AN$5</f>
        <v>5.0656597888077963E-2</v>
      </c>
      <c r="AP53">
        <f>'Population at Risk'!AO53/'Population at Risk'!AO$5</f>
        <v>5.0618473393741086E-2</v>
      </c>
      <c r="AQ53">
        <f>'Population at Risk'!AP53/'Population at Risk'!AP$5</f>
        <v>4.694681126696422E-2</v>
      </c>
      <c r="AR53">
        <f>'Population at Risk'!C53/'Population at Risk'!C$5</f>
        <v>4.2935605308910309E-2</v>
      </c>
      <c r="AS53">
        <f>'Population at Risk'!AQ53/'Population at Risk'!AQ$5</f>
        <v>4.4255250454364015E-2</v>
      </c>
      <c r="AT53">
        <f>'Population at Risk'!O53/'Population at Risk'!O$5</f>
        <v>4.5471889373255969E-2</v>
      </c>
      <c r="AU53">
        <f>'Population at Risk'!AR53/'Population at Risk'!AR$5</f>
        <v>4.3686668760076354E-2</v>
      </c>
      <c r="AV53">
        <f>'Population at Risk'!AS53/'Population at Risk'!AS$5</f>
        <v>5.1515381211322528E-2</v>
      </c>
      <c r="AW53">
        <f>'Population at Risk'!AT53/'Population at Risk'!AT$5</f>
        <v>5.0081701145735368E-2</v>
      </c>
      <c r="AX53">
        <f>'Population at Risk'!AU53/'Population at Risk'!AU$5</f>
        <v>5.0125984913831891E-2</v>
      </c>
      <c r="AY53">
        <f>'Population at Risk'!BB53/'Population at Risk'!BB$5</f>
        <v>4.1066563397055104E-2</v>
      </c>
      <c r="AZ53">
        <f>'Population at Risk'!P53/'Population at Risk'!P$5</f>
        <v>4.4203875825720496E-2</v>
      </c>
      <c r="BA53">
        <f>'Population at Risk'!AV53/'Population at Risk'!AV$5</f>
        <v>4.7004891748107402E-2</v>
      </c>
      <c r="BB53">
        <f>'Population at Risk'!AW53/'Population at Risk'!AW$5</f>
        <v>4.8003335066285756E-2</v>
      </c>
      <c r="BC53">
        <f>'Population at Risk'!Q53/'Population at Risk'!Q$5</f>
        <v>4.8360904055593013E-2</v>
      </c>
      <c r="BD53" s="9">
        <v>51</v>
      </c>
    </row>
    <row r="54" spans="1:56" hidden="1" x14ac:dyDescent="0.35">
      <c r="A54" s="3"/>
      <c r="B54" s="5" t="s">
        <v>57</v>
      </c>
      <c r="C54">
        <f>'Population at Risk'!R54/'Population at Risk'!R$5</f>
        <v>4.4002961673107265E-2</v>
      </c>
      <c r="D54">
        <f>'Population at Risk'!AX54/'Population at Risk'!AX$5</f>
        <v>4.7122875298611158E-2</v>
      </c>
      <c r="E54">
        <f>'Population at Risk'!S54/'Population at Risk'!S$5</f>
        <v>4.7778031571533798E-2</v>
      </c>
      <c r="F54">
        <f>'Population at Risk'!T54/'Population at Risk'!T$5</f>
        <v>3.8507492514776642E-2</v>
      </c>
      <c r="G54">
        <f>'Population at Risk'!U54/'Population at Risk'!U$5</f>
        <v>6.2372983770067246E-2</v>
      </c>
      <c r="H54">
        <f>'Population at Risk'!D54/'Population at Risk'!D$5</f>
        <v>5.0549947716572882E-2</v>
      </c>
      <c r="I54">
        <f>'Population at Risk'!E54/'Population at Risk'!E$5</f>
        <v>5.6245486097120323E-2</v>
      </c>
      <c r="J54">
        <f>'Population at Risk'!BC54/'Population at Risk'!BC$5</f>
        <v>6.2334599045106028E-2</v>
      </c>
      <c r="K54">
        <f>'Population at Risk'!V54/'Population at Risk'!V$5</f>
        <v>4.820124718144931E-2</v>
      </c>
      <c r="L54">
        <f>'Population at Risk'!F54/'Population at Risk'!F$5</f>
        <v>5.8487512109473332E-2</v>
      </c>
      <c r="M54">
        <f>'Population at Risk'!W54/'Population at Risk'!W$5</f>
        <v>5.0681288255361827E-2</v>
      </c>
      <c r="N54">
        <f>'Population at Risk'!X54/'Population at Risk'!X$5</f>
        <v>5.0676146681420974E-2</v>
      </c>
      <c r="O54">
        <f>'Population at Risk'!Y54/'Population at Risk'!Y$5</f>
        <v>4.8382765502088164E-2</v>
      </c>
      <c r="P54">
        <f>'Population at Risk'!Z54/'Population at Risk'!Z$5</f>
        <v>3.3937208432921244E-2</v>
      </c>
      <c r="Q54">
        <f>'Population at Risk'!AA54/'Population at Risk'!AA$5</f>
        <v>4.3225731099973692E-2</v>
      </c>
      <c r="R54">
        <f>'Population at Risk'!AB54/'Population at Risk'!AB$5</f>
        <v>5.0604779996614779E-2</v>
      </c>
      <c r="S54">
        <f>'Population at Risk'!AY54/'Population at Risk'!AY$5</f>
        <v>5.2057161999266667E-2</v>
      </c>
      <c r="T54">
        <f>'Population at Risk'!AC54/'Population at Risk'!AC$5</f>
        <v>3.9705077247675226E-2</v>
      </c>
      <c r="U54">
        <f>'Population at Risk'!AD54/'Population at Risk'!AD$5</f>
        <v>5.8307263541637601E-2</v>
      </c>
      <c r="V54">
        <f>'Population at Risk'!AE54/'Population at Risk'!AE$5</f>
        <v>5.7759959034480911E-2</v>
      </c>
      <c r="W54">
        <f>'Population at Risk'!G54/'Population at Risk'!G$5</f>
        <v>6.1403152285158719E-2</v>
      </c>
      <c r="X54">
        <f>'Population at Risk'!AF54/'Population at Risk'!AF$5</f>
        <v>5.0389135470533246E-2</v>
      </c>
      <c r="Y54">
        <f>'Population at Risk'!H54/'Population at Risk'!H$5</f>
        <v>5.2421388277098059E-2</v>
      </c>
      <c r="Z54">
        <f>'Population at Risk'!AG54/'Population at Risk'!AG$5</f>
        <v>5.7759959034480911E-2</v>
      </c>
      <c r="AA54">
        <f>'Population at Risk'!AZ54/'Population at Risk'!AZ$5</f>
        <v>5.3019648238184988E-2</v>
      </c>
      <c r="AB54">
        <f>'Population at Risk'!I54/'Population at Risk'!I$5</f>
        <v>6.4287232517555165E-2</v>
      </c>
      <c r="AC54">
        <f>'Population at Risk'!J54/'Population at Risk'!J$5</f>
        <v>4.5180319126868582E-2</v>
      </c>
      <c r="AD54">
        <f>'Population at Risk'!K54/'Population at Risk'!K$5</f>
        <v>5.010174779046473E-2</v>
      </c>
      <c r="AE54">
        <f>'Population at Risk'!AH54/'Population at Risk'!AH$5</f>
        <v>4.9519672790257464E-2</v>
      </c>
      <c r="AF54">
        <f>'Population at Risk'!AI54/'Population at Risk'!AI$5</f>
        <v>4.4016936915089414E-2</v>
      </c>
      <c r="AG54">
        <f>'Population at Risk'!BA54/'Population at Risk'!BA$5</f>
        <v>4.5407498164265009E-2</v>
      </c>
      <c r="AH54">
        <f>'Population at Risk'!L54/'Population at Risk'!L$5</f>
        <v>5.6930418979127838E-2</v>
      </c>
      <c r="AI54">
        <f>'Population at Risk'!M54/'Population at Risk'!M$5</f>
        <v>5.6910624489360233E-2</v>
      </c>
      <c r="AJ54">
        <f>'Population at Risk'!AJ54/'Population at Risk'!AJ$5</f>
        <v>5.7171569854274115E-2</v>
      </c>
      <c r="AK54">
        <f>'Population at Risk'!AK54/'Population at Risk'!AK$5</f>
        <v>5.0934081067569477E-2</v>
      </c>
      <c r="AL54">
        <f>'Population at Risk'!AL54/'Population at Risk'!AL$5</f>
        <v>5.0624882078238481E-2</v>
      </c>
      <c r="AM54">
        <f>'Population at Risk'!AM54/'Population at Risk'!AM$5</f>
        <v>4.8898673225320079E-2</v>
      </c>
      <c r="AN54">
        <f>'Population at Risk'!N54/'Population at Risk'!N$5</f>
        <v>4.1885415787993319E-2</v>
      </c>
      <c r="AO54">
        <f>'Population at Risk'!AN54/'Population at Risk'!AN$5</f>
        <v>5.9379886169474164E-2</v>
      </c>
      <c r="AP54">
        <f>'Population at Risk'!AO54/'Population at Risk'!AO$5</f>
        <v>5.9335196470039653E-2</v>
      </c>
      <c r="AQ54">
        <f>'Population at Risk'!AP54/'Population at Risk'!AP$5</f>
        <v>5.4396984795204148E-2</v>
      </c>
      <c r="AR54">
        <f>'Population at Risk'!C54/'Population at Risk'!C$5</f>
        <v>4.4050253559829222E-2</v>
      </c>
      <c r="AS54">
        <f>'Population at Risk'!AQ54/'Population at Risk'!AQ$5</f>
        <v>4.6926151161427114E-2</v>
      </c>
      <c r="AT54">
        <f>'Population at Risk'!O54/'Population at Risk'!O$5</f>
        <v>5.1524537695480876E-2</v>
      </c>
      <c r="AU54">
        <f>'Population at Risk'!AR54/'Population at Risk'!AR$5</f>
        <v>4.8365678767378899E-2</v>
      </c>
      <c r="AV54">
        <f>'Population at Risk'!AS54/'Population at Risk'!AS$5</f>
        <v>6.4295384284547244E-2</v>
      </c>
      <c r="AW54">
        <f>'Population at Risk'!AT54/'Population at Risk'!AT$5</f>
        <v>5.8940829984758095E-2</v>
      </c>
      <c r="AX54">
        <f>'Population at Risk'!AU54/'Population at Risk'!AU$5</f>
        <v>5.899294726485739E-2</v>
      </c>
      <c r="AY54">
        <f>'Population at Risk'!BB54/'Population at Risk'!BB$5</f>
        <v>4.6771507887903845E-2</v>
      </c>
      <c r="AZ54">
        <f>'Population at Risk'!P54/'Population at Risk'!P$5</f>
        <v>4.8882982977846642E-2</v>
      </c>
      <c r="BA54">
        <f>'Population at Risk'!AV54/'Population at Risk'!AV$5</f>
        <v>5.5457933492267658E-2</v>
      </c>
      <c r="BB54">
        <f>'Population at Risk'!AW54/'Population at Risk'!AW$5</f>
        <v>4.9922072483186045E-2</v>
      </c>
      <c r="BC54">
        <f>'Population at Risk'!Q54/'Population at Risk'!Q$5</f>
        <v>5.5202144005189344E-2</v>
      </c>
      <c r="BD54" s="9">
        <v>52</v>
      </c>
    </row>
    <row r="55" spans="1:56" hidden="1" x14ac:dyDescent="0.35">
      <c r="A55" s="3"/>
      <c r="B55" s="5" t="s">
        <v>58</v>
      </c>
      <c r="C55">
        <f>'Population at Risk'!R55/'Population at Risk'!R$5</f>
        <v>3.2491173527885636E-2</v>
      </c>
      <c r="D55">
        <f>'Population at Risk'!AX55/'Population at Risk'!AX$5</f>
        <v>3.3767903833350946E-2</v>
      </c>
      <c r="E55">
        <f>'Population at Risk'!S55/'Population at Risk'!S$5</f>
        <v>3.483511146573625E-2</v>
      </c>
      <c r="F55">
        <f>'Population at Risk'!T55/'Population at Risk'!T$5</f>
        <v>2.6424131235419243E-2</v>
      </c>
      <c r="G55">
        <f>'Population at Risk'!U55/'Population at Risk'!U$5</f>
        <v>4.3867200950688058E-2</v>
      </c>
      <c r="H55">
        <f>'Population at Risk'!D55/'Population at Risk'!D$5</f>
        <v>3.3551729219886528E-2</v>
      </c>
      <c r="I55">
        <f>'Population at Risk'!E55/'Population at Risk'!E$5</f>
        <v>3.7832208129711227E-2</v>
      </c>
      <c r="J55">
        <f>'Population at Risk'!BC55/'Population at Risk'!BC$5</f>
        <v>4.3840204800407394E-2</v>
      </c>
      <c r="K55">
        <f>'Population at Risk'!V55/'Population at Risk'!V$5</f>
        <v>3.3614581102517326E-2</v>
      </c>
      <c r="L55">
        <f>'Population at Risk'!F55/'Population at Risk'!F$5</f>
        <v>4.1609848407994032E-2</v>
      </c>
      <c r="M55">
        <f>'Population at Risk'!W55/'Population at Risk'!W$5</f>
        <v>3.7883270975559977E-2</v>
      </c>
      <c r="N55">
        <f>'Population at Risk'!X55/'Population at Risk'!X$5</f>
        <v>3.7879427749676287E-2</v>
      </c>
      <c r="O55">
        <f>'Population at Risk'!Y55/'Population at Risk'!Y$5</f>
        <v>3.4263363835317202E-2</v>
      </c>
      <c r="P55">
        <f>'Population at Risk'!Z55/'Population at Risk'!Z$5</f>
        <v>2.4030063374146957E-2</v>
      </c>
      <c r="Q55">
        <f>'Population at Risk'!AA55/'Population at Risk'!AA$5</f>
        <v>3.1644967138465915E-2</v>
      </c>
      <c r="R55">
        <f>'Population at Risk'!AB55/'Population at Risk'!AB$5</f>
        <v>3.4525877798772357E-2</v>
      </c>
      <c r="S55">
        <f>'Population at Risk'!AY55/'Population at Risk'!AY$5</f>
        <v>3.8329404053609961E-2</v>
      </c>
      <c r="T55">
        <f>'Population at Risk'!AC55/'Population at Risk'!AC$5</f>
        <v>2.8964334535612483E-2</v>
      </c>
      <c r="U55">
        <f>'Population at Risk'!AD55/'Population at Risk'!AD$5</f>
        <v>4.4067225684691722E-2</v>
      </c>
      <c r="V55">
        <f>'Population at Risk'!AE55/'Population at Risk'!AE$5</f>
        <v>4.3190295109097977E-2</v>
      </c>
      <c r="W55">
        <f>'Population at Risk'!G55/'Population at Risk'!G$5</f>
        <v>4.7568737090271783E-2</v>
      </c>
      <c r="X55">
        <f>'Population at Risk'!AF55/'Population at Risk'!AF$5</f>
        <v>3.7939425593008121E-2</v>
      </c>
      <c r="Y55">
        <f>'Population at Risk'!H55/'Population at Risk'!H$5</f>
        <v>3.9694593933090119E-2</v>
      </c>
      <c r="Z55">
        <f>'Population at Risk'!AG55/'Population at Risk'!AG$5</f>
        <v>4.3190295109097977E-2</v>
      </c>
      <c r="AA55">
        <f>'Population at Risk'!AZ55/'Population at Risk'!AZ$5</f>
        <v>3.8493431459123699E-2</v>
      </c>
      <c r="AB55">
        <f>'Population at Risk'!I55/'Population at Risk'!I$5</f>
        <v>4.7266097141628931E-2</v>
      </c>
      <c r="AC55">
        <f>'Population at Risk'!J55/'Population at Risk'!J$5</f>
        <v>3.2544846422622647E-2</v>
      </c>
      <c r="AD55">
        <f>'Population at Risk'!K55/'Population at Risk'!K$5</f>
        <v>3.6374887168786445E-2</v>
      </c>
      <c r="AE55">
        <f>'Population at Risk'!AH55/'Population at Risk'!AH$5</f>
        <v>3.644893778939972E-2</v>
      </c>
      <c r="AF55">
        <f>'Population at Risk'!AI55/'Population at Risk'!AI$5</f>
        <v>3.1585166884283443E-2</v>
      </c>
      <c r="AG55">
        <f>'Population at Risk'!BA55/'Population at Risk'!BA$5</f>
        <v>3.4232374776912981E-2</v>
      </c>
      <c r="AH55">
        <f>'Population at Risk'!L55/'Population at Risk'!L$5</f>
        <v>4.3485940109199525E-2</v>
      </c>
      <c r="AI55">
        <f>'Population at Risk'!M55/'Population at Risk'!M$5</f>
        <v>4.3470820213509981E-2</v>
      </c>
      <c r="AJ55">
        <f>'Population at Risk'!AJ55/'Population at Risk'!AJ$5</f>
        <v>4.2760407406294131E-2</v>
      </c>
      <c r="AK55">
        <f>'Population at Risk'!AK55/'Population at Risk'!AK$5</f>
        <v>3.9000352010322543E-2</v>
      </c>
      <c r="AL55">
        <f>'Population at Risk'!AL55/'Population at Risk'!AL$5</f>
        <v>3.8221863088403273E-2</v>
      </c>
      <c r="AM55">
        <f>'Population at Risk'!AM55/'Population at Risk'!AM$5</f>
        <v>3.5158970996427466E-2</v>
      </c>
      <c r="AN55">
        <f>'Population at Risk'!N55/'Population at Risk'!N$5</f>
        <v>2.9831913406371063E-2</v>
      </c>
      <c r="AO55">
        <f>'Population at Risk'!AN55/'Population at Risk'!AN$5</f>
        <v>4.7336184371492812E-2</v>
      </c>
      <c r="AP55">
        <f>'Population at Risk'!AO55/'Population at Risk'!AO$5</f>
        <v>4.7300558842573802E-2</v>
      </c>
      <c r="AQ55">
        <f>'Population at Risk'!AP55/'Population at Risk'!AP$5</f>
        <v>4.0788023052920085E-2</v>
      </c>
      <c r="AR55">
        <f>'Population at Risk'!C55/'Population at Risk'!C$5</f>
        <v>2.8660143645606043E-2</v>
      </c>
      <c r="AS55">
        <f>'Population at Risk'!AQ55/'Population at Risk'!AQ$5</f>
        <v>3.5446949678165966E-2</v>
      </c>
      <c r="AT55">
        <f>'Population at Risk'!O55/'Population at Risk'!O$5</f>
        <v>3.7705610735248619E-2</v>
      </c>
      <c r="AU55">
        <f>'Population at Risk'!AR55/'Population at Risk'!AR$5</f>
        <v>3.5280693803493787E-2</v>
      </c>
      <c r="AV55">
        <f>'Population at Risk'!AS55/'Population at Risk'!AS$5</f>
        <v>4.7272090590023505E-2</v>
      </c>
      <c r="AW55">
        <f>'Population at Risk'!AT55/'Population at Risk'!AT$5</f>
        <v>4.1261202905471313E-2</v>
      </c>
      <c r="AX55">
        <f>'Population at Risk'!AU55/'Population at Risk'!AU$5</f>
        <v>4.1297687319919077E-2</v>
      </c>
      <c r="AY55">
        <f>'Population at Risk'!BB55/'Population at Risk'!BB$5</f>
        <v>3.4679485175839901E-2</v>
      </c>
      <c r="AZ55">
        <f>'Population at Risk'!P55/'Population at Risk'!P$5</f>
        <v>3.6033981559992032E-2</v>
      </c>
      <c r="BA55">
        <f>'Population at Risk'!AV55/'Population at Risk'!AV$5</f>
        <v>4.3539129614144856E-2</v>
      </c>
      <c r="BB55">
        <f>'Population at Risk'!AW55/'Population at Risk'!AW$5</f>
        <v>3.7616876673320268E-2</v>
      </c>
      <c r="BC55">
        <f>'Population at Risk'!Q55/'Population at Risk'!Q$5</f>
        <v>4.2045686231830207E-2</v>
      </c>
      <c r="BD55" s="9">
        <v>53</v>
      </c>
    </row>
    <row r="56" spans="1:56" hidden="1" x14ac:dyDescent="0.35">
      <c r="A56" s="3"/>
      <c r="B56" s="5" t="s">
        <v>59</v>
      </c>
      <c r="C56">
        <f>'Population at Risk'!R56/'Population at Risk'!R$5</f>
        <v>4.4042008591817568E-2</v>
      </c>
      <c r="D56">
        <f>'Population at Risk'!AX56/'Population at Risk'!AX$5</f>
        <v>4.0428007816579445E-2</v>
      </c>
      <c r="E56">
        <f>'Population at Risk'!S56/'Population at Risk'!S$5</f>
        <v>3.8050514557532472E-2</v>
      </c>
      <c r="F56">
        <f>'Population at Risk'!T56/'Population at Risk'!T$5</f>
        <v>3.1654673231711276E-2</v>
      </c>
      <c r="G56">
        <f>'Population at Risk'!U56/'Population at Risk'!U$5</f>
        <v>5.1245477014331381E-2</v>
      </c>
      <c r="H56">
        <f>'Population at Risk'!D56/'Population at Risk'!D$5</f>
        <v>3.9086798638188376E-2</v>
      </c>
      <c r="I56">
        <f>'Population at Risk'!E56/'Population at Risk'!E$5</f>
        <v>4.2987262407511106E-2</v>
      </c>
      <c r="J56">
        <f>'Population at Risk'!BC56/'Population at Risk'!BC$5</f>
        <v>5.1213940226738343E-2</v>
      </c>
      <c r="K56">
        <f>'Population at Risk'!V56/'Population at Risk'!V$5</f>
        <v>3.6413396991790609E-2</v>
      </c>
      <c r="L56">
        <f>'Population at Risk'!F56/'Population at Risk'!F$5</f>
        <v>4.7530749896556992E-2</v>
      </c>
      <c r="M56">
        <f>'Population at Risk'!W56/'Population at Risk'!W$5</f>
        <v>3.9316945129501617E-2</v>
      </c>
      <c r="N56">
        <f>'Population at Risk'!X56/'Population at Risk'!X$5</f>
        <v>3.9312956458584403E-2</v>
      </c>
      <c r="O56">
        <f>'Population at Risk'!Y56/'Population at Risk'!Y$5</f>
        <v>3.7621718837590454E-2</v>
      </c>
      <c r="P56">
        <f>'Population at Risk'!Z56/'Population at Risk'!Z$5</f>
        <v>2.3694810508613048E-2</v>
      </c>
      <c r="Q56">
        <f>'Population at Risk'!AA56/'Population at Risk'!AA$5</f>
        <v>3.3231666459857929E-2</v>
      </c>
      <c r="R56">
        <f>'Population at Risk'!AB56/'Population at Risk'!AB$5</f>
        <v>4.041040327503246E-2</v>
      </c>
      <c r="S56">
        <f>'Population at Risk'!AY56/'Population at Risk'!AY$5</f>
        <v>4.2261836943787726E-2</v>
      </c>
      <c r="T56">
        <f>'Population at Risk'!AC56/'Population at Risk'!AC$5</f>
        <v>3.0852471965554278E-2</v>
      </c>
      <c r="U56">
        <f>'Population at Risk'!AD56/'Population at Risk'!AD$5</f>
        <v>4.5321842565643609E-2</v>
      </c>
      <c r="V56">
        <f>'Population at Risk'!AE56/'Population at Risk'!AE$5</f>
        <v>4.3835464896780897E-2</v>
      </c>
      <c r="W56">
        <f>'Population at Risk'!G56/'Population at Risk'!G$5</f>
        <v>5.0388642415035961E-2</v>
      </c>
      <c r="X56">
        <f>'Population at Risk'!AF56/'Population at Risk'!AF$5</f>
        <v>3.799477446906821E-2</v>
      </c>
      <c r="Y56">
        <f>'Population at Risk'!H56/'Population at Risk'!H$5</f>
        <v>4.1770218214965633E-2</v>
      </c>
      <c r="Z56">
        <f>'Population at Risk'!AG56/'Population at Risk'!AG$5</f>
        <v>4.3835464896780897E-2</v>
      </c>
      <c r="AA56">
        <f>'Population at Risk'!AZ56/'Population at Risk'!AZ$5</f>
        <v>4.4799323189999636E-2</v>
      </c>
      <c r="AB56">
        <f>'Population at Risk'!I56/'Population at Risk'!I$5</f>
        <v>5.1380990406189465E-2</v>
      </c>
      <c r="AC56">
        <f>'Population at Risk'!J56/'Population at Risk'!J$5</f>
        <v>3.6258479339239029E-2</v>
      </c>
      <c r="AD56">
        <f>'Population at Risk'!K56/'Population at Risk'!K$5</f>
        <v>3.5986552901119691E-2</v>
      </c>
      <c r="AE56">
        <f>'Population at Risk'!AH56/'Population at Risk'!AH$5</f>
        <v>3.7447714567323334E-2</v>
      </c>
      <c r="AF56">
        <f>'Population at Risk'!AI56/'Population at Risk'!AI$5</f>
        <v>3.5536842882709613E-2</v>
      </c>
      <c r="AG56">
        <f>'Population at Risk'!BA56/'Population at Risk'!BA$5</f>
        <v>3.1757324835095205E-2</v>
      </c>
      <c r="AH56">
        <f>'Population at Risk'!L56/'Population at Risk'!L$5</f>
        <v>4.9701267968346237E-2</v>
      </c>
      <c r="AI56">
        <f>'Population at Risk'!M56/'Population at Risk'!M$5</f>
        <v>4.9683987026841174E-2</v>
      </c>
      <c r="AJ56">
        <f>'Population at Risk'!AJ56/'Population at Risk'!AJ$5</f>
        <v>4.3185092244294322E-2</v>
      </c>
      <c r="AK56">
        <f>'Population at Risk'!AK56/'Population at Risk'!AK$5</f>
        <v>4.6479658186935342E-2</v>
      </c>
      <c r="AL56">
        <f>'Population at Risk'!AL56/'Population at Risk'!AL$5</f>
        <v>3.8646873986708387E-2</v>
      </c>
      <c r="AM56">
        <f>'Population at Risk'!AM56/'Population at Risk'!AM$5</f>
        <v>3.5975220132982849E-2</v>
      </c>
      <c r="AN56">
        <f>'Population at Risk'!N56/'Population at Risk'!N$5</f>
        <v>3.4303163917283747E-2</v>
      </c>
      <c r="AO56">
        <f>'Population at Risk'!AN56/'Population at Risk'!AN$5</f>
        <v>5.4821985081327226E-2</v>
      </c>
      <c r="AP56">
        <f>'Population at Risk'!AO56/'Population at Risk'!AO$5</f>
        <v>5.478072568873265E-2</v>
      </c>
      <c r="AQ56">
        <f>'Population at Risk'!AP56/'Population at Risk'!AP$5</f>
        <v>4.8625130617502059E-2</v>
      </c>
      <c r="AR56">
        <f>'Population at Risk'!C56/'Population at Risk'!C$5</f>
        <v>3.4642415498475278E-2</v>
      </c>
      <c r="AS56">
        <f>'Population at Risk'!AQ56/'Population at Risk'!AQ$5</f>
        <v>3.8795464093054614E-2</v>
      </c>
      <c r="AT56">
        <f>'Population at Risk'!O56/'Population at Risk'!O$5</f>
        <v>4.0036209164899673E-2</v>
      </c>
      <c r="AU56">
        <f>'Population at Risk'!AR56/'Population at Risk'!AR$5</f>
        <v>3.8360912163893104E-2</v>
      </c>
      <c r="AV56">
        <f>'Population at Risk'!AS56/'Population at Risk'!AS$5</f>
        <v>5.1387505632389315E-2</v>
      </c>
      <c r="AW56">
        <f>'Population at Risk'!AT56/'Population at Risk'!AT$5</f>
        <v>4.5314312915794221E-2</v>
      </c>
      <c r="AX56">
        <f>'Population at Risk'!AU56/'Population at Risk'!AU$5</f>
        <v>4.5354381213769501E-2</v>
      </c>
      <c r="AY56">
        <f>'Population at Risk'!BB56/'Population at Risk'!BB$5</f>
        <v>3.6304928155421162E-2</v>
      </c>
      <c r="AZ56">
        <f>'Population at Risk'!P56/'Population at Risk'!P$5</f>
        <v>4.8030801792187779E-2</v>
      </c>
      <c r="BA56">
        <f>'Population at Risk'!AV56/'Population at Risk'!AV$5</f>
        <v>4.7456744784129569E-2</v>
      </c>
      <c r="BB56">
        <f>'Population at Risk'!AW56/'Population at Risk'!AW$5</f>
        <v>3.8801706498774215E-2</v>
      </c>
      <c r="BC56">
        <f>'Population at Risk'!Q56/'Population at Risk'!Q$5</f>
        <v>4.7076210189929621E-2</v>
      </c>
      <c r="BD56" s="9">
        <v>54</v>
      </c>
    </row>
    <row r="57" spans="1:56" hidden="1" x14ac:dyDescent="0.35">
      <c r="A57" s="3"/>
      <c r="B57" s="5" t="s">
        <v>60</v>
      </c>
      <c r="C57">
        <f>'Population at Risk'!R57/'Population at Risk'!R$5</f>
        <v>3.2009332186908532E-2</v>
      </c>
      <c r="D57">
        <f>'Population at Risk'!AX57/'Population at Risk'!AX$5</f>
        <v>2.7562421572837469E-2</v>
      </c>
      <c r="E57">
        <f>'Population at Risk'!S57/'Population at Risk'!S$5</f>
        <v>2.6344208832970041E-2</v>
      </c>
      <c r="F57">
        <f>'Population at Risk'!T57/'Population at Risk'!T$5</f>
        <v>2.4174488224383877E-2</v>
      </c>
      <c r="G57">
        <f>'Population at Risk'!U57/'Population at Risk'!U$5</f>
        <v>3.1297029301403434E-2</v>
      </c>
      <c r="H57">
        <f>'Population at Risk'!D57/'Population at Risk'!D$5</f>
        <v>2.7345230322788135E-2</v>
      </c>
      <c r="I57">
        <f>'Population at Risk'!E57/'Population at Risk'!E$5</f>
        <v>2.8887617362874572E-2</v>
      </c>
      <c r="J57">
        <f>'Population at Risk'!BC57/'Population at Risk'!BC$5</f>
        <v>3.1277768913504311E-2</v>
      </c>
      <c r="K57">
        <f>'Population at Risk'!V57/'Population at Risk'!V$5</f>
        <v>2.5414428249047244E-2</v>
      </c>
      <c r="L57">
        <f>'Population at Risk'!F57/'Population at Risk'!F$5</f>
        <v>3.2304313328303247E-2</v>
      </c>
      <c r="M57">
        <f>'Population at Risk'!W57/'Population at Risk'!W$5</f>
        <v>2.6610642999215214E-2</v>
      </c>
      <c r="N57">
        <f>'Population at Risk'!X57/'Population at Risk'!X$5</f>
        <v>2.6607943371930596E-2</v>
      </c>
      <c r="O57">
        <f>'Population at Risk'!Y57/'Population at Risk'!Y$5</f>
        <v>2.5433889385642727E-2</v>
      </c>
      <c r="P57">
        <f>'Population at Risk'!Z57/'Population at Risk'!Z$5</f>
        <v>1.6362236843507127E-2</v>
      </c>
      <c r="Q57">
        <f>'Population at Risk'!AA57/'Population at Risk'!AA$5</f>
        <v>2.2540230593790678E-2</v>
      </c>
      <c r="R57">
        <f>'Population at Risk'!AB57/'Population at Risk'!AB$5</f>
        <v>2.772255372011043E-2</v>
      </c>
      <c r="S57">
        <f>'Population at Risk'!AY57/'Population at Risk'!AY$5</f>
        <v>2.9191203782948993E-2</v>
      </c>
      <c r="T57">
        <f>'Population at Risk'!AC57/'Population at Risk'!AC$5</f>
        <v>2.1353016790696143E-2</v>
      </c>
      <c r="U57">
        <f>'Population at Risk'!AD57/'Population at Risk'!AD$5</f>
        <v>3.0605301970739577E-2</v>
      </c>
      <c r="V57">
        <f>'Population at Risk'!AE57/'Population at Risk'!AE$5</f>
        <v>3.0416453394643196E-2</v>
      </c>
      <c r="W57">
        <f>'Population at Risk'!G57/'Population at Risk'!G$5</f>
        <v>3.1983509150232951E-2</v>
      </c>
      <c r="X57">
        <f>'Population at Risk'!AF57/'Population at Risk'!AF$5</f>
        <v>2.4929323139265176E-2</v>
      </c>
      <c r="Y57">
        <f>'Population at Risk'!H57/'Population at Risk'!H$5</f>
        <v>2.7388775602332441E-2</v>
      </c>
      <c r="Z57">
        <f>'Population at Risk'!AG57/'Population at Risk'!AG$5</f>
        <v>3.0416453394643196E-2</v>
      </c>
      <c r="AA57">
        <f>'Population at Risk'!AZ57/'Population at Risk'!AZ$5</f>
        <v>3.146889467153282E-2</v>
      </c>
      <c r="AB57">
        <f>'Population at Risk'!I57/'Population at Risk'!I$5</f>
        <v>3.3835827795544303E-2</v>
      </c>
      <c r="AC57">
        <f>'Population at Risk'!J57/'Population at Risk'!J$5</f>
        <v>2.3670211806431939E-2</v>
      </c>
      <c r="AD57">
        <f>'Population at Risk'!K57/'Population at Risk'!K$5</f>
        <v>2.1600279764749208E-2</v>
      </c>
      <c r="AE57">
        <f>'Population at Risk'!AH57/'Population at Risk'!AH$5</f>
        <v>2.4588781975307394E-2</v>
      </c>
      <c r="AF57">
        <f>'Population at Risk'!AI57/'Population at Risk'!AI$5</f>
        <v>2.5145814462405602E-2</v>
      </c>
      <c r="AG57">
        <f>'Population at Risk'!BA57/'Population at Risk'!BA$5</f>
        <v>2.22949995284695E-2</v>
      </c>
      <c r="AH57">
        <f>'Population at Risk'!L57/'Population at Risk'!L$5</f>
        <v>3.3411391287568738E-2</v>
      </c>
      <c r="AI57">
        <f>'Population at Risk'!M57/'Population at Risk'!M$5</f>
        <v>3.339977427411929E-2</v>
      </c>
      <c r="AJ57">
        <f>'Population at Risk'!AJ57/'Population at Risk'!AJ$5</f>
        <v>2.8099588364478904E-2</v>
      </c>
      <c r="AK57">
        <f>'Population at Risk'!AK57/'Population at Risk'!AK$5</f>
        <v>2.9478518431799713E-2</v>
      </c>
      <c r="AL57">
        <f>'Population at Risk'!AL57/'Population at Risk'!AL$5</f>
        <v>2.5388935080450203E-2</v>
      </c>
      <c r="AM57">
        <f>'Population at Risk'!AM57/'Population at Risk'!AM$5</f>
        <v>2.2960625002590752E-2</v>
      </c>
      <c r="AN57">
        <f>'Population at Risk'!N57/'Population at Risk'!N$5</f>
        <v>2.4323120692459718E-2</v>
      </c>
      <c r="AO57">
        <f>'Population at Risk'!AN57/'Population at Risk'!AN$5</f>
        <v>3.3112434997824819E-2</v>
      </c>
      <c r="AP57">
        <f>'Population at Risk'!AO57/'Population at Risk'!AO$5</f>
        <v>3.3087514357805839E-2</v>
      </c>
      <c r="AQ57">
        <f>'Population at Risk'!AP57/'Population at Risk'!AP$5</f>
        <v>3.4775502430398092E-2</v>
      </c>
      <c r="AR57">
        <f>'Population at Risk'!C57/'Population at Risk'!C$5</f>
        <v>2.5605819080882664E-2</v>
      </c>
      <c r="AS57">
        <f>'Population at Risk'!AQ57/'Population at Risk'!AQ$5</f>
        <v>2.5312343793146262E-2</v>
      </c>
      <c r="AT57">
        <f>'Population at Risk'!O57/'Population at Risk'!O$5</f>
        <v>2.5481701105577074E-2</v>
      </c>
      <c r="AU57">
        <f>'Population at Risk'!AR57/'Population at Risk'!AR$5</f>
        <v>2.6113813594529078E-2</v>
      </c>
      <c r="AV57">
        <f>'Population at Risk'!AS57/'Population at Risk'!AS$5</f>
        <v>3.3840118255303919E-2</v>
      </c>
      <c r="AW57">
        <f>'Population at Risk'!AT57/'Population at Risk'!AT$5</f>
        <v>2.6916684185683538E-2</v>
      </c>
      <c r="AX57">
        <f>'Population at Risk'!AU57/'Population at Risk'!AU$5</f>
        <v>2.6940484739042089E-2</v>
      </c>
      <c r="AY57">
        <f>'Population at Risk'!BB57/'Population at Risk'!BB$5</f>
        <v>2.2197201514090683E-2</v>
      </c>
      <c r="AZ57">
        <f>'Population at Risk'!P57/'Population at Risk'!P$5</f>
        <v>3.5690858675555395E-2</v>
      </c>
      <c r="BA57">
        <f>'Population at Risk'!AV57/'Population at Risk'!AV$5</f>
        <v>3.1878918267677192E-2</v>
      </c>
      <c r="BB57">
        <f>'Population at Risk'!AW57/'Population at Risk'!AW$5</f>
        <v>2.6169992342528633E-2</v>
      </c>
      <c r="BC57">
        <f>'Population at Risk'!Q57/'Population at Risk'!Q$5</f>
        <v>3.3170374997838703E-2</v>
      </c>
      <c r="BD57" s="9">
        <v>55</v>
      </c>
    </row>
    <row r="58" spans="1:56" hidden="1" x14ac:dyDescent="0.35">
      <c r="A58" s="3"/>
      <c r="B58" s="5" t="s">
        <v>80</v>
      </c>
      <c r="C58">
        <f>'Population at Risk'!R58/'Population at Risk'!R$5</f>
        <v>1.6269562596470784E-2</v>
      </c>
      <c r="D58">
        <f>'Population at Risk'!AX58/'Population at Risk'!AX$5</f>
        <v>1.291023594954714E-2</v>
      </c>
      <c r="E58">
        <f>'Population at Risk'!S58/'Population at Risk'!S$5</f>
        <v>1.3576398987449698E-2</v>
      </c>
      <c r="F58">
        <f>'Population at Risk'!T58/'Population at Risk'!T$5</f>
        <v>1.2936141582816387E-2</v>
      </c>
      <c r="G58">
        <f>'Population at Risk'!U58/'Population at Risk'!U$5</f>
        <v>1.8502364704758269E-2</v>
      </c>
      <c r="H58">
        <f>'Population at Risk'!D58/'Population at Risk'!D$5</f>
        <v>1.3923889301378065E-2</v>
      </c>
      <c r="I58">
        <f>'Population at Risk'!E58/'Population at Risk'!E$5</f>
        <v>1.4503984978020518E-2</v>
      </c>
      <c r="J58">
        <f>'Population at Risk'!BC58/'Population at Risk'!BC$5</f>
        <v>1.8490978233606879E-2</v>
      </c>
      <c r="K58">
        <f>'Population at Risk'!V58/'Population at Risk'!V$5</f>
        <v>1.1541949974290954E-2</v>
      </c>
      <c r="L58">
        <f>'Population at Risk'!F58/'Population at Risk'!F$5</f>
        <v>1.7609863373203E-2</v>
      </c>
      <c r="M58">
        <f>'Population at Risk'!W58/'Population at Risk'!W$5</f>
        <v>1.3165807826821455E-2</v>
      </c>
      <c r="N58">
        <f>'Population at Risk'!X58/'Population at Risk'!X$5</f>
        <v>1.3164472166723559E-2</v>
      </c>
      <c r="O58">
        <f>'Population at Risk'!Y58/'Population at Risk'!Y$5</f>
        <v>1.1890202128956301E-2</v>
      </c>
      <c r="P58">
        <f>'Population at Risk'!Z58/'Population at Risk'!Z$5</f>
        <v>7.8797886491012228E-3</v>
      </c>
      <c r="Q58">
        <f>'Population at Risk'!AA58/'Population at Risk'!AA$5</f>
        <v>1.0879910504679759E-2</v>
      </c>
      <c r="R58">
        <f>'Population at Risk'!AB58/'Population at Risk'!AB$5</f>
        <v>1.4288455740056131E-2</v>
      </c>
      <c r="S58">
        <f>'Population at Risk'!AY58/'Population at Risk'!AY$5</f>
        <v>1.5294956928120662E-2</v>
      </c>
      <c r="T58">
        <f>'Population at Risk'!AC58/'Population at Risk'!AC$5</f>
        <v>1.0509460357985322E-2</v>
      </c>
      <c r="U58">
        <f>'Population at Risk'!AD58/'Population at Risk'!AD$5</f>
        <v>1.563132365817713E-2</v>
      </c>
      <c r="V58">
        <f>'Population at Risk'!AE58/'Population at Risk'!AE$5</f>
        <v>1.573757231916028E-2</v>
      </c>
      <c r="W58">
        <f>'Population at Risk'!G58/'Population at Risk'!G$5</f>
        <v>1.5826950310946265E-2</v>
      </c>
      <c r="X58">
        <f>'Population at Risk'!AF58/'Population at Risk'!AF$5</f>
        <v>1.2480283918114269E-2</v>
      </c>
      <c r="Y58">
        <f>'Population at Risk'!H58/'Population at Risk'!H$5</f>
        <v>1.34192105820427E-2</v>
      </c>
      <c r="Z58">
        <f>'Population at Risk'!AG58/'Population at Risk'!AG$5</f>
        <v>1.573757231916028E-2</v>
      </c>
      <c r="AA58">
        <f>'Population at Risk'!AZ58/'Population at Risk'!AZ$5</f>
        <v>1.7234891527939715E-2</v>
      </c>
      <c r="AB58">
        <f>'Population at Risk'!I58/'Population at Risk'!I$5</f>
        <v>1.9365701970060968E-2</v>
      </c>
      <c r="AC58">
        <f>'Population at Risk'!J58/'Population at Risk'!J$5</f>
        <v>1.1423838645266231E-2</v>
      </c>
      <c r="AD58">
        <f>'Population at Risk'!K58/'Population at Risk'!K$5</f>
        <v>1.1058864681513951E-2</v>
      </c>
      <c r="AE58">
        <f>'Population at Risk'!AH58/'Population at Risk'!AH$5</f>
        <v>1.1483454750814553E-2</v>
      </c>
      <c r="AF58">
        <f>'Population at Risk'!AI58/'Population at Risk'!AI$5</f>
        <v>1.2951984316593263E-2</v>
      </c>
      <c r="AG58">
        <f>'Population at Risk'!BA58/'Population at Risk'!BA$5</f>
        <v>9.8177292402832385E-3</v>
      </c>
      <c r="AH58">
        <f>'Population at Risk'!L58/'Population at Risk'!L$5</f>
        <v>1.6271043106394774E-2</v>
      </c>
      <c r="AI58">
        <f>'Population at Risk'!M58/'Population at Risk'!M$5</f>
        <v>1.626538572670122E-2</v>
      </c>
      <c r="AJ58">
        <f>'Population at Risk'!AJ58/'Population at Risk'!AJ$5</f>
        <v>1.5007685566942097E-2</v>
      </c>
      <c r="AK58">
        <f>'Population at Risk'!AK58/'Population at Risk'!AK$5</f>
        <v>1.5965164205276244E-2</v>
      </c>
      <c r="AL58">
        <f>'Population at Risk'!AL58/'Population at Risk'!AL$5</f>
        <v>1.1708778246333327E-2</v>
      </c>
      <c r="AM58">
        <f>'Population at Risk'!AM58/'Population at Risk'!AM$5</f>
        <v>1.0227614378536714E-2</v>
      </c>
      <c r="AN58">
        <f>'Population at Risk'!N58/'Population at Risk'!N$5</f>
        <v>1.3505504237523541E-2</v>
      </c>
      <c r="AO58">
        <f>'Population at Risk'!AN58/'Population at Risk'!AN$5</f>
        <v>1.7198583371896108E-2</v>
      </c>
      <c r="AP58">
        <f>'Population at Risk'!AO58/'Population at Risk'!AO$5</f>
        <v>1.7185639603034788E-2</v>
      </c>
      <c r="AQ58">
        <f>'Population at Risk'!AP58/'Population at Risk'!AP$5</f>
        <v>1.8915122411286043E-2</v>
      </c>
      <c r="AR58">
        <f>'Population at Risk'!C58/'Population at Risk'!C$5</f>
        <v>1.3275221108968199E-2</v>
      </c>
      <c r="AS58">
        <f>'Population at Risk'!AQ58/'Population at Risk'!AQ$5</f>
        <v>1.324276595694652E-2</v>
      </c>
      <c r="AT58">
        <f>'Population at Risk'!O58/'Population at Risk'!O$5</f>
        <v>1.2347488859569527E-2</v>
      </c>
      <c r="AU58">
        <f>'Population at Risk'!AR58/'Population at Risk'!AR$5</f>
        <v>1.3129378432399558E-2</v>
      </c>
      <c r="AV58">
        <f>'Population at Risk'!AS58/'Population at Risk'!AS$5</f>
        <v>1.9368157585023939E-2</v>
      </c>
      <c r="AW58">
        <f>'Population at Risk'!AT58/'Population at Risk'!AT$5</f>
        <v>1.3888243254128074E-2</v>
      </c>
      <c r="AX58">
        <f>'Population at Risk'!AU58/'Population at Risk'!AU$5</f>
        <v>1.3900523662530025E-2</v>
      </c>
      <c r="AY58">
        <f>'Population at Risk'!BB58/'Population at Risk'!BB$5</f>
        <v>1.0146382794998134E-2</v>
      </c>
      <c r="AZ58">
        <f>'Population at Risk'!P58/'Population at Risk'!P$5</f>
        <v>1.7893218220476282E-2</v>
      </c>
      <c r="BA58">
        <f>'Population at Risk'!AV58/'Population at Risk'!AV$5</f>
        <v>1.6706118137146394E-2</v>
      </c>
      <c r="BB58">
        <f>'Population at Risk'!AW58/'Population at Risk'!AW$5</f>
        <v>1.2740494305294304E-2</v>
      </c>
      <c r="BC58">
        <f>'Population at Risk'!Q58/'Population at Risk'!Q$5</f>
        <v>1.663679831725224E-2</v>
      </c>
      <c r="BD58" s="9">
        <v>56</v>
      </c>
    </row>
    <row r="59" spans="1:56" hidden="1" x14ac:dyDescent="0.35">
      <c r="A59" s="3"/>
      <c r="B59" s="5" t="s">
        <v>79</v>
      </c>
      <c r="C59">
        <f>'Population at Risk'!R59/'Population at Risk'!R$5</f>
        <v>7.5782543523991797E-3</v>
      </c>
      <c r="D59">
        <f>'Population at Risk'!AX59/'Population at Risk'!AX$5</f>
        <v>4.9214616951005086E-3</v>
      </c>
      <c r="E59">
        <f>'Population at Risk'!S59/'Population at Risk'!S$5</f>
        <v>5.9007045748391915E-3</v>
      </c>
      <c r="F59">
        <f>'Population at Risk'!T59/'Population at Risk'!T$5</f>
        <v>6.2535651235082626E-3</v>
      </c>
      <c r="G59">
        <f>'Population at Risk'!U59/'Population at Risk'!U$5</f>
        <v>6.2429107006907372E-3</v>
      </c>
      <c r="H59">
        <f>'Population at Risk'!D59/'Population at Risk'!D$5</f>
        <v>6.1584139639941074E-3</v>
      </c>
      <c r="I59">
        <f>'Population at Risk'!E59/'Population at Risk'!E$5</f>
        <v>6.6292645027205607E-3</v>
      </c>
      <c r="J59">
        <f>'Population at Risk'!BC59/'Population at Risk'!BC$5</f>
        <v>6.2390687743354616E-3</v>
      </c>
      <c r="K59">
        <f>'Population at Risk'!V59/'Population at Risk'!V$5</f>
        <v>4.9568182197829245E-3</v>
      </c>
      <c r="L59">
        <f>'Population at Risk'!F59/'Population at Risk'!F$5</f>
        <v>7.4334651607292964E-3</v>
      </c>
      <c r="M59">
        <f>'Population at Risk'!W59/'Population at Risk'!W$5</f>
        <v>5.7458901298283356E-3</v>
      </c>
      <c r="N59">
        <f>'Population at Risk'!X59/'Population at Risk'!X$5</f>
        <v>5.7453072141216621E-3</v>
      </c>
      <c r="O59">
        <f>'Population at Risk'!Y59/'Population at Risk'!Y$5</f>
        <v>4.8747652704594531E-3</v>
      </c>
      <c r="P59">
        <f>'Population at Risk'!Z59/'Population at Risk'!Z$5</f>
        <v>3.4702150562214702E-3</v>
      </c>
      <c r="Q59">
        <f>'Population at Risk'!AA59/'Population at Risk'!AA$5</f>
        <v>4.6011611496093721E-3</v>
      </c>
      <c r="R59">
        <f>'Population at Risk'!AB59/'Population at Risk'!AB$5</f>
        <v>6.2546011216580771E-3</v>
      </c>
      <c r="S59">
        <f>'Population at Risk'!AY59/'Population at Risk'!AY$5</f>
        <v>6.5238429064760784E-3</v>
      </c>
      <c r="T59">
        <f>'Population at Risk'!AC59/'Population at Risk'!AC$5</f>
        <v>4.6761644565584881E-3</v>
      </c>
      <c r="U59">
        <f>'Population at Risk'!AD59/'Population at Risk'!AD$5</f>
        <v>6.4461522831338455E-3</v>
      </c>
      <c r="V59">
        <f>'Population at Risk'!AE59/'Population at Risk'!AE$5</f>
        <v>6.5775350280313904E-3</v>
      </c>
      <c r="W59">
        <f>'Population at Risk'!G59/'Population at Risk'!G$5</f>
        <v>6.3072493144851584E-3</v>
      </c>
      <c r="X59">
        <f>'Population at Risk'!AF59/'Population at Risk'!AF$5</f>
        <v>5.5849895822004366E-3</v>
      </c>
      <c r="Y59">
        <f>'Population at Risk'!H59/'Population at Risk'!H$5</f>
        <v>5.5148593931671963E-3</v>
      </c>
      <c r="Z59">
        <f>'Population at Risk'!AG59/'Population at Risk'!AG$5</f>
        <v>6.5775350280313904E-3</v>
      </c>
      <c r="AA59">
        <f>'Population at Risk'!AZ59/'Population at Risk'!AZ$5</f>
        <v>7.2262036212577914E-3</v>
      </c>
      <c r="AB59">
        <f>'Population at Risk'!I59/'Population at Risk'!I$5</f>
        <v>6.8727263922776886E-3</v>
      </c>
      <c r="AC59">
        <f>'Population at Risk'!J59/'Population at Risk'!J$5</f>
        <v>4.4461448831067171E-3</v>
      </c>
      <c r="AD59">
        <f>'Population at Risk'!K59/'Population at Risk'!K$5</f>
        <v>4.4709598589392644E-3</v>
      </c>
      <c r="AE59">
        <f>'Population at Risk'!AH59/'Population at Risk'!AH$5</f>
        <v>4.4158672584464495E-3</v>
      </c>
      <c r="AF59">
        <f>'Population at Risk'!AI59/'Population at Risk'!AI$5</f>
        <v>5.8362075840290495E-3</v>
      </c>
      <c r="AG59">
        <f>'Population at Risk'!BA59/'Population at Risk'!BA$5</f>
        <v>4.0656435159274057E-3</v>
      </c>
      <c r="AH59">
        <f>'Population at Risk'!L59/'Population at Risk'!L$5</f>
        <v>7.1428527460136891E-3</v>
      </c>
      <c r="AI59">
        <f>'Population at Risk'!M59/'Population at Risk'!M$5</f>
        <v>7.1403692033289888E-3</v>
      </c>
      <c r="AJ59">
        <f>'Population at Risk'!AJ59/'Population at Risk'!AJ$5</f>
        <v>5.6780505549505608E-3</v>
      </c>
      <c r="AK59">
        <f>'Population at Risk'!AK59/'Population at Risk'!AK$5</f>
        <v>6.7009381034871746E-3</v>
      </c>
      <c r="AL59">
        <f>'Population at Risk'!AL59/'Population at Risk'!AL$5</f>
        <v>4.7055090672583188E-3</v>
      </c>
      <c r="AM59">
        <f>'Population at Risk'!AM59/'Population at Risk'!AM$5</f>
        <v>3.9757764682705008E-3</v>
      </c>
      <c r="AN59">
        <f>'Population at Risk'!N59/'Population at Risk'!N$5</f>
        <v>5.6106346280107135E-3</v>
      </c>
      <c r="AO59">
        <f>'Population at Risk'!AN59/'Population at Risk'!AN$5</f>
        <v>7.8290567442042772E-3</v>
      </c>
      <c r="AP59">
        <f>'Population at Risk'!AO59/'Population at Risk'!AO$5</f>
        <v>7.8231645437417223E-3</v>
      </c>
      <c r="AQ59">
        <f>'Population at Risk'!AP59/'Population at Risk'!AP$5</f>
        <v>7.9462456905638815E-3</v>
      </c>
      <c r="AR59">
        <f>'Population at Risk'!C59/'Population at Risk'!C$5</f>
        <v>5.6240909850347543E-3</v>
      </c>
      <c r="AS59">
        <f>'Population at Risk'!AQ59/'Population at Risk'!AQ$5</f>
        <v>5.9423391500757969E-3</v>
      </c>
      <c r="AT59">
        <f>'Population at Risk'!O59/'Population at Risk'!O$5</f>
        <v>4.7570353487358845E-3</v>
      </c>
      <c r="AU59">
        <f>'Population at Risk'!AR59/'Population at Risk'!AR$5</f>
        <v>5.5744258870002953E-3</v>
      </c>
      <c r="AV59">
        <f>'Population at Risk'!AS59/'Population at Risk'!AS$5</f>
        <v>6.8735978695828419E-3</v>
      </c>
      <c r="AW59">
        <f>'Population at Risk'!AT59/'Population at Risk'!AT$5</f>
        <v>5.2244394104353602E-3</v>
      </c>
      <c r="AX59">
        <f>'Population at Risk'!AU59/'Population at Risk'!AU$5</f>
        <v>5.2290590191545767E-3</v>
      </c>
      <c r="AY59">
        <f>'Population at Risk'!BB59/'Population at Risk'!BB$5</f>
        <v>4.1057779080857304E-3</v>
      </c>
      <c r="AZ59">
        <f>'Population at Risk'!P59/'Population at Risk'!P$5</f>
        <v>8.1028669627283504E-3</v>
      </c>
      <c r="BA59">
        <f>'Population at Risk'!AV59/'Population at Risk'!AV$5</f>
        <v>7.3419681700667965E-3</v>
      </c>
      <c r="BB59">
        <f>'Population at Risk'!AW59/'Population at Risk'!AW$5</f>
        <v>4.8544201059896432E-3</v>
      </c>
      <c r="BC59">
        <f>'Population at Risk'!Q59/'Population at Risk'!Q$5</f>
        <v>7.1923830455137413E-3</v>
      </c>
      <c r="BD59" s="9">
        <v>57</v>
      </c>
    </row>
    <row r="60" spans="1:56" s="2" customFormat="1" x14ac:dyDescent="0.35">
      <c r="A60" s="2" t="s">
        <v>133</v>
      </c>
      <c r="B60" s="2" t="s">
        <v>83</v>
      </c>
      <c r="C60" s="51">
        <f>'Population at Risk'!C60/'Population at Risk'!C$5</f>
        <v>0</v>
      </c>
      <c r="D60" s="2">
        <f>'Population at Risk'!D60/'Population at Risk'!D$5</f>
        <v>0</v>
      </c>
      <c r="E60" s="2">
        <f>'Population at Risk'!E60/'Population at Risk'!E$5</f>
        <v>0</v>
      </c>
      <c r="F60" s="2">
        <f>'Population at Risk'!F60/'Population at Risk'!F$5</f>
        <v>0</v>
      </c>
      <c r="G60" s="2">
        <f>'Population at Risk'!G60/'Population at Risk'!G$5</f>
        <v>0</v>
      </c>
      <c r="H60" s="2">
        <f>'Population at Risk'!H60/'Population at Risk'!H$5</f>
        <v>0</v>
      </c>
      <c r="I60" s="2">
        <f>'Population at Risk'!I60/'Population at Risk'!I$5</f>
        <v>0</v>
      </c>
      <c r="J60" s="2">
        <f>'Population at Risk'!J60/'Population at Risk'!J$5</f>
        <v>0</v>
      </c>
      <c r="K60" s="2">
        <f>'Population at Risk'!K60/'Population at Risk'!K$5</f>
        <v>0</v>
      </c>
      <c r="L60" s="2">
        <f>'Population at Risk'!L60/'Population at Risk'!L$5</f>
        <v>0</v>
      </c>
      <c r="M60" s="2">
        <f>'Population at Risk'!M60/'Population at Risk'!M$5</f>
        <v>0</v>
      </c>
      <c r="N60" s="2">
        <f>'Population at Risk'!N60/'Population at Risk'!N$5</f>
        <v>0</v>
      </c>
      <c r="O60" s="2">
        <f>'Population at Risk'!O60/'Population at Risk'!O$5</f>
        <v>0</v>
      </c>
      <c r="P60" s="2">
        <f>'Population at Risk'!P60/'Population at Risk'!P$5</f>
        <v>0</v>
      </c>
      <c r="Q60" s="2">
        <f>'Population at Risk'!Q60/'Population at Risk'!Q$5</f>
        <v>0</v>
      </c>
      <c r="R60" s="2">
        <f>'Population at Risk'!R60/'Population at Risk'!R$5</f>
        <v>0</v>
      </c>
      <c r="S60" s="2">
        <f>'Population at Risk'!S60/'Population at Risk'!S$5</f>
        <v>0</v>
      </c>
      <c r="T60" s="2">
        <f>'Population at Risk'!T60/'Population at Risk'!T$5</f>
        <v>0</v>
      </c>
      <c r="U60" s="2">
        <f>'Population at Risk'!U60/'Population at Risk'!U$5</f>
        <v>0</v>
      </c>
      <c r="V60" s="2">
        <f>'Population at Risk'!V60/'Population at Risk'!V$5</f>
        <v>0</v>
      </c>
      <c r="W60" s="2">
        <f>'Population at Risk'!W60/'Population at Risk'!W$5</f>
        <v>0</v>
      </c>
      <c r="X60" s="2">
        <f>'Population at Risk'!X60/'Population at Risk'!X$5</f>
        <v>0</v>
      </c>
      <c r="Y60" s="2">
        <f>'Population at Risk'!Y60/'Population at Risk'!Y$5</f>
        <v>0</v>
      </c>
      <c r="Z60" s="2">
        <f>'Population at Risk'!Z60/'Population at Risk'!Z$5</f>
        <v>0</v>
      </c>
      <c r="AA60" s="2">
        <f>'Population at Risk'!AA60/'Population at Risk'!AA$5</f>
        <v>0</v>
      </c>
      <c r="AB60" s="2">
        <f>'Population at Risk'!AB60/'Population at Risk'!AB$5</f>
        <v>0</v>
      </c>
      <c r="AC60" s="2">
        <f>'Population at Risk'!AC60/'Population at Risk'!AC$5</f>
        <v>0</v>
      </c>
      <c r="AD60" s="2">
        <f>'Population at Risk'!AD60/'Population at Risk'!AD$5</f>
        <v>0</v>
      </c>
      <c r="AE60" s="2">
        <f>'Population at Risk'!AE60/'Population at Risk'!AE$5</f>
        <v>0</v>
      </c>
      <c r="AF60" s="2">
        <f>'Population at Risk'!AF60/'Population at Risk'!AF$5</f>
        <v>0</v>
      </c>
      <c r="AG60" s="2">
        <f>'Population at Risk'!AG60/'Population at Risk'!AG$5</f>
        <v>0</v>
      </c>
      <c r="AH60" s="2">
        <f>'Population at Risk'!AH60/'Population at Risk'!AH$5</f>
        <v>0</v>
      </c>
      <c r="AI60" s="2">
        <f>'Population at Risk'!AI60/'Population at Risk'!AI$5</f>
        <v>0</v>
      </c>
      <c r="AJ60" s="2">
        <f>'Population at Risk'!AJ60/'Population at Risk'!AJ$5</f>
        <v>0</v>
      </c>
      <c r="AK60" s="2">
        <f>'Population at Risk'!AK60/'Population at Risk'!AK$5</f>
        <v>0</v>
      </c>
      <c r="AL60" s="2">
        <f>'Population at Risk'!AL60/'Population at Risk'!AL$5</f>
        <v>0</v>
      </c>
      <c r="AM60" s="2">
        <f>'Population at Risk'!AM60/'Population at Risk'!AM$5</f>
        <v>0</v>
      </c>
      <c r="AN60" s="2">
        <f>'Population at Risk'!AN60/'Population at Risk'!AN$5</f>
        <v>0</v>
      </c>
      <c r="AO60" s="2">
        <f>'Population at Risk'!AO60/'Population at Risk'!AO$5</f>
        <v>0</v>
      </c>
      <c r="AP60" s="2">
        <f>'Population at Risk'!AP60/'Population at Risk'!AP$5</f>
        <v>0</v>
      </c>
      <c r="AQ60" s="2">
        <f>'Population at Risk'!AQ60/'Population at Risk'!AQ$5</f>
        <v>0</v>
      </c>
      <c r="AR60" s="2">
        <f>'Population at Risk'!AR60/'Population at Risk'!AR$5</f>
        <v>0</v>
      </c>
      <c r="AS60" s="2">
        <f>'Population at Risk'!AS60/'Population at Risk'!AS$5</f>
        <v>0</v>
      </c>
      <c r="AT60" s="2">
        <f>'Population at Risk'!AT60/'Population at Risk'!AT$5</f>
        <v>0</v>
      </c>
      <c r="AU60" s="2">
        <f>'Population at Risk'!AU60/'Population at Risk'!AU$5</f>
        <v>0</v>
      </c>
      <c r="AV60" s="2">
        <f>'Population at Risk'!AV60/'Population at Risk'!AV$5</f>
        <v>0</v>
      </c>
      <c r="AW60" s="2">
        <f>'Population at Risk'!AW60/'Population at Risk'!AW$5</f>
        <v>0</v>
      </c>
      <c r="AX60" s="2">
        <f>'Population at Risk'!AX60/'Population at Risk'!AX$5</f>
        <v>0</v>
      </c>
      <c r="AY60" s="2">
        <f>'Population at Risk'!AY60/'Population at Risk'!AY$5</f>
        <v>0</v>
      </c>
      <c r="AZ60" s="2">
        <f>'Population at Risk'!AZ60/'Population at Risk'!AZ$5</f>
        <v>0</v>
      </c>
      <c r="BA60" s="2">
        <f>'Population at Risk'!BA60/'Population at Risk'!BA$5</f>
        <v>0</v>
      </c>
      <c r="BB60" s="2">
        <f>'Population at Risk'!BB60/'Population at Risk'!BB$5</f>
        <v>0</v>
      </c>
      <c r="BC60" s="7">
        <f>'Population at Risk'!BC60/'Population at Risk'!BC$5</f>
        <v>0</v>
      </c>
      <c r="BD60" s="98">
        <v>58</v>
      </c>
    </row>
    <row r="61" spans="1:56" x14ac:dyDescent="0.35">
      <c r="B61" s="3" t="s">
        <v>61</v>
      </c>
      <c r="C61" s="47">
        <f>'Population at Risk'!C61/'Population at Risk'!C$5</f>
        <v>0</v>
      </c>
      <c r="D61" s="3">
        <f>'Population at Risk'!D61/'Population at Risk'!D$5</f>
        <v>0</v>
      </c>
      <c r="E61" s="3">
        <f>'Population at Risk'!E61/'Population at Risk'!E$5</f>
        <v>0</v>
      </c>
      <c r="F61" s="3">
        <f>'Population at Risk'!F61/'Population at Risk'!F$5</f>
        <v>0</v>
      </c>
      <c r="G61" s="3">
        <f>'Population at Risk'!G61/'Population at Risk'!G$5</f>
        <v>0</v>
      </c>
      <c r="H61" s="3">
        <f>'Population at Risk'!H61/'Population at Risk'!H$5</f>
        <v>0</v>
      </c>
      <c r="I61" s="3">
        <f>'Population at Risk'!I61/'Population at Risk'!I$5</f>
        <v>0</v>
      </c>
      <c r="J61" s="3">
        <f>'Population at Risk'!J61/'Population at Risk'!J$5</f>
        <v>0</v>
      </c>
      <c r="K61" s="3">
        <f>'Population at Risk'!K61/'Population at Risk'!K$5</f>
        <v>0</v>
      </c>
      <c r="L61" s="3">
        <f>'Population at Risk'!L61/'Population at Risk'!L$5</f>
        <v>0</v>
      </c>
      <c r="M61" s="3">
        <f>'Population at Risk'!M61/'Population at Risk'!M$5</f>
        <v>0</v>
      </c>
      <c r="N61" s="3">
        <f>'Population at Risk'!N61/'Population at Risk'!N$5</f>
        <v>0</v>
      </c>
      <c r="O61" s="3">
        <f>'Population at Risk'!O61/'Population at Risk'!O$5</f>
        <v>0</v>
      </c>
      <c r="P61" s="3">
        <f>'Population at Risk'!P61/'Population at Risk'!P$5</f>
        <v>0</v>
      </c>
      <c r="Q61" s="3">
        <f>'Population at Risk'!Q61/'Population at Risk'!Q$5</f>
        <v>0</v>
      </c>
      <c r="R61" s="3">
        <f>'Population at Risk'!R61/'Population at Risk'!R$5</f>
        <v>0</v>
      </c>
      <c r="S61" s="3">
        <f>'Population at Risk'!S61/'Population at Risk'!S$5</f>
        <v>0</v>
      </c>
      <c r="T61" s="3">
        <f>'Population at Risk'!T61/'Population at Risk'!T$5</f>
        <v>0</v>
      </c>
      <c r="U61" s="3">
        <f>'Population at Risk'!U61/'Population at Risk'!U$5</f>
        <v>0</v>
      </c>
      <c r="V61" s="3">
        <f>'Population at Risk'!V61/'Population at Risk'!V$5</f>
        <v>0</v>
      </c>
      <c r="W61" s="3">
        <f>'Population at Risk'!W61/'Population at Risk'!W$5</f>
        <v>0</v>
      </c>
      <c r="X61" s="3">
        <f>'Population at Risk'!X61/'Population at Risk'!X$5</f>
        <v>0</v>
      </c>
      <c r="Y61" s="3">
        <f>'Population at Risk'!Y61/'Population at Risk'!Y$5</f>
        <v>0</v>
      </c>
      <c r="Z61" s="3">
        <f>'Population at Risk'!Z61/'Population at Risk'!Z$5</f>
        <v>0</v>
      </c>
      <c r="AA61" s="3">
        <f>'Population at Risk'!AA61/'Population at Risk'!AA$5</f>
        <v>0</v>
      </c>
      <c r="AB61" s="3">
        <f>'Population at Risk'!AB61/'Population at Risk'!AB$5</f>
        <v>0</v>
      </c>
      <c r="AC61" s="3">
        <f>'Population at Risk'!AC61/'Population at Risk'!AC$5</f>
        <v>0</v>
      </c>
      <c r="AD61" s="3">
        <f>'Population at Risk'!AD61/'Population at Risk'!AD$5</f>
        <v>0</v>
      </c>
      <c r="AE61" s="3">
        <f>'Population at Risk'!AE61/'Population at Risk'!AE$5</f>
        <v>0</v>
      </c>
      <c r="AF61" s="3">
        <f>'Population at Risk'!AF61/'Population at Risk'!AF$5</f>
        <v>0</v>
      </c>
      <c r="AG61" s="3">
        <f>'Population at Risk'!AG61/'Population at Risk'!AG$5</f>
        <v>0</v>
      </c>
      <c r="AH61" s="3">
        <f>'Population at Risk'!AH61/'Population at Risk'!AH$5</f>
        <v>0</v>
      </c>
      <c r="AI61" s="3">
        <f>'Population at Risk'!AI61/'Population at Risk'!AI$5</f>
        <v>0</v>
      </c>
      <c r="AJ61" s="3">
        <f>'Population at Risk'!AJ61/'Population at Risk'!AJ$5</f>
        <v>0</v>
      </c>
      <c r="AK61" s="3">
        <f>'Population at Risk'!AK61/'Population at Risk'!AK$5</f>
        <v>0</v>
      </c>
      <c r="AL61" s="3">
        <f>'Population at Risk'!AL61/'Population at Risk'!AL$5</f>
        <v>0</v>
      </c>
      <c r="AM61" s="3">
        <f>'Population at Risk'!AM61/'Population at Risk'!AM$5</f>
        <v>0</v>
      </c>
      <c r="AN61" s="3">
        <f>'Population at Risk'!AN61/'Population at Risk'!AN$5</f>
        <v>0</v>
      </c>
      <c r="AO61" s="3">
        <f>'Population at Risk'!AO61/'Population at Risk'!AO$5</f>
        <v>0</v>
      </c>
      <c r="AP61" s="3">
        <f>'Population at Risk'!AP61/'Population at Risk'!AP$5</f>
        <v>0</v>
      </c>
      <c r="AQ61" s="3">
        <f>'Population at Risk'!AQ61/'Population at Risk'!AQ$5</f>
        <v>0</v>
      </c>
      <c r="AR61" s="3">
        <f>'Population at Risk'!AR61/'Population at Risk'!AR$5</f>
        <v>0</v>
      </c>
      <c r="AS61" s="3">
        <f>'Population at Risk'!AS61/'Population at Risk'!AS$5</f>
        <v>0</v>
      </c>
      <c r="AT61" s="3">
        <f>'Population at Risk'!AT61/'Population at Risk'!AT$5</f>
        <v>0</v>
      </c>
      <c r="AU61" s="3">
        <f>'Population at Risk'!AU61/'Population at Risk'!AU$5</f>
        <v>0</v>
      </c>
      <c r="AV61" s="3">
        <f>'Population at Risk'!AV61/'Population at Risk'!AV$5</f>
        <v>0</v>
      </c>
      <c r="AW61" s="3">
        <f>'Population at Risk'!AW61/'Population at Risk'!AW$5</f>
        <v>0</v>
      </c>
      <c r="AX61" s="3">
        <f>'Population at Risk'!AX61/'Population at Risk'!AX$5</f>
        <v>0</v>
      </c>
      <c r="AY61" s="3">
        <f>'Population at Risk'!AY61/'Population at Risk'!AY$5</f>
        <v>0</v>
      </c>
      <c r="AZ61" s="3">
        <f>'Population at Risk'!AZ61/'Population at Risk'!AZ$5</f>
        <v>0</v>
      </c>
      <c r="BA61" s="3">
        <f>'Population at Risk'!BA61/'Population at Risk'!BA$5</f>
        <v>0</v>
      </c>
      <c r="BB61" s="3">
        <f>'Population at Risk'!BB61/'Population at Risk'!BB$5</f>
        <v>0</v>
      </c>
      <c r="BC61" s="5">
        <f>'Population at Risk'!BC61/'Population at Risk'!BC$5</f>
        <v>0</v>
      </c>
      <c r="BD61" s="9">
        <v>59</v>
      </c>
    </row>
    <row r="62" spans="1:56" x14ac:dyDescent="0.35">
      <c r="B62" s="3" t="s">
        <v>78</v>
      </c>
      <c r="C62" s="47">
        <f>'Population at Risk'!C62/'Population at Risk'!C$5</f>
        <v>0</v>
      </c>
      <c r="D62" s="3">
        <f>'Population at Risk'!D62/'Population at Risk'!D$5</f>
        <v>0</v>
      </c>
      <c r="E62" s="3">
        <f>'Population at Risk'!E62/'Population at Risk'!E$5</f>
        <v>0</v>
      </c>
      <c r="F62" s="3">
        <f>'Population at Risk'!F62/'Population at Risk'!F$5</f>
        <v>0</v>
      </c>
      <c r="G62" s="3">
        <f>'Population at Risk'!G62/'Population at Risk'!G$5</f>
        <v>0</v>
      </c>
      <c r="H62" s="3">
        <f>'Population at Risk'!H62/'Population at Risk'!H$5</f>
        <v>0</v>
      </c>
      <c r="I62" s="3">
        <f>'Population at Risk'!I62/'Population at Risk'!I$5</f>
        <v>0</v>
      </c>
      <c r="J62" s="3">
        <f>'Population at Risk'!J62/'Population at Risk'!J$5</f>
        <v>0</v>
      </c>
      <c r="K62" s="3">
        <f>'Population at Risk'!K62/'Population at Risk'!K$5</f>
        <v>0</v>
      </c>
      <c r="L62" s="3">
        <f>'Population at Risk'!L62/'Population at Risk'!L$5</f>
        <v>0</v>
      </c>
      <c r="M62" s="3">
        <f>'Population at Risk'!M62/'Population at Risk'!M$5</f>
        <v>0</v>
      </c>
      <c r="N62" s="3">
        <f>'Population at Risk'!N62/'Population at Risk'!N$5</f>
        <v>0</v>
      </c>
      <c r="O62" s="3">
        <f>'Population at Risk'!O62/'Population at Risk'!O$5</f>
        <v>0</v>
      </c>
      <c r="P62" s="3">
        <f>'Population at Risk'!P62/'Population at Risk'!P$5</f>
        <v>0</v>
      </c>
      <c r="Q62" s="3">
        <f>'Population at Risk'!Q62/'Population at Risk'!Q$5</f>
        <v>0</v>
      </c>
      <c r="R62" s="3">
        <f>'Population at Risk'!R62/'Population at Risk'!R$5</f>
        <v>0</v>
      </c>
      <c r="S62" s="3">
        <f>'Population at Risk'!S62/'Population at Risk'!S$5</f>
        <v>0</v>
      </c>
      <c r="T62" s="3">
        <f>'Population at Risk'!T62/'Population at Risk'!T$5</f>
        <v>0</v>
      </c>
      <c r="U62" s="3">
        <f>'Population at Risk'!U62/'Population at Risk'!U$5</f>
        <v>0</v>
      </c>
      <c r="V62" s="3">
        <f>'Population at Risk'!V62/'Population at Risk'!V$5</f>
        <v>0</v>
      </c>
      <c r="W62" s="3">
        <f>'Population at Risk'!W62/'Population at Risk'!W$5</f>
        <v>0</v>
      </c>
      <c r="X62" s="3">
        <f>'Population at Risk'!X62/'Population at Risk'!X$5</f>
        <v>0</v>
      </c>
      <c r="Y62" s="3">
        <f>'Population at Risk'!Y62/'Population at Risk'!Y$5</f>
        <v>0</v>
      </c>
      <c r="Z62" s="3">
        <f>'Population at Risk'!Z62/'Population at Risk'!Z$5</f>
        <v>0</v>
      </c>
      <c r="AA62" s="3">
        <f>'Population at Risk'!AA62/'Population at Risk'!AA$5</f>
        <v>0</v>
      </c>
      <c r="AB62" s="3">
        <f>'Population at Risk'!AB62/'Population at Risk'!AB$5</f>
        <v>0</v>
      </c>
      <c r="AC62" s="3">
        <f>'Population at Risk'!AC62/'Population at Risk'!AC$5</f>
        <v>0</v>
      </c>
      <c r="AD62" s="3">
        <f>'Population at Risk'!AD62/'Population at Risk'!AD$5</f>
        <v>0</v>
      </c>
      <c r="AE62" s="3">
        <f>'Population at Risk'!AE62/'Population at Risk'!AE$5</f>
        <v>0</v>
      </c>
      <c r="AF62" s="3">
        <f>'Population at Risk'!AF62/'Population at Risk'!AF$5</f>
        <v>0</v>
      </c>
      <c r="AG62" s="3">
        <f>'Population at Risk'!AG62/'Population at Risk'!AG$5</f>
        <v>0</v>
      </c>
      <c r="AH62" s="3">
        <f>'Population at Risk'!AH62/'Population at Risk'!AH$5</f>
        <v>0</v>
      </c>
      <c r="AI62" s="3">
        <f>'Population at Risk'!AI62/'Population at Risk'!AI$5</f>
        <v>0</v>
      </c>
      <c r="AJ62" s="3">
        <f>'Population at Risk'!AJ62/'Population at Risk'!AJ$5</f>
        <v>0</v>
      </c>
      <c r="AK62" s="3">
        <f>'Population at Risk'!AK62/'Population at Risk'!AK$5</f>
        <v>0</v>
      </c>
      <c r="AL62" s="3">
        <f>'Population at Risk'!AL62/'Population at Risk'!AL$5</f>
        <v>0</v>
      </c>
      <c r="AM62" s="3">
        <f>'Population at Risk'!AM62/'Population at Risk'!AM$5</f>
        <v>0</v>
      </c>
      <c r="AN62" s="3">
        <f>'Population at Risk'!AN62/'Population at Risk'!AN$5</f>
        <v>0</v>
      </c>
      <c r="AO62" s="3">
        <f>'Population at Risk'!AO62/'Population at Risk'!AO$5</f>
        <v>0</v>
      </c>
      <c r="AP62" s="3">
        <f>'Population at Risk'!AP62/'Population at Risk'!AP$5</f>
        <v>0</v>
      </c>
      <c r="AQ62" s="3">
        <f>'Population at Risk'!AQ62/'Population at Risk'!AQ$5</f>
        <v>0</v>
      </c>
      <c r="AR62" s="3">
        <f>'Population at Risk'!AR62/'Population at Risk'!AR$5</f>
        <v>0</v>
      </c>
      <c r="AS62" s="3">
        <f>'Population at Risk'!AS62/'Population at Risk'!AS$5</f>
        <v>0</v>
      </c>
      <c r="AT62" s="3">
        <f>'Population at Risk'!AT62/'Population at Risk'!AT$5</f>
        <v>0</v>
      </c>
      <c r="AU62" s="3">
        <f>'Population at Risk'!AU62/'Population at Risk'!AU$5</f>
        <v>0</v>
      </c>
      <c r="AV62" s="3">
        <f>'Population at Risk'!AV62/'Population at Risk'!AV$5</f>
        <v>0</v>
      </c>
      <c r="AW62" s="3">
        <f>'Population at Risk'!AW62/'Population at Risk'!AW$5</f>
        <v>0</v>
      </c>
      <c r="AX62" s="3">
        <f>'Population at Risk'!AX62/'Population at Risk'!AX$5</f>
        <v>0</v>
      </c>
      <c r="AY62" s="3">
        <f>'Population at Risk'!AY62/'Population at Risk'!AY$5</f>
        <v>0</v>
      </c>
      <c r="AZ62" s="3">
        <f>'Population at Risk'!AZ62/'Population at Risk'!AZ$5</f>
        <v>0</v>
      </c>
      <c r="BA62" s="3">
        <f>'Population at Risk'!BA62/'Population at Risk'!BA$5</f>
        <v>0</v>
      </c>
      <c r="BB62" s="3">
        <f>'Population at Risk'!BB62/'Population at Risk'!BB$5</f>
        <v>0</v>
      </c>
      <c r="BC62" s="5">
        <f>'Population at Risk'!BC62/'Population at Risk'!BC$5</f>
        <v>0</v>
      </c>
      <c r="BD62" s="9">
        <v>60</v>
      </c>
    </row>
    <row r="63" spans="1:56" x14ac:dyDescent="0.35">
      <c r="B63" s="3" t="s">
        <v>62</v>
      </c>
      <c r="C63" s="47">
        <f>'Population at Risk'!C63/'Population at Risk'!C$5</f>
        <v>2.226984331859035E-3</v>
      </c>
      <c r="D63" s="3">
        <f>'Population at Risk'!D63/'Population at Risk'!D$5</f>
        <v>1.4075126625987605E-3</v>
      </c>
      <c r="E63" s="3">
        <f>'Population at Risk'!E63/'Population at Risk'!E$5</f>
        <v>6.3656149984973767E-4</v>
      </c>
      <c r="F63" s="3">
        <f>'Population at Risk'!F63/'Population at Risk'!F$5</f>
        <v>2.4602153678954441E-3</v>
      </c>
      <c r="G63" s="3">
        <f>'Population at Risk'!G63/'Population at Risk'!G$5</f>
        <v>2.0426699533698228E-3</v>
      </c>
      <c r="H63" s="3">
        <f>'Population at Risk'!H63/'Population at Risk'!H$5</f>
        <v>8.7842932845647089E-3</v>
      </c>
      <c r="I63" s="3">
        <f>'Population at Risk'!I63/'Population at Risk'!I$5</f>
        <v>1.7778806819516767E-3</v>
      </c>
      <c r="J63" s="3">
        <f>'Population at Risk'!J63/'Population at Risk'!J$5</f>
        <v>6.0727453955166056E-3</v>
      </c>
      <c r="K63" s="3">
        <f>'Population at Risk'!K63/'Population at Risk'!K$5</f>
        <v>7.1162799902818943E-3</v>
      </c>
      <c r="L63" s="3">
        <f>'Population at Risk'!L63/'Population at Risk'!L$5</f>
        <v>2.6902433721266218E-3</v>
      </c>
      <c r="M63" s="3">
        <f>'Population at Risk'!M63/'Population at Risk'!M$5</f>
        <v>2.6911598911889319E-3</v>
      </c>
      <c r="N63" s="3">
        <f>'Population at Risk'!N63/'Population at Risk'!N$5</f>
        <v>1.0796550323568022E-2</v>
      </c>
      <c r="O63" s="3">
        <f>'Population at Risk'!O63/'Population at Risk'!O$5</f>
        <v>8.5540155448168391E-3</v>
      </c>
      <c r="P63" s="3">
        <f>'Population at Risk'!P63/'Population at Risk'!P$5</f>
        <v>1.5621079507460898E-3</v>
      </c>
      <c r="Q63" s="3">
        <f>'Population at Risk'!Q63/'Population at Risk'!Q$5</f>
        <v>9.5967831375447081E-4</v>
      </c>
      <c r="R63" s="3">
        <f>'Population at Risk'!R63/'Population at Risk'!R$5</f>
        <v>2.8132591595184963E-3</v>
      </c>
      <c r="S63" s="3">
        <f>'Population at Risk'!S63/'Population at Risk'!S$5</f>
        <v>4.5474359920399032E-3</v>
      </c>
      <c r="T63" s="3">
        <f>'Population at Risk'!T63/'Population at Risk'!T$5</f>
        <v>4.4857974168948395E-3</v>
      </c>
      <c r="U63" s="3">
        <f>'Population at Risk'!U63/'Population at Risk'!U$5</f>
        <v>0</v>
      </c>
      <c r="V63" s="3">
        <f>'Population at Risk'!V63/'Population at Risk'!V$5</f>
        <v>4.1701564665179262E-3</v>
      </c>
      <c r="W63" s="3">
        <f>'Population at Risk'!W63/'Population at Risk'!W$5</f>
        <v>6.6324322821211161E-3</v>
      </c>
      <c r="X63" s="3">
        <f>'Population at Risk'!X63/'Population at Risk'!X$5</f>
        <v>6.6330816881164109E-3</v>
      </c>
      <c r="Y63" s="3">
        <f>'Population at Risk'!Y63/'Population at Risk'!Y$5</f>
        <v>4.8959559359676493E-3</v>
      </c>
      <c r="Z63" s="3">
        <f>'Population at Risk'!Z63/'Population at Risk'!Z$5</f>
        <v>1.287261981429292E-2</v>
      </c>
      <c r="AA63" s="3">
        <f>'Population at Risk'!AA63/'Population at Risk'!AA$5</f>
        <v>8.9386807026325919E-3</v>
      </c>
      <c r="AB63" s="3">
        <f>'Population at Risk'!AB63/'Population at Risk'!AB$5</f>
        <v>1.216486302443051E-3</v>
      </c>
      <c r="AC63" s="3">
        <f>'Population at Risk'!AC63/'Population at Risk'!AC$5</f>
        <v>9.9693227125376184E-3</v>
      </c>
      <c r="AD63" s="3">
        <f>'Population at Risk'!AD63/'Population at Risk'!AD$5</f>
        <v>2.1751308936338999E-3</v>
      </c>
      <c r="AE63" s="3">
        <f>'Population at Risk'!AE63/'Population at Risk'!AE$5</f>
        <v>2.1978515803070088E-3</v>
      </c>
      <c r="AF63" s="3">
        <f>'Population at Risk'!AF63/'Population at Risk'!AF$5</f>
        <v>9.6024823971063034E-3</v>
      </c>
      <c r="AG63" s="3">
        <f>'Population at Risk'!AG63/'Population at Risk'!AG$5</f>
        <v>2.1978515803070088E-3</v>
      </c>
      <c r="AH63" s="3">
        <f>'Population at Risk'!AH63/'Population at Risk'!AH$5</f>
        <v>7.255219477190821E-3</v>
      </c>
      <c r="AI63" s="3">
        <f>'Population at Risk'!AI63/'Population at Risk'!AI$5</f>
        <v>4.0341100180503473E-3</v>
      </c>
      <c r="AJ63" s="3">
        <f>'Population at Risk'!AJ63/'Population at Risk'!AJ$5</f>
        <v>2.7295813295322548E-3</v>
      </c>
      <c r="AK63" s="3">
        <f>'Population at Risk'!AK63/'Population at Risk'!AK$5</f>
        <v>2.3841266615794621E-4</v>
      </c>
      <c r="AL63" s="3">
        <f>'Population at Risk'!AL63/'Population at Risk'!AL$5</f>
        <v>1.1825512107359984E-2</v>
      </c>
      <c r="AM63" s="3">
        <f>'Population at Risk'!AM63/'Population at Risk'!AM$5</f>
        <v>8.7735872542549394E-3</v>
      </c>
      <c r="AN63" s="3">
        <f>'Population at Risk'!AN63/'Population at Risk'!AN$5</f>
        <v>0</v>
      </c>
      <c r="AO63" s="3">
        <f>'Population at Risk'!AO63/'Population at Risk'!AO$5</f>
        <v>0</v>
      </c>
      <c r="AP63" s="3">
        <f>'Population at Risk'!AP63/'Population at Risk'!AP$5</f>
        <v>1.6054320111694293E-3</v>
      </c>
      <c r="AQ63" s="3">
        <f>'Population at Risk'!AQ63/'Population at Risk'!AQ$5</f>
        <v>7.2887666913268928E-3</v>
      </c>
      <c r="AR63" s="3">
        <f>'Population at Risk'!AR63/'Population at Risk'!AR$5</f>
        <v>5.8631760047906968E-3</v>
      </c>
      <c r="AS63" s="3">
        <f>'Population at Risk'!AS63/'Population at Risk'!AS$5</f>
        <v>1.7776000713056455E-3</v>
      </c>
      <c r="AT63" s="3">
        <f>'Population at Risk'!AT63/'Population at Risk'!AT$5</f>
        <v>0</v>
      </c>
      <c r="AU63" s="3">
        <f>'Population at Risk'!AU63/'Population at Risk'!AU$5</f>
        <v>0</v>
      </c>
      <c r="AV63" s="3">
        <f>'Population at Risk'!AV63/'Population at Risk'!AV$5</f>
        <v>5.2889748473464275E-3</v>
      </c>
      <c r="AW63" s="3">
        <f>'Population at Risk'!AW63/'Population at Risk'!AW$5</f>
        <v>5.6023377397685474E-3</v>
      </c>
      <c r="AX63" s="3">
        <f>'Population at Risk'!AX63/'Population at Risk'!AX$5</f>
        <v>4.896101322138708E-3</v>
      </c>
      <c r="AY63" s="3">
        <f>'Population at Risk'!AY63/'Population at Risk'!AY$5</f>
        <v>5.7134487230775903E-3</v>
      </c>
      <c r="AZ63" s="3">
        <f>'Population at Risk'!AZ63/'Population at Risk'!AZ$5</f>
        <v>4.9593649417487744E-3</v>
      </c>
      <c r="BA63" s="3">
        <f>'Population at Risk'!BA63/'Population at Risk'!BA$5</f>
        <v>1.0521163017609303E-2</v>
      </c>
      <c r="BB63" s="3">
        <f>'Population at Risk'!BB63/'Population at Risk'!BB$5</f>
        <v>5.5484417891100059E-3</v>
      </c>
      <c r="BC63" s="5">
        <f>'Population at Risk'!BC63/'Population at Risk'!BC$5</f>
        <v>0</v>
      </c>
      <c r="BD63" s="9">
        <v>61</v>
      </c>
    </row>
    <row r="64" spans="1:56" x14ac:dyDescent="0.35">
      <c r="B64" s="3" t="s">
        <v>63</v>
      </c>
      <c r="C64" s="47">
        <f>'Population at Risk'!C64/'Population at Risk'!C$5</f>
        <v>4.7452363692473175E-3</v>
      </c>
      <c r="D64" s="3">
        <f>'Population at Risk'!D64/'Population at Risk'!D$5</f>
        <v>2.8855478803172922E-3</v>
      </c>
      <c r="E64" s="3">
        <f>'Population at Risk'!E64/'Population at Risk'!E$5</f>
        <v>1.1367169640173888E-3</v>
      </c>
      <c r="F64" s="3">
        <f>'Population at Risk'!F64/'Population at Risk'!F$5</f>
        <v>3.5462563861555947E-3</v>
      </c>
      <c r="G64" s="3">
        <f>'Population at Risk'!G64/'Population at Risk'!G$5</f>
        <v>2.910105139047419E-3</v>
      </c>
      <c r="H64" s="3">
        <f>'Population at Risk'!H64/'Population at Risk'!H$5</f>
        <v>1.3150508433756095E-2</v>
      </c>
      <c r="I64" s="3">
        <f>'Population at Risk'!I64/'Population at Risk'!I$5</f>
        <v>2.2828408756420939E-3</v>
      </c>
      <c r="J64" s="3">
        <f>'Population at Risk'!J64/'Population at Risk'!J$5</f>
        <v>9.7838675816656426E-3</v>
      </c>
      <c r="K64" s="3">
        <f>'Population at Risk'!K64/'Population at Risk'!K$5</f>
        <v>1.1479546553666415E-2</v>
      </c>
      <c r="L64" s="3">
        <f>'Population at Risk'!L64/'Population at Risk'!L$5</f>
        <v>4.2873084851033786E-3</v>
      </c>
      <c r="M64" s="3">
        <f>'Population at Risk'!M64/'Population at Risk'!M$5</f>
        <v>4.2887690964344251E-3</v>
      </c>
      <c r="N64" s="3">
        <f>'Population at Risk'!N64/'Population at Risk'!N$5</f>
        <v>1.8385864887791772E-2</v>
      </c>
      <c r="O64" s="3">
        <f>'Population at Risk'!O64/'Population at Risk'!O$5</f>
        <v>1.3401291020213047E-2</v>
      </c>
      <c r="P64" s="3">
        <f>'Population at Risk'!P64/'Population at Risk'!P$5</f>
        <v>2.4468416573633447E-3</v>
      </c>
      <c r="Q64" s="3">
        <f>'Population at Risk'!Q64/'Population at Risk'!Q$5</f>
        <v>1.3874867186811626E-3</v>
      </c>
      <c r="R64" s="3">
        <f>'Population at Risk'!R64/'Population at Risk'!R$5</f>
        <v>3.8577026798187765E-3</v>
      </c>
      <c r="S64" s="3">
        <f>'Population at Risk'!S64/'Population at Risk'!S$5</f>
        <v>6.3153790601361446E-3</v>
      </c>
      <c r="T64" s="3">
        <f>'Population at Risk'!T64/'Population at Risk'!T$5</f>
        <v>7.0866054937115276E-3</v>
      </c>
      <c r="U64" s="3">
        <f>'Population at Risk'!U64/'Population at Risk'!U$5</f>
        <v>0</v>
      </c>
      <c r="V64" s="3">
        <f>'Population at Risk'!V64/'Population at Risk'!V$5</f>
        <v>6.827091599193905E-3</v>
      </c>
      <c r="W64" s="3">
        <f>'Population at Risk'!W64/'Population at Risk'!W$5</f>
        <v>8.1518358503052321E-3</v>
      </c>
      <c r="X64" s="3">
        <f>'Population at Risk'!X64/'Population at Risk'!X$5</f>
        <v>8.1526340267280978E-3</v>
      </c>
      <c r="Y64" s="3">
        <f>'Population at Risk'!Y64/'Population at Risk'!Y$5</f>
        <v>7.9444678249362705E-3</v>
      </c>
      <c r="Z64" s="3">
        <f>'Population at Risk'!Z64/'Population at Risk'!Z$5</f>
        <v>2.1917030712223597E-2</v>
      </c>
      <c r="AA64" s="3">
        <f>'Population at Risk'!AA64/'Population at Risk'!AA$5</f>
        <v>1.4246718962768218E-2</v>
      </c>
      <c r="AB64" s="3">
        <f>'Population at Risk'!AB64/'Population at Risk'!AB$5</f>
        <v>2.4993264032011778E-3</v>
      </c>
      <c r="AC64" s="3">
        <f>'Population at Risk'!AC64/'Population at Risk'!AC$5</f>
        <v>1.6885131441952431E-2</v>
      </c>
      <c r="AD64" s="3">
        <f>'Population at Risk'!AD64/'Population at Risk'!AD$5</f>
        <v>3.2131715022533564E-3</v>
      </c>
      <c r="AE64" s="3">
        <f>'Population at Risk'!AE64/'Population at Risk'!AE$5</f>
        <v>3.2885967814519261E-3</v>
      </c>
      <c r="AF64" s="3">
        <f>'Population at Risk'!AF64/'Population at Risk'!AF$5</f>
        <v>1.5813390342909073E-2</v>
      </c>
      <c r="AG64" s="3">
        <f>'Population at Risk'!AG64/'Population at Risk'!AG$5</f>
        <v>3.2885967814519261E-3</v>
      </c>
      <c r="AH64" s="3">
        <f>'Population at Risk'!AH64/'Population at Risk'!AH$5</f>
        <v>9.9600321465791869E-3</v>
      </c>
      <c r="AI64" s="3">
        <f>'Population at Risk'!AI64/'Population at Risk'!AI$5</f>
        <v>6.100165566920418E-3</v>
      </c>
      <c r="AJ64" s="3">
        <f>'Population at Risk'!AJ64/'Population at Risk'!AJ$5</f>
        <v>4.3407000655000735E-3</v>
      </c>
      <c r="AK64" s="3">
        <f>'Population at Risk'!AK64/'Population at Risk'!AK$5</f>
        <v>5.2152770722050735E-4</v>
      </c>
      <c r="AL64" s="3">
        <f>'Population at Risk'!AL64/'Population at Risk'!AL$5</f>
        <v>1.7033639201275003E-2</v>
      </c>
      <c r="AM64" s="3">
        <f>'Population at Risk'!AM64/'Population at Risk'!AM$5</f>
        <v>1.1831730113654555E-2</v>
      </c>
      <c r="AN64" s="3">
        <f>'Population at Risk'!AN64/'Population at Risk'!AN$5</f>
        <v>0</v>
      </c>
      <c r="AO64" s="3">
        <f>'Population at Risk'!AO64/'Population at Risk'!AO$5</f>
        <v>0</v>
      </c>
      <c r="AP64" s="3">
        <f>'Population at Risk'!AP64/'Population at Risk'!AP$5</f>
        <v>2.8599499215367975E-3</v>
      </c>
      <c r="AQ64" s="3">
        <f>'Population at Risk'!AQ64/'Population at Risk'!AQ$5</f>
        <v>1.3413839274191462E-2</v>
      </c>
      <c r="AR64" s="3">
        <f>'Population at Risk'!AR64/'Population at Risk'!AR$5</f>
        <v>9.1374423827456381E-3</v>
      </c>
      <c r="AS64" s="3">
        <f>'Population at Risk'!AS64/'Population at Risk'!AS$5</f>
        <v>2.2824805649309175E-3</v>
      </c>
      <c r="AT64" s="3">
        <f>'Population at Risk'!AT64/'Population at Risk'!AT$5</f>
        <v>0</v>
      </c>
      <c r="AU64" s="3">
        <f>'Population at Risk'!AU64/'Population at Risk'!AU$5</f>
        <v>0</v>
      </c>
      <c r="AV64" s="3">
        <f>'Population at Risk'!AV64/'Population at Risk'!AV$5</f>
        <v>8.090292813527869E-3</v>
      </c>
      <c r="AW64" s="3">
        <f>'Population at Risk'!AW64/'Population at Risk'!AW$5</f>
        <v>7.9279817224628454E-3</v>
      </c>
      <c r="AX64" s="3">
        <f>'Population at Risk'!AX64/'Population at Risk'!AX$5</f>
        <v>7.879663065316983E-3</v>
      </c>
      <c r="AY64" s="3">
        <f>'Population at Risk'!AY64/'Population at Risk'!AY$5</f>
        <v>8.2405824983867448E-3</v>
      </c>
      <c r="AZ64" s="3">
        <f>'Population at Risk'!AZ64/'Population at Risk'!AZ$5</f>
        <v>8.3152813626677178E-3</v>
      </c>
      <c r="BA64" s="3">
        <f>'Population at Risk'!BA64/'Population at Risk'!BA$5</f>
        <v>1.6428698028738999E-2</v>
      </c>
      <c r="BB64" s="3">
        <f>'Population at Risk'!BB64/'Population at Risk'!BB$5</f>
        <v>7.5239648739669762E-3</v>
      </c>
      <c r="BC64" s="5">
        <f>'Population at Risk'!BC64/'Population at Risk'!BC$5</f>
        <v>0</v>
      </c>
      <c r="BD64" s="9">
        <v>62</v>
      </c>
    </row>
    <row r="65" spans="2:56" x14ac:dyDescent="0.35">
      <c r="B65" s="3" t="s">
        <v>64</v>
      </c>
      <c r="C65" s="47">
        <f>'Population at Risk'!C65/'Population at Risk'!C$5</f>
        <v>5.4504664624487349E-3</v>
      </c>
      <c r="D65" s="3">
        <f>'Population at Risk'!D65/'Population at Risk'!D$5</f>
        <v>3.2486455433724001E-3</v>
      </c>
      <c r="E65" s="3">
        <f>'Population at Risk'!E65/'Population at Risk'!E$5</f>
        <v>1.178482700952876E-3</v>
      </c>
      <c r="F65" s="3">
        <f>'Population at Risk'!F65/'Population at Risk'!F$5</f>
        <v>2.8867903844214042E-3</v>
      </c>
      <c r="G65" s="3">
        <f>'Population at Risk'!G65/'Population at Risk'!G$5</f>
        <v>2.0965136819040627E-3</v>
      </c>
      <c r="H65" s="3">
        <f>'Population at Risk'!H65/'Population at Risk'!H$5</f>
        <v>1.147382622091702E-2</v>
      </c>
      <c r="I65" s="3">
        <f>'Population at Risk'!I65/'Population at Risk'!I$5</f>
        <v>1.8696916262590248E-3</v>
      </c>
      <c r="J65" s="3">
        <f>'Population at Risk'!J65/'Population at Risk'!J$5</f>
        <v>9.0315126080398843E-3</v>
      </c>
      <c r="K65" s="3">
        <f>'Population at Risk'!K65/'Population at Risk'!K$5</f>
        <v>9.6843425437313328E-3</v>
      </c>
      <c r="L65" s="3">
        <f>'Population at Risk'!L65/'Population at Risk'!L$5</f>
        <v>3.7500362156916542E-3</v>
      </c>
      <c r="M65" s="3">
        <f>'Population at Risk'!M65/'Population at Risk'!M$5</f>
        <v>3.7513137877179053E-3</v>
      </c>
      <c r="N65" s="3">
        <f>'Population at Risk'!N65/'Population at Risk'!N$5</f>
        <v>2.0866717098577698E-2</v>
      </c>
      <c r="O65" s="3">
        <f>'Population at Risk'!O65/'Population at Risk'!O$5</f>
        <v>1.2009438577941648E-2</v>
      </c>
      <c r="P65" s="3">
        <f>'Population at Risk'!P65/'Population at Risk'!P$5</f>
        <v>2.3123721877496418E-3</v>
      </c>
      <c r="Q65" s="3">
        <f>'Population at Risk'!Q65/'Population at Risk'!Q$5</f>
        <v>1.3800412407084415E-3</v>
      </c>
      <c r="R65" s="3">
        <f>'Population at Risk'!R65/'Population at Risk'!R$5</f>
        <v>3.2287904525411877E-3</v>
      </c>
      <c r="S65" s="3">
        <f>'Population at Risk'!S65/'Population at Risk'!S$5</f>
        <v>7.0686473751747645E-3</v>
      </c>
      <c r="T65" s="3">
        <f>'Population at Risk'!T65/'Population at Risk'!T$5</f>
        <v>9.297283320890349E-3</v>
      </c>
      <c r="U65" s="3">
        <f>'Population at Risk'!U65/'Population at Risk'!U$5</f>
        <v>0</v>
      </c>
      <c r="V65" s="3">
        <f>'Population at Risk'!V65/'Population at Risk'!V$5</f>
        <v>6.8369557974589067E-3</v>
      </c>
      <c r="W65" s="3">
        <f>'Population at Risk'!W65/'Population at Risk'!W$5</f>
        <v>8.7131921190597376E-3</v>
      </c>
      <c r="X65" s="3">
        <f>'Population at Risk'!X65/'Population at Risk'!X$5</f>
        <v>8.7140452599527886E-3</v>
      </c>
      <c r="Y65" s="3">
        <f>'Population at Risk'!Y65/'Population at Risk'!Y$5</f>
        <v>7.6122501816248784E-3</v>
      </c>
      <c r="Z65" s="3">
        <f>'Population at Risk'!Z65/'Population at Risk'!Z$5</f>
        <v>2.6381476025812131E-2</v>
      </c>
      <c r="AA65" s="3">
        <f>'Population at Risk'!AA65/'Population at Risk'!AA$5</f>
        <v>1.5207811418799155E-2</v>
      </c>
      <c r="AB65" s="3">
        <f>'Population at Risk'!AB65/'Population at Risk'!AB$5</f>
        <v>2.7662310195437482E-3</v>
      </c>
      <c r="AC65" s="3">
        <f>'Population at Risk'!AC65/'Population at Risk'!AC$5</f>
        <v>1.8873388424162505E-2</v>
      </c>
      <c r="AD65" s="3">
        <f>'Population at Risk'!AD65/'Population at Risk'!AD$5</f>
        <v>2.6474777898241723E-3</v>
      </c>
      <c r="AE65" s="3">
        <f>'Population at Risk'!AE65/'Population at Risk'!AE$5</f>
        <v>2.8270545601644303E-3</v>
      </c>
      <c r="AF65" s="3">
        <f>'Population at Risk'!AF65/'Population at Risk'!AF$5</f>
        <v>1.3898413260743019E-2</v>
      </c>
      <c r="AG65" s="3">
        <f>'Population at Risk'!AG65/'Population at Risk'!AG$5</f>
        <v>2.8270545601644303E-3</v>
      </c>
      <c r="AH65" s="3">
        <f>'Population at Risk'!AH65/'Population at Risk'!AH$5</f>
        <v>9.2644389012299343E-3</v>
      </c>
      <c r="AI65" s="3">
        <f>'Population at Risk'!AI65/'Population at Risk'!AI$5</f>
        <v>7.1145108205750447E-3</v>
      </c>
      <c r="AJ65" s="3">
        <f>'Population at Risk'!AJ65/'Population at Risk'!AJ$5</f>
        <v>3.9092728908360136E-3</v>
      </c>
      <c r="AK65" s="3">
        <f>'Population at Risk'!AK65/'Population at Risk'!AK$5</f>
        <v>2.9858025662299602E-4</v>
      </c>
      <c r="AL65" s="3">
        <f>'Population at Risk'!AL65/'Population at Risk'!AL$5</f>
        <v>1.4870416358676379E-2</v>
      </c>
      <c r="AM65" s="3">
        <f>'Population at Risk'!AM65/'Population at Risk'!AM$5</f>
        <v>1.119604373242873E-2</v>
      </c>
      <c r="AN65" s="3">
        <f>'Population at Risk'!AN65/'Population at Risk'!AN$5</f>
        <v>0</v>
      </c>
      <c r="AO65" s="3">
        <f>'Population at Risk'!AO65/'Population at Risk'!AO$5</f>
        <v>0</v>
      </c>
      <c r="AP65" s="3">
        <f>'Population at Risk'!AP65/'Population at Risk'!AP$5</f>
        <v>3.0648491966831525E-3</v>
      </c>
      <c r="AQ65" s="3">
        <f>'Population at Risk'!AQ65/'Population at Risk'!AQ$5</f>
        <v>1.3264708632910112E-2</v>
      </c>
      <c r="AR65" s="3">
        <f>'Population at Risk'!AR65/'Population at Risk'!AR$5</f>
        <v>9.5485913022266382E-3</v>
      </c>
      <c r="AS65" s="3">
        <f>'Population at Risk'!AS65/'Population at Risk'!AS$5</f>
        <v>1.8693965246920584E-3</v>
      </c>
      <c r="AT65" s="3">
        <f>'Population at Risk'!AT65/'Population at Risk'!AT$5</f>
        <v>0</v>
      </c>
      <c r="AU65" s="3">
        <f>'Population at Risk'!AU65/'Population at Risk'!AU$5</f>
        <v>0</v>
      </c>
      <c r="AV65" s="3">
        <f>'Population at Risk'!AV65/'Population at Risk'!AV$5</f>
        <v>6.699712282228429E-3</v>
      </c>
      <c r="AW65" s="3">
        <f>'Population at Risk'!AW65/'Population at Risk'!AW$5</f>
        <v>7.1618971860703557E-3</v>
      </c>
      <c r="AX65" s="3">
        <f>'Population at Risk'!AX65/'Population at Risk'!AX$5</f>
        <v>7.8112752864329419E-3</v>
      </c>
      <c r="AY65" s="3">
        <f>'Population at Risk'!AY65/'Population at Risk'!AY$5</f>
        <v>8.9078553564166663E-3</v>
      </c>
      <c r="AZ65" s="3">
        <f>'Population at Risk'!AZ65/'Population at Risk'!AZ$5</f>
        <v>9.0697484169023797E-3</v>
      </c>
      <c r="BA65" s="3">
        <f>'Population at Risk'!BA65/'Population at Risk'!BA$5</f>
        <v>1.4870821321426135E-2</v>
      </c>
      <c r="BB65" s="3">
        <f>'Population at Risk'!BB65/'Population at Risk'!BB$5</f>
        <v>6.931459947800268E-3</v>
      </c>
      <c r="BC65" s="5">
        <f>'Population at Risk'!BC65/'Population at Risk'!BC$5</f>
        <v>0</v>
      </c>
      <c r="BD65" s="9">
        <v>63</v>
      </c>
    </row>
    <row r="66" spans="2:56" x14ac:dyDescent="0.35">
      <c r="B66" s="3" t="s">
        <v>65</v>
      </c>
      <c r="C66" s="47">
        <f>'Population at Risk'!C66/'Population at Risk'!C$5</f>
        <v>4.7896436614728944E-3</v>
      </c>
      <c r="D66" s="3">
        <f>'Population at Risk'!D66/'Population at Risk'!D$5</f>
        <v>2.9209649842300302E-3</v>
      </c>
      <c r="E66" s="3">
        <f>'Population at Risk'!E66/'Population at Risk'!E$5</f>
        <v>1.1636278769912851E-3</v>
      </c>
      <c r="F66" s="3">
        <f>'Population at Risk'!F66/'Population at Risk'!F$5</f>
        <v>3.2053993566150711E-3</v>
      </c>
      <c r="G66" s="3">
        <f>'Population at Risk'!G66/'Population at Risk'!G$5</f>
        <v>2.4499956398995148E-3</v>
      </c>
      <c r="H66" s="3">
        <f>'Population at Risk'!H66/'Population at Risk'!H$5</f>
        <v>1.0183267869216533E-2</v>
      </c>
      <c r="I66" s="3">
        <f>'Population at Risk'!I66/'Population at Risk'!I$5</f>
        <v>1.8971870913510693E-3</v>
      </c>
      <c r="J66" s="3">
        <f>'Population at Risk'!J66/'Population at Risk'!J$5</f>
        <v>7.9003468277429757E-3</v>
      </c>
      <c r="K66" s="3">
        <f>'Population at Risk'!K66/'Population at Risk'!K$5</f>
        <v>9.2544301410890546E-3</v>
      </c>
      <c r="L66" s="3">
        <f>'Population at Risk'!L66/'Population at Risk'!L$5</f>
        <v>3.1994356602131177E-3</v>
      </c>
      <c r="M66" s="3">
        <f>'Population at Risk'!M66/'Population at Risk'!M$5</f>
        <v>3.2005256522196416E-3</v>
      </c>
      <c r="N66" s="3">
        <f>'Population at Risk'!N66/'Population at Risk'!N$5</f>
        <v>1.6727740631477073E-2</v>
      </c>
      <c r="O66" s="3">
        <f>'Population at Risk'!O66/'Population at Risk'!O$5</f>
        <v>1.0673152972978097E-2</v>
      </c>
      <c r="P66" s="3">
        <f>'Population at Risk'!P66/'Population at Risk'!P$5</f>
        <v>1.9871948488473486E-3</v>
      </c>
      <c r="Q66" s="3">
        <f>'Population at Risk'!Q66/'Population at Risk'!Q$5</f>
        <v>1.2490884222470567E-3</v>
      </c>
      <c r="R66" s="3">
        <f>'Population at Risk'!R66/'Population at Risk'!R$5</f>
        <v>3.1407325311082462E-3</v>
      </c>
      <c r="S66" s="3">
        <f>'Population at Risk'!S66/'Population at Risk'!S$5</f>
        <v>6.7549734021558217E-3</v>
      </c>
      <c r="T66" s="3">
        <f>'Population at Risk'!T66/'Population at Risk'!T$5</f>
        <v>9.1543681217151202E-3</v>
      </c>
      <c r="U66" s="3">
        <f>'Population at Risk'!U66/'Population at Risk'!U$5</f>
        <v>0</v>
      </c>
      <c r="V66" s="3">
        <f>'Population at Risk'!V66/'Population at Risk'!V$5</f>
        <v>6.6989903217254303E-3</v>
      </c>
      <c r="W66" s="3">
        <f>'Population at Risk'!W66/'Population at Risk'!W$5</f>
        <v>7.6864381528906241E-3</v>
      </c>
      <c r="X66" s="3">
        <f>'Population at Risk'!X66/'Population at Risk'!X$5</f>
        <v>7.6871907605022237E-3</v>
      </c>
      <c r="Y66" s="3">
        <f>'Population at Risk'!Y66/'Population at Risk'!Y$5</f>
        <v>7.0331440555306459E-3</v>
      </c>
      <c r="Z66" s="3">
        <f>'Population at Risk'!Z66/'Population at Risk'!Z$5</f>
        <v>2.2338266549435808E-2</v>
      </c>
      <c r="AA66" s="3">
        <f>'Population at Risk'!AA66/'Population at Risk'!AA$5</f>
        <v>1.3833227721780916E-2</v>
      </c>
      <c r="AB66" s="3">
        <f>'Population at Risk'!AB66/'Population at Risk'!AB$5</f>
        <v>2.5135876292139013E-3</v>
      </c>
      <c r="AC66" s="3">
        <f>'Population at Risk'!AC66/'Population at Risk'!AC$5</f>
        <v>1.6400832044303464E-2</v>
      </c>
      <c r="AD66" s="3">
        <f>'Population at Risk'!AD66/'Population at Risk'!AD$5</f>
        <v>2.9546818619158948E-3</v>
      </c>
      <c r="AE66" s="3">
        <f>'Population at Risk'!AE66/'Population at Risk'!AE$5</f>
        <v>3.1121356922818519E-3</v>
      </c>
      <c r="AF66" s="3">
        <f>'Population at Risk'!AF66/'Population at Risk'!AF$5</f>
        <v>1.3594423469388186E-2</v>
      </c>
      <c r="AG66" s="3">
        <f>'Population at Risk'!AG66/'Population at Risk'!AG$5</f>
        <v>3.1121356922818519E-3</v>
      </c>
      <c r="AH66" s="3">
        <f>'Population at Risk'!AH66/'Population at Risk'!AH$5</f>
        <v>9.6616671493011189E-3</v>
      </c>
      <c r="AI66" s="3">
        <f>'Population at Risk'!AI66/'Population at Risk'!AI$5</f>
        <v>7.0655224517534579E-3</v>
      </c>
      <c r="AJ66" s="3">
        <f>'Population at Risk'!AJ66/'Population at Risk'!AJ$5</f>
        <v>3.433664022811454E-3</v>
      </c>
      <c r="AK66" s="3">
        <f>'Population at Risk'!AK66/'Population at Risk'!AK$5</f>
        <v>4.2839775950255954E-4</v>
      </c>
      <c r="AL66" s="3">
        <f>'Population at Risk'!AL66/'Population at Risk'!AL$5</f>
        <v>1.2910571741148263E-2</v>
      </c>
      <c r="AM66" s="3">
        <f>'Population at Risk'!AM66/'Population at Risk'!AM$5</f>
        <v>1.131947416884432E-2</v>
      </c>
      <c r="AN66" s="3">
        <f>'Population at Risk'!AN66/'Population at Risk'!AN$5</f>
        <v>0</v>
      </c>
      <c r="AO66" s="3">
        <f>'Population at Risk'!AO66/'Population at Risk'!AO$5</f>
        <v>0</v>
      </c>
      <c r="AP66" s="3">
        <f>'Population at Risk'!AP66/'Population at Risk'!AP$5</f>
        <v>2.7514855631070693E-3</v>
      </c>
      <c r="AQ66" s="3">
        <f>'Population at Risk'!AQ66/'Population at Risk'!AQ$5</f>
        <v>1.1315980270821258E-2</v>
      </c>
      <c r="AR66" s="3">
        <f>'Population at Risk'!AR66/'Population at Risk'!AR$5</f>
        <v>8.7257396641588908E-3</v>
      </c>
      <c r="AS66" s="3">
        <f>'Population at Risk'!AS66/'Population at Risk'!AS$5</f>
        <v>1.8968876500551769E-3</v>
      </c>
      <c r="AT66" s="3">
        <f>'Population at Risk'!AT66/'Population at Risk'!AT$5</f>
        <v>0</v>
      </c>
      <c r="AU66" s="3">
        <f>'Population at Risk'!AU66/'Population at Risk'!AU$5</f>
        <v>0</v>
      </c>
      <c r="AV66" s="3">
        <f>'Population at Risk'!AV66/'Population at Risk'!AV$5</f>
        <v>6.2851028020342644E-3</v>
      </c>
      <c r="AW66" s="3">
        <f>'Population at Risk'!AW66/'Population at Risk'!AW$5</f>
        <v>7.8663460896182587E-3</v>
      </c>
      <c r="AX66" s="3">
        <f>'Population at Risk'!AX66/'Population at Risk'!AX$5</f>
        <v>6.3716545851790892E-3</v>
      </c>
      <c r="AY66" s="3">
        <f>'Population at Risk'!AY66/'Population at Risk'!AY$5</f>
        <v>7.6438547643287481E-3</v>
      </c>
      <c r="AZ66" s="3">
        <f>'Population at Risk'!AZ66/'Population at Risk'!AZ$5</f>
        <v>7.6104874348528126E-3</v>
      </c>
      <c r="BA66" s="3">
        <f>'Population at Risk'!BA66/'Population at Risk'!BA$5</f>
        <v>1.5246577143483609E-2</v>
      </c>
      <c r="BB66" s="3">
        <f>'Population at Risk'!BB66/'Population at Risk'!BB$5</f>
        <v>7.4289653174774931E-3</v>
      </c>
      <c r="BC66" s="5">
        <f>'Population at Risk'!BC66/'Population at Risk'!BC$5</f>
        <v>0</v>
      </c>
      <c r="BD66" s="9">
        <v>64</v>
      </c>
    </row>
    <row r="67" spans="2:56" x14ac:dyDescent="0.35">
      <c r="B67" s="3" t="s">
        <v>66</v>
      </c>
      <c r="C67" s="47">
        <f>'Population at Risk'!C67/'Population at Risk'!C$5</f>
        <v>3.3462687532962369E-3</v>
      </c>
      <c r="D67" s="3">
        <f>'Population at Risk'!D67/'Population at Risk'!D$5</f>
        <v>2.0505263974955265E-3</v>
      </c>
      <c r="E67" s="3">
        <f>'Population at Risk'!E67/'Population at Risk'!E$5</f>
        <v>8.319275517967668E-4</v>
      </c>
      <c r="F67" s="3">
        <f>'Population at Risk'!F67/'Population at Risk'!F$5</f>
        <v>2.8104193800194271E-3</v>
      </c>
      <c r="G67" s="3">
        <f>'Population at Risk'!G67/'Population at Risk'!G$5</f>
        <v>2.1074308158391545E-3</v>
      </c>
      <c r="H67" s="3">
        <f>'Population at Risk'!H67/'Population at Risk'!H$5</f>
        <v>8.9347663393283521E-3</v>
      </c>
      <c r="I67" s="3">
        <f>'Population at Risk'!I67/'Population at Risk'!I$5</f>
        <v>1.7189049017542479E-3</v>
      </c>
      <c r="J67" s="3">
        <f>'Population at Risk'!J67/'Population at Risk'!J$5</f>
        <v>6.734018482279701E-3</v>
      </c>
      <c r="K67" s="3">
        <f>'Population at Risk'!K67/'Population at Risk'!K$5</f>
        <v>9.3271643675620197E-3</v>
      </c>
      <c r="L67" s="3">
        <f>'Population at Risk'!L67/'Population at Risk'!L$5</f>
        <v>2.6237529094340906E-3</v>
      </c>
      <c r="M67" s="3">
        <f>'Population at Risk'!M67/'Population at Risk'!M$5</f>
        <v>2.6246467763537912E-3</v>
      </c>
      <c r="N67" s="3">
        <f>'Population at Risk'!N67/'Population at Risk'!N$5</f>
        <v>1.2793103524725749E-2</v>
      </c>
      <c r="O67" s="3">
        <f>'Population at Risk'!O67/'Population at Risk'!O$5</f>
        <v>9.1621968137425586E-3</v>
      </c>
      <c r="P67" s="3">
        <f>'Population at Risk'!P67/'Population at Risk'!P$5</f>
        <v>1.7764143043178752E-3</v>
      </c>
      <c r="Q67" s="3">
        <f>'Population at Risk'!Q67/'Population at Risk'!Q$5</f>
        <v>1.4267579652431611E-3</v>
      </c>
      <c r="R67" s="3">
        <f>'Population at Risk'!R67/'Population at Risk'!R$5</f>
        <v>3.0822399504462691E-3</v>
      </c>
      <c r="S67" s="3">
        <f>'Population at Risk'!S67/'Population at Risk'!S$5</f>
        <v>5.6619699297853245E-3</v>
      </c>
      <c r="T67" s="3">
        <f>'Population at Risk'!T67/'Population at Risk'!T$5</f>
        <v>7.1628118697460467E-3</v>
      </c>
      <c r="U67" s="3">
        <f>'Population at Risk'!U67/'Population at Risk'!U$5</f>
        <v>0</v>
      </c>
      <c r="V67" s="3">
        <f>'Population at Risk'!V67/'Population at Risk'!V$5</f>
        <v>5.1660405913534786E-3</v>
      </c>
      <c r="W67" s="3">
        <f>'Population at Risk'!W67/'Population at Risk'!W$5</f>
        <v>6.8231131992898073E-3</v>
      </c>
      <c r="X67" s="3">
        <f>'Population at Risk'!X67/'Population at Risk'!X$5</f>
        <v>6.8237812755595241E-3</v>
      </c>
      <c r="Y67" s="3">
        <f>'Population at Risk'!Y67/'Population at Risk'!Y$5</f>
        <v>5.7113929279132307E-3</v>
      </c>
      <c r="Z67" s="3">
        <f>'Population at Risk'!Z67/'Population at Risk'!Z$5</f>
        <v>1.8087406821062971E-2</v>
      </c>
      <c r="AA67" s="3">
        <f>'Population at Risk'!AA67/'Population at Risk'!AA$5</f>
        <v>1.1552042376144522E-2</v>
      </c>
      <c r="AB67" s="3">
        <f>'Population at Risk'!AB67/'Population at Risk'!AB$5</f>
        <v>1.7651401185148053E-3</v>
      </c>
      <c r="AC67" s="3">
        <f>'Population at Risk'!AC67/'Population at Risk'!AC$5</f>
        <v>1.3488187860505046E-2</v>
      </c>
      <c r="AD67" s="3">
        <f>'Population at Risk'!AD67/'Population at Risk'!AD$5</f>
        <v>2.3568120121850674E-3</v>
      </c>
      <c r="AE67" s="3">
        <f>'Population at Risk'!AE67/'Population at Risk'!AE$5</f>
        <v>2.4226938297248358E-3</v>
      </c>
      <c r="AF67" s="3">
        <f>'Population at Risk'!AF67/'Population at Risk'!AF$5</f>
        <v>1.1794486697828763E-2</v>
      </c>
      <c r="AG67" s="3">
        <f>'Population at Risk'!AG67/'Population at Risk'!AG$5</f>
        <v>2.4226938297248358E-3</v>
      </c>
      <c r="AH67" s="3">
        <f>'Population at Risk'!AH67/'Population at Risk'!AH$5</f>
        <v>8.403431363768591E-3</v>
      </c>
      <c r="AI67" s="3">
        <f>'Population at Risk'!AI67/'Population at Risk'!AI$5</f>
        <v>5.7340855278109285E-3</v>
      </c>
      <c r="AJ67" s="3">
        <f>'Population at Risk'!AJ67/'Population at Risk'!AJ$5</f>
        <v>3.1727432157509679E-3</v>
      </c>
      <c r="AK67" s="3">
        <f>'Population at Risk'!AK67/'Population at Risk'!AK$5</f>
        <v>3.0433738066374197E-4</v>
      </c>
      <c r="AL67" s="3">
        <f>'Population at Risk'!AL67/'Population at Risk'!AL$5</f>
        <v>1.1784354596754474E-2</v>
      </c>
      <c r="AM67" s="3">
        <f>'Population at Risk'!AM67/'Population at Risk'!AM$5</f>
        <v>9.8954211415666852E-3</v>
      </c>
      <c r="AN67" s="3">
        <f>'Population at Risk'!AN67/'Population at Risk'!AN$5</f>
        <v>0</v>
      </c>
      <c r="AO67" s="3">
        <f>'Population at Risk'!AO67/'Population at Risk'!AO$5</f>
        <v>0</v>
      </c>
      <c r="AP67" s="3">
        <f>'Population at Risk'!AP67/'Population at Risk'!AP$5</f>
        <v>2.2098726883337874E-3</v>
      </c>
      <c r="AQ67" s="3">
        <f>'Population at Risk'!AQ67/'Population at Risk'!AQ$5</f>
        <v>9.7549035933846891E-3</v>
      </c>
      <c r="AR67" s="3">
        <f>'Population at Risk'!AR67/'Population at Risk'!AR$5</f>
        <v>7.2415862720092592E-3</v>
      </c>
      <c r="AS67" s="3">
        <f>'Population at Risk'!AS67/'Population at Risk'!AS$5</f>
        <v>1.7186335995122901E-3</v>
      </c>
      <c r="AT67" s="3">
        <f>'Population at Risk'!AT67/'Population at Risk'!AT$5</f>
        <v>0</v>
      </c>
      <c r="AU67" s="3">
        <f>'Population at Risk'!AU67/'Population at Risk'!AU$5</f>
        <v>0</v>
      </c>
      <c r="AV67" s="3">
        <f>'Population at Risk'!AV67/'Population at Risk'!AV$5</f>
        <v>5.1728951180430539E-3</v>
      </c>
      <c r="AW67" s="3">
        <f>'Population at Risk'!AW67/'Population at Risk'!AW$5</f>
        <v>6.7861133182398605E-3</v>
      </c>
      <c r="AX67" s="3">
        <f>'Population at Risk'!AX67/'Population at Risk'!AX$5</f>
        <v>4.5832948487798458E-3</v>
      </c>
      <c r="AY67" s="3">
        <f>'Population at Risk'!AY67/'Population at Risk'!AY$5</f>
        <v>6.344666285882327E-3</v>
      </c>
      <c r="AZ67" s="3">
        <f>'Population at Risk'!AZ67/'Population at Risk'!AZ$5</f>
        <v>5.9527898389875834E-3</v>
      </c>
      <c r="BA67" s="3">
        <f>'Population at Risk'!BA67/'Population at Risk'!BA$5</f>
        <v>1.2334857324989578E-2</v>
      </c>
      <c r="BB67" s="3">
        <f>'Population at Risk'!BB67/'Population at Risk'!BB$5</f>
        <v>6.2190899402044721E-3</v>
      </c>
      <c r="BC67" s="5">
        <f>'Population at Risk'!BC67/'Population at Risk'!BC$5</f>
        <v>0</v>
      </c>
      <c r="BD67" s="9">
        <v>65</v>
      </c>
    </row>
    <row r="68" spans="2:56" x14ac:dyDescent="0.35">
      <c r="B68" s="3" t="s">
        <v>67</v>
      </c>
      <c r="C68" s="47">
        <f>'Population at Risk'!C68/'Population at Risk'!C$5</f>
        <v>3.4134006881617477E-3</v>
      </c>
      <c r="D68" s="3">
        <f>'Population at Risk'!D68/'Population at Risk'!D$5</f>
        <v>2.0730321750290141E-3</v>
      </c>
      <c r="E68" s="3">
        <f>'Population at Risk'!E68/'Population at Risk'!E$5</f>
        <v>8.1258039942940018E-4</v>
      </c>
      <c r="F68" s="3">
        <f>'Population at Risk'!F68/'Population at Risk'!F$5</f>
        <v>2.404889066795147E-3</v>
      </c>
      <c r="G68" s="3">
        <f>'Population at Risk'!G68/'Population at Risk'!G$5</f>
        <v>2.4765288683307584E-3</v>
      </c>
      <c r="H68" s="3">
        <f>'Population at Risk'!H68/'Population at Risk'!H$5</f>
        <v>1.0142987289197391E-2</v>
      </c>
      <c r="I68" s="3">
        <f>'Population at Risk'!I68/'Population at Risk'!I$5</f>
        <v>2.0859627193163528E-3</v>
      </c>
      <c r="J68" s="3">
        <f>'Population at Risk'!J68/'Population at Risk'!J$5</f>
        <v>6.734018482279701E-3</v>
      </c>
      <c r="K68" s="3">
        <f>'Population at Risk'!K68/'Population at Risk'!K$5</f>
        <v>8.9956300890941757E-3</v>
      </c>
      <c r="L68" s="3">
        <f>'Population at Risk'!L68/'Population at Risk'!L$5</f>
        <v>2.6528249638322521E-3</v>
      </c>
      <c r="M68" s="3">
        <f>'Population at Risk'!M68/'Population at Risk'!M$5</f>
        <v>2.6537287350945535E-3</v>
      </c>
      <c r="N68" s="3">
        <f>'Population at Risk'!N68/'Population at Risk'!N$5</f>
        <v>1.0574561898076217E-2</v>
      </c>
      <c r="O68" s="3">
        <f>'Population at Risk'!O68/'Population at Risk'!O$5</f>
        <v>1.030851732833866E-2</v>
      </c>
      <c r="P68" s="3">
        <f>'Population at Risk'!P68/'Population at Risk'!P$5</f>
        <v>2.0705226328473244E-3</v>
      </c>
      <c r="Q68" s="3">
        <f>'Population at Risk'!Q68/'Population at Risk'!Q$5</f>
        <v>1.0430092711432764E-3</v>
      </c>
      <c r="R68" s="3">
        <f>'Population at Risk'!R68/'Population at Risk'!R$5</f>
        <v>2.881535953673024E-3</v>
      </c>
      <c r="S68" s="3">
        <f>'Population at Risk'!S68/'Population at Risk'!S$5</f>
        <v>5.2259716389969433E-3</v>
      </c>
      <c r="T68" s="3">
        <f>'Population at Risk'!T68/'Population at Risk'!T$5</f>
        <v>5.5459758807211599E-3</v>
      </c>
      <c r="U68" s="3">
        <f>'Population at Risk'!U68/'Population at Risk'!U$5</f>
        <v>0</v>
      </c>
      <c r="V68" s="3">
        <f>'Population at Risk'!V68/'Population at Risk'!V$5</f>
        <v>5.9297161570318188E-3</v>
      </c>
      <c r="W68" s="3">
        <f>'Population at Risk'!W68/'Population at Risk'!W$5</f>
        <v>7.0206162498346047E-3</v>
      </c>
      <c r="X68" s="3">
        <f>'Population at Risk'!X68/'Population at Risk'!X$5</f>
        <v>7.021303664359076E-3</v>
      </c>
      <c r="Y68" s="3">
        <f>'Population at Risk'!Y68/'Population at Risk'!Y$5</f>
        <v>6.10931784502194E-3</v>
      </c>
      <c r="Z68" s="3">
        <f>'Population at Risk'!Z68/'Population at Risk'!Z$5</f>
        <v>1.6194580991529317E-2</v>
      </c>
      <c r="AA68" s="3">
        <f>'Population at Risk'!AA68/'Population at Risk'!AA$5</f>
        <v>1.0924259091065388E-2</v>
      </c>
      <c r="AB68" s="3">
        <f>'Population at Risk'!AB68/'Population at Risk'!AB$5</f>
        <v>1.7923282956957202E-3</v>
      </c>
      <c r="AC68" s="3">
        <f>'Population at Risk'!AC68/'Population at Risk'!AC$5</f>
        <v>1.2349693034331892E-2</v>
      </c>
      <c r="AD68" s="3">
        <f>'Population at Risk'!AD68/'Population at Risk'!AD$5</f>
        <v>2.4748211973445481E-3</v>
      </c>
      <c r="AE68" s="3">
        <f>'Population at Risk'!AE68/'Population at Risk'!AE$5</f>
        <v>2.4412585334008881E-3</v>
      </c>
      <c r="AF68" s="3">
        <f>'Population at Risk'!AF68/'Population at Risk'!AF$5</f>
        <v>1.1865752478480296E-2</v>
      </c>
      <c r="AG68" s="3">
        <f>'Population at Risk'!AG68/'Population at Risk'!AG$5</f>
        <v>2.4412585334008881E-3</v>
      </c>
      <c r="AH68" s="3">
        <f>'Population at Risk'!AH68/'Population at Risk'!AH$5</f>
        <v>8.5997587705380196E-3</v>
      </c>
      <c r="AI68" s="3">
        <f>'Population at Risk'!AI68/'Population at Risk'!AI$5</f>
        <v>4.8959848056964557E-3</v>
      </c>
      <c r="AJ68" s="3">
        <f>'Population at Risk'!AJ68/'Population at Risk'!AJ$5</f>
        <v>3.2180681188331245E-3</v>
      </c>
      <c r="AK68" s="3">
        <f>'Population at Risk'!AK68/'Population at Risk'!AK$5</f>
        <v>3.5506027744103226E-4</v>
      </c>
      <c r="AL68" s="3">
        <f>'Population at Risk'!AL68/'Population at Risk'!AL$5</f>
        <v>1.3683855495725645E-2</v>
      </c>
      <c r="AM68" s="3">
        <f>'Population at Risk'!AM68/'Population at Risk'!AM$5</f>
        <v>1.018949012051369E-2</v>
      </c>
      <c r="AN68" s="3">
        <f>'Population at Risk'!AN68/'Population at Risk'!AN$5</f>
        <v>0</v>
      </c>
      <c r="AO68" s="3">
        <f>'Population at Risk'!AO68/'Population at Risk'!AO$5</f>
        <v>0</v>
      </c>
      <c r="AP68" s="3">
        <f>'Population at Risk'!AP68/'Population at Risk'!AP$5</f>
        <v>1.8141860245442917E-3</v>
      </c>
      <c r="AQ68" s="3">
        <f>'Population at Risk'!AQ68/'Population at Risk'!AQ$5</f>
        <v>8.8120284132338304E-3</v>
      </c>
      <c r="AR68" s="3">
        <f>'Population at Risk'!AR68/'Population at Risk'!AR$5</f>
        <v>6.9574039235871825E-3</v>
      </c>
      <c r="AS68" s="3">
        <f>'Population at Risk'!AS68/'Population at Risk'!AS$5</f>
        <v>2.0856334827414769E-3</v>
      </c>
      <c r="AT68" s="3">
        <f>'Population at Risk'!AT68/'Population at Risk'!AT$5</f>
        <v>0</v>
      </c>
      <c r="AU68" s="3">
        <f>'Population at Risk'!AU68/'Population at Risk'!AU$5</f>
        <v>0</v>
      </c>
      <c r="AV68" s="3">
        <f>'Population at Risk'!AV68/'Population at Risk'!AV$5</f>
        <v>5.5962993447867919E-3</v>
      </c>
      <c r="AW68" s="3">
        <f>'Population at Risk'!AW68/'Population at Risk'!AW$5</f>
        <v>6.874585099791033E-3</v>
      </c>
      <c r="AX68" s="3">
        <f>'Population at Risk'!AX68/'Population at Risk'!AX$5</f>
        <v>4.7786057088130785E-3</v>
      </c>
      <c r="AY68" s="3">
        <f>'Population at Risk'!AY68/'Population at Risk'!AY$5</f>
        <v>5.8769594249660339E-3</v>
      </c>
      <c r="AZ68" s="3">
        <f>'Population at Risk'!AZ68/'Population at Risk'!AZ$5</f>
        <v>4.9382538630203766E-3</v>
      </c>
      <c r="BA68" s="3">
        <f>'Population at Risk'!BA68/'Population at Risk'!BA$5</f>
        <v>1.2290367307586552E-2</v>
      </c>
      <c r="BB68" s="3">
        <f>'Population at Risk'!BB68/'Population at Risk'!BB$5</f>
        <v>6.6065517210619849E-3</v>
      </c>
      <c r="BC68" s="5">
        <f>'Population at Risk'!BC68/'Population at Risk'!BC$5</f>
        <v>0</v>
      </c>
      <c r="BD68" s="9">
        <v>66</v>
      </c>
    </row>
    <row r="69" spans="2:56" x14ac:dyDescent="0.35">
      <c r="B69" s="3" t="s">
        <v>68</v>
      </c>
      <c r="C69" s="47">
        <f>'Population at Risk'!C69/'Population at Risk'!C$5</f>
        <v>4.3599134671409179E-3</v>
      </c>
      <c r="D69" s="3">
        <f>'Population at Risk'!D69/'Population at Risk'!D$5</f>
        <v>2.8079166753864162E-3</v>
      </c>
      <c r="E69" s="3">
        <f>'Population at Risk'!E69/'Population at Risk'!E$5</f>
        <v>1.3474688819420267E-3</v>
      </c>
      <c r="F69" s="3">
        <f>'Population at Risk'!F69/'Population at Risk'!F$5</f>
        <v>4.0750605265659177E-3</v>
      </c>
      <c r="G69" s="3">
        <f>'Population at Risk'!G69/'Population at Risk'!G$5</f>
        <v>4.0446744660946913E-3</v>
      </c>
      <c r="H69" s="3">
        <f>'Population at Risk'!H69/'Population at Risk'!H$5</f>
        <v>1.7184992010820722E-2</v>
      </c>
      <c r="I69" s="3">
        <f>'Population at Risk'!I69/'Population at Risk'!I$5</f>
        <v>2.8885646433364958E-3</v>
      </c>
      <c r="J69" s="3">
        <f>'Population at Risk'!J69/'Population at Risk'!J$5</f>
        <v>1.2143683610738316E-2</v>
      </c>
      <c r="K69" s="3">
        <f>'Population at Risk'!K69/'Population at Risk'!K$5</f>
        <v>1.48280755588997E-2</v>
      </c>
      <c r="L69" s="3">
        <f>'Population at Risk'!L69/'Population at Risk'!L$5</f>
        <v>4.7313690192711446E-3</v>
      </c>
      <c r="M69" s="3">
        <f>'Population at Risk'!M69/'Population at Risk'!M$5</f>
        <v>4.73298091429221E-3</v>
      </c>
      <c r="N69" s="3">
        <f>'Population at Risk'!N69/'Population at Risk'!N$5</f>
        <v>1.7084143470882412E-2</v>
      </c>
      <c r="O69" s="3">
        <f>'Population at Risk'!O69/'Population at Risk'!O$5</f>
        <v>1.8160598084268009E-2</v>
      </c>
      <c r="P69" s="3">
        <f>'Population at Risk'!P69/'Population at Risk'!P$5</f>
        <v>3.5282177633404075E-3</v>
      </c>
      <c r="Q69" s="3">
        <f>'Population at Risk'!Q69/'Population at Risk'!Q$5</f>
        <v>2.139830369359982E-3</v>
      </c>
      <c r="R69" s="3">
        <f>'Population at Risk'!R69/'Population at Risk'!R$5</f>
        <v>5.0126652725261973E-3</v>
      </c>
      <c r="S69" s="3">
        <f>'Population at Risk'!S69/'Population at Risk'!S$5</f>
        <v>8.3197650434686833E-3</v>
      </c>
      <c r="T69" s="3">
        <f>'Population at Risk'!T69/'Population at Risk'!T$5</f>
        <v>8.4023667964739333E-3</v>
      </c>
      <c r="U69" s="3">
        <f>'Population at Risk'!U69/'Population at Risk'!U$5</f>
        <v>0</v>
      </c>
      <c r="V69" s="3">
        <f>'Population at Risk'!V69/'Population at Risk'!V$5</f>
        <v>8.3963655731768439E-3</v>
      </c>
      <c r="W69" s="3">
        <f>'Population at Risk'!W69/'Population at Risk'!W$5</f>
        <v>1.2106219071877054E-2</v>
      </c>
      <c r="X69" s="3">
        <f>'Population at Risk'!X69/'Population at Risk'!X$5</f>
        <v>1.2107404436598655E-2</v>
      </c>
      <c r="Y69" s="3">
        <f>'Population at Risk'!Y69/'Population at Risk'!Y$5</f>
        <v>9.8203086201073958E-3</v>
      </c>
      <c r="Z69" s="3">
        <f>'Population at Risk'!Z69/'Population at Risk'!Z$5</f>
        <v>2.7017788032378795E-2</v>
      </c>
      <c r="AA69" s="3">
        <f>'Population at Risk'!AA69/'Population at Risk'!AA$5</f>
        <v>1.8459593492424764E-2</v>
      </c>
      <c r="AB69" s="3">
        <f>'Population at Risk'!AB69/'Population at Risk'!AB$5</f>
        <v>2.4316197122530411E-3</v>
      </c>
      <c r="AC69" s="3">
        <f>'Population at Risk'!AC69/'Population at Risk'!AC$5</f>
        <v>2.114324257994013E-2</v>
      </c>
      <c r="AD69" s="3">
        <f>'Population at Risk'!AD69/'Population at Risk'!AD$5</f>
        <v>4.0687506009318671E-3</v>
      </c>
      <c r="AE69" s="3">
        <f>'Population at Risk'!AE69/'Population at Risk'!AE$5</f>
        <v>4.024051014173401E-3</v>
      </c>
      <c r="AF69" s="3">
        <f>'Population at Risk'!AF69/'Population at Risk'!AF$5</f>
        <v>2.2673127050340958E-2</v>
      </c>
      <c r="AG69" s="3">
        <f>'Population at Risk'!AG69/'Population at Risk'!AG$5</f>
        <v>4.024051014173401E-3</v>
      </c>
      <c r="AH69" s="3">
        <f>'Population at Risk'!AH69/'Population at Risk'!AH$5</f>
        <v>1.4088875630890193E-2</v>
      </c>
      <c r="AI69" s="3">
        <f>'Population at Risk'!AI69/'Population at Risk'!AI$5</f>
        <v>7.448694664597552E-3</v>
      </c>
      <c r="AJ69" s="3">
        <f>'Population at Risk'!AJ69/'Population at Risk'!AJ$5</f>
        <v>5.0250119553576778E-3</v>
      </c>
      <c r="AK69" s="3">
        <f>'Population at Risk'!AK69/'Population at Risk'!AK$5</f>
        <v>5.0467024597701613E-4</v>
      </c>
      <c r="AL69" s="3">
        <f>'Population at Risk'!AL69/'Population at Risk'!AL$5</f>
        <v>2.2467270550398072E-2</v>
      </c>
      <c r="AM69" s="3">
        <f>'Population at Risk'!AM69/'Population at Risk'!AM$5</f>
        <v>1.6652297299935007E-2</v>
      </c>
      <c r="AN69" s="3">
        <f>'Population at Risk'!AN69/'Population at Risk'!AN$5</f>
        <v>0</v>
      </c>
      <c r="AO69" s="3">
        <f>'Population at Risk'!AO69/'Population at Risk'!AO$5</f>
        <v>0</v>
      </c>
      <c r="AP69" s="3">
        <f>'Population at Risk'!AP69/'Population at Risk'!AP$5</f>
        <v>2.5361740640101483E-3</v>
      </c>
      <c r="AQ69" s="3">
        <f>'Population at Risk'!AQ69/'Population at Risk'!AQ$5</f>
        <v>1.5820746236596985E-2</v>
      </c>
      <c r="AR69" s="3">
        <f>'Population at Risk'!AR69/'Population at Risk'!AR$5</f>
        <v>1.1514705691539187E-2</v>
      </c>
      <c r="AS69" s="3">
        <f>'Population at Risk'!AS69/'Population at Risk'!AS$5</f>
        <v>2.8881087286067291E-3</v>
      </c>
      <c r="AT69" s="3">
        <f>'Population at Risk'!AT69/'Population at Risk'!AT$5</f>
        <v>0</v>
      </c>
      <c r="AU69" s="3">
        <f>'Population at Risk'!AU69/'Population at Risk'!AU$5</f>
        <v>0</v>
      </c>
      <c r="AV69" s="3">
        <f>'Population at Risk'!AV69/'Population at Risk'!AV$5</f>
        <v>9.602825342789556E-3</v>
      </c>
      <c r="AW69" s="3">
        <f>'Population at Risk'!AW69/'Population at Risk'!AW$5</f>
        <v>1.1308247456356862E-2</v>
      </c>
      <c r="AX69" s="3">
        <f>'Population at Risk'!AX69/'Population at Risk'!AX$5</f>
        <v>9.4386726008938195E-3</v>
      </c>
      <c r="AY69" s="3">
        <f>'Population at Risk'!AY69/'Population at Risk'!AY$5</f>
        <v>9.7936656826301347E-3</v>
      </c>
      <c r="AZ69" s="3">
        <f>'Population at Risk'!AZ69/'Population at Risk'!AZ$5</f>
        <v>7.8950918705442078E-3</v>
      </c>
      <c r="BA69" s="3">
        <f>'Population at Risk'!BA69/'Population at Risk'!BA$5</f>
        <v>2.1737565068300796E-2</v>
      </c>
      <c r="BB69" s="3">
        <f>'Population at Risk'!BB69/'Population at Risk'!BB$5</f>
        <v>9.6983536970752619E-3</v>
      </c>
      <c r="BC69" s="5">
        <f>'Population at Risk'!BC69/'Population at Risk'!BC$5</f>
        <v>0</v>
      </c>
      <c r="BD69" s="9">
        <v>67</v>
      </c>
    </row>
    <row r="70" spans="2:56" x14ac:dyDescent="0.35">
      <c r="B70" s="3" t="s">
        <v>69</v>
      </c>
      <c r="C70" s="47">
        <f>'Population at Risk'!C70/'Population at Risk'!C$5</f>
        <v>4.6021308819820797E-3</v>
      </c>
      <c r="D70" s="3">
        <f>'Population at Risk'!D70/'Population at Risk'!D$5</f>
        <v>2.8861118233085691E-3</v>
      </c>
      <c r="E70" s="3">
        <f>'Population at Risk'!E70/'Population at Risk'!E$5</f>
        <v>1.2718456283636478E-3</v>
      </c>
      <c r="F70" s="3">
        <f>'Population at Risk'!F70/'Population at Risk'!F$5</f>
        <v>3.7399404174733256E-3</v>
      </c>
      <c r="G70" s="3">
        <f>'Population at Risk'!G70/'Population at Risk'!G$5</f>
        <v>3.9431345213391767E-3</v>
      </c>
      <c r="H70" s="3">
        <f>'Population at Risk'!H70/'Population at Risk'!H$5</f>
        <v>1.7502579132170591E-2</v>
      </c>
      <c r="I70" s="3">
        <f>'Population at Risk'!I70/'Population at Risk'!I$5</f>
        <v>2.799489962704974E-3</v>
      </c>
      <c r="J70" s="3">
        <f>'Population at Risk'!J70/'Population at Risk'!J$5</f>
        <v>1.1191480313358631E-2</v>
      </c>
      <c r="K70" s="3">
        <f>'Population at Risk'!K70/'Population at Risk'!K$5</f>
        <v>1.4356844344104157E-2</v>
      </c>
      <c r="L70" s="3">
        <f>'Population at Risk'!L70/'Population at Risk'!L$5</f>
        <v>4.8863265199022956E-3</v>
      </c>
      <c r="M70" s="3">
        <f>'Population at Risk'!M70/'Population at Risk'!M$5</f>
        <v>4.8879912062450128E-3</v>
      </c>
      <c r="N70" s="3">
        <f>'Population at Risk'!N70/'Population at Risk'!N$5</f>
        <v>1.9355805535316687E-2</v>
      </c>
      <c r="O70" s="3">
        <f>'Population at Risk'!O70/'Population at Risk'!O$5</f>
        <v>1.862442475439666E-2</v>
      </c>
      <c r="P70" s="3">
        <f>'Population at Risk'!P70/'Population at Risk'!P$5</f>
        <v>3.5449391745410726E-3</v>
      </c>
      <c r="Q70" s="3">
        <f>'Population at Risk'!Q70/'Population at Risk'!Q$5</f>
        <v>1.7482274259476977E-3</v>
      </c>
      <c r="R70" s="3">
        <f>'Population at Risk'!R70/'Population at Risk'!R$5</f>
        <v>5.2571855297225975E-3</v>
      </c>
      <c r="S70" s="3">
        <f>'Population at Risk'!S70/'Population at Risk'!S$5</f>
        <v>8.0013693431247937E-3</v>
      </c>
      <c r="T70" s="3">
        <f>'Population at Risk'!T70/'Population at Risk'!T$5</f>
        <v>7.5509462022412804E-3</v>
      </c>
      <c r="U70" s="3">
        <f>'Population at Risk'!U70/'Population at Risk'!U$5</f>
        <v>0</v>
      </c>
      <c r="V70" s="3">
        <f>'Population at Risk'!V70/'Population at Risk'!V$5</f>
        <v>8.9390964277167913E-3</v>
      </c>
      <c r="W70" s="3">
        <f>'Population at Risk'!W70/'Population at Risk'!W$5</f>
        <v>1.2132536939424612E-2</v>
      </c>
      <c r="X70" s="3">
        <f>'Population at Risk'!X70/'Population at Risk'!X$5</f>
        <v>1.2133724881026042E-2</v>
      </c>
      <c r="Y70" s="3">
        <f>'Population at Risk'!Y70/'Population at Risk'!Y$5</f>
        <v>9.6761369520538716E-3</v>
      </c>
      <c r="Z70" s="3">
        <f>'Population at Risk'!Z70/'Population at Risk'!Z$5</f>
        <v>2.8342290854341447E-2</v>
      </c>
      <c r="AA70" s="3">
        <f>'Population at Risk'!AA70/'Population at Risk'!AA$5</f>
        <v>1.8895215632080759E-2</v>
      </c>
      <c r="AB70" s="3">
        <f>'Population at Risk'!AB70/'Population at Risk'!AB$5</f>
        <v>2.4940451571886326E-3</v>
      </c>
      <c r="AC70" s="3">
        <f>'Population at Risk'!AC70/'Population at Risk'!AC$5</f>
        <v>2.178316131832371E-2</v>
      </c>
      <c r="AD70" s="3">
        <f>'Population at Risk'!AD70/'Population at Risk'!AD$5</f>
        <v>3.8099608100598753E-3</v>
      </c>
      <c r="AE70" s="3">
        <f>'Population at Risk'!AE70/'Population at Risk'!AE$5</f>
        <v>3.7074043769925436E-3</v>
      </c>
      <c r="AF70" s="3">
        <f>'Population at Risk'!AF70/'Population at Risk'!AF$5</f>
        <v>2.233547809947959E-2</v>
      </c>
      <c r="AG70" s="3">
        <f>'Population at Risk'!AG70/'Population at Risk'!AG$5</f>
        <v>3.7074043769925436E-3</v>
      </c>
      <c r="AH70" s="3">
        <f>'Population at Risk'!AH70/'Population at Risk'!AH$5</f>
        <v>1.4194344444097106E-2</v>
      </c>
      <c r="AI70" s="3">
        <f>'Population at Risk'!AI70/'Population at Risk'!AI$5</f>
        <v>6.9434349169337469E-3</v>
      </c>
      <c r="AJ70" s="3">
        <f>'Population at Risk'!AJ70/'Population at Risk'!AJ$5</f>
        <v>5.1055409931037949E-3</v>
      </c>
      <c r="AK70" s="3">
        <f>'Population at Risk'!AK70/'Population at Risk'!AK$5</f>
        <v>4.8664630862069413E-4</v>
      </c>
      <c r="AL70" s="3">
        <f>'Population at Risk'!AL70/'Population at Risk'!AL$5</f>
        <v>2.3314293002816469E-2</v>
      </c>
      <c r="AM70" s="3">
        <f>'Population at Risk'!AM70/'Population at Risk'!AM$5</f>
        <v>1.689472532287583E-2</v>
      </c>
      <c r="AN70" s="3">
        <f>'Population at Risk'!AN70/'Population at Risk'!AN$5</f>
        <v>0</v>
      </c>
      <c r="AO70" s="3">
        <f>'Population at Risk'!AO70/'Population at Risk'!AO$5</f>
        <v>0</v>
      </c>
      <c r="AP70" s="3">
        <f>'Population at Risk'!AP70/'Population at Risk'!AP$5</f>
        <v>2.7484062032578594E-3</v>
      </c>
      <c r="AQ70" s="3">
        <f>'Population at Risk'!AQ70/'Population at Risk'!AQ$5</f>
        <v>1.5154875723708777E-2</v>
      </c>
      <c r="AR70" s="3">
        <f>'Population at Risk'!AR70/'Population at Risk'!AR$5</f>
        <v>1.1663644533430413E-2</v>
      </c>
      <c r="AS70" s="3">
        <f>'Population at Risk'!AS70/'Population at Risk'!AS$5</f>
        <v>2.7990481070197379E-3</v>
      </c>
      <c r="AT70" s="3">
        <f>'Population at Risk'!AT70/'Population at Risk'!AT$5</f>
        <v>0</v>
      </c>
      <c r="AU70" s="3">
        <f>'Population at Risk'!AU70/'Population at Risk'!AU$5</f>
        <v>0</v>
      </c>
      <c r="AV70" s="3">
        <f>'Population at Risk'!AV70/'Population at Risk'!AV$5</f>
        <v>9.1056763468413231E-3</v>
      </c>
      <c r="AW70" s="3">
        <f>'Population at Risk'!AW70/'Population at Risk'!AW$5</f>
        <v>1.1261673125811734E-2</v>
      </c>
      <c r="AX70" s="3">
        <f>'Population at Risk'!AX70/'Population at Risk'!AX$5</f>
        <v>8.2912261278439824E-3</v>
      </c>
      <c r="AY70" s="3">
        <f>'Population at Risk'!AY70/'Population at Risk'!AY$5</f>
        <v>1.0228939712969252E-2</v>
      </c>
      <c r="AZ70" s="3">
        <f>'Population at Risk'!AZ70/'Population at Risk'!AZ$5</f>
        <v>8.6665757336932756E-3</v>
      </c>
      <c r="BA70" s="3">
        <f>'Population at Risk'!BA70/'Population at Risk'!BA$5</f>
        <v>2.2417358012254932E-2</v>
      </c>
      <c r="BB70" s="3">
        <f>'Population at Risk'!BB70/'Population at Risk'!BB$5</f>
        <v>9.6890193816786523E-3</v>
      </c>
      <c r="BC70" s="5">
        <f>'Population at Risk'!BC70/'Population at Risk'!BC$5</f>
        <v>0</v>
      </c>
      <c r="BD70" s="9">
        <v>68</v>
      </c>
    </row>
    <row r="71" spans="2:56" x14ac:dyDescent="0.35">
      <c r="B71" s="3" t="s">
        <v>70</v>
      </c>
      <c r="C71" s="47">
        <f>'Population at Risk'!C71/'Population at Risk'!C$5</f>
        <v>4.9159546724513023E-3</v>
      </c>
      <c r="D71" s="3">
        <f>'Population at Risk'!D71/'Population at Risk'!D$5</f>
        <v>3.0801675747282081E-3</v>
      </c>
      <c r="E71" s="3">
        <f>'Population at Risk'!E71/'Population at Risk'!E$5</f>
        <v>1.3532529341705494E-3</v>
      </c>
      <c r="F71" s="3">
        <f>'Population at Risk'!F71/'Population at Risk'!F$5</f>
        <v>4.3147238764004855E-3</v>
      </c>
      <c r="G71" s="3">
        <f>'Population at Risk'!G71/'Population at Risk'!G$5</f>
        <v>4.6720740273224013E-3</v>
      </c>
      <c r="H71" s="3">
        <f>'Population at Risk'!H71/'Population at Risk'!H$5</f>
        <v>1.8993582686778775E-2</v>
      </c>
      <c r="I71" s="3">
        <f>'Population at Risk'!I71/'Population at Risk'!I$5</f>
        <v>3.0719208752836369E-3</v>
      </c>
      <c r="J71" s="3">
        <f>'Population at Risk'!J71/'Population at Risk'!J$5</f>
        <v>1.278334798454675E-2</v>
      </c>
      <c r="K71" s="3">
        <f>'Population at Risk'!K71/'Population at Risk'!K$5</f>
        <v>1.6295811586166147E-2</v>
      </c>
      <c r="L71" s="3">
        <f>'Population at Risk'!L71/'Population at Risk'!L$5</f>
        <v>4.9110205126959867E-3</v>
      </c>
      <c r="M71" s="3">
        <f>'Population at Risk'!M71/'Population at Risk'!M$5</f>
        <v>4.912693611851965E-3</v>
      </c>
      <c r="N71" s="3">
        <f>'Population at Risk'!N71/'Population at Risk'!N$5</f>
        <v>2.1432613258459837E-2</v>
      </c>
      <c r="O71" s="3">
        <f>'Population at Risk'!O71/'Population at Risk'!O$5</f>
        <v>1.8669364868573252E-2</v>
      </c>
      <c r="P71" s="3">
        <f>'Population at Risk'!P71/'Population at Risk'!P$5</f>
        <v>4.3886198966656704E-3</v>
      </c>
      <c r="Q71" s="3">
        <f>'Population at Risk'!Q71/'Population at Risk'!Q$5</f>
        <v>2.3720708862032059E-3</v>
      </c>
      <c r="R71" s="3">
        <f>'Population at Risk'!R71/'Population at Risk'!R$5</f>
        <v>4.9191196835256957E-3</v>
      </c>
      <c r="S71" s="3">
        <f>'Population at Risk'!S71/'Population at Risk'!S$5</f>
        <v>9.1852775270037414E-3</v>
      </c>
      <c r="T71" s="3">
        <f>'Population at Risk'!T71/'Population at Risk'!T$5</f>
        <v>9.2140498101612092E-3</v>
      </c>
      <c r="U71" s="3">
        <f>'Population at Risk'!U71/'Population at Risk'!U$5</f>
        <v>0</v>
      </c>
      <c r="V71" s="3">
        <f>'Population at Risk'!V71/'Population at Risk'!V$5</f>
        <v>1.0091652458328911E-2</v>
      </c>
      <c r="W71" s="3">
        <f>'Population at Risk'!W71/'Population at Risk'!W$5</f>
        <v>1.3282354865917887E-2</v>
      </c>
      <c r="X71" s="3">
        <f>'Population at Risk'!X71/'Population at Risk'!X$5</f>
        <v>1.3283655390448658E-2</v>
      </c>
      <c r="Y71" s="3">
        <f>'Population at Risk'!Y71/'Population at Risk'!Y$5</f>
        <v>1.0990490802018627E-2</v>
      </c>
      <c r="Z71" s="3">
        <f>'Population at Risk'!Z71/'Population at Risk'!Z$5</f>
        <v>3.0383024755643643E-2</v>
      </c>
      <c r="AA71" s="3">
        <f>'Population at Risk'!AA71/'Population at Risk'!AA$5</f>
        <v>2.078332905727244E-2</v>
      </c>
      <c r="AB71" s="3">
        <f>'Population at Risk'!AB71/'Population at Risk'!AB$5</f>
        <v>2.6607240119535312E-3</v>
      </c>
      <c r="AC71" s="3">
        <f>'Population at Risk'!AC71/'Population at Risk'!AC$5</f>
        <v>2.3720894427224921E-2</v>
      </c>
      <c r="AD71" s="3">
        <f>'Population at Risk'!AD71/'Population at Risk'!AD$5</f>
        <v>4.3844689431864316E-3</v>
      </c>
      <c r="AE71" s="3">
        <f>'Population at Risk'!AE71/'Population at Risk'!AE$5</f>
        <v>4.214077558180946E-3</v>
      </c>
      <c r="AF71" s="3">
        <f>'Population at Risk'!AF71/'Population at Risk'!AF$5</f>
        <v>2.6397204654298581E-2</v>
      </c>
      <c r="AG71" s="3">
        <f>'Population at Risk'!AG71/'Population at Risk'!AG$5</f>
        <v>4.214077558180946E-3</v>
      </c>
      <c r="AH71" s="3">
        <f>'Population at Risk'!AH71/'Population at Risk'!AH$5</f>
        <v>1.5997539128767654E-2</v>
      </c>
      <c r="AI71" s="3">
        <f>'Population at Risk'!AI71/'Population at Risk'!AI$5</f>
        <v>8.2783770955894738E-3</v>
      </c>
      <c r="AJ71" s="3">
        <f>'Population at Risk'!AJ71/'Population at Risk'!AJ$5</f>
        <v>6.1810659744754174E-3</v>
      </c>
      <c r="AK71" s="3">
        <f>'Population at Risk'!AK71/'Population at Risk'!AK$5</f>
        <v>5.1321186138387435E-4</v>
      </c>
      <c r="AL71" s="3">
        <f>'Population at Risk'!AL71/'Population at Risk'!AL$5</f>
        <v>2.5704058985155074E-2</v>
      </c>
      <c r="AM71" s="3">
        <f>'Population at Risk'!AM71/'Population at Risk'!AM$5</f>
        <v>1.8478378398371291E-2</v>
      </c>
      <c r="AN71" s="3">
        <f>'Population at Risk'!AN71/'Population at Risk'!AN$5</f>
        <v>0</v>
      </c>
      <c r="AO71" s="3">
        <f>'Population at Risk'!AO71/'Population at Risk'!AO$5</f>
        <v>0</v>
      </c>
      <c r="AP71" s="3">
        <f>'Population at Risk'!AP71/'Population at Risk'!AP$5</f>
        <v>3.0609501511186846E-3</v>
      </c>
      <c r="AQ71" s="3">
        <f>'Population at Risk'!AQ71/'Population at Risk'!AQ$5</f>
        <v>1.7248634734227233E-2</v>
      </c>
      <c r="AR71" s="3">
        <f>'Population at Risk'!AR71/'Population at Risk'!AR$5</f>
        <v>1.2920816339941845E-2</v>
      </c>
      <c r="AS71" s="3">
        <f>'Population at Risk'!AS71/'Population at Risk'!AS$5</f>
        <v>3.0714360206417473E-3</v>
      </c>
      <c r="AT71" s="3">
        <f>'Population at Risk'!AT71/'Population at Risk'!AT$5</f>
        <v>0</v>
      </c>
      <c r="AU71" s="3">
        <f>'Population at Risk'!AU71/'Population at Risk'!AU$5</f>
        <v>0</v>
      </c>
      <c r="AV71" s="3">
        <f>'Population at Risk'!AV71/'Population at Risk'!AV$5</f>
        <v>1.1078430861694031E-2</v>
      </c>
      <c r="AW71" s="3">
        <f>'Population at Risk'!AW71/'Population at Risk'!AW$5</f>
        <v>1.3319188979255006E-2</v>
      </c>
      <c r="AX71" s="3">
        <f>'Population at Risk'!AX71/'Population at Risk'!AX$5</f>
        <v>9.5313245182745698E-3</v>
      </c>
      <c r="AY71" s="3">
        <f>'Population at Risk'!AY71/'Population at Risk'!AY$5</f>
        <v>1.1286823305740866E-2</v>
      </c>
      <c r="AZ71" s="3">
        <f>'Population at Risk'!AZ71/'Population at Risk'!AZ$5</f>
        <v>9.6491252267386658E-3</v>
      </c>
      <c r="BA71" s="3">
        <f>'Population at Risk'!BA71/'Population at Risk'!BA$5</f>
        <v>2.4131840901005012E-2</v>
      </c>
      <c r="BB71" s="3">
        <f>'Population at Risk'!BB71/'Population at Risk'!BB$5</f>
        <v>1.0758490286232348E-2</v>
      </c>
      <c r="BC71" s="5">
        <f>'Population at Risk'!BC71/'Population at Risk'!BC$5</f>
        <v>0</v>
      </c>
      <c r="BD71" s="9">
        <v>69</v>
      </c>
    </row>
    <row r="72" spans="2:56" x14ac:dyDescent="0.35">
      <c r="B72" s="3" t="s">
        <v>71</v>
      </c>
      <c r="C72" s="47">
        <f>'Population at Risk'!C72/'Population at Risk'!C$5</f>
        <v>3.9981886430287853E-3</v>
      </c>
      <c r="D72" s="3">
        <f>'Population at Risk'!D72/'Population at Risk'!D$5</f>
        <v>2.4861352567449109E-3</v>
      </c>
      <c r="E72" s="3">
        <f>'Population at Risk'!E72/'Population at Risk'!E$5</f>
        <v>1.0638780929013755E-3</v>
      </c>
      <c r="F72" s="3">
        <f>'Population at Risk'!F72/'Population at Risk'!F$5</f>
        <v>3.4683741929526983E-3</v>
      </c>
      <c r="G72" s="3">
        <f>'Population at Risk'!G72/'Population at Risk'!G$5</f>
        <v>4.1902009213653823E-3</v>
      </c>
      <c r="H72" s="3">
        <f>'Population at Risk'!H72/'Population at Risk'!H$5</f>
        <v>1.7197613968632047E-2</v>
      </c>
      <c r="I72" s="3">
        <f>'Population at Risk'!I72/'Population at Risk'!I$5</f>
        <v>2.9301399118090076E-3</v>
      </c>
      <c r="J72" s="3">
        <f>'Population at Risk'!J72/'Population at Risk'!J$5</f>
        <v>9.7827058229046394E-3</v>
      </c>
      <c r="K72" s="3">
        <f>'Population at Risk'!K72/'Population at Risk'!K$5</f>
        <v>1.3145547293852405E-2</v>
      </c>
      <c r="L72" s="3">
        <f>'Population at Risk'!L72/'Population at Risk'!L$5</f>
        <v>4.4122449918752998E-3</v>
      </c>
      <c r="M72" s="3">
        <f>'Population at Risk'!M72/'Population at Risk'!M$5</f>
        <v>4.4137481668982499E-3</v>
      </c>
      <c r="N72" s="3">
        <f>'Population at Risk'!N72/'Population at Risk'!N$5</f>
        <v>1.7079314340174706E-2</v>
      </c>
      <c r="O72" s="3">
        <f>'Population at Risk'!O72/'Population at Risk'!O$5</f>
        <v>1.6946718425652849E-2</v>
      </c>
      <c r="P72" s="3">
        <f>'Population at Risk'!P72/'Population at Risk'!P$5</f>
        <v>3.3742690714929449E-3</v>
      </c>
      <c r="Q72" s="3">
        <f>'Population at Risk'!Q72/'Population at Risk'!Q$5</f>
        <v>1.6794954449759923E-3</v>
      </c>
      <c r="R72" s="3">
        <f>'Population at Risk'!R72/'Population at Risk'!R$5</f>
        <v>4.3389158234175369E-3</v>
      </c>
      <c r="S72" s="3">
        <f>'Population at Risk'!S72/'Population at Risk'!S$5</f>
        <v>7.4379302565757031E-3</v>
      </c>
      <c r="T72" s="3">
        <f>'Population at Risk'!T72/'Population at Risk'!T$5</f>
        <v>6.8915554324181999E-3</v>
      </c>
      <c r="U72" s="3">
        <f>'Population at Risk'!U72/'Population at Risk'!U$5</f>
        <v>0</v>
      </c>
      <c r="V72" s="3">
        <f>'Population at Risk'!V72/'Population at Risk'!V$5</f>
        <v>8.5502381794457741E-3</v>
      </c>
      <c r="W72" s="3">
        <f>'Population at Risk'!W72/'Population at Risk'!W$5</f>
        <v>1.1327470257687947E-2</v>
      </c>
      <c r="X72" s="3">
        <f>'Population at Risk'!X72/'Population at Risk'!X$5</f>
        <v>1.1328579372230538E-2</v>
      </c>
      <c r="Y72" s="3">
        <f>'Population at Risk'!Y72/'Population at Risk'!Y$5</f>
        <v>8.8418189587757597E-3</v>
      </c>
      <c r="Z72" s="3">
        <f>'Population at Risk'!Z72/'Population at Risk'!Z$5</f>
        <v>2.338535330090755E-2</v>
      </c>
      <c r="AA72" s="3">
        <f>'Population at Risk'!AA72/'Population at Risk'!AA$5</f>
        <v>1.6770406607798084E-2</v>
      </c>
      <c r="AB72" s="3">
        <f>'Population at Risk'!AB72/'Population at Risk'!AB$5</f>
        <v>2.2154299518617232E-3</v>
      </c>
      <c r="AC72" s="3">
        <f>'Population at Risk'!AC72/'Population at Risk'!AC$5</f>
        <v>1.8565573641645596E-2</v>
      </c>
      <c r="AD72" s="3">
        <f>'Population at Risk'!AD72/'Population at Risk'!AD$5</f>
        <v>4.0403563603653046E-3</v>
      </c>
      <c r="AE72" s="3">
        <f>'Population at Risk'!AE72/'Population at Risk'!AE$5</f>
        <v>3.9282389641182858E-3</v>
      </c>
      <c r="AF72" s="3">
        <f>'Population at Risk'!AF72/'Population at Risk'!AF$5</f>
        <v>2.1778216349785526E-2</v>
      </c>
      <c r="AG72" s="3">
        <f>'Population at Risk'!AG72/'Population at Risk'!AG$5</f>
        <v>3.9282389641182858E-3</v>
      </c>
      <c r="AH72" s="3">
        <f>'Population at Risk'!AH72/'Population at Risk'!AH$5</f>
        <v>1.383497432560998E-2</v>
      </c>
      <c r="AI72" s="3">
        <f>'Population at Risk'!AI72/'Population at Risk'!AI$5</f>
        <v>6.3826022768378012E-3</v>
      </c>
      <c r="AJ72" s="3">
        <f>'Population at Risk'!AJ72/'Population at Risk'!AJ$5</f>
        <v>4.6258300196074086E-3</v>
      </c>
      <c r="AK72" s="3">
        <f>'Population at Risk'!AK72/'Population at Risk'!AK$5</f>
        <v>8.2560169005231956E-4</v>
      </c>
      <c r="AL72" s="3">
        <f>'Population at Risk'!AL72/'Population at Risk'!AL$5</f>
        <v>2.3095640964733932E-2</v>
      </c>
      <c r="AM72" s="3">
        <f>'Population at Risk'!AM72/'Population at Risk'!AM$5</f>
        <v>1.5839349279589618E-2</v>
      </c>
      <c r="AN72" s="3">
        <f>'Population at Risk'!AN72/'Population at Risk'!AN$5</f>
        <v>0</v>
      </c>
      <c r="AO72" s="3">
        <f>'Population at Risk'!AO72/'Population at Risk'!AO$5</f>
        <v>0</v>
      </c>
      <c r="AP72" s="3">
        <f>'Population at Risk'!AP72/'Population at Risk'!AP$5</f>
        <v>2.7850705237646403E-3</v>
      </c>
      <c r="AQ72" s="3">
        <f>'Population at Risk'!AQ72/'Population at Risk'!AQ$5</f>
        <v>1.3137344906468292E-2</v>
      </c>
      <c r="AR72" s="3">
        <f>'Population at Risk'!AR72/'Population at Risk'!AR$5</f>
        <v>1.0623814651046531E-2</v>
      </c>
      <c r="AS72" s="3">
        <f>'Population at Risk'!AS72/'Population at Risk'!AS$5</f>
        <v>2.9296774350736671E-3</v>
      </c>
      <c r="AT72" s="3">
        <f>'Population at Risk'!AT72/'Population at Risk'!AT$5</f>
        <v>0</v>
      </c>
      <c r="AU72" s="3">
        <f>'Population at Risk'!AU72/'Population at Risk'!AU$5</f>
        <v>0</v>
      </c>
      <c r="AV72" s="3">
        <f>'Population at Risk'!AV72/'Population at Risk'!AV$5</f>
        <v>1.0203817898928713E-2</v>
      </c>
      <c r="AW72" s="3">
        <f>'Population at Risk'!AW72/'Population at Risk'!AW$5</f>
        <v>1.1675912416879389E-2</v>
      </c>
      <c r="AX72" s="3">
        <f>'Population at Risk'!AX72/'Population at Risk'!AX$5</f>
        <v>6.8964631730784745E-3</v>
      </c>
      <c r="AY72" s="3">
        <f>'Population at Risk'!AY72/'Population at Risk'!AY$5</f>
        <v>9.3983378958610465E-3</v>
      </c>
      <c r="AZ72" s="3">
        <f>'Population at Risk'!AZ72/'Population at Risk'!AZ$5</f>
        <v>7.8148095615260885E-3</v>
      </c>
      <c r="BA72" s="3">
        <f>'Population at Risk'!BA72/'Population at Risk'!BA$5</f>
        <v>2.0608944419106469E-2</v>
      </c>
      <c r="BB72" s="3">
        <f>'Population at Risk'!BB72/'Population at Risk'!BB$5</f>
        <v>9.0251137632088758E-3</v>
      </c>
      <c r="BC72" s="5">
        <f>'Population at Risk'!BC72/'Population at Risk'!BC$5</f>
        <v>0</v>
      </c>
      <c r="BD72" s="9">
        <v>70</v>
      </c>
    </row>
    <row r="73" spans="2:56" x14ac:dyDescent="0.35">
      <c r="B73" s="3" t="s">
        <v>72</v>
      </c>
      <c r="C73" s="47">
        <f>'Population at Risk'!C73/'Population at Risk'!C$5</f>
        <v>4.3763708280278287E-3</v>
      </c>
      <c r="D73" s="3">
        <f>'Population at Risk'!D73/'Population at Risk'!D$5</f>
        <v>2.7269611749280091E-3</v>
      </c>
      <c r="E73" s="3">
        <f>'Population at Risk'!E73/'Population at Risk'!E$5</f>
        <v>1.1754686786997995E-3</v>
      </c>
      <c r="F73" s="3">
        <f>'Population at Risk'!F73/'Population at Risk'!F$5</f>
        <v>3.6632335933378104E-3</v>
      </c>
      <c r="G73" s="3">
        <f>'Population at Risk'!G73/'Population at Risk'!G$5</f>
        <v>5.5645585591488009E-3</v>
      </c>
      <c r="H73" s="3">
        <f>'Population at Risk'!H73/'Population at Risk'!H$5</f>
        <v>1.94126038555981E-2</v>
      </c>
      <c r="I73" s="3">
        <f>'Population at Risk'!I73/'Population at Risk'!I$5</f>
        <v>3.5890215786813623E-3</v>
      </c>
      <c r="J73" s="3">
        <f>'Population at Risk'!J73/'Population at Risk'!J$5</f>
        <v>1.2361113217075429E-2</v>
      </c>
      <c r="K73" s="3">
        <f>'Population at Risk'!K73/'Population at Risk'!K$5</f>
        <v>1.7078442356681833E-2</v>
      </c>
      <c r="L73" s="3">
        <f>'Population at Risk'!L73/'Population at Risk'!L$5</f>
        <v>4.4988357176977177E-3</v>
      </c>
      <c r="M73" s="3">
        <f>'Population at Risk'!M73/'Population at Risk'!M$5</f>
        <v>4.5003683926728493E-3</v>
      </c>
      <c r="N73" s="3">
        <f>'Population at Risk'!N73/'Population at Risk'!N$5</f>
        <v>2.0115603203525196E-2</v>
      </c>
      <c r="O73" s="3">
        <f>'Population at Risk'!O73/'Population at Risk'!O$5</f>
        <v>1.9500533521708881E-2</v>
      </c>
      <c r="P73" s="3">
        <f>'Population at Risk'!P73/'Population at Risk'!P$5</f>
        <v>3.5921361431074605E-3</v>
      </c>
      <c r="Q73" s="3">
        <f>'Population at Risk'!Q73/'Population at Risk'!Q$5</f>
        <v>2.0847338323618479E-3</v>
      </c>
      <c r="R73" s="3">
        <f>'Population at Risk'!R73/'Population at Risk'!R$5</f>
        <v>5.1516011041203942E-3</v>
      </c>
      <c r="S73" s="3">
        <f>'Population at Risk'!S73/'Population at Risk'!S$5</f>
        <v>8.7550604233931559E-3</v>
      </c>
      <c r="T73" s="3">
        <f>'Population at Risk'!T73/'Population at Risk'!T$5</f>
        <v>7.8714453047711089E-3</v>
      </c>
      <c r="U73" s="3">
        <f>'Population at Risk'!U73/'Population at Risk'!U$5</f>
        <v>0</v>
      </c>
      <c r="V73" s="3">
        <f>'Population at Risk'!V73/'Population at Risk'!V$5</f>
        <v>1.0170788211076517E-2</v>
      </c>
      <c r="W73" s="3">
        <f>'Population at Risk'!W73/'Population at Risk'!W$5</f>
        <v>1.3448302115638439E-2</v>
      </c>
      <c r="X73" s="3">
        <f>'Population at Risk'!X73/'Population at Risk'!X$5</f>
        <v>1.3449618888678695E-2</v>
      </c>
      <c r="Y73" s="3">
        <f>'Population at Risk'!Y73/'Population at Risk'!Y$5</f>
        <v>1.0842394756618856E-2</v>
      </c>
      <c r="Z73" s="3">
        <f>'Population at Risk'!Z73/'Population at Risk'!Z$5</f>
        <v>2.4769619905766854E-2</v>
      </c>
      <c r="AA73" s="3">
        <f>'Population at Risk'!AA73/'Population at Risk'!AA$5</f>
        <v>1.840131188248189E-2</v>
      </c>
      <c r="AB73" s="3">
        <f>'Population at Risk'!AB73/'Population at Risk'!AB$5</f>
        <v>2.4196919157358715E-3</v>
      </c>
      <c r="AC73" s="3">
        <f>'Population at Risk'!AC73/'Population at Risk'!AC$5</f>
        <v>2.0116973020758159E-2</v>
      </c>
      <c r="AD73" s="3">
        <f>'Population at Risk'!AD73/'Population at Risk'!AD$5</f>
        <v>4.4122128575948454E-3</v>
      </c>
      <c r="AE73" s="3">
        <f>'Population at Risk'!AE73/'Population at Risk'!AE$5</f>
        <v>3.9043720268255562E-3</v>
      </c>
      <c r="AF73" s="3">
        <f>'Population at Risk'!AF73/'Population at Risk'!AF$5</f>
        <v>2.5781858826209997E-2</v>
      </c>
      <c r="AG73" s="3">
        <f>'Population at Risk'!AG73/'Population at Risk'!AG$5</f>
        <v>3.9043720268255562E-3</v>
      </c>
      <c r="AH73" s="3">
        <f>'Population at Risk'!AH73/'Population at Risk'!AH$5</f>
        <v>1.5589586016166296E-2</v>
      </c>
      <c r="AI73" s="3">
        <f>'Population at Risk'!AI73/'Population at Risk'!AI$5</f>
        <v>7.4405522500033553E-3</v>
      </c>
      <c r="AJ73" s="3">
        <f>'Population at Risk'!AJ73/'Population at Risk'!AJ$5</f>
        <v>6.1430710631380009E-3</v>
      </c>
      <c r="AK73" s="3">
        <f>'Population at Risk'!AK73/'Population at Risk'!AK$5</f>
        <v>8.4287306217455723E-4</v>
      </c>
      <c r="AL73" s="3">
        <f>'Population at Risk'!AL73/'Population at Risk'!AL$5</f>
        <v>2.6705963648536304E-2</v>
      </c>
      <c r="AM73" s="3">
        <f>'Population at Risk'!AM73/'Population at Risk'!AM$5</f>
        <v>1.7726163911956791E-2</v>
      </c>
      <c r="AN73" s="3">
        <f>'Population at Risk'!AN73/'Population at Risk'!AN$5</f>
        <v>0</v>
      </c>
      <c r="AO73" s="3">
        <f>'Population at Risk'!AO73/'Population at Risk'!AO$5</f>
        <v>0</v>
      </c>
      <c r="AP73" s="3">
        <f>'Population at Risk'!AP73/'Population at Risk'!AP$5</f>
        <v>2.8223773006428392E-3</v>
      </c>
      <c r="AQ73" s="3">
        <f>'Population at Risk'!AQ73/'Population at Risk'!AQ$5</f>
        <v>1.4941218585485987E-2</v>
      </c>
      <c r="AR73" s="3">
        <f>'Population at Risk'!AR73/'Population at Risk'!AR$5</f>
        <v>1.1918271917616593E-2</v>
      </c>
      <c r="AS73" s="3">
        <f>'Population at Risk'!AS73/'Population at Risk'!AS$5</f>
        <v>3.58845510778484E-3</v>
      </c>
      <c r="AT73" s="3">
        <f>'Population at Risk'!AT73/'Population at Risk'!AT$5</f>
        <v>0</v>
      </c>
      <c r="AU73" s="3">
        <f>'Population at Risk'!AU73/'Population at Risk'!AU$5</f>
        <v>0</v>
      </c>
      <c r="AV73" s="3">
        <f>'Population at Risk'!AV73/'Population at Risk'!AV$5</f>
        <v>1.0324267688629388E-2</v>
      </c>
      <c r="AW73" s="3">
        <f>'Population at Risk'!AW73/'Population at Risk'!AW$5</f>
        <v>1.3292644527816967E-2</v>
      </c>
      <c r="AX73" s="3">
        <f>'Population at Risk'!AX73/'Population at Risk'!AX$5</f>
        <v>8.4383564453526967E-3</v>
      </c>
      <c r="AY73" s="3">
        <f>'Population at Risk'!AY73/'Population at Risk'!AY$5</f>
        <v>1.0969830800670216E-2</v>
      </c>
      <c r="AZ73" s="3">
        <f>'Population at Risk'!AZ73/'Population at Risk'!AZ$5</f>
        <v>8.9351417705361078E-3</v>
      </c>
      <c r="BA73" s="3">
        <f>'Population at Risk'!BA73/'Population at Risk'!BA$5</f>
        <v>2.2155896648852265E-2</v>
      </c>
      <c r="BB73" s="3">
        <f>'Population at Risk'!BB73/'Population at Risk'!BB$5</f>
        <v>1.042169493550256E-2</v>
      </c>
      <c r="BC73" s="5">
        <f>'Population at Risk'!BC73/'Population at Risk'!BC$5</f>
        <v>0</v>
      </c>
      <c r="BD73" s="9">
        <v>71</v>
      </c>
    </row>
    <row r="74" spans="2:56" x14ac:dyDescent="0.35">
      <c r="B74" s="3" t="s">
        <v>73</v>
      </c>
      <c r="C74" s="47">
        <f>'Population at Risk'!C74/'Population at Risk'!C$5</f>
        <v>3.078476538343105E-3</v>
      </c>
      <c r="D74" s="3">
        <f>'Population at Risk'!D74/'Population at Risk'!D$5</f>
        <v>1.9062757165687224E-3</v>
      </c>
      <c r="E74" s="3">
        <f>'Population at Risk'!E74/'Population at Risk'!E$5</f>
        <v>8.0373926748704243E-4</v>
      </c>
      <c r="F74" s="3">
        <f>'Population at Risk'!F74/'Population at Risk'!F$5</f>
        <v>3.1539069974726597E-3</v>
      </c>
      <c r="G74" s="3">
        <f>'Population at Risk'!G74/'Population at Risk'!G$5</f>
        <v>4.1054076480831151E-3</v>
      </c>
      <c r="H74" s="3">
        <f>'Population at Risk'!H74/'Population at Risk'!H$5</f>
        <v>1.5195462049895563E-2</v>
      </c>
      <c r="I74" s="3">
        <f>'Population at Risk'!I74/'Population at Risk'!I$5</f>
        <v>2.7707990426089277E-3</v>
      </c>
      <c r="J74" s="3">
        <f>'Population at Risk'!J74/'Population at Risk'!J$5</f>
        <v>9.5419119570406812E-3</v>
      </c>
      <c r="K74" s="3">
        <f>'Population at Risk'!K74/'Population at Risk'!K$5</f>
        <v>1.2808831767511374E-2</v>
      </c>
      <c r="L74" s="3">
        <f>'Population at Risk'!L74/'Population at Risk'!L$5</f>
        <v>4.6950936516912426E-3</v>
      </c>
      <c r="M74" s="3">
        <f>'Population at Risk'!M74/'Population at Risk'!M$5</f>
        <v>4.6966931883263624E-3</v>
      </c>
      <c r="N74" s="3">
        <f>'Population at Risk'!N74/'Population at Risk'!N$5</f>
        <v>1.4522040594556997E-2</v>
      </c>
      <c r="O74" s="3">
        <f>'Population at Risk'!O74/'Population at Risk'!O$5</f>
        <v>1.5068594084956864E-2</v>
      </c>
      <c r="P74" s="3">
        <f>'Population at Risk'!P74/'Population at Risk'!P$5</f>
        <v>2.4925026299112991E-3</v>
      </c>
      <c r="Q74" s="3">
        <f>'Population at Risk'!Q74/'Population at Risk'!Q$5</f>
        <v>1.7781553276027524E-3</v>
      </c>
      <c r="R74" s="3">
        <f>'Population at Risk'!R74/'Population at Risk'!R$5</f>
        <v>3.6924770919706871E-3</v>
      </c>
      <c r="S74" s="3">
        <f>'Population at Risk'!S74/'Population at Risk'!S$5</f>
        <v>6.7494723606121949E-3</v>
      </c>
      <c r="T74" s="3">
        <f>'Population at Risk'!T74/'Population at Risk'!T$5</f>
        <v>5.7256460823720198E-3</v>
      </c>
      <c r="U74" s="3">
        <f>'Population at Risk'!U74/'Population at Risk'!U$5</f>
        <v>0</v>
      </c>
      <c r="V74" s="3">
        <f>'Population at Risk'!V74/'Population at Risk'!V$5</f>
        <v>7.3559370395094685E-3</v>
      </c>
      <c r="W74" s="3">
        <f>'Population at Risk'!W74/'Population at Risk'!W$5</f>
        <v>1.0659926796142385E-2</v>
      </c>
      <c r="X74" s="3">
        <f>'Population at Risk'!X74/'Population at Risk'!X$5</f>
        <v>1.0660970549033685E-2</v>
      </c>
      <c r="Y74" s="3">
        <f>'Population at Risk'!Y74/'Population at Risk'!Y$5</f>
        <v>8.1115374823434051E-3</v>
      </c>
      <c r="Z74" s="3">
        <f>'Population at Risk'!Z74/'Population at Risk'!Z$5</f>
        <v>2.0399400032282956E-2</v>
      </c>
      <c r="AA74" s="3">
        <f>'Population at Risk'!AA74/'Population at Risk'!AA$5</f>
        <v>1.4655541623748625E-2</v>
      </c>
      <c r="AB74" s="3">
        <f>'Population at Risk'!AB74/'Population at Risk'!AB$5</f>
        <v>1.6551214001712155E-3</v>
      </c>
      <c r="AC74" s="3">
        <f>'Population at Risk'!AC74/'Population at Risk'!AC$5</f>
        <v>1.6057288505913911E-2</v>
      </c>
      <c r="AD74" s="3">
        <f>'Population at Risk'!AD74/'Population at Risk'!AD$5</f>
        <v>3.3826965241560481E-3</v>
      </c>
      <c r="AE74" s="3">
        <f>'Population at Risk'!AE74/'Population at Risk'!AE$5</f>
        <v>3.0560146481572871E-3</v>
      </c>
      <c r="AF74" s="3">
        <f>'Population at Risk'!AF74/'Population at Risk'!AF$5</f>
        <v>1.9441248569429165E-2</v>
      </c>
      <c r="AG74" s="3">
        <f>'Population at Risk'!AG74/'Population at Risk'!AG$5</f>
        <v>3.0560146481572871E-3</v>
      </c>
      <c r="AH74" s="3">
        <f>'Population at Risk'!AH74/'Population at Risk'!AH$5</f>
        <v>1.2359282507976122E-2</v>
      </c>
      <c r="AI74" s="3">
        <f>'Population at Risk'!AI74/'Population at Risk'!AI$5</f>
        <v>5.6059733364529091E-3</v>
      </c>
      <c r="AJ74" s="3">
        <f>'Population at Risk'!AJ74/'Population at Risk'!AJ$5</f>
        <v>4.6602608065184833E-3</v>
      </c>
      <c r="AK74" s="3">
        <f>'Population at Risk'!AK74/'Population at Risk'!AK$5</f>
        <v>3.6875696470136879E-4</v>
      </c>
      <c r="AL74" s="3">
        <f>'Population at Risk'!AL74/'Population at Risk'!AL$5</f>
        <v>2.0810846527972961E-2</v>
      </c>
      <c r="AM74" s="3">
        <f>'Population at Risk'!AM74/'Population at Risk'!AM$5</f>
        <v>1.4531545122861891E-2</v>
      </c>
      <c r="AN74" s="3">
        <f>'Population at Risk'!AN74/'Population at Risk'!AN$5</f>
        <v>0</v>
      </c>
      <c r="AO74" s="3">
        <f>'Population at Risk'!AO74/'Population at Risk'!AO$5</f>
        <v>0</v>
      </c>
      <c r="AP74" s="3">
        <f>'Population at Risk'!AP74/'Population at Risk'!AP$5</f>
        <v>2.3416427054783993E-3</v>
      </c>
      <c r="AQ74" s="3">
        <f>'Population at Risk'!AQ74/'Population at Risk'!AQ$5</f>
        <v>1.1824872087441506E-2</v>
      </c>
      <c r="AR74" s="3">
        <f>'Population at Risk'!AR74/'Population at Risk'!AR$5</f>
        <v>9.352765362624995E-3</v>
      </c>
      <c r="AS74" s="3">
        <f>'Population at Risk'!AS74/'Population at Risk'!AS$5</f>
        <v>2.770361715336483E-3</v>
      </c>
      <c r="AT74" s="3">
        <f>'Population at Risk'!AT74/'Population at Risk'!AT$5</f>
        <v>0</v>
      </c>
      <c r="AU74" s="3">
        <f>'Population at Risk'!AU74/'Population at Risk'!AU$5</f>
        <v>0</v>
      </c>
      <c r="AV74" s="3">
        <f>'Population at Risk'!AV74/'Population at Risk'!AV$5</f>
        <v>8.4123662648091322E-3</v>
      </c>
      <c r="AW74" s="3">
        <f>'Population at Risk'!AW74/'Population at Risk'!AW$5</f>
        <v>1.0005216311260084E-2</v>
      </c>
      <c r="AX74" s="3">
        <f>'Population at Risk'!AX74/'Population at Risk'!AX$5</f>
        <v>6.7344575477334022E-3</v>
      </c>
      <c r="AY74" s="3">
        <f>'Population at Risk'!AY74/'Population at Risk'!AY$5</f>
        <v>8.4803673532856463E-3</v>
      </c>
      <c r="AZ74" s="3">
        <f>'Population at Risk'!AZ74/'Population at Risk'!AZ$5</f>
        <v>6.6908196041160712E-3</v>
      </c>
      <c r="BA74" s="3">
        <f>'Population at Risk'!BA74/'Population at Risk'!BA$5</f>
        <v>1.5779434213937536E-2</v>
      </c>
      <c r="BB74" s="3">
        <f>'Population at Risk'!BB74/'Population at Risk'!BB$5</f>
        <v>8.2255000603508426E-3</v>
      </c>
      <c r="BC74" s="5">
        <f>'Population at Risk'!BC74/'Population at Risk'!BC$5</f>
        <v>0</v>
      </c>
      <c r="BD74" s="9">
        <v>72</v>
      </c>
    </row>
    <row r="75" spans="2:56" x14ac:dyDescent="0.35">
      <c r="B75" s="3" t="s">
        <v>74</v>
      </c>
      <c r="C75" s="47">
        <f>'Population at Risk'!C75/'Population at Risk'!C$5</f>
        <v>3.1650539024129835E-3</v>
      </c>
      <c r="D75" s="3">
        <f>'Population at Risk'!D75/'Population at Risk'!D$5</f>
        <v>1.8732553703689138E-3</v>
      </c>
      <c r="E75" s="3">
        <f>'Population at Risk'!E75/'Population at Risk'!E$5</f>
        <v>6.5877914960098673E-4</v>
      </c>
      <c r="F75" s="3">
        <f>'Population at Risk'!F75/'Population at Risk'!F$5</f>
        <v>3.9486803668446532E-3</v>
      </c>
      <c r="G75" s="3">
        <f>'Population at Risk'!G75/'Population at Risk'!G$5</f>
        <v>4.3244569373956402E-3</v>
      </c>
      <c r="H75" s="3">
        <f>'Population at Risk'!H75/'Population at Risk'!H$5</f>
        <v>1.5919055480842971E-2</v>
      </c>
      <c r="I75" s="3">
        <f>'Population at Risk'!I75/'Population at Risk'!I$5</f>
        <v>2.3484049411949108E-3</v>
      </c>
      <c r="J75" s="3">
        <f>'Population at Risk'!J75/'Population at Risk'!J$5</f>
        <v>9.0410648467414683E-3</v>
      </c>
      <c r="K75" s="3">
        <f>'Population at Risk'!K75/'Population at Risk'!K$5</f>
        <v>1.1874239587854244E-2</v>
      </c>
      <c r="L75" s="3">
        <f>'Population at Risk'!L75/'Population at Risk'!L$5</f>
        <v>3.4647073731933764E-3</v>
      </c>
      <c r="M75" s="3">
        <f>'Population at Risk'!M75/'Population at Risk'!M$5</f>
        <v>3.4658877386524126E-3</v>
      </c>
      <c r="N75" s="3">
        <f>'Population at Risk'!N75/'Population at Risk'!N$5</f>
        <v>1.5443473382058341E-2</v>
      </c>
      <c r="O75" s="3">
        <f>'Population at Risk'!O75/'Population at Risk'!O$5</f>
        <v>1.5596205922665439E-2</v>
      </c>
      <c r="P75" s="3">
        <f>'Population at Risk'!P75/'Population at Risk'!P$5</f>
        <v>2.5518479306234727E-3</v>
      </c>
      <c r="Q75" s="3">
        <f>'Population at Risk'!Q75/'Population at Risk'!Q$5</f>
        <v>1.8613694931802211E-3</v>
      </c>
      <c r="R75" s="3">
        <f>'Population at Risk'!R75/'Population at Risk'!R$5</f>
        <v>3.9413364351507394E-3</v>
      </c>
      <c r="S75" s="3">
        <f>'Population at Risk'!S75/'Population at Risk'!S$5</f>
        <v>6.7432327533057642E-3</v>
      </c>
      <c r="T75" s="3">
        <f>'Population at Risk'!T75/'Population at Risk'!T$5</f>
        <v>6.1587224435090768E-3</v>
      </c>
      <c r="U75" s="3">
        <f>'Population at Risk'!U75/'Population at Risk'!U$5</f>
        <v>0</v>
      </c>
      <c r="V75" s="3">
        <f>'Population at Risk'!V75/'Population at Risk'!V$5</f>
        <v>9.593154979342159E-3</v>
      </c>
      <c r="W75" s="3">
        <f>'Population at Risk'!W75/'Population at Risk'!W$5</f>
        <v>1.0624671476010827E-2</v>
      </c>
      <c r="X75" s="3">
        <f>'Population at Risk'!X75/'Population at Risk'!X$5</f>
        <v>1.062571177692323E-2</v>
      </c>
      <c r="Y75" s="3">
        <f>'Population at Risk'!Y75/'Population at Risk'!Y$5</f>
        <v>9.0526934653811092E-3</v>
      </c>
      <c r="Z75" s="3">
        <f>'Population at Risk'!Z75/'Population at Risk'!Z$5</f>
        <v>2.3480750685787945E-2</v>
      </c>
      <c r="AA75" s="3">
        <f>'Population at Risk'!AA75/'Population at Risk'!AA$5</f>
        <v>1.6163243177594912E-2</v>
      </c>
      <c r="AB75" s="3">
        <f>'Population at Risk'!AB75/'Population at Risk'!AB$5</f>
        <v>1.6194373054918586E-3</v>
      </c>
      <c r="AC75" s="3">
        <f>'Population at Risk'!AC75/'Population at Risk'!AC$5</f>
        <v>1.8423111529913275E-2</v>
      </c>
      <c r="AD75" s="3">
        <f>'Population at Risk'!AD75/'Population at Risk'!AD$5</f>
        <v>3.4782444443148476E-3</v>
      </c>
      <c r="AE75" s="3">
        <f>'Population at Risk'!AE75/'Population at Risk'!AE$5</f>
        <v>3.1021509666400581E-3</v>
      </c>
      <c r="AF75" s="3">
        <f>'Population at Risk'!AF75/'Population at Risk'!AF$5</f>
        <v>2.2498769079577787E-2</v>
      </c>
      <c r="AG75" s="3">
        <f>'Population at Risk'!AG75/'Population at Risk'!AG$5</f>
        <v>3.1021509666400581E-3</v>
      </c>
      <c r="AH75" s="3">
        <f>'Population at Risk'!AH75/'Population at Risk'!AH$5</f>
        <v>1.2481072564980452E-2</v>
      </c>
      <c r="AI75" s="3">
        <f>'Population at Risk'!AI75/'Population at Risk'!AI$5</f>
        <v>5.6761595708722436E-3</v>
      </c>
      <c r="AJ75" s="3">
        <f>'Population at Risk'!AJ75/'Population at Risk'!AJ$5</f>
        <v>3.7154315953845047E-3</v>
      </c>
      <c r="AK75" s="3">
        <f>'Population at Risk'!AK75/'Population at Risk'!AK$5</f>
        <v>3.1984022448588111E-4</v>
      </c>
      <c r="AL75" s="3">
        <f>'Population at Risk'!AL75/'Population at Risk'!AL$5</f>
        <v>2.1925989605334869E-2</v>
      </c>
      <c r="AM75" s="3">
        <f>'Population at Risk'!AM75/'Population at Risk'!AM$5</f>
        <v>1.4589573571229773E-2</v>
      </c>
      <c r="AN75" s="3">
        <f>'Population at Risk'!AN75/'Population at Risk'!AN$5</f>
        <v>0</v>
      </c>
      <c r="AO75" s="3">
        <f>'Population at Risk'!AO75/'Population at Risk'!AO$5</f>
        <v>0</v>
      </c>
      <c r="AP75" s="3">
        <f>'Population at Risk'!AP75/'Population at Risk'!AP$5</f>
        <v>1.7889086893791936E-3</v>
      </c>
      <c r="AQ75" s="3">
        <f>'Population at Risk'!AQ75/'Population at Risk'!AQ$5</f>
        <v>1.4328859138100626E-2</v>
      </c>
      <c r="AR75" s="3">
        <f>'Population at Risk'!AR75/'Population at Risk'!AR$5</f>
        <v>9.976540634446078E-3</v>
      </c>
      <c r="AS75" s="3">
        <f>'Population at Risk'!AS75/'Population at Risk'!AS$5</f>
        <v>2.3480342822219092E-3</v>
      </c>
      <c r="AT75" s="3">
        <f>'Population at Risk'!AT75/'Population at Risk'!AT$5</f>
        <v>0</v>
      </c>
      <c r="AU75" s="3">
        <f>'Population at Risk'!AU75/'Population at Risk'!AU$5</f>
        <v>0</v>
      </c>
      <c r="AV75" s="3">
        <f>'Population at Risk'!AV75/'Population at Risk'!AV$5</f>
        <v>8.8684913187776788E-3</v>
      </c>
      <c r="AW75" s="3">
        <f>'Population at Risk'!AW75/'Population at Risk'!AW$5</f>
        <v>1.0198708832731489E-2</v>
      </c>
      <c r="AX75" s="3">
        <f>'Population at Risk'!AX75/'Population at Risk'!AX$5</f>
        <v>6.5354761571950956E-3</v>
      </c>
      <c r="AY75" s="3">
        <f>'Population at Risk'!AY75/'Population at Risk'!AY$5</f>
        <v>8.6544687043844677E-3</v>
      </c>
      <c r="AZ75" s="3">
        <f>'Population at Risk'!AZ75/'Population at Risk'!AZ$5</f>
        <v>7.0370262427992434E-3</v>
      </c>
      <c r="BA75" s="3">
        <f>'Population at Risk'!BA75/'Population at Risk'!BA$5</f>
        <v>1.6551738670340252E-2</v>
      </c>
      <c r="BB75" s="3">
        <f>'Population at Risk'!BB75/'Population at Risk'!BB$5</f>
        <v>7.9341680871164322E-3</v>
      </c>
      <c r="BC75" s="5">
        <f>'Population at Risk'!BC75/'Population at Risk'!BC$5</f>
        <v>0</v>
      </c>
      <c r="BD75" s="9">
        <v>73</v>
      </c>
    </row>
    <row r="76" spans="2:56" x14ac:dyDescent="0.35">
      <c r="B76" s="3" t="s">
        <v>75</v>
      </c>
      <c r="C76" s="47">
        <f>'Population at Risk'!C76/'Population at Risk'!C$5</f>
        <v>2.4617085907656542E-3</v>
      </c>
      <c r="D76" s="3">
        <f>'Population at Risk'!D76/'Population at Risk'!D$5</f>
        <v>1.5074344562901361E-3</v>
      </c>
      <c r="E76" s="3">
        <f>'Population at Risk'!E76/'Population at Risk'!E$5</f>
        <v>6.0998069407498768E-4</v>
      </c>
      <c r="F76" s="3">
        <f>'Population at Risk'!F76/'Population at Risk'!F$5</f>
        <v>2.3073614191803093E-3</v>
      </c>
      <c r="G76" s="3">
        <f>'Population at Risk'!G76/'Population at Risk'!G$5</f>
        <v>3.5136212616339577E-3</v>
      </c>
      <c r="H76" s="3">
        <f>'Population at Risk'!H76/'Population at Risk'!H$5</f>
        <v>1.1633155928308325E-2</v>
      </c>
      <c r="I76" s="3">
        <f>'Population at Risk'!I76/'Population at Risk'!I$5</f>
        <v>1.851626972865218E-3</v>
      </c>
      <c r="J76" s="3">
        <f>'Population at Risk'!J76/'Population at Risk'!J$5</f>
        <v>6.824687299360672E-3</v>
      </c>
      <c r="K76" s="3">
        <f>'Population at Risk'!K76/'Population at Risk'!K$5</f>
        <v>7.8046645178384702E-3</v>
      </c>
      <c r="L76" s="3">
        <f>'Population at Risk'!L76/'Population at Risk'!L$5</f>
        <v>2.7680995415460307E-3</v>
      </c>
      <c r="M76" s="3">
        <f>'Population at Risk'!M76/'Population at Risk'!M$5</f>
        <v>2.7690425848492816E-3</v>
      </c>
      <c r="N76" s="3">
        <f>'Population at Risk'!N76/'Population at Risk'!N$5</f>
        <v>1.2351097305555597E-2</v>
      </c>
      <c r="O76" s="3">
        <f>'Population at Risk'!O76/'Population at Risk'!O$5</f>
        <v>1.1818505164672054E-2</v>
      </c>
      <c r="P76" s="3">
        <f>'Population at Risk'!P76/'Population at Risk'!P$5</f>
        <v>1.6616684199408658E-3</v>
      </c>
      <c r="Q76" s="3">
        <f>'Population at Risk'!Q76/'Population at Risk'!Q$5</f>
        <v>1.042366916180924E-3</v>
      </c>
      <c r="R76" s="3">
        <f>'Population at Risk'!R76/'Population at Risk'!R$5</f>
        <v>3.3989506871942151E-3</v>
      </c>
      <c r="S76" s="3">
        <f>'Population at Risk'!S76/'Population at Risk'!S$5</f>
        <v>5.1174967026692865E-3</v>
      </c>
      <c r="T76" s="3">
        <f>'Population at Risk'!T76/'Population at Risk'!T$5</f>
        <v>4.8783227671038631E-3</v>
      </c>
      <c r="U76" s="3">
        <f>'Population at Risk'!U76/'Population at Risk'!U$5</f>
        <v>0</v>
      </c>
      <c r="V76" s="3">
        <f>'Population at Risk'!V76/'Population at Risk'!V$5</f>
        <v>6.8549512942937072E-3</v>
      </c>
      <c r="W76" s="3">
        <f>'Population at Risk'!W76/'Population at Risk'!W$5</f>
        <v>7.674671117470091E-3</v>
      </c>
      <c r="X76" s="3">
        <f>'Population at Risk'!X76/'Population at Risk'!X$5</f>
        <v>7.6754225729276961E-3</v>
      </c>
      <c r="Y76" s="3">
        <f>'Population at Risk'!Y76/'Population at Risk'!Y$5</f>
        <v>6.6320819518118123E-3</v>
      </c>
      <c r="Z76" s="3">
        <f>'Population at Risk'!Z76/'Population at Risk'!Z$5</f>
        <v>1.8587206163588544E-2</v>
      </c>
      <c r="AA76" s="3">
        <f>'Population at Risk'!AA76/'Population at Risk'!AA$5</f>
        <v>1.2668932418479342E-2</v>
      </c>
      <c r="AB76" s="3">
        <f>'Population at Risk'!AB76/'Population at Risk'!AB$5</f>
        <v>1.3134849806758072E-3</v>
      </c>
      <c r="AC76" s="3">
        <f>'Population at Risk'!AC76/'Population at Risk'!AC$5</f>
        <v>1.4604837527722025E-2</v>
      </c>
      <c r="AD76" s="3">
        <f>'Population at Risk'!AD76/'Population at Risk'!AD$5</f>
        <v>2.6873477858276088E-3</v>
      </c>
      <c r="AE76" s="3">
        <f>'Population at Risk'!AE76/'Population at Risk'!AE$5</f>
        <v>2.3295397824957416E-3</v>
      </c>
      <c r="AF76" s="3">
        <f>'Population at Risk'!AF76/'Population at Risk'!AF$5</f>
        <v>1.7915131703844896E-2</v>
      </c>
      <c r="AG76" s="3">
        <f>'Population at Risk'!AG76/'Population at Risk'!AG$5</f>
        <v>2.3295397824957416E-3</v>
      </c>
      <c r="AH76" s="3">
        <f>'Population at Risk'!AH76/'Population at Risk'!AH$5</f>
        <v>9.5177438710144589E-3</v>
      </c>
      <c r="AI76" s="3">
        <f>'Population at Risk'!AI76/'Population at Risk'!AI$5</f>
        <v>4.4691997593258974E-3</v>
      </c>
      <c r="AJ76" s="3">
        <f>'Population at Risk'!AJ76/'Population at Risk'!AJ$5</f>
        <v>3.8869130536330209E-3</v>
      </c>
      <c r="AK76" s="3">
        <f>'Population at Risk'!AK76/'Population at Risk'!AK$5</f>
        <v>3.1984022448588111E-4</v>
      </c>
      <c r="AL76" s="3">
        <f>'Population at Risk'!AL76/'Population at Risk'!AL$5</f>
        <v>1.5425224906580918E-2</v>
      </c>
      <c r="AM76" s="3">
        <f>'Population at Risk'!AM76/'Population at Risk'!AM$5</f>
        <v>1.0984828906452106E-2</v>
      </c>
      <c r="AN76" s="3">
        <f>'Population at Risk'!AN76/'Population at Risk'!AN$5</f>
        <v>0</v>
      </c>
      <c r="AO76" s="3">
        <f>'Population at Risk'!AO76/'Population at Risk'!AO$5</f>
        <v>0</v>
      </c>
      <c r="AP76" s="3">
        <f>'Population at Risk'!AP76/'Population at Risk'!AP$5</f>
        <v>2.0525373383403381E-3</v>
      </c>
      <c r="AQ76" s="3">
        <f>'Population at Risk'!AQ76/'Population at Risk'!AQ$5</f>
        <v>1.1771202653116068E-2</v>
      </c>
      <c r="AR76" s="3">
        <f>'Population at Risk'!AR76/'Population at Risk'!AR$5</f>
        <v>7.7026525454371025E-3</v>
      </c>
      <c r="AS76" s="3">
        <f>'Population at Risk'!AS76/'Population at Risk'!AS$5</f>
        <v>1.8513347225211207E-3</v>
      </c>
      <c r="AT76" s="3">
        <f>'Population at Risk'!AT76/'Population at Risk'!AT$5</f>
        <v>0</v>
      </c>
      <c r="AU76" s="3">
        <f>'Population at Risk'!AU76/'Population at Risk'!AU$5</f>
        <v>0</v>
      </c>
      <c r="AV76" s="3">
        <f>'Population at Risk'!AV76/'Population at Risk'!AV$5</f>
        <v>6.755840245456295E-3</v>
      </c>
      <c r="AW76" s="3">
        <f>'Population at Risk'!AW76/'Population at Risk'!AW$5</f>
        <v>7.9341657045561009E-3</v>
      </c>
      <c r="AX76" s="3">
        <f>'Population at Risk'!AX76/'Population at Risk'!AX$5</f>
        <v>5.6159116727656352E-3</v>
      </c>
      <c r="AY76" s="3">
        <f>'Population at Risk'!AY76/'Population at Risk'!AY$5</f>
        <v>6.5408824325631906E-3</v>
      </c>
      <c r="AZ76" s="3">
        <f>'Population at Risk'!AZ76/'Population at Risk'!AZ$5</f>
        <v>5.6104291044863051E-3</v>
      </c>
      <c r="BA76" s="3">
        <f>'Population at Risk'!BA76/'Population at Risk'!BA$5</f>
        <v>1.2568099871715989E-2</v>
      </c>
      <c r="BB76" s="3">
        <f>'Population at Risk'!BB76/'Population at Risk'!BB$5</f>
        <v>5.8967929833266168E-3</v>
      </c>
      <c r="BC76" s="5">
        <f>'Population at Risk'!BC76/'Population at Risk'!BC$5</f>
        <v>0</v>
      </c>
      <c r="BD76" s="9">
        <v>74</v>
      </c>
    </row>
    <row r="77" spans="2:56" x14ac:dyDescent="0.35">
      <c r="B77" s="3" t="s">
        <v>81</v>
      </c>
      <c r="C77" s="47">
        <f>'Population at Risk'!C77/'Population at Risk'!C$5</f>
        <v>1.8886124109048666E-3</v>
      </c>
      <c r="D77" s="3">
        <f>'Population at Risk'!D77/'Population at Risk'!D$5</f>
        <v>1.135306285072069E-3</v>
      </c>
      <c r="E77" s="3">
        <f>'Population at Risk'!E77/'Population at Risk'!E$5</f>
        <v>4.2698648585249134E-4</v>
      </c>
      <c r="F77" s="3">
        <f>'Population at Risk'!F77/'Population at Risk'!F$5</f>
        <v>1.427233867534212E-3</v>
      </c>
      <c r="G77" s="3">
        <f>'Population at Risk'!G77/'Population at Risk'!G$5</f>
        <v>2.5826617820557296E-3</v>
      </c>
      <c r="H77" s="3">
        <f>'Population at Risk'!H77/'Population at Risk'!H$5</f>
        <v>7.1454851306056522E-3</v>
      </c>
      <c r="I77" s="3">
        <f>'Population at Risk'!I77/'Population at Risk'!I$5</f>
        <v>1.3322681877932666E-3</v>
      </c>
      <c r="J77" s="3">
        <f>'Population at Risk'!J77/'Population at Risk'!J$5</f>
        <v>3.6208148051270444E-3</v>
      </c>
      <c r="K77" s="3">
        <f>'Population at Risk'!K77/'Population at Risk'!K$5</f>
        <v>4.9057891254984673E-3</v>
      </c>
      <c r="L77" s="3">
        <f>'Population at Risk'!L77/'Population at Risk'!L$5</f>
        <v>1.8515102893784711E-3</v>
      </c>
      <c r="M77" s="3">
        <f>'Population at Risk'!M77/'Population at Risk'!M$5</f>
        <v>1.8521410666872682E-3</v>
      </c>
      <c r="N77" s="3">
        <f>'Population at Risk'!N77/'Population at Risk'!N$5</f>
        <v>8.1358942012750742E-3</v>
      </c>
      <c r="O77" s="3">
        <f>'Population at Risk'!O77/'Population at Risk'!O$5</f>
        <v>8.0408044066786633E-3</v>
      </c>
      <c r="P77" s="3">
        <f>'Population at Risk'!P77/'Population at Risk'!P$5</f>
        <v>9.7919746175086737E-4</v>
      </c>
      <c r="Q77" s="3">
        <f>'Population at Risk'!Q77/'Population at Risk'!Q$5</f>
        <v>5.2118345809046198E-4</v>
      </c>
      <c r="R77" s="3">
        <f>'Population at Risk'!R77/'Population at Risk'!R$5</f>
        <v>1.5909981940058029E-3</v>
      </c>
      <c r="S77" s="3">
        <f>'Population at Risk'!S77/'Population at Risk'!S$5</f>
        <v>3.0826206872254921E-3</v>
      </c>
      <c r="T77" s="3">
        <f>'Population at Risk'!T77/'Population at Risk'!T$5</f>
        <v>3.2586171764512686E-3</v>
      </c>
      <c r="U77" s="3">
        <f>'Population at Risk'!U77/'Population at Risk'!U$5</f>
        <v>0</v>
      </c>
      <c r="V77" s="3">
        <f>'Population at Risk'!V77/'Population at Risk'!V$5</f>
        <v>4.0978634459000948E-3</v>
      </c>
      <c r="W77" s="3">
        <f>'Population at Risk'!W77/'Population at Risk'!W$5</f>
        <v>4.7091034747154207E-3</v>
      </c>
      <c r="X77" s="3">
        <f>'Population at Risk'!X77/'Population at Risk'!X$5</f>
        <v>4.7095645604678061E-3</v>
      </c>
      <c r="Y77" s="3">
        <f>'Population at Risk'!Y77/'Population at Risk'!Y$5</f>
        <v>3.7588357649734603E-3</v>
      </c>
      <c r="Z77" s="3">
        <f>'Population at Risk'!Z77/'Population at Risk'!Z$5</f>
        <v>1.0833738341829826E-2</v>
      </c>
      <c r="AA77" s="3">
        <f>'Population at Risk'!AA77/'Population at Risk'!AA$5</f>
        <v>7.4536324921656467E-3</v>
      </c>
      <c r="AB77" s="3">
        <f>'Population at Risk'!AB77/'Population at Risk'!AB$5</f>
        <v>9.9170753561064967E-4</v>
      </c>
      <c r="AC77" s="3">
        <f>'Population at Risk'!AC77/'Population at Risk'!AC$5</f>
        <v>8.6607267633722947E-3</v>
      </c>
      <c r="AD77" s="3">
        <f>'Population at Risk'!AD77/'Population at Risk'!AD$5</f>
        <v>1.7688871501650083E-3</v>
      </c>
      <c r="AE77" s="3">
        <f>'Population at Risk'!AE77/'Population at Risk'!AE$5</f>
        <v>1.4281600676607062E-3</v>
      </c>
      <c r="AF77" s="3">
        <f>'Population at Risk'!AF77/'Population at Risk'!AF$5</f>
        <v>1.0814987533591986E-2</v>
      </c>
      <c r="AG77" s="3">
        <f>'Population at Risk'!AG77/'Population at Risk'!AG$5</f>
        <v>1.4281600676607062E-3</v>
      </c>
      <c r="AH77" s="3">
        <f>'Population at Risk'!AH77/'Population at Risk'!AH$5</f>
        <v>5.4899563172422601E-3</v>
      </c>
      <c r="AI77" s="3">
        <f>'Population at Risk'!AI77/'Population at Risk'!AI$5</f>
        <v>2.6208270193577798E-3</v>
      </c>
      <c r="AJ77" s="3">
        <f>'Population at Risk'!AJ77/'Population at Risk'!AJ$5</f>
        <v>2.0577774989821874E-3</v>
      </c>
      <c r="AK77" s="3">
        <f>'Population at Risk'!AK77/'Population at Risk'!AK$5</f>
        <v>2.5587217958870489E-4</v>
      </c>
      <c r="AL77" s="3">
        <f>'Population at Risk'!AL77/'Population at Risk'!AL$5</f>
        <v>8.5111167876749765E-3</v>
      </c>
      <c r="AM77" s="3">
        <f>'Population at Risk'!AM77/'Population at Risk'!AM$5</f>
        <v>6.6309500623687942E-3</v>
      </c>
      <c r="AN77" s="3">
        <f>'Population at Risk'!AN77/'Population at Risk'!AN$5</f>
        <v>0</v>
      </c>
      <c r="AO77" s="3">
        <f>'Population at Risk'!AO77/'Population at Risk'!AO$5</f>
        <v>0</v>
      </c>
      <c r="AP77" s="3">
        <f>'Population at Risk'!AP77/'Population at Risk'!AP$5</f>
        <v>9.7919212471282171E-4</v>
      </c>
      <c r="AQ77" s="3">
        <f>'Population at Risk'!AQ77/'Population at Risk'!AQ$5</f>
        <v>6.7755461268889181E-3</v>
      </c>
      <c r="AR77" s="3">
        <f>'Population at Risk'!AR77/'Population at Risk'!AR$5</f>
        <v>4.6233639297158678E-3</v>
      </c>
      <c r="AS77" s="3">
        <f>'Population at Risk'!AS77/'Population at Risk'!AS$5</f>
        <v>1.3320579101066599E-3</v>
      </c>
      <c r="AT77" s="3">
        <f>'Population at Risk'!AT77/'Population at Risk'!AT$5</f>
        <v>0</v>
      </c>
      <c r="AU77" s="3">
        <f>'Population at Risk'!AU77/'Population at Risk'!AU$5</f>
        <v>0</v>
      </c>
      <c r="AV77" s="3">
        <f>'Population at Risk'!AV77/'Population at Risk'!AV$5</f>
        <v>4.4806775511101885E-3</v>
      </c>
      <c r="AW77" s="3">
        <f>'Population at Risk'!AW77/'Population at Risk'!AW$5</f>
        <v>4.248084554314413E-3</v>
      </c>
      <c r="AX77" s="3">
        <f>'Population at Risk'!AX77/'Population at Risk'!AX$5</f>
        <v>2.5288023321810168E-3</v>
      </c>
      <c r="AY77" s="3">
        <f>'Population at Risk'!AY77/'Population at Risk'!AY$5</f>
        <v>4.0691802143535891E-3</v>
      </c>
      <c r="AZ77" s="3">
        <f>'Population at Risk'!AZ77/'Population at Risk'!AZ$5</f>
        <v>3.5441023077370732E-3</v>
      </c>
      <c r="BA77" s="3">
        <f>'Population at Risk'!BA77/'Population at Risk'!BA$5</f>
        <v>9.145536960221903E-3</v>
      </c>
      <c r="BB77" s="3">
        <f>'Population at Risk'!BB77/'Population at Risk'!BB$5</f>
        <v>2.6171159869820379E-3</v>
      </c>
      <c r="BC77" s="5">
        <f>'Population at Risk'!BC77/'Population at Risk'!BC$5</f>
        <v>0</v>
      </c>
      <c r="BD77" s="9">
        <v>75</v>
      </c>
    </row>
    <row r="78" spans="2:56" x14ac:dyDescent="0.35">
      <c r="B78" s="3" t="s">
        <v>82</v>
      </c>
      <c r="C78" s="47">
        <f>'Population at Risk'!C78/'Population at Risk'!C$5</f>
        <v>9.2476883568445194E-4</v>
      </c>
      <c r="D78" s="3">
        <f>'Population at Risk'!D78/'Population at Risk'!D$5</f>
        <v>5.6134588539674527E-4</v>
      </c>
      <c r="E78" s="3">
        <f>'Population at Risk'!E78/'Population at Risk'!E$5</f>
        <v>2.1959304986699557E-4</v>
      </c>
      <c r="F78" s="3">
        <f>'Population at Risk'!F78/'Population at Risk'!F$5</f>
        <v>8.8012755164609726E-4</v>
      </c>
      <c r="G78" s="3">
        <f>'Population at Risk'!G78/'Population at Risk'!G$5</f>
        <v>1.6517023024775015E-3</v>
      </c>
      <c r="H78" s="3">
        <f>'Population at Risk'!H78/'Population at Risk'!H$5</f>
        <v>3.9519333536358423E-3</v>
      </c>
      <c r="I78" s="3">
        <f>'Population at Risk'!I78/'Population at Risk'!I$5</f>
        <v>5.4193960181421008E-4</v>
      </c>
      <c r="J78" s="3">
        <f>'Population at Risk'!J78/'Population at Risk'!J$5</f>
        <v>2.1944332152285121E-3</v>
      </c>
      <c r="K78" s="3">
        <f>'Population at Risk'!K78/'Population at Risk'!K$5</f>
        <v>3.1218658071353886E-3</v>
      </c>
      <c r="L78" s="3">
        <f>'Population at Risk'!L78/'Population at Risk'!L$5</f>
        <v>7.332714017340479E-4</v>
      </c>
      <c r="M78" s="3">
        <f>'Population at Risk'!M78/'Population at Risk'!M$5</f>
        <v>7.3352121452961109E-4</v>
      </c>
      <c r="N78" s="3">
        <f>'Population at Risk'!N78/'Population at Risk'!N$5</f>
        <v>4.3992731088342589E-3</v>
      </c>
      <c r="O78" s="3">
        <f>'Population at Risk'!O78/'Population at Risk'!O$5</f>
        <v>4.2842081221936192E-3</v>
      </c>
      <c r="P78" s="3">
        <f>'Population at Risk'!P78/'Population at Risk'!P$5</f>
        <v>1.4836325178043446E-4</v>
      </c>
      <c r="Q78" s="3">
        <f>'Population at Risk'!Q78/'Population at Risk'!Q$5</f>
        <v>1.4890955945441768E-4</v>
      </c>
      <c r="R78" s="3">
        <f>'Population at Risk'!R78/'Population at Risk'!R$5</f>
        <v>9.4013529645797453E-4</v>
      </c>
      <c r="S78" s="3">
        <f>'Population at Risk'!S78/'Population at Risk'!S$5</f>
        <v>1.7621160389055832E-3</v>
      </c>
      <c r="T78" s="3">
        <f>'Population at Risk'!T78/'Population at Risk'!T$5</f>
        <v>1.7349415615290642E-3</v>
      </c>
      <c r="U78" s="3">
        <f>'Population at Risk'!U78/'Population at Risk'!U$5</f>
        <v>0</v>
      </c>
      <c r="V78" s="3">
        <f>'Population at Risk'!V78/'Population at Risk'!V$5</f>
        <v>1.9639529878968196E-3</v>
      </c>
      <c r="W78" s="3">
        <f>'Population at Risk'!W78/'Population at Risk'!W$5</f>
        <v>2.7398420216526087E-3</v>
      </c>
      <c r="X78" s="3">
        <f>'Population at Risk'!X78/'Population at Risk'!X$5</f>
        <v>2.7401102897267235E-3</v>
      </c>
      <c r="Y78" s="3">
        <f>'Population at Risk'!Y78/'Population at Risk'!Y$5</f>
        <v>2.0073363771062462E-3</v>
      </c>
      <c r="Z78" s="3">
        <f>'Population at Risk'!Z78/'Population at Risk'!Z$5</f>
        <v>5.8392013435625157E-3</v>
      </c>
      <c r="AA78" s="3">
        <f>'Population at Risk'!AA78/'Population at Risk'!AA$5</f>
        <v>4.013149369904232E-3</v>
      </c>
      <c r="AB78" s="3">
        <f>'Population at Risk'!AB78/'Population at Risk'!AB$5</f>
        <v>4.8002864755621868E-4</v>
      </c>
      <c r="AC78" s="3">
        <f>'Population at Risk'!AC78/'Population at Risk'!AC$5</f>
        <v>4.6196999341667142E-3</v>
      </c>
      <c r="AD78" s="3">
        <f>'Population at Risk'!AD78/'Population at Risk'!AD$5</f>
        <v>1.0290160825479134E-3</v>
      </c>
      <c r="AE78" s="3">
        <f>'Population at Risk'!AE78/'Population at Risk'!AE$5</f>
        <v>7.7261118414431642E-4</v>
      </c>
      <c r="AF78" s="3">
        <f>'Population at Risk'!AF78/'Population at Risk'!AF$5</f>
        <v>5.4224729739062311E-3</v>
      </c>
      <c r="AG78" s="3">
        <f>'Population at Risk'!AG78/'Population at Risk'!AG$5</f>
        <v>7.7261118414431642E-4</v>
      </c>
      <c r="AH78" s="3">
        <f>'Population at Risk'!AH78/'Population at Risk'!AH$5</f>
        <v>3.0257145612073823E-3</v>
      </c>
      <c r="AI78" s="3">
        <f>'Population at Risk'!AI78/'Population at Risk'!AI$5</f>
        <v>1.5104239927351414E-3</v>
      </c>
      <c r="AJ78" s="3">
        <f>'Population at Risk'!AJ78/'Population at Risk'!AJ$5</f>
        <v>1.0860492355739323E-3</v>
      </c>
      <c r="AK78" s="3">
        <f>'Population at Risk'!AK78/'Population at Risk'!AK$5</f>
        <v>6.3968044897176222E-5</v>
      </c>
      <c r="AL78" s="3">
        <f>'Population at Risk'!AL78/'Population at Risk'!AL$5</f>
        <v>4.8286026808663767E-3</v>
      </c>
      <c r="AM78" s="3">
        <f>'Population at Risk'!AM78/'Population at Risk'!AM$5</f>
        <v>3.4415669227506936E-3</v>
      </c>
      <c r="AN78" s="3">
        <f>'Population at Risk'!AN78/'Population at Risk'!AN$5</f>
        <v>0</v>
      </c>
      <c r="AO78" s="3">
        <f>'Population at Risk'!AO78/'Population at Risk'!AO$5</f>
        <v>0</v>
      </c>
      <c r="AP78" s="3">
        <f>'Population at Risk'!AP78/'Population at Risk'!AP$5</f>
        <v>5.0842668013934976E-4</v>
      </c>
      <c r="AQ78" s="3">
        <f>'Population at Risk'!AQ78/'Population at Risk'!AQ$5</f>
        <v>3.1559387036943966E-3</v>
      </c>
      <c r="AR78" s="3">
        <f>'Population at Risk'!AR78/'Population at Risk'!AR$5</f>
        <v>2.5152475996030061E-3</v>
      </c>
      <c r="AS78" s="3">
        <f>'Population at Risk'!AS78/'Population at Risk'!AS$5</f>
        <v>5.4185406512813285E-4</v>
      </c>
      <c r="AT78" s="3">
        <f>'Population at Risk'!AT78/'Population at Risk'!AT$5</f>
        <v>0</v>
      </c>
      <c r="AU78" s="3">
        <f>'Population at Risk'!AU78/'Population at Risk'!AU$5</f>
        <v>0</v>
      </c>
      <c r="AV78" s="3">
        <f>'Population at Risk'!AV78/'Population at Risk'!AV$5</f>
        <v>2.507322152952852E-3</v>
      </c>
      <c r="AW78" s="3">
        <f>'Population at Risk'!AW78/'Population at Risk'!AW$5</f>
        <v>2.578603853980733E-3</v>
      </c>
      <c r="AX78" s="3">
        <f>'Population at Risk'!AX78/'Population at Risk'!AX$5</f>
        <v>1.4450299041034382E-3</v>
      </c>
      <c r="AY78" s="3">
        <f>'Population at Risk'!AY78/'Population at Risk'!AY$5</f>
        <v>2.2996661263171708E-3</v>
      </c>
      <c r="AZ78" s="3">
        <f>'Population at Risk'!AZ78/'Population at Risk'!AZ$5</f>
        <v>1.9383808650619732E-3</v>
      </c>
      <c r="BA78" s="3">
        <f>'Population at Risk'!BA78/'Population at Risk'!BA$5</f>
        <v>5.9754581979363968E-3</v>
      </c>
      <c r="BB78" s="3">
        <f>'Population at Risk'!BB78/'Population at Risk'!BB$5</f>
        <v>2.0373751037898145E-3</v>
      </c>
      <c r="BC78" s="5">
        <f>'Population at Risk'!BC78/'Population at Risk'!BC$5</f>
        <v>0</v>
      </c>
      <c r="BD78" s="9">
        <v>76</v>
      </c>
    </row>
    <row r="79" spans="2:56" x14ac:dyDescent="0.35">
      <c r="B79" s="3" t="s">
        <v>76</v>
      </c>
      <c r="C79" s="47">
        <f>'Population at Risk'!C79/'Population at Risk'!C$5</f>
        <v>0</v>
      </c>
      <c r="D79" s="3">
        <f>'Population at Risk'!D79/'Population at Risk'!D$5</f>
        <v>0</v>
      </c>
      <c r="E79" s="3">
        <f>'Population at Risk'!E79/'Population at Risk'!E$5</f>
        <v>0</v>
      </c>
      <c r="F79" s="3">
        <f>'Population at Risk'!F79/'Population at Risk'!F$5</f>
        <v>0</v>
      </c>
      <c r="G79" s="3">
        <f>'Population at Risk'!G79/'Population at Risk'!G$5</f>
        <v>0</v>
      </c>
      <c r="H79" s="3">
        <f>'Population at Risk'!H79/'Population at Risk'!H$5</f>
        <v>0</v>
      </c>
      <c r="I79" s="3">
        <f>'Population at Risk'!I79/'Population at Risk'!I$5</f>
        <v>0</v>
      </c>
      <c r="J79" s="3">
        <f>'Population at Risk'!J79/'Population at Risk'!J$5</f>
        <v>0</v>
      </c>
      <c r="K79" s="3">
        <f>'Population at Risk'!K79/'Population at Risk'!K$5</f>
        <v>0</v>
      </c>
      <c r="L79" s="3">
        <f>'Population at Risk'!L79/'Population at Risk'!L$5</f>
        <v>0</v>
      </c>
      <c r="M79" s="3">
        <f>'Population at Risk'!M79/'Population at Risk'!M$5</f>
        <v>0</v>
      </c>
      <c r="N79" s="3">
        <f>'Population at Risk'!N79/'Population at Risk'!N$5</f>
        <v>0</v>
      </c>
      <c r="O79" s="3">
        <f>'Population at Risk'!O79/'Population at Risk'!O$5</f>
        <v>0</v>
      </c>
      <c r="P79" s="3">
        <f>'Population at Risk'!P79/'Population at Risk'!P$5</f>
        <v>0</v>
      </c>
      <c r="Q79" s="3">
        <f>'Population at Risk'!Q79/'Population at Risk'!Q$5</f>
        <v>0</v>
      </c>
      <c r="R79" s="3">
        <f>'Population at Risk'!R79/'Population at Risk'!R$5</f>
        <v>0</v>
      </c>
      <c r="S79" s="3">
        <f>'Population at Risk'!S79/'Population at Risk'!S$5</f>
        <v>0</v>
      </c>
      <c r="T79" s="3">
        <f>'Population at Risk'!T79/'Population at Risk'!T$5</f>
        <v>0</v>
      </c>
      <c r="U79" s="3">
        <f>'Population at Risk'!U79/'Population at Risk'!U$5</f>
        <v>0</v>
      </c>
      <c r="V79" s="3">
        <f>'Population at Risk'!V79/'Population at Risk'!V$5</f>
        <v>0</v>
      </c>
      <c r="W79" s="3">
        <f>'Population at Risk'!W79/'Population at Risk'!W$5</f>
        <v>0</v>
      </c>
      <c r="X79" s="3">
        <f>'Population at Risk'!X79/'Population at Risk'!X$5</f>
        <v>0</v>
      </c>
      <c r="Y79" s="3">
        <f>'Population at Risk'!Y79/'Population at Risk'!Y$5</f>
        <v>0</v>
      </c>
      <c r="Z79" s="3">
        <f>'Population at Risk'!Z79/'Population at Risk'!Z$5</f>
        <v>0</v>
      </c>
      <c r="AA79" s="3">
        <f>'Population at Risk'!AA79/'Population at Risk'!AA$5</f>
        <v>0</v>
      </c>
      <c r="AB79" s="3">
        <f>'Population at Risk'!AB79/'Population at Risk'!AB$5</f>
        <v>0</v>
      </c>
      <c r="AC79" s="3">
        <f>'Population at Risk'!AC79/'Population at Risk'!AC$5</f>
        <v>0</v>
      </c>
      <c r="AD79" s="3">
        <f>'Population at Risk'!AD79/'Population at Risk'!AD$5</f>
        <v>0</v>
      </c>
      <c r="AE79" s="3">
        <f>'Population at Risk'!AE79/'Population at Risk'!AE$5</f>
        <v>0</v>
      </c>
      <c r="AF79" s="3">
        <f>'Population at Risk'!AF79/'Population at Risk'!AF$5</f>
        <v>0</v>
      </c>
      <c r="AG79" s="3">
        <f>'Population at Risk'!AG79/'Population at Risk'!AG$5</f>
        <v>0</v>
      </c>
      <c r="AH79" s="3">
        <f>'Population at Risk'!AH79/'Population at Risk'!AH$5</f>
        <v>0</v>
      </c>
      <c r="AI79" s="3">
        <f>'Population at Risk'!AI79/'Population at Risk'!AI$5</f>
        <v>0</v>
      </c>
      <c r="AJ79" s="3">
        <f>'Population at Risk'!AJ79/'Population at Risk'!AJ$5</f>
        <v>0</v>
      </c>
      <c r="AK79" s="3">
        <f>'Population at Risk'!AK79/'Population at Risk'!AK$5</f>
        <v>0</v>
      </c>
      <c r="AL79" s="3">
        <f>'Population at Risk'!AL79/'Population at Risk'!AL$5</f>
        <v>0</v>
      </c>
      <c r="AM79" s="3">
        <f>'Population at Risk'!AM79/'Population at Risk'!AM$5</f>
        <v>0</v>
      </c>
      <c r="AN79" s="3">
        <f>'Population at Risk'!AN79/'Population at Risk'!AN$5</f>
        <v>0</v>
      </c>
      <c r="AO79" s="3">
        <f>'Population at Risk'!AO79/'Population at Risk'!AO$5</f>
        <v>0</v>
      </c>
      <c r="AP79" s="3">
        <f>'Population at Risk'!AP79/'Population at Risk'!AP$5</f>
        <v>0</v>
      </c>
      <c r="AQ79" s="3">
        <f>'Population at Risk'!AQ79/'Population at Risk'!AQ$5</f>
        <v>0</v>
      </c>
      <c r="AR79" s="3">
        <f>'Population at Risk'!AR79/'Population at Risk'!AR$5</f>
        <v>0</v>
      </c>
      <c r="AS79" s="3">
        <f>'Population at Risk'!AS79/'Population at Risk'!AS$5</f>
        <v>0</v>
      </c>
      <c r="AT79" s="3">
        <f>'Population at Risk'!AT79/'Population at Risk'!AT$5</f>
        <v>0</v>
      </c>
      <c r="AU79" s="3">
        <f>'Population at Risk'!AU79/'Population at Risk'!AU$5</f>
        <v>0</v>
      </c>
      <c r="AV79" s="3">
        <f>'Population at Risk'!AV79/'Population at Risk'!AV$5</f>
        <v>0</v>
      </c>
      <c r="AW79" s="3">
        <f>'Population at Risk'!AW79/'Population at Risk'!AW$5</f>
        <v>0</v>
      </c>
      <c r="AX79" s="3">
        <f>'Population at Risk'!AX79/'Population at Risk'!AX$5</f>
        <v>0</v>
      </c>
      <c r="AY79" s="3">
        <f>'Population at Risk'!AY79/'Population at Risk'!AY$5</f>
        <v>0</v>
      </c>
      <c r="AZ79" s="3">
        <f>'Population at Risk'!AZ79/'Population at Risk'!AZ$5</f>
        <v>0</v>
      </c>
      <c r="BA79" s="3">
        <f>'Population at Risk'!BA79/'Population at Risk'!BA$5</f>
        <v>0</v>
      </c>
      <c r="BB79" s="3">
        <f>'Population at Risk'!BB79/'Population at Risk'!BB$5</f>
        <v>0</v>
      </c>
      <c r="BC79" s="5">
        <f>'Population at Risk'!BC79/'Population at Risk'!BC$5</f>
        <v>0</v>
      </c>
      <c r="BD79" s="9">
        <v>77</v>
      </c>
    </row>
    <row r="80" spans="2:56" x14ac:dyDescent="0.35">
      <c r="B80" s="3" t="s">
        <v>46</v>
      </c>
      <c r="C80" s="47">
        <f>'Population at Risk'!C80/'Population at Risk'!C$5</f>
        <v>0</v>
      </c>
      <c r="D80" s="3">
        <f>'Population at Risk'!D80/'Population at Risk'!D$5</f>
        <v>0</v>
      </c>
      <c r="E80" s="3">
        <f>'Population at Risk'!E80/'Population at Risk'!E$5</f>
        <v>0</v>
      </c>
      <c r="F80" s="3">
        <f>'Population at Risk'!F80/'Population at Risk'!F$5</f>
        <v>0</v>
      </c>
      <c r="G80" s="3">
        <f>'Population at Risk'!G80/'Population at Risk'!G$5</f>
        <v>0</v>
      </c>
      <c r="H80" s="3">
        <f>'Population at Risk'!H80/'Population at Risk'!H$5</f>
        <v>0</v>
      </c>
      <c r="I80" s="3">
        <f>'Population at Risk'!I80/'Population at Risk'!I$5</f>
        <v>0</v>
      </c>
      <c r="J80" s="3">
        <f>'Population at Risk'!J80/'Population at Risk'!J$5</f>
        <v>0</v>
      </c>
      <c r="K80" s="3">
        <f>'Population at Risk'!K80/'Population at Risk'!K$5</f>
        <v>0</v>
      </c>
      <c r="L80" s="3">
        <f>'Population at Risk'!L80/'Population at Risk'!L$5</f>
        <v>0</v>
      </c>
      <c r="M80" s="3">
        <f>'Population at Risk'!M80/'Population at Risk'!M$5</f>
        <v>0</v>
      </c>
      <c r="N80" s="3">
        <f>'Population at Risk'!N80/'Population at Risk'!N$5</f>
        <v>0</v>
      </c>
      <c r="O80" s="3">
        <f>'Population at Risk'!O80/'Population at Risk'!O$5</f>
        <v>0</v>
      </c>
      <c r="P80" s="3">
        <f>'Population at Risk'!P80/'Population at Risk'!P$5</f>
        <v>0</v>
      </c>
      <c r="Q80" s="3">
        <f>'Population at Risk'!Q80/'Population at Risk'!Q$5</f>
        <v>0</v>
      </c>
      <c r="R80" s="3">
        <f>'Population at Risk'!R80/'Population at Risk'!R$5</f>
        <v>0</v>
      </c>
      <c r="S80" s="3">
        <f>'Population at Risk'!S80/'Population at Risk'!S$5</f>
        <v>0</v>
      </c>
      <c r="T80" s="3">
        <f>'Population at Risk'!T80/'Population at Risk'!T$5</f>
        <v>0</v>
      </c>
      <c r="U80" s="3">
        <f>'Population at Risk'!U80/'Population at Risk'!U$5</f>
        <v>0</v>
      </c>
      <c r="V80" s="3">
        <f>'Population at Risk'!V80/'Population at Risk'!V$5</f>
        <v>0</v>
      </c>
      <c r="W80" s="3">
        <f>'Population at Risk'!W80/'Population at Risk'!W$5</f>
        <v>0</v>
      </c>
      <c r="X80" s="3">
        <f>'Population at Risk'!X80/'Population at Risk'!X$5</f>
        <v>0</v>
      </c>
      <c r="Y80" s="3">
        <f>'Population at Risk'!Y80/'Population at Risk'!Y$5</f>
        <v>0</v>
      </c>
      <c r="Z80" s="3">
        <f>'Population at Risk'!Z80/'Population at Risk'!Z$5</f>
        <v>0</v>
      </c>
      <c r="AA80" s="3">
        <f>'Population at Risk'!AA80/'Population at Risk'!AA$5</f>
        <v>0</v>
      </c>
      <c r="AB80" s="3">
        <f>'Population at Risk'!AB80/'Population at Risk'!AB$5</f>
        <v>0</v>
      </c>
      <c r="AC80" s="3">
        <f>'Population at Risk'!AC80/'Population at Risk'!AC$5</f>
        <v>0</v>
      </c>
      <c r="AD80" s="3">
        <f>'Population at Risk'!AD80/'Population at Risk'!AD$5</f>
        <v>0</v>
      </c>
      <c r="AE80" s="3">
        <f>'Population at Risk'!AE80/'Population at Risk'!AE$5</f>
        <v>0</v>
      </c>
      <c r="AF80" s="3">
        <f>'Population at Risk'!AF80/'Population at Risk'!AF$5</f>
        <v>0</v>
      </c>
      <c r="AG80" s="3">
        <f>'Population at Risk'!AG80/'Population at Risk'!AG$5</f>
        <v>0</v>
      </c>
      <c r="AH80" s="3">
        <f>'Population at Risk'!AH80/'Population at Risk'!AH$5</f>
        <v>0</v>
      </c>
      <c r="AI80" s="3">
        <f>'Population at Risk'!AI80/'Population at Risk'!AI$5</f>
        <v>0</v>
      </c>
      <c r="AJ80" s="3">
        <f>'Population at Risk'!AJ80/'Population at Risk'!AJ$5</f>
        <v>0</v>
      </c>
      <c r="AK80" s="3">
        <f>'Population at Risk'!AK80/'Population at Risk'!AK$5</f>
        <v>0</v>
      </c>
      <c r="AL80" s="3">
        <f>'Population at Risk'!AL80/'Population at Risk'!AL$5</f>
        <v>0</v>
      </c>
      <c r="AM80" s="3">
        <f>'Population at Risk'!AM80/'Population at Risk'!AM$5</f>
        <v>0</v>
      </c>
      <c r="AN80" s="3">
        <f>'Population at Risk'!AN80/'Population at Risk'!AN$5</f>
        <v>0</v>
      </c>
      <c r="AO80" s="3">
        <f>'Population at Risk'!AO80/'Population at Risk'!AO$5</f>
        <v>0</v>
      </c>
      <c r="AP80" s="3">
        <f>'Population at Risk'!AP80/'Population at Risk'!AP$5</f>
        <v>0</v>
      </c>
      <c r="AQ80" s="3">
        <f>'Population at Risk'!AQ80/'Population at Risk'!AQ$5</f>
        <v>0</v>
      </c>
      <c r="AR80" s="3">
        <f>'Population at Risk'!AR80/'Population at Risk'!AR$5</f>
        <v>0</v>
      </c>
      <c r="AS80" s="3">
        <f>'Population at Risk'!AS80/'Population at Risk'!AS$5</f>
        <v>0</v>
      </c>
      <c r="AT80" s="3">
        <f>'Population at Risk'!AT80/'Population at Risk'!AT$5</f>
        <v>0</v>
      </c>
      <c r="AU80" s="3">
        <f>'Population at Risk'!AU80/'Population at Risk'!AU$5</f>
        <v>0</v>
      </c>
      <c r="AV80" s="3">
        <f>'Population at Risk'!AV80/'Population at Risk'!AV$5</f>
        <v>0</v>
      </c>
      <c r="AW80" s="3">
        <f>'Population at Risk'!AW80/'Population at Risk'!AW$5</f>
        <v>0</v>
      </c>
      <c r="AX80" s="3">
        <f>'Population at Risk'!AX80/'Population at Risk'!AX$5</f>
        <v>0</v>
      </c>
      <c r="AY80" s="3">
        <f>'Population at Risk'!AY80/'Population at Risk'!AY$5</f>
        <v>0</v>
      </c>
      <c r="AZ80" s="3">
        <f>'Population at Risk'!AZ80/'Population at Risk'!AZ$5</f>
        <v>0</v>
      </c>
      <c r="BA80" s="3">
        <f>'Population at Risk'!BA80/'Population at Risk'!BA$5</f>
        <v>0</v>
      </c>
      <c r="BB80" s="3">
        <f>'Population at Risk'!BB80/'Population at Risk'!BB$5</f>
        <v>0</v>
      </c>
      <c r="BC80" s="5">
        <f>'Population at Risk'!BC80/'Population at Risk'!BC$5</f>
        <v>0</v>
      </c>
      <c r="BD80" s="9">
        <v>78</v>
      </c>
    </row>
    <row r="81" spans="2:56" x14ac:dyDescent="0.35">
      <c r="B81" s="3" t="s">
        <v>77</v>
      </c>
      <c r="C81" s="47">
        <f>'Population at Risk'!C81/'Population at Risk'!C$5</f>
        <v>0</v>
      </c>
      <c r="D81" s="3">
        <f>'Population at Risk'!D81/'Population at Risk'!D$5</f>
        <v>0</v>
      </c>
      <c r="E81" s="3">
        <f>'Population at Risk'!E81/'Population at Risk'!E$5</f>
        <v>0</v>
      </c>
      <c r="F81" s="3">
        <f>'Population at Risk'!F81/'Population at Risk'!F$5</f>
        <v>0</v>
      </c>
      <c r="G81" s="3">
        <f>'Population at Risk'!G81/'Population at Risk'!G$5</f>
        <v>0</v>
      </c>
      <c r="H81" s="3">
        <f>'Population at Risk'!H81/'Population at Risk'!H$5</f>
        <v>0</v>
      </c>
      <c r="I81" s="3">
        <f>'Population at Risk'!I81/'Population at Risk'!I$5</f>
        <v>0</v>
      </c>
      <c r="J81" s="3">
        <f>'Population at Risk'!J81/'Population at Risk'!J$5</f>
        <v>0</v>
      </c>
      <c r="K81" s="3">
        <f>'Population at Risk'!K81/'Population at Risk'!K$5</f>
        <v>0</v>
      </c>
      <c r="L81" s="3">
        <f>'Population at Risk'!L81/'Population at Risk'!L$5</f>
        <v>0</v>
      </c>
      <c r="M81" s="3">
        <f>'Population at Risk'!M81/'Population at Risk'!M$5</f>
        <v>0</v>
      </c>
      <c r="N81" s="3">
        <f>'Population at Risk'!N81/'Population at Risk'!N$5</f>
        <v>0</v>
      </c>
      <c r="O81" s="3">
        <f>'Population at Risk'!O81/'Population at Risk'!O$5</f>
        <v>0</v>
      </c>
      <c r="P81" s="3">
        <f>'Population at Risk'!P81/'Population at Risk'!P$5</f>
        <v>0</v>
      </c>
      <c r="Q81" s="3">
        <f>'Population at Risk'!Q81/'Population at Risk'!Q$5</f>
        <v>0</v>
      </c>
      <c r="R81" s="3">
        <f>'Population at Risk'!R81/'Population at Risk'!R$5</f>
        <v>0</v>
      </c>
      <c r="S81" s="3">
        <f>'Population at Risk'!S81/'Population at Risk'!S$5</f>
        <v>0</v>
      </c>
      <c r="T81" s="3">
        <f>'Population at Risk'!T81/'Population at Risk'!T$5</f>
        <v>0</v>
      </c>
      <c r="U81" s="3">
        <f>'Population at Risk'!U81/'Population at Risk'!U$5</f>
        <v>0</v>
      </c>
      <c r="V81" s="3">
        <f>'Population at Risk'!V81/'Population at Risk'!V$5</f>
        <v>0</v>
      </c>
      <c r="W81" s="3">
        <f>'Population at Risk'!W81/'Population at Risk'!W$5</f>
        <v>0</v>
      </c>
      <c r="X81" s="3">
        <f>'Population at Risk'!X81/'Population at Risk'!X$5</f>
        <v>0</v>
      </c>
      <c r="Y81" s="3">
        <f>'Population at Risk'!Y81/'Population at Risk'!Y$5</f>
        <v>0</v>
      </c>
      <c r="Z81" s="3">
        <f>'Population at Risk'!Z81/'Population at Risk'!Z$5</f>
        <v>0</v>
      </c>
      <c r="AA81" s="3">
        <f>'Population at Risk'!AA81/'Population at Risk'!AA$5</f>
        <v>0</v>
      </c>
      <c r="AB81" s="3">
        <f>'Population at Risk'!AB81/'Population at Risk'!AB$5</f>
        <v>0</v>
      </c>
      <c r="AC81" s="3">
        <f>'Population at Risk'!AC81/'Population at Risk'!AC$5</f>
        <v>0</v>
      </c>
      <c r="AD81" s="3">
        <f>'Population at Risk'!AD81/'Population at Risk'!AD$5</f>
        <v>0</v>
      </c>
      <c r="AE81" s="3">
        <f>'Population at Risk'!AE81/'Population at Risk'!AE$5</f>
        <v>0</v>
      </c>
      <c r="AF81" s="3">
        <f>'Population at Risk'!AF81/'Population at Risk'!AF$5</f>
        <v>0</v>
      </c>
      <c r="AG81" s="3">
        <f>'Population at Risk'!AG81/'Population at Risk'!AG$5</f>
        <v>0</v>
      </c>
      <c r="AH81" s="3">
        <f>'Population at Risk'!AH81/'Population at Risk'!AH$5</f>
        <v>0</v>
      </c>
      <c r="AI81" s="3">
        <f>'Population at Risk'!AI81/'Population at Risk'!AI$5</f>
        <v>0</v>
      </c>
      <c r="AJ81" s="3">
        <f>'Population at Risk'!AJ81/'Population at Risk'!AJ$5</f>
        <v>0</v>
      </c>
      <c r="AK81" s="3">
        <f>'Population at Risk'!AK81/'Population at Risk'!AK$5</f>
        <v>0</v>
      </c>
      <c r="AL81" s="3">
        <f>'Population at Risk'!AL81/'Population at Risk'!AL$5</f>
        <v>0</v>
      </c>
      <c r="AM81" s="3">
        <f>'Population at Risk'!AM81/'Population at Risk'!AM$5</f>
        <v>0</v>
      </c>
      <c r="AN81" s="3">
        <f>'Population at Risk'!AN81/'Population at Risk'!AN$5</f>
        <v>0</v>
      </c>
      <c r="AO81" s="3">
        <f>'Population at Risk'!AO81/'Population at Risk'!AO$5</f>
        <v>0</v>
      </c>
      <c r="AP81" s="3">
        <f>'Population at Risk'!AP81/'Population at Risk'!AP$5</f>
        <v>0</v>
      </c>
      <c r="AQ81" s="3">
        <f>'Population at Risk'!AQ81/'Population at Risk'!AQ$5</f>
        <v>0</v>
      </c>
      <c r="AR81" s="3">
        <f>'Population at Risk'!AR81/'Population at Risk'!AR$5</f>
        <v>0</v>
      </c>
      <c r="AS81" s="3">
        <f>'Population at Risk'!AS81/'Population at Risk'!AS$5</f>
        <v>0</v>
      </c>
      <c r="AT81" s="3">
        <f>'Population at Risk'!AT81/'Population at Risk'!AT$5</f>
        <v>0</v>
      </c>
      <c r="AU81" s="3">
        <f>'Population at Risk'!AU81/'Population at Risk'!AU$5</f>
        <v>0</v>
      </c>
      <c r="AV81" s="3">
        <f>'Population at Risk'!AV81/'Population at Risk'!AV$5</f>
        <v>0</v>
      </c>
      <c r="AW81" s="3">
        <f>'Population at Risk'!AW81/'Population at Risk'!AW$5</f>
        <v>0</v>
      </c>
      <c r="AX81" s="3">
        <f>'Population at Risk'!AX81/'Population at Risk'!AX$5</f>
        <v>0</v>
      </c>
      <c r="AY81" s="3">
        <f>'Population at Risk'!AY81/'Population at Risk'!AY$5</f>
        <v>0</v>
      </c>
      <c r="AZ81" s="3">
        <f>'Population at Risk'!AZ81/'Population at Risk'!AZ$5</f>
        <v>0</v>
      </c>
      <c r="BA81" s="3">
        <f>'Population at Risk'!BA81/'Population at Risk'!BA$5</f>
        <v>0</v>
      </c>
      <c r="BB81" s="3">
        <f>'Population at Risk'!BB81/'Population at Risk'!BB$5</f>
        <v>0</v>
      </c>
      <c r="BC81" s="5">
        <f>'Population at Risk'!BC81/'Population at Risk'!BC$5</f>
        <v>0</v>
      </c>
      <c r="BD81" s="9">
        <v>79</v>
      </c>
    </row>
    <row r="82" spans="2:56" x14ac:dyDescent="0.35">
      <c r="B82" s="3" t="s">
        <v>47</v>
      </c>
      <c r="C82" s="47">
        <f>'Population at Risk'!C82/'Population at Risk'!C$5</f>
        <v>1.6455234657450331E-3</v>
      </c>
      <c r="D82" s="3">
        <f>'Population at Risk'!D82/'Population at Risk'!D$5</f>
        <v>9.4332423816634011E-4</v>
      </c>
      <c r="E82" s="3">
        <f>'Population at Risk'!E82/'Population at Risk'!E$5</f>
        <v>3.3642896905919877E-4</v>
      </c>
      <c r="F82" s="3">
        <f>'Population at Risk'!F82/'Population at Risk'!F$5</f>
        <v>1.7731943816266156E-3</v>
      </c>
      <c r="G82" s="3">
        <f>'Population at Risk'!G82/'Population at Risk'!G$5</f>
        <v>1.6400690991930169E-3</v>
      </c>
      <c r="H82" s="3">
        <f>'Population at Risk'!H82/'Population at Risk'!H$5</f>
        <v>5.7027973996908385E-3</v>
      </c>
      <c r="I82" s="3">
        <f>'Population at Risk'!I82/'Population at Risk'!I$5</f>
        <v>1.3473982200114989E-3</v>
      </c>
      <c r="J82" s="3">
        <f>'Population at Risk'!J82/'Population at Risk'!J$5</f>
        <v>3.752291248644922E-3</v>
      </c>
      <c r="K82" s="3">
        <f>'Population at Risk'!K82/'Population at Risk'!K$5</f>
        <v>5.1692639342705484E-3</v>
      </c>
      <c r="L82" s="3">
        <f>'Population at Risk'!L82/'Population at Risk'!L$5</f>
        <v>1.4600795393667806E-3</v>
      </c>
      <c r="M82" s="3">
        <f>'Population at Risk'!M82/'Population at Risk'!M$5</f>
        <v>1.4595718752740134E-3</v>
      </c>
      <c r="N82" s="3">
        <f>'Population at Risk'!N82/'Population at Risk'!N$5</f>
        <v>6.4262775475012581E-3</v>
      </c>
      <c r="O82" s="3">
        <f>'Population at Risk'!O82/'Population at Risk'!O$5</f>
        <v>6.1300515094514394E-3</v>
      </c>
      <c r="P82" s="3">
        <f>'Population at Risk'!P82/'Population at Risk'!P$5</f>
        <v>1.1433118350621279E-3</v>
      </c>
      <c r="Q82" s="3">
        <f>'Population at Risk'!Q82/'Population at Risk'!Q$5</f>
        <v>8.3393751656533639E-4</v>
      </c>
      <c r="R82" s="3">
        <f>'Population at Risk'!R82/'Population at Risk'!R$5</f>
        <v>1.6698369474699077E-3</v>
      </c>
      <c r="S82" s="3">
        <f>'Population at Risk'!S82/'Population at Risk'!S$5</f>
        <v>2.9739518470958261E-3</v>
      </c>
      <c r="T82" s="3">
        <f>'Population at Risk'!T82/'Population at Risk'!T$5</f>
        <v>2.8297186592062167E-3</v>
      </c>
      <c r="U82" s="3">
        <f>'Population at Risk'!U82/'Population at Risk'!U$5</f>
        <v>0</v>
      </c>
      <c r="V82" s="3">
        <f>'Population at Risk'!V82/'Population at Risk'!V$5</f>
        <v>2.5702647641385056E-3</v>
      </c>
      <c r="W82" s="3">
        <f>'Population at Risk'!W82/'Population at Risk'!W$5</f>
        <v>3.9573167396501387E-3</v>
      </c>
      <c r="X82" s="3">
        <f>'Population at Risk'!X82/'Population at Risk'!X$5</f>
        <v>3.9569152732051322E-3</v>
      </c>
      <c r="Y82" s="3">
        <f>'Population at Risk'!Y82/'Population at Risk'!Y$5</f>
        <v>3.2562871141162877E-3</v>
      </c>
      <c r="Z82" s="3">
        <f>'Population at Risk'!Z82/'Population at Risk'!Z$5</f>
        <v>8.6047894649301342E-3</v>
      </c>
      <c r="AA82" s="3">
        <f>'Population at Risk'!AA82/'Population at Risk'!AA$5</f>
        <v>6.4390258981575112E-3</v>
      </c>
      <c r="AB82" s="3">
        <f>'Population at Risk'!AB82/'Population at Risk'!AB$5</f>
        <v>8.1086784468854367E-4</v>
      </c>
      <c r="AC82" s="3">
        <f>'Population at Risk'!AC82/'Population at Risk'!AC$5</f>
        <v>6.851786235366736E-3</v>
      </c>
      <c r="AD82" s="3">
        <f>'Population at Risk'!AD82/'Population at Risk'!AD$5</f>
        <v>1.5317018204171978E-3</v>
      </c>
      <c r="AE82" s="3">
        <f>'Population at Risk'!AE82/'Population at Risk'!AE$5</f>
        <v>1.5065409162340329E-3</v>
      </c>
      <c r="AF82" s="3">
        <f>'Population at Risk'!AF82/'Population at Risk'!AF$5</f>
        <v>7.9389934556898765E-3</v>
      </c>
      <c r="AG82" s="3">
        <f>'Population at Risk'!AG82/'Population at Risk'!AG$5</f>
        <v>1.5065409162340329E-3</v>
      </c>
      <c r="AH82" s="3">
        <f>'Population at Risk'!AH82/'Population at Risk'!AH$5</f>
        <v>5.5944169881818225E-3</v>
      </c>
      <c r="AI82" s="3">
        <f>'Population at Risk'!AI82/'Population at Risk'!AI$5</f>
        <v>2.7256535712994602E-3</v>
      </c>
      <c r="AJ82" s="3">
        <f>'Population at Risk'!AJ82/'Population at Risk'!AJ$5</f>
        <v>2.2589976261287066E-3</v>
      </c>
      <c r="AK82" s="3">
        <f>'Population at Risk'!AK82/'Population at Risk'!AK$5</f>
        <v>2.1122894705442237E-4</v>
      </c>
      <c r="AL82" s="3">
        <f>'Population at Risk'!AL82/'Population at Risk'!AL$5</f>
        <v>7.4242990523408292E-3</v>
      </c>
      <c r="AM82" s="3">
        <f>'Population at Risk'!AM82/'Population at Risk'!AM$5</f>
        <v>7.0966014273100408E-3</v>
      </c>
      <c r="AN82" s="3">
        <f>'Population at Risk'!AN82/'Population at Risk'!AN$5</f>
        <v>0</v>
      </c>
      <c r="AO82" s="3">
        <f>'Population at Risk'!AO82/'Population at Risk'!AO$5</f>
        <v>0</v>
      </c>
      <c r="AP82" s="3">
        <f>'Population at Risk'!AP82/'Population at Risk'!AP$5</f>
        <v>1.0004703260114581E-3</v>
      </c>
      <c r="AQ82" s="3">
        <f>'Population at Risk'!AQ82/'Population at Risk'!AQ$5</f>
        <v>5.2252089527630623E-3</v>
      </c>
      <c r="AR82" s="3">
        <f>'Population at Risk'!AR82/'Population at Risk'!AR$5</f>
        <v>4.0436166067336753E-3</v>
      </c>
      <c r="AS82" s="3">
        <f>'Population at Risk'!AS82/'Population at Risk'!AS$5</f>
        <v>1.3475690731639049E-3</v>
      </c>
      <c r="AT82" s="3">
        <f>'Population at Risk'!AT82/'Population at Risk'!AT$5</f>
        <v>0</v>
      </c>
      <c r="AU82" s="3">
        <f>'Population at Risk'!AU82/'Population at Risk'!AU$5</f>
        <v>0</v>
      </c>
      <c r="AV82" s="3">
        <f>'Population at Risk'!AV82/'Population at Risk'!AV$5</f>
        <v>3.0053805328017842E-3</v>
      </c>
      <c r="AW82" s="3">
        <f>'Population at Risk'!AW82/'Population at Risk'!AW$5</f>
        <v>3.9941517353453042E-3</v>
      </c>
      <c r="AX82" s="3">
        <f>'Population at Risk'!AX82/'Population at Risk'!AX$5</f>
        <v>3.2901296902482029E-3</v>
      </c>
      <c r="AY82" s="3">
        <f>'Population at Risk'!AY82/'Population at Risk'!AY$5</f>
        <v>3.672498589921734E-3</v>
      </c>
      <c r="AZ82" s="3">
        <f>'Population at Risk'!AZ82/'Population at Risk'!AZ$5</f>
        <v>3.3735179401979099E-3</v>
      </c>
      <c r="BA82" s="3">
        <f>'Population at Risk'!BA82/'Population at Risk'!BA$5</f>
        <v>7.2775569405851099E-3</v>
      </c>
      <c r="BB82" s="3">
        <f>'Population at Risk'!BB82/'Population at Risk'!BB$5</f>
        <v>3.6622369229000512E-3</v>
      </c>
      <c r="BC82" s="5">
        <f>'Population at Risk'!BC82/'Population at Risk'!BC$5</f>
        <v>0</v>
      </c>
      <c r="BD82" s="9">
        <v>80</v>
      </c>
    </row>
    <row r="83" spans="2:56" x14ac:dyDescent="0.35">
      <c r="B83" s="3" t="s">
        <v>48</v>
      </c>
      <c r="C83" s="47">
        <f>'Population at Risk'!C83/'Population at Risk'!C$5</f>
        <v>2.6887067769202667E-3</v>
      </c>
      <c r="D83" s="3">
        <f>'Population at Risk'!D83/'Population at Risk'!D$5</f>
        <v>1.7166071973499066E-3</v>
      </c>
      <c r="E83" s="3">
        <f>'Population at Risk'!E83/'Population at Risk'!E$5</f>
        <v>8.7698338001948443E-4</v>
      </c>
      <c r="F83" s="3">
        <f>'Population at Risk'!F83/'Population at Risk'!F$5</f>
        <v>2.5016020321703292E-3</v>
      </c>
      <c r="G83" s="3">
        <f>'Population at Risk'!G83/'Population at Risk'!G$5</f>
        <v>2.5706701049148972E-3</v>
      </c>
      <c r="H83" s="3">
        <f>'Population at Risk'!H83/'Population at Risk'!H$5</f>
        <v>7.9934869060971185E-3</v>
      </c>
      <c r="I83" s="3">
        <f>'Population at Risk'!I83/'Population at Risk'!I$5</f>
        <v>1.6062204769628605E-3</v>
      </c>
      <c r="J83" s="3">
        <f>'Population at Risk'!J83/'Population at Risk'!J$5</f>
        <v>4.7957958754294601E-3</v>
      </c>
      <c r="K83" s="3">
        <f>'Population at Risk'!K83/'Population at Risk'!K$5</f>
        <v>6.4540225144255094E-3</v>
      </c>
      <c r="L83" s="3">
        <f>'Population at Risk'!L83/'Population at Risk'!L$5</f>
        <v>2.1801867951769275E-3</v>
      </c>
      <c r="M83" s="3">
        <f>'Population at Risk'!M83/'Population at Risk'!M$5</f>
        <v>2.1794287525350067E-3</v>
      </c>
      <c r="N83" s="3">
        <f>'Population at Risk'!N83/'Population at Risk'!N$5</f>
        <v>1.0608022629649815E-2</v>
      </c>
      <c r="O83" s="3">
        <f>'Population at Risk'!O83/'Population at Risk'!O$5</f>
        <v>8.4712094795504466E-3</v>
      </c>
      <c r="P83" s="3">
        <f>'Population at Risk'!P83/'Population at Risk'!P$5</f>
        <v>1.4207330891580854E-3</v>
      </c>
      <c r="Q83" s="3">
        <f>'Population at Risk'!Q83/'Population at Risk'!Q$5</f>
        <v>1.1277109599008525E-3</v>
      </c>
      <c r="R83" s="3">
        <f>'Population at Risk'!R83/'Population at Risk'!R$5</f>
        <v>1.9874132994427123E-3</v>
      </c>
      <c r="S83" s="3">
        <f>'Population at Risk'!S83/'Population at Risk'!S$5</f>
        <v>4.0687473857329275E-3</v>
      </c>
      <c r="T83" s="3">
        <f>'Population at Risk'!T83/'Population at Risk'!T$5</f>
        <v>4.1437185962260254E-3</v>
      </c>
      <c r="U83" s="3">
        <f>'Population at Risk'!U83/'Population at Risk'!U$5</f>
        <v>0</v>
      </c>
      <c r="V83" s="3">
        <f>'Population at Risk'!V83/'Population at Risk'!V$5</f>
        <v>3.7734763569125069E-3</v>
      </c>
      <c r="W83" s="3">
        <f>'Population at Risk'!W83/'Population at Risk'!W$5</f>
        <v>5.0997035787307557E-3</v>
      </c>
      <c r="X83" s="3">
        <f>'Population at Risk'!X83/'Population at Risk'!X$5</f>
        <v>5.0991862181045955E-3</v>
      </c>
      <c r="Y83" s="3">
        <f>'Population at Risk'!Y83/'Population at Risk'!Y$5</f>
        <v>4.4215804960910125E-3</v>
      </c>
      <c r="Z83" s="3">
        <f>'Population at Risk'!Z83/'Population at Risk'!Z$5</f>
        <v>1.3429396298952311E-2</v>
      </c>
      <c r="AA83" s="3">
        <f>'Population at Risk'!AA83/'Population at Risk'!AA$5</f>
        <v>9.5970282957225615E-3</v>
      </c>
      <c r="AB83" s="3">
        <f>'Population at Risk'!AB83/'Population at Risk'!AB$5</f>
        <v>1.445964745538671E-3</v>
      </c>
      <c r="AC83" s="3">
        <f>'Population at Risk'!AC83/'Population at Risk'!AC$5</f>
        <v>1.0514902390860441E-2</v>
      </c>
      <c r="AD83" s="3">
        <f>'Population at Risk'!AD83/'Population at Risk'!AD$5</f>
        <v>2.2011701330825377E-3</v>
      </c>
      <c r="AE83" s="3">
        <f>'Population at Risk'!AE83/'Population at Risk'!AE$5</f>
        <v>2.0797613624108846E-3</v>
      </c>
      <c r="AF83" s="3">
        <f>'Population at Risk'!AF83/'Population at Risk'!AF$5</f>
        <v>1.1303321431744501E-2</v>
      </c>
      <c r="AG83" s="3">
        <f>'Population at Risk'!AG83/'Population at Risk'!AG$5</f>
        <v>2.0797613624108846E-3</v>
      </c>
      <c r="AH83" s="3">
        <f>'Population at Risk'!AH83/'Population at Risk'!AH$5</f>
        <v>7.7626200467268026E-3</v>
      </c>
      <c r="AI83" s="3">
        <f>'Population at Risk'!AI83/'Population at Risk'!AI$5</f>
        <v>3.915166681996895E-3</v>
      </c>
      <c r="AJ83" s="3">
        <f>'Population at Risk'!AJ83/'Population at Risk'!AJ$5</f>
        <v>3.6122135954038742E-3</v>
      </c>
      <c r="AK83" s="3">
        <f>'Population at Risk'!AK83/'Population at Risk'!AK$5</f>
        <v>2.2041281431765813E-4</v>
      </c>
      <c r="AL83" s="3">
        <f>'Population at Risk'!AL83/'Population at Risk'!AL$5</f>
        <v>1.0144735639402942E-2</v>
      </c>
      <c r="AM83" s="3">
        <f>'Population at Risk'!AM83/'Population at Risk'!AM$5</f>
        <v>9.7402804205607048E-3</v>
      </c>
      <c r="AN83" s="3">
        <f>'Population at Risk'!AN83/'Population at Risk'!AN$5</f>
        <v>0</v>
      </c>
      <c r="AO83" s="3">
        <f>'Population at Risk'!AO83/'Population at Risk'!AO$5</f>
        <v>0</v>
      </c>
      <c r="AP83" s="3">
        <f>'Population at Risk'!AP83/'Population at Risk'!AP$5</f>
        <v>1.8078674312136877E-3</v>
      </c>
      <c r="AQ83" s="3">
        <f>'Population at Risk'!AQ83/'Population at Risk'!AQ$5</f>
        <v>8.5423359845733203E-3</v>
      </c>
      <c r="AR83" s="3">
        <f>'Population at Risk'!AR83/'Population at Risk'!AR$5</f>
        <v>5.9285328853013941E-3</v>
      </c>
      <c r="AS83" s="3">
        <f>'Population at Risk'!AS83/'Population at Risk'!AS$5</f>
        <v>1.6064241493648811E-3</v>
      </c>
      <c r="AT83" s="3">
        <f>'Population at Risk'!AT83/'Population at Risk'!AT$5</f>
        <v>0</v>
      </c>
      <c r="AU83" s="3">
        <f>'Population at Risk'!AU83/'Population at Risk'!AU$5</f>
        <v>0</v>
      </c>
      <c r="AV83" s="3">
        <f>'Population at Risk'!AV83/'Population at Risk'!AV$5</f>
        <v>4.6789102958468606E-3</v>
      </c>
      <c r="AW83" s="3">
        <f>'Population at Risk'!AW83/'Population at Risk'!AW$5</f>
        <v>5.6538469387244841E-3</v>
      </c>
      <c r="AX83" s="3">
        <f>'Population at Risk'!AX83/'Population at Risk'!AX$5</f>
        <v>4.299601299756174E-3</v>
      </c>
      <c r="AY83" s="3">
        <f>'Population at Risk'!AY83/'Population at Risk'!AY$5</f>
        <v>5.3238686122387838E-3</v>
      </c>
      <c r="AZ83" s="3">
        <f>'Population at Risk'!AZ83/'Population at Risk'!AZ$5</f>
        <v>5.5024784090909693E-3</v>
      </c>
      <c r="BA83" s="3">
        <f>'Population at Risk'!BA83/'Population at Risk'!BA$5</f>
        <v>1.0278790196178016E-2</v>
      </c>
      <c r="BB83" s="3">
        <f>'Population at Risk'!BB83/'Population at Risk'!BB$5</f>
        <v>4.9211308651469429E-3</v>
      </c>
      <c r="BC83" s="5">
        <f>'Population at Risk'!BC83/'Population at Risk'!BC$5</f>
        <v>0</v>
      </c>
      <c r="BD83" s="9">
        <v>81</v>
      </c>
    </row>
    <row r="84" spans="2:56" x14ac:dyDescent="0.35">
      <c r="B84" s="3" t="s">
        <v>49</v>
      </c>
      <c r="C84" s="47">
        <f>'Population at Risk'!C84/'Population at Risk'!C$5</f>
        <v>3.3848897816585498E-3</v>
      </c>
      <c r="D84" s="3">
        <f>'Population at Risk'!D84/'Population at Risk'!D$5</f>
        <v>1.9691387396487282E-3</v>
      </c>
      <c r="E84" s="3">
        <f>'Population at Risk'!E84/'Population at Risk'!E$5</f>
        <v>7.4562487805535896E-4</v>
      </c>
      <c r="F84" s="3">
        <f>'Population at Risk'!F84/'Population at Risk'!F$5</f>
        <v>1.7327272899297424E-3</v>
      </c>
      <c r="G84" s="3">
        <f>'Population at Risk'!G84/'Population at Risk'!G$5</f>
        <v>1.554840789263043E-3</v>
      </c>
      <c r="H84" s="3">
        <f>'Population at Risk'!H84/'Population at Risk'!H$5</f>
        <v>5.7719758066735903E-3</v>
      </c>
      <c r="I84" s="3">
        <f>'Population at Risk'!I84/'Population at Risk'!I$5</f>
        <v>9.0207168966871542E-4</v>
      </c>
      <c r="J84" s="3">
        <f>'Population at Risk'!J84/'Population at Risk'!J$5</f>
        <v>3.5076353711216033E-3</v>
      </c>
      <c r="K84" s="3">
        <f>'Population at Risk'!K84/'Population at Risk'!K$5</f>
        <v>3.9222923711789686E-3</v>
      </c>
      <c r="L84" s="3">
        <f>'Population at Risk'!L84/'Population at Risk'!L$5</f>
        <v>1.8474475804232734E-3</v>
      </c>
      <c r="M84" s="3">
        <f>'Population at Risk'!M84/'Population at Risk'!M$5</f>
        <v>1.8468052299385478E-3</v>
      </c>
      <c r="N84" s="3">
        <f>'Population at Risk'!N84/'Population at Risk'!N$5</f>
        <v>1.1174643600426502E-2</v>
      </c>
      <c r="O84" s="3">
        <f>'Population at Risk'!O84/'Population at Risk'!O$5</f>
        <v>6.2702601344016579E-3</v>
      </c>
      <c r="P84" s="3">
        <f>'Population at Risk'!P84/'Population at Risk'!P$5</f>
        <v>1.027719645855479E-3</v>
      </c>
      <c r="Q84" s="3">
        <f>'Population at Risk'!Q84/'Population at Risk'!Q$5</f>
        <v>7.462793116990937E-4</v>
      </c>
      <c r="R84" s="3">
        <f>'Population at Risk'!R84/'Population at Risk'!R$5</f>
        <v>1.5059265722581379E-3</v>
      </c>
      <c r="S84" s="3">
        <f>'Population at Risk'!S84/'Population at Risk'!S$5</f>
        <v>3.6284132067254718E-3</v>
      </c>
      <c r="T84" s="3">
        <f>'Population at Risk'!T84/'Population at Risk'!T$5</f>
        <v>4.7154122560556632E-3</v>
      </c>
      <c r="U84" s="3">
        <f>'Population at Risk'!U84/'Population at Risk'!U$5</f>
        <v>0</v>
      </c>
      <c r="V84" s="3">
        <f>'Population at Risk'!V84/'Population at Risk'!V$5</f>
        <v>3.194910782514796E-3</v>
      </c>
      <c r="W84" s="3">
        <f>'Population at Risk'!W84/'Population at Risk'!W$5</f>
        <v>4.0610188459161952E-3</v>
      </c>
      <c r="X84" s="3">
        <f>'Population at Risk'!X84/'Population at Risk'!X$5</f>
        <v>4.0606068589799857E-3</v>
      </c>
      <c r="Y84" s="3">
        <f>'Population at Risk'!Y84/'Population at Risk'!Y$5</f>
        <v>3.4652503549260074E-3</v>
      </c>
      <c r="Z84" s="3">
        <f>'Population at Risk'!Z84/'Population at Risk'!Z$5</f>
        <v>1.284167031556349E-2</v>
      </c>
      <c r="AA84" s="3">
        <f>'Population at Risk'!AA84/'Population at Risk'!AA$5</f>
        <v>8.2230622686523865E-3</v>
      </c>
      <c r="AB84" s="3">
        <f>'Population at Risk'!AB84/'Population at Risk'!AB$5</f>
        <v>1.6279540010694844E-3</v>
      </c>
      <c r="AC84" s="3">
        <f>'Population at Risk'!AC84/'Population at Risk'!AC$5</f>
        <v>9.5812527834075057E-3</v>
      </c>
      <c r="AD84" s="3">
        <f>'Population at Risk'!AD84/'Population at Risk'!AD$5</f>
        <v>1.6059424698761946E-3</v>
      </c>
      <c r="AE84" s="3">
        <f>'Population at Risk'!AE84/'Population at Risk'!AE$5</f>
        <v>1.645252915228752E-3</v>
      </c>
      <c r="AF84" s="3">
        <f>'Population at Risk'!AF84/'Population at Risk'!AF$5</f>
        <v>8.5467264818521824E-3</v>
      </c>
      <c r="AG84" s="3">
        <f>'Population at Risk'!AG84/'Population at Risk'!AG$5</f>
        <v>1.645252915228752E-3</v>
      </c>
      <c r="AH84" s="3">
        <f>'Population at Risk'!AH84/'Population at Risk'!AH$5</f>
        <v>5.5640994592439617E-3</v>
      </c>
      <c r="AI84" s="3">
        <f>'Population at Risk'!AI84/'Population at Risk'!AI$5</f>
        <v>3.8026742656458701E-3</v>
      </c>
      <c r="AJ84" s="3">
        <f>'Population at Risk'!AJ84/'Population at Risk'!AJ$5</f>
        <v>2.0871173719667394E-3</v>
      </c>
      <c r="AK84" s="3">
        <f>'Population at Risk'!AK84/'Population at Risk'!AK$5</f>
        <v>8.2654805369121787E-5</v>
      </c>
      <c r="AL84" s="3">
        <f>'Population at Risk'!AL84/'Population at Risk'!AL$5</f>
        <v>6.9379261764666751E-3</v>
      </c>
      <c r="AM84" s="3">
        <f>'Population at Risk'!AM84/'Population at Risk'!AM$5</f>
        <v>6.967926786045628E-3</v>
      </c>
      <c r="AN84" s="3">
        <f>'Population at Risk'!AN84/'Population at Risk'!AN$5</f>
        <v>0</v>
      </c>
      <c r="AO84" s="3">
        <f>'Population at Risk'!AO84/'Population at Risk'!AO$5</f>
        <v>0</v>
      </c>
      <c r="AP84" s="3">
        <f>'Population at Risk'!AP84/'Population at Risk'!AP$5</f>
        <v>1.9438962913292807E-3</v>
      </c>
      <c r="AQ84" s="3">
        <f>'Population at Risk'!AQ84/'Population at Risk'!AQ$5</f>
        <v>7.5736174708588211E-3</v>
      </c>
      <c r="AR84" s="3">
        <f>'Population at Risk'!AR84/'Population at Risk'!AR$5</f>
        <v>5.094583800037104E-3</v>
      </c>
      <c r="AS84" s="3">
        <f>'Population at Risk'!AS84/'Population at Risk'!AS$5</f>
        <v>9.021860744063432E-4</v>
      </c>
      <c r="AT84" s="3">
        <f>'Population at Risk'!AT84/'Population at Risk'!AT$5</f>
        <v>0</v>
      </c>
      <c r="AU84" s="3">
        <f>'Population at Risk'!AU84/'Population at Risk'!AU$5</f>
        <v>0</v>
      </c>
      <c r="AV84" s="3">
        <f>'Population at Risk'!AV84/'Population at Risk'!AV$5</f>
        <v>3.7131441617562645E-3</v>
      </c>
      <c r="AW84" s="3">
        <f>'Population at Risk'!AW84/'Population at Risk'!AW$5</f>
        <v>4.0669334512311939E-3</v>
      </c>
      <c r="AX84" s="3">
        <f>'Population at Risk'!AX84/'Population at Risk'!AX$5</f>
        <v>3.6383039259349804E-3</v>
      </c>
      <c r="AY84" s="3">
        <f>'Population at Risk'!AY84/'Population at Risk'!AY$5</f>
        <v>4.8371289342605912E-3</v>
      </c>
      <c r="AZ84" s="3">
        <f>'Population at Risk'!AZ84/'Population at Risk'!AZ$5</f>
        <v>5.5493624234209471E-3</v>
      </c>
      <c r="BA84" s="3">
        <f>'Population at Risk'!BA84/'Population at Risk'!BA$5</f>
        <v>7.6115091959039743E-3</v>
      </c>
      <c r="BB84" s="3">
        <f>'Population at Risk'!BB84/'Population at Risk'!BB$5</f>
        <v>3.7878775238555217E-3</v>
      </c>
      <c r="BC84" s="5">
        <f>'Population at Risk'!BC84/'Population at Risk'!BC$5</f>
        <v>0</v>
      </c>
      <c r="BD84" s="9">
        <v>82</v>
      </c>
    </row>
    <row r="85" spans="2:56" x14ac:dyDescent="0.35">
      <c r="B85" s="3" t="s">
        <v>50</v>
      </c>
      <c r="C85" s="47">
        <f>'Population at Risk'!C85/'Population at Risk'!C$5</f>
        <v>2.8382006196305248E-3</v>
      </c>
      <c r="D85" s="3">
        <f>'Population at Risk'!D85/'Population at Risk'!D$5</f>
        <v>1.7307773039318042E-3</v>
      </c>
      <c r="E85" s="3">
        <f>'Population at Risk'!E85/'Population at Risk'!E$5</f>
        <v>7.7397563387495447E-4</v>
      </c>
      <c r="F85" s="3">
        <f>'Population at Risk'!F85/'Population at Risk'!F$5</f>
        <v>1.423705862426349E-3</v>
      </c>
      <c r="G85" s="3">
        <f>'Population at Risk'!G85/'Population at Risk'!G$5</f>
        <v>1.2162310173790911E-3</v>
      </c>
      <c r="H85" s="3">
        <f>'Population at Risk'!H85/'Population at Risk'!H$5</f>
        <v>5.0885139512199451E-3</v>
      </c>
      <c r="I85" s="3">
        <f>'Population at Risk'!I85/'Population at Risk'!I$5</f>
        <v>9.934207215339017E-4</v>
      </c>
      <c r="J85" s="3">
        <f>'Population at Risk'!J85/'Population at Risk'!J$5</f>
        <v>3.0777979730419618E-3</v>
      </c>
      <c r="K85" s="3">
        <f>'Population at Risk'!K85/'Population at Risk'!K$5</f>
        <v>4.1150061582022127E-3</v>
      </c>
      <c r="L85" s="3">
        <f>'Population at Risk'!L85/'Population at Risk'!L$5</f>
        <v>1.288743675053332E-3</v>
      </c>
      <c r="M85" s="3">
        <f>'Population at Risk'!M85/'Population at Risk'!M$5</f>
        <v>1.2882955837877771E-3</v>
      </c>
      <c r="N85" s="3">
        <f>'Population at Risk'!N85/'Population at Risk'!N$5</f>
        <v>8.766847465527975E-3</v>
      </c>
      <c r="O85" s="3">
        <f>'Population at Risk'!O85/'Population at Risk'!O$5</f>
        <v>5.4583543759689941E-3</v>
      </c>
      <c r="P85" s="3">
        <f>'Population at Risk'!P85/'Population at Risk'!P$5</f>
        <v>8.4487381929223421E-4</v>
      </c>
      <c r="Q85" s="3">
        <f>'Population at Risk'!Q85/'Population at Risk'!Q$5</f>
        <v>7.8181642178000281E-4</v>
      </c>
      <c r="R85" s="3">
        <f>'Population at Risk'!R85/'Population at Risk'!R$5</f>
        <v>1.4137269862015171E-3</v>
      </c>
      <c r="S85" s="3">
        <f>'Population at Risk'!S85/'Population at Risk'!S$5</f>
        <v>3.2858759085122313E-3</v>
      </c>
      <c r="T85" s="3">
        <f>'Population at Risk'!T85/'Population at Risk'!T$5</f>
        <v>4.0734940658759718E-3</v>
      </c>
      <c r="U85" s="3">
        <f>'Population at Risk'!U85/'Population at Risk'!U$5</f>
        <v>0</v>
      </c>
      <c r="V85" s="3">
        <f>'Population at Risk'!V85/'Population at Risk'!V$5</f>
        <v>2.9337882666361824E-3</v>
      </c>
      <c r="W85" s="3">
        <f>'Population at Risk'!W85/'Population at Risk'!W$5</f>
        <v>3.8048136422000568E-3</v>
      </c>
      <c r="X85" s="3">
        <f>'Population at Risk'!X85/'Population at Risk'!X$5</f>
        <v>3.8044276470656406E-3</v>
      </c>
      <c r="Y85" s="3">
        <f>'Population at Risk'!Y85/'Population at Risk'!Y$5</f>
        <v>3.109944779347265E-3</v>
      </c>
      <c r="Z85" s="3">
        <f>'Population at Risk'!Z85/'Population at Risk'!Z$5</f>
        <v>1.1244650761347017E-2</v>
      </c>
      <c r="AA85" s="3">
        <f>'Population at Risk'!AA85/'Population at Risk'!AA$5</f>
        <v>7.4690396652652832E-3</v>
      </c>
      <c r="AB85" s="3">
        <f>'Population at Risk'!AB85/'Population at Risk'!AB$5</f>
        <v>1.4289680269127865E-3</v>
      </c>
      <c r="AC85" s="3">
        <f>'Population at Risk'!AC85/'Population at Risk'!AC$5</f>
        <v>8.5631559793337576E-3</v>
      </c>
      <c r="AD85" s="3">
        <f>'Population at Risk'!AD85/'Population at Risk'!AD$5</f>
        <v>1.5551462360358281E-3</v>
      </c>
      <c r="AE85" s="3">
        <f>'Population at Risk'!AE85/'Population at Risk'!AE$5</f>
        <v>1.708637868411769E-3</v>
      </c>
      <c r="AF85" s="3">
        <f>'Population at Risk'!AF85/'Population at Risk'!AF$5</f>
        <v>8.0466929793135758E-3</v>
      </c>
      <c r="AG85" s="3">
        <f>'Population at Risk'!AG85/'Population at Risk'!AG$5</f>
        <v>1.708637868411769E-3</v>
      </c>
      <c r="AH85" s="3">
        <f>'Population at Risk'!AH85/'Population at Risk'!AH$5</f>
        <v>5.3192271101304769E-3</v>
      </c>
      <c r="AI85" s="3">
        <f>'Population at Risk'!AI85/'Population at Risk'!AI$5</f>
        <v>3.3570105300542523E-3</v>
      </c>
      <c r="AJ85" s="3">
        <f>'Population at Risk'!AJ85/'Population at Risk'!AJ$5</f>
        <v>2.2999214961672699E-3</v>
      </c>
      <c r="AK85" s="3">
        <f>'Population at Risk'!AK85/'Population at Risk'!AK$5</f>
        <v>6.199110402684135E-5</v>
      </c>
      <c r="AL85" s="3">
        <f>'Population at Risk'!AL85/'Population at Risk'!AL$5</f>
        <v>6.2998158017125638E-3</v>
      </c>
      <c r="AM85" s="3">
        <f>'Population at Risk'!AM85/'Population at Risk'!AM$5</f>
        <v>6.5702051675919889E-3</v>
      </c>
      <c r="AN85" s="3">
        <f>'Population at Risk'!AN85/'Population at Risk'!AN$5</f>
        <v>0</v>
      </c>
      <c r="AO85" s="3">
        <f>'Population at Risk'!AO85/'Population at Risk'!AO$5</f>
        <v>0</v>
      </c>
      <c r="AP85" s="3">
        <f>'Population at Risk'!AP85/'Population at Risk'!AP$5</f>
        <v>1.36028860115593E-3</v>
      </c>
      <c r="AQ85" s="3">
        <f>'Population at Risk'!AQ85/'Population at Risk'!AQ$5</f>
        <v>7.1222827087872916E-3</v>
      </c>
      <c r="AR85" s="3">
        <f>'Population at Risk'!AR85/'Population at Risk'!AR$5</f>
        <v>4.5451819695823984E-3</v>
      </c>
      <c r="AS85" s="3">
        <f>'Population at Risk'!AS85/'Population at Risk'!AS$5</f>
        <v>9.9354668953609932E-4</v>
      </c>
      <c r="AT85" s="3">
        <f>'Population at Risk'!AT85/'Population at Risk'!AT$5</f>
        <v>0</v>
      </c>
      <c r="AU85" s="3">
        <f>'Population at Risk'!AU85/'Population at Risk'!AU$5</f>
        <v>0</v>
      </c>
      <c r="AV85" s="3">
        <f>'Population at Risk'!AV85/'Population at Risk'!AV$5</f>
        <v>3.1117194031619398E-3</v>
      </c>
      <c r="AW85" s="3">
        <f>'Population at Risk'!AW85/'Population at Risk'!AW$5</f>
        <v>3.9832684881100306E-3</v>
      </c>
      <c r="AX85" s="3">
        <f>'Population at Risk'!AX85/'Population at Risk'!AX$5</f>
        <v>2.7760469261469216E-3</v>
      </c>
      <c r="AY85" s="3">
        <f>'Population at Risk'!AY85/'Population at Risk'!AY$5</f>
        <v>4.0779786465904022E-3</v>
      </c>
      <c r="AZ85" s="3">
        <f>'Population at Risk'!AZ85/'Population at Risk'!AZ$5</f>
        <v>4.3122637725776826E-3</v>
      </c>
      <c r="BA85" s="3">
        <f>'Population at Risk'!BA85/'Population at Risk'!BA$5</f>
        <v>7.4423645471061077E-3</v>
      </c>
      <c r="BB85" s="3">
        <f>'Population at Risk'!BB85/'Population at Risk'!BB$5</f>
        <v>3.3064625479172333E-3</v>
      </c>
      <c r="BC85" s="5">
        <f>'Population at Risk'!BC85/'Population at Risk'!BC$5</f>
        <v>0</v>
      </c>
      <c r="BD85" s="9">
        <v>83</v>
      </c>
    </row>
    <row r="86" spans="2:56" x14ac:dyDescent="0.35">
      <c r="B86" s="3" t="s">
        <v>51</v>
      </c>
      <c r="C86" s="47">
        <f>'Population at Risk'!C86/'Population at Risk'!C$5</f>
        <v>4.0074422424184854E-3</v>
      </c>
      <c r="D86" s="3">
        <f>'Population at Risk'!D86/'Population at Risk'!D$5</f>
        <v>2.3243412684835316E-3</v>
      </c>
      <c r="E86" s="3">
        <f>'Population at Risk'!E86/'Population at Risk'!E$5</f>
        <v>8.6975757199777225E-4</v>
      </c>
      <c r="F86" s="3">
        <f>'Population at Risk'!F86/'Population at Risk'!F$5</f>
        <v>2.0936484700010138E-3</v>
      </c>
      <c r="G86" s="3">
        <f>'Population at Risk'!G86/'Population at Risk'!G$5</f>
        <v>1.5362358567419464E-3</v>
      </c>
      <c r="H86" s="3">
        <f>'Population at Risk'!H86/'Population at Risk'!H$5</f>
        <v>6.738961102012238E-3</v>
      </c>
      <c r="I86" s="3">
        <f>'Population at Risk'!I86/'Population at Risk'!I$5</f>
        <v>1.5822999131699575E-3</v>
      </c>
      <c r="J86" s="3">
        <f>'Population at Risk'!J86/'Population at Risk'!J$5</f>
        <v>3.9484526504874598E-3</v>
      </c>
      <c r="K86" s="3">
        <f>'Population at Risk'!K86/'Population at Risk'!K$5</f>
        <v>6.0818494632874079E-3</v>
      </c>
      <c r="L86" s="3">
        <f>'Population at Risk'!L86/'Population at Risk'!L$5</f>
        <v>1.6450153072912858E-3</v>
      </c>
      <c r="M86" s="3">
        <f>'Population at Risk'!M86/'Population at Risk'!M$5</f>
        <v>1.6444433417366377E-3</v>
      </c>
      <c r="N86" s="3">
        <f>'Population at Risk'!N86/'Population at Risk'!N$5</f>
        <v>9.3512406418324728E-3</v>
      </c>
      <c r="O86" s="3">
        <f>'Population at Risk'!O86/'Population at Risk'!O$5</f>
        <v>6.8717777092775359E-3</v>
      </c>
      <c r="P86" s="3">
        <f>'Population at Risk'!P86/'Population at Risk'!P$5</f>
        <v>1.270835078203673E-3</v>
      </c>
      <c r="Q86" s="3">
        <f>'Population at Risk'!Q86/'Population at Risk'!Q$5</f>
        <v>9.058864963599159E-4</v>
      </c>
      <c r="R86" s="3">
        <f>'Population at Risk'!R86/'Population at Risk'!R$5</f>
        <v>1.8788620773974179E-3</v>
      </c>
      <c r="S86" s="3">
        <f>'Population at Risk'!S86/'Population at Risk'!S$5</f>
        <v>4.5012328654435319E-3</v>
      </c>
      <c r="T86" s="3">
        <f>'Population at Risk'!T86/'Population at Risk'!T$5</f>
        <v>5.4902023634955249E-3</v>
      </c>
      <c r="U86" s="3">
        <f>'Population at Risk'!U86/'Population at Risk'!U$5</f>
        <v>0</v>
      </c>
      <c r="V86" s="3">
        <f>'Population at Risk'!V86/'Population at Risk'!V$5</f>
        <v>4.1033059963130275E-3</v>
      </c>
      <c r="W86" s="3">
        <f>'Population at Risk'!W86/'Population at Risk'!W$5</f>
        <v>5.2345632409066152E-3</v>
      </c>
      <c r="X86" s="3">
        <f>'Population at Risk'!X86/'Population at Risk'!X$5</f>
        <v>5.2340321988814872E-3</v>
      </c>
      <c r="Y86" s="3">
        <f>'Population at Risk'!Y86/'Population at Risk'!Y$5</f>
        <v>4.1702800775016034E-3</v>
      </c>
      <c r="Z86" s="3">
        <f>'Population at Risk'!Z86/'Population at Risk'!Z$5</f>
        <v>1.3593290558517927E-2</v>
      </c>
      <c r="AA86" s="3">
        <f>'Population at Risk'!AA86/'Population at Risk'!AA$5</f>
        <v>9.4803141950817061E-3</v>
      </c>
      <c r="AB86" s="3">
        <f>'Population at Risk'!AB86/'Population at Risk'!AB$5</f>
        <v>1.9519184736099854E-3</v>
      </c>
      <c r="AC86" s="3">
        <f>'Population at Risk'!AC86/'Population at Risk'!AC$5</f>
        <v>1.0405528042169749E-2</v>
      </c>
      <c r="AD86" s="3">
        <f>'Population at Risk'!AD86/'Population at Risk'!AD$5</f>
        <v>1.7720371374512621E-3</v>
      </c>
      <c r="AE86" s="3">
        <f>'Population at Risk'!AE86/'Population at Risk'!AE$5</f>
        <v>1.8869636965641243E-3</v>
      </c>
      <c r="AF86" s="3">
        <f>'Population at Risk'!AF86/'Population at Risk'!AF$5</f>
        <v>9.4743625985143371E-3</v>
      </c>
      <c r="AG86" s="3">
        <f>'Population at Risk'!AG86/'Population at Risk'!AG$5</f>
        <v>1.8869636965641243E-3</v>
      </c>
      <c r="AH86" s="3">
        <f>'Population at Risk'!AH86/'Population at Risk'!AH$5</f>
        <v>7.633031190575337E-3</v>
      </c>
      <c r="AI86" s="3">
        <f>'Population at Risk'!AI86/'Population at Risk'!AI$5</f>
        <v>4.556468682491664E-3</v>
      </c>
      <c r="AJ86" s="3">
        <f>'Population at Risk'!AJ86/'Population at Risk'!AJ$5</f>
        <v>2.887000645120489E-3</v>
      </c>
      <c r="AK86" s="3">
        <f>'Population at Risk'!AK86/'Population at Risk'!AK$5</f>
        <v>2.6541376390751335E-4</v>
      </c>
      <c r="AL86" s="3">
        <f>'Population at Risk'!AL86/'Population at Risk'!AL$5</f>
        <v>8.3367249796717433E-3</v>
      </c>
      <c r="AM86" s="3">
        <f>'Population at Risk'!AM86/'Population at Risk'!AM$5</f>
        <v>9.17105260193226E-3</v>
      </c>
      <c r="AN86" s="3">
        <f>'Population at Risk'!AN86/'Population at Risk'!AN$5</f>
        <v>0</v>
      </c>
      <c r="AO86" s="3">
        <f>'Population at Risk'!AO86/'Population at Risk'!AO$5</f>
        <v>0</v>
      </c>
      <c r="AP86" s="3">
        <f>'Population at Risk'!AP86/'Population at Risk'!AP$5</f>
        <v>1.9835010545721996E-3</v>
      </c>
      <c r="AQ86" s="3">
        <f>'Population at Risk'!AQ86/'Population at Risk'!AQ$5</f>
        <v>8.7555368540446731E-3</v>
      </c>
      <c r="AR86" s="3">
        <f>'Population at Risk'!AR86/'Population at Risk'!AR$5</f>
        <v>5.8460922529749004E-3</v>
      </c>
      <c r="AS86" s="3">
        <f>'Population at Risk'!AS86/'Population at Risk'!AS$5</f>
        <v>1.5825005523901982E-3</v>
      </c>
      <c r="AT86" s="3">
        <f>'Population at Risk'!AT86/'Population at Risk'!AT$5</f>
        <v>0</v>
      </c>
      <c r="AU86" s="3">
        <f>'Population at Risk'!AU86/'Population at Risk'!AU$5</f>
        <v>0</v>
      </c>
      <c r="AV86" s="3">
        <f>'Population at Risk'!AV86/'Population at Risk'!AV$5</f>
        <v>4.5109672930233316E-3</v>
      </c>
      <c r="AW86" s="3">
        <f>'Population at Risk'!AW86/'Population at Risk'!AW$5</f>
        <v>5.9850639178049021E-3</v>
      </c>
      <c r="AX86" s="3">
        <f>'Population at Risk'!AX86/'Population at Risk'!AX$5</f>
        <v>3.0649039198220123E-3</v>
      </c>
      <c r="AY86" s="3">
        <f>'Population at Risk'!AY86/'Population at Risk'!AY$5</f>
        <v>5.1126565237477857E-3</v>
      </c>
      <c r="AZ86" s="3">
        <f>'Population at Risk'!AZ86/'Population at Risk'!AZ$5</f>
        <v>4.9602467510515783E-3</v>
      </c>
      <c r="BA86" s="3">
        <f>'Population at Risk'!BA86/'Population at Risk'!BA$5</f>
        <v>9.2173491417099889E-3</v>
      </c>
      <c r="BB86" s="3">
        <f>'Population at Risk'!BB86/'Population at Risk'!BB$5</f>
        <v>4.7786680116035296E-3</v>
      </c>
      <c r="BC86" s="5">
        <f>'Population at Risk'!BC86/'Population at Risk'!BC$5</f>
        <v>0</v>
      </c>
      <c r="BD86" s="9">
        <v>84</v>
      </c>
    </row>
    <row r="87" spans="2:56" x14ac:dyDescent="0.35">
      <c r="B87" s="3" t="s">
        <v>52</v>
      </c>
      <c r="C87" s="47">
        <f>'Population at Risk'!C87/'Population at Risk'!C$5</f>
        <v>3.2748468688044521E-3</v>
      </c>
      <c r="D87" s="3">
        <f>'Population at Risk'!D87/'Population at Risk'!D$5</f>
        <v>1.9958283689689182E-3</v>
      </c>
      <c r="E87" s="3">
        <f>'Population at Risk'!E87/'Population at Risk'!E$5</f>
        <v>8.907662090025494E-4</v>
      </c>
      <c r="F87" s="3">
        <f>'Population at Risk'!F87/'Population at Risk'!F$5</f>
        <v>2.0527568983213064E-3</v>
      </c>
      <c r="G87" s="3">
        <f>'Population at Risk'!G87/'Population at Risk'!G$5</f>
        <v>1.7103425871727005E-3</v>
      </c>
      <c r="H87" s="3">
        <f>'Population at Risk'!H87/'Population at Risk'!H$5</f>
        <v>7.3587420132474055E-3</v>
      </c>
      <c r="I87" s="3">
        <f>'Population at Risk'!I87/'Population at Risk'!I$5</f>
        <v>1.6076844037555718E-3</v>
      </c>
      <c r="J87" s="3">
        <f>'Population at Risk'!J87/'Population at Risk'!J$5</f>
        <v>3.804216937227644E-3</v>
      </c>
      <c r="K87" s="3">
        <f>'Population at Risk'!K87/'Population at Risk'!K$5</f>
        <v>5.9138425720363739E-3</v>
      </c>
      <c r="L87" s="3">
        <f>'Population at Risk'!L87/'Population at Risk'!L$5</f>
        <v>1.8823832878735855E-3</v>
      </c>
      <c r="M87" s="3">
        <f>'Population at Risk'!M87/'Population at Risk'!M$5</f>
        <v>1.8817287903764883E-3</v>
      </c>
      <c r="N87" s="3">
        <f>'Population at Risk'!N87/'Population at Risk'!N$5</f>
        <v>7.9055498185354768E-3</v>
      </c>
      <c r="O87" s="3">
        <f>'Population at Risk'!O87/'Population at Risk'!O$5</f>
        <v>8.1403020754416376E-3</v>
      </c>
      <c r="P87" s="3">
        <f>'Population at Risk'!P87/'Population at Risk'!P$5</f>
        <v>1.270835078203673E-3</v>
      </c>
      <c r="Q87" s="3">
        <f>'Population at Risk'!Q87/'Population at Risk'!Q$5</f>
        <v>1.400964000184521E-3</v>
      </c>
      <c r="R87" s="3">
        <f>'Population at Risk'!R87/'Population at Risk'!R$5</f>
        <v>1.9244102489706886E-3</v>
      </c>
      <c r="S87" s="3">
        <f>'Population at Risk'!S87/'Population at Risk'!S$5</f>
        <v>4.3768934809616826E-3</v>
      </c>
      <c r="T87" s="3">
        <f>'Population at Risk'!T87/'Population at Risk'!T$5</f>
        <v>4.9663280921696156E-3</v>
      </c>
      <c r="U87" s="3">
        <f>'Population at Risk'!U87/'Population at Risk'!U$5</f>
        <v>0</v>
      </c>
      <c r="V87" s="3">
        <f>'Population at Risk'!V87/'Population at Risk'!V$5</f>
        <v>4.2911133442718758E-3</v>
      </c>
      <c r="W87" s="3">
        <f>'Population at Risk'!W87/'Population at Risk'!W$5</f>
        <v>5.1827847067290175E-3</v>
      </c>
      <c r="X87" s="3">
        <f>'Population at Risk'!X87/'Population at Risk'!X$5</f>
        <v>5.1822589175925049E-3</v>
      </c>
      <c r="Y87" s="3">
        <f>'Population at Risk'!Y87/'Population at Risk'!Y$5</f>
        <v>4.197517030112282E-3</v>
      </c>
      <c r="Z87" s="3">
        <f>'Population at Risk'!Z87/'Population at Risk'!Z$5</f>
        <v>1.2214261081566835E-2</v>
      </c>
      <c r="AA87" s="3">
        <f>'Population at Risk'!AA87/'Population at Risk'!AA$5</f>
        <v>8.8846896794488386E-3</v>
      </c>
      <c r="AB87" s="3">
        <f>'Population at Risk'!AB87/'Population at Risk'!AB$5</f>
        <v>1.6901881400381079E-3</v>
      </c>
      <c r="AC87" s="3">
        <f>'Population at Risk'!AC87/'Population at Risk'!AC$5</f>
        <v>9.4450537139772577E-3</v>
      </c>
      <c r="AD87" s="3">
        <f>'Population at Risk'!AD87/'Population at Risk'!AD$5</f>
        <v>2.0268398630978487E-3</v>
      </c>
      <c r="AE87" s="3">
        <f>'Population at Risk'!AE87/'Population at Risk'!AE$5</f>
        <v>2.176951623958178E-3</v>
      </c>
      <c r="AF87" s="3">
        <f>'Population at Risk'!AF87/'Population at Risk'!AF$5</f>
        <v>9.7365892408318219E-3</v>
      </c>
      <c r="AG87" s="3">
        <f>'Population at Risk'!AG87/'Population at Risk'!AG$5</f>
        <v>2.176951623958178E-3</v>
      </c>
      <c r="AH87" s="3">
        <f>'Population at Risk'!AH87/'Population at Risk'!AH$5</f>
        <v>7.7367207274160656E-3</v>
      </c>
      <c r="AI87" s="3">
        <f>'Population at Risk'!AI87/'Population at Risk'!AI$5</f>
        <v>4.3757893833697515E-3</v>
      </c>
      <c r="AJ87" s="3">
        <f>'Population at Risk'!AJ87/'Population at Risk'!AJ$5</f>
        <v>3.2387780346519774E-3</v>
      </c>
      <c r="AK87" s="3">
        <f>'Population at Risk'!AK87/'Population at Risk'!AK$5</f>
        <v>3.0624665066251544E-4</v>
      </c>
      <c r="AL87" s="3">
        <f>'Population at Risk'!AL87/'Population at Risk'!AL$5</f>
        <v>8.9812550178400077E-3</v>
      </c>
      <c r="AM87" s="3">
        <f>'Population at Risk'!AM87/'Population at Risk'!AM$5</f>
        <v>9.2461777965290592E-3</v>
      </c>
      <c r="AN87" s="3">
        <f>'Population at Risk'!AN87/'Population at Risk'!AN$5</f>
        <v>0</v>
      </c>
      <c r="AO87" s="3">
        <f>'Population at Risk'!AO87/'Population at Risk'!AO$5</f>
        <v>0</v>
      </c>
      <c r="AP87" s="3">
        <f>'Population at Risk'!AP87/'Population at Risk'!AP$5</f>
        <v>1.6388271008268666E-3</v>
      </c>
      <c r="AQ87" s="3">
        <f>'Population at Risk'!AQ87/'Population at Risk'!AQ$5</f>
        <v>7.657016081052734E-3</v>
      </c>
      <c r="AR87" s="3">
        <f>'Population at Risk'!AR87/'Population at Risk'!AR$5</f>
        <v>5.6048682790390868E-3</v>
      </c>
      <c r="AS87" s="3">
        <f>'Population at Risk'!AS87/'Population at Risk'!AS$5</f>
        <v>1.6078882617868323E-3</v>
      </c>
      <c r="AT87" s="3">
        <f>'Population at Risk'!AT87/'Population at Risk'!AT$5</f>
        <v>0</v>
      </c>
      <c r="AU87" s="3">
        <f>'Population at Risk'!AU87/'Population at Risk'!AU$5</f>
        <v>0</v>
      </c>
      <c r="AV87" s="3">
        <f>'Population at Risk'!AV87/'Population at Risk'!AV$5</f>
        <v>4.4024560522976843E-3</v>
      </c>
      <c r="AW87" s="3">
        <f>'Population at Risk'!AW87/'Population at Risk'!AW$5</f>
        <v>6.118132544577725E-3</v>
      </c>
      <c r="AX87" s="3">
        <f>'Population at Risk'!AX87/'Population at Risk'!AX$5</f>
        <v>2.9194508524406286E-3</v>
      </c>
      <c r="AY87" s="3">
        <f>'Population at Risk'!AY87/'Population at Risk'!AY$5</f>
        <v>4.7295406922314709E-3</v>
      </c>
      <c r="AZ87" s="3">
        <f>'Population at Risk'!AZ87/'Population at Risk'!AZ$5</f>
        <v>4.2614536318728701E-3</v>
      </c>
      <c r="BA87" s="3">
        <f>'Population at Risk'!BA87/'Population at Risk'!BA$5</f>
        <v>8.465306010901015E-3</v>
      </c>
      <c r="BB87" s="3">
        <f>'Population at Risk'!BB87/'Population at Risk'!BB$5</f>
        <v>4.9058779239494555E-3</v>
      </c>
      <c r="BC87" s="5">
        <f>'Population at Risk'!BC87/'Population at Risk'!BC$5</f>
        <v>0</v>
      </c>
      <c r="BD87" s="9">
        <v>85</v>
      </c>
    </row>
    <row r="88" spans="2:56" x14ac:dyDescent="0.35">
      <c r="B88" s="3" t="s">
        <v>53</v>
      </c>
      <c r="C88" s="47">
        <f>'Population at Risk'!C88/'Population at Risk'!C$5</f>
        <v>4.9497654741997559E-3</v>
      </c>
      <c r="D88" s="3">
        <f>'Population at Risk'!D88/'Population at Risk'!D$5</f>
        <v>2.9886856939891227E-3</v>
      </c>
      <c r="E88" s="3">
        <f>'Population at Risk'!E88/'Population at Risk'!E$5</f>
        <v>1.2942338114382375E-3</v>
      </c>
      <c r="F88" s="3">
        <f>'Population at Risk'!F88/'Population at Risk'!F$5</f>
        <v>3.6920419946964516E-3</v>
      </c>
      <c r="G88" s="3">
        <f>'Population at Risk'!G88/'Population at Risk'!G$5</f>
        <v>3.3883303107420468E-3</v>
      </c>
      <c r="H88" s="3">
        <f>'Population at Risk'!H88/'Population at Risk'!H$5</f>
        <v>1.3583486292505267E-2</v>
      </c>
      <c r="I88" s="3">
        <f>'Population at Risk'!I88/'Population at Risk'!I$5</f>
        <v>3.47512797760984E-3</v>
      </c>
      <c r="J88" s="3">
        <f>'Population at Risk'!J88/'Population at Risk'!J$5</f>
        <v>7.6397514903966488E-3</v>
      </c>
      <c r="K88" s="3">
        <f>'Population at Risk'!K88/'Population at Risk'!K$5</f>
        <v>1.1636947908711281E-2</v>
      </c>
      <c r="L88" s="3">
        <f>'Population at Risk'!L88/'Population at Risk'!L$5</f>
        <v>3.6526055729323914E-3</v>
      </c>
      <c r="M88" s="3">
        <f>'Population at Risk'!M88/'Population at Risk'!M$5</f>
        <v>3.6513355758915293E-3</v>
      </c>
      <c r="N88" s="3">
        <f>'Population at Risk'!N88/'Population at Risk'!N$5</f>
        <v>1.6164812962765712E-2</v>
      </c>
      <c r="O88" s="3">
        <f>'Population at Risk'!O88/'Population at Risk'!O$5</f>
        <v>1.51214625778154E-2</v>
      </c>
      <c r="P88" s="3">
        <f>'Population at Risk'!P88/'Population at Risk'!P$5</f>
        <v>2.8173777360898902E-3</v>
      </c>
      <c r="Q88" s="3">
        <f>'Population at Risk'!Q88/'Population at Risk'!Q$5</f>
        <v>1.6137128325355641E-3</v>
      </c>
      <c r="R88" s="3">
        <f>'Population at Risk'!R88/'Population at Risk'!R$5</f>
        <v>3.39613629101637E-3</v>
      </c>
      <c r="S88" s="3">
        <f>'Population at Risk'!S88/'Population at Risk'!S$5</f>
        <v>7.9390522604407803E-3</v>
      </c>
      <c r="T88" s="3">
        <f>'Population at Risk'!T88/'Population at Risk'!T$5</f>
        <v>7.8719269485997157E-3</v>
      </c>
      <c r="U88" s="3">
        <f>'Population at Risk'!U88/'Population at Risk'!U$5</f>
        <v>0</v>
      </c>
      <c r="V88" s="3">
        <f>'Population at Risk'!V88/'Population at Risk'!V$5</f>
        <v>7.8931665110845844E-3</v>
      </c>
      <c r="W88" s="3">
        <f>'Population at Risk'!W88/'Population at Risk'!W$5</f>
        <v>1.0588492682452339E-2</v>
      </c>
      <c r="X88" s="3">
        <f>'Population at Risk'!X88/'Population at Risk'!X$5</f>
        <v>1.0587418488801724E-2</v>
      </c>
      <c r="Y88" s="3">
        <f>'Population at Risk'!Y88/'Population at Risk'!Y$5</f>
        <v>8.0443884015669095E-3</v>
      </c>
      <c r="Z88" s="3">
        <f>'Population at Risk'!Z88/'Population at Risk'!Z$5</f>
        <v>2.1727207823045436E-2</v>
      </c>
      <c r="AA88" s="3">
        <f>'Population at Risk'!AA88/'Population at Risk'!AA$5</f>
        <v>1.6579927265091891E-2</v>
      </c>
      <c r="AB88" s="3">
        <f>'Population at Risk'!AB88/'Population at Risk'!AB$5</f>
        <v>2.5653501387482439E-3</v>
      </c>
      <c r="AC88" s="3">
        <f>'Population at Risk'!AC88/'Population at Risk'!AC$5</f>
        <v>1.7552634183395494E-2</v>
      </c>
      <c r="AD88" s="3">
        <f>'Population at Risk'!AD88/'Population at Risk'!AD$5</f>
        <v>3.4825777693182698E-3</v>
      </c>
      <c r="AE88" s="3">
        <f>'Population at Risk'!AE88/'Population at Risk'!AE$5</f>
        <v>3.5612168177976814E-3</v>
      </c>
      <c r="AF88" s="3">
        <f>'Population at Risk'!AF88/'Population at Risk'!AF$5</f>
        <v>2.0773699542388512E-2</v>
      </c>
      <c r="AG88" s="3">
        <f>'Population at Risk'!AG88/'Population at Risk'!AG$5</f>
        <v>3.5612168177976814E-3</v>
      </c>
      <c r="AH88" s="3">
        <f>'Population at Risk'!AH88/'Population at Risk'!AH$5</f>
        <v>1.4576493645193965E-2</v>
      </c>
      <c r="AI88" s="3">
        <f>'Population at Risk'!AI88/'Population at Risk'!AI$5</f>
        <v>7.2816336963700918E-3</v>
      </c>
      <c r="AJ88" s="3">
        <f>'Population at Risk'!AJ88/'Population at Risk'!AJ$5</f>
        <v>6.1087375605564072E-3</v>
      </c>
      <c r="AK88" s="3">
        <f>'Population at Risk'!AK88/'Population at Risk'!AK$5</f>
        <v>6.4884022214760611E-4</v>
      </c>
      <c r="AL88" s="3">
        <f>'Population at Risk'!AL88/'Population at Risk'!AL$5</f>
        <v>1.6924650555016737E-2</v>
      </c>
      <c r="AM88" s="3">
        <f>'Population at Risk'!AM88/'Population at Risk'!AM$5</f>
        <v>1.7833255486137067E-2</v>
      </c>
      <c r="AN88" s="3">
        <f>'Population at Risk'!AN88/'Population at Risk'!AN$5</f>
        <v>0</v>
      </c>
      <c r="AO88" s="3">
        <f>'Population at Risk'!AO88/'Population at Risk'!AO$5</f>
        <v>0</v>
      </c>
      <c r="AP88" s="3">
        <f>'Population at Risk'!AP88/'Population at Risk'!AP$5</f>
        <v>2.723885100150899E-3</v>
      </c>
      <c r="AQ88" s="3">
        <f>'Population at Risk'!AQ88/'Population at Risk'!AQ$5</f>
        <v>1.6068590120175353E-2</v>
      </c>
      <c r="AR88" s="3">
        <f>'Population at Risk'!AR88/'Population at Risk'!AR$5</f>
        <v>1.0363671354172554E-2</v>
      </c>
      <c r="AS88" s="3">
        <f>'Population at Risk'!AS88/'Population at Risk'!AS$5</f>
        <v>3.4755686317246895E-3</v>
      </c>
      <c r="AT88" s="3">
        <f>'Population at Risk'!AT88/'Population at Risk'!AT$5</f>
        <v>0</v>
      </c>
      <c r="AU88" s="3">
        <f>'Population at Risk'!AU88/'Population at Risk'!AU$5</f>
        <v>0</v>
      </c>
      <c r="AV88" s="3">
        <f>'Population at Risk'!AV88/'Population at Risk'!AV$5</f>
        <v>7.5791588307137624E-3</v>
      </c>
      <c r="AW88" s="3">
        <f>'Population at Risk'!AW88/'Population at Risk'!AW$5</f>
        <v>1.1094853141373751E-2</v>
      </c>
      <c r="AX88" s="3">
        <f>'Population at Risk'!AX88/'Population at Risk'!AX$5</f>
        <v>6.0109936064024353E-3</v>
      </c>
      <c r="AY88" s="3">
        <f>'Population at Risk'!AY88/'Population at Risk'!AY$5</f>
        <v>9.4744649173148787E-3</v>
      </c>
      <c r="AZ88" s="3">
        <f>'Population at Risk'!AZ88/'Population at Risk'!AZ$5</f>
        <v>8.338797345934559E-3</v>
      </c>
      <c r="BA88" s="3">
        <f>'Population at Risk'!BA88/'Population at Risk'!BA$5</f>
        <v>1.6546249990480485E-2</v>
      </c>
      <c r="BB88" s="3">
        <f>'Population at Risk'!BB88/'Population at Risk'!BB$5</f>
        <v>9.2483347828373648E-3</v>
      </c>
      <c r="BC88" s="5">
        <f>'Population at Risk'!BC88/'Population at Risk'!BC$5</f>
        <v>0</v>
      </c>
      <c r="BD88" s="9">
        <v>86</v>
      </c>
    </row>
    <row r="89" spans="2:56" x14ac:dyDescent="0.35">
      <c r="B89" s="3" t="s">
        <v>54</v>
      </c>
      <c r="C89" s="47">
        <f>'Population at Risk'!C89/'Population at Risk'!C$5</f>
        <v>4.8627887645892173E-3</v>
      </c>
      <c r="D89" s="3">
        <f>'Population at Risk'!D89/'Population at Risk'!D$5</f>
        <v>2.8310004365148501E-3</v>
      </c>
      <c r="E89" s="3">
        <f>'Population at Risk'!E89/'Population at Risk'!E$5</f>
        <v>1.0751042772264724E-3</v>
      </c>
      <c r="F89" s="3">
        <f>'Population at Risk'!F89/'Population at Risk'!F$5</f>
        <v>3.8919720666114222E-3</v>
      </c>
      <c r="G89" s="3">
        <f>'Population at Risk'!G89/'Population at Risk'!G$5</f>
        <v>4.3898072498776272E-3</v>
      </c>
      <c r="H89" s="3">
        <f>'Population at Risk'!H89/'Population at Risk'!H$5</f>
        <v>1.4623731080721543E-2</v>
      </c>
      <c r="I89" s="3">
        <f>'Population at Risk'!I89/'Population at Risk'!I$5</f>
        <v>3.5854495007085659E-3</v>
      </c>
      <c r="J89" s="3">
        <f>'Population at Risk'!J89/'Population at Risk'!J$5</f>
        <v>8.4331102990147632E-3</v>
      </c>
      <c r="K89" s="3">
        <f>'Population at Risk'!K89/'Population at Risk'!K$5</f>
        <v>1.2430998471893932E-2</v>
      </c>
      <c r="L89" s="3">
        <f>'Population at Risk'!L89/'Population at Risk'!L$5</f>
        <v>3.9314991019001357E-3</v>
      </c>
      <c r="M89" s="3">
        <f>'Population at Risk'!M89/'Population at Risk'!M$5</f>
        <v>3.9301321346418682E-3</v>
      </c>
      <c r="N89" s="3">
        <f>'Population at Risk'!N89/'Population at Risk'!N$5</f>
        <v>1.6552529878846808E-2</v>
      </c>
      <c r="O89" s="3">
        <f>'Population at Risk'!O89/'Population at Risk'!O$5</f>
        <v>1.5983858490456436E-2</v>
      </c>
      <c r="P89" s="3">
        <f>'Population at Risk'!P89/'Population at Risk'!P$5</f>
        <v>2.878294011464807E-3</v>
      </c>
      <c r="Q89" s="3">
        <f>'Population at Risk'!Q89/'Population at Risk'!Q$5</f>
        <v>2.4549035643892094E-3</v>
      </c>
      <c r="R89" s="3">
        <f>'Population at Risk'!R89/'Population at Risk'!R$5</f>
        <v>4.472507355928663E-3</v>
      </c>
      <c r="S89" s="3">
        <f>'Population at Risk'!S89/'Population at Risk'!S$5</f>
        <v>7.8299367558795196E-3</v>
      </c>
      <c r="T89" s="3">
        <f>'Population at Risk'!T89/'Population at Risk'!T$5</f>
        <v>8.1622149271814836E-3</v>
      </c>
      <c r="U89" s="3">
        <f>'Population at Risk'!U89/'Population at Risk'!U$5</f>
        <v>0</v>
      </c>
      <c r="V89" s="3">
        <f>'Population at Risk'!V89/'Population at Risk'!V$5</f>
        <v>7.958092675100557E-3</v>
      </c>
      <c r="W89" s="3">
        <f>'Population at Risk'!W89/'Population at Risk'!W$5</f>
        <v>9.800885636622866E-3</v>
      </c>
      <c r="X89" s="3">
        <f>'Population at Risk'!X89/'Population at Risk'!X$5</f>
        <v>9.7998913450426592E-3</v>
      </c>
      <c r="Y89" s="3">
        <f>'Population at Risk'!Y89/'Population at Risk'!Y$5</f>
        <v>8.4784203938035058E-3</v>
      </c>
      <c r="Z89" s="3">
        <f>'Population at Risk'!Z89/'Population at Risk'!Z$5</f>
        <v>2.2252385212899496E-2</v>
      </c>
      <c r="AA89" s="3">
        <f>'Population at Risk'!AA89/'Population at Risk'!AA$5</f>
        <v>1.7102432020828274E-2</v>
      </c>
      <c r="AB89" s="3">
        <f>'Population at Risk'!AB89/'Population at Risk'!AB$5</f>
        <v>2.3941265346397547E-3</v>
      </c>
      <c r="AC89" s="3">
        <f>'Population at Risk'!AC89/'Population at Risk'!AC$5</f>
        <v>1.8485744708839999E-2</v>
      </c>
      <c r="AD89" s="3">
        <f>'Population at Risk'!AD89/'Population at Risk'!AD$5</f>
        <v>3.8459361544639433E-3</v>
      </c>
      <c r="AE89" s="3">
        <f>'Population at Risk'!AE89/'Population at Risk'!AE$5</f>
        <v>3.6743769783632143E-3</v>
      </c>
      <c r="AF89" s="3">
        <f>'Population at Risk'!AF89/'Population at Risk'!AF$5</f>
        <v>2.3876747685124537E-2</v>
      </c>
      <c r="AG89" s="3">
        <f>'Population at Risk'!AG89/'Population at Risk'!AG$5</f>
        <v>3.6743769783632143E-3</v>
      </c>
      <c r="AH89" s="3">
        <f>'Population at Risk'!AH89/'Population at Risk'!AH$5</f>
        <v>1.431335389571961E-2</v>
      </c>
      <c r="AI89" s="3">
        <f>'Population at Risk'!AI89/'Population at Risk'!AI$5</f>
        <v>7.4707923649688871E-3</v>
      </c>
      <c r="AJ89" s="3">
        <f>'Population at Risk'!AJ89/'Population at Risk'!AJ$5</f>
        <v>6.0296600516818906E-3</v>
      </c>
      <c r="AK89" s="3">
        <f>'Population at Risk'!AK89/'Population at Risk'!AK$5</f>
        <v>4.1592321932538853E-4</v>
      </c>
      <c r="AL89" s="3">
        <f>'Population at Risk'!AL89/'Population at Risk'!AL$5</f>
        <v>1.8603371694754477E-2</v>
      </c>
      <c r="AM89" s="3">
        <f>'Population at Risk'!AM89/'Population at Risk'!AM$5</f>
        <v>1.7823837342231003E-2</v>
      </c>
      <c r="AN89" s="3">
        <f>'Population at Risk'!AN89/'Population at Risk'!AN$5</f>
        <v>0</v>
      </c>
      <c r="AO89" s="3">
        <f>'Population at Risk'!AO89/'Population at Risk'!AO$5</f>
        <v>0</v>
      </c>
      <c r="AP89" s="3">
        <f>'Population at Risk'!AP89/'Population at Risk'!AP$5</f>
        <v>3.1478360885012335E-3</v>
      </c>
      <c r="AQ89" s="3">
        <f>'Population at Risk'!AQ89/'Population at Risk'!AQ$5</f>
        <v>1.5953371327256279E-2</v>
      </c>
      <c r="AR89" s="3">
        <f>'Population at Risk'!AR89/'Population at Risk'!AR$5</f>
        <v>1.0665239805417221E-2</v>
      </c>
      <c r="AS89" s="3">
        <f>'Population at Risk'!AS89/'Population at Risk'!AS$5</f>
        <v>3.5859041438429337E-3</v>
      </c>
      <c r="AT89" s="3">
        <f>'Population at Risk'!AT89/'Population at Risk'!AT$5</f>
        <v>0</v>
      </c>
      <c r="AU89" s="3">
        <f>'Population at Risk'!AU89/'Population at Risk'!AU$5</f>
        <v>0</v>
      </c>
      <c r="AV89" s="3">
        <f>'Population at Risk'!AV89/'Population at Risk'!AV$5</f>
        <v>7.9833806350184961E-3</v>
      </c>
      <c r="AW89" s="3">
        <f>'Population at Risk'!AW89/'Population at Risk'!AW$5</f>
        <v>1.0567465630877532E-2</v>
      </c>
      <c r="AX89" s="3">
        <f>'Population at Risk'!AX89/'Population at Risk'!AX$5</f>
        <v>6.8914771769177209E-3</v>
      </c>
      <c r="AY89" s="3">
        <f>'Population at Risk'!AY89/'Population at Risk'!AY$5</f>
        <v>9.2729225979058874E-3</v>
      </c>
      <c r="AZ89" s="3">
        <f>'Population at Risk'!AZ89/'Population at Risk'!AZ$5</f>
        <v>8.7016894526557864E-3</v>
      </c>
      <c r="BA89" s="3">
        <f>'Population at Risk'!BA89/'Population at Risk'!BA$5</f>
        <v>2.1103146948922406E-2</v>
      </c>
      <c r="BB89" s="3">
        <f>'Population at Risk'!BB89/'Population at Risk'!BB$5</f>
        <v>8.9508737225706663E-3</v>
      </c>
      <c r="BC89" s="5">
        <f>'Population at Risk'!BC89/'Population at Risk'!BC$5</f>
        <v>0</v>
      </c>
      <c r="BD89" s="9">
        <v>87</v>
      </c>
    </row>
    <row r="90" spans="2:56" x14ac:dyDescent="0.35">
      <c r="B90" s="3" t="s">
        <v>55</v>
      </c>
      <c r="C90" s="47">
        <f>'Population at Risk'!C90/'Population at Risk'!C$5</f>
        <v>5.5947462082736607E-3</v>
      </c>
      <c r="D90" s="3">
        <f>'Population at Risk'!D90/'Population at Risk'!D$5</f>
        <v>3.4350206940003624E-3</v>
      </c>
      <c r="E90" s="3">
        <f>'Population at Risk'!E90/'Population at Risk'!E$5</f>
        <v>1.5691198320952069E-3</v>
      </c>
      <c r="F90" s="3">
        <f>'Population at Risk'!F90/'Population at Risk'!F$5</f>
        <v>3.8932172078944027E-3</v>
      </c>
      <c r="G90" s="3">
        <f>'Population at Risk'!G90/'Population at Risk'!G$5</f>
        <v>4.4761341367755133E-3</v>
      </c>
      <c r="H90" s="3">
        <f>'Population at Risk'!H90/'Population at Risk'!H$5</f>
        <v>1.7932347436989571E-2</v>
      </c>
      <c r="I90" s="3">
        <f>'Population at Risk'!I90/'Population at Risk'!I$5</f>
        <v>3.4203478370265824E-3</v>
      </c>
      <c r="J90" s="3">
        <f>'Population at Risk'!J90/'Population at Risk'!J$5</f>
        <v>1.0037898970867884E-2</v>
      </c>
      <c r="K90" s="3">
        <f>'Population at Risk'!K90/'Population at Risk'!K$5</f>
        <v>1.475460935192985E-2</v>
      </c>
      <c r="L90" s="3">
        <f>'Population at Risk'!L90/'Population at Risk'!L$5</f>
        <v>4.4061586591118635E-3</v>
      </c>
      <c r="M90" s="3">
        <f>'Population at Risk'!M90/'Population at Risk'!M$5</f>
        <v>4.4046266545340607E-3</v>
      </c>
      <c r="N90" s="3">
        <f>'Population at Risk'!N90/'Population at Risk'!N$5</f>
        <v>2.0089029921820711E-2</v>
      </c>
      <c r="O90" s="3">
        <f>'Population at Risk'!O90/'Population at Risk'!O$5</f>
        <v>1.8800296108888483E-2</v>
      </c>
      <c r="P90" s="3">
        <f>'Population at Risk'!P90/'Population at Risk'!P$5</f>
        <v>3.3170593282575967E-3</v>
      </c>
      <c r="Q90" s="3">
        <f>'Population at Risk'!Q90/'Population at Risk'!Q$5</f>
        <v>2.4207514903935045E-3</v>
      </c>
      <c r="R90" s="3">
        <f>'Population at Risk'!R90/'Population at Risk'!R$5</f>
        <v>4.5094659934163152E-3</v>
      </c>
      <c r="S90" s="3">
        <f>'Population at Risk'!S90/'Population at Risk'!S$5</f>
        <v>8.5899596842227404E-3</v>
      </c>
      <c r="T90" s="3">
        <f>'Population at Risk'!T90/'Population at Risk'!T$5</f>
        <v>8.1007421787759326E-3</v>
      </c>
      <c r="U90" s="3">
        <f>'Population at Risk'!U90/'Population at Risk'!U$5</f>
        <v>0</v>
      </c>
      <c r="V90" s="3">
        <f>'Population at Risk'!V90/'Population at Risk'!V$5</f>
        <v>8.4896522581406324E-3</v>
      </c>
      <c r="W90" s="3">
        <f>'Population at Risk'!W90/'Population at Risk'!W$5</f>
        <v>1.2208003058416784E-2</v>
      </c>
      <c r="X90" s="3">
        <f>'Population at Risk'!X90/'Population at Risk'!X$5</f>
        <v>1.2206764566804676E-2</v>
      </c>
      <c r="Y90" s="3">
        <f>'Population at Risk'!Y90/'Population at Risk'!Y$5</f>
        <v>9.5691969919344828E-3</v>
      </c>
      <c r="Z90" s="3">
        <f>'Population at Risk'!Z90/'Population at Risk'!Z$5</f>
        <v>2.4513877670269291E-2</v>
      </c>
      <c r="AA90" s="3">
        <f>'Population at Risk'!AA90/'Population at Risk'!AA$5</f>
        <v>1.9193120908034024E-2</v>
      </c>
      <c r="AB90" s="3">
        <f>'Population at Risk'!AB90/'Population at Risk'!AB$5</f>
        <v>2.9159289853322025E-3</v>
      </c>
      <c r="AC90" s="3">
        <f>'Population at Risk'!AC90/'Population at Risk'!AC$5</f>
        <v>2.0393706879641857E-2</v>
      </c>
      <c r="AD90" s="3">
        <f>'Population at Risk'!AD90/'Population at Risk'!AD$5</f>
        <v>4.4381180474360703E-3</v>
      </c>
      <c r="AE90" s="3">
        <f>'Population at Risk'!AE90/'Population at Risk'!AE$5</f>
        <v>4.4752744804549844E-3</v>
      </c>
      <c r="AF90" s="3">
        <f>'Population at Risk'!AF90/'Population at Risk'!AF$5</f>
        <v>2.6318331391011269E-2</v>
      </c>
      <c r="AG90" s="3">
        <f>'Population at Risk'!AG90/'Population at Risk'!AG$5</f>
        <v>4.4752744804549844E-3</v>
      </c>
      <c r="AH90" s="3">
        <f>'Population at Risk'!AH90/'Population at Risk'!AH$5</f>
        <v>1.6732123770774519E-2</v>
      </c>
      <c r="AI90" s="3">
        <f>'Population at Risk'!AI90/'Population at Risk'!AI$5</f>
        <v>7.5620408141393036E-3</v>
      </c>
      <c r="AJ90" s="3">
        <f>'Population at Risk'!AJ90/'Population at Risk'!AJ$5</f>
        <v>6.6954389507092689E-3</v>
      </c>
      <c r="AK90" s="3">
        <f>'Population at Risk'!AK90/'Population at Risk'!AK$5</f>
        <v>5.6554961058333719E-4</v>
      </c>
      <c r="AL90" s="3">
        <f>'Population at Risk'!AL90/'Population at Risk'!AL$5</f>
        <v>2.2989481664095694E-2</v>
      </c>
      <c r="AM90" s="3">
        <f>'Population at Risk'!AM90/'Population at Risk'!AM$5</f>
        <v>2.0080952518088717E-2</v>
      </c>
      <c r="AN90" s="3">
        <f>'Population at Risk'!AN90/'Population at Risk'!AN$5</f>
        <v>0</v>
      </c>
      <c r="AO90" s="3">
        <f>'Population at Risk'!AO90/'Population at Risk'!AO$5</f>
        <v>0</v>
      </c>
      <c r="AP90" s="3">
        <f>'Population at Risk'!AP90/'Population at Risk'!AP$5</f>
        <v>3.1091764389266112E-3</v>
      </c>
      <c r="AQ90" s="3">
        <f>'Population at Risk'!AQ90/'Population at Risk'!AQ$5</f>
        <v>1.8690829093041376E-2</v>
      </c>
      <c r="AR90" s="3">
        <f>'Population at Risk'!AR90/'Population at Risk'!AR$5</f>
        <v>1.2092717409350549E-2</v>
      </c>
      <c r="AS90" s="3">
        <f>'Population at Risk'!AS90/'Population at Risk'!AS$5</f>
        <v>3.4207815448952742E-3</v>
      </c>
      <c r="AT90" s="3">
        <f>'Population at Risk'!AT90/'Population at Risk'!AT$5</f>
        <v>0</v>
      </c>
      <c r="AU90" s="3">
        <f>'Population at Risk'!AU90/'Population at Risk'!AU$5</f>
        <v>0</v>
      </c>
      <c r="AV90" s="3">
        <f>'Population at Risk'!AV90/'Population at Risk'!AV$5</f>
        <v>1.0417052290274896E-2</v>
      </c>
      <c r="AW90" s="3">
        <f>'Population at Risk'!AW90/'Population at Risk'!AW$5</f>
        <v>1.3143341887572265E-2</v>
      </c>
      <c r="AX90" s="3">
        <f>'Population at Risk'!AX90/'Population at Risk'!AX$5</f>
        <v>8.2288473102975646E-3</v>
      </c>
      <c r="AY90" s="3">
        <f>'Population at Risk'!AY90/'Population at Risk'!AY$5</f>
        <v>1.1152406877751417E-2</v>
      </c>
      <c r="AZ90" s="3">
        <f>'Population at Risk'!AZ90/'Population at Risk'!AZ$5</f>
        <v>1.0061293082201118E-2</v>
      </c>
      <c r="BA90" s="3">
        <f>'Population at Risk'!BA90/'Population at Risk'!BA$5</f>
        <v>2.1821294426244468E-2</v>
      </c>
      <c r="BB90" s="3">
        <f>'Population at Risk'!BB90/'Population at Risk'!BB$5</f>
        <v>9.2492725420828814E-3</v>
      </c>
      <c r="BC90" s="5">
        <f>'Population at Risk'!BC90/'Population at Risk'!BC$5</f>
        <v>0</v>
      </c>
      <c r="BD90" s="9">
        <v>88</v>
      </c>
    </row>
    <row r="91" spans="2:56" x14ac:dyDescent="0.35">
      <c r="B91" s="3" t="s">
        <v>56</v>
      </c>
      <c r="C91" s="47">
        <f>'Population at Risk'!C91/'Population at Risk'!C$5</f>
        <v>5.0372626003318014E-3</v>
      </c>
      <c r="D91" s="3">
        <f>'Population at Risk'!D91/'Population at Risk'!D$5</f>
        <v>2.8024967221212632E-3</v>
      </c>
      <c r="E91" s="3">
        <f>'Population at Risk'!E91/'Population at Risk'!E$5</f>
        <v>8.7077529143744987E-4</v>
      </c>
      <c r="F91" s="3">
        <f>'Population at Risk'!F91/'Population at Risk'!F$5</f>
        <v>3.2890972963245811E-3</v>
      </c>
      <c r="G91" s="3">
        <f>'Population at Risk'!G91/'Population at Risk'!G$5</f>
        <v>4.3500458512325405E-3</v>
      </c>
      <c r="H91" s="3">
        <f>'Population at Risk'!H91/'Population at Risk'!H$5</f>
        <v>1.5327198259189285E-2</v>
      </c>
      <c r="I91" s="3">
        <f>'Population at Risk'!I91/'Population at Risk'!I$5</f>
        <v>2.6737744512796632E-3</v>
      </c>
      <c r="J91" s="3">
        <f>'Population at Risk'!J91/'Population at Risk'!J$5</f>
        <v>7.8305477229743316E-3</v>
      </c>
      <c r="K91" s="3">
        <f>'Population at Risk'!K91/'Population at Risk'!K$5</f>
        <v>1.1479637649982805E-2</v>
      </c>
      <c r="L91" s="3">
        <f>'Population at Risk'!L91/'Population at Risk'!L$5</f>
        <v>3.6472572962314141E-3</v>
      </c>
      <c r="M91" s="3">
        <f>'Population at Risk'!M91/'Population at Risk'!M$5</f>
        <v>3.6459891587659835E-3</v>
      </c>
      <c r="N91" s="3">
        <f>'Population at Risk'!N91/'Population at Risk'!N$5</f>
        <v>1.6196389232919627E-2</v>
      </c>
      <c r="O91" s="3">
        <f>'Population at Risk'!O91/'Population at Risk'!O$5</f>
        <v>1.5542966324199731E-2</v>
      </c>
      <c r="P91" s="3">
        <f>'Population at Risk'!P91/'Population at Risk'!P$5</f>
        <v>3.0678005348047138E-3</v>
      </c>
      <c r="Q91" s="3">
        <f>'Population at Risk'!Q91/'Population at Risk'!Q$5</f>
        <v>1.8804051755735257E-3</v>
      </c>
      <c r="R91" s="3">
        <f>'Population at Risk'!R91/'Population at Risk'!R$5</f>
        <v>3.4113058810299585E-3</v>
      </c>
      <c r="S91" s="3">
        <f>'Population at Risk'!S91/'Population at Risk'!S$5</f>
        <v>7.1889961364268356E-3</v>
      </c>
      <c r="T91" s="3">
        <f>'Population at Risk'!T91/'Population at Risk'!T$5</f>
        <v>6.922608762117438E-3</v>
      </c>
      <c r="U91" s="3">
        <f>'Population at Risk'!U91/'Population at Risk'!U$5</f>
        <v>0</v>
      </c>
      <c r="V91" s="3">
        <f>'Population at Risk'!V91/'Population at Risk'!V$5</f>
        <v>7.2751765568385331E-3</v>
      </c>
      <c r="W91" s="3">
        <f>'Population at Risk'!W91/'Population at Risk'!W$5</f>
        <v>1.0209593937789087E-2</v>
      </c>
      <c r="X91" s="3">
        <f>'Population at Risk'!X91/'Population at Risk'!X$5</f>
        <v>1.0208558183096494E-2</v>
      </c>
      <c r="Y91" s="3">
        <f>'Population at Risk'!Y91/'Population at Risk'!Y$5</f>
        <v>7.8118428396194558E-3</v>
      </c>
      <c r="Z91" s="3">
        <f>'Population at Risk'!Z91/'Population at Risk'!Z$5</f>
        <v>1.9755471262659894E-2</v>
      </c>
      <c r="AA91" s="3">
        <f>'Population at Risk'!AA91/'Population at Risk'!AA$5</f>
        <v>1.5584427456534414E-2</v>
      </c>
      <c r="AB91" s="3">
        <f>'Population at Risk'!AB91/'Population at Risk'!AB$5</f>
        <v>2.3713196806787172E-3</v>
      </c>
      <c r="AC91" s="3">
        <f>'Population at Risk'!AC91/'Population at Risk'!AC$5</f>
        <v>1.6448909593102468E-2</v>
      </c>
      <c r="AD91" s="3">
        <f>'Population at Risk'!AD91/'Population at Risk'!AD$5</f>
        <v>3.8321099606375706E-3</v>
      </c>
      <c r="AE91" s="3">
        <f>'Population at Risk'!AE91/'Population at Risk'!AE$5</f>
        <v>3.6707307536316164E-3</v>
      </c>
      <c r="AF91" s="3">
        <f>'Population at Risk'!AF91/'Population at Risk'!AF$5</f>
        <v>2.2551885743053213E-2</v>
      </c>
      <c r="AG91" s="3">
        <f>'Population at Risk'!AG91/'Population at Risk'!AG$5</f>
        <v>3.6707307536316164E-3</v>
      </c>
      <c r="AH91" s="3">
        <f>'Population at Risk'!AH91/'Population at Risk'!AH$5</f>
        <v>1.3796023577755775E-2</v>
      </c>
      <c r="AI91" s="3">
        <f>'Population at Risk'!AI91/'Population at Risk'!AI$5</f>
        <v>6.3589888664353231E-3</v>
      </c>
      <c r="AJ91" s="3">
        <f>'Population at Risk'!AJ91/'Population at Risk'!AJ$5</f>
        <v>6.0731862601229054E-3</v>
      </c>
      <c r="AK91" s="3">
        <f>'Population at Risk'!AK91/'Population at Risk'!AK$5</f>
        <v>4.1892563746913862E-4</v>
      </c>
      <c r="AL91" s="3">
        <f>'Population at Risk'!AL91/'Population at Risk'!AL$5</f>
        <v>1.9466899796210062E-2</v>
      </c>
      <c r="AM91" s="3">
        <f>'Population at Risk'!AM91/'Population at Risk'!AM$5</f>
        <v>1.6138279525904187E-2</v>
      </c>
      <c r="AN91" s="3">
        <f>'Population at Risk'!AN91/'Population at Risk'!AN$5</f>
        <v>0</v>
      </c>
      <c r="AO91" s="3">
        <f>'Population at Risk'!AO91/'Population at Risk'!AO$5</f>
        <v>0</v>
      </c>
      <c r="AP91" s="3">
        <f>'Population at Risk'!AP91/'Population at Risk'!AP$5</f>
        <v>2.5887563482908265E-3</v>
      </c>
      <c r="AQ91" s="3">
        <f>'Population at Risk'!AQ91/'Population at Risk'!AQ$5</f>
        <v>1.3345809907628351E-2</v>
      </c>
      <c r="AR91" s="3">
        <f>'Population at Risk'!AR91/'Population at Risk'!AR$5</f>
        <v>9.9495522806836573E-3</v>
      </c>
      <c r="AS91" s="3">
        <f>'Population at Risk'!AS91/'Population at Risk'!AS$5</f>
        <v>2.6741134919485905E-3</v>
      </c>
      <c r="AT91" s="3">
        <f>'Population at Risk'!AT91/'Population at Risk'!AT$5</f>
        <v>0</v>
      </c>
      <c r="AU91" s="3">
        <f>'Population at Risk'!AU91/'Population at Risk'!AU$5</f>
        <v>0</v>
      </c>
      <c r="AV91" s="3">
        <f>'Population at Risk'!AV91/'Population at Risk'!AV$5</f>
        <v>9.7013769420880719E-3</v>
      </c>
      <c r="AW91" s="3">
        <f>'Population at Risk'!AW91/'Population at Risk'!AW$5</f>
        <v>1.1275473186836072E-2</v>
      </c>
      <c r="AX91" s="3">
        <f>'Population at Risk'!AX91/'Population at Risk'!AX$5</f>
        <v>6.4381136987302192E-3</v>
      </c>
      <c r="AY91" s="3">
        <f>'Population at Risk'!AY91/'Population at Risk'!AY$5</f>
        <v>9.2095048542127477E-3</v>
      </c>
      <c r="AZ91" s="3">
        <f>'Population at Risk'!AZ91/'Population at Risk'!AZ$5</f>
        <v>8.1851292514138561E-3</v>
      </c>
      <c r="BA91" s="3">
        <f>'Population at Risk'!BA91/'Population at Risk'!BA$5</f>
        <v>1.9447264207614064E-2</v>
      </c>
      <c r="BB91" s="3">
        <f>'Population at Risk'!BB91/'Population at Risk'!BB$5</f>
        <v>7.3653716316709073E-3</v>
      </c>
      <c r="BC91" s="5">
        <f>'Population at Risk'!BC91/'Population at Risk'!BC$5</f>
        <v>0</v>
      </c>
      <c r="BD91" s="9">
        <v>89</v>
      </c>
    </row>
    <row r="92" spans="2:56" x14ac:dyDescent="0.35">
      <c r="B92" s="3" t="s">
        <v>57</v>
      </c>
      <c r="C92" s="47">
        <f>'Population at Risk'!C92/'Population at Risk'!C$5</f>
        <v>4.4911106424550097E-3</v>
      </c>
      <c r="D92" s="3">
        <f>'Population at Risk'!D92/'Population at Risk'!D$5</f>
        <v>2.6526906667683533E-3</v>
      </c>
      <c r="E92" s="3">
        <f>'Population at Risk'!E92/'Population at Risk'!E$5</f>
        <v>1.0640256741831229E-3</v>
      </c>
      <c r="F92" s="3">
        <f>'Population at Risk'!F92/'Population at Risk'!F$5</f>
        <v>3.5677542557225588E-3</v>
      </c>
      <c r="G92" s="3">
        <f>'Population at Risk'!G92/'Population at Risk'!G$5</f>
        <v>3.7268337687258778E-3</v>
      </c>
      <c r="H92" s="3">
        <f>'Population at Risk'!H92/'Population at Risk'!H$5</f>
        <v>1.5275744568397023E-2</v>
      </c>
      <c r="I92" s="3">
        <f>'Population at Risk'!I92/'Population at Risk'!I$5</f>
        <v>3.6012599100698475E-3</v>
      </c>
      <c r="J92" s="3">
        <f>'Population at Risk'!J92/'Population at Risk'!J$5</f>
        <v>7.9292210879422995E-3</v>
      </c>
      <c r="K92" s="3">
        <f>'Population at Risk'!K92/'Population at Risk'!K$5</f>
        <v>1.204853572534011E-2</v>
      </c>
      <c r="L92" s="3">
        <f>'Population at Risk'!L92/'Population at Risk'!L$5</f>
        <v>4.3581769767088102E-3</v>
      </c>
      <c r="M92" s="3">
        <f>'Population at Risk'!M92/'Population at Risk'!M$5</f>
        <v>4.356661655179163E-3</v>
      </c>
      <c r="N92" s="3">
        <f>'Population at Risk'!N92/'Population at Risk'!N$5</f>
        <v>1.5966490346210754E-2</v>
      </c>
      <c r="O92" s="3">
        <f>'Population at Risk'!O92/'Population at Risk'!O$5</f>
        <v>1.6798322617358672E-2</v>
      </c>
      <c r="P92" s="3">
        <f>'Population at Risk'!P92/'Population at Risk'!P$5</f>
        <v>2.525406416219669E-3</v>
      </c>
      <c r="Q92" s="3">
        <f>'Population at Risk'!Q92/'Population at Risk'!Q$5</f>
        <v>2.2639872745391552E-3</v>
      </c>
      <c r="R92" s="3">
        <f>'Population at Risk'!R92/'Population at Risk'!R$5</f>
        <v>3.2955441785366469E-3</v>
      </c>
      <c r="S92" s="3">
        <f>'Population at Risk'!S92/'Population at Risk'!S$5</f>
        <v>6.9766102825380384E-3</v>
      </c>
      <c r="T92" s="3">
        <f>'Population at Risk'!T92/'Population at Risk'!T$5</f>
        <v>5.8594884069367486E-3</v>
      </c>
      <c r="U92" s="3">
        <f>'Population at Risk'!U92/'Population at Risk'!U$5</f>
        <v>0</v>
      </c>
      <c r="V92" s="3">
        <f>'Population at Risk'!V92/'Population at Risk'!V$5</f>
        <v>7.7994105308358602E-3</v>
      </c>
      <c r="W92" s="3">
        <f>'Population at Risk'!W92/'Population at Risk'!W$5</f>
        <v>1.0226324487389065E-2</v>
      </c>
      <c r="X92" s="3">
        <f>'Population at Risk'!X92/'Population at Risk'!X$5</f>
        <v>1.0225287035396328E-2</v>
      </c>
      <c r="Y92" s="3">
        <f>'Population at Risk'!Y92/'Population at Risk'!Y$5</f>
        <v>8.1402989163539916E-3</v>
      </c>
      <c r="Z92" s="3">
        <f>'Population at Risk'!Z92/'Population at Risk'!Z$5</f>
        <v>1.8254490044024893E-2</v>
      </c>
      <c r="AA92" s="3">
        <f>'Population at Risk'!AA92/'Population at Risk'!AA$5</f>
        <v>1.4850412174570239E-2</v>
      </c>
      <c r="AB92" s="3">
        <f>'Population at Risk'!AB92/'Population at Risk'!AB$5</f>
        <v>2.2474891782996646E-3</v>
      </c>
      <c r="AC92" s="3">
        <f>'Population at Risk'!AC92/'Population at Risk'!AC$5</f>
        <v>1.5298702656632425E-2</v>
      </c>
      <c r="AD92" s="3">
        <f>'Population at Risk'!AD92/'Population at Risk'!AD$5</f>
        <v>3.5552855146791249E-3</v>
      </c>
      <c r="AE92" s="3">
        <f>'Population at Risk'!AE92/'Population at Risk'!AE$5</f>
        <v>3.5287823768712541E-3</v>
      </c>
      <c r="AF92" s="3">
        <f>'Population at Risk'!AF92/'Population at Risk'!AF$5</f>
        <v>2.3728217023423728E-2</v>
      </c>
      <c r="AG92" s="3">
        <f>'Population at Risk'!AG92/'Population at Risk'!AG$5</f>
        <v>3.5287823768712541E-3</v>
      </c>
      <c r="AH92" s="3">
        <f>'Population at Risk'!AH92/'Population at Risk'!AH$5</f>
        <v>1.3860236257812159E-2</v>
      </c>
      <c r="AI92" s="3">
        <f>'Population at Risk'!AI92/'Population at Risk'!AI$5</f>
        <v>5.8743026419181103E-3</v>
      </c>
      <c r="AJ92" s="3">
        <f>'Population at Risk'!AJ92/'Population at Risk'!AJ$5</f>
        <v>5.2401441589379101E-3</v>
      </c>
      <c r="AK92" s="3">
        <f>'Population at Risk'!AK92/'Population at Risk'!AK$5</f>
        <v>4.1274418834965308E-4</v>
      </c>
      <c r="AL92" s="3">
        <f>'Population at Risk'!AL92/'Population at Risk'!AL$5</f>
        <v>1.9099540810254122E-2</v>
      </c>
      <c r="AM92" s="3">
        <f>'Population at Risk'!AM92/'Population at Risk'!AM$5</f>
        <v>1.6398818179883156E-2</v>
      </c>
      <c r="AN92" s="3">
        <f>'Population at Risk'!AN92/'Population at Risk'!AN$5</f>
        <v>0</v>
      </c>
      <c r="AO92" s="3">
        <f>'Population at Risk'!AO92/'Population at Risk'!AO$5</f>
        <v>0</v>
      </c>
      <c r="AP92" s="3">
        <f>'Population at Risk'!AP92/'Population at Risk'!AP$5</f>
        <v>2.2281054730099985E-3</v>
      </c>
      <c r="AQ92" s="3">
        <f>'Population at Risk'!AQ92/'Population at Risk'!AQ$5</f>
        <v>1.2440637672484441E-2</v>
      </c>
      <c r="AR92" s="3">
        <f>'Population at Risk'!AR92/'Population at Risk'!AR$5</f>
        <v>9.6431603189553877E-3</v>
      </c>
      <c r="AS92" s="3">
        <f>'Population at Risk'!AS92/'Population at Risk'!AS$5</f>
        <v>3.6017165580000065E-3</v>
      </c>
      <c r="AT92" s="3">
        <f>'Population at Risk'!AT92/'Population at Risk'!AT$5</f>
        <v>0</v>
      </c>
      <c r="AU92" s="3">
        <f>'Population at Risk'!AU92/'Population at Risk'!AU$5</f>
        <v>0</v>
      </c>
      <c r="AV92" s="3">
        <f>'Population at Risk'!AV92/'Population at Risk'!AV$5</f>
        <v>8.6593096513330001E-3</v>
      </c>
      <c r="AW92" s="3">
        <f>'Population at Risk'!AW92/'Population at Risk'!AW$5</f>
        <v>1.1133875861508687E-2</v>
      </c>
      <c r="AX92" s="3">
        <f>'Population at Risk'!AX92/'Population at Risk'!AX$5</f>
        <v>6.2568905369236073E-3</v>
      </c>
      <c r="AY92" s="3">
        <f>'Population at Risk'!AY92/'Population at Risk'!AY$5</f>
        <v>9.1461122812851164E-3</v>
      </c>
      <c r="AZ92" s="3">
        <f>'Population at Risk'!AZ92/'Population at Risk'!AZ$5</f>
        <v>8.0451985009520801E-3</v>
      </c>
      <c r="BA92" s="3">
        <f>'Population at Risk'!BA92/'Population at Risk'!BA$5</f>
        <v>1.6762835209414555E-2</v>
      </c>
      <c r="BB92" s="3">
        <f>'Population at Risk'!BB92/'Population at Risk'!BB$5</f>
        <v>8.1094166101852681E-3</v>
      </c>
      <c r="BC92" s="5">
        <f>'Population at Risk'!BC92/'Population at Risk'!BC$5</f>
        <v>0</v>
      </c>
      <c r="BD92" s="9">
        <v>90</v>
      </c>
    </row>
    <row r="93" spans="2:56" x14ac:dyDescent="0.35">
      <c r="B93" s="3" t="s">
        <v>58</v>
      </c>
      <c r="C93" s="47">
        <f>'Population at Risk'!C93/'Population at Risk'!C$5</f>
        <v>2.6120712472209595E-3</v>
      </c>
      <c r="D93" s="3">
        <f>'Population at Risk'!D93/'Population at Risk'!D$5</f>
        <v>1.5322400963282909E-3</v>
      </c>
      <c r="E93" s="3">
        <f>'Population at Risk'!E93/'Population at Risk'!E$5</f>
        <v>5.9907327874175818E-4</v>
      </c>
      <c r="F93" s="3">
        <f>'Population at Risk'!F93/'Population at Risk'!F$5</f>
        <v>2.3494967049880263E-3</v>
      </c>
      <c r="G93" s="3">
        <f>'Population at Risk'!G93/'Population at Risk'!G$5</f>
        <v>3.3999185258551867E-3</v>
      </c>
      <c r="H93" s="3">
        <f>'Population at Risk'!H93/'Population at Risk'!H$5</f>
        <v>1.1328854380299598E-2</v>
      </c>
      <c r="I93" s="3">
        <f>'Population at Risk'!I93/'Population at Risk'!I$5</f>
        <v>2.5028756374985434E-3</v>
      </c>
      <c r="J93" s="3">
        <f>'Population at Risk'!J93/'Population at Risk'!J$5</f>
        <v>5.6911344905392312E-3</v>
      </c>
      <c r="K93" s="3">
        <f>'Population at Risk'!K93/'Population at Risk'!K$5</f>
        <v>8.7593212246537891E-3</v>
      </c>
      <c r="L93" s="3">
        <f>'Population at Risk'!L93/'Population at Risk'!L$5</f>
        <v>2.6548463523886554E-3</v>
      </c>
      <c r="M93" s="3">
        <f>'Population at Risk'!M93/'Population at Risk'!M$5</f>
        <v>2.6539232724271992E-3</v>
      </c>
      <c r="N93" s="3">
        <f>'Population at Risk'!N93/'Population at Risk'!N$5</f>
        <v>1.13582756527922E-2</v>
      </c>
      <c r="O93" s="3">
        <f>'Population at Risk'!O93/'Population at Risk'!O$5</f>
        <v>1.1522816340832808E-2</v>
      </c>
      <c r="P93" s="3">
        <f>'Population at Risk'!P93/'Population at Risk'!P$5</f>
        <v>1.7498879104514242E-3</v>
      </c>
      <c r="Q93" s="3">
        <f>'Population at Risk'!Q93/'Population at Risk'!Q$5</f>
        <v>1.4346057977277814E-3</v>
      </c>
      <c r="R93" s="3">
        <f>'Population at Risk'!R93/'Population at Risk'!R$5</f>
        <v>2.1081789965638844E-3</v>
      </c>
      <c r="S93" s="3">
        <f>'Population at Risk'!S93/'Population at Risk'!S$5</f>
        <v>5.130689384173508E-3</v>
      </c>
      <c r="T93" s="3">
        <f>'Population at Risk'!T93/'Population at Risk'!T$5</f>
        <v>3.9865925691030847E-3</v>
      </c>
      <c r="U93" s="3">
        <f>'Population at Risk'!U93/'Population at Risk'!U$5</f>
        <v>0</v>
      </c>
      <c r="V93" s="3">
        <f>'Population at Risk'!V93/'Population at Risk'!V$5</f>
        <v>4.9170196824834776E-3</v>
      </c>
      <c r="W93" s="3">
        <f>'Population at Risk'!W93/'Population at Risk'!W$5</f>
        <v>7.8179699775319175E-3</v>
      </c>
      <c r="X93" s="3">
        <f>'Population at Risk'!X93/'Population at Risk'!X$5</f>
        <v>7.8171768510726172E-3</v>
      </c>
      <c r="Y93" s="3">
        <f>'Population at Risk'!Y93/'Population at Risk'!Y$5</f>
        <v>5.4805335267541517E-3</v>
      </c>
      <c r="Z93" s="3">
        <f>'Population at Risk'!Z93/'Population at Risk'!Z$5</f>
        <v>1.3226719574222104E-2</v>
      </c>
      <c r="AA93" s="3">
        <f>'Population at Risk'!AA93/'Population at Risk'!AA$5</f>
        <v>1.0701320794224657E-2</v>
      </c>
      <c r="AB93" s="3">
        <f>'Population at Risk'!AB93/'Population at Risk'!AB$5</f>
        <v>1.3139770937703101E-3</v>
      </c>
      <c r="AC93" s="3">
        <f>'Population at Risk'!AC93/'Population at Risk'!AC$5</f>
        <v>1.0997030385101258E-2</v>
      </c>
      <c r="AD93" s="3">
        <f>'Population at Risk'!AD93/'Population at Risk'!AD$5</f>
        <v>2.5817411276439404E-3</v>
      </c>
      <c r="AE93" s="3">
        <f>'Population at Risk'!AE93/'Population at Risk'!AE$5</f>
        <v>2.2858861209781767E-3</v>
      </c>
      <c r="AF93" s="3">
        <f>'Population at Risk'!AF93/'Population at Risk'!AF$5</f>
        <v>1.6352574922073201E-2</v>
      </c>
      <c r="AG93" s="3">
        <f>'Population at Risk'!AG93/'Population at Risk'!AG$5</f>
        <v>2.2858861209781767E-3</v>
      </c>
      <c r="AH93" s="3">
        <f>'Population at Risk'!AH93/'Population at Risk'!AH$5</f>
        <v>1.0039766313652883E-2</v>
      </c>
      <c r="AI93" s="3">
        <f>'Population at Risk'!AI93/'Population at Risk'!AI$5</f>
        <v>4.1962942149462706E-3</v>
      </c>
      <c r="AJ93" s="3">
        <f>'Population at Risk'!AJ93/'Population at Risk'!AJ$5</f>
        <v>3.9236547396973524E-3</v>
      </c>
      <c r="AK93" s="3">
        <f>'Population at Risk'!AK93/'Population at Risk'!AK$5</f>
        <v>3.25850675012884E-4</v>
      </c>
      <c r="AL93" s="3">
        <f>'Population at Risk'!AL93/'Population at Risk'!AL$5</f>
        <v>1.4651526943705008E-2</v>
      </c>
      <c r="AM93" s="3">
        <f>'Population at Risk'!AM93/'Population at Risk'!AM$5</f>
        <v>1.155357306336725E-2</v>
      </c>
      <c r="AN93" s="3">
        <f>'Population at Risk'!AN93/'Population at Risk'!AN$5</f>
        <v>0</v>
      </c>
      <c r="AO93" s="3">
        <f>'Population at Risk'!AO93/'Population at Risk'!AO$5</f>
        <v>0</v>
      </c>
      <c r="AP93" s="3">
        <f>'Population at Risk'!AP93/'Population at Risk'!AP$5</f>
        <v>1.64686056700739E-3</v>
      </c>
      <c r="AQ93" s="3">
        <f>'Population at Risk'!AQ93/'Population at Risk'!AQ$5</f>
        <v>8.9109683793609472E-3</v>
      </c>
      <c r="AR93" s="3">
        <f>'Population at Risk'!AR93/'Population at Risk'!AR$5</f>
        <v>6.9241263009106671E-3</v>
      </c>
      <c r="AS93" s="3">
        <f>'Population at Risk'!AS93/'Population at Risk'!AS$5</f>
        <v>2.5031930078100047E-3</v>
      </c>
      <c r="AT93" s="3">
        <f>'Population at Risk'!AT93/'Population at Risk'!AT$5</f>
        <v>0</v>
      </c>
      <c r="AU93" s="3">
        <f>'Population at Risk'!AU93/'Population at Risk'!AU$5</f>
        <v>0</v>
      </c>
      <c r="AV93" s="3">
        <f>'Population at Risk'!AV93/'Population at Risk'!AV$5</f>
        <v>6.7954963359032304E-3</v>
      </c>
      <c r="AW93" s="3">
        <f>'Population at Risk'!AW93/'Population at Risk'!AW$5</f>
        <v>8.4051109104799678E-3</v>
      </c>
      <c r="AX93" s="3">
        <f>'Population at Risk'!AX93/'Population at Risk'!AX$5</f>
        <v>4.4218307681438921E-3</v>
      </c>
      <c r="AY93" s="3">
        <f>'Population at Risk'!AY93/'Population at Risk'!AY$5</f>
        <v>6.7570290732540828E-3</v>
      </c>
      <c r="AZ93" s="3">
        <f>'Population at Risk'!AZ93/'Population at Risk'!AZ$5</f>
        <v>5.6911209947211137E-3</v>
      </c>
      <c r="BA93" s="3">
        <f>'Population at Risk'!BA93/'Population at Risk'!BA$5</f>
        <v>1.2269492601260593E-2</v>
      </c>
      <c r="BB93" s="3">
        <f>'Population at Risk'!BB93/'Population at Risk'!BB$5</f>
        <v>6.3321714604929963E-3</v>
      </c>
      <c r="BC93" s="5">
        <f>'Population at Risk'!BC93/'Population at Risk'!BC$5</f>
        <v>0</v>
      </c>
      <c r="BD93" s="9">
        <v>91</v>
      </c>
    </row>
    <row r="94" spans="2:56" x14ac:dyDescent="0.35">
      <c r="B94" s="3" t="s">
        <v>59</v>
      </c>
      <c r="C94" s="47">
        <f>'Population at Risk'!C94/'Population at Risk'!C$5</f>
        <v>2.021348132421569E-3</v>
      </c>
      <c r="D94" s="3">
        <f>'Population at Risk'!D94/'Population at Risk'!D$5</f>
        <v>1.2630470001364681E-3</v>
      </c>
      <c r="E94" s="3">
        <f>'Population at Risk'!E94/'Population at Risk'!E$5</f>
        <v>6.07985593263508E-4</v>
      </c>
      <c r="F94" s="3">
        <f>'Population at Risk'!F94/'Population at Risk'!F$5</f>
        <v>2.4892072166715663E-3</v>
      </c>
      <c r="G94" s="3">
        <f>'Population at Risk'!G94/'Population at Risk'!G$5</f>
        <v>2.2995696596074949E-3</v>
      </c>
      <c r="H94" s="3">
        <f>'Population at Risk'!H94/'Population at Risk'!H$5</f>
        <v>1.0356315607292235E-2</v>
      </c>
      <c r="I94" s="3">
        <f>'Population at Risk'!I94/'Population at Risk'!I$5</f>
        <v>1.541017177615498E-3</v>
      </c>
      <c r="J94" s="3">
        <f>'Population at Risk'!J94/'Population at Risk'!J$5</f>
        <v>5.3376363807203717E-3</v>
      </c>
      <c r="K94" s="3">
        <f>'Population at Risk'!K94/'Population at Risk'!K$5</f>
        <v>7.6284430047553978E-3</v>
      </c>
      <c r="L94" s="3">
        <f>'Population at Risk'!L94/'Population at Risk'!L$5</f>
        <v>2.5202416884179892E-3</v>
      </c>
      <c r="M94" s="3">
        <f>'Population at Risk'!M94/'Population at Risk'!M$5</f>
        <v>2.5193654099853369E-3</v>
      </c>
      <c r="N94" s="3">
        <f>'Population at Risk'!N94/'Population at Risk'!N$5</f>
        <v>1.0104913020432706E-2</v>
      </c>
      <c r="O94" s="3">
        <f>'Population at Risk'!O94/'Population at Risk'!O$5</f>
        <v>1.1483437532036412E-2</v>
      </c>
      <c r="P94" s="3">
        <f>'Population at Risk'!P94/'Population at Risk'!P$5</f>
        <v>1.5619333941274379E-3</v>
      </c>
      <c r="Q94" s="3">
        <f>'Population at Risk'!Q94/'Population at Risk'!Q$5</f>
        <v>1.6030334753522754E-3</v>
      </c>
      <c r="R94" s="3">
        <f>'Population at Risk'!R94/'Population at Risk'!R$5</f>
        <v>2.8692589983885359E-3</v>
      </c>
      <c r="S94" s="3">
        <f>'Population at Risk'!S94/'Population at Risk'!S$5</f>
        <v>4.3740472773243543E-3</v>
      </c>
      <c r="T94" s="3">
        <f>'Population at Risk'!T94/'Population at Risk'!T$5</f>
        <v>3.7902031623368252E-3</v>
      </c>
      <c r="U94" s="3">
        <f>'Population at Risk'!U94/'Population at Risk'!U$5</f>
        <v>0</v>
      </c>
      <c r="V94" s="3">
        <f>'Population at Risk'!V94/'Population at Risk'!V$5</f>
        <v>4.9694017256386143E-3</v>
      </c>
      <c r="W94" s="3">
        <f>'Population at Risk'!W94/'Population at Risk'!W$5</f>
        <v>6.1513137488956324E-3</v>
      </c>
      <c r="X94" s="3">
        <f>'Population at Risk'!X94/'Population at Risk'!X$5</f>
        <v>6.1506897033048033E-3</v>
      </c>
      <c r="Y94" s="3">
        <f>'Population at Risk'!Y94/'Population at Risk'!Y$5</f>
        <v>5.3303794846609118E-3</v>
      </c>
      <c r="Z94" s="3">
        <f>'Population at Risk'!Z94/'Population at Risk'!Z$5</f>
        <v>1.1630712794990471E-2</v>
      </c>
      <c r="AA94" s="3">
        <f>'Population at Risk'!AA94/'Population at Risk'!AA$5</f>
        <v>9.5214505947442685E-3</v>
      </c>
      <c r="AB94" s="3">
        <f>'Population at Risk'!AB94/'Population at Risk'!AB$5</f>
        <v>1.0668199317031783E-3</v>
      </c>
      <c r="AC94" s="3">
        <f>'Population at Risk'!AC94/'Population at Risk'!AC$5</f>
        <v>9.8452169842460913E-3</v>
      </c>
      <c r="AD94" s="3">
        <f>'Population at Risk'!AD94/'Population at Risk'!AD$5</f>
        <v>2.0298555763889627E-3</v>
      </c>
      <c r="AE94" s="3">
        <f>'Population at Risk'!AE94/'Population at Risk'!AE$5</f>
        <v>1.946221914779596E-3</v>
      </c>
      <c r="AF94" s="3">
        <f>'Population at Risk'!AF94/'Population at Risk'!AF$5</f>
        <v>1.4392522492871771E-2</v>
      </c>
      <c r="AG94" s="3">
        <f>'Population at Risk'!AG94/'Population at Risk'!AG$5</f>
        <v>1.946221914779596E-3</v>
      </c>
      <c r="AH94" s="3">
        <f>'Population at Risk'!AH94/'Population at Risk'!AH$5</f>
        <v>8.8174855345687659E-3</v>
      </c>
      <c r="AI94" s="3">
        <f>'Population at Risk'!AI94/'Population at Risk'!AI$5</f>
        <v>3.9105709299854978E-3</v>
      </c>
      <c r="AJ94" s="3">
        <f>'Population at Risk'!AJ94/'Population at Risk'!AJ$5</f>
        <v>3.5104705585079989E-3</v>
      </c>
      <c r="AK94" s="3">
        <f>'Population at Risk'!AK94/'Population at Risk'!AK$5</f>
        <v>1.7827299260596481E-4</v>
      </c>
      <c r="AL94" s="3">
        <f>'Population at Risk'!AL94/'Population at Risk'!AL$5</f>
        <v>1.2803726876643886E-2</v>
      </c>
      <c r="AM94" s="3">
        <f>'Population at Risk'!AM94/'Population at Risk'!AM$5</f>
        <v>1.065428029275263E-2</v>
      </c>
      <c r="AN94" s="3">
        <f>'Population at Risk'!AN94/'Population at Risk'!AN$5</f>
        <v>0</v>
      </c>
      <c r="AO94" s="3">
        <f>'Population at Risk'!AO94/'Population at Risk'!AO$5</f>
        <v>0</v>
      </c>
      <c r="AP94" s="3">
        <f>'Population at Risk'!AP94/'Population at Risk'!AP$5</f>
        <v>1.5575473253533309E-3</v>
      </c>
      <c r="AQ94" s="3">
        <f>'Population at Risk'!AQ94/'Population at Risk'!AQ$5</f>
        <v>9.2122157508849438E-3</v>
      </c>
      <c r="AR94" s="3">
        <f>'Population at Risk'!AR94/'Population at Risk'!AR$5</f>
        <v>6.1525020000565084E-3</v>
      </c>
      <c r="AS94" s="3">
        <f>'Population at Risk'!AS94/'Population at Risk'!AS$5</f>
        <v>1.5412125820911734E-3</v>
      </c>
      <c r="AT94" s="3">
        <f>'Population at Risk'!AT94/'Population at Risk'!AT$5</f>
        <v>0</v>
      </c>
      <c r="AU94" s="3">
        <f>'Population at Risk'!AU94/'Population at Risk'!AU$5</f>
        <v>0</v>
      </c>
      <c r="AV94" s="3">
        <f>'Population at Risk'!AV94/'Population at Risk'!AV$5</f>
        <v>5.9557276830111243E-3</v>
      </c>
      <c r="AW94" s="3">
        <f>'Population at Risk'!AW94/'Population at Risk'!AW$5</f>
        <v>6.8508785586749088E-3</v>
      </c>
      <c r="AX94" s="3">
        <f>'Population at Risk'!AX94/'Population at Risk'!AX$5</f>
        <v>4.5100516844449089E-3</v>
      </c>
      <c r="AY94" s="3">
        <f>'Population at Risk'!AY94/'Population at Risk'!AY$5</f>
        <v>5.6924609120579594E-3</v>
      </c>
      <c r="AZ94" s="3">
        <f>'Population at Risk'!AZ94/'Population at Risk'!AZ$5</f>
        <v>5.2123384896412255E-3</v>
      </c>
      <c r="BA94" s="3">
        <f>'Population at Risk'!BA94/'Population at Risk'!BA$5</f>
        <v>9.6215614819141169E-3</v>
      </c>
      <c r="BB94" s="3">
        <f>'Population at Risk'!BB94/'Population at Risk'!BB$5</f>
        <v>5.6297706476570973E-3</v>
      </c>
      <c r="BC94" s="5">
        <f>'Population at Risk'!BC94/'Population at Risk'!BC$5</f>
        <v>0</v>
      </c>
      <c r="BD94" s="9">
        <v>92</v>
      </c>
    </row>
    <row r="95" spans="2:56" x14ac:dyDescent="0.35">
      <c r="B95" s="3" t="s">
        <v>60</v>
      </c>
      <c r="C95" s="47">
        <f>'Population at Risk'!C95/'Population at Risk'!C$5</f>
        <v>1.4524657238957385E-3</v>
      </c>
      <c r="D95" s="3">
        <f>'Population at Risk'!D95/'Population at Risk'!D$5</f>
        <v>9.0939384009825711E-4</v>
      </c>
      <c r="E95" s="3">
        <f>'Population at Risk'!E95/'Population at Risk'!E$5</f>
        <v>4.4026542960460917E-4</v>
      </c>
      <c r="F95" s="3">
        <f>'Population at Risk'!F95/'Population at Risk'!F$5</f>
        <v>1.4078303110683448E-3</v>
      </c>
      <c r="G95" s="3">
        <f>'Population at Risk'!G95/'Population at Risk'!G$5</f>
        <v>1.7630034056990793E-3</v>
      </c>
      <c r="H95" s="3">
        <f>'Population at Risk'!H95/'Population at Risk'!H$5</f>
        <v>6.9465203293481064E-3</v>
      </c>
      <c r="I95" s="3">
        <f>'Population at Risk'!I95/'Population at Risk'!I$5</f>
        <v>1.1821501636502449E-3</v>
      </c>
      <c r="J95" s="3">
        <f>'Population at Risk'!J95/'Population at Risk'!J$5</f>
        <v>2.5488713054001772E-3</v>
      </c>
      <c r="K95" s="3">
        <f>'Population at Risk'!K95/'Population at Risk'!K$5</f>
        <v>3.3950762823361934E-3</v>
      </c>
      <c r="L95" s="3">
        <f>'Population at Risk'!L95/'Population at Risk'!L$5</f>
        <v>1.5975302505818949E-3</v>
      </c>
      <c r="M95" s="3">
        <f>'Population at Risk'!M95/'Population at Risk'!M$5</f>
        <v>1.5969747954005411E-3</v>
      </c>
      <c r="N95" s="3">
        <f>'Population at Risk'!N95/'Population at Risk'!N$5</f>
        <v>6.4220983352750024E-3</v>
      </c>
      <c r="O95" s="3">
        <f>'Population at Risk'!O95/'Population at Risk'!O$5</f>
        <v>7.6315128165659312E-3</v>
      </c>
      <c r="P95" s="3">
        <f>'Population at Risk'!P95/'Population at Risk'!P$5</f>
        <v>1.0024348648877588E-3</v>
      </c>
      <c r="Q95" s="3">
        <f>'Population at Risk'!Q95/'Population at Risk'!Q$5</f>
        <v>1.0248902547334219E-3</v>
      </c>
      <c r="R95" s="3">
        <f>'Population at Risk'!R95/'Population at Risk'!R$5</f>
        <v>1.3636082368579179E-3</v>
      </c>
      <c r="S95" s="3">
        <f>'Population at Risk'!S95/'Population at Risk'!S$5</f>
        <v>3.0212680732169062E-3</v>
      </c>
      <c r="T95" s="3">
        <f>'Population at Risk'!T95/'Population at Risk'!T$5</f>
        <v>2.5930217496814693E-3</v>
      </c>
      <c r="U95" s="3">
        <f>'Population at Risk'!U95/'Population at Risk'!U$5</f>
        <v>0</v>
      </c>
      <c r="V95" s="3">
        <f>'Population at Risk'!V95/'Population at Risk'!V$5</f>
        <v>3.6347624050385289E-3</v>
      </c>
      <c r="W95" s="3">
        <f>'Population at Risk'!W95/'Population at Risk'!W$5</f>
        <v>4.4597024679493332E-3</v>
      </c>
      <c r="X95" s="3">
        <f>'Population at Risk'!X95/'Population at Risk'!X$5</f>
        <v>4.4592500348959825E-3</v>
      </c>
      <c r="Y95" s="3">
        <f>'Population at Risk'!Y95/'Population at Risk'!Y$5</f>
        <v>3.2163479609993604E-3</v>
      </c>
      <c r="Z95" s="3">
        <f>'Population at Risk'!Z95/'Population at Risk'!Z$5</f>
        <v>7.9480633165887188E-3</v>
      </c>
      <c r="AA95" s="3">
        <f>'Population at Risk'!AA95/'Population at Risk'!AA$5</f>
        <v>6.2965255677535905E-3</v>
      </c>
      <c r="AB95" s="3">
        <f>'Population at Risk'!AB95/'Population at Risk'!AB$5</f>
        <v>7.5872969280613969E-4</v>
      </c>
      <c r="AC95" s="3">
        <f>'Population at Risk'!AC95/'Population at Risk'!AC$5</f>
        <v>6.5511698487748862E-3</v>
      </c>
      <c r="AD95" s="3">
        <f>'Population at Risk'!AD95/'Population at Risk'!AD$5</f>
        <v>1.4158423237446145E-3</v>
      </c>
      <c r="AE95" s="3">
        <f>'Population at Risk'!AE95/'Population at Risk'!AE$5</f>
        <v>1.2940847286754379E-3</v>
      </c>
      <c r="AF95" s="3">
        <f>'Population at Risk'!AF95/'Population at Risk'!AF$5</f>
        <v>9.2442091110342389E-3</v>
      </c>
      <c r="AG95" s="3">
        <f>'Population at Risk'!AG95/'Population at Risk'!AG$5</f>
        <v>1.2940847286754379E-3</v>
      </c>
      <c r="AH95" s="3">
        <f>'Population at Risk'!AH95/'Population at Risk'!AH$5</f>
        <v>5.7539082050811268E-3</v>
      </c>
      <c r="AI95" s="3">
        <f>'Population at Risk'!AI95/'Population at Risk'!AI$5</f>
        <v>2.5821708812499662E-3</v>
      </c>
      <c r="AJ95" s="3">
        <f>'Population at Risk'!AJ95/'Population at Risk'!AJ$5</f>
        <v>2.2394381149102752E-3</v>
      </c>
      <c r="AK95" s="3">
        <f>'Population at Risk'!AK95/'Population at Risk'!AK$5</f>
        <v>7.6402711116842066E-5</v>
      </c>
      <c r="AL95" s="3">
        <f>'Population at Risk'!AL95/'Population at Risk'!AL$5</f>
        <v>8.3404558879546439E-3</v>
      </c>
      <c r="AM95" s="3">
        <f>'Population at Risk'!AM95/'Population at Risk'!AM$5</f>
        <v>6.9923219783288564E-3</v>
      </c>
      <c r="AN95" s="3">
        <f>'Population at Risk'!AN95/'Population at Risk'!AN$5</f>
        <v>0</v>
      </c>
      <c r="AO95" s="3">
        <f>'Population at Risk'!AO95/'Population at Risk'!AO$5</f>
        <v>0</v>
      </c>
      <c r="AP95" s="3">
        <f>'Population at Risk'!AP95/'Population at Risk'!AP$5</f>
        <v>1.0383648835688873E-3</v>
      </c>
      <c r="AQ95" s="3">
        <f>'Population at Risk'!AQ95/'Population at Risk'!AQ$5</f>
        <v>5.7661144243388827E-3</v>
      </c>
      <c r="AR95" s="3">
        <f>'Population at Risk'!AR95/'Population at Risk'!AR$5</f>
        <v>4.0839807727843843E-3</v>
      </c>
      <c r="AS95" s="3">
        <f>'Population at Risk'!AS95/'Population at Risk'!AS$5</f>
        <v>1.1823000629740507E-3</v>
      </c>
      <c r="AT95" s="3">
        <f>'Population at Risk'!AT95/'Population at Risk'!AT$5</f>
        <v>0</v>
      </c>
      <c r="AU95" s="3">
        <f>'Population at Risk'!AU95/'Population at Risk'!AU$5</f>
        <v>0</v>
      </c>
      <c r="AV95" s="3">
        <f>'Population at Risk'!AV95/'Population at Risk'!AV$5</f>
        <v>4.3894486494919652E-3</v>
      </c>
      <c r="AW95" s="3">
        <f>'Population at Risk'!AW95/'Population at Risk'!AW$5</f>
        <v>4.4289269977336688E-3</v>
      </c>
      <c r="AX95" s="3">
        <f>'Population at Risk'!AX95/'Population at Risk'!AX$5</f>
        <v>2.3068655167563039E-3</v>
      </c>
      <c r="AY95" s="3">
        <f>'Population at Risk'!AY95/'Population at Risk'!AY$5</f>
        <v>3.8715993450766143E-3</v>
      </c>
      <c r="AZ95" s="3">
        <f>'Population at Risk'!AZ95/'Population at Risk'!AZ$5</f>
        <v>3.2798728591279824E-3</v>
      </c>
      <c r="BA95" s="3">
        <f>'Population at Risk'!BA95/'Population at Risk'!BA$5</f>
        <v>6.3983383854728879E-3</v>
      </c>
      <c r="BB95" s="3">
        <f>'Population at Risk'!BB95/'Population at Risk'!BB$5</f>
        <v>3.5324051122554334E-3</v>
      </c>
      <c r="BC95" s="5">
        <f>'Population at Risk'!BC95/'Population at Risk'!BC$5</f>
        <v>0</v>
      </c>
      <c r="BD95" s="9">
        <v>93</v>
      </c>
    </row>
    <row r="96" spans="2:56" x14ac:dyDescent="0.35">
      <c r="B96" s="3" t="s">
        <v>80</v>
      </c>
      <c r="C96" s="47">
        <f>'Population at Risk'!C96/'Population at Risk'!C$5</f>
        <v>7.5044062401279814E-4</v>
      </c>
      <c r="D96" s="3">
        <f>'Population at Risk'!D96/'Population at Risk'!D$5</f>
        <v>4.6592400449478605E-4</v>
      </c>
      <c r="E96" s="3">
        <f>'Population at Risk'!E96/'Population at Risk'!E$5</f>
        <v>2.2013271480230459E-4</v>
      </c>
      <c r="F96" s="3">
        <f>'Population at Risk'!F96/'Population at Risk'!F$5</f>
        <v>7.5492350013809794E-4</v>
      </c>
      <c r="G96" s="3">
        <f>'Population at Risk'!G96/'Population at Risk'!G$5</f>
        <v>9.9648018582991428E-4</v>
      </c>
      <c r="H96" s="3">
        <f>'Population at Risk'!H96/'Population at Risk'!H$5</f>
        <v>3.259787363855216E-3</v>
      </c>
      <c r="I96" s="3">
        <f>'Population at Risk'!I96/'Population at Risk'!I$5</f>
        <v>8.0217332533409483E-4</v>
      </c>
      <c r="J96" s="3">
        <f>'Population at Risk'!J96/'Population at Risk'!J$5</f>
        <v>1.5593095044801083E-3</v>
      </c>
      <c r="K96" s="3">
        <f>'Population at Risk'!K96/'Population at Risk'!K$5</f>
        <v>2.3052987102282793E-3</v>
      </c>
      <c r="L96" s="3">
        <f>'Population at Risk'!L96/'Population at Risk'!L$5</f>
        <v>9.2271143783609452E-4</v>
      </c>
      <c r="M96" s="3">
        <f>'Population at Risk'!M96/'Population at Risk'!M$5</f>
        <v>9.2239061458479531E-4</v>
      </c>
      <c r="N96" s="3">
        <f>'Population at Risk'!N96/'Population at Risk'!N$5</f>
        <v>3.408886320145973E-3</v>
      </c>
      <c r="O96" s="3">
        <f>'Population at Risk'!O96/'Population at Risk'!O$5</f>
        <v>3.7615039475016915E-3</v>
      </c>
      <c r="P96" s="3">
        <f>'Population at Risk'!P96/'Population at Risk'!P$5</f>
        <v>5.3618609052135931E-4</v>
      </c>
      <c r="Q96" s="3">
        <f>'Population at Risk'!Q96/'Population at Risk'!Q$5</f>
        <v>2.6279237300856975E-4</v>
      </c>
      <c r="R96" s="3">
        <f>'Population at Risk'!R96/'Population at Risk'!R$5</f>
        <v>6.8180411842895896E-4</v>
      </c>
      <c r="S96" s="3">
        <f>'Population at Risk'!S96/'Population at Risk'!S$5</f>
        <v>1.4482263121313116E-3</v>
      </c>
      <c r="T96" s="3">
        <f>'Population at Risk'!T96/'Population at Risk'!T$5</f>
        <v>1.2233207448094031E-3</v>
      </c>
      <c r="U96" s="3">
        <f>'Population at Risk'!U96/'Population at Risk'!U$5</f>
        <v>0</v>
      </c>
      <c r="V96" s="3">
        <f>'Population at Risk'!V96/'Population at Risk'!V$5</f>
        <v>1.4766222270469025E-3</v>
      </c>
      <c r="W96" s="3">
        <f>'Population at Risk'!W96/'Population at Risk'!W$5</f>
        <v>2.1345058708667846E-3</v>
      </c>
      <c r="X96" s="3">
        <f>'Population at Risk'!X96/'Population at Risk'!X$5</f>
        <v>2.134289327046767E-3</v>
      </c>
      <c r="Y96" s="3">
        <f>'Population at Risk'!Y96/'Population at Risk'!Y$5</f>
        <v>1.5704234175771526E-3</v>
      </c>
      <c r="Z96" s="3">
        <f>'Population at Risk'!Z96/'Population at Risk'!Z$5</f>
        <v>3.8020108532975188E-3</v>
      </c>
      <c r="AA96" s="3">
        <f>'Population at Risk'!AA96/'Population at Risk'!AA$5</f>
        <v>2.9847166652338451E-3</v>
      </c>
      <c r="AB96" s="3">
        <f>'Population at Risk'!AB96/'Population at Risk'!AB$5</f>
        <v>4.0005747438869184E-4</v>
      </c>
      <c r="AC96" s="3">
        <f>'Population at Risk'!AC96/'Population at Risk'!AC$5</f>
        <v>3.1424626655203176E-3</v>
      </c>
      <c r="AD96" s="3">
        <f>'Population at Risk'!AD96/'Population at Risk'!AD$5</f>
        <v>7.5126327382367311E-4</v>
      </c>
      <c r="AE96" s="3">
        <f>'Population at Risk'!AE96/'Population at Risk'!AE$5</f>
        <v>6.6232682963703526E-4</v>
      </c>
      <c r="AF96" s="3">
        <f>'Population at Risk'!AF96/'Population at Risk'!AF$5</f>
        <v>4.0105645681717773E-3</v>
      </c>
      <c r="AG96" s="3">
        <f>'Population at Risk'!AG96/'Population at Risk'!AG$5</f>
        <v>6.6232682963703526E-4</v>
      </c>
      <c r="AH96" s="3">
        <f>'Population at Risk'!AH96/'Population at Risk'!AH$5</f>
        <v>2.6570712905930188E-3</v>
      </c>
      <c r="AI96" s="3">
        <f>'Population at Risk'!AI96/'Population at Risk'!AI$5</f>
        <v>1.2060081341329321E-3</v>
      </c>
      <c r="AJ96" s="3">
        <f>'Population at Risk'!AJ96/'Population at Risk'!AJ$5</f>
        <v>1.6947099247969651E-3</v>
      </c>
      <c r="AK96" s="3">
        <f>'Population at Risk'!AK96/'Population at Risk'!AK$5</f>
        <v>1.0187028148912275E-4</v>
      </c>
      <c r="AL96" s="3">
        <f>'Population at Risk'!AL96/'Population at Risk'!AL$5</f>
        <v>3.7719899601380462E-3</v>
      </c>
      <c r="AM96" s="3">
        <f>'Population at Risk'!AM96/'Population at Risk'!AM$5</f>
        <v>3.0203947514637021E-3</v>
      </c>
      <c r="AN96" s="3">
        <f>'Population at Risk'!AN96/'Population at Risk'!AN$5</f>
        <v>0</v>
      </c>
      <c r="AO96" s="3">
        <f>'Population at Risk'!AO96/'Population at Risk'!AO$5</f>
        <v>0</v>
      </c>
      <c r="AP96" s="3">
        <f>'Population at Risk'!AP96/'Population at Risk'!AP$5</f>
        <v>5.1918244178444364E-4</v>
      </c>
      <c r="AQ96" s="3">
        <f>'Population at Risk'!AQ96/'Population at Risk'!AQ$5</f>
        <v>3.0662161409425589E-3</v>
      </c>
      <c r="AR96" s="3">
        <f>'Population at Risk'!AR96/'Population at Risk'!AR$5</f>
        <v>1.9672618512470469E-3</v>
      </c>
      <c r="AS96" s="3">
        <f>'Population at Risk'!AS96/'Population at Risk'!AS$5</f>
        <v>8.0227504273239171E-4</v>
      </c>
      <c r="AT96" s="3">
        <f>'Population at Risk'!AT96/'Population at Risk'!AT$5</f>
        <v>0</v>
      </c>
      <c r="AU96" s="3">
        <f>'Population at Risk'!AU96/'Population at Risk'!AU$5</f>
        <v>0</v>
      </c>
      <c r="AV96" s="3">
        <f>'Population at Risk'!AV96/'Population at Risk'!AV$5</f>
        <v>2.049698488309023E-3</v>
      </c>
      <c r="AW96" s="3">
        <f>'Population at Risk'!AW96/'Population at Risk'!AW$5</f>
        <v>2.2635061317207847E-3</v>
      </c>
      <c r="AX96" s="3">
        <f>'Population at Risk'!AX96/'Population at Risk'!AX$5</f>
        <v>1.2700720260793135E-3</v>
      </c>
      <c r="AY96" s="3">
        <f>'Population at Risk'!AY96/'Population at Risk'!AY$5</f>
        <v>1.9357996725383071E-3</v>
      </c>
      <c r="AZ96" s="3">
        <f>'Population at Risk'!AZ96/'Population at Risk'!AZ$5</f>
        <v>1.7315364823864842E-3</v>
      </c>
      <c r="BA96" s="3">
        <f>'Population at Risk'!BA96/'Population at Risk'!BA$5</f>
        <v>2.8864684445742347E-3</v>
      </c>
      <c r="BB96" s="3">
        <f>'Population at Risk'!BB96/'Population at Risk'!BB$5</f>
        <v>1.43503957685377E-3</v>
      </c>
      <c r="BC96" s="5">
        <f>'Population at Risk'!BC96/'Population at Risk'!BC$5</f>
        <v>0</v>
      </c>
      <c r="BD96" s="9">
        <v>94</v>
      </c>
    </row>
    <row r="97" spans="1:56" x14ac:dyDescent="0.35">
      <c r="B97" s="3" t="s">
        <v>79</v>
      </c>
      <c r="C97" s="47">
        <f>'Population at Risk'!C97/'Population at Risk'!C$5</f>
        <v>3.0259702581161217E-4</v>
      </c>
      <c r="D97" s="3">
        <f>'Population at Risk'!D97/'Population at Risk'!D$5</f>
        <v>2.2454168891314992E-4</v>
      </c>
      <c r="E97" s="3">
        <f>'Population at Risk'!E97/'Population at Risk'!E$5</f>
        <v>1.5723765343021758E-4</v>
      </c>
      <c r="F97" s="3">
        <f>'Population at Risk'!F97/'Population at Risk'!F$5</f>
        <v>2.2443671625727238E-4</v>
      </c>
      <c r="G97" s="3">
        <f>'Population at Risk'!G97/'Population at Risk'!G$5</f>
        <v>3.0660928794766599E-4</v>
      </c>
      <c r="H97" s="3">
        <f>'Population at Risk'!H97/'Population at Risk'!H$5</f>
        <v>1.2404500588121619E-3</v>
      </c>
      <c r="I97" s="3">
        <f>'Population at Risk'!I97/'Population at Risk'!I$5</f>
        <v>2.9553754091256123E-4</v>
      </c>
      <c r="J97" s="3">
        <f>'Population at Risk'!J97/'Population at Risk'!J$5</f>
        <v>6.7470122790004691E-4</v>
      </c>
      <c r="K97" s="3">
        <f>'Population at Risk'!K97/'Population at Risk'!K$5</f>
        <v>1.2155211381203654E-3</v>
      </c>
      <c r="L97" s="3">
        <f>'Population at Risk'!L97/'Population at Risk'!L$5</f>
        <v>3.5806712513042474E-4</v>
      </c>
      <c r="M97" s="3">
        <f>'Population at Risk'!M97/'Population at Risk'!M$5</f>
        <v>3.5794262655529374E-4</v>
      </c>
      <c r="N97" s="3">
        <f>'Population at Risk'!N97/'Population at Risk'!N$5</f>
        <v>1.3848600675593016E-3</v>
      </c>
      <c r="O97" s="3">
        <f>'Population at Risk'!O97/'Population at Risk'!O$5</f>
        <v>1.4648164410944085E-3</v>
      </c>
      <c r="P97" s="3">
        <f>'Population at Risk'!P97/'Population at Risk'!P$5</f>
        <v>2.0981194846487973E-4</v>
      </c>
      <c r="Q97" s="3">
        <f>'Population at Risk'!Q97/'Population at Risk'!Q$5</f>
        <v>1.8395466110599881E-4</v>
      </c>
      <c r="R97" s="3">
        <f>'Population at Risk'!R97/'Population at Risk'!R$5</f>
        <v>3.1249355427993955E-4</v>
      </c>
      <c r="S97" s="3">
        <f>'Population at Risk'!S97/'Population at Risk'!S$5</f>
        <v>6.8097840532410213E-4</v>
      </c>
      <c r="T97" s="3">
        <f>'Population at Risk'!T97/'Population at Risk'!T$5</f>
        <v>5.750653073890356E-4</v>
      </c>
      <c r="U97" s="3">
        <f>'Population at Risk'!U97/'Population at Risk'!U$5</f>
        <v>0</v>
      </c>
      <c r="V97" s="3">
        <f>'Population at Risk'!V97/'Population at Risk'!V$5</f>
        <v>7.3831111352345123E-4</v>
      </c>
      <c r="W97" s="3">
        <f>'Population at Risk'!W97/'Population at Risk'!W$5</f>
        <v>9.5960494482771864E-4</v>
      </c>
      <c r="X97" s="3">
        <f>'Population at Risk'!X97/'Population at Risk'!X$5</f>
        <v>9.5950759371554934E-4</v>
      </c>
      <c r="Y97" s="3">
        <f>'Population at Risk'!Y97/'Population at Risk'!Y$5</f>
        <v>7.3236092069703753E-4</v>
      </c>
      <c r="Z97" s="3">
        <f>'Population at Risk'!Z97/'Population at Risk'!Z$5</f>
        <v>1.6289317044598786E-3</v>
      </c>
      <c r="AA97" s="3">
        <f>'Population at Risk'!AA97/'Population at Risk'!AA$5</f>
        <v>1.3045358369879092E-3</v>
      </c>
      <c r="AB97" s="3">
        <f>'Population at Risk'!AB97/'Population at Risk'!AB$5</f>
        <v>1.9313119453247192E-4</v>
      </c>
      <c r="AC97" s="3">
        <f>'Population at Risk'!AC97/'Population at Risk'!AC$5</f>
        <v>1.3856375266023417E-3</v>
      </c>
      <c r="AD97" s="3">
        <f>'Population at Risk'!AD97/'Population at Risk'!AD$5</f>
        <v>2.3838161573251166E-4</v>
      </c>
      <c r="AE97" s="3">
        <f>'Population at Risk'!AE97/'Population at Risk'!AE$5</f>
        <v>2.1398251419042674E-4</v>
      </c>
      <c r="AF97" s="3">
        <f>'Population at Risk'!AF97/'Population at Risk'!AF$5</f>
        <v>1.7919543815235603E-3</v>
      </c>
      <c r="AG97" s="3">
        <f>'Population at Risk'!AG97/'Population at Risk'!AG$5</f>
        <v>2.1398251419042674E-4</v>
      </c>
      <c r="AH97" s="3">
        <f>'Population at Risk'!AH97/'Population at Risk'!AH$5</f>
        <v>1.138216908904937E-3</v>
      </c>
      <c r="AI97" s="3">
        <f>'Population at Risk'!AI97/'Population at Risk'!AI$5</f>
        <v>6.0001889841762221E-4</v>
      </c>
      <c r="AJ97" s="3">
        <f>'Population at Risk'!AJ97/'Population at Risk'!AJ$5</f>
        <v>9.0788031685551688E-4</v>
      </c>
      <c r="AK97" s="3">
        <f>'Population at Risk'!AK97/'Population at Risk'!AK$5</f>
        <v>5.0935140744561377E-5</v>
      </c>
      <c r="AL97" s="3">
        <f>'Population at Risk'!AL97/'Population at Risk'!AL$5</f>
        <v>1.3825620571023915E-3</v>
      </c>
      <c r="AM97" s="3">
        <f>'Population at Risk'!AM97/'Population at Risk'!AM$5</f>
        <v>1.3552129195111599E-3</v>
      </c>
      <c r="AN97" s="3">
        <f>'Population at Risk'!AN97/'Population at Risk'!AN$5</f>
        <v>0</v>
      </c>
      <c r="AO97" s="3">
        <f>'Population at Risk'!AO97/'Population at Risk'!AO$5</f>
        <v>0</v>
      </c>
      <c r="AP97" s="3">
        <f>'Population at Risk'!AP97/'Population at Risk'!AP$5</f>
        <v>1.4602006175187476E-4</v>
      </c>
      <c r="AQ97" s="3">
        <f>'Population at Risk'!AQ97/'Population at Risk'!AQ$5</f>
        <v>1.2753288373831882E-3</v>
      </c>
      <c r="AR97" s="3">
        <f>'Population at Risk'!AR97/'Population at Risk'!AR$5</f>
        <v>8.4721818543253354E-4</v>
      </c>
      <c r="AS97" s="3">
        <f>'Population at Risk'!AS97/'Population at Risk'!AS$5</f>
        <v>2.9557501574351268E-4</v>
      </c>
      <c r="AT97" s="3">
        <f>'Population at Risk'!AT97/'Population at Risk'!AT$5</f>
        <v>0</v>
      </c>
      <c r="AU97" s="3">
        <f>'Population at Risk'!AU97/'Population at Risk'!AU$5</f>
        <v>0</v>
      </c>
      <c r="AV97" s="3">
        <f>'Population at Risk'!AV97/'Population at Risk'!AV$5</f>
        <v>8.1214468404697151E-4</v>
      </c>
      <c r="AW97" s="3">
        <f>'Population at Risk'!AW97/'Population at Risk'!AW$5</f>
        <v>9.0540245268831384E-4</v>
      </c>
      <c r="AX97" s="3">
        <f>'Population at Risk'!AX97/'Population at Risk'!AX$5</f>
        <v>4.1471739627079623E-4</v>
      </c>
      <c r="AY97" s="3">
        <f>'Population at Risk'!AY97/'Population at Risk'!AY$5</f>
        <v>8.0759142588707493E-4</v>
      </c>
      <c r="AZ97" s="3">
        <f>'Population at Risk'!AZ97/'Population at Risk'!AZ$5</f>
        <v>6.5597457182559635E-4</v>
      </c>
      <c r="BA97" s="3">
        <f>'Population at Risk'!BA97/'Population at Risk'!BA$5</f>
        <v>1.7318810667445411E-3</v>
      </c>
      <c r="BB97" s="3">
        <f>'Population at Risk'!BB97/'Population at Risk'!BB$5</f>
        <v>7.4511670336638053E-4</v>
      </c>
      <c r="BC97" s="5">
        <f>'Population at Risk'!BC97/'Population at Risk'!BC$5</f>
        <v>0</v>
      </c>
      <c r="BD97" s="9">
        <v>95</v>
      </c>
    </row>
    <row r="98" spans="1:56" x14ac:dyDescent="0.35">
      <c r="A98" s="2" t="s">
        <v>134</v>
      </c>
      <c r="B98" s="2" t="s">
        <v>83</v>
      </c>
      <c r="C98" s="47">
        <f>'Population at Risk'!C98/'Population at Risk'!C$5</f>
        <v>0</v>
      </c>
      <c r="D98" s="3">
        <f>'Population at Risk'!D98/'Population at Risk'!D$5</f>
        <v>0</v>
      </c>
      <c r="E98" s="3">
        <f>'Population at Risk'!E98/'Population at Risk'!E$5</f>
        <v>0</v>
      </c>
      <c r="F98" s="3">
        <f>'Population at Risk'!F98/'Population at Risk'!F$5</f>
        <v>0</v>
      </c>
      <c r="G98" s="3">
        <f>'Population at Risk'!G98/'Population at Risk'!G$5</f>
        <v>0</v>
      </c>
      <c r="H98" s="3">
        <f>'Population at Risk'!H98/'Population at Risk'!H$5</f>
        <v>0</v>
      </c>
      <c r="I98" s="3">
        <f>'Population at Risk'!I98/'Population at Risk'!I$5</f>
        <v>0</v>
      </c>
      <c r="J98" s="3">
        <f>'Population at Risk'!J98/'Population at Risk'!J$5</f>
        <v>0</v>
      </c>
      <c r="K98" s="3">
        <f>'Population at Risk'!K98/'Population at Risk'!K$5</f>
        <v>0</v>
      </c>
      <c r="L98" s="3">
        <f>'Population at Risk'!L98/'Population at Risk'!L$5</f>
        <v>0</v>
      </c>
      <c r="M98" s="3">
        <f>'Population at Risk'!M98/'Population at Risk'!M$5</f>
        <v>0</v>
      </c>
      <c r="N98" s="3">
        <f>'Population at Risk'!N98/'Population at Risk'!N$5</f>
        <v>0</v>
      </c>
      <c r="O98" s="3">
        <f>'Population at Risk'!O98/'Population at Risk'!O$5</f>
        <v>0</v>
      </c>
      <c r="P98" s="3">
        <f>'Population at Risk'!P98/'Population at Risk'!P$5</f>
        <v>0</v>
      </c>
      <c r="Q98" s="3">
        <f>'Population at Risk'!Q98/'Population at Risk'!Q$5</f>
        <v>0</v>
      </c>
      <c r="R98" s="3">
        <f>'Population at Risk'!R98/'Population at Risk'!R$5</f>
        <v>0</v>
      </c>
      <c r="S98" s="3">
        <f>'Population at Risk'!S98/'Population at Risk'!S$5</f>
        <v>0</v>
      </c>
      <c r="T98" s="3">
        <f>'Population at Risk'!T98/'Population at Risk'!T$5</f>
        <v>0</v>
      </c>
      <c r="U98" s="3">
        <f>'Population at Risk'!U98/'Population at Risk'!U$5</f>
        <v>0</v>
      </c>
      <c r="V98" s="3">
        <f>'Population at Risk'!V98/'Population at Risk'!V$5</f>
        <v>0</v>
      </c>
      <c r="W98" s="3">
        <f>'Population at Risk'!W98/'Population at Risk'!W$5</f>
        <v>0</v>
      </c>
      <c r="X98" s="3">
        <f>'Population at Risk'!X98/'Population at Risk'!X$5</f>
        <v>0</v>
      </c>
      <c r="Y98" s="3">
        <f>'Population at Risk'!Y98/'Population at Risk'!Y$5</f>
        <v>0</v>
      </c>
      <c r="Z98" s="3">
        <f>'Population at Risk'!Z98/'Population at Risk'!Z$5</f>
        <v>0</v>
      </c>
      <c r="AA98" s="3">
        <f>'Population at Risk'!AA98/'Population at Risk'!AA$5</f>
        <v>0</v>
      </c>
      <c r="AB98" s="3">
        <f>'Population at Risk'!AB98/'Population at Risk'!AB$5</f>
        <v>0</v>
      </c>
      <c r="AC98" s="3">
        <f>'Population at Risk'!AC98/'Population at Risk'!AC$5</f>
        <v>0</v>
      </c>
      <c r="AD98" s="3">
        <f>'Population at Risk'!AD98/'Population at Risk'!AD$5</f>
        <v>0</v>
      </c>
      <c r="AE98" s="3">
        <f>'Population at Risk'!AE98/'Population at Risk'!AE$5</f>
        <v>0</v>
      </c>
      <c r="AF98" s="3">
        <f>'Population at Risk'!AF98/'Population at Risk'!AF$5</f>
        <v>0</v>
      </c>
      <c r="AG98" s="3">
        <f>'Population at Risk'!AG98/'Population at Risk'!AG$5</f>
        <v>0</v>
      </c>
      <c r="AH98" s="3">
        <f>'Population at Risk'!AH98/'Population at Risk'!AH$5</f>
        <v>0</v>
      </c>
      <c r="AI98" s="3">
        <f>'Population at Risk'!AI98/'Population at Risk'!AI$5</f>
        <v>0</v>
      </c>
      <c r="AJ98" s="3">
        <f>'Population at Risk'!AJ98/'Population at Risk'!AJ$5</f>
        <v>0</v>
      </c>
      <c r="AK98" s="3">
        <f>'Population at Risk'!AK98/'Population at Risk'!AK$5</f>
        <v>0</v>
      </c>
      <c r="AL98" s="3">
        <f>'Population at Risk'!AL98/'Population at Risk'!AL$5</f>
        <v>0</v>
      </c>
      <c r="AM98" s="3">
        <f>'Population at Risk'!AM98/'Population at Risk'!AM$5</f>
        <v>0</v>
      </c>
      <c r="AN98" s="3">
        <f>'Population at Risk'!AN98/'Population at Risk'!AN$5</f>
        <v>0</v>
      </c>
      <c r="AO98" s="3">
        <f>'Population at Risk'!AO98/'Population at Risk'!AO$5</f>
        <v>0</v>
      </c>
      <c r="AP98" s="3">
        <f>'Population at Risk'!AP98/'Population at Risk'!AP$5</f>
        <v>0</v>
      </c>
      <c r="AQ98" s="3">
        <f>'Population at Risk'!AQ98/'Population at Risk'!AQ$5</f>
        <v>0</v>
      </c>
      <c r="AR98" s="3">
        <f>'Population at Risk'!AR98/'Population at Risk'!AR$5</f>
        <v>0</v>
      </c>
      <c r="AS98" s="3">
        <f>'Population at Risk'!AS98/'Population at Risk'!AS$5</f>
        <v>0</v>
      </c>
      <c r="AT98" s="3">
        <f>'Population at Risk'!AT98/'Population at Risk'!AT$5</f>
        <v>0</v>
      </c>
      <c r="AU98" s="3">
        <f>'Population at Risk'!AU98/'Population at Risk'!AU$5</f>
        <v>0</v>
      </c>
      <c r="AV98" s="3">
        <f>'Population at Risk'!AV98/'Population at Risk'!AV$5</f>
        <v>0</v>
      </c>
      <c r="AW98" s="3">
        <f>'Population at Risk'!AW98/'Population at Risk'!AW$5</f>
        <v>0</v>
      </c>
      <c r="AX98" s="3">
        <f>'Population at Risk'!AX98/'Population at Risk'!AX$5</f>
        <v>0</v>
      </c>
      <c r="AY98" s="3">
        <f>'Population at Risk'!AY98/'Population at Risk'!AY$5</f>
        <v>0</v>
      </c>
      <c r="AZ98" s="3">
        <f>'Population at Risk'!AZ98/'Population at Risk'!AZ$5</f>
        <v>0</v>
      </c>
      <c r="BA98" s="3">
        <f>'Population at Risk'!BA98/'Population at Risk'!BA$5</f>
        <v>0</v>
      </c>
      <c r="BB98" s="3">
        <f>'Population at Risk'!BB98/'Population at Risk'!BB$5</f>
        <v>0</v>
      </c>
      <c r="BC98" s="5">
        <f>'Population at Risk'!BC98/'Population at Risk'!BC$5</f>
        <v>0</v>
      </c>
      <c r="BD98" s="9">
        <v>96</v>
      </c>
    </row>
    <row r="99" spans="1:56" x14ac:dyDescent="0.35">
      <c r="A99" s="3"/>
      <c r="B99" s="3" t="s">
        <v>61</v>
      </c>
      <c r="C99" s="47">
        <f>'Population at Risk'!C99/'Population at Risk'!C$5</f>
        <v>0</v>
      </c>
      <c r="D99" s="3">
        <f>'Population at Risk'!D99/'Population at Risk'!D$5</f>
        <v>0</v>
      </c>
      <c r="E99" s="3">
        <f>'Population at Risk'!E99/'Population at Risk'!E$5</f>
        <v>0</v>
      </c>
      <c r="F99" s="3">
        <f>'Population at Risk'!F99/'Population at Risk'!F$5</f>
        <v>0</v>
      </c>
      <c r="G99" s="3">
        <f>'Population at Risk'!G99/'Population at Risk'!G$5</f>
        <v>0</v>
      </c>
      <c r="H99" s="3">
        <f>'Population at Risk'!H99/'Population at Risk'!H$5</f>
        <v>0</v>
      </c>
      <c r="I99" s="3">
        <f>'Population at Risk'!I99/'Population at Risk'!I$5</f>
        <v>0</v>
      </c>
      <c r="J99" s="3">
        <f>'Population at Risk'!J99/'Population at Risk'!J$5</f>
        <v>0</v>
      </c>
      <c r="K99" s="3">
        <f>'Population at Risk'!K99/'Population at Risk'!K$5</f>
        <v>0</v>
      </c>
      <c r="L99" s="3">
        <f>'Population at Risk'!L99/'Population at Risk'!L$5</f>
        <v>0</v>
      </c>
      <c r="M99" s="3">
        <f>'Population at Risk'!M99/'Population at Risk'!M$5</f>
        <v>0</v>
      </c>
      <c r="N99" s="3">
        <f>'Population at Risk'!N99/'Population at Risk'!N$5</f>
        <v>0</v>
      </c>
      <c r="O99" s="3">
        <f>'Population at Risk'!O99/'Population at Risk'!O$5</f>
        <v>0</v>
      </c>
      <c r="P99" s="3">
        <f>'Population at Risk'!P99/'Population at Risk'!P$5</f>
        <v>0</v>
      </c>
      <c r="Q99" s="3">
        <f>'Population at Risk'!Q99/'Population at Risk'!Q$5</f>
        <v>0</v>
      </c>
      <c r="R99" s="3">
        <f>'Population at Risk'!R99/'Population at Risk'!R$5</f>
        <v>0</v>
      </c>
      <c r="S99" s="3">
        <f>'Population at Risk'!S99/'Population at Risk'!S$5</f>
        <v>0</v>
      </c>
      <c r="T99" s="3">
        <f>'Population at Risk'!T99/'Population at Risk'!T$5</f>
        <v>0</v>
      </c>
      <c r="U99" s="3">
        <f>'Population at Risk'!U99/'Population at Risk'!U$5</f>
        <v>0</v>
      </c>
      <c r="V99" s="3">
        <f>'Population at Risk'!V99/'Population at Risk'!V$5</f>
        <v>0</v>
      </c>
      <c r="W99" s="3">
        <f>'Population at Risk'!W99/'Population at Risk'!W$5</f>
        <v>0</v>
      </c>
      <c r="X99" s="3">
        <f>'Population at Risk'!X99/'Population at Risk'!X$5</f>
        <v>0</v>
      </c>
      <c r="Y99" s="3">
        <f>'Population at Risk'!Y99/'Population at Risk'!Y$5</f>
        <v>0</v>
      </c>
      <c r="Z99" s="3">
        <f>'Population at Risk'!Z99/'Population at Risk'!Z$5</f>
        <v>0</v>
      </c>
      <c r="AA99" s="3">
        <f>'Population at Risk'!AA99/'Population at Risk'!AA$5</f>
        <v>0</v>
      </c>
      <c r="AB99" s="3">
        <f>'Population at Risk'!AB99/'Population at Risk'!AB$5</f>
        <v>0</v>
      </c>
      <c r="AC99" s="3">
        <f>'Population at Risk'!AC99/'Population at Risk'!AC$5</f>
        <v>0</v>
      </c>
      <c r="AD99" s="3">
        <f>'Population at Risk'!AD99/'Population at Risk'!AD$5</f>
        <v>0</v>
      </c>
      <c r="AE99" s="3">
        <f>'Population at Risk'!AE99/'Population at Risk'!AE$5</f>
        <v>0</v>
      </c>
      <c r="AF99" s="3">
        <f>'Population at Risk'!AF99/'Population at Risk'!AF$5</f>
        <v>0</v>
      </c>
      <c r="AG99" s="3">
        <f>'Population at Risk'!AG99/'Population at Risk'!AG$5</f>
        <v>0</v>
      </c>
      <c r="AH99" s="3">
        <f>'Population at Risk'!AH99/'Population at Risk'!AH$5</f>
        <v>0</v>
      </c>
      <c r="AI99" s="3">
        <f>'Population at Risk'!AI99/'Population at Risk'!AI$5</f>
        <v>0</v>
      </c>
      <c r="AJ99" s="3">
        <f>'Population at Risk'!AJ99/'Population at Risk'!AJ$5</f>
        <v>0</v>
      </c>
      <c r="AK99" s="3">
        <f>'Population at Risk'!AK99/'Population at Risk'!AK$5</f>
        <v>0</v>
      </c>
      <c r="AL99" s="3">
        <f>'Population at Risk'!AL99/'Population at Risk'!AL$5</f>
        <v>0</v>
      </c>
      <c r="AM99" s="3">
        <f>'Population at Risk'!AM99/'Population at Risk'!AM$5</f>
        <v>0</v>
      </c>
      <c r="AN99" s="3">
        <f>'Population at Risk'!AN99/'Population at Risk'!AN$5</f>
        <v>0</v>
      </c>
      <c r="AO99" s="3">
        <f>'Population at Risk'!AO99/'Population at Risk'!AO$5</f>
        <v>0</v>
      </c>
      <c r="AP99" s="3">
        <f>'Population at Risk'!AP99/'Population at Risk'!AP$5</f>
        <v>0</v>
      </c>
      <c r="AQ99" s="3">
        <f>'Population at Risk'!AQ99/'Population at Risk'!AQ$5</f>
        <v>0</v>
      </c>
      <c r="AR99" s="3">
        <f>'Population at Risk'!AR99/'Population at Risk'!AR$5</f>
        <v>0</v>
      </c>
      <c r="AS99" s="3">
        <f>'Population at Risk'!AS99/'Population at Risk'!AS$5</f>
        <v>0</v>
      </c>
      <c r="AT99" s="3">
        <f>'Population at Risk'!AT99/'Population at Risk'!AT$5</f>
        <v>0</v>
      </c>
      <c r="AU99" s="3">
        <f>'Population at Risk'!AU99/'Population at Risk'!AU$5</f>
        <v>0</v>
      </c>
      <c r="AV99" s="3">
        <f>'Population at Risk'!AV99/'Population at Risk'!AV$5</f>
        <v>0</v>
      </c>
      <c r="AW99" s="3">
        <f>'Population at Risk'!AW99/'Population at Risk'!AW$5</f>
        <v>0</v>
      </c>
      <c r="AX99" s="3">
        <f>'Population at Risk'!AX99/'Population at Risk'!AX$5</f>
        <v>0</v>
      </c>
      <c r="AY99" s="3">
        <f>'Population at Risk'!AY99/'Population at Risk'!AY$5</f>
        <v>0</v>
      </c>
      <c r="AZ99" s="3">
        <f>'Population at Risk'!AZ99/'Population at Risk'!AZ$5</f>
        <v>0</v>
      </c>
      <c r="BA99" s="3">
        <f>'Population at Risk'!BA99/'Population at Risk'!BA$5</f>
        <v>0</v>
      </c>
      <c r="BB99" s="3">
        <f>'Population at Risk'!BB99/'Population at Risk'!BB$5</f>
        <v>0</v>
      </c>
      <c r="BC99" s="5">
        <f>'Population at Risk'!BC99/'Population at Risk'!BC$5</f>
        <v>0</v>
      </c>
      <c r="BD99" s="9">
        <v>97</v>
      </c>
    </row>
    <row r="100" spans="1:56" x14ac:dyDescent="0.35">
      <c r="A100" s="3"/>
      <c r="B100" s="3" t="s">
        <v>78</v>
      </c>
      <c r="C100" s="47">
        <f>'Population at Risk'!C100/'Population at Risk'!C$5</f>
        <v>0</v>
      </c>
      <c r="D100" s="3">
        <f>'Population at Risk'!D100/'Population at Risk'!D$5</f>
        <v>0</v>
      </c>
      <c r="E100" s="3">
        <f>'Population at Risk'!E100/'Population at Risk'!E$5</f>
        <v>0</v>
      </c>
      <c r="F100" s="3">
        <f>'Population at Risk'!F100/'Population at Risk'!F$5</f>
        <v>0</v>
      </c>
      <c r="G100" s="3">
        <f>'Population at Risk'!G100/'Population at Risk'!G$5</f>
        <v>0</v>
      </c>
      <c r="H100" s="3">
        <f>'Population at Risk'!H100/'Population at Risk'!H$5</f>
        <v>0</v>
      </c>
      <c r="I100" s="3">
        <f>'Population at Risk'!I100/'Population at Risk'!I$5</f>
        <v>0</v>
      </c>
      <c r="J100" s="3">
        <f>'Population at Risk'!J100/'Population at Risk'!J$5</f>
        <v>0</v>
      </c>
      <c r="K100" s="3">
        <f>'Population at Risk'!K100/'Population at Risk'!K$5</f>
        <v>0</v>
      </c>
      <c r="L100" s="3">
        <f>'Population at Risk'!L100/'Population at Risk'!L$5</f>
        <v>0</v>
      </c>
      <c r="M100" s="3">
        <f>'Population at Risk'!M100/'Population at Risk'!M$5</f>
        <v>0</v>
      </c>
      <c r="N100" s="3">
        <f>'Population at Risk'!N100/'Population at Risk'!N$5</f>
        <v>0</v>
      </c>
      <c r="O100" s="3">
        <f>'Population at Risk'!O100/'Population at Risk'!O$5</f>
        <v>0</v>
      </c>
      <c r="P100" s="3">
        <f>'Population at Risk'!P100/'Population at Risk'!P$5</f>
        <v>0</v>
      </c>
      <c r="Q100" s="3">
        <f>'Population at Risk'!Q100/'Population at Risk'!Q$5</f>
        <v>0</v>
      </c>
      <c r="R100" s="3">
        <f>'Population at Risk'!R100/'Population at Risk'!R$5</f>
        <v>0</v>
      </c>
      <c r="S100" s="3">
        <f>'Population at Risk'!S100/'Population at Risk'!S$5</f>
        <v>0</v>
      </c>
      <c r="T100" s="3">
        <f>'Population at Risk'!T100/'Population at Risk'!T$5</f>
        <v>0</v>
      </c>
      <c r="U100" s="3">
        <f>'Population at Risk'!U100/'Population at Risk'!U$5</f>
        <v>0</v>
      </c>
      <c r="V100" s="3">
        <f>'Population at Risk'!V100/'Population at Risk'!V$5</f>
        <v>0</v>
      </c>
      <c r="W100" s="3">
        <f>'Population at Risk'!W100/'Population at Risk'!W$5</f>
        <v>0</v>
      </c>
      <c r="X100" s="3">
        <f>'Population at Risk'!X100/'Population at Risk'!X$5</f>
        <v>0</v>
      </c>
      <c r="Y100" s="3">
        <f>'Population at Risk'!Y100/'Population at Risk'!Y$5</f>
        <v>0</v>
      </c>
      <c r="Z100" s="3">
        <f>'Population at Risk'!Z100/'Population at Risk'!Z$5</f>
        <v>0</v>
      </c>
      <c r="AA100" s="3">
        <f>'Population at Risk'!AA100/'Population at Risk'!AA$5</f>
        <v>0</v>
      </c>
      <c r="AB100" s="3">
        <f>'Population at Risk'!AB100/'Population at Risk'!AB$5</f>
        <v>0</v>
      </c>
      <c r="AC100" s="3">
        <f>'Population at Risk'!AC100/'Population at Risk'!AC$5</f>
        <v>0</v>
      </c>
      <c r="AD100" s="3">
        <f>'Population at Risk'!AD100/'Population at Risk'!AD$5</f>
        <v>0</v>
      </c>
      <c r="AE100" s="3">
        <f>'Population at Risk'!AE100/'Population at Risk'!AE$5</f>
        <v>0</v>
      </c>
      <c r="AF100" s="3">
        <f>'Population at Risk'!AF100/'Population at Risk'!AF$5</f>
        <v>0</v>
      </c>
      <c r="AG100" s="3">
        <f>'Population at Risk'!AG100/'Population at Risk'!AG$5</f>
        <v>0</v>
      </c>
      <c r="AH100" s="3">
        <f>'Population at Risk'!AH100/'Population at Risk'!AH$5</f>
        <v>0</v>
      </c>
      <c r="AI100" s="3">
        <f>'Population at Risk'!AI100/'Population at Risk'!AI$5</f>
        <v>0</v>
      </c>
      <c r="AJ100" s="3">
        <f>'Population at Risk'!AJ100/'Population at Risk'!AJ$5</f>
        <v>0</v>
      </c>
      <c r="AK100" s="3">
        <f>'Population at Risk'!AK100/'Population at Risk'!AK$5</f>
        <v>0</v>
      </c>
      <c r="AL100" s="3">
        <f>'Population at Risk'!AL100/'Population at Risk'!AL$5</f>
        <v>0</v>
      </c>
      <c r="AM100" s="3">
        <f>'Population at Risk'!AM100/'Population at Risk'!AM$5</f>
        <v>0</v>
      </c>
      <c r="AN100" s="3">
        <f>'Population at Risk'!AN100/'Population at Risk'!AN$5</f>
        <v>0</v>
      </c>
      <c r="AO100" s="3">
        <f>'Population at Risk'!AO100/'Population at Risk'!AO$5</f>
        <v>0</v>
      </c>
      <c r="AP100" s="3">
        <f>'Population at Risk'!AP100/'Population at Risk'!AP$5</f>
        <v>0</v>
      </c>
      <c r="AQ100" s="3">
        <f>'Population at Risk'!AQ100/'Population at Risk'!AQ$5</f>
        <v>0</v>
      </c>
      <c r="AR100" s="3">
        <f>'Population at Risk'!AR100/'Population at Risk'!AR$5</f>
        <v>0</v>
      </c>
      <c r="AS100" s="3">
        <f>'Population at Risk'!AS100/'Population at Risk'!AS$5</f>
        <v>0</v>
      </c>
      <c r="AT100" s="3">
        <f>'Population at Risk'!AT100/'Population at Risk'!AT$5</f>
        <v>0</v>
      </c>
      <c r="AU100" s="3">
        <f>'Population at Risk'!AU100/'Population at Risk'!AU$5</f>
        <v>0</v>
      </c>
      <c r="AV100" s="3">
        <f>'Population at Risk'!AV100/'Population at Risk'!AV$5</f>
        <v>0</v>
      </c>
      <c r="AW100" s="3">
        <f>'Population at Risk'!AW100/'Population at Risk'!AW$5</f>
        <v>0</v>
      </c>
      <c r="AX100" s="3">
        <f>'Population at Risk'!AX100/'Population at Risk'!AX$5</f>
        <v>0</v>
      </c>
      <c r="AY100" s="3">
        <f>'Population at Risk'!AY100/'Population at Risk'!AY$5</f>
        <v>0</v>
      </c>
      <c r="AZ100" s="3">
        <f>'Population at Risk'!AZ100/'Population at Risk'!AZ$5</f>
        <v>0</v>
      </c>
      <c r="BA100" s="3">
        <f>'Population at Risk'!BA100/'Population at Risk'!BA$5</f>
        <v>0</v>
      </c>
      <c r="BB100" s="3">
        <f>'Population at Risk'!BB100/'Population at Risk'!BB$5</f>
        <v>0</v>
      </c>
      <c r="BC100" s="5">
        <f>'Population at Risk'!BC100/'Population at Risk'!BC$5</f>
        <v>0</v>
      </c>
      <c r="BD100" s="9">
        <v>98</v>
      </c>
    </row>
    <row r="101" spans="1:56" x14ac:dyDescent="0.35">
      <c r="A101" s="3"/>
      <c r="B101" s="3" t="s">
        <v>62</v>
      </c>
      <c r="C101" s="47">
        <f>'Population at Risk'!C101/'Population at Risk'!C$5</f>
        <v>2.6304348484246687E-3</v>
      </c>
      <c r="D101" s="3">
        <f>'Population at Risk'!D101/'Population at Risk'!D$5</f>
        <v>1.7824902299832836E-3</v>
      </c>
      <c r="E101" s="3">
        <f>'Population at Risk'!E101/'Population at Risk'!E$5</f>
        <v>9.8396344573409267E-4</v>
      </c>
      <c r="F101" s="3">
        <f>'Population at Risk'!F101/'Population at Risk'!F$5</f>
        <v>1.9386033667783819E-3</v>
      </c>
      <c r="G101" s="3">
        <f>'Population at Risk'!G101/'Population at Risk'!G$5</f>
        <v>1.7770903553436547E-3</v>
      </c>
      <c r="H101" s="3">
        <f>'Population at Risk'!H101/'Population at Risk'!H$5</f>
        <v>2.7062148754051513E-3</v>
      </c>
      <c r="I101" s="3">
        <f>'Population at Risk'!I101/'Population at Risk'!I$5</f>
        <v>1.7214020744292745E-3</v>
      </c>
      <c r="J101" s="3">
        <f>'Population at Risk'!J101/'Population at Risk'!J$5</f>
        <v>2.9853069459968686E-3</v>
      </c>
      <c r="K101" s="3">
        <f>'Population at Risk'!K101/'Population at Risk'!K$5</f>
        <v>3.8623907405044159E-3</v>
      </c>
      <c r="L101" s="3">
        <f>'Population at Risk'!L101/'Population at Risk'!L$5</f>
        <v>3.4126451036702601E-3</v>
      </c>
      <c r="M101" s="3">
        <f>'Population at Risk'!M101/'Population at Risk'!M$5</f>
        <v>3.4138077324208111E-3</v>
      </c>
      <c r="N101" s="3">
        <f>'Population at Risk'!N101/'Population at Risk'!N$5</f>
        <v>2.5893668922940204E-3</v>
      </c>
      <c r="O101" s="3">
        <f>'Population at Risk'!O101/'Population at Risk'!O$5</f>
        <v>3.0666041447240449E-3</v>
      </c>
      <c r="P101" s="3">
        <f>'Population at Risk'!P101/'Population at Risk'!P$5</f>
        <v>2.2432872759205885E-3</v>
      </c>
      <c r="Q101" s="3">
        <f>'Population at Risk'!Q101/'Population at Risk'!Q$5</f>
        <v>2.8849913236415896E-3</v>
      </c>
      <c r="R101" s="3">
        <f>'Population at Risk'!R101/'Population at Risk'!R$5</f>
        <v>1.6371541576554369E-3</v>
      </c>
      <c r="S101" s="3">
        <f>'Population at Risk'!S101/'Population at Risk'!S$5</f>
        <v>2.6955791193969078E-3</v>
      </c>
      <c r="T101" s="3">
        <f>'Population at Risk'!T101/'Population at Risk'!T$5</f>
        <v>2.1651859798524262E-3</v>
      </c>
      <c r="U101" s="3">
        <f>'Population at Risk'!U101/'Population at Risk'!U$5</f>
        <v>2.397398449528864E-3</v>
      </c>
      <c r="V101" s="3">
        <f>'Population at Risk'!V101/'Population at Risk'!V$5</f>
        <v>3.6944310668591642E-3</v>
      </c>
      <c r="W101" s="3">
        <f>'Population at Risk'!W101/'Population at Risk'!W$5</f>
        <v>2.5521463601625907E-3</v>
      </c>
      <c r="X101" s="3">
        <f>'Population at Risk'!X101/'Population at Risk'!X$5</f>
        <v>2.5523962502597163E-3</v>
      </c>
      <c r="Y101" s="3">
        <f>'Population at Risk'!Y101/'Population at Risk'!Y$5</f>
        <v>3.2636580629508563E-3</v>
      </c>
      <c r="Z101" s="3">
        <f>'Population at Risk'!Z101/'Population at Risk'!Z$5</f>
        <v>2.3210933354004398E-3</v>
      </c>
      <c r="AA101" s="3">
        <f>'Population at Risk'!AA101/'Population at Risk'!AA$5</f>
        <v>2.66068601711609E-3</v>
      </c>
      <c r="AB101" s="3">
        <f>'Population at Risk'!AB101/'Population at Risk'!AB$5</f>
        <v>1.7951519936225222E-3</v>
      </c>
      <c r="AC101" s="3">
        <f>'Population at Risk'!AC101/'Population at Risk'!AC$5</f>
        <v>2.31384356636052E-3</v>
      </c>
      <c r="AD101" s="3">
        <f>'Population at Risk'!AD101/'Population at Risk'!AD$5</f>
        <v>2.2171319584325016E-3</v>
      </c>
      <c r="AE101" s="3">
        <f>'Population at Risk'!AE101/'Population at Risk'!AE$5</f>
        <v>2.3591909746430283E-3</v>
      </c>
      <c r="AF101" s="3">
        <f>'Population at Risk'!AF101/'Population at Risk'!AF$5</f>
        <v>1.4573534936499761E-3</v>
      </c>
      <c r="AG101" s="3">
        <f>'Population at Risk'!AG101/'Population at Risk'!AG$5</f>
        <v>2.3591909746430283E-3</v>
      </c>
      <c r="AH101" s="3">
        <f>'Population at Risk'!AH101/'Population at Risk'!AH$5</f>
        <v>3.2121749091212062E-3</v>
      </c>
      <c r="AI101" s="3">
        <f>'Population at Risk'!AI101/'Population at Risk'!AI$5</f>
        <v>2.9004603369061615E-3</v>
      </c>
      <c r="AJ101" s="3">
        <f>'Population at Risk'!AJ101/'Population at Risk'!AJ$5</f>
        <v>4.5741838392407974E-3</v>
      </c>
      <c r="AK101" s="3">
        <f>'Population at Risk'!AK101/'Population at Risk'!AK$5</f>
        <v>1.8455157235452387E-3</v>
      </c>
      <c r="AL101" s="3">
        <f>'Population at Risk'!AL101/'Population at Risk'!AL$5</f>
        <v>2.2196541662161634E-3</v>
      </c>
      <c r="AM101" s="3">
        <f>'Population at Risk'!AM101/'Population at Risk'!AM$5</f>
        <v>3.4300833982315771E-3</v>
      </c>
      <c r="AN101" s="3">
        <f>'Population at Risk'!AN101/'Population at Risk'!AN$5</f>
        <v>1.2948394983740693E-3</v>
      </c>
      <c r="AO101" s="3">
        <f>'Population at Risk'!AO101/'Population at Risk'!AO$5</f>
        <v>1.2961056736831705E-3</v>
      </c>
      <c r="AP101" s="3">
        <f>'Population at Risk'!AP101/'Population at Risk'!AP$5</f>
        <v>1.4355133777633811E-3</v>
      </c>
      <c r="AQ101" s="3">
        <f>'Population at Risk'!AQ101/'Population at Risk'!AQ$5</f>
        <v>2.3780838366923855E-3</v>
      </c>
      <c r="AR101" s="3">
        <f>'Population at Risk'!AR101/'Population at Risk'!AR$5</f>
        <v>2.5381900921244453E-3</v>
      </c>
      <c r="AS101" s="3">
        <f>'Population at Risk'!AS101/'Population at Risk'!AS$5</f>
        <v>1.7211303780476847E-3</v>
      </c>
      <c r="AT101" s="3">
        <f>'Population at Risk'!AT101/'Population at Risk'!AT$5</f>
        <v>3.8403709104454538E-4</v>
      </c>
      <c r="AU101" s="3">
        <f>'Population at Risk'!AU101/'Population at Risk'!AU$5</f>
        <v>3.8359017767507659E-4</v>
      </c>
      <c r="AV101" s="3">
        <f>'Population at Risk'!AV101/'Population at Risk'!AV$5</f>
        <v>2.9138470214120056E-3</v>
      </c>
      <c r="AW101" s="3">
        <f>'Population at Risk'!AW101/'Population at Risk'!AW$5</f>
        <v>2.9866299932282733E-3</v>
      </c>
      <c r="AX101" s="3">
        <f>'Population at Risk'!AX101/'Population at Risk'!AX$5</f>
        <v>2.1923885521000375E-3</v>
      </c>
      <c r="AY101" s="3">
        <f>'Population at Risk'!AY101/'Population at Risk'!AY$5</f>
        <v>2.1988649549716049E-3</v>
      </c>
      <c r="AZ101" s="3">
        <f>'Population at Risk'!AZ101/'Population at Risk'!AZ$5</f>
        <v>1.9089758794677315E-3</v>
      </c>
      <c r="BA101" s="3">
        <f>'Population at Risk'!BA101/'Population at Risk'!BA$5</f>
        <v>3.4088000500274228E-3</v>
      </c>
      <c r="BB101" s="3">
        <f>'Population at Risk'!BB101/'Population at Risk'!BB$5</f>
        <v>3.753291195507733E-3</v>
      </c>
      <c r="BC101" s="5">
        <f>'Population at Risk'!BC101/'Population at Risk'!BC$5</f>
        <v>2.3990802836516729E-3</v>
      </c>
      <c r="BD101" s="9">
        <v>99</v>
      </c>
    </row>
    <row r="102" spans="1:56" x14ac:dyDescent="0.35">
      <c r="A102" s="3"/>
      <c r="B102" s="3" t="s">
        <v>63</v>
      </c>
      <c r="C102" s="47">
        <f>'Population at Risk'!C102/'Population at Risk'!C$5</f>
        <v>6.0151654041661088E-3</v>
      </c>
      <c r="D102" s="3">
        <f>'Population at Risk'!D102/'Population at Risk'!D$5</f>
        <v>3.7031168116195192E-3</v>
      </c>
      <c r="E102" s="3">
        <f>'Population at Risk'!E102/'Population at Risk'!E$5</f>
        <v>1.5286116193519196E-3</v>
      </c>
      <c r="F102" s="3">
        <f>'Population at Risk'!F102/'Population at Risk'!F$5</f>
        <v>3.7720112020261541E-3</v>
      </c>
      <c r="G102" s="3">
        <f>'Population at Risk'!G102/'Population at Risk'!G$5</f>
        <v>2.3083202124570606E-3</v>
      </c>
      <c r="H102" s="3">
        <f>'Population at Risk'!H102/'Population at Risk'!H$5</f>
        <v>3.6659174977063825E-3</v>
      </c>
      <c r="I102" s="3">
        <f>'Population at Risk'!I102/'Population at Risk'!I$5</f>
        <v>2.6296556551364332E-3</v>
      </c>
      <c r="J102" s="3">
        <f>'Population at Risk'!J102/'Population at Risk'!J$5</f>
        <v>4.7690971645027369E-3</v>
      </c>
      <c r="K102" s="3">
        <f>'Population at Risk'!K102/'Population at Risk'!K$5</f>
        <v>4.4141608462907617E-3</v>
      </c>
      <c r="L102" s="3">
        <f>'Population at Risk'!L102/'Population at Risk'!L$5</f>
        <v>4.2658063795878252E-3</v>
      </c>
      <c r="M102" s="3">
        <f>'Population at Risk'!M102/'Population at Risk'!M$5</f>
        <v>4.2672596655260134E-3</v>
      </c>
      <c r="N102" s="3">
        <f>'Population at Risk'!N102/'Population at Risk'!N$5</f>
        <v>6.2834786413302497E-3</v>
      </c>
      <c r="O102" s="3">
        <f>'Population at Risk'!O102/'Population at Risk'!O$5</f>
        <v>3.9732523266424588E-3</v>
      </c>
      <c r="P102" s="3">
        <f>'Population at Risk'!P102/'Population at Risk'!P$5</f>
        <v>3.2118374925436842E-3</v>
      </c>
      <c r="Q102" s="3">
        <f>'Population at Risk'!Q102/'Population at Risk'!Q$5</f>
        <v>4.855356774751878E-3</v>
      </c>
      <c r="R102" s="3">
        <f>'Population at Risk'!R102/'Population at Risk'!R$5</f>
        <v>2.0788050466973686E-3</v>
      </c>
      <c r="S102" s="3">
        <f>'Population at Risk'!S102/'Population at Risk'!S$5</f>
        <v>4.5952033694437395E-3</v>
      </c>
      <c r="T102" s="3">
        <f>'Population at Risk'!T102/'Population at Risk'!T$5</f>
        <v>5.5329534628358384E-3</v>
      </c>
      <c r="U102" s="3">
        <f>'Population at Risk'!U102/'Population at Risk'!U$5</f>
        <v>2.9256387858657322E-3</v>
      </c>
      <c r="V102" s="3">
        <f>'Population at Risk'!V102/'Population at Risk'!V$5</f>
        <v>5.1817477719241032E-3</v>
      </c>
      <c r="W102" s="3">
        <f>'Population at Risk'!W102/'Population at Risk'!W$5</f>
        <v>3.4520361172141402E-3</v>
      </c>
      <c r="X102" s="3">
        <f>'Population at Risk'!X102/'Population at Risk'!X$5</f>
        <v>3.4523741188484023E-3</v>
      </c>
      <c r="Y102" s="3">
        <f>'Population at Risk'!Y102/'Population at Risk'!Y$5</f>
        <v>4.8385025885652379E-3</v>
      </c>
      <c r="Z102" s="3">
        <f>'Population at Risk'!Z102/'Population at Risk'!Z$5</f>
        <v>4.4159743257431109E-3</v>
      </c>
      <c r="AA102" s="3">
        <f>'Population at Risk'!AA102/'Population at Risk'!AA$5</f>
        <v>4.0089768485114859E-3</v>
      </c>
      <c r="AB102" s="3">
        <f>'Population at Risk'!AB102/'Population at Risk'!AB$5</f>
        <v>3.7147204620505657E-3</v>
      </c>
      <c r="AC102" s="3">
        <f>'Population at Risk'!AC102/'Population at Risk'!AC$5</f>
        <v>3.7659869063769945E-3</v>
      </c>
      <c r="AD102" s="3">
        <f>'Population at Risk'!AD102/'Population at Risk'!AD$5</f>
        <v>2.8529008156566839E-3</v>
      </c>
      <c r="AE102" s="3">
        <f>'Population at Risk'!AE102/'Population at Risk'!AE$5</f>
        <v>3.0272586383089223E-3</v>
      </c>
      <c r="AF102" s="3">
        <f>'Population at Risk'!AF102/'Population at Risk'!AF$5</f>
        <v>1.8232690894581952E-3</v>
      </c>
      <c r="AG102" s="3">
        <f>'Population at Risk'!AG102/'Population at Risk'!AG$5</f>
        <v>3.0272586383089223E-3</v>
      </c>
      <c r="AH102" s="3">
        <f>'Population at Risk'!AH102/'Population at Risk'!AH$5</f>
        <v>4.3896439325567405E-3</v>
      </c>
      <c r="AI102" s="3">
        <f>'Population at Risk'!AI102/'Population at Risk'!AI$5</f>
        <v>5.3891627842214884E-3</v>
      </c>
      <c r="AJ102" s="3">
        <f>'Population at Risk'!AJ102/'Population at Risk'!AJ$5</f>
        <v>5.7357857878901066E-3</v>
      </c>
      <c r="AK102" s="3">
        <f>'Population at Risk'!AK102/'Population at Risk'!AK$5</f>
        <v>3.7449151178509227E-3</v>
      </c>
      <c r="AL102" s="3">
        <f>'Population at Risk'!AL102/'Population at Risk'!AL$5</f>
        <v>3.0149313273738257E-3</v>
      </c>
      <c r="AM102" s="3">
        <f>'Population at Risk'!AM102/'Population at Risk'!AM$5</f>
        <v>4.3750744983818979E-3</v>
      </c>
      <c r="AN102" s="3">
        <f>'Population at Risk'!AN102/'Population at Risk'!AN$5</f>
        <v>2.3254260378962875E-3</v>
      </c>
      <c r="AO102" s="3">
        <f>'Population at Risk'!AO102/'Population at Risk'!AO$5</f>
        <v>2.3276999853901834E-3</v>
      </c>
      <c r="AP102" s="3">
        <f>'Population at Risk'!AP102/'Population at Risk'!AP$5</f>
        <v>2.2841317834025069E-3</v>
      </c>
      <c r="AQ102" s="3">
        <f>'Population at Risk'!AQ102/'Population at Risk'!AQ$5</f>
        <v>3.0237887195029007E-3</v>
      </c>
      <c r="AR102" s="3">
        <f>'Population at Risk'!AR102/'Population at Risk'!AR$5</f>
        <v>4.0507190955970723E-3</v>
      </c>
      <c r="AS102" s="3">
        <f>'Population at Risk'!AS102/'Population at Risk'!AS$5</f>
        <v>2.6292406051391425E-3</v>
      </c>
      <c r="AT102" s="3">
        <f>'Population at Risk'!AT102/'Population at Risk'!AT$5</f>
        <v>7.1321174051129849E-4</v>
      </c>
      <c r="AU102" s="3">
        <f>'Population at Risk'!AU102/'Population at Risk'!AU$5</f>
        <v>7.1238175853942788E-4</v>
      </c>
      <c r="AV102" s="3">
        <f>'Population at Risk'!AV102/'Population at Risk'!AV$5</f>
        <v>4.1360982887828131E-3</v>
      </c>
      <c r="AW102" s="3">
        <f>'Population at Risk'!AW102/'Population at Risk'!AW$5</f>
        <v>4.4294716391409996E-3</v>
      </c>
      <c r="AX102" s="3">
        <f>'Population at Risk'!AX102/'Population at Risk'!AX$5</f>
        <v>4.5369302529262613E-3</v>
      </c>
      <c r="AY102" s="3">
        <f>'Population at Risk'!AY102/'Population at Risk'!AY$5</f>
        <v>3.7382182960109065E-3</v>
      </c>
      <c r="AZ102" s="3">
        <f>'Population at Risk'!AZ102/'Population at Risk'!AZ$5</f>
        <v>3.9742264251445359E-3</v>
      </c>
      <c r="BA102" s="3">
        <f>'Population at Risk'!BA102/'Population at Risk'!BA$5</f>
        <v>4.6198988546298867E-3</v>
      </c>
      <c r="BB102" s="3">
        <f>'Population at Risk'!BB102/'Population at Risk'!BB$5</f>
        <v>5.0055509902914462E-3</v>
      </c>
      <c r="BC102" s="5">
        <f>'Population at Risk'!BC102/'Population at Risk'!BC$5</f>
        <v>2.9276911936088213E-3</v>
      </c>
      <c r="BD102" s="9">
        <v>100</v>
      </c>
    </row>
    <row r="103" spans="1:56" x14ac:dyDescent="0.35">
      <c r="A103" s="3"/>
      <c r="B103" s="3" t="s">
        <v>64</v>
      </c>
      <c r="C103" s="47">
        <f>'Population at Risk'!C103/'Population at Risk'!C$5</f>
        <v>1.0024800647364839E-2</v>
      </c>
      <c r="D103" s="3">
        <f>'Population at Risk'!D103/'Population at Risk'!D$5</f>
        <v>6.1473050982368974E-3</v>
      </c>
      <c r="E103" s="3">
        <f>'Population at Risk'!E103/'Population at Risk'!E$5</f>
        <v>2.5006337959690614E-3</v>
      </c>
      <c r="F103" s="3">
        <f>'Population at Risk'!F103/'Population at Risk'!F$5</f>
        <v>5.6896818054140335E-3</v>
      </c>
      <c r="G103" s="3">
        <f>'Population at Risk'!G103/'Population at Risk'!G$5</f>
        <v>3.9618243719918098E-3</v>
      </c>
      <c r="H103" s="3">
        <f>'Population at Risk'!H103/'Population at Risk'!H$5</f>
        <v>5.7667940812692964E-3</v>
      </c>
      <c r="I103" s="3">
        <f>'Population at Risk'!I103/'Population at Risk'!I$5</f>
        <v>3.8977146263814177E-3</v>
      </c>
      <c r="J103" s="3">
        <f>'Population at Risk'!J103/'Population at Risk'!J$5</f>
        <v>6.8925340110032674E-3</v>
      </c>
      <c r="K103" s="3">
        <f>'Population at Risk'!K103/'Population at Risk'!K$5</f>
        <v>7.4575864957510674E-3</v>
      </c>
      <c r="L103" s="3">
        <f>'Population at Risk'!L103/'Population at Risk'!L$5</f>
        <v>6.0573393816656367E-3</v>
      </c>
      <c r="M103" s="3">
        <f>'Population at Risk'!M103/'Population at Risk'!M$5</f>
        <v>6.0594030116954333E-3</v>
      </c>
      <c r="N103" s="3">
        <f>'Population at Risk'!N103/'Population at Risk'!N$5</f>
        <v>8.4935097371810001E-3</v>
      </c>
      <c r="O103" s="3">
        <f>'Population at Risk'!O103/'Population at Risk'!O$5</f>
        <v>6.6092258966268542E-3</v>
      </c>
      <c r="P103" s="3">
        <f>'Population at Risk'!P103/'Population at Risk'!P$5</f>
        <v>5.3413563360989917E-3</v>
      </c>
      <c r="Q103" s="3">
        <f>'Population at Risk'!Q103/'Population at Risk'!Q$5</f>
        <v>7.0914235966533816E-3</v>
      </c>
      <c r="R103" s="3">
        <f>'Population at Risk'!R103/'Population at Risk'!R$5</f>
        <v>2.8309558239224112E-3</v>
      </c>
      <c r="S103" s="3">
        <f>'Population at Risk'!S103/'Population at Risk'!S$5</f>
        <v>7.4452420576274431E-3</v>
      </c>
      <c r="T103" s="3">
        <f>'Population at Risk'!T103/'Population at Risk'!T$5</f>
        <v>9.162133369164379E-3</v>
      </c>
      <c r="U103" s="3">
        <f>'Population at Risk'!U103/'Population at Risk'!U$5</f>
        <v>4.6688091952902305E-3</v>
      </c>
      <c r="V103" s="3">
        <f>'Population at Risk'!V103/'Population at Risk'!V$5</f>
        <v>8.2305626190063257E-3</v>
      </c>
      <c r="W103" s="3">
        <f>'Population at Risk'!W103/'Population at Risk'!W$5</f>
        <v>5.7412693614553789E-3</v>
      </c>
      <c r="X103" s="3">
        <f>'Population at Risk'!X103/'Population at Risk'!X$5</f>
        <v>5.7418315103903907E-3</v>
      </c>
      <c r="Y103" s="3">
        <f>'Population at Risk'!Y103/'Population at Risk'!Y$5</f>
        <v>7.3792880290707505E-3</v>
      </c>
      <c r="Z103" s="3">
        <f>'Population at Risk'!Z103/'Population at Risk'!Z$5</f>
        <v>8.410610201597786E-3</v>
      </c>
      <c r="AA103" s="3">
        <f>'Population at Risk'!AA103/'Population at Risk'!AA$5</f>
        <v>6.7652157164091991E-3</v>
      </c>
      <c r="AB103" s="3">
        <f>'Population at Risk'!AB103/'Population at Risk'!AB$5</f>
        <v>5.9461120646106024E-3</v>
      </c>
      <c r="AC103" s="3">
        <f>'Population at Risk'!AC103/'Population at Risk'!AC$5</f>
        <v>6.7660231200066118E-3</v>
      </c>
      <c r="AD103" s="3">
        <f>'Population at Risk'!AD103/'Population at Risk'!AD$5</f>
        <v>4.5270104320348521E-3</v>
      </c>
      <c r="AE103" s="3">
        <f>'Population at Risk'!AE103/'Population at Risk'!AE$5</f>
        <v>4.6871469730714512E-3</v>
      </c>
      <c r="AF103" s="3">
        <f>'Population at Risk'!AF103/'Population at Risk'!AF$5</f>
        <v>3.2966239008212252E-3</v>
      </c>
      <c r="AG103" s="3">
        <f>'Population at Risk'!AG103/'Population at Risk'!AG$5</f>
        <v>4.6871469730714512E-3</v>
      </c>
      <c r="AH103" s="3">
        <f>'Population at Risk'!AH103/'Population at Risk'!AH$5</f>
        <v>6.7459581382640146E-3</v>
      </c>
      <c r="AI103" s="3">
        <f>'Population at Risk'!AI103/'Population at Risk'!AI$5</f>
        <v>8.7213901730396476E-3</v>
      </c>
      <c r="AJ103" s="3">
        <f>'Population at Risk'!AJ103/'Population at Risk'!AJ$5</f>
        <v>8.8182490594455303E-3</v>
      </c>
      <c r="AK103" s="3">
        <f>'Population at Risk'!AK103/'Population at Risk'!AK$5</f>
        <v>4.8800092604204615E-3</v>
      </c>
      <c r="AL103" s="3">
        <f>'Population at Risk'!AL103/'Population at Risk'!AL$5</f>
        <v>4.4187074732033602E-3</v>
      </c>
      <c r="AM103" s="3">
        <f>'Population at Risk'!AM103/'Population at Risk'!AM$5</f>
        <v>6.9341465235703541E-3</v>
      </c>
      <c r="AN103" s="3">
        <f>'Population at Risk'!AN103/'Population at Risk'!AN$5</f>
        <v>3.8678366044237389E-3</v>
      </c>
      <c r="AO103" s="3">
        <f>'Population at Risk'!AO103/'Population at Risk'!AO$5</f>
        <v>3.8716188177515742E-3</v>
      </c>
      <c r="AP103" s="3">
        <f>'Population at Risk'!AP103/'Population at Risk'!AP$5</f>
        <v>3.7263355688958253E-3</v>
      </c>
      <c r="AQ103" s="3">
        <f>'Population at Risk'!AQ103/'Population at Risk'!AQ$5</f>
        <v>4.9514540281859988E-3</v>
      </c>
      <c r="AR103" s="3">
        <f>'Population at Risk'!AR103/'Population at Risk'!AR$5</f>
        <v>6.5252744200446338E-3</v>
      </c>
      <c r="AS103" s="3">
        <f>'Population at Risk'!AS103/'Population at Risk'!AS$5</f>
        <v>3.8970994331176305E-3</v>
      </c>
      <c r="AT103" s="3">
        <f>'Population at Risk'!AT103/'Population at Risk'!AT$5</f>
        <v>9.2346668421166385E-4</v>
      </c>
      <c r="AU103" s="3">
        <f>'Population at Risk'!AU103/'Population at Risk'!AU$5</f>
        <v>9.2239202341181596E-4</v>
      </c>
      <c r="AV103" s="3">
        <f>'Population at Risk'!AV103/'Population at Risk'!AV$5</f>
        <v>6.5119362495317974E-3</v>
      </c>
      <c r="AW103" s="3">
        <f>'Population at Risk'!AW103/'Population at Risk'!AW$5</f>
        <v>6.572522854965371E-3</v>
      </c>
      <c r="AX103" s="3">
        <f>'Population at Risk'!AX103/'Population at Risk'!AX$5</f>
        <v>5.9219180053993042E-3</v>
      </c>
      <c r="AY103" s="3">
        <f>'Population at Risk'!AY103/'Population at Risk'!AY$5</f>
        <v>5.7442954345842557E-3</v>
      </c>
      <c r="AZ103" s="3">
        <f>'Population at Risk'!AZ103/'Population at Risk'!AZ$5</f>
        <v>5.7480086122064875E-3</v>
      </c>
      <c r="BA103" s="3">
        <f>'Population at Risk'!BA103/'Population at Risk'!BA$5</f>
        <v>7.3760356300691171E-3</v>
      </c>
      <c r="BB103" s="3">
        <f>'Population at Risk'!BB103/'Population at Risk'!BB$5</f>
        <v>8.3425784881229065E-3</v>
      </c>
      <c r="BC103" s="5">
        <f>'Population at Risk'!BC103/'Population at Risk'!BC$5</f>
        <v>4.6720844800552932E-3</v>
      </c>
      <c r="BD103" s="9">
        <v>101</v>
      </c>
    </row>
    <row r="104" spans="1:56" x14ac:dyDescent="0.35">
      <c r="A104" s="3"/>
      <c r="B104" s="3" t="s">
        <v>65</v>
      </c>
      <c r="C104" s="47">
        <f>'Population at Risk'!C104/'Population at Risk'!C$5</f>
        <v>8.5393476079074944E-3</v>
      </c>
      <c r="D104" s="3">
        <f>'Population at Risk'!D104/'Population at Risk'!D$5</f>
        <v>5.3366073670652377E-3</v>
      </c>
      <c r="E104" s="3">
        <f>'Population at Risk'!E104/'Population at Risk'!E$5</f>
        <v>2.3238972720434287E-3</v>
      </c>
      <c r="F104" s="3">
        <f>'Population at Risk'!F104/'Population at Risk'!F$5</f>
        <v>5.1764373126576124E-3</v>
      </c>
      <c r="G104" s="3">
        <f>'Population at Risk'!G104/'Population at Risk'!G$5</f>
        <v>3.2953492439931876E-3</v>
      </c>
      <c r="H104" s="3">
        <f>'Population at Risk'!H104/'Population at Risk'!H$5</f>
        <v>5.4815640281607736E-3</v>
      </c>
      <c r="I104" s="3">
        <f>'Population at Risk'!I104/'Population at Risk'!I$5</f>
        <v>3.2991370230442715E-3</v>
      </c>
      <c r="J104" s="3">
        <f>'Population at Risk'!J104/'Population at Risk'!J$5</f>
        <v>5.7223589531980017E-3</v>
      </c>
      <c r="K104" s="3">
        <f>'Population at Risk'!K104/'Population at Risk'!K$5</f>
        <v>6.9249017460545625E-3</v>
      </c>
      <c r="L104" s="3">
        <f>'Population at Risk'!L104/'Population at Risk'!L$5</f>
        <v>6.1646989416018743E-3</v>
      </c>
      <c r="M104" s="3">
        <f>'Population at Risk'!M104/'Population at Risk'!M$5</f>
        <v>6.1667991471639153E-3</v>
      </c>
      <c r="N104" s="3">
        <f>'Population at Risk'!N104/'Population at Risk'!N$5</f>
        <v>6.2750980422993886E-3</v>
      </c>
      <c r="O104" s="3">
        <f>'Population at Risk'!O104/'Population at Risk'!O$5</f>
        <v>6.2839687166747447E-3</v>
      </c>
      <c r="P104" s="3">
        <f>'Population at Risk'!P104/'Population at Risk'!P$5</f>
        <v>4.7194175846354113E-3</v>
      </c>
      <c r="Q104" s="3">
        <f>'Population at Risk'!Q104/'Population at Risk'!Q$5</f>
        <v>7.2903200513599487E-3</v>
      </c>
      <c r="R104" s="3">
        <f>'Population at Risk'!R104/'Population at Risk'!R$5</f>
        <v>2.7417918609642248E-3</v>
      </c>
      <c r="S104" s="3">
        <f>'Population at Risk'!S104/'Population at Risk'!S$5</f>
        <v>6.9734920903624653E-3</v>
      </c>
      <c r="T104" s="3">
        <f>'Population at Risk'!T104/'Population at Risk'!T$5</f>
        <v>7.6880619440586745E-3</v>
      </c>
      <c r="U104" s="3">
        <f>'Population at Risk'!U104/'Population at Risk'!U$5</f>
        <v>4.460645727984297E-3</v>
      </c>
      <c r="V104" s="3">
        <f>'Population at Risk'!V104/'Population at Risk'!V$5</f>
        <v>8.760252292506732E-3</v>
      </c>
      <c r="W104" s="3">
        <f>'Population at Risk'!W104/'Population at Risk'!W$5</f>
        <v>5.6884871107441299E-3</v>
      </c>
      <c r="X104" s="3">
        <f>'Population at Risk'!X104/'Population at Risk'!X$5</f>
        <v>5.6890440915735967E-3</v>
      </c>
      <c r="Y104" s="3">
        <f>'Population at Risk'!Y104/'Population at Risk'!Y$5</f>
        <v>7.1305820617942189E-3</v>
      </c>
      <c r="Z104" s="3">
        <f>'Population at Risk'!Z104/'Population at Risk'!Z$5</f>
        <v>6.9871455544229253E-3</v>
      </c>
      <c r="AA104" s="3">
        <f>'Population at Risk'!AA104/'Population at Risk'!AA$5</f>
        <v>6.4177143436881324E-3</v>
      </c>
      <c r="AB104" s="3">
        <f>'Population at Risk'!AB104/'Population at Risk'!AB$5</f>
        <v>5.3266237691179472E-3</v>
      </c>
      <c r="AC104" s="3">
        <f>'Population at Risk'!AC104/'Population at Risk'!AC$5</f>
        <v>5.9659815598205228E-3</v>
      </c>
      <c r="AD104" s="3">
        <f>'Population at Risk'!AD104/'Population at Risk'!AD$5</f>
        <v>4.5034186000207739E-3</v>
      </c>
      <c r="AE104" s="3">
        <f>'Population at Risk'!AE104/'Population at Risk'!AE$5</f>
        <v>4.9144681888555163E-3</v>
      </c>
      <c r="AF104" s="3">
        <f>'Population at Risk'!AF104/'Population at Risk'!AF$5</f>
        <v>3.4997771944292556E-3</v>
      </c>
      <c r="AG104" s="3">
        <f>'Population at Risk'!AG104/'Population at Risk'!AG$5</f>
        <v>4.9144681888555163E-3</v>
      </c>
      <c r="AH104" s="3">
        <f>'Population at Risk'!AH104/'Population at Risk'!AH$5</f>
        <v>7.1281449702554544E-3</v>
      </c>
      <c r="AI104" s="3">
        <f>'Population at Risk'!AI104/'Population at Risk'!AI$5</f>
        <v>8.0846914876465028E-3</v>
      </c>
      <c r="AJ104" s="3">
        <f>'Population at Risk'!AJ104/'Population at Risk'!AJ$5</f>
        <v>9.3380059970152463E-3</v>
      </c>
      <c r="AK104" s="3">
        <f>'Population at Risk'!AK104/'Population at Risk'!AK$5</f>
        <v>5.2349190248146766E-3</v>
      </c>
      <c r="AL104" s="3">
        <f>'Population at Risk'!AL104/'Population at Risk'!AL$5</f>
        <v>4.5519057325528718E-3</v>
      </c>
      <c r="AM104" s="3">
        <f>'Population at Risk'!AM104/'Population at Risk'!AM$5</f>
        <v>7.3205200027933641E-3</v>
      </c>
      <c r="AN104" s="3">
        <f>'Population at Risk'!AN104/'Population at Risk'!AN$5</f>
        <v>2.398058694742718E-3</v>
      </c>
      <c r="AO104" s="3">
        <f>'Population at Risk'!AO104/'Population at Risk'!AO$5</f>
        <v>2.4004036670059758E-3</v>
      </c>
      <c r="AP104" s="3">
        <f>'Population at Risk'!AP104/'Population at Risk'!AP$5</f>
        <v>4.0281571414543657E-3</v>
      </c>
      <c r="AQ104" s="3">
        <f>'Population at Risk'!AQ104/'Population at Risk'!AQ$5</f>
        <v>4.7532114553629091E-3</v>
      </c>
      <c r="AR104" s="3">
        <f>'Population at Risk'!AR104/'Population at Risk'!AR$5</f>
        <v>6.1222852980187311E-3</v>
      </c>
      <c r="AS104" s="3">
        <f>'Population at Risk'!AS104/'Population at Risk'!AS$5</f>
        <v>3.2986163058888514E-3</v>
      </c>
      <c r="AT104" s="3">
        <f>'Population at Risk'!AT104/'Population at Risk'!AT$5</f>
        <v>6.42411606408114E-4</v>
      </c>
      <c r="AU104" s="3">
        <f>'Population at Risk'!AU104/'Population at Risk'!AU$5</f>
        <v>6.4166401628648064E-4</v>
      </c>
      <c r="AV104" s="3">
        <f>'Population at Risk'!AV104/'Population at Risk'!AV$5</f>
        <v>5.7534030160698519E-3</v>
      </c>
      <c r="AW104" s="3">
        <f>'Population at Risk'!AW104/'Population at Risk'!AW$5</f>
        <v>6.9520987872870137E-3</v>
      </c>
      <c r="AX104" s="3">
        <f>'Population at Risk'!AX104/'Population at Risk'!AX$5</f>
        <v>4.4844609852852857E-3</v>
      </c>
      <c r="AY104" s="3">
        <f>'Population at Risk'!AY104/'Population at Risk'!AY$5</f>
        <v>5.2778690343759259E-3</v>
      </c>
      <c r="AZ104" s="3">
        <f>'Population at Risk'!AZ104/'Population at Risk'!AZ$5</f>
        <v>4.9415127211627644E-3</v>
      </c>
      <c r="BA104" s="3">
        <f>'Population at Risk'!BA104/'Population at Risk'!BA$5</f>
        <v>7.6440978862615458E-3</v>
      </c>
      <c r="BB104" s="3">
        <f>'Population at Risk'!BB104/'Population at Risk'!BB$5</f>
        <v>8.664232371079909E-3</v>
      </c>
      <c r="BC104" s="5">
        <f>'Population at Risk'!BC104/'Population at Risk'!BC$5</f>
        <v>4.4637749809445472E-3</v>
      </c>
      <c r="BD104" s="9">
        <v>102</v>
      </c>
    </row>
    <row r="105" spans="1:56" x14ac:dyDescent="0.35">
      <c r="A105" s="3"/>
      <c r="B105" s="3" t="s">
        <v>66</v>
      </c>
      <c r="C105" s="47">
        <f>'Population at Risk'!C105/'Population at Risk'!C$5</f>
        <v>7.5772815502502828E-3</v>
      </c>
      <c r="D105" s="3">
        <f>'Population at Risk'!D105/'Population at Risk'!D$5</f>
        <v>5.0931249805811199E-3</v>
      </c>
      <c r="E105" s="3">
        <f>'Population at Risk'!E105/'Population at Risk'!E$5</f>
        <v>2.754055657505109E-3</v>
      </c>
      <c r="F105" s="3">
        <f>'Population at Risk'!F105/'Population at Risk'!F$5</f>
        <v>4.9260837013054342E-3</v>
      </c>
      <c r="G105" s="3">
        <f>'Population at Risk'!G105/'Population at Risk'!G$5</f>
        <v>4.0984475335678616E-3</v>
      </c>
      <c r="H105" s="3">
        <f>'Population at Risk'!H105/'Population at Risk'!H$5</f>
        <v>6.5525641604234517E-3</v>
      </c>
      <c r="I105" s="3">
        <f>'Population at Risk'!I105/'Population at Risk'!I$5</f>
        <v>3.7591746742509707E-3</v>
      </c>
      <c r="J105" s="3">
        <f>'Population at Risk'!J105/'Population at Risk'!J$5</f>
        <v>6.8086292115974688E-3</v>
      </c>
      <c r="K105" s="3">
        <f>'Population at Risk'!K105/'Population at Risk'!K$5</f>
        <v>8.3016052157515955E-3</v>
      </c>
      <c r="L105" s="3">
        <f>'Population at Risk'!L105/'Population at Risk'!L$5</f>
        <v>7.1432496272159597E-3</v>
      </c>
      <c r="M105" s="3">
        <f>'Population at Risk'!M105/'Population at Risk'!M$5</f>
        <v>7.1456832079536802E-3</v>
      </c>
      <c r="N105" s="3">
        <f>'Population at Risk'!N105/'Population at Risk'!N$5</f>
        <v>5.805394701267565E-3</v>
      </c>
      <c r="O105" s="3">
        <f>'Population at Risk'!O105/'Population at Risk'!O$5</f>
        <v>7.4128842478245532E-3</v>
      </c>
      <c r="P105" s="3">
        <f>'Population at Risk'!P105/'Population at Risk'!P$5</f>
        <v>6.2751720973052549E-3</v>
      </c>
      <c r="Q105" s="3">
        <f>'Population at Risk'!Q105/'Population at Risk'!Q$5</f>
        <v>8.1634264349610165E-3</v>
      </c>
      <c r="R105" s="3">
        <f>'Population at Risk'!R105/'Population at Risk'!R$5</f>
        <v>3.5588587677093967E-3</v>
      </c>
      <c r="S105" s="3">
        <f>'Population at Risk'!S105/'Population at Risk'!S$5</f>
        <v>6.8939867593860891E-3</v>
      </c>
      <c r="T105" s="3">
        <f>'Population at Risk'!T105/'Population at Risk'!T$5</f>
        <v>6.1651395054167068E-3</v>
      </c>
      <c r="U105" s="3">
        <f>'Population at Risk'!U105/'Population at Risk'!U$5</f>
        <v>5.4007864039357957E-3</v>
      </c>
      <c r="V105" s="3">
        <f>'Population at Risk'!V105/'Population at Risk'!V$5</f>
        <v>1.0136063567184177E-2</v>
      </c>
      <c r="W105" s="3">
        <f>'Population at Risk'!W105/'Population at Risk'!W$5</f>
        <v>6.3650504399077653E-3</v>
      </c>
      <c r="X105" s="3">
        <f>'Population at Risk'!X105/'Population at Risk'!X$5</f>
        <v>6.3656736655571498E-3</v>
      </c>
      <c r="Y105" s="3">
        <f>'Population at Risk'!Y105/'Population at Risk'!Y$5</f>
        <v>8.3345555636868407E-3</v>
      </c>
      <c r="Z105" s="3">
        <f>'Population at Risk'!Z105/'Population at Risk'!Z$5</f>
        <v>6.1927128144703683E-3</v>
      </c>
      <c r="AA105" s="3">
        <f>'Population at Risk'!AA105/'Population at Risk'!AA$5</f>
        <v>6.4942885547959158E-3</v>
      </c>
      <c r="AB105" s="3">
        <f>'Population at Risk'!AB105/'Population at Risk'!AB$5</f>
        <v>5.1068966289062401E-3</v>
      </c>
      <c r="AC105" s="3">
        <f>'Population at Risk'!AC105/'Population at Risk'!AC$5</f>
        <v>5.79811081360012E-3</v>
      </c>
      <c r="AD105" s="3">
        <f>'Population at Risk'!AD105/'Population at Risk'!AD$5</f>
        <v>5.0562858796076972E-3</v>
      </c>
      <c r="AE105" s="3">
        <f>'Population at Risk'!AE105/'Population at Risk'!AE$5</f>
        <v>5.3624449553055387E-3</v>
      </c>
      <c r="AF105" s="3">
        <f>'Population at Risk'!AF105/'Population at Risk'!AF$5</f>
        <v>2.7183912611728291E-3</v>
      </c>
      <c r="AG105" s="3">
        <f>'Population at Risk'!AG105/'Population at Risk'!AG$5</f>
        <v>5.3624449553055387E-3</v>
      </c>
      <c r="AH105" s="3">
        <f>'Population at Risk'!AH105/'Population at Risk'!AH$5</f>
        <v>7.5981674335658745E-3</v>
      </c>
      <c r="AI105" s="3">
        <f>'Population at Risk'!AI105/'Population at Risk'!AI$5</f>
        <v>7.5880407104704324E-3</v>
      </c>
      <c r="AJ105" s="3">
        <f>'Population at Risk'!AJ105/'Population at Risk'!AJ$5</f>
        <v>1.0718431735915794E-2</v>
      </c>
      <c r="AK105" s="3">
        <f>'Population at Risk'!AK105/'Population at Risk'!AK$5</f>
        <v>5.1373489422156292E-3</v>
      </c>
      <c r="AL105" s="3">
        <f>'Population at Risk'!AL105/'Population at Risk'!AL$5</f>
        <v>5.2932272098286616E-3</v>
      </c>
      <c r="AM105" s="3">
        <f>'Population at Risk'!AM105/'Population at Risk'!AM$5</f>
        <v>7.9921752959248114E-3</v>
      </c>
      <c r="AN105" s="3">
        <f>'Population at Risk'!AN105/'Population at Risk'!AN$5</f>
        <v>3.259759544361853E-3</v>
      </c>
      <c r="AO105" s="3">
        <f>'Population at Risk'!AO105/'Population at Risk'!AO$5</f>
        <v>3.2629471417852094E-3</v>
      </c>
      <c r="AP105" s="3">
        <f>'Population at Risk'!AP105/'Population at Risk'!AP$5</f>
        <v>3.6378095116480322E-3</v>
      </c>
      <c r="AQ105" s="3">
        <f>'Population at Risk'!AQ105/'Population at Risk'!AQ$5</f>
        <v>5.2317316511157124E-3</v>
      </c>
      <c r="AR105" s="3">
        <f>'Population at Risk'!AR105/'Population at Risk'!AR$5</f>
        <v>6.2968454746173278E-3</v>
      </c>
      <c r="AS105" s="3">
        <f>'Population at Risk'!AS105/'Population at Risk'!AS$5</f>
        <v>3.7585813473508052E-3</v>
      </c>
      <c r="AT105" s="3">
        <f>'Population at Risk'!AT105/'Population at Risk'!AT$5</f>
        <v>1.620434238110543E-3</v>
      </c>
      <c r="AU105" s="3">
        <f>'Population at Risk'!AU105/'Population at Risk'!AU$5</f>
        <v>1.6185484990966709E-3</v>
      </c>
      <c r="AV105" s="3">
        <f>'Population at Risk'!AV105/'Population at Risk'!AV$5</f>
        <v>7.1691933332862336E-3</v>
      </c>
      <c r="AW105" s="3">
        <f>'Population at Risk'!AW105/'Population at Risk'!AW$5</f>
        <v>7.1999734028583952E-3</v>
      </c>
      <c r="AX105" s="3">
        <f>'Population at Risk'!AX105/'Population at Risk'!AX$5</f>
        <v>5.2991255715960049E-3</v>
      </c>
      <c r="AY105" s="3">
        <f>'Population at Risk'!AY105/'Population at Risk'!AY$5</f>
        <v>5.3837218297403261E-3</v>
      </c>
      <c r="AZ105" s="3">
        <f>'Population at Risk'!AZ105/'Population at Risk'!AZ$5</f>
        <v>4.5783269047215656E-3</v>
      </c>
      <c r="BA105" s="3">
        <f>'Population at Risk'!BA105/'Population at Risk'!BA$5</f>
        <v>8.28336134848651E-3</v>
      </c>
      <c r="BB105" s="3">
        <f>'Population at Risk'!BB105/'Population at Risk'!BB$5</f>
        <v>8.8361864400979973E-3</v>
      </c>
      <c r="BC105" s="5">
        <f>'Population at Risk'!BC105/'Population at Risk'!BC$5</f>
        <v>5.404575188760417E-3</v>
      </c>
      <c r="BD105" s="9">
        <v>103</v>
      </c>
    </row>
    <row r="106" spans="1:56" x14ac:dyDescent="0.35">
      <c r="A106" s="3"/>
      <c r="B106" s="3" t="s">
        <v>67</v>
      </c>
      <c r="C106" s="47">
        <f>'Population at Risk'!C106/'Population at Risk'!C$5</f>
        <v>6.8290845669865758E-3</v>
      </c>
      <c r="D106" s="3">
        <f>'Population at Risk'!D106/'Population at Risk'!D$5</f>
        <v>4.7169675850964252E-3</v>
      </c>
      <c r="E106" s="3">
        <f>'Population at Risk'!E106/'Population at Risk'!E$5</f>
        <v>2.7272739169134871E-3</v>
      </c>
      <c r="F106" s="3">
        <f>'Population at Risk'!F106/'Population at Risk'!F$5</f>
        <v>5.4482833869561867E-3</v>
      </c>
      <c r="G106" s="3">
        <f>'Population at Risk'!G106/'Population at Risk'!G$5</f>
        <v>4.8236420033144541E-3</v>
      </c>
      <c r="H106" s="3">
        <f>'Population at Risk'!H106/'Population at Risk'!H$5</f>
        <v>7.1686172011470239E-3</v>
      </c>
      <c r="I106" s="3">
        <f>'Population at Risk'!I106/'Population at Risk'!I$5</f>
        <v>4.0813896463296256E-3</v>
      </c>
      <c r="J106" s="3">
        <f>'Population at Risk'!J106/'Population at Risk'!J$5</f>
        <v>7.2662847128487145E-3</v>
      </c>
      <c r="K106" s="3">
        <f>'Population at Risk'!K106/'Population at Risk'!K$5</f>
        <v>9.4234437584207326E-3</v>
      </c>
      <c r="L106" s="3">
        <f>'Population at Risk'!L106/'Population at Risk'!L$5</f>
        <v>8.0286101443920229E-3</v>
      </c>
      <c r="M106" s="3">
        <f>'Population at Risk'!M106/'Population at Risk'!M$5</f>
        <v>8.0313453520380797E-3</v>
      </c>
      <c r="N106" s="3">
        <f>'Population at Risk'!N106/'Population at Risk'!N$5</f>
        <v>5.1655890207334366E-3</v>
      </c>
      <c r="O106" s="3">
        <f>'Population at Risk'!O106/'Population at Risk'!O$5</f>
        <v>7.9147982854376724E-3</v>
      </c>
      <c r="P106" s="3">
        <f>'Population at Risk'!P106/'Population at Risk'!P$5</f>
        <v>5.9711845216572496E-3</v>
      </c>
      <c r="Q106" s="3">
        <f>'Population at Risk'!Q106/'Population at Risk'!Q$5</f>
        <v>7.9273317883436778E-3</v>
      </c>
      <c r="R106" s="3">
        <f>'Population at Risk'!R106/'Population at Risk'!R$5</f>
        <v>3.5191688929765781E-3</v>
      </c>
      <c r="S106" s="3">
        <f>'Population at Risk'!S106/'Population at Risk'!S$5</f>
        <v>6.8567604981623819E-3</v>
      </c>
      <c r="T106" s="3">
        <f>'Population at Risk'!T106/'Population at Risk'!T$5</f>
        <v>5.4343174971758206E-3</v>
      </c>
      <c r="U106" s="3">
        <f>'Population at Risk'!U106/'Population at Risk'!U$5</f>
        <v>7.0598515084128056E-3</v>
      </c>
      <c r="V106" s="3">
        <f>'Population at Risk'!V106/'Population at Risk'!V$5</f>
        <v>1.0605901551211801E-2</v>
      </c>
      <c r="W106" s="3">
        <f>'Population at Risk'!W106/'Population at Risk'!W$5</f>
        <v>6.8064745196329112E-3</v>
      </c>
      <c r="X106" s="3">
        <f>'Population at Risk'!X106/'Population at Risk'!X$5</f>
        <v>6.8071409667479141E-3</v>
      </c>
      <c r="Y106" s="3">
        <f>'Population at Risk'!Y106/'Population at Risk'!Y$5</f>
        <v>8.7845855617260868E-3</v>
      </c>
      <c r="Z106" s="3">
        <f>'Population at Risk'!Z106/'Population at Risk'!Z$5</f>
        <v>5.4318506216428459E-3</v>
      </c>
      <c r="AA106" s="3">
        <f>'Population at Risk'!AA106/'Population at Risk'!AA$5</f>
        <v>6.4844412635831853E-3</v>
      </c>
      <c r="AB106" s="3">
        <f>'Population at Risk'!AB106/'Population at Risk'!AB$5</f>
        <v>4.8270402376774397E-3</v>
      </c>
      <c r="AC106" s="3">
        <f>'Population at Risk'!AC106/'Population at Risk'!AC$5</f>
        <v>5.5713245082858907E-3</v>
      </c>
      <c r="AD106" s="3">
        <f>'Population at Risk'!AD106/'Population at Risk'!AD$5</f>
        <v>5.6194783375824627E-3</v>
      </c>
      <c r="AE106" s="3">
        <f>'Population at Risk'!AE106/'Population at Risk'!AE$5</f>
        <v>5.8550018002417508E-3</v>
      </c>
      <c r="AF106" s="3">
        <f>'Population at Risk'!AF106/'Population at Risk'!AF$5</f>
        <v>3.1897252298439239E-3</v>
      </c>
      <c r="AG106" s="3">
        <f>'Population at Risk'!AG106/'Population at Risk'!AG$5</f>
        <v>5.8550018002417508E-3</v>
      </c>
      <c r="AH106" s="3">
        <f>'Population at Risk'!AH106/'Population at Risk'!AH$5</f>
        <v>7.9377025160271356E-3</v>
      </c>
      <c r="AI106" s="3">
        <f>'Population at Risk'!AI106/'Population at Risk'!AI$5</f>
        <v>7.2839639211083815E-3</v>
      </c>
      <c r="AJ106" s="3">
        <f>'Population at Risk'!AJ106/'Population at Risk'!AJ$5</f>
        <v>1.0153753381048037E-2</v>
      </c>
      <c r="AK106" s="3">
        <f>'Population at Risk'!AK106/'Population at Risk'!AK$5</f>
        <v>5.3479919512358608E-3</v>
      </c>
      <c r="AL106" s="3">
        <f>'Population at Risk'!AL106/'Population at Risk'!AL$5</f>
        <v>6.2968780833805894E-3</v>
      </c>
      <c r="AM106" s="3">
        <f>'Population at Risk'!AM106/'Population at Risk'!AM$5</f>
        <v>8.3205465050273254E-3</v>
      </c>
      <c r="AN106" s="3">
        <f>'Population at Risk'!AN106/'Population at Risk'!AN$5</f>
        <v>4.8207711571548531E-3</v>
      </c>
      <c r="AO106" s="3">
        <f>'Population at Risk'!AO106/'Population at Risk'!AO$5</f>
        <v>4.8254852096823514E-3</v>
      </c>
      <c r="AP106" s="3">
        <f>'Population at Risk'!AP106/'Population at Risk'!AP$5</f>
        <v>3.169303741208513E-3</v>
      </c>
      <c r="AQ106" s="3">
        <f>'Population at Risk'!AQ106/'Population at Risk'!AQ$5</f>
        <v>6.0854451841429623E-3</v>
      </c>
      <c r="AR106" s="3">
        <f>'Population at Risk'!AR106/'Population at Risk'!AR$5</f>
        <v>6.378479019874983E-3</v>
      </c>
      <c r="AS106" s="3">
        <f>'Population at Risk'!AS106/'Population at Risk'!AS$5</f>
        <v>4.0807454628380172E-3</v>
      </c>
      <c r="AT106" s="3">
        <f>'Population at Risk'!AT106/'Population at Risk'!AT$5</f>
        <v>6.6723762745728242E-4</v>
      </c>
      <c r="AU106" s="3">
        <f>'Population at Risk'!AU106/'Population at Risk'!AU$5</f>
        <v>6.6646114668686451E-4</v>
      </c>
      <c r="AV106" s="3">
        <f>'Population at Risk'!AV106/'Population at Risk'!AV$5</f>
        <v>7.4325167851012489E-3</v>
      </c>
      <c r="AW106" s="3">
        <f>'Population at Risk'!AW106/'Population at Risk'!AW$5</f>
        <v>7.5537730198825164E-3</v>
      </c>
      <c r="AX106" s="3">
        <f>'Population at Risk'!AX106/'Population at Risk'!AX$5</f>
        <v>5.323157887113448E-3</v>
      </c>
      <c r="AY106" s="3">
        <f>'Population at Risk'!AY106/'Population at Risk'!AY$5</f>
        <v>5.4505205735118608E-3</v>
      </c>
      <c r="AZ106" s="3">
        <f>'Population at Risk'!AZ106/'Population at Risk'!AZ$5</f>
        <v>4.3372391382663911E-3</v>
      </c>
      <c r="BA106" s="3">
        <f>'Population at Risk'!BA106/'Population at Risk'!BA$5</f>
        <v>8.5810286088410428E-3</v>
      </c>
      <c r="BB106" s="3">
        <f>'Population at Risk'!BB106/'Population at Risk'!BB$5</f>
        <v>9.7513196036472412E-3</v>
      </c>
      <c r="BC106" s="5">
        <f>'Population at Risk'!BC106/'Population at Risk'!BC$5</f>
        <v>7.0648041683142697E-3</v>
      </c>
      <c r="BD106" s="9">
        <v>104</v>
      </c>
    </row>
    <row r="107" spans="1:56" x14ac:dyDescent="0.35">
      <c r="A107" s="3"/>
      <c r="B107" s="3" t="s">
        <v>68</v>
      </c>
      <c r="C107" s="47">
        <f>'Population at Risk'!C107/'Population at Risk'!C$5</f>
        <v>7.2077111313764222E-3</v>
      </c>
      <c r="D107" s="3">
        <f>'Population at Risk'!D107/'Population at Risk'!D$5</f>
        <v>5.0886653787685192E-3</v>
      </c>
      <c r="E107" s="3">
        <f>'Population at Risk'!E107/'Population at Risk'!E$5</f>
        <v>3.0915830923889096E-3</v>
      </c>
      <c r="F107" s="3">
        <f>'Population at Risk'!F107/'Population at Risk'!F$5</f>
        <v>5.8435432133297806E-3</v>
      </c>
      <c r="G107" s="3">
        <f>'Population at Risk'!G107/'Population at Risk'!G$5</f>
        <v>5.7687690256369292E-3</v>
      </c>
      <c r="H107" s="3">
        <f>'Population at Risk'!H107/'Population at Risk'!H$5</f>
        <v>9.2194152257672243E-3</v>
      </c>
      <c r="I107" s="3">
        <f>'Population at Risk'!I107/'Population at Risk'!I$5</f>
        <v>5.5388352558752739E-3</v>
      </c>
      <c r="J107" s="3">
        <f>'Population at Risk'!J107/'Population at Risk'!J$5</f>
        <v>8.4307542442943889E-3</v>
      </c>
      <c r="K107" s="3">
        <f>'Population at Risk'!K107/'Population at Risk'!K$5</f>
        <v>1.1223632259980654E-2</v>
      </c>
      <c r="L107" s="3">
        <f>'Population at Risk'!L107/'Population at Risk'!L$5</f>
        <v>1.0604916080772736E-2</v>
      </c>
      <c r="M107" s="3">
        <f>'Population at Risk'!M107/'Population at Risk'!M$5</f>
        <v>1.0608528990981135E-2</v>
      </c>
      <c r="N107" s="3">
        <f>'Population at Risk'!N107/'Population at Risk'!N$5</f>
        <v>5.4330102544080348E-3</v>
      </c>
      <c r="O107" s="3">
        <f>'Population at Risk'!O107/'Population at Risk'!O$5</f>
        <v>1.0353407784930524E-2</v>
      </c>
      <c r="P107" s="3">
        <f>'Population at Risk'!P107/'Population at Risk'!P$5</f>
        <v>8.264915303183188E-3</v>
      </c>
      <c r="Q107" s="3">
        <f>'Population at Risk'!Q107/'Population at Risk'!Q$5</f>
        <v>1.0029963965792895E-2</v>
      </c>
      <c r="R107" s="3">
        <f>'Population at Risk'!R107/'Population at Risk'!R$5</f>
        <v>5.1426676918011104E-3</v>
      </c>
      <c r="S107" s="3">
        <f>'Population at Risk'!S107/'Population at Risk'!S$5</f>
        <v>7.7713723242528133E-3</v>
      </c>
      <c r="T107" s="3">
        <f>'Population at Risk'!T107/'Population at Risk'!T$5</f>
        <v>5.1319925382881442E-3</v>
      </c>
      <c r="U107" s="3">
        <f>'Population at Risk'!U107/'Population at Risk'!U$5</f>
        <v>8.3040652099436937E-3</v>
      </c>
      <c r="V107" s="3">
        <f>'Population at Risk'!V107/'Population at Risk'!V$5</f>
        <v>1.2263864442928728E-2</v>
      </c>
      <c r="W107" s="3">
        <f>'Population at Risk'!W107/'Population at Risk'!W$5</f>
        <v>7.8641341235796917E-3</v>
      </c>
      <c r="X107" s="3">
        <f>'Population at Risk'!X107/'Population at Risk'!X$5</f>
        <v>7.8649041300615421E-3</v>
      </c>
      <c r="Y107" s="3">
        <f>'Population at Risk'!Y107/'Population at Risk'!Y$5</f>
        <v>1.0170643226683904E-2</v>
      </c>
      <c r="Z107" s="3">
        <f>'Population at Risk'!Z107/'Population at Risk'!Z$5</f>
        <v>6.181225595401043E-3</v>
      </c>
      <c r="AA107" s="3">
        <f>'Population at Risk'!AA107/'Population at Risk'!AA$5</f>
        <v>7.8748390277687107E-3</v>
      </c>
      <c r="AB107" s="3">
        <f>'Population at Risk'!AB107/'Population at Risk'!AB$5</f>
        <v>5.2847709805061939E-3</v>
      </c>
      <c r="AC107" s="3">
        <f>'Population at Risk'!AC107/'Population at Risk'!AC$5</f>
        <v>6.6930160233777481E-3</v>
      </c>
      <c r="AD107" s="3">
        <f>'Population at Risk'!AD107/'Population at Risk'!AD$5</f>
        <v>6.7041223191966533E-3</v>
      </c>
      <c r="AE107" s="3">
        <f>'Population at Risk'!AE107/'Population at Risk'!AE$5</f>
        <v>6.9796124363565607E-3</v>
      </c>
      <c r="AF107" s="3">
        <f>'Population at Risk'!AF107/'Population at Risk'!AF$5</f>
        <v>4.4267962659903983E-3</v>
      </c>
      <c r="AG107" s="3">
        <f>'Population at Risk'!AG107/'Population at Risk'!AG$5</f>
        <v>6.9796124363565607E-3</v>
      </c>
      <c r="AH107" s="3">
        <f>'Population at Risk'!AH107/'Population at Risk'!AH$5</f>
        <v>9.7571312877688093E-3</v>
      </c>
      <c r="AI107" s="3">
        <f>'Population at Risk'!AI107/'Population at Risk'!AI$5</f>
        <v>8.0497768787787128E-3</v>
      </c>
      <c r="AJ107" s="3">
        <f>'Population at Risk'!AJ107/'Population at Risk'!AJ$5</f>
        <v>1.2838379669466911E-2</v>
      </c>
      <c r="AK107" s="3">
        <f>'Population at Risk'!AK107/'Population at Risk'!AK$5</f>
        <v>6.2384647644662611E-3</v>
      </c>
      <c r="AL107" s="3">
        <f>'Population at Risk'!AL107/'Population at Risk'!AL$5</f>
        <v>7.912321426609881E-3</v>
      </c>
      <c r="AM107" s="3">
        <f>'Population at Risk'!AM107/'Population at Risk'!AM$5</f>
        <v>9.8858835334364476E-3</v>
      </c>
      <c r="AN107" s="3">
        <f>'Population at Risk'!AN107/'Population at Risk'!AN$5</f>
        <v>4.4037238896931351E-3</v>
      </c>
      <c r="AO107" s="3">
        <f>'Population at Risk'!AO107/'Population at Risk'!AO$5</f>
        <v>4.4080301272339494E-3</v>
      </c>
      <c r="AP107" s="3">
        <f>'Population at Risk'!AP107/'Population at Risk'!AP$5</f>
        <v>4.0554947677415975E-3</v>
      </c>
      <c r="AQ107" s="3">
        <f>'Population at Risk'!AQ107/'Population at Risk'!AQ$5</f>
        <v>7.000570627267195E-3</v>
      </c>
      <c r="AR107" s="3">
        <f>'Population at Risk'!AR107/'Population at Risk'!AR$5</f>
        <v>7.543062730046993E-3</v>
      </c>
      <c r="AS107" s="3">
        <f>'Population at Risk'!AS107/'Population at Risk'!AS$5</f>
        <v>5.5379610373997657E-3</v>
      </c>
      <c r="AT107" s="3">
        <f>'Population at Risk'!AT107/'Population at Risk'!AT$5</f>
        <v>1.1067501482536735E-3</v>
      </c>
      <c r="AU107" s="3">
        <f>'Population at Risk'!AU107/'Population at Risk'!AU$5</f>
        <v>1.1054621959973672E-3</v>
      </c>
      <c r="AV107" s="3">
        <f>'Population at Risk'!AV107/'Population at Risk'!AV$5</f>
        <v>9.596816509743266E-3</v>
      </c>
      <c r="AW107" s="3">
        <f>'Population at Risk'!AW107/'Population at Risk'!AW$5</f>
        <v>9.6661085133285911E-3</v>
      </c>
      <c r="AX107" s="3">
        <f>'Population at Risk'!AX107/'Population at Risk'!AX$5</f>
        <v>6.0053742779357594E-3</v>
      </c>
      <c r="AY107" s="3">
        <f>'Population at Risk'!AY107/'Population at Risk'!AY$5</f>
        <v>6.2021716616781249E-3</v>
      </c>
      <c r="AZ107" s="3">
        <f>'Population at Risk'!AZ107/'Population at Risk'!AZ$5</f>
        <v>4.8375453623199539E-3</v>
      </c>
      <c r="BA107" s="3">
        <f>'Population at Risk'!BA107/'Population at Risk'!BA$5</f>
        <v>1.0695030533691764E-2</v>
      </c>
      <c r="BB107" s="3">
        <f>'Population at Risk'!BB107/'Population at Risk'!BB$5</f>
        <v>1.1252741312128296E-2</v>
      </c>
      <c r="BC107" s="5">
        <f>'Population at Risk'!BC107/'Population at Risk'!BC$5</f>
        <v>8.3098907164342248E-3</v>
      </c>
      <c r="BD107" s="9">
        <v>105</v>
      </c>
    </row>
    <row r="108" spans="1:56" x14ac:dyDescent="0.35">
      <c r="A108" s="3"/>
      <c r="B108" s="3" t="s">
        <v>69</v>
      </c>
      <c r="C108" s="47">
        <f>'Population at Risk'!C108/'Population at Risk'!C$5</f>
        <v>7.5156507257743473E-3</v>
      </c>
      <c r="D108" s="3">
        <f>'Population at Risk'!D108/'Population at Risk'!D$5</f>
        <v>5.3472926026894461E-3</v>
      </c>
      <c r="E108" s="3">
        <f>'Population at Risk'!E108/'Population at Risk'!E$5</f>
        <v>3.3033970943455843E-3</v>
      </c>
      <c r="F108" s="3">
        <f>'Population at Risk'!F108/'Population at Risk'!F$5</f>
        <v>5.44811547708942E-3</v>
      </c>
      <c r="G108" s="3">
        <f>'Population at Risk'!G108/'Population at Risk'!G$5</f>
        <v>6.4011148611394396E-3</v>
      </c>
      <c r="H108" s="3">
        <f>'Population at Risk'!H108/'Population at Risk'!H$5</f>
        <v>9.5252726029253793E-3</v>
      </c>
      <c r="I108" s="3">
        <f>'Population at Risk'!I108/'Population at Risk'!I$5</f>
        <v>5.9475746045769126E-3</v>
      </c>
      <c r="J108" s="3">
        <f>'Population at Risk'!J108/'Population at Risk'!J$5</f>
        <v>8.8360789675777721E-3</v>
      </c>
      <c r="K108" s="3">
        <f>'Population at Risk'!K108/'Population at Risk'!K$5</f>
        <v>1.157372721120941E-2</v>
      </c>
      <c r="L108" s="3">
        <f>'Population at Risk'!L108/'Population at Risk'!L$5</f>
        <v>1.1478501121909188E-2</v>
      </c>
      <c r="M108" s="3">
        <f>'Population at Risk'!M108/'Population at Risk'!M$5</f>
        <v>1.1482411647326324E-2</v>
      </c>
      <c r="N108" s="3">
        <f>'Population at Risk'!N108/'Population at Risk'!N$5</f>
        <v>6.4801736826669053E-3</v>
      </c>
      <c r="O108" s="3">
        <f>'Population at Risk'!O108/'Population at Risk'!O$5</f>
        <v>9.776485965589516E-3</v>
      </c>
      <c r="P108" s="3">
        <f>'Population at Risk'!P108/'Population at Risk'!P$5</f>
        <v>8.1114553373415887E-3</v>
      </c>
      <c r="Q108" s="3">
        <f>'Population at Risk'!Q108/'Population at Risk'!Q$5</f>
        <v>1.019499079521179E-2</v>
      </c>
      <c r="R108" s="3">
        <f>'Population at Risk'!R108/'Population at Risk'!R$5</f>
        <v>4.8488009665553335E-3</v>
      </c>
      <c r="S108" s="3">
        <f>'Population at Risk'!S108/'Population at Risk'!S$5</f>
        <v>7.8377464653222699E-3</v>
      </c>
      <c r="T108" s="3">
        <f>'Population at Risk'!T108/'Population at Risk'!T$5</f>
        <v>4.8718454510938147E-3</v>
      </c>
      <c r="U108" s="3">
        <f>'Population at Risk'!U108/'Population at Risk'!U$5</f>
        <v>9.6227365093768148E-3</v>
      </c>
      <c r="V108" s="3">
        <f>'Population at Risk'!V108/'Population at Risk'!V$5</f>
        <v>1.2222008250290748E-2</v>
      </c>
      <c r="W108" s="3">
        <f>'Population at Risk'!W108/'Population at Risk'!W$5</f>
        <v>8.4737123444933657E-3</v>
      </c>
      <c r="X108" s="3">
        <f>'Population at Risk'!X108/'Population at Risk'!X$5</f>
        <v>8.4745420370352341E-3</v>
      </c>
      <c r="Y108" s="3">
        <f>'Population at Risk'!Y108/'Population at Risk'!Y$5</f>
        <v>1.0330581862128539E-2</v>
      </c>
      <c r="Z108" s="3">
        <f>'Population at Risk'!Z108/'Population at Risk'!Z$5</f>
        <v>6.3338484496084767E-3</v>
      </c>
      <c r="AA108" s="3">
        <f>'Population at Risk'!AA108/'Population at Risk'!AA$5</f>
        <v>8.1681363219922639E-3</v>
      </c>
      <c r="AB108" s="3">
        <f>'Population at Risk'!AB108/'Population at Risk'!AB$5</f>
        <v>5.4718425196391574E-3</v>
      </c>
      <c r="AC108" s="3">
        <f>'Population at Risk'!AC108/'Population at Risk'!AC$5</f>
        <v>6.9103623943092994E-3</v>
      </c>
      <c r="AD108" s="3">
        <f>'Population at Risk'!AD108/'Population at Risk'!AD$5</f>
        <v>7.323012711362418E-3</v>
      </c>
      <c r="AE108" s="3">
        <f>'Population at Risk'!AE108/'Population at Risk'!AE$5</f>
        <v>7.5850311111334617E-3</v>
      </c>
      <c r="AF108" s="3">
        <f>'Population at Risk'!AF108/'Population at Risk'!AF$5</f>
        <v>5.3121555191884776E-3</v>
      </c>
      <c r="AG108" s="3">
        <f>'Population at Risk'!AG108/'Population at Risk'!AG$5</f>
        <v>7.5850311111334617E-3</v>
      </c>
      <c r="AH108" s="3">
        <f>'Population at Risk'!AH108/'Population at Risk'!AH$5</f>
        <v>1.0171960607355084E-2</v>
      </c>
      <c r="AI108" s="3">
        <f>'Population at Risk'!AI108/'Population at Risk'!AI$5</f>
        <v>7.8230226005032554E-3</v>
      </c>
      <c r="AJ108" s="3">
        <f>'Population at Risk'!AJ108/'Population at Risk'!AJ$5</f>
        <v>1.2743358767308028E-2</v>
      </c>
      <c r="AK108" s="3">
        <f>'Population at Risk'!AK108/'Population at Risk'!AK$5</f>
        <v>6.0612356518393775E-3</v>
      </c>
      <c r="AL108" s="3">
        <f>'Population at Risk'!AL108/'Population at Risk'!AL$5</f>
        <v>8.2524124352975001E-3</v>
      </c>
      <c r="AM108" s="3">
        <f>'Population at Risk'!AM108/'Population at Risk'!AM$5</f>
        <v>1.0200982371115268E-2</v>
      </c>
      <c r="AN108" s="3">
        <f>'Population at Risk'!AN108/'Population at Risk'!AN$5</f>
        <v>5.6553085741322361E-3</v>
      </c>
      <c r="AO108" s="3">
        <f>'Population at Risk'!AO108/'Population at Risk'!AO$5</f>
        <v>5.6608386897109668E-3</v>
      </c>
      <c r="AP108" s="3">
        <f>'Population at Risk'!AP108/'Population at Risk'!AP$5</f>
        <v>3.9094134810819517E-3</v>
      </c>
      <c r="AQ108" s="3">
        <f>'Population at Risk'!AQ108/'Population at Risk'!AQ$5</f>
        <v>7.2657856155140975E-3</v>
      </c>
      <c r="AR108" s="3">
        <f>'Population at Risk'!AR108/'Population at Risk'!AR$5</f>
        <v>7.8026503879510857E-3</v>
      </c>
      <c r="AS108" s="3">
        <f>'Population at Risk'!AS108/'Population at Risk'!AS$5</f>
        <v>5.9466358729910133E-3</v>
      </c>
      <c r="AT108" s="3">
        <f>'Population at Risk'!AT108/'Population at Risk'!AT$5</f>
        <v>9.62391433264064E-4</v>
      </c>
      <c r="AU108" s="3">
        <f>'Population at Risk'!AU108/'Population at Risk'!AU$5</f>
        <v>9.6127147478031942E-4</v>
      </c>
      <c r="AV108" s="3">
        <f>'Population at Risk'!AV108/'Population at Risk'!AV$5</f>
        <v>1.0831795578021219E-2</v>
      </c>
      <c r="AW108" s="3">
        <f>'Population at Risk'!AW108/'Population at Risk'!AW$5</f>
        <v>1.0194294480734103E-2</v>
      </c>
      <c r="AX108" s="3">
        <f>'Population at Risk'!AX108/'Population at Risk'!AX$5</f>
        <v>6.4057325631314763E-3</v>
      </c>
      <c r="AY108" s="3">
        <f>'Population at Risk'!AY108/'Population at Risk'!AY$5</f>
        <v>6.591266496162324E-3</v>
      </c>
      <c r="AZ108" s="3">
        <f>'Population at Risk'!AZ108/'Population at Risk'!AZ$5</f>
        <v>5.0455101849306806E-3</v>
      </c>
      <c r="BA108" s="3">
        <f>'Population at Risk'!BA108/'Population at Risk'!BA$5</f>
        <v>1.132719803616773E-2</v>
      </c>
      <c r="BB108" s="3">
        <f>'Population at Risk'!BB108/'Population at Risk'!BB$5</f>
        <v>1.0781582486117486E-2</v>
      </c>
      <c r="BC108" s="5">
        <f>'Population at Risk'!BC108/'Population at Risk'!BC$5</f>
        <v>9.6294870962971707E-3</v>
      </c>
      <c r="BD108" s="9">
        <v>106</v>
      </c>
    </row>
    <row r="109" spans="1:56" x14ac:dyDescent="0.35">
      <c r="A109" s="3"/>
      <c r="B109" s="3" t="s">
        <v>70</v>
      </c>
      <c r="C109" s="47">
        <f>'Population at Risk'!C109/'Population at Risk'!C$5</f>
        <v>8.5624246893746172E-3</v>
      </c>
      <c r="D109" s="3">
        <f>'Population at Risk'!D109/'Population at Risk'!D$5</f>
        <v>6.0971735344333231E-3</v>
      </c>
      <c r="E109" s="3">
        <f>'Population at Risk'!E109/'Population at Risk'!E$5</f>
        <v>3.773383631008632E-3</v>
      </c>
      <c r="F109" s="3">
        <f>'Population at Risk'!F109/'Population at Risk'!F$5</f>
        <v>7.5487238803218322E-3</v>
      </c>
      <c r="G109" s="3">
        <f>'Population at Risk'!G109/'Population at Risk'!G$5</f>
        <v>8.3370866122957424E-3</v>
      </c>
      <c r="H109" s="3">
        <f>'Population at Risk'!H109/'Population at Risk'!H$5</f>
        <v>1.1464273805374988E-2</v>
      </c>
      <c r="I109" s="3">
        <f>'Population at Risk'!I109/'Population at Risk'!I$5</f>
        <v>7.4008228387751748E-3</v>
      </c>
      <c r="J109" s="3">
        <f>'Population at Risk'!J109/'Population at Risk'!J$5</f>
        <v>9.7141620560054435E-3</v>
      </c>
      <c r="K109" s="3">
        <f>'Population at Risk'!K109/'Population at Risk'!K$5</f>
        <v>1.241807385829052E-2</v>
      </c>
      <c r="L109" s="3">
        <f>'Population at Risk'!L109/'Population at Risk'!L$5</f>
        <v>1.3715712168599768E-2</v>
      </c>
      <c r="M109" s="3">
        <f>'Population at Risk'!M109/'Population at Risk'!M$5</f>
        <v>1.3720384872856168E-2</v>
      </c>
      <c r="N109" s="3">
        <f>'Population at Risk'!N109/'Population at Risk'!N$5</f>
        <v>7.8348856055930841E-3</v>
      </c>
      <c r="O109" s="3">
        <f>'Population at Risk'!O109/'Population at Risk'!O$5</f>
        <v>1.1857635341435756E-2</v>
      </c>
      <c r="P109" s="3">
        <f>'Population at Risk'!P109/'Population at Risk'!P$5</f>
        <v>9.8233927178857094E-3</v>
      </c>
      <c r="Q109" s="3">
        <f>'Population at Risk'!Q109/'Population at Risk'!Q$5</f>
        <v>1.2359668622433675E-2</v>
      </c>
      <c r="R109" s="3">
        <f>'Population at Risk'!R109/'Population at Risk'!R$5</f>
        <v>4.925117831797215E-3</v>
      </c>
      <c r="S109" s="3">
        <f>'Population at Risk'!S109/'Population at Risk'!S$5</f>
        <v>9.2941013719848604E-3</v>
      </c>
      <c r="T109" s="3">
        <f>'Population at Risk'!T109/'Population at Risk'!T$5</f>
        <v>5.6649551377104127E-3</v>
      </c>
      <c r="U109" s="3">
        <f>'Population at Risk'!U109/'Population at Risk'!U$5</f>
        <v>1.0540063195727171E-2</v>
      </c>
      <c r="V109" s="3">
        <f>'Population at Risk'!V109/'Population at Risk'!V$5</f>
        <v>1.3664580596559029E-2</v>
      </c>
      <c r="W109" s="3">
        <f>'Population at Risk'!W109/'Population at Risk'!W$5</f>
        <v>9.7920049150854536E-3</v>
      </c>
      <c r="X109" s="3">
        <f>'Population at Risk'!X109/'Population at Risk'!X$5</f>
        <v>9.7929636865326866E-3</v>
      </c>
      <c r="Y109" s="3">
        <f>'Population at Risk'!Y109/'Population at Risk'!Y$5</f>
        <v>1.1475990688520697E-2</v>
      </c>
      <c r="Z109" s="3">
        <f>'Population at Risk'!Z109/'Population at Risk'!Z$5</f>
        <v>7.2578809996252831E-3</v>
      </c>
      <c r="AA109" s="3">
        <f>'Population at Risk'!AA109/'Population at Risk'!AA$5</f>
        <v>9.4892107743874132E-3</v>
      </c>
      <c r="AB109" s="3">
        <f>'Population at Risk'!AB109/'Population at Risk'!AB$5</f>
        <v>6.3691826911290578E-3</v>
      </c>
      <c r="AC109" s="3">
        <f>'Population at Risk'!AC109/'Population at Risk'!AC$5</f>
        <v>7.944687516084575E-3</v>
      </c>
      <c r="AD109" s="3">
        <f>'Population at Risk'!AD109/'Population at Risk'!AD$5</f>
        <v>9.0857367705517375E-3</v>
      </c>
      <c r="AE109" s="3">
        <f>'Population at Risk'!AE109/'Population at Risk'!AE$5</f>
        <v>9.2567909403831992E-3</v>
      </c>
      <c r="AF109" s="3">
        <f>'Population at Risk'!AF109/'Population at Risk'!AF$5</f>
        <v>6.2058326379818892E-3</v>
      </c>
      <c r="AG109" s="3">
        <f>'Population at Risk'!AG109/'Population at Risk'!AG$5</f>
        <v>9.2567909403831992E-3</v>
      </c>
      <c r="AH109" s="3">
        <f>'Population at Risk'!AH109/'Population at Risk'!AH$5</f>
        <v>1.1951306459394162E-2</v>
      </c>
      <c r="AI109" s="3">
        <f>'Population at Risk'!AI109/'Population at Risk'!AI$5</f>
        <v>9.3370005320448334E-3</v>
      </c>
      <c r="AJ109" s="3">
        <f>'Population at Risk'!AJ109/'Population at Risk'!AJ$5</f>
        <v>1.5990343367335996E-2</v>
      </c>
      <c r="AK109" s="3">
        <f>'Population at Risk'!AK109/'Population at Risk'!AK$5</f>
        <v>7.6994196533943559E-3</v>
      </c>
      <c r="AL109" s="3">
        <f>'Population at Risk'!AL109/'Population at Risk'!AL$5</f>
        <v>9.4189250371745515E-3</v>
      </c>
      <c r="AM109" s="3">
        <f>'Population at Risk'!AM109/'Population at Risk'!AM$5</f>
        <v>1.1818065068520105E-2</v>
      </c>
      <c r="AN109" s="3">
        <f>'Population at Risk'!AN109/'Population at Risk'!AN$5</f>
        <v>6.4687352798717332E-3</v>
      </c>
      <c r="AO109" s="3">
        <f>'Population at Risk'!AO109/'Population at Risk'!AO$5</f>
        <v>6.4750608151236061E-3</v>
      </c>
      <c r="AP109" s="3">
        <f>'Population at Risk'!AP109/'Population at Risk'!AP$5</f>
        <v>4.5330392347169273E-3</v>
      </c>
      <c r="AQ109" s="3">
        <f>'Population at Risk'!AQ109/'Population at Risk'!AQ$5</f>
        <v>8.1985427875544241E-3</v>
      </c>
      <c r="AR109" s="3">
        <f>'Population at Risk'!AR109/'Population at Risk'!AR$5</f>
        <v>9.1898453931438528E-3</v>
      </c>
      <c r="AS109" s="3">
        <f>'Population at Risk'!AS109/'Population at Risk'!AS$5</f>
        <v>7.3996547346953942E-3</v>
      </c>
      <c r="AT109" s="3">
        <f>'Population at Risk'!AT109/'Population at Risk'!AT$5</f>
        <v>8.6247436089333617E-4</v>
      </c>
      <c r="AU109" s="3">
        <f>'Population at Risk'!AU109/'Population at Risk'!AU$5</f>
        <v>8.6147067835408225E-4</v>
      </c>
      <c r="AV109" s="3">
        <f>'Population at Risk'!AV109/'Population at Risk'!AV$5</f>
        <v>1.3571004060805985E-2</v>
      </c>
      <c r="AW109" s="3">
        <f>'Population at Risk'!AW109/'Population at Risk'!AW$5</f>
        <v>1.2164009456343864E-2</v>
      </c>
      <c r="AX109" s="3">
        <f>'Population at Risk'!AX109/'Population at Risk'!AX$5</f>
        <v>7.2224449190923991E-3</v>
      </c>
      <c r="AY109" s="3">
        <f>'Population at Risk'!AY109/'Population at Risk'!AY$5</f>
        <v>7.870620225190559E-3</v>
      </c>
      <c r="AZ109" s="3">
        <f>'Population at Risk'!AZ109/'Population at Risk'!AZ$5</f>
        <v>6.2931335435069688E-3</v>
      </c>
      <c r="BA109" s="3">
        <f>'Population at Risk'!BA109/'Population at Risk'!BA$5</f>
        <v>1.3400472452505582E-2</v>
      </c>
      <c r="BB109" s="3">
        <f>'Population at Risk'!BB109/'Population at Risk'!BB$5</f>
        <v>1.2675103902521587E-2</v>
      </c>
      <c r="BC109" s="5">
        <f>'Population at Risk'!BC109/'Population at Risk'!BC$5</f>
        <v>1.054745730993569E-2</v>
      </c>
      <c r="BD109" s="9">
        <v>107</v>
      </c>
    </row>
    <row r="110" spans="1:56" x14ac:dyDescent="0.35">
      <c r="A110" s="3"/>
      <c r="B110" s="3" t="s">
        <v>71</v>
      </c>
      <c r="C110" s="47">
        <f>'Population at Risk'!C110/'Population at Risk'!C$5</f>
        <v>7.6507420605778946E-3</v>
      </c>
      <c r="D110" s="3">
        <f>'Population at Risk'!D110/'Population at Risk'!D$5</f>
        <v>5.5244449049757895E-3</v>
      </c>
      <c r="E110" s="3">
        <f>'Population at Risk'!E110/'Population at Risk'!E$5</f>
        <v>3.5195168423780821E-3</v>
      </c>
      <c r="F110" s="3">
        <f>'Population at Risk'!F110/'Population at Risk'!F$5</f>
        <v>6.3337280843832958E-3</v>
      </c>
      <c r="G110" s="3">
        <f>'Population at Risk'!G110/'Population at Risk'!G$5</f>
        <v>7.4707113425341743E-3</v>
      </c>
      <c r="H110" s="3">
        <f>'Population at Risk'!H110/'Population at Risk'!H$5</f>
        <v>1.0088824192675004E-2</v>
      </c>
      <c r="I110" s="3">
        <f>'Population at Risk'!I110/'Population at Risk'!I$5</f>
        <v>6.7173413644871349E-3</v>
      </c>
      <c r="J110" s="3">
        <f>'Population at Risk'!J110/'Population at Risk'!J$5</f>
        <v>8.2611890989106127E-3</v>
      </c>
      <c r="K110" s="3">
        <f>'Population at Risk'!K110/'Population at Risk'!K$5</f>
        <v>1.1020710982516854E-2</v>
      </c>
      <c r="L110" s="3">
        <f>'Population at Risk'!L110/'Population at Risk'!L$5</f>
        <v>1.3490295912984347E-2</v>
      </c>
      <c r="M110" s="3">
        <f>'Population at Risk'!M110/'Population at Risk'!M$5</f>
        <v>1.3494891821848416E-2</v>
      </c>
      <c r="N110" s="3">
        <f>'Population at Risk'!N110/'Population at Risk'!N$5</f>
        <v>6.7467070492607121E-3</v>
      </c>
      <c r="O110" s="3">
        <f>'Population at Risk'!O110/'Population at Risk'!O$5</f>
        <v>1.03804215110212E-2</v>
      </c>
      <c r="P110" s="3">
        <f>'Population at Risk'!P110/'Population at Risk'!P$5</f>
        <v>7.409644792919506E-3</v>
      </c>
      <c r="Q110" s="3">
        <f>'Population at Risk'!Q110/'Population at Risk'!Q$5</f>
        <v>1.0352542948705131E-2</v>
      </c>
      <c r="R110" s="3">
        <f>'Population at Risk'!R110/'Population at Risk'!R$5</f>
        <v>4.2923769992399344E-3</v>
      </c>
      <c r="S110" s="3">
        <f>'Population at Risk'!S110/'Population at Risk'!S$5</f>
        <v>7.9877262507408991E-3</v>
      </c>
      <c r="T110" s="3">
        <f>'Population at Risk'!T110/'Population at Risk'!T$5</f>
        <v>4.6506526411134123E-3</v>
      </c>
      <c r="U110" s="3">
        <f>'Population at Risk'!U110/'Population at Risk'!U$5</f>
        <v>1.1315738842165968E-2</v>
      </c>
      <c r="V110" s="3">
        <f>'Population at Risk'!V110/'Population at Risk'!V$5</f>
        <v>1.273574635993018E-2</v>
      </c>
      <c r="W110" s="3">
        <f>'Population at Risk'!W110/'Population at Risk'!W$5</f>
        <v>8.9269217740910612E-3</v>
      </c>
      <c r="X110" s="3">
        <f>'Population at Risk'!X110/'Population at Risk'!X$5</f>
        <v>8.9277958420457756E-3</v>
      </c>
      <c r="Y110" s="3">
        <f>'Population at Risk'!Y110/'Population at Risk'!Y$5</f>
        <v>1.0340491204336168E-2</v>
      </c>
      <c r="Z110" s="3">
        <f>'Population at Risk'!Z110/'Population at Risk'!Z$5</f>
        <v>5.7099093715269203E-3</v>
      </c>
      <c r="AA110" s="3">
        <f>'Population at Risk'!AA110/'Population at Risk'!AA$5</f>
        <v>8.0607730544185203E-3</v>
      </c>
      <c r="AB110" s="3">
        <f>'Population at Risk'!AB110/'Population at Risk'!AB$5</f>
        <v>5.8377937709526029E-3</v>
      </c>
      <c r="AC110" s="3">
        <f>'Population at Risk'!AC110/'Population at Risk'!AC$5</f>
        <v>6.3358253137065371E-3</v>
      </c>
      <c r="AD110" s="3">
        <f>'Population at Risk'!AD110/'Population at Risk'!AD$5</f>
        <v>8.208937029081936E-3</v>
      </c>
      <c r="AE110" s="3">
        <f>'Population at Risk'!AE110/'Population at Risk'!AE$5</f>
        <v>8.3875827001677911E-3</v>
      </c>
      <c r="AF110" s="3">
        <f>'Population at Risk'!AF110/'Population at Risk'!AF$5</f>
        <v>4.5056045179868503E-3</v>
      </c>
      <c r="AG110" s="3">
        <f>'Population at Risk'!AG110/'Population at Risk'!AG$5</f>
        <v>8.3875827001677911E-3</v>
      </c>
      <c r="AH110" s="3">
        <f>'Population at Risk'!AH110/'Population at Risk'!AH$5</f>
        <v>1.0817213962475876E-2</v>
      </c>
      <c r="AI110" s="3">
        <f>'Population at Risk'!AI110/'Population at Risk'!AI$5</f>
        <v>7.7435945023840809E-3</v>
      </c>
      <c r="AJ110" s="3">
        <f>'Population at Risk'!AJ110/'Population at Risk'!AJ$5</f>
        <v>1.3097753781021623E-2</v>
      </c>
      <c r="AK110" s="3">
        <f>'Population at Risk'!AK110/'Population at Risk'!AK$5</f>
        <v>7.3817618680873196E-3</v>
      </c>
      <c r="AL110" s="3">
        <f>'Population at Risk'!AL110/'Population at Risk'!AL$5</f>
        <v>8.2015734050114256E-3</v>
      </c>
      <c r="AM110" s="3">
        <f>'Population at Risk'!AM110/'Population at Risk'!AM$5</f>
        <v>1.0730620672188485E-2</v>
      </c>
      <c r="AN110" s="3">
        <f>'Population at Risk'!AN110/'Population at Risk'!AN$5</f>
        <v>6.172004303730827E-3</v>
      </c>
      <c r="AO110" s="3">
        <f>'Population at Risk'!AO110/'Population at Risk'!AO$5</f>
        <v>6.1780396768151844E-3</v>
      </c>
      <c r="AP110" s="3">
        <f>'Population at Risk'!AP110/'Population at Risk'!AP$5</f>
        <v>4.4350757149096854E-3</v>
      </c>
      <c r="AQ110" s="3">
        <f>'Population at Risk'!AQ110/'Population at Risk'!AQ$5</f>
        <v>6.6564527722939712E-3</v>
      </c>
      <c r="AR110" s="3">
        <f>'Population at Risk'!AR110/'Population at Risk'!AR$5</f>
        <v>8.0481103424222111E-3</v>
      </c>
      <c r="AS110" s="3">
        <f>'Population at Risk'!AS110/'Population at Risk'!AS$5</f>
        <v>6.716281137263207E-3</v>
      </c>
      <c r="AT110" s="3">
        <f>'Population at Risk'!AT110/'Population at Risk'!AT$5</f>
        <v>1.848159344771435E-3</v>
      </c>
      <c r="AU110" s="3">
        <f>'Population at Risk'!AU110/'Population at Risk'!AU$5</f>
        <v>1.8460085964730336E-3</v>
      </c>
      <c r="AV110" s="3">
        <f>'Population at Risk'!AV110/'Population at Risk'!AV$5</f>
        <v>1.2110693753292073E-2</v>
      </c>
      <c r="AW110" s="3">
        <f>'Population at Risk'!AW110/'Population at Risk'!AW$5</f>
        <v>1.0971842719780599E-2</v>
      </c>
      <c r="AX110" s="3">
        <f>'Population at Risk'!AX110/'Population at Risk'!AX$5</f>
        <v>5.8711487729396269E-3</v>
      </c>
      <c r="AY110" s="3">
        <f>'Population at Risk'!AY110/'Population at Risk'!AY$5</f>
        <v>7.0752558606618074E-3</v>
      </c>
      <c r="AZ110" s="3">
        <f>'Population at Risk'!AZ110/'Population at Risk'!AZ$5</f>
        <v>5.5549005701340361E-3</v>
      </c>
      <c r="BA110" s="3">
        <f>'Population at Risk'!BA110/'Population at Risk'!BA$5</f>
        <v>1.1476642248928047E-2</v>
      </c>
      <c r="BB110" s="3">
        <f>'Population at Risk'!BB110/'Population at Risk'!BB$5</f>
        <v>1.0661814840130953E-2</v>
      </c>
      <c r="BC110" s="5">
        <f>'Population at Risk'!BC110/'Population at Risk'!BC$5</f>
        <v>1.1323677111965589E-2</v>
      </c>
      <c r="BD110" s="9">
        <v>108</v>
      </c>
    </row>
    <row r="111" spans="1:56" x14ac:dyDescent="0.35">
      <c r="A111" s="3"/>
      <c r="B111" s="3" t="s">
        <v>72</v>
      </c>
      <c r="C111" s="47">
        <f>'Population at Risk'!C111/'Population at Risk'!C$5</f>
        <v>8.8044582230885505E-3</v>
      </c>
      <c r="D111" s="3">
        <f>'Population at Risk'!D111/'Population at Risk'!D$5</f>
        <v>6.6982625601101058E-3</v>
      </c>
      <c r="E111" s="3">
        <f>'Population at Risk'!E111/'Population at Risk'!E$5</f>
        <v>4.7093236555103739E-3</v>
      </c>
      <c r="F111" s="3">
        <f>'Population at Risk'!F111/'Population at Risk'!F$5</f>
        <v>8.2244771391325883E-3</v>
      </c>
      <c r="G111" s="3">
        <f>'Population at Risk'!G111/'Population at Risk'!G$5</f>
        <v>9.9686151818381714E-3</v>
      </c>
      <c r="H111" s="3">
        <f>'Population at Risk'!H111/'Population at Risk'!H$5</f>
        <v>1.2632467924052478E-2</v>
      </c>
      <c r="I111" s="3">
        <f>'Population at Risk'!I111/'Population at Risk'!I$5</f>
        <v>8.885577953745576E-3</v>
      </c>
      <c r="J111" s="3">
        <f>'Population at Risk'!J111/'Population at Risk'!J$5</f>
        <v>1.0415167292394851E-2</v>
      </c>
      <c r="K111" s="3">
        <f>'Population at Risk'!K111/'Population at Risk'!K$5</f>
        <v>1.4720712232717335E-2</v>
      </c>
      <c r="L111" s="3">
        <f>'Population at Risk'!L111/'Population at Risk'!L$5</f>
        <v>1.6230552708070417E-2</v>
      </c>
      <c r="M111" s="3">
        <f>'Population at Risk'!M111/'Population at Risk'!M$5</f>
        <v>1.6236082174698938E-2</v>
      </c>
      <c r="N111" s="3">
        <f>'Population at Risk'!N111/'Population at Risk'!N$5</f>
        <v>8.4609618293169687E-3</v>
      </c>
      <c r="O111" s="3">
        <f>'Population at Risk'!O111/'Population at Risk'!O$5</f>
        <v>1.2711919600261114E-2</v>
      </c>
      <c r="P111" s="3">
        <f>'Population at Risk'!P111/'Population at Risk'!P$5</f>
        <v>8.9278721301390054E-3</v>
      </c>
      <c r="Q111" s="3">
        <f>'Population at Risk'!Q111/'Population at Risk'!Q$5</f>
        <v>1.2250351487022431E-2</v>
      </c>
      <c r="R111" s="3">
        <f>'Population at Risk'!R111/'Population at Risk'!R$5</f>
        <v>5.1381159055241413E-3</v>
      </c>
      <c r="S111" s="3">
        <f>'Population at Risk'!S111/'Population at Risk'!S$5</f>
        <v>9.9966225787835126E-3</v>
      </c>
      <c r="T111" s="3">
        <f>'Population at Risk'!T111/'Population at Risk'!T$5</f>
        <v>5.5503292396209365E-3</v>
      </c>
      <c r="U111" s="3">
        <f>'Population at Risk'!U111/'Population at Risk'!U$5</f>
        <v>1.3098635104129765E-2</v>
      </c>
      <c r="V111" s="3">
        <f>'Population at Risk'!V111/'Population at Risk'!V$5</f>
        <v>1.543767023469316E-2</v>
      </c>
      <c r="W111" s="3">
        <f>'Population at Risk'!W111/'Population at Risk'!W$5</f>
        <v>1.1185753027985086E-2</v>
      </c>
      <c r="X111" s="3">
        <f>'Population at Risk'!X111/'Population at Risk'!X$5</f>
        <v>1.1186848266469139E-2</v>
      </c>
      <c r="Y111" s="3">
        <f>'Population at Risk'!Y111/'Population at Risk'!Y$5</f>
        <v>1.2714218563768899E-2</v>
      </c>
      <c r="Z111" s="3">
        <f>'Population at Risk'!Z111/'Population at Risk'!Z$5</f>
        <v>6.045080176727469E-3</v>
      </c>
      <c r="AA111" s="3">
        <f>'Population at Risk'!AA111/'Population at Risk'!AA$5</f>
        <v>9.4242059870570695E-3</v>
      </c>
      <c r="AB111" s="3">
        <f>'Population at Risk'!AB111/'Population at Risk'!AB$5</f>
        <v>6.9767742197520896E-3</v>
      </c>
      <c r="AC111" s="3">
        <f>'Population at Risk'!AC111/'Population at Risk'!AC$5</f>
        <v>7.4144987572693603E-3</v>
      </c>
      <c r="AD111" s="3">
        <f>'Population at Risk'!AD111/'Population at Risk'!AD$5</f>
        <v>1.0357324510089189E-2</v>
      </c>
      <c r="AE111" s="3">
        <f>'Population at Risk'!AE111/'Population at Risk'!AE$5</f>
        <v>1.0371168954219589E-2</v>
      </c>
      <c r="AF111" s="3">
        <f>'Population at Risk'!AF111/'Population at Risk'!AF$5</f>
        <v>6.2045638110266683E-3</v>
      </c>
      <c r="AG111" s="3">
        <f>'Population at Risk'!AG111/'Population at Risk'!AG$5</f>
        <v>1.0371168954219589E-2</v>
      </c>
      <c r="AH111" s="3">
        <f>'Population at Risk'!AH111/'Population at Risk'!AH$5</f>
        <v>1.263560144069815E-2</v>
      </c>
      <c r="AI111" s="3">
        <f>'Population at Risk'!AI111/'Population at Risk'!AI$5</f>
        <v>9.6118830934946546E-3</v>
      </c>
      <c r="AJ111" s="3">
        <f>'Population at Risk'!AJ111/'Population at Risk'!AJ$5</f>
        <v>1.7116169576460515E-2</v>
      </c>
      <c r="AK111" s="3">
        <f>'Population at Risk'!AK111/'Population at Risk'!AK$5</f>
        <v>8.3352996479339903E-3</v>
      </c>
      <c r="AL111" s="3">
        <f>'Population at Risk'!AL111/'Population at Risk'!AL$5</f>
        <v>1.0549408239327124E-2</v>
      </c>
      <c r="AM111" s="3">
        <f>'Population at Risk'!AM111/'Population at Risk'!AM$5</f>
        <v>1.2528071494069124E-2</v>
      </c>
      <c r="AN111" s="3">
        <f>'Population at Risk'!AN111/'Population at Risk'!AN$5</f>
        <v>8.590583200306175E-3</v>
      </c>
      <c r="AO111" s="3">
        <f>'Population at Risk'!AO111/'Population at Risk'!AO$5</f>
        <v>8.5989836115947255E-3</v>
      </c>
      <c r="AP111" s="3">
        <f>'Population at Risk'!AP111/'Population at Risk'!AP$5</f>
        <v>4.9832460754050253E-3</v>
      </c>
      <c r="AQ111" s="3">
        <f>'Population at Risk'!AQ111/'Population at Risk'!AQ$5</f>
        <v>9.0865695654782676E-3</v>
      </c>
      <c r="AR111" s="3">
        <f>'Population at Risk'!AR111/'Population at Risk'!AR$5</f>
        <v>9.7706721030874112E-3</v>
      </c>
      <c r="AS111" s="3">
        <f>'Population at Risk'!AS111/'Population at Risk'!AS$5</f>
        <v>8.8841755043037943E-3</v>
      </c>
      <c r="AT111" s="3">
        <f>'Population at Risk'!AT111/'Population at Risk'!AT$5</f>
        <v>1.8734451069511433E-3</v>
      </c>
      <c r="AU111" s="3">
        <f>'Population at Risk'!AU111/'Population at Risk'!AU$5</f>
        <v>1.8712649329919431E-3</v>
      </c>
      <c r="AV111" s="3">
        <f>'Population at Risk'!AV111/'Population at Risk'!AV$5</f>
        <v>1.5132344702130058E-2</v>
      </c>
      <c r="AW111" s="3">
        <f>'Population at Risk'!AW111/'Population at Risk'!AW$5</f>
        <v>1.2823332792447104E-2</v>
      </c>
      <c r="AX111" s="3">
        <f>'Population at Risk'!AX111/'Population at Risk'!AX$5</f>
        <v>6.9150476485831209E-3</v>
      </c>
      <c r="AY111" s="3">
        <f>'Population at Risk'!AY111/'Population at Risk'!AY$5</f>
        <v>8.8023908297830689E-3</v>
      </c>
      <c r="AZ111" s="3">
        <f>'Population at Risk'!AZ111/'Population at Risk'!AZ$5</f>
        <v>6.8454083945193832E-3</v>
      </c>
      <c r="BA111" s="3">
        <f>'Population at Risk'!BA111/'Population at Risk'!BA$5</f>
        <v>1.3686027074590892E-2</v>
      </c>
      <c r="BB111" s="3">
        <f>'Population at Risk'!BB111/'Population at Risk'!BB$5</f>
        <v>1.3712499059386729E-2</v>
      </c>
      <c r="BC111" s="5">
        <f>'Population at Risk'!BC111/'Population at Risk'!BC$5</f>
        <v>1.3107824119616401E-2</v>
      </c>
      <c r="BD111" s="9">
        <v>109</v>
      </c>
    </row>
    <row r="112" spans="1:56" x14ac:dyDescent="0.35">
      <c r="A112" s="3"/>
      <c r="B112" s="3" t="s">
        <v>73</v>
      </c>
      <c r="C112" s="47">
        <f>'Population at Risk'!C112/'Population at Risk'!C$5</f>
        <v>6.0694563069801912E-3</v>
      </c>
      <c r="D112" s="3">
        <f>'Population at Risk'!D112/'Population at Risk'!D$5</f>
        <v>4.836827731650473E-3</v>
      </c>
      <c r="E112" s="3">
        <f>'Population at Risk'!E112/'Population at Risk'!E$5</f>
        <v>3.6706054721787262E-3</v>
      </c>
      <c r="F112" s="3">
        <f>'Population at Risk'!F112/'Population at Risk'!F$5</f>
        <v>6.6370572587010077E-3</v>
      </c>
      <c r="G112" s="3">
        <f>'Population at Risk'!G112/'Population at Risk'!G$5</f>
        <v>8.223675609280709E-3</v>
      </c>
      <c r="H112" s="3">
        <f>'Population at Risk'!H112/'Population at Risk'!H$5</f>
        <v>1.0174820488891444E-2</v>
      </c>
      <c r="I112" s="3">
        <f>'Population at Risk'!I112/'Population at Risk'!I$5</f>
        <v>7.1058642407877638E-3</v>
      </c>
      <c r="J112" s="3">
        <f>'Population at Risk'!J112/'Population at Risk'!J$5</f>
        <v>8.4836271763507158E-3</v>
      </c>
      <c r="K112" s="3">
        <f>'Population at Risk'!K112/'Population at Risk'!K$5</f>
        <v>1.1321157773745575E-2</v>
      </c>
      <c r="L112" s="3">
        <f>'Population at Risk'!L112/'Population at Risk'!L$5</f>
        <v>1.3203802462965668E-2</v>
      </c>
      <c r="M112" s="3">
        <f>'Population at Risk'!M112/'Population at Risk'!M$5</f>
        <v>1.3208300768501021E-2</v>
      </c>
      <c r="N112" s="3">
        <f>'Population at Risk'!N112/'Population at Risk'!N$5</f>
        <v>6.7984198928929835E-3</v>
      </c>
      <c r="O112" s="3">
        <f>'Population at Risk'!O112/'Population at Risk'!O$5</f>
        <v>1.0368652663441252E-2</v>
      </c>
      <c r="P112" s="3">
        <f>'Population at Risk'!P112/'Population at Risk'!P$5</f>
        <v>7.988994563871997E-3</v>
      </c>
      <c r="Q112" s="3">
        <f>'Population at Risk'!Q112/'Population at Risk'!Q$5</f>
        <v>9.9087924615309641E-3</v>
      </c>
      <c r="R112" s="3">
        <f>'Population at Risk'!R112/'Population at Risk'!R$5</f>
        <v>3.0371049482045532E-3</v>
      </c>
      <c r="S112" s="3">
        <f>'Population at Risk'!S112/'Population at Risk'!S$5</f>
        <v>7.7885732661906191E-3</v>
      </c>
      <c r="T112" s="3">
        <f>'Population at Risk'!T112/'Population at Risk'!T$5</f>
        <v>4.1839243637753036E-3</v>
      </c>
      <c r="U112" s="3">
        <f>'Population at Risk'!U112/'Population at Risk'!U$5</f>
        <v>9.6019655636205483E-3</v>
      </c>
      <c r="V112" s="3">
        <f>'Population at Risk'!V112/'Population at Risk'!V$5</f>
        <v>1.2602179783422988E-2</v>
      </c>
      <c r="W112" s="3">
        <f>'Population at Risk'!W112/'Population at Risk'!W$5</f>
        <v>8.6064921216122241E-3</v>
      </c>
      <c r="X112" s="3">
        <f>'Population at Risk'!X112/'Population at Risk'!X$5</f>
        <v>8.6073348151135647E-3</v>
      </c>
      <c r="Y112" s="3">
        <f>'Population at Risk'!Y112/'Population at Risk'!Y$5</f>
        <v>1.0370635978995825E-2</v>
      </c>
      <c r="Z112" s="3">
        <f>'Population at Risk'!Z112/'Population at Risk'!Z$5</f>
        <v>4.6163390777280979E-3</v>
      </c>
      <c r="AA112" s="3">
        <f>'Population at Risk'!AA112/'Population at Risk'!AA$5</f>
        <v>7.5730841100812756E-3</v>
      </c>
      <c r="AB112" s="3">
        <f>'Population at Risk'!AB112/'Population at Risk'!AB$5</f>
        <v>5.1195381073169972E-3</v>
      </c>
      <c r="AC112" s="3">
        <f>'Population at Risk'!AC112/'Population at Risk'!AC$5</f>
        <v>5.7485696733516152E-3</v>
      </c>
      <c r="AD112" s="3">
        <f>'Population at Risk'!AD112/'Population at Risk'!AD$5</f>
        <v>7.8377108479749085E-3</v>
      </c>
      <c r="AE112" s="3">
        <f>'Population at Risk'!AE112/'Population at Risk'!AE$5</f>
        <v>7.5830754821112059E-3</v>
      </c>
      <c r="AF112" s="3">
        <f>'Population at Risk'!AF112/'Population at Risk'!AF$5</f>
        <v>4.7223624561702976E-3</v>
      </c>
      <c r="AG112" s="3">
        <f>'Population at Risk'!AG112/'Population at Risk'!AG$5</f>
        <v>7.5830754821112059E-3</v>
      </c>
      <c r="AH112" s="3">
        <f>'Population at Risk'!AH112/'Population at Risk'!AH$5</f>
        <v>1.0491160649413323E-2</v>
      </c>
      <c r="AI112" s="3">
        <f>'Population at Risk'!AI112/'Population at Risk'!AI$5</f>
        <v>7.5089736860427811E-3</v>
      </c>
      <c r="AJ112" s="3">
        <f>'Population at Risk'!AJ112/'Population at Risk'!AJ$5</f>
        <v>1.2430186551204753E-2</v>
      </c>
      <c r="AK112" s="3">
        <f>'Population at Risk'!AK112/'Population at Risk'!AK$5</f>
        <v>6.5136778705709329E-3</v>
      </c>
      <c r="AL112" s="3">
        <f>'Population at Risk'!AL112/'Population at Risk'!AL$5</f>
        <v>8.0741884782554937E-3</v>
      </c>
      <c r="AM112" s="3">
        <f>'Population at Risk'!AM112/'Population at Risk'!AM$5</f>
        <v>1.0607897048452261E-2</v>
      </c>
      <c r="AN112" s="3">
        <f>'Population at Risk'!AN112/'Population at Risk'!AN$5</f>
        <v>7.4355468036263524E-3</v>
      </c>
      <c r="AO112" s="3">
        <f>'Population at Risk'!AO112/'Population at Risk'!AO$5</f>
        <v>7.4428177478508975E-3</v>
      </c>
      <c r="AP112" s="3">
        <f>'Population at Risk'!AP112/'Population at Risk'!AP$5</f>
        <v>3.9974300039662056E-3</v>
      </c>
      <c r="AQ112" s="3">
        <f>'Population at Risk'!AQ112/'Population at Risk'!AQ$5</f>
        <v>7.3570236538673473E-3</v>
      </c>
      <c r="AR112" s="3">
        <f>'Population at Risk'!AR112/'Population at Risk'!AR$5</f>
        <v>7.726568326087908E-3</v>
      </c>
      <c r="AS112" s="3">
        <f>'Population at Risk'!AS112/'Population at Risk'!AS$5</f>
        <v>7.1047426913072734E-3</v>
      </c>
      <c r="AT112" s="3">
        <f>'Population at Risk'!AT112/'Population at Risk'!AT$5</f>
        <v>1.4238182812828688E-3</v>
      </c>
      <c r="AU112" s="3">
        <f>'Population at Risk'!AU112/'Population at Risk'!AU$5</f>
        <v>1.4221613490738769E-3</v>
      </c>
      <c r="AV112" s="3">
        <f>'Population at Risk'!AV112/'Population at Risk'!AV$5</f>
        <v>1.2567993260992396E-2</v>
      </c>
      <c r="AW112" s="3">
        <f>'Population at Risk'!AW112/'Population at Risk'!AW$5</f>
        <v>1.0417472060901595E-2</v>
      </c>
      <c r="AX112" s="3">
        <f>'Population at Risk'!AX112/'Population at Risk'!AX$5</f>
        <v>6.0270497264973098E-3</v>
      </c>
      <c r="AY112" s="3">
        <f>'Population at Risk'!AY112/'Population at Risk'!AY$5</f>
        <v>6.9037567361630399E-3</v>
      </c>
      <c r="AZ112" s="3">
        <f>'Population at Risk'!AZ112/'Population at Risk'!AZ$5</f>
        <v>5.5057693323661283E-3</v>
      </c>
      <c r="BA112" s="3">
        <f>'Population at Risk'!BA112/'Population at Risk'!BA$5</f>
        <v>1.0264520305943171E-2</v>
      </c>
      <c r="BB112" s="3">
        <f>'Population at Risk'!BB112/'Population at Risk'!BB$5</f>
        <v>1.1425494351775324E-2</v>
      </c>
      <c r="BC112" s="5">
        <f>'Population at Risk'!BC112/'Population at Risk'!BC$5</f>
        <v>9.608701579210328E-3</v>
      </c>
      <c r="BD112" s="9">
        <v>110</v>
      </c>
    </row>
    <row r="113" spans="1:56" x14ac:dyDescent="0.35">
      <c r="A113" s="3"/>
      <c r="B113" s="3" t="s">
        <v>74</v>
      </c>
      <c r="C113" s="47">
        <f>'Population at Risk'!C113/'Population at Risk'!C$5</f>
        <v>8.9443457906272957E-3</v>
      </c>
      <c r="D113" s="3">
        <f>'Population at Risk'!D113/'Population at Risk'!D$5</f>
        <v>6.6154074622073959E-3</v>
      </c>
      <c r="E113" s="3">
        <f>'Population at Risk'!E113/'Population at Risk'!E$5</f>
        <v>4.418039933480917E-3</v>
      </c>
      <c r="F113" s="3">
        <f>'Population at Risk'!F113/'Population at Risk'!F$5</f>
        <v>8.6753990863400136E-3</v>
      </c>
      <c r="G113" s="3">
        <f>'Population at Risk'!G113/'Population at Risk'!G$5</f>
        <v>1.1285984673869797E-2</v>
      </c>
      <c r="H113" s="3">
        <f>'Population at Risk'!H113/'Population at Risk'!H$5</f>
        <v>1.2277481499693575E-2</v>
      </c>
      <c r="I113" s="3">
        <f>'Population at Risk'!I113/'Population at Risk'!I$5</f>
        <v>8.5247099365375247E-3</v>
      </c>
      <c r="J113" s="3">
        <f>'Population at Risk'!J113/'Population at Risk'!J$5</f>
        <v>1.0008784077795886E-2</v>
      </c>
      <c r="K113" s="3">
        <f>'Population at Risk'!K113/'Population at Risk'!K$5</f>
        <v>1.1427602904102312E-2</v>
      </c>
      <c r="L113" s="3">
        <f>'Population at Risk'!L113/'Population at Risk'!L$5</f>
        <v>1.536000858657057E-2</v>
      </c>
      <c r="M113" s="3">
        <f>'Population at Risk'!M113/'Population at Risk'!M$5</f>
        <v>1.536524147397871E-2</v>
      </c>
      <c r="N113" s="3">
        <f>'Population at Risk'!N113/'Population at Risk'!N$5</f>
        <v>9.7003159976245899E-3</v>
      </c>
      <c r="O113" s="3">
        <f>'Population at Risk'!O113/'Population at Risk'!O$5</f>
        <v>1.3158763376413642E-2</v>
      </c>
      <c r="P113" s="3">
        <f>'Population at Risk'!P113/'Population at Risk'!P$5</f>
        <v>9.6306950355732369E-3</v>
      </c>
      <c r="Q113" s="3">
        <f>'Population at Risk'!Q113/'Population at Risk'!Q$5</f>
        <v>1.2994198533426498E-2</v>
      </c>
      <c r="R113" s="3">
        <f>'Population at Risk'!R113/'Population at Risk'!R$5</f>
        <v>4.8796850491448565E-3</v>
      </c>
      <c r="S113" s="3">
        <f>'Population at Risk'!S113/'Population at Risk'!S$5</f>
        <v>9.68855661200488E-3</v>
      </c>
      <c r="T113" s="3">
        <f>'Population at Risk'!T113/'Population at Risk'!T$5</f>
        <v>5.9492490564491832E-3</v>
      </c>
      <c r="U113" s="3">
        <f>'Population at Risk'!U113/'Population at Risk'!U$5</f>
        <v>1.3678859556075207E-2</v>
      </c>
      <c r="V113" s="3">
        <f>'Population at Risk'!V113/'Population at Risk'!V$5</f>
        <v>1.5516383870848345E-2</v>
      </c>
      <c r="W113" s="3">
        <f>'Population at Risk'!W113/'Population at Risk'!W$5</f>
        <v>1.0490774517318965E-2</v>
      </c>
      <c r="X113" s="3">
        <f>'Population at Risk'!X113/'Population at Risk'!X$5</f>
        <v>1.0491801707884513E-2</v>
      </c>
      <c r="Y113" s="3">
        <f>'Population at Risk'!Y113/'Population at Risk'!Y$5</f>
        <v>1.2573010437310178E-2</v>
      </c>
      <c r="Z113" s="3">
        <f>'Population at Risk'!Z113/'Population at Risk'!Z$5</f>
        <v>6.7243166859565799E-3</v>
      </c>
      <c r="AA113" s="3">
        <f>'Population at Risk'!AA113/'Population at Risk'!AA$5</f>
        <v>9.9753271073734252E-3</v>
      </c>
      <c r="AB113" s="3">
        <f>'Population at Risk'!AB113/'Population at Risk'!AB$5</f>
        <v>6.9204554094538014E-3</v>
      </c>
      <c r="AC113" s="3">
        <f>'Population at Risk'!AC113/'Population at Risk'!AC$5</f>
        <v>7.9990711090942631E-3</v>
      </c>
      <c r="AD113" s="3">
        <f>'Population at Risk'!AD113/'Population at Risk'!AD$5</f>
        <v>1.0692082401250792E-2</v>
      </c>
      <c r="AE113" s="3">
        <f>'Population at Risk'!AE113/'Population at Risk'!AE$5</f>
        <v>1.0318449602830917E-2</v>
      </c>
      <c r="AF113" s="3">
        <f>'Population at Risk'!AF113/'Population at Risk'!AF$5</f>
        <v>5.168778073248597E-3</v>
      </c>
      <c r="AG113" s="3">
        <f>'Population at Risk'!AG113/'Population at Risk'!AG$5</f>
        <v>1.0318449602830917E-2</v>
      </c>
      <c r="AH113" s="3">
        <f>'Population at Risk'!AH113/'Population at Risk'!AH$5</f>
        <v>1.3131390184618487E-2</v>
      </c>
      <c r="AI113" s="3">
        <f>'Population at Risk'!AI113/'Population at Risk'!AI$5</f>
        <v>9.4841482038592398E-3</v>
      </c>
      <c r="AJ113" s="3">
        <f>'Population at Risk'!AJ113/'Population at Risk'!AJ$5</f>
        <v>1.467094485328271E-2</v>
      </c>
      <c r="AK113" s="3">
        <f>'Population at Risk'!AK113/'Population at Risk'!AK$5</f>
        <v>8.4139803431575177E-3</v>
      </c>
      <c r="AL113" s="3">
        <f>'Population at Risk'!AL113/'Population at Risk'!AL$5</f>
        <v>9.1149518439162559E-3</v>
      </c>
      <c r="AM113" s="3">
        <f>'Population at Risk'!AM113/'Population at Risk'!AM$5</f>
        <v>1.3113731244544111E-2</v>
      </c>
      <c r="AN113" s="3">
        <f>'Population at Risk'!AN113/'Population at Risk'!AN$5</f>
        <v>6.7521797943943867E-3</v>
      </c>
      <c r="AO113" s="3">
        <f>'Population at Risk'!AO113/'Population at Risk'!AO$5</f>
        <v>6.7587824994779196E-3</v>
      </c>
      <c r="AP113" s="3">
        <f>'Population at Risk'!AP113/'Population at Risk'!AP$5</f>
        <v>4.5355647528666394E-3</v>
      </c>
      <c r="AQ113" s="3">
        <f>'Population at Risk'!AQ113/'Population at Risk'!AQ$5</f>
        <v>1.0283943443546786E-2</v>
      </c>
      <c r="AR113" s="3">
        <f>'Population at Risk'!AR113/'Population at Risk'!AR$5</f>
        <v>9.8697929436952839E-3</v>
      </c>
      <c r="AS113" s="3">
        <f>'Population at Risk'!AS113/'Population at Risk'!AS$5</f>
        <v>8.5233644444655306E-3</v>
      </c>
      <c r="AT113" s="3">
        <f>'Population at Risk'!AT113/'Population at Risk'!AT$5</f>
        <v>1.1125735359071821E-3</v>
      </c>
      <c r="AU113" s="3">
        <f>'Population at Risk'!AU113/'Population at Risk'!AU$5</f>
        <v>1.1112788068320253E-3</v>
      </c>
      <c r="AV113" s="3">
        <f>'Population at Risk'!AV113/'Population at Risk'!AV$5</f>
        <v>1.5228786472523046E-2</v>
      </c>
      <c r="AW113" s="3">
        <f>'Population at Risk'!AW113/'Population at Risk'!AW$5</f>
        <v>1.3221645412651931E-2</v>
      </c>
      <c r="AX113" s="3">
        <f>'Population at Risk'!AX113/'Population at Risk'!AX$5</f>
        <v>8.2468706644773862E-3</v>
      </c>
      <c r="AY113" s="3">
        <f>'Population at Risk'!AY113/'Population at Risk'!AY$5</f>
        <v>8.7083884917449443E-3</v>
      </c>
      <c r="AZ113" s="3">
        <f>'Population at Risk'!AZ113/'Population at Risk'!AZ$5</f>
        <v>7.2453222195861004E-3</v>
      </c>
      <c r="BA113" s="3">
        <f>'Population at Risk'!BA113/'Population at Risk'!BA$5</f>
        <v>1.4568434422726919E-2</v>
      </c>
      <c r="BB113" s="3">
        <f>'Population at Risk'!BB113/'Population at Risk'!BB$5</f>
        <v>1.2987520905524533E-2</v>
      </c>
      <c r="BC113" s="5">
        <f>'Population at Risk'!BC113/'Population at Risk'!BC$5</f>
        <v>1.3688455613320943E-2</v>
      </c>
      <c r="BD113" s="9">
        <v>111</v>
      </c>
    </row>
    <row r="114" spans="1:56" x14ac:dyDescent="0.35">
      <c r="A114" s="3"/>
      <c r="B114" s="3" t="s">
        <v>75</v>
      </c>
      <c r="C114" s="47">
        <f>'Population at Risk'!C114/'Population at Risk'!C$5</f>
        <v>7.9319882446732114E-3</v>
      </c>
      <c r="D114" s="3">
        <f>'Population at Risk'!D114/'Population at Risk'!D$5</f>
        <v>5.6618837481921605E-3</v>
      </c>
      <c r="E114" s="3">
        <f>'Population at Risk'!E114/'Population at Risk'!E$5</f>
        <v>3.5219280601805425E-3</v>
      </c>
      <c r="F114" s="3">
        <f>'Population at Risk'!F114/'Population at Risk'!F$5</f>
        <v>6.7046409800754206E-3</v>
      </c>
      <c r="G114" s="3">
        <f>'Population at Risk'!G114/'Population at Risk'!G$5</f>
        <v>8.5670883660738904E-3</v>
      </c>
      <c r="H114" s="3">
        <f>'Population at Risk'!H114/'Population at Risk'!H$5</f>
        <v>9.6270668100210989E-3</v>
      </c>
      <c r="I114" s="3">
        <f>'Population at Risk'!I114/'Population at Risk'!I$5</f>
        <v>6.7503359225975883E-3</v>
      </c>
      <c r="J114" s="3">
        <f>'Population at Risk'!J114/'Population at Risk'!J$5</f>
        <v>6.6912657598747777E-3</v>
      </c>
      <c r="K114" s="3">
        <f>'Population at Risk'!K114/'Population at Risk'!K$5</f>
        <v>7.6660169481686342E-3</v>
      </c>
      <c r="L114" s="3">
        <f>'Population at Risk'!L114/'Population at Risk'!L$5</f>
        <v>1.2792178404921667E-2</v>
      </c>
      <c r="M114" s="3">
        <f>'Population at Risk'!M114/'Population at Risk'!M$5</f>
        <v>1.2796536477309488E-2</v>
      </c>
      <c r="N114" s="3">
        <f>'Population at Risk'!N114/'Population at Risk'!N$5</f>
        <v>7.89231544701385E-3</v>
      </c>
      <c r="O114" s="3">
        <f>'Population at Risk'!O114/'Population at Risk'!O$5</f>
        <v>9.7519054611503835E-3</v>
      </c>
      <c r="P114" s="3">
        <f>'Population at Risk'!P114/'Population at Risk'!P$5</f>
        <v>8.8703770064490345E-3</v>
      </c>
      <c r="Q114" s="3">
        <f>'Population at Risk'!Q114/'Population at Risk'!Q$5</f>
        <v>1.0238495744934744E-2</v>
      </c>
      <c r="R114" s="3">
        <f>'Population at Risk'!R114/'Population at Risk'!R$5</f>
        <v>4.663496471018185E-3</v>
      </c>
      <c r="S114" s="3">
        <f>'Population at Risk'!S114/'Population at Risk'!S$5</f>
        <v>7.4531625387388688E-3</v>
      </c>
      <c r="T114" s="3">
        <f>'Population at Risk'!T114/'Population at Risk'!T$5</f>
        <v>4.4564687325423574E-3</v>
      </c>
      <c r="U114" s="3">
        <f>'Population at Risk'!U114/'Population at Risk'!U$5</f>
        <v>1.2607623566744015E-2</v>
      </c>
      <c r="V114" s="3">
        <f>'Population at Risk'!V114/'Population at Risk'!V$5</f>
        <v>1.1177602933989504E-2</v>
      </c>
      <c r="W114" s="3">
        <f>'Population at Risk'!W114/'Population at Risk'!W$5</f>
        <v>8.3567196250126357E-3</v>
      </c>
      <c r="X114" s="3">
        <f>'Population at Risk'!X114/'Population at Risk'!X$5</f>
        <v>8.3575378623642806E-3</v>
      </c>
      <c r="Y114" s="3">
        <f>'Population at Risk'!Y114/'Population at Risk'!Y$5</f>
        <v>8.8246396785933746E-3</v>
      </c>
      <c r="Z114" s="3">
        <f>'Population at Risk'!Z114/'Population at Risk'!Z$5</f>
        <v>6.0577663439084052E-3</v>
      </c>
      <c r="AA114" s="3">
        <f>'Population at Risk'!AA114/'Population at Risk'!AA$5</f>
        <v>8.0533110663291285E-3</v>
      </c>
      <c r="AB114" s="3">
        <f>'Population at Risk'!AB114/'Population at Risk'!AB$5</f>
        <v>5.7310021359539293E-3</v>
      </c>
      <c r="AC114" s="3">
        <f>'Population at Risk'!AC114/'Population at Risk'!AC$5</f>
        <v>6.8347802522121344E-3</v>
      </c>
      <c r="AD114" s="3">
        <f>'Population at Risk'!AD114/'Population at Risk'!AD$5</f>
        <v>7.8302070846116515E-3</v>
      </c>
      <c r="AE114" s="3">
        <f>'Population at Risk'!AE114/'Population at Risk'!AE$5</f>
        <v>7.4388822718083371E-3</v>
      </c>
      <c r="AF114" s="3">
        <f>'Population at Risk'!AF114/'Population at Risk'!AF$5</f>
        <v>3.9917296011226788E-3</v>
      </c>
      <c r="AG114" s="3">
        <f>'Population at Risk'!AG114/'Population at Risk'!AG$5</f>
        <v>7.4388822718083371E-3</v>
      </c>
      <c r="AH114" s="3">
        <f>'Population at Risk'!AH114/'Population at Risk'!AH$5</f>
        <v>9.9942434552472946E-3</v>
      </c>
      <c r="AI114" s="3">
        <f>'Population at Risk'!AI114/'Population at Risk'!AI$5</f>
        <v>7.1396196416629795E-3</v>
      </c>
      <c r="AJ114" s="3">
        <f>'Population at Risk'!AJ114/'Population at Risk'!AJ$5</f>
        <v>1.1546350941102698E-2</v>
      </c>
      <c r="AK114" s="3">
        <f>'Population at Risk'!AK114/'Population at Risk'!AK$5</f>
        <v>6.0373040773954913E-3</v>
      </c>
      <c r="AL114" s="3">
        <f>'Population at Risk'!AL114/'Population at Risk'!AL$5</f>
        <v>7.6706813052675529E-3</v>
      </c>
      <c r="AM114" s="3">
        <f>'Population at Risk'!AM114/'Population at Risk'!AM$5</f>
        <v>9.6864227405352391E-3</v>
      </c>
      <c r="AN114" s="3">
        <f>'Population at Risk'!AN114/'Population at Risk'!AN$5</f>
        <v>6.4306474232327495E-3</v>
      </c>
      <c r="AO114" s="3">
        <f>'Population at Risk'!AO114/'Population at Risk'!AO$5</f>
        <v>6.4369357137884949E-3</v>
      </c>
      <c r="AP114" s="3">
        <f>'Population at Risk'!AP114/'Population at Risk'!AP$5</f>
        <v>3.7957208570089601E-3</v>
      </c>
      <c r="AQ114" s="3">
        <f>'Population at Risk'!AQ114/'Population at Risk'!AQ$5</f>
        <v>8.5720820504594959E-3</v>
      </c>
      <c r="AR114" s="3">
        <f>'Population at Risk'!AR114/'Population at Risk'!AR$5</f>
        <v>7.7784672137121216E-3</v>
      </c>
      <c r="AS114" s="3">
        <f>'Population at Risk'!AS114/'Population at Risk'!AS$5</f>
        <v>6.7492704876989489E-3</v>
      </c>
      <c r="AT114" s="3">
        <f>'Population at Risk'!AT114/'Population at Risk'!AT$5</f>
        <v>1.6688603038607732E-3</v>
      </c>
      <c r="AU114" s="3">
        <f>'Population at Risk'!AU114/'Population at Risk'!AU$5</f>
        <v>1.666918210248038E-3</v>
      </c>
      <c r="AV114" s="3">
        <f>'Population at Risk'!AV114/'Population at Risk'!AV$5</f>
        <v>1.1917318580711394E-2</v>
      </c>
      <c r="AW114" s="3">
        <f>'Population at Risk'!AW114/'Population at Risk'!AW$5</f>
        <v>1.0390956779190412E-2</v>
      </c>
      <c r="AX114" s="3">
        <f>'Population at Risk'!AX114/'Population at Risk'!AX$5</f>
        <v>5.497913776318258E-3</v>
      </c>
      <c r="AY114" s="3">
        <f>'Population at Risk'!AY114/'Population at Risk'!AY$5</f>
        <v>6.9721085548577798E-3</v>
      </c>
      <c r="AZ114" s="3">
        <f>'Population at Risk'!AZ114/'Population at Risk'!AZ$5</f>
        <v>5.8355988917933302E-3</v>
      </c>
      <c r="BA114" s="3">
        <f>'Population at Risk'!BA114/'Population at Risk'!BA$5</f>
        <v>1.0351256037200706E-2</v>
      </c>
      <c r="BB114" s="3">
        <f>'Population at Risk'!BB114/'Population at Risk'!BB$5</f>
        <v>9.2383999469580844E-3</v>
      </c>
      <c r="BC114" s="5">
        <f>'Population at Risk'!BC114/'Population at Risk'!BC$5</f>
        <v>1.2616468125530748E-2</v>
      </c>
      <c r="BD114" s="9">
        <v>112</v>
      </c>
    </row>
    <row r="115" spans="1:56" x14ac:dyDescent="0.35">
      <c r="A115" s="3"/>
      <c r="B115" s="3" t="s">
        <v>81</v>
      </c>
      <c r="C115" s="47">
        <f>'Population at Risk'!C115/'Population at Risk'!C$5</f>
        <v>4.4610480871163502E-3</v>
      </c>
      <c r="D115" s="3">
        <f>'Population at Risk'!D115/'Population at Risk'!D$5</f>
        <v>3.1622509611691704E-3</v>
      </c>
      <c r="E115" s="3">
        <f>'Population at Risk'!E115/'Population at Risk'!E$5</f>
        <v>1.9381024236496481E-3</v>
      </c>
      <c r="F115" s="3">
        <f>'Population at Risk'!F115/'Population at Risk'!F$5</f>
        <v>4.9776880003590245E-3</v>
      </c>
      <c r="G115" s="3">
        <f>'Population at Risk'!G115/'Population at Risk'!G$5</f>
        <v>4.7965434863946636E-3</v>
      </c>
      <c r="H115" s="3">
        <f>'Population at Risk'!H115/'Population at Risk'!H$5</f>
        <v>5.2889441116782581E-3</v>
      </c>
      <c r="I115" s="3">
        <f>'Population at Risk'!I115/'Population at Risk'!I$5</f>
        <v>4.1080615757522468E-3</v>
      </c>
      <c r="J115" s="3">
        <f>'Population at Risk'!J115/'Population at Risk'!J$5</f>
        <v>3.8985525995909073E-3</v>
      </c>
      <c r="K115" s="3">
        <f>'Population at Risk'!K115/'Population at Risk'!K$5</f>
        <v>4.8567312342434835E-3</v>
      </c>
      <c r="L115" s="3">
        <f>'Population at Risk'!L115/'Population at Risk'!L$5</f>
        <v>7.1241630039649423E-3</v>
      </c>
      <c r="M115" s="3">
        <f>'Population at Risk'!M115/'Population at Risk'!M$5</f>
        <v>7.1265900822225416E-3</v>
      </c>
      <c r="N115" s="3">
        <f>'Population at Risk'!N115/'Population at Risk'!N$5</f>
        <v>4.3234795775474273E-3</v>
      </c>
      <c r="O115" s="3">
        <f>'Population at Risk'!O115/'Population at Risk'!O$5</f>
        <v>5.2094282407993738E-3</v>
      </c>
      <c r="P115" s="3">
        <f>'Population at Risk'!P115/'Population at Risk'!P$5</f>
        <v>5.1448186637404391E-3</v>
      </c>
      <c r="Q115" s="3">
        <f>'Population at Risk'!Q115/'Population at Risk'!Q$5</f>
        <v>5.7657781420750523E-3</v>
      </c>
      <c r="R115" s="3">
        <f>'Population at Risk'!R115/'Population at Risk'!R$5</f>
        <v>2.0692335334981352E-3</v>
      </c>
      <c r="S115" s="3">
        <f>'Population at Risk'!S115/'Population at Risk'!S$5</f>
        <v>4.6723249157512086E-3</v>
      </c>
      <c r="T115" s="3">
        <f>'Population at Risk'!T115/'Population at Risk'!T$5</f>
        <v>3.0402412457589578E-3</v>
      </c>
      <c r="U115" s="3">
        <f>'Population at Risk'!U115/'Population at Risk'!U$5</f>
        <v>5.1913744098357707E-3</v>
      </c>
      <c r="V115" s="3">
        <f>'Population at Risk'!V115/'Population at Risk'!V$5</f>
        <v>6.98398567159806E-3</v>
      </c>
      <c r="W115" s="3">
        <f>'Population at Risk'!W115/'Population at Risk'!W$5</f>
        <v>5.3783501802985067E-3</v>
      </c>
      <c r="X115" s="3">
        <f>'Population at Risk'!X115/'Population at Risk'!X$5</f>
        <v>5.3788767944731126E-3</v>
      </c>
      <c r="Y115" s="3">
        <f>'Population at Risk'!Y115/'Population at Risk'!Y$5</f>
        <v>5.3872324133127179E-3</v>
      </c>
      <c r="Z115" s="3">
        <f>'Population at Risk'!Z115/'Population at Risk'!Z$5</f>
        <v>3.7640489903896885E-3</v>
      </c>
      <c r="AA115" s="3">
        <f>'Population at Risk'!AA115/'Population at Risk'!AA$5</f>
        <v>4.6907408098044549E-3</v>
      </c>
      <c r="AB115" s="3">
        <f>'Population at Risk'!AB115/'Population at Risk'!AB$5</f>
        <v>3.2800075117723746E-3</v>
      </c>
      <c r="AC115" s="3">
        <f>'Population at Risk'!AC115/'Population at Risk'!AC$5</f>
        <v>3.9705833840385169E-3</v>
      </c>
      <c r="AD115" s="3">
        <f>'Population at Risk'!AD115/'Population at Risk'!AD$5</f>
        <v>4.9102226244874562E-3</v>
      </c>
      <c r="AE115" s="3">
        <f>'Population at Risk'!AE115/'Population at Risk'!AE$5</f>
        <v>4.8892653641320919E-3</v>
      </c>
      <c r="AF115" s="3">
        <f>'Population at Risk'!AF115/'Population at Risk'!AF$5</f>
        <v>2.047040821088553E-3</v>
      </c>
      <c r="AG115" s="3">
        <f>'Population at Risk'!AG115/'Population at Risk'!AG$5</f>
        <v>4.8892653641320919E-3</v>
      </c>
      <c r="AH115" s="3">
        <f>'Population at Risk'!AH115/'Population at Risk'!AH$5</f>
        <v>5.8380235844880061E-3</v>
      </c>
      <c r="AI115" s="3">
        <f>'Population at Risk'!AI115/'Population at Risk'!AI$5</f>
        <v>4.4328083996298612E-3</v>
      </c>
      <c r="AJ115" s="3">
        <f>'Population at Risk'!AJ115/'Population at Risk'!AJ$5</f>
        <v>7.494143211244246E-3</v>
      </c>
      <c r="AK115" s="3">
        <f>'Population at Risk'!AK115/'Population at Risk'!AK$5</f>
        <v>3.8518546376143182E-3</v>
      </c>
      <c r="AL115" s="3">
        <f>'Population at Risk'!AL115/'Population at Risk'!AL$5</f>
        <v>3.9155779047809263E-3</v>
      </c>
      <c r="AM115" s="3">
        <f>'Population at Risk'!AM115/'Population at Risk'!AM$5</f>
        <v>5.3341843999546584E-3</v>
      </c>
      <c r="AN115" s="3">
        <f>'Population at Risk'!AN115/'Population at Risk'!AN$5</f>
        <v>3.1081462545624956E-3</v>
      </c>
      <c r="AO115" s="3">
        <f>'Population at Risk'!AO115/'Population at Risk'!AO$5</f>
        <v>3.1111855949977722E-3</v>
      </c>
      <c r="AP115" s="3">
        <f>'Population at Risk'!AP115/'Population at Risk'!AP$5</f>
        <v>3.281046842499271E-3</v>
      </c>
      <c r="AQ115" s="3">
        <f>'Population at Risk'!AQ115/'Population at Risk'!AQ$5</f>
        <v>4.5096050131329382E-3</v>
      </c>
      <c r="AR115" s="3">
        <f>'Population at Risk'!AR115/'Population at Risk'!AR$5</f>
        <v>4.6354677825962733E-3</v>
      </c>
      <c r="AS115" s="3">
        <f>'Population at Risk'!AS115/'Population at Risk'!AS$5</f>
        <v>4.1074131825139318E-3</v>
      </c>
      <c r="AT115" s="3">
        <f>'Population at Risk'!AT115/'Population at Risk'!AT$5</f>
        <v>5.5628676795359104E-4</v>
      </c>
      <c r="AU115" s="3">
        <f>'Population at Risk'!AU115/'Population at Risk'!AU$5</f>
        <v>5.5563940341601264E-4</v>
      </c>
      <c r="AV115" s="3">
        <f>'Population at Risk'!AV115/'Population at Risk'!AV$5</f>
        <v>7.0790062118368845E-3</v>
      </c>
      <c r="AW115" s="3">
        <f>'Population at Risk'!AW115/'Population at Risk'!AW$5</f>
        <v>6.4308163219038489E-3</v>
      </c>
      <c r="AX115" s="3">
        <f>'Population at Risk'!AX115/'Population at Risk'!AX$5</f>
        <v>2.9733615320904861E-3</v>
      </c>
      <c r="AY115" s="3">
        <f>'Population at Risk'!AY115/'Population at Risk'!AY$5</f>
        <v>4.5970935116546137E-3</v>
      </c>
      <c r="AZ115" s="3">
        <f>'Population at Risk'!AZ115/'Population at Risk'!AZ$5</f>
        <v>3.9559677880696359E-3</v>
      </c>
      <c r="BA115" s="3">
        <f>'Population at Risk'!BA115/'Population at Risk'!BA$5</f>
        <v>6.1580388925013456E-3</v>
      </c>
      <c r="BB115" s="3">
        <f>'Population at Risk'!BB115/'Population at Risk'!BB$5</f>
        <v>5.2346217157342896E-3</v>
      </c>
      <c r="BC115" s="5">
        <f>'Population at Risk'!BC115/'Population at Risk'!BC$5</f>
        <v>5.195016286983249E-3</v>
      </c>
      <c r="BD115" s="9">
        <v>113</v>
      </c>
    </row>
    <row r="116" spans="1:56" x14ac:dyDescent="0.35">
      <c r="A116" s="3"/>
      <c r="B116" s="3" t="s">
        <v>82</v>
      </c>
      <c r="C116" s="47">
        <f>'Population at Risk'!C116/'Population at Risk'!C$5</f>
        <v>2.169337598473038E-3</v>
      </c>
      <c r="D116" s="3">
        <f>'Population at Risk'!D116/'Population at Risk'!D$5</f>
        <v>1.6646261448062583E-3</v>
      </c>
      <c r="E116" s="3">
        <f>'Population at Risk'!E116/'Population at Risk'!E$5</f>
        <v>1.1878692273981713E-3</v>
      </c>
      <c r="F116" s="3">
        <f>'Population at Risk'!F116/'Population at Risk'!F$5</f>
        <v>3.2710521145216448E-3</v>
      </c>
      <c r="G116" s="3">
        <f>'Population at Risk'!G116/'Population at Risk'!G$5</f>
        <v>2.6675963774601338E-3</v>
      </c>
      <c r="H116" s="3">
        <f>'Population at Risk'!H116/'Population at Risk'!H$5</f>
        <v>3.6844329766747416E-3</v>
      </c>
      <c r="I116" s="3">
        <f>'Population at Risk'!I116/'Population at Risk'!I$5</f>
        <v>2.8351410874909869E-3</v>
      </c>
      <c r="J116" s="3">
        <f>'Population at Risk'!J116/'Population at Risk'!J$5</f>
        <v>2.3616232093675686E-3</v>
      </c>
      <c r="K116" s="3">
        <f>'Population at Risk'!K116/'Population at Risk'!K$5</f>
        <v>2.9045157381260046E-3</v>
      </c>
      <c r="L116" s="3">
        <f>'Population at Risk'!L116/'Population at Risk'!L$5</f>
        <v>4.3214703057018111E-3</v>
      </c>
      <c r="M116" s="3">
        <f>'Population at Risk'!M116/'Population at Risk'!M$5</f>
        <v>4.3229425553701567E-3</v>
      </c>
      <c r="N116" s="3">
        <f>'Population at Risk'!N116/'Population at Risk'!N$5</f>
        <v>2.5940877465284564E-3</v>
      </c>
      <c r="O116" s="3">
        <f>'Population at Risk'!O116/'Population at Risk'!O$5</f>
        <v>3.316729398986452E-3</v>
      </c>
      <c r="P116" s="3">
        <f>'Population at Risk'!P116/'Population at Risk'!P$5</f>
        <v>3.5228068682754735E-3</v>
      </c>
      <c r="Q116" s="3">
        <f>'Population at Risk'!Q116/'Population at Risk'!Q$5</f>
        <v>3.1160639223714441E-3</v>
      </c>
      <c r="R116" s="3">
        <f>'Population at Risk'!R116/'Population at Risk'!R$5</f>
        <v>1.0809428906333543E-3</v>
      </c>
      <c r="S116" s="3">
        <f>'Population at Risk'!S116/'Population at Risk'!S$5</f>
        <v>2.6920874860837988E-3</v>
      </c>
      <c r="T116" s="3">
        <f>'Population at Risk'!T116/'Population at Risk'!T$5</f>
        <v>1.8372680909622477E-3</v>
      </c>
      <c r="U116" s="3">
        <f>'Population at Risk'!U116/'Population at Risk'!U$5</f>
        <v>4.6969577993752213E-3</v>
      </c>
      <c r="V116" s="3">
        <f>'Population at Risk'!V116/'Population at Risk'!V$5</f>
        <v>4.4516860170001494E-3</v>
      </c>
      <c r="W116" s="3">
        <f>'Population at Risk'!W116/'Population at Risk'!W$5</f>
        <v>3.2044064115004699E-3</v>
      </c>
      <c r="X116" s="3">
        <f>'Population at Risk'!X116/'Population at Risk'!X$5</f>
        <v>3.2047201667936226E-3</v>
      </c>
      <c r="Y116" s="3">
        <f>'Population at Risk'!Y116/'Population at Risk'!Y$5</f>
        <v>3.378576334090035E-3</v>
      </c>
      <c r="Z116" s="3">
        <f>'Population at Risk'!Z116/'Population at Risk'!Z$5</f>
        <v>2.2074578974889529E-3</v>
      </c>
      <c r="AA116" s="3">
        <f>'Population at Risk'!AA116/'Population at Risk'!AA$5</f>
        <v>2.4226341726651377E-3</v>
      </c>
      <c r="AB116" s="3">
        <f>'Population at Risk'!AB116/'Population at Risk'!AB$5</f>
        <v>1.6805532993009558E-3</v>
      </c>
      <c r="AC116" s="3">
        <f>'Population at Risk'!AC116/'Population at Risk'!AC$5</f>
        <v>2.1362565810998896E-3</v>
      </c>
      <c r="AD116" s="3">
        <f>'Population at Risk'!AD116/'Population at Risk'!AD$5</f>
        <v>2.7311297437977561E-3</v>
      </c>
      <c r="AE116" s="3">
        <f>'Population at Risk'!AE116/'Population at Risk'!AE$5</f>
        <v>2.7195913681879939E-3</v>
      </c>
      <c r="AF116" s="3">
        <f>'Population at Risk'!AF116/'Population at Risk'!AF$5</f>
        <v>6.6528826685377984E-4</v>
      </c>
      <c r="AG116" s="3">
        <f>'Population at Risk'!AG116/'Population at Risk'!AG$5</f>
        <v>2.7195913681879939E-3</v>
      </c>
      <c r="AH116" s="3">
        <f>'Population at Risk'!AH116/'Population at Risk'!AH$5</f>
        <v>2.8773829874487373E-3</v>
      </c>
      <c r="AI116" s="3">
        <f>'Population at Risk'!AI116/'Population at Risk'!AI$5</f>
        <v>2.4358355790657115E-3</v>
      </c>
      <c r="AJ116" s="3">
        <f>'Population at Risk'!AJ116/'Population at Risk'!AJ$5</f>
        <v>3.3931137015079812E-3</v>
      </c>
      <c r="AK116" s="3">
        <f>'Population at Risk'!AK116/'Population at Risk'!AK$5</f>
        <v>1.7483595518249387E-3</v>
      </c>
      <c r="AL116" s="3">
        <f>'Population at Risk'!AL116/'Population at Risk'!AL$5</f>
        <v>2.4713073661322242E-3</v>
      </c>
      <c r="AM116" s="3">
        <f>'Population at Risk'!AM116/'Population at Risk'!AM$5</f>
        <v>2.2806489120946278E-3</v>
      </c>
      <c r="AN116" s="3">
        <f>'Population at Risk'!AN116/'Population at Risk'!AN$5</f>
        <v>1.2861294846465499E-3</v>
      </c>
      <c r="AO116" s="3">
        <f>'Population at Risk'!AO116/'Population at Risk'!AO$5</f>
        <v>1.287387142757699E-3</v>
      </c>
      <c r="AP116" s="3">
        <f>'Population at Risk'!AP116/'Population at Risk'!AP$5</f>
        <v>1.5440220435290685E-3</v>
      </c>
      <c r="AQ116" s="3">
        <f>'Population at Risk'!AQ116/'Population at Risk'!AQ$5</f>
        <v>2.1462142838706336E-3</v>
      </c>
      <c r="AR116" s="3">
        <f>'Population at Risk'!AR116/'Population at Risk'!AR$5</f>
        <v>2.6233960402513921E-3</v>
      </c>
      <c r="AS116" s="3">
        <f>'Population at Risk'!AS116/'Population at Risk'!AS$5</f>
        <v>2.8346936048335588E-3</v>
      </c>
      <c r="AT116" s="3">
        <f>'Population at Risk'!AT116/'Population at Risk'!AT$5</f>
        <v>1.1125735359071821E-4</v>
      </c>
      <c r="AU116" s="3">
        <f>'Population at Risk'!AU116/'Population at Risk'!AU$5</f>
        <v>1.1112788068320252E-4</v>
      </c>
      <c r="AV116" s="3">
        <f>'Population at Risk'!AV116/'Population at Risk'!AV$5</f>
        <v>5.5918200328795558E-3</v>
      </c>
      <c r="AW116" s="3">
        <f>'Population at Risk'!AW116/'Population at Risk'!AW$5</f>
        <v>3.5577732450488915E-3</v>
      </c>
      <c r="AX116" s="3">
        <f>'Population at Risk'!AX116/'Population at Risk'!AX$5</f>
        <v>1.8232877319422792E-3</v>
      </c>
      <c r="AY116" s="3">
        <f>'Population at Risk'!AY116/'Population at Risk'!AY$5</f>
        <v>2.7108757563834118E-3</v>
      </c>
      <c r="AZ116" s="3">
        <f>'Population at Risk'!AZ116/'Population at Risk'!AZ$5</f>
        <v>2.3058265284052297E-3</v>
      </c>
      <c r="BA116" s="3">
        <f>'Population at Risk'!BA116/'Population at Risk'!BA$5</f>
        <v>2.4440465643390556E-3</v>
      </c>
      <c r="BB116" s="3">
        <f>'Population at Risk'!BB116/'Population at Risk'!BB$5</f>
        <v>2.9002633830419711E-3</v>
      </c>
      <c r="BC116" s="5">
        <f>'Population at Risk'!BC116/'Population at Risk'!BC$5</f>
        <v>4.7002528310800826E-3</v>
      </c>
      <c r="BD116" s="9">
        <v>114</v>
      </c>
    </row>
    <row r="117" spans="1:56" x14ac:dyDescent="0.35">
      <c r="A117" s="3"/>
      <c r="B117" s="3" t="s">
        <v>76</v>
      </c>
      <c r="C117" s="47">
        <f>'Population at Risk'!C117/'Population at Risk'!C$5</f>
        <v>0</v>
      </c>
      <c r="D117" s="3">
        <f>'Population at Risk'!D117/'Population at Risk'!D$5</f>
        <v>0</v>
      </c>
      <c r="E117" s="3">
        <f>'Population at Risk'!E117/'Population at Risk'!E$5</f>
        <v>0</v>
      </c>
      <c r="F117" s="3">
        <f>'Population at Risk'!F117/'Population at Risk'!F$5</f>
        <v>0</v>
      </c>
      <c r="G117" s="3">
        <f>'Population at Risk'!G117/'Population at Risk'!G$5</f>
        <v>0</v>
      </c>
      <c r="H117" s="3">
        <f>'Population at Risk'!H117/'Population at Risk'!H$5</f>
        <v>0</v>
      </c>
      <c r="I117" s="3">
        <f>'Population at Risk'!I117/'Population at Risk'!I$5</f>
        <v>0</v>
      </c>
      <c r="J117" s="3">
        <f>'Population at Risk'!J117/'Population at Risk'!J$5</f>
        <v>0</v>
      </c>
      <c r="K117" s="3">
        <f>'Population at Risk'!K117/'Population at Risk'!K$5</f>
        <v>0</v>
      </c>
      <c r="L117" s="3">
        <f>'Population at Risk'!L117/'Population at Risk'!L$5</f>
        <v>0</v>
      </c>
      <c r="M117" s="3">
        <f>'Population at Risk'!M117/'Population at Risk'!M$5</f>
        <v>0</v>
      </c>
      <c r="N117" s="3">
        <f>'Population at Risk'!N117/'Population at Risk'!N$5</f>
        <v>0</v>
      </c>
      <c r="O117" s="3">
        <f>'Population at Risk'!O117/'Population at Risk'!O$5</f>
        <v>0</v>
      </c>
      <c r="P117" s="3">
        <f>'Population at Risk'!P117/'Population at Risk'!P$5</f>
        <v>0</v>
      </c>
      <c r="Q117" s="3">
        <f>'Population at Risk'!Q117/'Population at Risk'!Q$5</f>
        <v>0</v>
      </c>
      <c r="R117" s="3">
        <f>'Population at Risk'!R117/'Population at Risk'!R$5</f>
        <v>0</v>
      </c>
      <c r="S117" s="3">
        <f>'Population at Risk'!S117/'Population at Risk'!S$5</f>
        <v>0</v>
      </c>
      <c r="T117" s="3">
        <f>'Population at Risk'!T117/'Population at Risk'!T$5</f>
        <v>0</v>
      </c>
      <c r="U117" s="3">
        <f>'Population at Risk'!U117/'Population at Risk'!U$5</f>
        <v>0</v>
      </c>
      <c r="V117" s="3">
        <f>'Population at Risk'!V117/'Population at Risk'!V$5</f>
        <v>0</v>
      </c>
      <c r="W117" s="3">
        <f>'Population at Risk'!W117/'Population at Risk'!W$5</f>
        <v>0</v>
      </c>
      <c r="X117" s="3">
        <f>'Population at Risk'!X117/'Population at Risk'!X$5</f>
        <v>0</v>
      </c>
      <c r="Y117" s="3">
        <f>'Population at Risk'!Y117/'Population at Risk'!Y$5</f>
        <v>0</v>
      </c>
      <c r="Z117" s="3">
        <f>'Population at Risk'!Z117/'Population at Risk'!Z$5</f>
        <v>0</v>
      </c>
      <c r="AA117" s="3">
        <f>'Population at Risk'!AA117/'Population at Risk'!AA$5</f>
        <v>0</v>
      </c>
      <c r="AB117" s="3">
        <f>'Population at Risk'!AB117/'Population at Risk'!AB$5</f>
        <v>0</v>
      </c>
      <c r="AC117" s="3">
        <f>'Population at Risk'!AC117/'Population at Risk'!AC$5</f>
        <v>0</v>
      </c>
      <c r="AD117" s="3">
        <f>'Population at Risk'!AD117/'Population at Risk'!AD$5</f>
        <v>0</v>
      </c>
      <c r="AE117" s="3">
        <f>'Population at Risk'!AE117/'Population at Risk'!AE$5</f>
        <v>0</v>
      </c>
      <c r="AF117" s="3">
        <f>'Population at Risk'!AF117/'Population at Risk'!AF$5</f>
        <v>0</v>
      </c>
      <c r="AG117" s="3">
        <f>'Population at Risk'!AG117/'Population at Risk'!AG$5</f>
        <v>0</v>
      </c>
      <c r="AH117" s="3">
        <f>'Population at Risk'!AH117/'Population at Risk'!AH$5</f>
        <v>0</v>
      </c>
      <c r="AI117" s="3">
        <f>'Population at Risk'!AI117/'Population at Risk'!AI$5</f>
        <v>0</v>
      </c>
      <c r="AJ117" s="3">
        <f>'Population at Risk'!AJ117/'Population at Risk'!AJ$5</f>
        <v>0</v>
      </c>
      <c r="AK117" s="3">
        <f>'Population at Risk'!AK117/'Population at Risk'!AK$5</f>
        <v>0</v>
      </c>
      <c r="AL117" s="3">
        <f>'Population at Risk'!AL117/'Population at Risk'!AL$5</f>
        <v>0</v>
      </c>
      <c r="AM117" s="3">
        <f>'Population at Risk'!AM117/'Population at Risk'!AM$5</f>
        <v>0</v>
      </c>
      <c r="AN117" s="3">
        <f>'Population at Risk'!AN117/'Population at Risk'!AN$5</f>
        <v>0</v>
      </c>
      <c r="AO117" s="3">
        <f>'Population at Risk'!AO117/'Population at Risk'!AO$5</f>
        <v>0</v>
      </c>
      <c r="AP117" s="3">
        <f>'Population at Risk'!AP117/'Population at Risk'!AP$5</f>
        <v>0</v>
      </c>
      <c r="AQ117" s="3">
        <f>'Population at Risk'!AQ117/'Population at Risk'!AQ$5</f>
        <v>0</v>
      </c>
      <c r="AR117" s="3">
        <f>'Population at Risk'!AR117/'Population at Risk'!AR$5</f>
        <v>0</v>
      </c>
      <c r="AS117" s="3">
        <f>'Population at Risk'!AS117/'Population at Risk'!AS$5</f>
        <v>0</v>
      </c>
      <c r="AT117" s="3">
        <f>'Population at Risk'!AT117/'Population at Risk'!AT$5</f>
        <v>0</v>
      </c>
      <c r="AU117" s="3">
        <f>'Population at Risk'!AU117/'Population at Risk'!AU$5</f>
        <v>0</v>
      </c>
      <c r="AV117" s="3">
        <f>'Population at Risk'!AV117/'Population at Risk'!AV$5</f>
        <v>0</v>
      </c>
      <c r="AW117" s="3">
        <f>'Population at Risk'!AW117/'Population at Risk'!AW$5</f>
        <v>0</v>
      </c>
      <c r="AX117" s="3">
        <f>'Population at Risk'!AX117/'Population at Risk'!AX$5</f>
        <v>0</v>
      </c>
      <c r="AY117" s="3">
        <f>'Population at Risk'!AY117/'Population at Risk'!AY$5</f>
        <v>0</v>
      </c>
      <c r="AZ117" s="3">
        <f>'Population at Risk'!AZ117/'Population at Risk'!AZ$5</f>
        <v>0</v>
      </c>
      <c r="BA117" s="3">
        <f>'Population at Risk'!BA117/'Population at Risk'!BA$5</f>
        <v>0</v>
      </c>
      <c r="BB117" s="3">
        <f>'Population at Risk'!BB117/'Population at Risk'!BB$5</f>
        <v>0</v>
      </c>
      <c r="BC117" s="5">
        <f>'Population at Risk'!BC117/'Population at Risk'!BC$5</f>
        <v>0</v>
      </c>
      <c r="BD117" s="9">
        <v>115</v>
      </c>
    </row>
    <row r="118" spans="1:56" x14ac:dyDescent="0.35">
      <c r="A118" s="3"/>
      <c r="B118" s="3" t="s">
        <v>46</v>
      </c>
      <c r="C118" s="47">
        <f>'Population at Risk'!C118/'Population at Risk'!C$5</f>
        <v>0</v>
      </c>
      <c r="D118" s="3">
        <f>'Population at Risk'!D118/'Population at Risk'!D$5</f>
        <v>0</v>
      </c>
      <c r="E118" s="3">
        <f>'Population at Risk'!E118/'Population at Risk'!E$5</f>
        <v>0</v>
      </c>
      <c r="F118" s="3">
        <f>'Population at Risk'!F118/'Population at Risk'!F$5</f>
        <v>0</v>
      </c>
      <c r="G118" s="3">
        <f>'Population at Risk'!G118/'Population at Risk'!G$5</f>
        <v>0</v>
      </c>
      <c r="H118" s="3">
        <f>'Population at Risk'!H118/'Population at Risk'!H$5</f>
        <v>0</v>
      </c>
      <c r="I118" s="3">
        <f>'Population at Risk'!I118/'Population at Risk'!I$5</f>
        <v>0</v>
      </c>
      <c r="J118" s="3">
        <f>'Population at Risk'!J118/'Population at Risk'!J$5</f>
        <v>0</v>
      </c>
      <c r="K118" s="3">
        <f>'Population at Risk'!K118/'Population at Risk'!K$5</f>
        <v>0</v>
      </c>
      <c r="L118" s="3">
        <f>'Population at Risk'!L118/'Population at Risk'!L$5</f>
        <v>0</v>
      </c>
      <c r="M118" s="3">
        <f>'Population at Risk'!M118/'Population at Risk'!M$5</f>
        <v>0</v>
      </c>
      <c r="N118" s="3">
        <f>'Population at Risk'!N118/'Population at Risk'!N$5</f>
        <v>0</v>
      </c>
      <c r="O118" s="3">
        <f>'Population at Risk'!O118/'Population at Risk'!O$5</f>
        <v>0</v>
      </c>
      <c r="P118" s="3">
        <f>'Population at Risk'!P118/'Population at Risk'!P$5</f>
        <v>0</v>
      </c>
      <c r="Q118" s="3">
        <f>'Population at Risk'!Q118/'Population at Risk'!Q$5</f>
        <v>0</v>
      </c>
      <c r="R118" s="3">
        <f>'Population at Risk'!R118/'Population at Risk'!R$5</f>
        <v>0</v>
      </c>
      <c r="S118" s="3">
        <f>'Population at Risk'!S118/'Population at Risk'!S$5</f>
        <v>0</v>
      </c>
      <c r="T118" s="3">
        <f>'Population at Risk'!T118/'Population at Risk'!T$5</f>
        <v>0</v>
      </c>
      <c r="U118" s="3">
        <f>'Population at Risk'!U118/'Population at Risk'!U$5</f>
        <v>0</v>
      </c>
      <c r="V118" s="3">
        <f>'Population at Risk'!V118/'Population at Risk'!V$5</f>
        <v>0</v>
      </c>
      <c r="W118" s="3">
        <f>'Population at Risk'!W118/'Population at Risk'!W$5</f>
        <v>0</v>
      </c>
      <c r="X118" s="3">
        <f>'Population at Risk'!X118/'Population at Risk'!X$5</f>
        <v>0</v>
      </c>
      <c r="Y118" s="3">
        <f>'Population at Risk'!Y118/'Population at Risk'!Y$5</f>
        <v>0</v>
      </c>
      <c r="Z118" s="3">
        <f>'Population at Risk'!Z118/'Population at Risk'!Z$5</f>
        <v>0</v>
      </c>
      <c r="AA118" s="3">
        <f>'Population at Risk'!AA118/'Population at Risk'!AA$5</f>
        <v>0</v>
      </c>
      <c r="AB118" s="3">
        <f>'Population at Risk'!AB118/'Population at Risk'!AB$5</f>
        <v>0</v>
      </c>
      <c r="AC118" s="3">
        <f>'Population at Risk'!AC118/'Population at Risk'!AC$5</f>
        <v>0</v>
      </c>
      <c r="AD118" s="3">
        <f>'Population at Risk'!AD118/'Population at Risk'!AD$5</f>
        <v>0</v>
      </c>
      <c r="AE118" s="3">
        <f>'Population at Risk'!AE118/'Population at Risk'!AE$5</f>
        <v>0</v>
      </c>
      <c r="AF118" s="3">
        <f>'Population at Risk'!AF118/'Population at Risk'!AF$5</f>
        <v>0</v>
      </c>
      <c r="AG118" s="3">
        <f>'Population at Risk'!AG118/'Population at Risk'!AG$5</f>
        <v>0</v>
      </c>
      <c r="AH118" s="3">
        <f>'Population at Risk'!AH118/'Population at Risk'!AH$5</f>
        <v>0</v>
      </c>
      <c r="AI118" s="3">
        <f>'Population at Risk'!AI118/'Population at Risk'!AI$5</f>
        <v>0</v>
      </c>
      <c r="AJ118" s="3">
        <f>'Population at Risk'!AJ118/'Population at Risk'!AJ$5</f>
        <v>0</v>
      </c>
      <c r="AK118" s="3">
        <f>'Population at Risk'!AK118/'Population at Risk'!AK$5</f>
        <v>0</v>
      </c>
      <c r="AL118" s="3">
        <f>'Population at Risk'!AL118/'Population at Risk'!AL$5</f>
        <v>0</v>
      </c>
      <c r="AM118" s="3">
        <f>'Population at Risk'!AM118/'Population at Risk'!AM$5</f>
        <v>0</v>
      </c>
      <c r="AN118" s="3">
        <f>'Population at Risk'!AN118/'Population at Risk'!AN$5</f>
        <v>0</v>
      </c>
      <c r="AO118" s="3">
        <f>'Population at Risk'!AO118/'Population at Risk'!AO$5</f>
        <v>0</v>
      </c>
      <c r="AP118" s="3">
        <f>'Population at Risk'!AP118/'Population at Risk'!AP$5</f>
        <v>0</v>
      </c>
      <c r="AQ118" s="3">
        <f>'Population at Risk'!AQ118/'Population at Risk'!AQ$5</f>
        <v>0</v>
      </c>
      <c r="AR118" s="3">
        <f>'Population at Risk'!AR118/'Population at Risk'!AR$5</f>
        <v>0</v>
      </c>
      <c r="AS118" s="3">
        <f>'Population at Risk'!AS118/'Population at Risk'!AS$5</f>
        <v>0</v>
      </c>
      <c r="AT118" s="3">
        <f>'Population at Risk'!AT118/'Population at Risk'!AT$5</f>
        <v>0</v>
      </c>
      <c r="AU118" s="3">
        <f>'Population at Risk'!AU118/'Population at Risk'!AU$5</f>
        <v>0</v>
      </c>
      <c r="AV118" s="3">
        <f>'Population at Risk'!AV118/'Population at Risk'!AV$5</f>
        <v>0</v>
      </c>
      <c r="AW118" s="3">
        <f>'Population at Risk'!AW118/'Population at Risk'!AW$5</f>
        <v>0</v>
      </c>
      <c r="AX118" s="3">
        <f>'Population at Risk'!AX118/'Population at Risk'!AX$5</f>
        <v>0</v>
      </c>
      <c r="AY118" s="3">
        <f>'Population at Risk'!AY118/'Population at Risk'!AY$5</f>
        <v>0</v>
      </c>
      <c r="AZ118" s="3">
        <f>'Population at Risk'!AZ118/'Population at Risk'!AZ$5</f>
        <v>0</v>
      </c>
      <c r="BA118" s="3">
        <f>'Population at Risk'!BA118/'Population at Risk'!BA$5</f>
        <v>0</v>
      </c>
      <c r="BB118" s="3">
        <f>'Population at Risk'!BB118/'Population at Risk'!BB$5</f>
        <v>0</v>
      </c>
      <c r="BC118" s="5">
        <f>'Population at Risk'!BC118/'Population at Risk'!BC$5</f>
        <v>0</v>
      </c>
      <c r="BD118" s="9">
        <v>116</v>
      </c>
    </row>
    <row r="119" spans="1:56" x14ac:dyDescent="0.35">
      <c r="A119" s="3"/>
      <c r="B119" s="3" t="s">
        <v>77</v>
      </c>
      <c r="C119" s="47">
        <f>'Population at Risk'!C119/'Population at Risk'!C$5</f>
        <v>0</v>
      </c>
      <c r="D119" s="3">
        <f>'Population at Risk'!D119/'Population at Risk'!D$5</f>
        <v>0</v>
      </c>
      <c r="E119" s="3">
        <f>'Population at Risk'!E119/'Population at Risk'!E$5</f>
        <v>0</v>
      </c>
      <c r="F119" s="3">
        <f>'Population at Risk'!F119/'Population at Risk'!F$5</f>
        <v>0</v>
      </c>
      <c r="G119" s="3">
        <f>'Population at Risk'!G119/'Population at Risk'!G$5</f>
        <v>0</v>
      </c>
      <c r="H119" s="3">
        <f>'Population at Risk'!H119/'Population at Risk'!H$5</f>
        <v>0</v>
      </c>
      <c r="I119" s="3">
        <f>'Population at Risk'!I119/'Population at Risk'!I$5</f>
        <v>0</v>
      </c>
      <c r="J119" s="3">
        <f>'Population at Risk'!J119/'Population at Risk'!J$5</f>
        <v>0</v>
      </c>
      <c r="K119" s="3">
        <f>'Population at Risk'!K119/'Population at Risk'!K$5</f>
        <v>0</v>
      </c>
      <c r="L119" s="3">
        <f>'Population at Risk'!L119/'Population at Risk'!L$5</f>
        <v>0</v>
      </c>
      <c r="M119" s="3">
        <f>'Population at Risk'!M119/'Population at Risk'!M$5</f>
        <v>0</v>
      </c>
      <c r="N119" s="3">
        <f>'Population at Risk'!N119/'Population at Risk'!N$5</f>
        <v>0</v>
      </c>
      <c r="O119" s="3">
        <f>'Population at Risk'!O119/'Population at Risk'!O$5</f>
        <v>0</v>
      </c>
      <c r="P119" s="3">
        <f>'Population at Risk'!P119/'Population at Risk'!P$5</f>
        <v>0</v>
      </c>
      <c r="Q119" s="3">
        <f>'Population at Risk'!Q119/'Population at Risk'!Q$5</f>
        <v>0</v>
      </c>
      <c r="R119" s="3">
        <f>'Population at Risk'!R119/'Population at Risk'!R$5</f>
        <v>0</v>
      </c>
      <c r="S119" s="3">
        <f>'Population at Risk'!S119/'Population at Risk'!S$5</f>
        <v>0</v>
      </c>
      <c r="T119" s="3">
        <f>'Population at Risk'!T119/'Population at Risk'!T$5</f>
        <v>0</v>
      </c>
      <c r="U119" s="3">
        <f>'Population at Risk'!U119/'Population at Risk'!U$5</f>
        <v>0</v>
      </c>
      <c r="V119" s="3">
        <f>'Population at Risk'!V119/'Population at Risk'!V$5</f>
        <v>0</v>
      </c>
      <c r="W119" s="3">
        <f>'Population at Risk'!W119/'Population at Risk'!W$5</f>
        <v>0</v>
      </c>
      <c r="X119" s="3">
        <f>'Population at Risk'!X119/'Population at Risk'!X$5</f>
        <v>0</v>
      </c>
      <c r="Y119" s="3">
        <f>'Population at Risk'!Y119/'Population at Risk'!Y$5</f>
        <v>0</v>
      </c>
      <c r="Z119" s="3">
        <f>'Population at Risk'!Z119/'Population at Risk'!Z$5</f>
        <v>0</v>
      </c>
      <c r="AA119" s="3">
        <f>'Population at Risk'!AA119/'Population at Risk'!AA$5</f>
        <v>0</v>
      </c>
      <c r="AB119" s="3">
        <f>'Population at Risk'!AB119/'Population at Risk'!AB$5</f>
        <v>0</v>
      </c>
      <c r="AC119" s="3">
        <f>'Population at Risk'!AC119/'Population at Risk'!AC$5</f>
        <v>0</v>
      </c>
      <c r="AD119" s="3">
        <f>'Population at Risk'!AD119/'Population at Risk'!AD$5</f>
        <v>0</v>
      </c>
      <c r="AE119" s="3">
        <f>'Population at Risk'!AE119/'Population at Risk'!AE$5</f>
        <v>0</v>
      </c>
      <c r="AF119" s="3">
        <f>'Population at Risk'!AF119/'Population at Risk'!AF$5</f>
        <v>0</v>
      </c>
      <c r="AG119" s="3">
        <f>'Population at Risk'!AG119/'Population at Risk'!AG$5</f>
        <v>0</v>
      </c>
      <c r="AH119" s="3">
        <f>'Population at Risk'!AH119/'Population at Risk'!AH$5</f>
        <v>0</v>
      </c>
      <c r="AI119" s="3">
        <f>'Population at Risk'!AI119/'Population at Risk'!AI$5</f>
        <v>0</v>
      </c>
      <c r="AJ119" s="3">
        <f>'Population at Risk'!AJ119/'Population at Risk'!AJ$5</f>
        <v>0</v>
      </c>
      <c r="AK119" s="3">
        <f>'Population at Risk'!AK119/'Population at Risk'!AK$5</f>
        <v>0</v>
      </c>
      <c r="AL119" s="3">
        <f>'Population at Risk'!AL119/'Population at Risk'!AL$5</f>
        <v>0</v>
      </c>
      <c r="AM119" s="3">
        <f>'Population at Risk'!AM119/'Population at Risk'!AM$5</f>
        <v>0</v>
      </c>
      <c r="AN119" s="3">
        <f>'Population at Risk'!AN119/'Population at Risk'!AN$5</f>
        <v>0</v>
      </c>
      <c r="AO119" s="3">
        <f>'Population at Risk'!AO119/'Population at Risk'!AO$5</f>
        <v>0</v>
      </c>
      <c r="AP119" s="3">
        <f>'Population at Risk'!AP119/'Population at Risk'!AP$5</f>
        <v>0</v>
      </c>
      <c r="AQ119" s="3">
        <f>'Population at Risk'!AQ119/'Population at Risk'!AQ$5</f>
        <v>0</v>
      </c>
      <c r="AR119" s="3">
        <f>'Population at Risk'!AR119/'Population at Risk'!AR$5</f>
        <v>0</v>
      </c>
      <c r="AS119" s="3">
        <f>'Population at Risk'!AS119/'Population at Risk'!AS$5</f>
        <v>0</v>
      </c>
      <c r="AT119" s="3">
        <f>'Population at Risk'!AT119/'Population at Risk'!AT$5</f>
        <v>0</v>
      </c>
      <c r="AU119" s="3">
        <f>'Population at Risk'!AU119/'Population at Risk'!AU$5</f>
        <v>0</v>
      </c>
      <c r="AV119" s="3">
        <f>'Population at Risk'!AV119/'Population at Risk'!AV$5</f>
        <v>0</v>
      </c>
      <c r="AW119" s="3">
        <f>'Population at Risk'!AW119/'Population at Risk'!AW$5</f>
        <v>0</v>
      </c>
      <c r="AX119" s="3">
        <f>'Population at Risk'!AX119/'Population at Risk'!AX$5</f>
        <v>0</v>
      </c>
      <c r="AY119" s="3">
        <f>'Population at Risk'!AY119/'Population at Risk'!AY$5</f>
        <v>0</v>
      </c>
      <c r="AZ119" s="3">
        <f>'Population at Risk'!AZ119/'Population at Risk'!AZ$5</f>
        <v>0</v>
      </c>
      <c r="BA119" s="3">
        <f>'Population at Risk'!BA119/'Population at Risk'!BA$5</f>
        <v>0</v>
      </c>
      <c r="BB119" s="3">
        <f>'Population at Risk'!BB119/'Population at Risk'!BB$5</f>
        <v>0</v>
      </c>
      <c r="BC119" s="5">
        <f>'Population at Risk'!BC119/'Population at Risk'!BC$5</f>
        <v>0</v>
      </c>
      <c r="BD119" s="9">
        <v>117</v>
      </c>
    </row>
    <row r="120" spans="1:56" x14ac:dyDescent="0.35">
      <c r="A120" s="3"/>
      <c r="B120" s="3" t="s">
        <v>47</v>
      </c>
      <c r="C120" s="47">
        <f>'Population at Risk'!C120/'Population at Risk'!C$5</f>
        <v>4.6896243639652632E-3</v>
      </c>
      <c r="D120" s="3">
        <f>'Population at Risk'!D120/'Population at Risk'!D$5</f>
        <v>3.1742595898020544E-3</v>
      </c>
      <c r="E120" s="3">
        <f>'Population at Risk'!E120/'Population at Risk'!E$5</f>
        <v>1.8660612868949076E-3</v>
      </c>
      <c r="F120" s="3">
        <f>'Population at Risk'!F120/'Population at Risk'!F$5</f>
        <v>3.3330168252151742E-3</v>
      </c>
      <c r="G120" s="3">
        <f>'Population at Risk'!G120/'Population at Risk'!G$5</f>
        <v>3.253488847422483E-3</v>
      </c>
      <c r="H120" s="3">
        <f>'Population at Risk'!H120/'Population at Risk'!H$5</f>
        <v>4.9106186168493809E-3</v>
      </c>
      <c r="I120" s="3">
        <f>'Population at Risk'!I120/'Population at Risk'!I$5</f>
        <v>3.2273730072113764E-3</v>
      </c>
      <c r="J120" s="3">
        <f>'Population at Risk'!J120/'Population at Risk'!J$5</f>
        <v>3.899978970036389E-3</v>
      </c>
      <c r="K120" s="3">
        <f>'Population at Risk'!K120/'Population at Risk'!K$5</f>
        <v>5.3722674167095141E-3</v>
      </c>
      <c r="L120" s="3">
        <f>'Population at Risk'!L120/'Population at Risk'!L$5</f>
        <v>5.2147225913585305E-3</v>
      </c>
      <c r="M120" s="3">
        <f>'Population at Risk'!M120/'Population at Risk'!M$5</f>
        <v>5.2129094521822074E-3</v>
      </c>
      <c r="N120" s="3">
        <f>'Population at Risk'!N120/'Population at Risk'!N$5</f>
        <v>3.5951356569361966E-3</v>
      </c>
      <c r="O120" s="3">
        <f>'Population at Risk'!O120/'Population at Risk'!O$5</f>
        <v>5.5068630487156356E-3</v>
      </c>
      <c r="P120" s="3">
        <f>'Population at Risk'!P120/'Population at Risk'!P$5</f>
        <v>4.0914138287639007E-3</v>
      </c>
      <c r="Q120" s="3">
        <f>'Population at Risk'!Q120/'Population at Risk'!Q$5</f>
        <v>6.6924943637089521E-3</v>
      </c>
      <c r="R120" s="3">
        <f>'Population at Risk'!R120/'Population at Risk'!R$5</f>
        <v>2.5940392938562733E-3</v>
      </c>
      <c r="S120" s="3">
        <f>'Population at Risk'!S120/'Population at Risk'!S$5</f>
        <v>4.5607078291065401E-3</v>
      </c>
      <c r="T120" s="3">
        <f>'Population at Risk'!T120/'Population at Risk'!T$5</f>
        <v>3.3218631891989473E-3</v>
      </c>
      <c r="U120" s="3">
        <f>'Population at Risk'!U120/'Population at Risk'!U$5</f>
        <v>4.66186729587602E-3</v>
      </c>
      <c r="V120" s="3">
        <f>'Population at Risk'!V120/'Population at Risk'!V$5</f>
        <v>6.5061648398267906E-3</v>
      </c>
      <c r="W120" s="3">
        <f>'Population at Risk'!W120/'Population at Risk'!W$5</f>
        <v>4.2126687791847394E-3</v>
      </c>
      <c r="X120" s="3">
        <f>'Population at Risk'!X120/'Population at Risk'!X$5</f>
        <v>4.2122414074907254E-3</v>
      </c>
      <c r="Y120" s="3">
        <f>'Population at Risk'!Y120/'Population at Risk'!Y$5</f>
        <v>5.42361970997636E-3</v>
      </c>
      <c r="Z120" s="3">
        <f>'Population at Risk'!Z120/'Population at Risk'!Z$5</f>
        <v>3.4247278258928314E-3</v>
      </c>
      <c r="AA120" s="3">
        <f>'Population at Risk'!AA120/'Population at Risk'!AA$5</f>
        <v>4.5742053155824356E-3</v>
      </c>
      <c r="AB120" s="3">
        <f>'Population at Risk'!AB120/'Population at Risk'!AB$5</f>
        <v>3.2666353870278017E-3</v>
      </c>
      <c r="AC120" s="3">
        <f>'Population at Risk'!AC120/'Population at Risk'!AC$5</f>
        <v>3.6524800674673473E-3</v>
      </c>
      <c r="AD120" s="3">
        <f>'Population at Risk'!AD120/'Population at Risk'!AD$5</f>
        <v>3.9879151346911288E-3</v>
      </c>
      <c r="AE120" s="3">
        <f>'Population at Risk'!AE120/'Population at Risk'!AE$5</f>
        <v>4.3278143686352301E-3</v>
      </c>
      <c r="AF120" s="3">
        <f>'Population at Risk'!AF120/'Population at Risk'!AF$5</f>
        <v>2.5376848192740363E-3</v>
      </c>
      <c r="AG120" s="3">
        <f>'Population at Risk'!AG120/'Population at Risk'!AG$5</f>
        <v>4.3278143686352301E-3</v>
      </c>
      <c r="AH120" s="3">
        <f>'Population at Risk'!AH120/'Population at Risk'!AH$5</f>
        <v>6.2845187795923857E-3</v>
      </c>
      <c r="AI120" s="3">
        <f>'Population at Risk'!AI120/'Population at Risk'!AI$5</f>
        <v>4.9164775373519596E-3</v>
      </c>
      <c r="AJ120" s="3">
        <f>'Population at Risk'!AJ120/'Population at Risk'!AJ$5</f>
        <v>9.0886248973644258E-3</v>
      </c>
      <c r="AK120" s="3">
        <f>'Population at Risk'!AK120/'Population at Risk'!AK$5</f>
        <v>3.6909256079616566E-3</v>
      </c>
      <c r="AL120" s="3">
        <f>'Population at Risk'!AL120/'Population at Risk'!AL$5</f>
        <v>4.173323138837717E-3</v>
      </c>
      <c r="AM120" s="3">
        <f>'Population at Risk'!AM120/'Population at Risk'!AM$5</f>
        <v>6.6759043367798192E-3</v>
      </c>
      <c r="AN120" s="3">
        <f>'Population at Risk'!AN120/'Population at Risk'!AN$5</f>
        <v>3.1342249997473315E-3</v>
      </c>
      <c r="AO120" s="3">
        <f>'Population at Risk'!AO120/'Population at Risk'!AO$5</f>
        <v>3.131866161052372E-3</v>
      </c>
      <c r="AP120" s="3">
        <f>'Population at Risk'!AP120/'Population at Risk'!AP$5</f>
        <v>2.5824105850894051E-3</v>
      </c>
      <c r="AQ120" s="3">
        <f>'Population at Risk'!AQ120/'Population at Risk'!AQ$5</f>
        <v>4.1200644634380315E-3</v>
      </c>
      <c r="AR120" s="3">
        <f>'Population at Risk'!AR120/'Population at Risk'!AR$5</f>
        <v>4.3882513711607429E-3</v>
      </c>
      <c r="AS120" s="3">
        <f>'Population at Risk'!AS120/'Population at Risk'!AS$5</f>
        <v>3.2277822454336654E-3</v>
      </c>
      <c r="AT120" s="3">
        <f>'Population at Risk'!AT120/'Population at Risk'!AT$5</f>
        <v>3.7482540803598609E-4</v>
      </c>
      <c r="AU120" s="3">
        <f>'Population at Risk'!AU120/'Population at Risk'!AU$5</f>
        <v>3.751568400973262E-4</v>
      </c>
      <c r="AV120" s="3">
        <f>'Population at Risk'!AV120/'Population at Risk'!AV$5</f>
        <v>5.1998500733690988E-3</v>
      </c>
      <c r="AW120" s="3">
        <f>'Population at Risk'!AW120/'Population at Risk'!AW$5</f>
        <v>5.8434456631559079E-3</v>
      </c>
      <c r="AX120" s="3">
        <f>'Population at Risk'!AX120/'Population at Risk'!AX$5</f>
        <v>3.4199086258010448E-3</v>
      </c>
      <c r="AY120" s="3">
        <f>'Population at Risk'!AY120/'Population at Risk'!AY$5</f>
        <v>3.7615108070072015E-3</v>
      </c>
      <c r="AZ120" s="3">
        <f>'Population at Risk'!AZ120/'Population at Risk'!AZ$5</f>
        <v>3.3021099799107148E-3</v>
      </c>
      <c r="BA120" s="3">
        <f>'Population at Risk'!BA120/'Population at Risk'!BA$5</f>
        <v>5.8738898886085003E-3</v>
      </c>
      <c r="BB120" s="3">
        <f>'Population at Risk'!BB120/'Population at Risk'!BB$5</f>
        <v>6.2998283354945596E-3</v>
      </c>
      <c r="BC120" s="5">
        <f>'Population at Risk'!BC120/'Population at Risk'!BC$5</f>
        <v>4.6589983535368579E-3</v>
      </c>
      <c r="BD120" s="9">
        <v>118</v>
      </c>
    </row>
    <row r="121" spans="1:56" x14ac:dyDescent="0.35">
      <c r="A121" s="3"/>
      <c r="B121" s="3" t="s">
        <v>48</v>
      </c>
      <c r="C121" s="47">
        <f>'Population at Risk'!C121/'Population at Risk'!C$5</f>
        <v>1.129058752275745E-2</v>
      </c>
      <c r="D121" s="3">
        <f>'Population at Risk'!D121/'Population at Risk'!D$5</f>
        <v>6.6753503521837267E-3</v>
      </c>
      <c r="E121" s="3">
        <f>'Population at Risk'!E121/'Population at Risk'!E$5</f>
        <v>2.6871282531286669E-3</v>
      </c>
      <c r="F121" s="3">
        <f>'Population at Risk'!F121/'Population at Risk'!F$5</f>
        <v>5.1960877685405795E-3</v>
      </c>
      <c r="G121" s="3">
        <f>'Population at Risk'!G121/'Population at Risk'!G$5</f>
        <v>4.2595018462965404E-3</v>
      </c>
      <c r="H121" s="3">
        <f>'Population at Risk'!H121/'Population at Risk'!H$5</f>
        <v>6.305021639448836E-3</v>
      </c>
      <c r="I121" s="3">
        <f>'Population at Risk'!I121/'Population at Risk'!I$5</f>
        <v>4.7747436271072417E-3</v>
      </c>
      <c r="J121" s="3">
        <f>'Population at Risk'!J121/'Population at Risk'!J$5</f>
        <v>6.4811244719445299E-3</v>
      </c>
      <c r="K121" s="3">
        <f>'Population at Risk'!K121/'Population at Risk'!K$5</f>
        <v>7.1279103633466101E-3</v>
      </c>
      <c r="L121" s="3">
        <f>'Population at Risk'!L121/'Population at Risk'!L$5</f>
        <v>7.0375680989573095E-3</v>
      </c>
      <c r="M121" s="3">
        <f>'Population at Risk'!M121/'Population at Risk'!M$5</f>
        <v>7.0351211633432435E-3</v>
      </c>
      <c r="N121" s="3">
        <f>'Population at Risk'!N121/'Population at Risk'!N$5</f>
        <v>1.070254036878701E-2</v>
      </c>
      <c r="O121" s="3">
        <f>'Population at Risk'!O121/'Population at Risk'!O$5</f>
        <v>7.4081321343107184E-3</v>
      </c>
      <c r="P121" s="3">
        <f>'Population at Risk'!P121/'Population at Risk'!P$5</f>
        <v>6.0150618580395296E-3</v>
      </c>
      <c r="Q121" s="3">
        <f>'Population at Risk'!Q121/'Population at Risk'!Q$5</f>
        <v>9.3893054148745658E-3</v>
      </c>
      <c r="R121" s="3">
        <f>'Population at Risk'!R121/'Population at Risk'!R$5</f>
        <v>3.5102825306770669E-3</v>
      </c>
      <c r="S121" s="3">
        <f>'Population at Risk'!S121/'Population at Risk'!S$5</f>
        <v>6.7434201566239829E-3</v>
      </c>
      <c r="T121" s="3">
        <f>'Population at Risk'!T121/'Population at Risk'!T$5</f>
        <v>6.4138017674118105E-3</v>
      </c>
      <c r="U121" s="3">
        <f>'Population at Risk'!U121/'Population at Risk'!U$5</f>
        <v>5.1946521296904235E-3</v>
      </c>
      <c r="V121" s="3">
        <f>'Population at Risk'!V121/'Population at Risk'!V$5</f>
        <v>7.8204815030824756E-3</v>
      </c>
      <c r="W121" s="3">
        <f>'Population at Risk'!W121/'Population at Risk'!W$5</f>
        <v>5.23040833134252E-3</v>
      </c>
      <c r="X121" s="3">
        <f>'Population at Risk'!X121/'Population at Risk'!X$5</f>
        <v>5.2298777108294638E-3</v>
      </c>
      <c r="Y121" s="3">
        <f>'Population at Risk'!Y121/'Population at Risk'!Y$5</f>
        <v>7.4222947284632752E-3</v>
      </c>
      <c r="Z121" s="3">
        <f>'Population at Risk'!Z121/'Population at Risk'!Z$5</f>
        <v>6.4568397954037895E-3</v>
      </c>
      <c r="AA121" s="3">
        <f>'Population at Risk'!AA121/'Population at Risk'!AA$5</f>
        <v>6.8187609600837504E-3</v>
      </c>
      <c r="AB121" s="3">
        <f>'Population at Risk'!AB121/'Population at Risk'!AB$5</f>
        <v>6.4042232676105194E-3</v>
      </c>
      <c r="AC121" s="3">
        <f>'Population at Risk'!AC121/'Population at Risk'!AC$5</f>
        <v>6.0521928463605369E-3</v>
      </c>
      <c r="AD121" s="3">
        <f>'Population at Risk'!AD121/'Population at Risk'!AD$5</f>
        <v>5.1618992562845719E-3</v>
      </c>
      <c r="AE121" s="3">
        <f>'Population at Risk'!AE121/'Population at Risk'!AE$5</f>
        <v>5.5826244518489953E-3</v>
      </c>
      <c r="AF121" s="3">
        <f>'Population at Risk'!AF121/'Population at Risk'!AF$5</f>
        <v>3.8363122620011254E-3</v>
      </c>
      <c r="AG121" s="3">
        <f>'Population at Risk'!AG121/'Population at Risk'!AG$5</f>
        <v>5.5826244518489953E-3</v>
      </c>
      <c r="AH121" s="3">
        <f>'Population at Risk'!AH121/'Population at Risk'!AH$5</f>
        <v>8.2132159222948753E-3</v>
      </c>
      <c r="AI121" s="3">
        <f>'Population at Risk'!AI121/'Population at Risk'!AI$5</f>
        <v>7.7535801650863443E-3</v>
      </c>
      <c r="AJ121" s="3">
        <f>'Population at Risk'!AJ121/'Population at Risk'!AJ$5</f>
        <v>1.1230853080983098E-2</v>
      </c>
      <c r="AK121" s="3">
        <f>'Population at Risk'!AK121/'Population at Risk'!AK$5</f>
        <v>5.1843637152293783E-3</v>
      </c>
      <c r="AL121" s="3">
        <f>'Population at Risk'!AL121/'Population at Risk'!AL$5</f>
        <v>5.2371113899139978E-3</v>
      </c>
      <c r="AM121" s="3">
        <f>'Population at Risk'!AM121/'Population at Risk'!AM$5</f>
        <v>8.5509548085755081E-3</v>
      </c>
      <c r="AN121" s="3">
        <f>'Population at Risk'!AN121/'Population at Risk'!AN$5</f>
        <v>4.2569324623433899E-3</v>
      </c>
      <c r="AO121" s="3">
        <f>'Population at Risk'!AO121/'Population at Risk'!AO$5</f>
        <v>4.2537286665039684E-3</v>
      </c>
      <c r="AP121" s="3">
        <f>'Population at Risk'!AP121/'Population at Risk'!AP$5</f>
        <v>4.5464017932231897E-3</v>
      </c>
      <c r="AQ121" s="3">
        <f>'Population at Risk'!AQ121/'Population at Risk'!AQ$5</f>
        <v>5.546459194917956E-3</v>
      </c>
      <c r="AR121" s="3">
        <f>'Population at Risk'!AR121/'Population at Risk'!AR$5</f>
        <v>6.6609999709798242E-3</v>
      </c>
      <c r="AS121" s="3">
        <f>'Population at Risk'!AS121/'Population at Risk'!AS$5</f>
        <v>4.7753490754361069E-3</v>
      </c>
      <c r="AT121" s="3">
        <f>'Population at Risk'!AT121/'Population at Risk'!AT$5</f>
        <v>1.9678333921889272E-3</v>
      </c>
      <c r="AU121" s="3">
        <f>'Population at Risk'!AU121/'Population at Risk'!AU$5</f>
        <v>1.9695734105109625E-3</v>
      </c>
      <c r="AV121" s="3">
        <f>'Population at Risk'!AV121/'Population at Risk'!AV$5</f>
        <v>6.4714644994110738E-3</v>
      </c>
      <c r="AW121" s="3">
        <f>'Population at Risk'!AW121/'Population at Risk'!AW$5</f>
        <v>7.8186503897499822E-3</v>
      </c>
      <c r="AX121" s="3">
        <f>'Population at Risk'!AX121/'Population at Risk'!AX$5</f>
        <v>6.7963898404808072E-3</v>
      </c>
      <c r="AY121" s="3">
        <f>'Population at Risk'!AY121/'Population at Risk'!AY$5</f>
        <v>6.3169056529935692E-3</v>
      </c>
      <c r="AZ121" s="3">
        <f>'Population at Risk'!AZ121/'Population at Risk'!AZ$5</f>
        <v>7.3171192658291404E-3</v>
      </c>
      <c r="BA121" s="3">
        <f>'Population at Risk'!BA121/'Population at Risk'!BA$5</f>
        <v>8.4128611612145753E-3</v>
      </c>
      <c r="BB121" s="3">
        <f>'Population at Risk'!BB121/'Population at Risk'!BB$5</f>
        <v>8.8602172828561102E-3</v>
      </c>
      <c r="BC121" s="5">
        <f>'Population at Risk'!BC121/'Population at Risk'!BC$5</f>
        <v>5.1914553082267846E-3</v>
      </c>
      <c r="BD121" s="9">
        <v>119</v>
      </c>
    </row>
    <row r="122" spans="1:56" x14ac:dyDescent="0.35">
      <c r="A122" s="3"/>
      <c r="B122" s="3" t="s">
        <v>49</v>
      </c>
      <c r="C122" s="47">
        <f>'Population at Risk'!C122/'Population at Risk'!C$5</f>
        <v>1.5489492682201254E-2</v>
      </c>
      <c r="D122" s="3">
        <f>'Population at Risk'!D122/'Population at Risk'!D$5</f>
        <v>9.1262182152070503E-3</v>
      </c>
      <c r="E122" s="3">
        <f>'Population at Risk'!E122/'Population at Risk'!E$5</f>
        <v>3.6273410880504182E-3</v>
      </c>
      <c r="F122" s="3">
        <f>'Population at Risk'!F122/'Population at Risk'!F$5</f>
        <v>6.9817618616625238E-3</v>
      </c>
      <c r="G122" s="3">
        <f>'Population at Risk'!G122/'Population at Risk'!G$5</f>
        <v>4.4760986988088072E-3</v>
      </c>
      <c r="H122" s="3">
        <f>'Population at Risk'!H122/'Population at Risk'!H$5</f>
        <v>7.0834607664442117E-3</v>
      </c>
      <c r="I122" s="3">
        <f>'Population at Risk'!I122/'Population at Risk'!I$5</f>
        <v>5.7706823027246067E-3</v>
      </c>
      <c r="J122" s="3">
        <f>'Population at Risk'!J122/'Population at Risk'!J$5</f>
        <v>7.5117984419987762E-3</v>
      </c>
      <c r="K122" s="3">
        <f>'Population at Risk'!K122/'Population at Risk'!K$5</f>
        <v>7.8067395914221509E-3</v>
      </c>
      <c r="L122" s="3">
        <f>'Population at Risk'!L122/'Population at Risk'!L$5</f>
        <v>6.581646611187218E-3</v>
      </c>
      <c r="M122" s="3">
        <f>'Population at Risk'!M122/'Population at Risk'!M$5</f>
        <v>6.5793581977373382E-3</v>
      </c>
      <c r="N122" s="3">
        <f>'Population at Risk'!N122/'Population at Risk'!N$5</f>
        <v>1.1389092066177711E-2</v>
      </c>
      <c r="O122" s="3">
        <f>'Population at Risk'!O122/'Population at Risk'!O$5</f>
        <v>8.1812610529986528E-3</v>
      </c>
      <c r="P122" s="3">
        <f>'Population at Risk'!P122/'Population at Risk'!P$5</f>
        <v>6.5074360838406073E-3</v>
      </c>
      <c r="Q122" s="3">
        <f>'Population at Risk'!Q122/'Population at Risk'!Q$5</f>
        <v>1.0750431403450436E-2</v>
      </c>
      <c r="R122" s="3">
        <f>'Population at Risk'!R122/'Population at Risk'!R$5</f>
        <v>3.5274615988483008E-3</v>
      </c>
      <c r="S122" s="3">
        <f>'Population at Risk'!S122/'Population at Risk'!S$5</f>
        <v>9.1121922272846025E-3</v>
      </c>
      <c r="T122" s="3">
        <f>'Population at Risk'!T122/'Population at Risk'!T$5</f>
        <v>1.0831580928804692E-2</v>
      </c>
      <c r="U122" s="3">
        <f>'Population at Risk'!U122/'Population at Risk'!U$5</f>
        <v>6.7721671581222635E-3</v>
      </c>
      <c r="V122" s="3">
        <f>'Population at Risk'!V122/'Population at Risk'!V$5</f>
        <v>9.108784377237434E-3</v>
      </c>
      <c r="W122" s="3">
        <f>'Population at Risk'!W122/'Population at Risk'!W$5</f>
        <v>6.3857547343407137E-3</v>
      </c>
      <c r="X122" s="3">
        <f>'Population at Risk'!X122/'Population at Risk'!X$5</f>
        <v>6.3851069049096773E-3</v>
      </c>
      <c r="Y122" s="3">
        <f>'Population at Risk'!Y122/'Population at Risk'!Y$5</f>
        <v>8.6263753739789263E-3</v>
      </c>
      <c r="Z122" s="3">
        <f>'Population at Risk'!Z122/'Population at Risk'!Z$5</f>
        <v>1.0203381741839409E-2</v>
      </c>
      <c r="AA122" s="3">
        <f>'Population at Risk'!AA122/'Population at Risk'!AA$5</f>
        <v>8.8949378937791101E-3</v>
      </c>
      <c r="AB122" s="3">
        <f>'Population at Risk'!AB122/'Population at Risk'!AB$5</f>
        <v>8.6531474409161212E-3</v>
      </c>
      <c r="AC122" s="3">
        <f>'Population at Risk'!AC122/'Population at Risk'!AC$5</f>
        <v>8.4710780768835967E-3</v>
      </c>
      <c r="AD122" s="3">
        <f>'Population at Risk'!AD122/'Population at Risk'!AD$5</f>
        <v>5.7537505228825907E-3</v>
      </c>
      <c r="AE122" s="3">
        <f>'Population at Risk'!AE122/'Population at Risk'!AE$5</f>
        <v>6.331103940260539E-3</v>
      </c>
      <c r="AF122" s="3">
        <f>'Population at Risk'!AF122/'Population at Risk'!AF$5</f>
        <v>4.3805696348628697E-3</v>
      </c>
      <c r="AG122" s="3">
        <f>'Population at Risk'!AG122/'Population at Risk'!AG$5</f>
        <v>6.331103940260539E-3</v>
      </c>
      <c r="AH122" s="3">
        <f>'Population at Risk'!AH122/'Population at Risk'!AH$5</f>
        <v>9.6184526093142254E-3</v>
      </c>
      <c r="AI122" s="3">
        <f>'Population at Risk'!AI122/'Population at Risk'!AI$5</f>
        <v>1.0904477427905164E-2</v>
      </c>
      <c r="AJ122" s="3">
        <f>'Population at Risk'!AJ122/'Population at Risk'!AJ$5</f>
        <v>1.3574300785591383E-2</v>
      </c>
      <c r="AK122" s="3">
        <f>'Population at Risk'!AK122/'Population at Risk'!AK$5</f>
        <v>6.5206870471629748E-3</v>
      </c>
      <c r="AL122" s="3">
        <f>'Population at Risk'!AL122/'Population at Risk'!AL$5</f>
        <v>5.6124532690115646E-3</v>
      </c>
      <c r="AM122" s="3">
        <f>'Population at Risk'!AM122/'Population at Risk'!AM$5</f>
        <v>1.0047139945788937E-2</v>
      </c>
      <c r="AN122" s="3">
        <f>'Population at Risk'!AN122/'Population at Risk'!AN$5</f>
        <v>5.5899926752437318E-3</v>
      </c>
      <c r="AO122" s="3">
        <f>'Population at Risk'!AO122/'Population at Risk'!AO$5</f>
        <v>5.5857856093732335E-3</v>
      </c>
      <c r="AP122" s="3">
        <f>'Population at Risk'!AP122/'Population at Risk'!AP$5</f>
        <v>5.8953715330659438E-3</v>
      </c>
      <c r="AQ122" s="3">
        <f>'Population at Risk'!AQ122/'Population at Risk'!AQ$5</f>
        <v>6.6341035246129465E-3</v>
      </c>
      <c r="AR122" s="3">
        <f>'Population at Risk'!AR122/'Population at Risk'!AR$5</f>
        <v>8.4296546213355732E-3</v>
      </c>
      <c r="AS122" s="3">
        <f>'Population at Risk'!AS122/'Population at Risk'!AS$5</f>
        <v>5.771414038337962E-3</v>
      </c>
      <c r="AT122" s="3">
        <f>'Population at Risk'!AT122/'Population at Risk'!AT$5</f>
        <v>2.4763920376947054E-3</v>
      </c>
      <c r="AU122" s="3">
        <f>'Population at Risk'!AU122/'Population at Risk'!AU$5</f>
        <v>2.4785817390867216E-3</v>
      </c>
      <c r="AV122" s="3">
        <f>'Population at Risk'!AV122/'Population at Risk'!AV$5</f>
        <v>7.7707833524598702E-3</v>
      </c>
      <c r="AW122" s="3">
        <f>'Population at Risk'!AW122/'Population at Risk'!AW$5</f>
        <v>9.121668094314684E-3</v>
      </c>
      <c r="AX122" s="3">
        <f>'Population at Risk'!AX122/'Population at Risk'!AX$5</f>
        <v>8.1583856167564105E-3</v>
      </c>
      <c r="AY122" s="3">
        <f>'Population at Risk'!AY122/'Population at Risk'!AY$5</f>
        <v>7.5376626092839034E-3</v>
      </c>
      <c r="AZ122" s="3">
        <f>'Population at Risk'!AZ122/'Population at Risk'!AZ$5</f>
        <v>8.592290687050504E-3</v>
      </c>
      <c r="BA122" s="3">
        <f>'Population at Risk'!BA122/'Population at Risk'!BA$5</f>
        <v>9.7706222887837171E-3</v>
      </c>
      <c r="BB122" s="3">
        <f>'Population at Risk'!BB122/'Population at Risk'!BB$5</f>
        <v>9.9812223401244543E-3</v>
      </c>
      <c r="BC122" s="5">
        <f>'Population at Risk'!BC122/'Population at Risk'!BC$5</f>
        <v>6.7679995240274432E-3</v>
      </c>
      <c r="BD122" s="9">
        <v>120</v>
      </c>
    </row>
    <row r="123" spans="1:56" x14ac:dyDescent="0.35">
      <c r="A123" s="3"/>
      <c r="B123" s="3" t="s">
        <v>50</v>
      </c>
      <c r="C123" s="47">
        <f>'Population at Risk'!C123/'Population at Risk'!C$5</f>
        <v>1.2308874779048986E-2</v>
      </c>
      <c r="D123" s="3">
        <f>'Population at Risk'!D123/'Population at Risk'!D$5</f>
        <v>7.4376787289712875E-3</v>
      </c>
      <c r="E123" s="3">
        <f>'Population at Risk'!E123/'Population at Risk'!E$5</f>
        <v>3.2287876166234601E-3</v>
      </c>
      <c r="F123" s="3">
        <f>'Population at Risk'!F123/'Population at Risk'!F$5</f>
        <v>7.0603189571523967E-3</v>
      </c>
      <c r="G123" s="3">
        <f>'Population at Risk'!G123/'Population at Risk'!G$5</f>
        <v>4.7589291110961768E-3</v>
      </c>
      <c r="H123" s="3">
        <f>'Population at Risk'!H123/'Population at Risk'!H$5</f>
        <v>6.7446986286526815E-3</v>
      </c>
      <c r="I123" s="3">
        <f>'Population at Risk'!I123/'Population at Risk'!I$5</f>
        <v>4.9071118877041997E-3</v>
      </c>
      <c r="J123" s="3">
        <f>'Population at Risk'!J123/'Population at Risk'!J$5</f>
        <v>5.9531543848693478E-3</v>
      </c>
      <c r="K123" s="3">
        <f>'Population at Risk'!K123/'Population at Risk'!K$5</f>
        <v>7.4032905169300507E-3</v>
      </c>
      <c r="L123" s="3">
        <f>'Population at Risk'!L123/'Population at Risk'!L$5</f>
        <v>6.608158782833491E-3</v>
      </c>
      <c r="M123" s="3">
        <f>'Population at Risk'!M123/'Population at Risk'!M$5</f>
        <v>6.6058611512025429E-3</v>
      </c>
      <c r="N123" s="3">
        <f>'Population at Risk'!N123/'Population at Risk'!N$5</f>
        <v>8.7597132547579046E-3</v>
      </c>
      <c r="O123" s="3">
        <f>'Population at Risk'!O123/'Population at Risk'!O$5</f>
        <v>8.3640339063103235E-3</v>
      </c>
      <c r="P123" s="3">
        <f>'Population at Risk'!P123/'Population at Risk'!P$5</f>
        <v>5.6996164320534974E-3</v>
      </c>
      <c r="Q123" s="3">
        <f>'Population at Risk'!Q123/'Population at Risk'!Q$5</f>
        <v>1.0510127642667427E-2</v>
      </c>
      <c r="R123" s="3">
        <f>'Population at Risk'!R123/'Population at Risk'!R$5</f>
        <v>3.0079129912659931E-3</v>
      </c>
      <c r="S123" s="3">
        <f>'Population at Risk'!S123/'Population at Risk'!S$5</f>
        <v>8.6810967540015289E-3</v>
      </c>
      <c r="T123" s="3">
        <f>'Population at Risk'!T123/'Population at Risk'!T$5</f>
        <v>9.7849055126879077E-3</v>
      </c>
      <c r="U123" s="3">
        <f>'Population at Risk'!U123/'Population at Risk'!U$5</f>
        <v>5.5860813846658215E-3</v>
      </c>
      <c r="V123" s="3">
        <f>'Population at Risk'!V123/'Population at Risk'!V$5</f>
        <v>9.122450970451593E-3</v>
      </c>
      <c r="W123" s="3">
        <f>'Population at Risk'!W123/'Population at Risk'!W$5</f>
        <v>6.2377307488437105E-3</v>
      </c>
      <c r="X123" s="3">
        <f>'Population at Risk'!X123/'Population at Risk'!X$5</f>
        <v>6.2370979363211357E-3</v>
      </c>
      <c r="Y123" s="3">
        <f>'Population at Risk'!Y123/'Population at Risk'!Y$5</f>
        <v>7.8487661363919464E-3</v>
      </c>
      <c r="Z123" s="3">
        <f>'Population at Risk'!Z123/'Population at Risk'!Z$5</f>
        <v>9.4667242754638524E-3</v>
      </c>
      <c r="AA123" s="3">
        <f>'Population at Risk'!AA123/'Population at Risk'!AA$5</f>
        <v>8.5721005350349686E-3</v>
      </c>
      <c r="AB123" s="3">
        <f>'Population at Risk'!AB123/'Population at Risk'!AB$5</f>
        <v>7.1880876951651053E-3</v>
      </c>
      <c r="AC123" s="3">
        <f>'Population at Risk'!AC123/'Population at Risk'!AC$5</f>
        <v>8.0071656637076809E-3</v>
      </c>
      <c r="AD123" s="3">
        <f>'Population at Risk'!AD123/'Population at Risk'!AD$5</f>
        <v>5.6911719673467063E-3</v>
      </c>
      <c r="AE123" s="3">
        <f>'Population at Risk'!AE123/'Population at Risk'!AE$5</f>
        <v>6.1300386718246887E-3</v>
      </c>
      <c r="AF123" s="3">
        <f>'Population at Risk'!AF123/'Population at Risk'!AF$5</f>
        <v>4.3668803547539242E-3</v>
      </c>
      <c r="AG123" s="3">
        <f>'Population at Risk'!AG123/'Population at Risk'!AG$5</f>
        <v>6.1300386718246887E-3</v>
      </c>
      <c r="AH123" s="3">
        <f>'Population at Risk'!AH123/'Population at Risk'!AH$5</f>
        <v>9.5668743686207897E-3</v>
      </c>
      <c r="AI123" s="3">
        <f>'Population at Risk'!AI123/'Population at Risk'!AI$5</f>
        <v>1.0397325842654766E-2</v>
      </c>
      <c r="AJ123" s="3">
        <f>'Population at Risk'!AJ123/'Population at Risk'!AJ$5</f>
        <v>1.3137359773179645E-2</v>
      </c>
      <c r="AK123" s="3">
        <f>'Population at Risk'!AK123/'Population at Risk'!AK$5</f>
        <v>6.0671806171911135E-3</v>
      </c>
      <c r="AL123" s="3">
        <f>'Population at Risk'!AL123/'Population at Risk'!AL$5</f>
        <v>5.0917101821960587E-3</v>
      </c>
      <c r="AM123" s="3">
        <f>'Population at Risk'!AM123/'Population at Risk'!AM$5</f>
        <v>1.0279584136523695E-2</v>
      </c>
      <c r="AN123" s="3">
        <f>'Population at Risk'!AN123/'Population at Risk'!AN$5</f>
        <v>3.81624499944524E-3</v>
      </c>
      <c r="AO123" s="3">
        <f>'Population at Risk'!AO123/'Population at Risk'!AO$5</f>
        <v>3.8133728679374955E-3</v>
      </c>
      <c r="AP123" s="3">
        <f>'Population at Risk'!AP123/'Population at Risk'!AP$5</f>
        <v>5.8719462157160139E-3</v>
      </c>
      <c r="AQ123" s="3">
        <f>'Population at Risk'!AQ123/'Population at Risk'!AQ$5</f>
        <v>7.1303553630682462E-3</v>
      </c>
      <c r="AR123" s="3">
        <f>'Population at Risk'!AR123/'Population at Risk'!AR$5</f>
        <v>7.9050756245520465E-3</v>
      </c>
      <c r="AS123" s="3">
        <f>'Population at Risk'!AS123/'Population at Risk'!AS$5</f>
        <v>4.9077341206289361E-3</v>
      </c>
      <c r="AT123" s="3">
        <f>'Population at Risk'!AT123/'Population at Risk'!AT$5</f>
        <v>1.2920306283624552E-3</v>
      </c>
      <c r="AU123" s="3">
        <f>'Population at Risk'!AU123/'Population at Risk'!AU$5</f>
        <v>1.2931730812626376E-3</v>
      </c>
      <c r="AV123" s="3">
        <f>'Population at Risk'!AV123/'Population at Risk'!AV$5</f>
        <v>7.1100341093165761E-3</v>
      </c>
      <c r="AW123" s="3">
        <f>'Population at Risk'!AW123/'Population at Risk'!AW$5</f>
        <v>8.7730693136402384E-3</v>
      </c>
      <c r="AX123" s="3">
        <f>'Population at Risk'!AX123/'Population at Risk'!AX$5</f>
        <v>5.7133648508783429E-3</v>
      </c>
      <c r="AY123" s="3">
        <f>'Population at Risk'!AY123/'Population at Risk'!AY$5</f>
        <v>6.9495560634842335E-3</v>
      </c>
      <c r="AZ123" s="3">
        <f>'Population at Risk'!AZ123/'Population at Risk'!AZ$5</f>
        <v>7.5854482828082419E-3</v>
      </c>
      <c r="BA123" s="3">
        <f>'Population at Risk'!BA123/'Population at Risk'!BA$5</f>
        <v>9.4812081214619252E-3</v>
      </c>
      <c r="BB123" s="3">
        <f>'Population at Risk'!BB123/'Population at Risk'!BB$5</f>
        <v>1.0724999387425811E-2</v>
      </c>
      <c r="BC123" s="5">
        <f>'Population at Risk'!BC123/'Population at Risk'!BC$5</f>
        <v>5.5826436751864788E-3</v>
      </c>
      <c r="BD123" s="9">
        <v>121</v>
      </c>
    </row>
    <row r="124" spans="1:56" x14ac:dyDescent="0.35">
      <c r="A124" s="3"/>
      <c r="B124" s="3" t="s">
        <v>51</v>
      </c>
      <c r="C124" s="47">
        <f>'Population at Risk'!C124/'Population at Risk'!C$5</f>
        <v>9.5100243634962649E-3</v>
      </c>
      <c r="D124" s="3">
        <f>'Population at Risk'!D124/'Population at Risk'!D$5</f>
        <v>6.0839975471206021E-3</v>
      </c>
      <c r="E124" s="3">
        <f>'Population at Risk'!E124/'Population at Risk'!E$5</f>
        <v>3.1249075395306343E-3</v>
      </c>
      <c r="F124" s="3">
        <f>'Population at Risk'!F124/'Population at Risk'!F$5</f>
        <v>5.994506317586433E-3</v>
      </c>
      <c r="G124" s="3">
        <f>'Population at Risk'!G124/'Population at Risk'!G$5</f>
        <v>4.6092391397264424E-3</v>
      </c>
      <c r="H124" s="3">
        <f>'Population at Risk'!H124/'Population at Risk'!H$5</f>
        <v>5.9383400728588286E-3</v>
      </c>
      <c r="I124" s="3">
        <f>'Population at Risk'!I124/'Population at Risk'!I$5</f>
        <v>4.7677167785022271E-3</v>
      </c>
      <c r="J124" s="3">
        <f>'Population at Risk'!J124/'Population at Risk'!J$5</f>
        <v>5.2301042478964813E-3</v>
      </c>
      <c r="K124" s="3">
        <f>'Population at Risk'!K124/'Population at Risk'!K$5</f>
        <v>7.7015754162411409E-3</v>
      </c>
      <c r="L124" s="3">
        <f>'Population at Risk'!L124/'Population at Risk'!L$5</f>
        <v>6.1944504790246852E-3</v>
      </c>
      <c r="M124" s="3">
        <f>'Population at Risk'!M124/'Population at Risk'!M$5</f>
        <v>6.1922966921946956E-3</v>
      </c>
      <c r="N124" s="3">
        <f>'Population at Risk'!N124/'Population at Risk'!N$5</f>
        <v>5.9493618896618332E-3</v>
      </c>
      <c r="O124" s="3">
        <f>'Population at Risk'!O124/'Population at Risk'!O$5</f>
        <v>7.3380027397917874E-3</v>
      </c>
      <c r="P124" s="3">
        <f>'Population at Risk'!P124/'Population at Risk'!P$5</f>
        <v>4.9305322887054255E-3</v>
      </c>
      <c r="Q124" s="3">
        <f>'Population at Risk'!Q124/'Population at Risk'!Q$5</f>
        <v>1.0034586437307813E-2</v>
      </c>
      <c r="R124" s="3">
        <f>'Population at Risk'!R124/'Population at Risk'!R$5</f>
        <v>2.705112213981749E-3</v>
      </c>
      <c r="S124" s="3">
        <f>'Population at Risk'!S124/'Population at Risk'!S$5</f>
        <v>7.5665610874540191E-3</v>
      </c>
      <c r="T124" s="3">
        <f>'Population at Risk'!T124/'Population at Risk'!T$5</f>
        <v>7.457105535969193E-3</v>
      </c>
      <c r="U124" s="3">
        <f>'Population at Risk'!U124/'Population at Risk'!U$5</f>
        <v>5.4017237186605059E-3</v>
      </c>
      <c r="V124" s="3">
        <f>'Population at Risk'!V124/'Population at Risk'!V$5</f>
        <v>9.069872002322189E-3</v>
      </c>
      <c r="W124" s="3">
        <f>'Population at Risk'!W124/'Population at Risk'!W$5</f>
        <v>6.0781549203286689E-3</v>
      </c>
      <c r="X124" s="3">
        <f>'Population at Risk'!X124/'Population at Risk'!X$5</f>
        <v>6.0775382966392847E-3</v>
      </c>
      <c r="Y124" s="3">
        <f>'Population at Risk'!Y124/'Population at Risk'!Y$5</f>
        <v>7.4567048116154031E-3</v>
      </c>
      <c r="Z124" s="3">
        <f>'Population at Risk'!Z124/'Population at Risk'!Z$5</f>
        <v>7.3577128826382253E-3</v>
      </c>
      <c r="AA124" s="3">
        <f>'Population at Risk'!AA124/'Population at Risk'!AA$5</f>
        <v>7.2919775288639039E-3</v>
      </c>
      <c r="AB124" s="3">
        <f>'Population at Risk'!AB124/'Population at Risk'!AB$5</f>
        <v>6.009089420531087E-3</v>
      </c>
      <c r="AC124" s="3">
        <f>'Population at Risk'!AC124/'Population at Risk'!AC$5</f>
        <v>6.5084853353472695E-3</v>
      </c>
      <c r="AD124" s="3">
        <f>'Population at Risk'!AD124/'Population at Risk'!AD$5</f>
        <v>5.3818459469152525E-3</v>
      </c>
      <c r="AE124" s="3">
        <f>'Population at Risk'!AE124/'Population at Risk'!AE$5</f>
        <v>5.7534034427661803E-3</v>
      </c>
      <c r="AF124" s="3">
        <f>'Population at Risk'!AF124/'Population at Risk'!AF$5</f>
        <v>4.1783864632249715E-3</v>
      </c>
      <c r="AG124" s="3">
        <f>'Population at Risk'!AG124/'Population at Risk'!AG$5</f>
        <v>5.7534034427661803E-3</v>
      </c>
      <c r="AH124" s="3">
        <f>'Population at Risk'!AH124/'Population at Risk'!AH$5</f>
        <v>8.714226542517689E-3</v>
      </c>
      <c r="AI124" s="3">
        <f>'Population at Risk'!AI124/'Population at Risk'!AI$5</f>
        <v>8.6818723875828636E-3</v>
      </c>
      <c r="AJ124" s="3">
        <f>'Population at Risk'!AJ124/'Population at Risk'!AJ$5</f>
        <v>1.282994805608996E-2</v>
      </c>
      <c r="AK124" s="3">
        <f>'Population at Risk'!AK124/'Population at Risk'!AK$5</f>
        <v>5.6788089996554309E-3</v>
      </c>
      <c r="AL124" s="3">
        <f>'Population at Risk'!AL124/'Population at Risk'!AL$5</f>
        <v>4.3360866180621113E-3</v>
      </c>
      <c r="AM124" s="3">
        <f>'Population at Risk'!AM124/'Population at Risk'!AM$5</f>
        <v>9.1441479042133362E-3</v>
      </c>
      <c r="AN124" s="3">
        <f>'Population at Risk'!AN124/'Population at Risk'!AN$5</f>
        <v>3.8476894827381477E-3</v>
      </c>
      <c r="AO124" s="3">
        <f>'Population at Risk'!AO124/'Population at Risk'!AO$5</f>
        <v>3.8447936859019919E-3</v>
      </c>
      <c r="AP124" s="3">
        <f>'Population at Risk'!AP124/'Population at Risk'!AP$5</f>
        <v>5.2636080512222256E-3</v>
      </c>
      <c r="AQ124" s="3">
        <f>'Population at Risk'!AQ124/'Population at Risk'!AQ$5</f>
        <v>5.6220674114701085E-3</v>
      </c>
      <c r="AR124" s="3">
        <f>'Population at Risk'!AR124/'Population at Risk'!AR$5</f>
        <v>6.8428503025839632E-3</v>
      </c>
      <c r="AS124" s="3">
        <f>'Population at Risk'!AS124/'Population at Risk'!AS$5</f>
        <v>4.768321335810741E-3</v>
      </c>
      <c r="AT124" s="3">
        <f>'Population at Risk'!AT124/'Population at Risk'!AT$5</f>
        <v>1.766302678182823E-3</v>
      </c>
      <c r="AU124" s="3">
        <f>'Population at Risk'!AU124/'Population at Risk'!AU$5</f>
        <v>1.7678644968990307E-3</v>
      </c>
      <c r="AV124" s="3">
        <f>'Population at Risk'!AV124/'Population at Risk'!AV$5</f>
        <v>6.4768820156311862E-3</v>
      </c>
      <c r="AW124" s="3">
        <f>'Population at Risk'!AW124/'Population at Risk'!AW$5</f>
        <v>8.2206712638244941E-3</v>
      </c>
      <c r="AX124" s="3">
        <f>'Population at Risk'!AX124/'Population at Risk'!AX$5</f>
        <v>4.2789301396611926E-3</v>
      </c>
      <c r="AY124" s="3">
        <f>'Population at Risk'!AY124/'Population at Risk'!AY$5</f>
        <v>6.041109575340973E-3</v>
      </c>
      <c r="AZ124" s="3">
        <f>'Population at Risk'!AZ124/'Population at Risk'!AZ$5</f>
        <v>5.9638187493991452E-3</v>
      </c>
      <c r="BA124" s="3">
        <f>'Population at Risk'!BA124/'Population at Risk'!BA$5</f>
        <v>9.2654235872558881E-3</v>
      </c>
      <c r="BB124" s="3">
        <f>'Population at Risk'!BB124/'Population at Risk'!BB$5</f>
        <v>9.3294605265464622E-3</v>
      </c>
      <c r="BC124" s="5">
        <f>'Population at Risk'!BC124/'Population at Risk'!BC$5</f>
        <v>5.3983994640437703E-3</v>
      </c>
      <c r="BD124" s="9">
        <v>122</v>
      </c>
    </row>
    <row r="125" spans="1:56" x14ac:dyDescent="0.35">
      <c r="A125" s="3"/>
      <c r="B125" s="3" t="s">
        <v>52</v>
      </c>
      <c r="C125" s="47">
        <f>'Population at Risk'!C125/'Population at Risk'!C$5</f>
        <v>8.2763853930792712E-3</v>
      </c>
      <c r="D125" s="3">
        <f>'Population at Risk'!D125/'Population at Risk'!D$5</f>
        <v>5.4097885474176126E-3</v>
      </c>
      <c r="E125" s="3">
        <f>'Population at Risk'!E125/'Population at Risk'!E$5</f>
        <v>2.9343032273281234E-3</v>
      </c>
      <c r="F125" s="3">
        <f>'Population at Risk'!F125/'Population at Risk'!F$5</f>
        <v>5.6625629710099863E-3</v>
      </c>
      <c r="G125" s="3">
        <f>'Population at Risk'!G125/'Population at Risk'!G$5</f>
        <v>4.401395464990767E-3</v>
      </c>
      <c r="H125" s="3">
        <f>'Population at Risk'!H125/'Population at Risk'!H$5</f>
        <v>6.9266830510473273E-3</v>
      </c>
      <c r="I125" s="3">
        <f>'Population at Risk'!I125/'Population at Risk'!I$5</f>
        <v>5.191962763029967E-3</v>
      </c>
      <c r="J125" s="3">
        <f>'Population at Risk'!J125/'Population at Risk'!J$5</f>
        <v>5.6318680858693237E-3</v>
      </c>
      <c r="K125" s="3">
        <f>'Population at Risk'!K125/'Population at Risk'!K$5</f>
        <v>8.3634295535743638E-3</v>
      </c>
      <c r="L125" s="3">
        <f>'Population at Risk'!L125/'Population at Risk'!L$5</f>
        <v>7.3938015292188269E-3</v>
      </c>
      <c r="M125" s="3">
        <f>'Population at Risk'!M125/'Population at Risk'!M$5</f>
        <v>7.3912307325983495E-3</v>
      </c>
      <c r="N125" s="3">
        <f>'Population at Risk'!N125/'Population at Risk'!N$5</f>
        <v>5.5852638547988082E-3</v>
      </c>
      <c r="O125" s="3">
        <f>'Population at Risk'!O125/'Population at Risk'!O$5</f>
        <v>8.168720031088969E-3</v>
      </c>
      <c r="P125" s="3">
        <f>'Population at Risk'!P125/'Population at Risk'!P$5</f>
        <v>5.5329050117599353E-3</v>
      </c>
      <c r="Q125" s="3">
        <f>'Population at Risk'!Q125/'Population at Risk'!Q$5</f>
        <v>1.0336378510610303E-2</v>
      </c>
      <c r="R125" s="3">
        <f>'Population at Risk'!R125/'Population at Risk'!R$5</f>
        <v>3.6022851090711729E-3</v>
      </c>
      <c r="S125" s="3">
        <f>'Population at Risk'!S125/'Population at Risk'!S$5</f>
        <v>7.5208894476922533E-3</v>
      </c>
      <c r="T125" s="3">
        <f>'Population at Risk'!T125/'Population at Risk'!T$5</f>
        <v>6.3839427466599727E-3</v>
      </c>
      <c r="U125" s="3">
        <f>'Population at Risk'!U125/'Population at Risk'!U$5</f>
        <v>7.5700212677002861E-3</v>
      </c>
      <c r="V125" s="3">
        <f>'Population at Risk'!V125/'Population at Risk'!V$5</f>
        <v>9.8239961912793151E-3</v>
      </c>
      <c r="W125" s="3">
        <f>'Population at Risk'!W125/'Population at Risk'!W$5</f>
        <v>6.6668382055905251E-3</v>
      </c>
      <c r="X125" s="3">
        <f>'Population at Risk'!X125/'Population at Risk'!X$5</f>
        <v>6.6661618604784405E-3</v>
      </c>
      <c r="Y125" s="3">
        <f>'Population at Risk'!Y125/'Population at Risk'!Y$5</f>
        <v>8.0600331563536656E-3</v>
      </c>
      <c r="Z125" s="3">
        <f>'Population at Risk'!Z125/'Population at Risk'!Z$5</f>
        <v>5.6761899156243288E-3</v>
      </c>
      <c r="AA125" s="3">
        <f>'Population at Risk'!AA125/'Population at Risk'!AA$5</f>
        <v>7.0064611789033568E-3</v>
      </c>
      <c r="AB125" s="3">
        <f>'Population at Risk'!AB125/'Population at Risk'!AB$5</f>
        <v>5.3181871583389368E-3</v>
      </c>
      <c r="AC125" s="3">
        <f>'Population at Risk'!AC125/'Population at Risk'!AC$5</f>
        <v>5.6464527727144772E-3</v>
      </c>
      <c r="AD125" s="3">
        <f>'Population at Risk'!AD125/'Population at Risk'!AD$5</f>
        <v>5.2885191385872434E-3</v>
      </c>
      <c r="AE125" s="3">
        <f>'Population at Risk'!AE125/'Population at Risk'!AE$5</f>
        <v>5.7046457864715515E-3</v>
      </c>
      <c r="AF125" s="3">
        <f>'Population at Risk'!AF125/'Population at Risk'!AF$5</f>
        <v>3.5523090127091775E-3</v>
      </c>
      <c r="AG125" s="3">
        <f>'Population at Risk'!AG125/'Population at Risk'!AG$5</f>
        <v>5.7046457864715515E-3</v>
      </c>
      <c r="AH125" s="3">
        <f>'Population at Risk'!AH125/'Population at Risk'!AH$5</f>
        <v>9.5276486629637374E-3</v>
      </c>
      <c r="AI125" s="3">
        <f>'Population at Risk'!AI125/'Population at Risk'!AI$5</f>
        <v>8.2619200213523009E-3</v>
      </c>
      <c r="AJ125" s="3">
        <f>'Population at Risk'!AJ125/'Population at Risk'!AJ$5</f>
        <v>1.2786505794049023E-2</v>
      </c>
      <c r="AK125" s="3">
        <f>'Population at Risk'!AK125/'Population at Risk'!AK$5</f>
        <v>4.9110730190153199E-3</v>
      </c>
      <c r="AL125" s="3">
        <f>'Population at Risk'!AL125/'Population at Risk'!AL$5</f>
        <v>5.3428065625541433E-3</v>
      </c>
      <c r="AM125" s="3">
        <f>'Population at Risk'!AM125/'Population at Risk'!AM$5</f>
        <v>1.0113406886138628E-2</v>
      </c>
      <c r="AN125" s="3">
        <f>'Population at Risk'!AN125/'Population at Risk'!AN$5</f>
        <v>5.450893433879043E-3</v>
      </c>
      <c r="AO125" s="3">
        <f>'Population at Risk'!AO125/'Population at Risk'!AO$5</f>
        <v>5.4467910550278211E-3</v>
      </c>
      <c r="AP125" s="3">
        <f>'Population at Risk'!AP125/'Population at Risk'!AP$5</f>
        <v>3.9205340204531321E-3</v>
      </c>
      <c r="AQ125" s="3">
        <f>'Population at Risk'!AQ125/'Population at Risk'!AQ$5</f>
        <v>5.9596511359463738E-3</v>
      </c>
      <c r="AR125" s="3">
        <f>'Population at Risk'!AR125/'Population at Risk'!AR$5</f>
        <v>6.7736622116484659E-3</v>
      </c>
      <c r="AS125" s="3">
        <f>'Population at Risk'!AS125/'Population at Risk'!AS$5</f>
        <v>5.1926211156922046E-3</v>
      </c>
      <c r="AT125" s="3">
        <f>'Population at Risk'!AT125/'Population at Risk'!AT$5</f>
        <v>1.5522053838576322E-3</v>
      </c>
      <c r="AU125" s="3">
        <f>'Population at Risk'!AU125/'Population at Risk'!AU$5</f>
        <v>1.5535778912142996E-3</v>
      </c>
      <c r="AV125" s="3">
        <f>'Population at Risk'!AV125/'Population at Risk'!AV$5</f>
        <v>7.6057100240697643E-3</v>
      </c>
      <c r="AW125" s="3">
        <f>'Population at Risk'!AW125/'Population at Risk'!AW$5</f>
        <v>8.8669163917228615E-3</v>
      </c>
      <c r="AX125" s="3">
        <f>'Population at Risk'!AX125/'Population at Risk'!AX$5</f>
        <v>4.564192148971938E-3</v>
      </c>
      <c r="AY125" s="3">
        <f>'Population at Risk'!AY125/'Population at Risk'!AY$5</f>
        <v>5.9586123913940546E-3</v>
      </c>
      <c r="AZ125" s="3">
        <f>'Population at Risk'!AZ125/'Population at Risk'!AZ$5</f>
        <v>5.2370755447544888E-3</v>
      </c>
      <c r="BA125" s="3">
        <f>'Population at Risk'!BA125/'Population at Risk'!BA$5</f>
        <v>8.6669117530480538E-3</v>
      </c>
      <c r="BB125" s="3">
        <f>'Population at Risk'!BB125/'Population at Risk'!BB$5</f>
        <v>1.0082155855652123E-2</v>
      </c>
      <c r="BC125" s="5">
        <f>'Population at Risk'!BC125/'Population at Risk'!BC$5</f>
        <v>7.5653626291881009E-3</v>
      </c>
      <c r="BD125" s="9">
        <v>123</v>
      </c>
    </row>
    <row r="126" spans="1:56" x14ac:dyDescent="0.35">
      <c r="A126" s="3"/>
      <c r="B126" s="3" t="s">
        <v>53</v>
      </c>
      <c r="C126" s="47">
        <f>'Population at Risk'!C126/'Population at Risk'!C$5</f>
        <v>9.3972618546265506E-3</v>
      </c>
      <c r="D126" s="3">
        <f>'Population at Risk'!D126/'Population at Risk'!D$5</f>
        <v>6.1481133865172663E-3</v>
      </c>
      <c r="E126" s="3">
        <f>'Population at Risk'!E126/'Population at Risk'!E$5</f>
        <v>3.3422924118458089E-3</v>
      </c>
      <c r="F126" s="3">
        <f>'Population at Risk'!F126/'Population at Risk'!F$5</f>
        <v>6.9545102467645581E-3</v>
      </c>
      <c r="G126" s="3">
        <f>'Population at Risk'!G126/'Population at Risk'!G$5</f>
        <v>6.5121516379841654E-3</v>
      </c>
      <c r="H126" s="3">
        <f>'Population at Risk'!H126/'Population at Risk'!H$5</f>
        <v>9.5109226652332762E-3</v>
      </c>
      <c r="I126" s="3">
        <f>'Population at Risk'!I126/'Population at Risk'!I$5</f>
        <v>6.6119131948882389E-3</v>
      </c>
      <c r="J126" s="3">
        <f>'Population at Risk'!J126/'Population at Risk'!J$5</f>
        <v>7.4202162503614871E-3</v>
      </c>
      <c r="K126" s="3">
        <f>'Population at Risk'!K126/'Population at Risk'!K$5</f>
        <v>1.1433595623037885E-2</v>
      </c>
      <c r="L126" s="3">
        <f>'Population at Risk'!L126/'Population at Risk'!L$5</f>
        <v>9.5222055453373644E-3</v>
      </c>
      <c r="M126" s="3">
        <f>'Population at Risk'!M126/'Population at Risk'!M$5</f>
        <v>9.5188947107499467E-3</v>
      </c>
      <c r="N126" s="3">
        <f>'Population at Risk'!N126/'Population at Risk'!N$5</f>
        <v>7.1031410710947346E-3</v>
      </c>
      <c r="O126" s="3">
        <f>'Population at Risk'!O126/'Population at Risk'!O$5</f>
        <v>1.0911968245656128E-2</v>
      </c>
      <c r="P126" s="3">
        <f>'Population at Risk'!P126/'Population at Risk'!P$5</f>
        <v>6.7529765271511786E-3</v>
      </c>
      <c r="Q126" s="3">
        <f>'Population at Risk'!Q126/'Population at Risk'!Q$5</f>
        <v>1.2588665875061283E-2</v>
      </c>
      <c r="R126" s="3">
        <f>'Population at Risk'!R126/'Population at Risk'!R$5</f>
        <v>4.1291230001665041E-3</v>
      </c>
      <c r="S126" s="3">
        <f>'Population at Risk'!S126/'Population at Risk'!S$5</f>
        <v>8.6265097250287446E-3</v>
      </c>
      <c r="T126" s="3">
        <f>'Population at Risk'!T126/'Population at Risk'!T$5</f>
        <v>6.263498794812296E-3</v>
      </c>
      <c r="U126" s="3">
        <f>'Population at Risk'!U126/'Population at Risk'!U$5</f>
        <v>9.5613486887864019E-3</v>
      </c>
      <c r="V126" s="3">
        <f>'Population at Risk'!V126/'Population at Risk'!V$5</f>
        <v>1.242576895130061E-2</v>
      </c>
      <c r="W126" s="3">
        <f>'Population at Risk'!W126/'Population at Risk'!W$5</f>
        <v>8.16951627853503E-3</v>
      </c>
      <c r="X126" s="3">
        <f>'Population at Risk'!X126/'Population at Risk'!X$5</f>
        <v>8.168687488000044E-3</v>
      </c>
      <c r="Y126" s="3">
        <f>'Population at Risk'!Y126/'Population at Risk'!Y$5</f>
        <v>1.0344104524879574E-2</v>
      </c>
      <c r="Z126" s="3">
        <f>'Population at Risk'!Z126/'Population at Risk'!Z$5</f>
        <v>6.4142253402725263E-3</v>
      </c>
      <c r="AA126" s="3">
        <f>'Population at Risk'!AA126/'Population at Risk'!AA$5</f>
        <v>8.5819819189370226E-3</v>
      </c>
      <c r="AB126" s="3">
        <f>'Population at Risk'!AB126/'Population at Risk'!AB$5</f>
        <v>6.264728997522207E-3</v>
      </c>
      <c r="AC126" s="3">
        <f>'Population at Risk'!AC126/'Population at Risk'!AC$5</f>
        <v>6.6907166174774947E-3</v>
      </c>
      <c r="AD126" s="3">
        <f>'Population at Risk'!AD126/'Population at Risk'!AD$5</f>
        <v>7.1278237146981142E-3</v>
      </c>
      <c r="AE126" s="3">
        <f>'Population at Risk'!AE126/'Population at Risk'!AE$5</f>
        <v>7.4573775353584618E-3</v>
      </c>
      <c r="AF126" s="3">
        <f>'Population at Risk'!AF126/'Population at Risk'!AF$5</f>
        <v>4.643743086179244E-3</v>
      </c>
      <c r="AG126" s="3">
        <f>'Population at Risk'!AG126/'Population at Risk'!AG$5</f>
        <v>7.4573775353584618E-3</v>
      </c>
      <c r="AH126" s="3">
        <f>'Population at Risk'!AH126/'Population at Risk'!AH$5</f>
        <v>1.2098785263755884E-2</v>
      </c>
      <c r="AI126" s="3">
        <f>'Population at Risk'!AI126/'Population at Risk'!AI$5</f>
        <v>9.1299954715481479E-3</v>
      </c>
      <c r="AJ126" s="3">
        <f>'Population at Risk'!AJ126/'Population at Risk'!AJ$5</f>
        <v>1.587531358495968E-2</v>
      </c>
      <c r="AK126" s="3">
        <f>'Population at Risk'!AK126/'Population at Risk'!AK$5</f>
        <v>6.8037620942690176E-3</v>
      </c>
      <c r="AL126" s="3">
        <f>'Population at Risk'!AL126/'Population at Risk'!AL$5</f>
        <v>7.6295615370894311E-3</v>
      </c>
      <c r="AM126" s="3">
        <f>'Population at Risk'!AM126/'Population at Risk'!AM$5</f>
        <v>1.2233629040380776E-2</v>
      </c>
      <c r="AN126" s="3">
        <f>'Population at Risk'!AN126/'Population at Risk'!AN$5</f>
        <v>6.0015591388361336E-3</v>
      </c>
      <c r="AO126" s="3">
        <f>'Population at Risk'!AO126/'Population at Risk'!AO$5</f>
        <v>5.9970423252927816E-3</v>
      </c>
      <c r="AP126" s="3">
        <f>'Population at Risk'!AP126/'Population at Risk'!AP$5</f>
        <v>5.0734376795370517E-3</v>
      </c>
      <c r="AQ126" s="3">
        <f>'Population at Risk'!AQ126/'Population at Risk'!AQ$5</f>
        <v>7.3671720393521803E-3</v>
      </c>
      <c r="AR126" s="3">
        <f>'Population at Risk'!AR126/'Population at Risk'!AR$5</f>
        <v>8.302615068999146E-3</v>
      </c>
      <c r="AS126" s="3">
        <f>'Population at Risk'!AS126/'Population at Risk'!AS$5</f>
        <v>6.6127516004880118E-3</v>
      </c>
      <c r="AT126" s="3">
        <f>'Population at Risk'!AT126/'Population at Risk'!AT$5</f>
        <v>7.442208122303911E-4</v>
      </c>
      <c r="AU126" s="3">
        <f>'Population at Risk'!AU126/'Population at Risk'!AU$5</f>
        <v>7.4487887497801054E-4</v>
      </c>
      <c r="AV126" s="3">
        <f>'Population at Risk'!AV126/'Population at Risk'!AV$5</f>
        <v>1.0391171581599601E-2</v>
      </c>
      <c r="AW126" s="3">
        <f>'Population at Risk'!AW126/'Population at Risk'!AW$5</f>
        <v>1.1897157755829457E-2</v>
      </c>
      <c r="AX126" s="3">
        <f>'Population at Risk'!AX126/'Population at Risk'!AX$5</f>
        <v>5.7572236601233463E-3</v>
      </c>
      <c r="AY126" s="3">
        <f>'Population at Risk'!AY126/'Population at Risk'!AY$5</f>
        <v>7.4056419442033285E-3</v>
      </c>
      <c r="AZ126" s="3">
        <f>'Population at Risk'!AZ126/'Population at Risk'!AZ$5</f>
        <v>6.6206539543549256E-3</v>
      </c>
      <c r="BA126" s="3">
        <f>'Population at Risk'!BA126/'Population at Risk'!BA$5</f>
        <v>1.1411859171941709E-2</v>
      </c>
      <c r="BB126" s="3">
        <f>'Population at Risk'!BB126/'Population at Risk'!BB$5</f>
        <v>1.1821622704310716E-2</v>
      </c>
      <c r="BC126" s="5">
        <f>'Population at Risk'!BC126/'Population at Risk'!BC$5</f>
        <v>9.555464574904176E-3</v>
      </c>
      <c r="BD126" s="9">
        <v>124</v>
      </c>
    </row>
    <row r="127" spans="1:56" x14ac:dyDescent="0.35">
      <c r="A127" s="3"/>
      <c r="B127" s="3" t="s">
        <v>54</v>
      </c>
      <c r="C127" s="47">
        <f>'Population at Risk'!C127/'Population at Risk'!C$5</f>
        <v>8.722046599416073E-3</v>
      </c>
      <c r="D127" s="3">
        <f>'Population at Risk'!D127/'Population at Risk'!D$5</f>
        <v>5.9326421229711013E-3</v>
      </c>
      <c r="E127" s="3">
        <f>'Population at Risk'!E127/'Population at Risk'!E$5</f>
        <v>3.5246968131343441E-3</v>
      </c>
      <c r="F127" s="3">
        <f>'Population at Risk'!F127/'Population at Risk'!F$5</f>
        <v>6.9649524543422825E-3</v>
      </c>
      <c r="G127" s="3">
        <f>'Population at Risk'!G127/'Population at Risk'!G$5</f>
        <v>6.6952241739917529E-3</v>
      </c>
      <c r="H127" s="3">
        <f>'Population at Risk'!H127/'Population at Risk'!H$5</f>
        <v>1.0057188015456237E-2</v>
      </c>
      <c r="I127" s="3">
        <f>'Population at Risk'!I127/'Population at Risk'!I$5</f>
        <v>7.4870193530352123E-3</v>
      </c>
      <c r="J127" s="3">
        <f>'Population at Risk'!J127/'Population at Risk'!J$5</f>
        <v>7.4969506479867351E-3</v>
      </c>
      <c r="K127" s="3">
        <f>'Population at Risk'!K127/'Population at Risk'!K$5</f>
        <v>1.0682796660924702E-2</v>
      </c>
      <c r="L127" s="3">
        <f>'Population at Risk'!L127/'Population at Risk'!L$5</f>
        <v>1.1150354680032355E-2</v>
      </c>
      <c r="M127" s="3">
        <f>'Population at Risk'!M127/'Population at Risk'!M$5</f>
        <v>1.1146477744194238E-2</v>
      </c>
      <c r="N127" s="3">
        <f>'Population at Risk'!N127/'Population at Risk'!N$5</f>
        <v>6.6046750310179113E-3</v>
      </c>
      <c r="O127" s="3">
        <f>'Population at Risk'!O127/'Population at Risk'!O$5</f>
        <v>1.1421008324970026E-2</v>
      </c>
      <c r="P127" s="3">
        <f>'Population at Risk'!P127/'Population at Risk'!P$5</f>
        <v>8.6619451567345497E-3</v>
      </c>
      <c r="Q127" s="3">
        <f>'Population at Risk'!Q127/'Population at Risk'!Q$5</f>
        <v>1.3610822505942326E-2</v>
      </c>
      <c r="R127" s="3">
        <f>'Population at Risk'!R127/'Population at Risk'!R$5</f>
        <v>4.9723945987920582E-3</v>
      </c>
      <c r="S127" s="3">
        <f>'Population at Risk'!S127/'Population at Risk'!S$5</f>
        <v>8.8660567118394092E-3</v>
      </c>
      <c r="T127" s="3">
        <f>'Population at Risk'!T127/'Population at Risk'!T$5</f>
        <v>6.0307245978243988E-3</v>
      </c>
      <c r="U127" s="3">
        <f>'Population at Risk'!U127/'Population at Risk'!U$5</f>
        <v>1.0537826852747565E-2</v>
      </c>
      <c r="V127" s="3">
        <f>'Population at Risk'!V127/'Population at Risk'!V$5</f>
        <v>1.2076975436878136E-2</v>
      </c>
      <c r="W127" s="3">
        <f>'Population at Risk'!W127/'Population at Risk'!W$5</f>
        <v>8.5189637956515577E-3</v>
      </c>
      <c r="X127" s="3">
        <f>'Population at Risk'!X127/'Population at Risk'!X$5</f>
        <v>8.5180995539607379E-3</v>
      </c>
      <c r="Y127" s="3">
        <f>'Population at Risk'!Y127/'Population at Risk'!Y$5</f>
        <v>1.0197270019109897E-2</v>
      </c>
      <c r="Z127" s="3">
        <f>'Population at Risk'!Z127/'Population at Risk'!Z$5</f>
        <v>6.2004178289301083E-3</v>
      </c>
      <c r="AA127" s="3">
        <f>'Population at Risk'!AA127/'Population at Risk'!AA$5</f>
        <v>8.8461636238479167E-3</v>
      </c>
      <c r="AB127" s="3">
        <f>'Population at Risk'!AB127/'Population at Risk'!AB$5</f>
        <v>6.0482169510263232E-3</v>
      </c>
      <c r="AC127" s="3">
        <f>'Population at Risk'!AC127/'Population at Risk'!AC$5</f>
        <v>6.9960607532832909E-3</v>
      </c>
      <c r="AD127" s="3">
        <f>'Population at Risk'!AD127/'Population at Risk'!AD$5</f>
        <v>7.8561335029738028E-3</v>
      </c>
      <c r="AE127" s="3">
        <f>'Population at Risk'!AE127/'Population at Risk'!AE$5</f>
        <v>8.4117132619113289E-3</v>
      </c>
      <c r="AF127" s="3">
        <f>'Population at Risk'!AF127/'Population at Risk'!AF$5</f>
        <v>6.0994619219721102E-3</v>
      </c>
      <c r="AG127" s="3">
        <f>'Population at Risk'!AG127/'Population at Risk'!AG$5</f>
        <v>8.4117132619113289E-3</v>
      </c>
      <c r="AH127" s="3">
        <f>'Population at Risk'!AH127/'Population at Risk'!AH$5</f>
        <v>1.2282243473945713E-2</v>
      </c>
      <c r="AI127" s="3">
        <f>'Population at Risk'!AI127/'Population at Risk'!AI$5</f>
        <v>9.2262454238084442E-3</v>
      </c>
      <c r="AJ127" s="3">
        <f>'Population at Risk'!AJ127/'Population at Risk'!AJ$5</f>
        <v>1.7222779225829429E-2</v>
      </c>
      <c r="AK127" s="3">
        <f>'Population at Risk'!AK127/'Population at Risk'!AK$5</f>
        <v>6.5821836352602569E-3</v>
      </c>
      <c r="AL127" s="3">
        <f>'Population at Risk'!AL127/'Population at Risk'!AL$5</f>
        <v>7.7372368007177098E-3</v>
      </c>
      <c r="AM127" s="3">
        <f>'Population at Risk'!AM127/'Population at Risk'!AM$5</f>
        <v>1.2462363962124927E-2</v>
      </c>
      <c r="AN127" s="3">
        <f>'Population at Risk'!AN127/'Population at Risk'!AN$5</f>
        <v>6.8017670240142838E-3</v>
      </c>
      <c r="AO127" s="3">
        <f>'Population at Risk'!AO127/'Population at Risk'!AO$5</f>
        <v>6.7966479686651527E-3</v>
      </c>
      <c r="AP127" s="3">
        <f>'Population at Risk'!AP127/'Population at Risk'!AP$5</f>
        <v>4.9987061916224309E-3</v>
      </c>
      <c r="AQ127" s="3">
        <f>'Population at Risk'!AQ127/'Population at Risk'!AQ$5</f>
        <v>7.7768451310786454E-3</v>
      </c>
      <c r="AR127" s="3">
        <f>'Population at Risk'!AR127/'Population at Risk'!AR$5</f>
        <v>8.5585640889249536E-3</v>
      </c>
      <c r="AS127" s="3">
        <f>'Population at Risk'!AS127/'Population at Risk'!AS$5</f>
        <v>7.4879687240820142E-3</v>
      </c>
      <c r="AT127" s="3">
        <f>'Population at Risk'!AT127/'Population at Risk'!AT$5</f>
        <v>2.0609191723303137E-3</v>
      </c>
      <c r="AU127" s="3">
        <f>'Population at Risk'!AU127/'Population at Risk'!AU$5</f>
        <v>2.0627414999391061E-3</v>
      </c>
      <c r="AV127" s="3">
        <f>'Population at Risk'!AV127/'Population at Risk'!AV$5</f>
        <v>1.1539148632519175E-2</v>
      </c>
      <c r="AW127" s="3">
        <f>'Population at Risk'!AW127/'Population at Risk'!AW$5</f>
        <v>1.2032308850102105E-2</v>
      </c>
      <c r="AX127" s="3">
        <f>'Population at Risk'!AX127/'Population at Risk'!AX$5</f>
        <v>6.3541708138227723E-3</v>
      </c>
      <c r="AY127" s="3">
        <f>'Population at Risk'!AY127/'Population at Risk'!AY$5</f>
        <v>7.4660140252702026E-3</v>
      </c>
      <c r="AZ127" s="3">
        <f>'Population at Risk'!AZ127/'Population at Risk'!AZ$5</f>
        <v>6.4028891829005837E-3</v>
      </c>
      <c r="BA127" s="3">
        <f>'Population at Risk'!BA127/'Population at Risk'!BA$5</f>
        <v>1.2015075028926762E-2</v>
      </c>
      <c r="BB127" s="3">
        <f>'Population at Risk'!BB127/'Population at Risk'!BB$5</f>
        <v>1.1729817987968998E-2</v>
      </c>
      <c r="BC127" s="5">
        <f>'Population at Risk'!BC127/'Population at Risk'!BC$5</f>
        <v>1.0531341808085881E-2</v>
      </c>
      <c r="BD127" s="9">
        <v>125</v>
      </c>
    </row>
    <row r="128" spans="1:56" x14ac:dyDescent="0.35">
      <c r="A128" s="3"/>
      <c r="B128" s="3" t="s">
        <v>55</v>
      </c>
      <c r="C128" s="47">
        <f>'Population at Risk'!C128/'Population at Risk'!C$5</f>
        <v>1.2113701795854212E-2</v>
      </c>
      <c r="D128" s="3">
        <f>'Population at Risk'!D128/'Population at Risk'!D$5</f>
        <v>8.2425797116873183E-3</v>
      </c>
      <c r="E128" s="3">
        <f>'Population at Risk'!E128/'Population at Risk'!E$5</f>
        <v>4.9008570394666441E-3</v>
      </c>
      <c r="F128" s="3">
        <f>'Population at Risk'!F128/'Population at Risk'!F$5</f>
        <v>8.300649466994315E-3</v>
      </c>
      <c r="G128" s="3">
        <f>'Population at Risk'!G128/'Population at Risk'!G$5</f>
        <v>1.000704391461371E-2</v>
      </c>
      <c r="H128" s="3">
        <f>'Population at Risk'!H128/'Population at Risk'!H$5</f>
        <v>1.313269434583479E-2</v>
      </c>
      <c r="I128" s="3">
        <f>'Population at Risk'!I128/'Population at Risk'!I$5</f>
        <v>1.0235512627814863E-2</v>
      </c>
      <c r="J128" s="3">
        <f>'Population at Risk'!J128/'Population at Risk'!J$5</f>
        <v>9.8700606718886488E-3</v>
      </c>
      <c r="K128" s="3">
        <f>'Population at Risk'!K128/'Population at Risk'!K$5</f>
        <v>1.3568910890353354E-2</v>
      </c>
      <c r="L128" s="3">
        <f>'Population at Risk'!L128/'Population at Risk'!L$5</f>
        <v>1.5225970738035608E-2</v>
      </c>
      <c r="M128" s="3">
        <f>'Population at Risk'!M128/'Population at Risk'!M$5</f>
        <v>1.5220676726022687E-2</v>
      </c>
      <c r="N128" s="3">
        <f>'Population at Risk'!N128/'Population at Risk'!N$5</f>
        <v>8.6654910154750908E-3</v>
      </c>
      <c r="O128" s="3">
        <f>'Population at Risk'!O128/'Population at Risk'!O$5</f>
        <v>1.4844958126750784E-2</v>
      </c>
      <c r="P128" s="3">
        <f>'Population at Risk'!P128/'Population at Risk'!P$5</f>
        <v>1.0478052033198623E-2</v>
      </c>
      <c r="Q128" s="3">
        <f>'Population at Risk'!Q128/'Population at Risk'!Q$5</f>
        <v>1.8040095009790789E-2</v>
      </c>
      <c r="R128" s="3">
        <f>'Population at Risk'!R128/'Population at Risk'!R$5</f>
        <v>5.7889519583806939E-3</v>
      </c>
      <c r="S128" s="3">
        <f>'Population at Risk'!S128/'Population at Risk'!S$5</f>
        <v>1.1430582929445484E-2</v>
      </c>
      <c r="T128" s="3">
        <f>'Population at Risk'!T128/'Population at Risk'!T$5</f>
        <v>7.3173960624756621E-3</v>
      </c>
      <c r="U128" s="3">
        <f>'Population at Risk'!U128/'Population at Risk'!U$5</f>
        <v>1.4763719141814367E-2</v>
      </c>
      <c r="V128" s="3">
        <f>'Population at Risk'!V128/'Population at Risk'!V$5</f>
        <v>1.5564103188708373E-2</v>
      </c>
      <c r="W128" s="3">
        <f>'Population at Risk'!W128/'Population at Risk'!W$5</f>
        <v>1.1210253143032457E-2</v>
      </c>
      <c r="X128" s="3">
        <f>'Population at Risk'!X128/'Population at Risk'!X$5</f>
        <v>1.1209115872307608E-2</v>
      </c>
      <c r="Y128" s="3">
        <f>'Population at Risk'!Y128/'Population at Risk'!Y$5</f>
        <v>1.3246604463312755E-2</v>
      </c>
      <c r="Z128" s="3">
        <f>'Population at Risk'!Z128/'Population at Risk'!Z$5</f>
        <v>7.8615635684846415E-3</v>
      </c>
      <c r="AA128" s="3">
        <f>'Population at Risk'!AA128/'Population at Risk'!AA$5</f>
        <v>1.1504973605208789E-2</v>
      </c>
      <c r="AB128" s="3">
        <f>'Population at Risk'!AB128/'Population at Risk'!AB$5</f>
        <v>8.3037038348257475E-3</v>
      </c>
      <c r="AC128" s="3">
        <f>'Population at Risk'!AC128/'Population at Risk'!AC$5</f>
        <v>8.9749364668842944E-3</v>
      </c>
      <c r="AD128" s="3">
        <f>'Population at Risk'!AD128/'Population at Risk'!AD$5</f>
        <v>1.0914788146798271E-2</v>
      </c>
      <c r="AE128" s="3">
        <f>'Population at Risk'!AE128/'Population at Risk'!AE$5</f>
        <v>1.1405461623709525E-2</v>
      </c>
      <c r="AF128" s="3">
        <f>'Population at Risk'!AF128/'Population at Risk'!AF$5</f>
        <v>7.8309388786915925E-3</v>
      </c>
      <c r="AG128" s="3">
        <f>'Population at Risk'!AG128/'Population at Risk'!AG$5</f>
        <v>1.1405461623709525E-2</v>
      </c>
      <c r="AH128" s="3">
        <f>'Population at Risk'!AH128/'Population at Risk'!AH$5</f>
        <v>1.6209345011008323E-2</v>
      </c>
      <c r="AI128" s="3">
        <f>'Population at Risk'!AI128/'Population at Risk'!AI$5</f>
        <v>1.1702295836766432E-2</v>
      </c>
      <c r="AJ128" s="3">
        <f>'Population at Risk'!AJ128/'Population at Risk'!AJ$5</f>
        <v>2.2939571044416497E-2</v>
      </c>
      <c r="AK128" s="3">
        <f>'Population at Risk'!AK128/'Population at Risk'!AK$5</f>
        <v>8.5942276623696238E-3</v>
      </c>
      <c r="AL128" s="3">
        <f>'Population at Risk'!AL128/'Population at Risk'!AL$5</f>
        <v>9.9253415579179903E-3</v>
      </c>
      <c r="AM128" s="3">
        <f>'Population at Risk'!AM128/'Population at Risk'!AM$5</f>
        <v>1.5845697186979417E-2</v>
      </c>
      <c r="AN128" s="3">
        <f>'Population at Risk'!AN128/'Population at Risk'!AN$5</f>
        <v>8.877257820278716E-3</v>
      </c>
      <c r="AO128" s="3">
        <f>'Population at Risk'!AO128/'Population at Risk'!AO$5</f>
        <v>8.8705767366764558E-3</v>
      </c>
      <c r="AP128" s="3">
        <f>'Population at Risk'!AP128/'Population at Risk'!AP$5</f>
        <v>6.0378136645021238E-3</v>
      </c>
      <c r="AQ128" s="3">
        <f>'Population at Risk'!AQ128/'Population at Risk'!AQ$5</f>
        <v>1.0343064775752595E-2</v>
      </c>
      <c r="AR128" s="3">
        <f>'Population at Risk'!AR128/'Population at Risk'!AR$5</f>
        <v>1.1194810353609015E-2</v>
      </c>
      <c r="AS128" s="3">
        <f>'Population at Risk'!AS128/'Population at Risk'!AS$5</f>
        <v>1.0236810514046997E-2</v>
      </c>
      <c r="AT128" s="3">
        <f>'Population at Risk'!AT128/'Population at Risk'!AT$5</f>
        <v>2.1015666296587193E-3</v>
      </c>
      <c r="AU128" s="3">
        <f>'Population at Risk'!AU128/'Population at Risk'!AU$5</f>
        <v>2.1034248989893955E-3</v>
      </c>
      <c r="AV128" s="3">
        <f>'Population at Risk'!AV128/'Population at Risk'!AV$5</f>
        <v>1.5370190820530991E-2</v>
      </c>
      <c r="AW128" s="3">
        <f>'Population at Risk'!AW128/'Population at Risk'!AW$5</f>
        <v>1.6508923307115717E-2</v>
      </c>
      <c r="AX128" s="3">
        <f>'Population at Risk'!AX128/'Population at Risk'!AX$5</f>
        <v>8.6719291332030407E-3</v>
      </c>
      <c r="AY128" s="3">
        <f>'Population at Risk'!AY128/'Population at Risk'!AY$5</f>
        <v>9.5906825367850796E-3</v>
      </c>
      <c r="AZ128" s="3">
        <f>'Population at Risk'!AZ128/'Population at Risk'!AZ$5</f>
        <v>7.9685283838117644E-3</v>
      </c>
      <c r="BA128" s="3">
        <f>'Population at Risk'!BA128/'Population at Risk'!BA$5</f>
        <v>1.6547217484526863E-2</v>
      </c>
      <c r="BB128" s="3">
        <f>'Population at Risk'!BB128/'Population at Risk'!BB$5</f>
        <v>1.4846623512966397E-2</v>
      </c>
      <c r="BC128" s="5">
        <f>'Population at Risk'!BC128/'Population at Risk'!BC$5</f>
        <v>1.4754633456563969E-2</v>
      </c>
      <c r="BD128" s="9">
        <v>126</v>
      </c>
    </row>
    <row r="129" spans="1:56" x14ac:dyDescent="0.35">
      <c r="A129" s="3"/>
      <c r="B129" s="3" t="s">
        <v>56</v>
      </c>
      <c r="C129" s="47">
        <f>'Population at Risk'!C129/'Population at Risk'!C$5</f>
        <v>9.9096203138648534E-3</v>
      </c>
      <c r="D129" s="3">
        <f>'Population at Risk'!D129/'Population at Risk'!D$5</f>
        <v>6.8025620947340711E-3</v>
      </c>
      <c r="E129" s="3">
        <f>'Population at Risk'!E129/'Population at Risk'!E$5</f>
        <v>4.1206587781605162E-3</v>
      </c>
      <c r="F129" s="3">
        <f>'Population at Risk'!F129/'Population at Risk'!F$5</f>
        <v>8.2564186527829767E-3</v>
      </c>
      <c r="G129" s="3">
        <f>'Population at Risk'!G129/'Population at Risk'!G$5</f>
        <v>9.3239062304057638E-3</v>
      </c>
      <c r="H129" s="3">
        <f>'Population at Risk'!H129/'Population at Risk'!H$5</f>
        <v>1.1531756368437786E-2</v>
      </c>
      <c r="I129" s="3">
        <f>'Population at Risk'!I129/'Population at Risk'!I$5</f>
        <v>9.7931432295933572E-3</v>
      </c>
      <c r="J129" s="3">
        <f>'Population at Risk'!J129/'Population at Risk'!J$5</f>
        <v>8.2990850435419369E-3</v>
      </c>
      <c r="K129" s="3">
        <f>'Population at Risk'!K129/'Population at Risk'!K$5</f>
        <v>1.2478551979521387E-2</v>
      </c>
      <c r="L129" s="3">
        <f>'Population at Risk'!L129/'Population at Risk'!L$5</f>
        <v>1.3773034968262276E-2</v>
      </c>
      <c r="M129" s="3">
        <f>'Population at Risk'!M129/'Population at Risk'!M$5</f>
        <v>1.3768246136480653E-2</v>
      </c>
      <c r="N129" s="3">
        <f>'Population at Risk'!N129/'Population at Risk'!N$5</f>
        <v>7.2029144862134327E-3</v>
      </c>
      <c r="O129" s="3">
        <f>'Population at Risk'!O129/'Population at Risk'!O$5</f>
        <v>1.2453560822881597E-2</v>
      </c>
      <c r="P129" s="3">
        <f>'Population at Risk'!P129/'Population at Risk'!P$5</f>
        <v>8.288105466774472E-3</v>
      </c>
      <c r="Q129" s="3">
        <f>'Population at Risk'!Q129/'Population at Risk'!Q$5</f>
        <v>1.4223190697192949E-2</v>
      </c>
      <c r="R129" s="3">
        <f>'Population at Risk'!R129/'Population at Risk'!R$5</f>
        <v>5.2757469975313418E-3</v>
      </c>
      <c r="S129" s="3">
        <f>'Population at Risk'!S129/'Population at Risk'!S$5</f>
        <v>9.7301875574857342E-3</v>
      </c>
      <c r="T129" s="3">
        <f>'Population at Risk'!T129/'Population at Risk'!T$5</f>
        <v>5.7949848011552233E-3</v>
      </c>
      <c r="U129" s="3">
        <f>'Population at Risk'!U129/'Population at Risk'!U$5</f>
        <v>1.4878611897781795E-2</v>
      </c>
      <c r="V129" s="3">
        <f>'Population at Risk'!V129/'Population at Risk'!V$5</f>
        <v>1.2814479158007092E-2</v>
      </c>
      <c r="W129" s="3">
        <f>'Population at Risk'!W129/'Population at Risk'!W$5</f>
        <v>1.0090116825806376E-2</v>
      </c>
      <c r="X129" s="3">
        <f>'Population at Risk'!X129/'Population at Risk'!X$5</f>
        <v>1.0089093191966008E-2</v>
      </c>
      <c r="Y129" s="3">
        <f>'Population at Risk'!Y129/'Population at Risk'!Y$5</f>
        <v>1.0993372320253379E-2</v>
      </c>
      <c r="Z129" s="3">
        <f>'Population at Risk'!Z129/'Population at Risk'!Z$5</f>
        <v>6.2583018146020047E-3</v>
      </c>
      <c r="AA129" s="3">
        <f>'Population at Risk'!AA129/'Population at Risk'!AA$5</f>
        <v>9.6694959126355558E-3</v>
      </c>
      <c r="AB129" s="3">
        <f>'Population at Risk'!AB129/'Population at Risk'!AB$5</f>
        <v>6.8150846599550246E-3</v>
      </c>
      <c r="AC129" s="3">
        <f>'Population at Risk'!AC129/'Population at Risk'!AC$5</f>
        <v>7.308022120742586E-3</v>
      </c>
      <c r="AD129" s="3">
        <f>'Population at Risk'!AD129/'Population at Risk'!AD$5</f>
        <v>9.8081716536747732E-3</v>
      </c>
      <c r="AE129" s="3">
        <f>'Population at Risk'!AE129/'Population at Risk'!AE$5</f>
        <v>1.0116916895401477E-2</v>
      </c>
      <c r="AF129" s="3">
        <f>'Population at Risk'!AF129/'Population at Risk'!AF$5</f>
        <v>5.8988962157073156E-3</v>
      </c>
      <c r="AG129" s="3">
        <f>'Population at Risk'!AG129/'Population at Risk'!AG$5</f>
        <v>1.0116916895401477E-2</v>
      </c>
      <c r="AH129" s="3">
        <f>'Population at Risk'!AH129/'Population at Risk'!AH$5</f>
        <v>1.4070352366227818E-2</v>
      </c>
      <c r="AI129" s="3">
        <f>'Population at Risk'!AI129/'Population at Risk'!AI$5</f>
        <v>9.5430335081759798E-3</v>
      </c>
      <c r="AJ129" s="3">
        <f>'Population at Risk'!AJ129/'Population at Risk'!AJ$5</f>
        <v>2.0140462280178829E-2</v>
      </c>
      <c r="AK129" s="3">
        <f>'Population at Risk'!AK129/'Population at Risk'!AK$5</f>
        <v>6.8827433527328457E-3</v>
      </c>
      <c r="AL129" s="3">
        <f>'Population at Risk'!AL129/'Population at Risk'!AL$5</f>
        <v>9.1977727566264107E-3</v>
      </c>
      <c r="AM129" s="3">
        <f>'Population at Risk'!AM129/'Population at Risk'!AM$5</f>
        <v>1.4210079528625855E-2</v>
      </c>
      <c r="AN129" s="3">
        <f>'Population at Risk'!AN129/'Population at Risk'!AN$5</f>
        <v>8.7965554764580008E-3</v>
      </c>
      <c r="AO129" s="3">
        <f>'Population at Risk'!AO129/'Population at Risk'!AO$5</f>
        <v>8.7899351299793975E-3</v>
      </c>
      <c r="AP129" s="3">
        <f>'Population at Risk'!AP129/'Population at Risk'!AP$5</f>
        <v>5.533685533291267E-3</v>
      </c>
      <c r="AQ129" s="3">
        <f>'Population at Risk'!AQ129/'Population at Risk'!AQ$5</f>
        <v>9.0489561971750215E-3</v>
      </c>
      <c r="AR129" s="3">
        <f>'Population at Risk'!AR129/'Population at Risk'!AR$5</f>
        <v>9.5793017011416327E-3</v>
      </c>
      <c r="AS129" s="3">
        <f>'Population at Risk'!AS129/'Population at Risk'!AS$5</f>
        <v>9.7943850223817745E-3</v>
      </c>
      <c r="AT129" s="3">
        <f>'Population at Risk'!AT129/'Population at Risk'!AT$5</f>
        <v>1.6974192008781966E-3</v>
      </c>
      <c r="AU129" s="3">
        <f>'Population at Risk'!AU129/'Population at Risk'!AU$5</f>
        <v>1.698920110722204E-3</v>
      </c>
      <c r="AV129" s="3">
        <f>'Population at Risk'!AV129/'Population at Risk'!AV$5</f>
        <v>1.3497822120575396E-2</v>
      </c>
      <c r="AW129" s="3">
        <f>'Population at Risk'!AW129/'Population at Risk'!AW$5</f>
        <v>1.3853756315515536E-2</v>
      </c>
      <c r="AX129" s="3">
        <f>'Population at Risk'!AX129/'Population at Risk'!AX$5</f>
        <v>6.6303734625353695E-3</v>
      </c>
      <c r="AY129" s="3">
        <f>'Population at Risk'!AY129/'Population at Risk'!AY$5</f>
        <v>8.6486624425839917E-3</v>
      </c>
      <c r="AZ129" s="3">
        <f>'Population at Risk'!AZ129/'Population at Risk'!AZ$5</f>
        <v>7.2041304305950947E-3</v>
      </c>
      <c r="BA129" s="3">
        <f>'Population at Risk'!BA129/'Population at Risk'!BA$5</f>
        <v>1.3522831095548216E-2</v>
      </c>
      <c r="BB129" s="3">
        <f>'Population at Risk'!BB129/'Population at Risk'!BB$5</f>
        <v>1.216445982929416E-2</v>
      </c>
      <c r="BC129" s="5">
        <f>'Population at Risk'!BC129/'Population at Risk'!BC$5</f>
        <v>1.4869455506809603E-2</v>
      </c>
      <c r="BD129" s="9">
        <v>127</v>
      </c>
    </row>
    <row r="130" spans="1:56" x14ac:dyDescent="0.35">
      <c r="A130" s="3"/>
      <c r="B130" s="3" t="s">
        <v>57</v>
      </c>
      <c r="C130" s="47">
        <f>'Population at Risk'!C130/'Population at Risk'!C$5</f>
        <v>1.0206744572385781E-2</v>
      </c>
      <c r="D130" s="3">
        <f>'Population at Risk'!D130/'Population at Risk'!D$5</f>
        <v>7.6453175050331728E-3</v>
      </c>
      <c r="E130" s="3">
        <f>'Population at Risk'!E130/'Population at Risk'!E$5</f>
        <v>5.4370643345345903E-3</v>
      </c>
      <c r="F130" s="3">
        <f>'Population at Risk'!F130/'Population at Risk'!F$5</f>
        <v>9.9504899656092712E-3</v>
      </c>
      <c r="G130" s="3">
        <f>'Population at Risk'!G130/'Population at Risk'!G$5</f>
        <v>1.1398125859724398E-2</v>
      </c>
      <c r="H130" s="3">
        <f>'Population at Risk'!H130/'Population at Risk'!H$5</f>
        <v>1.388049332010177E-2</v>
      </c>
      <c r="I130" s="3">
        <f>'Population at Risk'!I130/'Population at Risk'!I$5</f>
        <v>1.1379629973390466E-2</v>
      </c>
      <c r="J130" s="3">
        <f>'Population at Risk'!J130/'Population at Risk'!J$5</f>
        <v>9.7820760549909725E-3</v>
      </c>
      <c r="K130" s="3">
        <f>'Population at Risk'!K130/'Population at Risk'!K$5</f>
        <v>1.3809817657600511E-2</v>
      </c>
      <c r="L130" s="3">
        <f>'Population at Risk'!L130/'Population at Risk'!L$5</f>
        <v>1.7262632707744165E-2</v>
      </c>
      <c r="M130" s="3">
        <f>'Population at Risk'!M130/'Population at Risk'!M$5</f>
        <v>1.7256630556124294E-2</v>
      </c>
      <c r="N130" s="3">
        <f>'Population at Risk'!N130/'Population at Risk'!N$5</f>
        <v>9.0352035475713653E-3</v>
      </c>
      <c r="O130" s="3">
        <f>'Population at Risk'!O130/'Population at Risk'!O$5</f>
        <v>1.4143563853386215E-2</v>
      </c>
      <c r="P130" s="3">
        <f>'Population at Risk'!P130/'Population at Risk'!P$5</f>
        <v>8.4223540736516767E-3</v>
      </c>
      <c r="Q130" s="3">
        <f>'Population at Risk'!Q130/'Population at Risk'!Q$5</f>
        <v>1.6395182417020086E-2</v>
      </c>
      <c r="R130" s="3">
        <f>'Population at Risk'!R130/'Population at Risk'!R$5</f>
        <v>4.6799564245560586E-3</v>
      </c>
      <c r="S130" s="3">
        <f>'Population at Risk'!S130/'Population at Risk'!S$5</f>
        <v>1.1009920141766853E-2</v>
      </c>
      <c r="T130" s="3">
        <f>'Population at Risk'!T130/'Population at Risk'!T$5</f>
        <v>6.0456468573453492E-3</v>
      </c>
      <c r="U130" s="3">
        <f>'Population at Risk'!U130/'Population at Risk'!U$5</f>
        <v>1.6532648589017276E-2</v>
      </c>
      <c r="V130" s="3">
        <f>'Population at Risk'!V130/'Population at Risk'!V$5</f>
        <v>1.6187705504721046E-2</v>
      </c>
      <c r="W130" s="3">
        <f>'Population at Risk'!W130/'Population at Risk'!W$5</f>
        <v>1.1794039265892283E-2</v>
      </c>
      <c r="X130" s="3">
        <f>'Population at Risk'!X130/'Population at Risk'!X$5</f>
        <v>1.1792842770557725E-2</v>
      </c>
      <c r="Y130" s="3">
        <f>'Population at Risk'!Y130/'Population at Risk'!Y$5</f>
        <v>1.3533906667013854E-2</v>
      </c>
      <c r="Z130" s="3">
        <f>'Population at Risk'!Z130/'Population at Risk'!Z$5</f>
        <v>5.8634997276038213E-3</v>
      </c>
      <c r="AA130" s="3">
        <f>'Population at Risk'!AA130/'Population at Risk'!AA$5</f>
        <v>9.8688868577108783E-3</v>
      </c>
      <c r="AB130" s="3">
        <f>'Population at Risk'!AB130/'Population at Risk'!AB$5</f>
        <v>7.7027470596057745E-3</v>
      </c>
      <c r="AC130" s="3">
        <f>'Population at Risk'!AC130/'Population at Risk'!AC$5</f>
        <v>7.1463190814934369E-3</v>
      </c>
      <c r="AD130" s="3">
        <f>'Population at Risk'!AD130/'Population at Risk'!AD$5</f>
        <v>1.179999517806018E-2</v>
      </c>
      <c r="AE130" s="3">
        <f>'Population at Risk'!AE130/'Population at Risk'!AE$5</f>
        <v>1.2099360802379082E-2</v>
      </c>
      <c r="AF130" s="3">
        <f>'Population at Risk'!AF130/'Population at Risk'!AF$5</f>
        <v>6.2863383481279586E-3</v>
      </c>
      <c r="AG130" s="3">
        <f>'Population at Risk'!AG130/'Population at Risk'!AG$5</f>
        <v>1.2099360802379082E-2</v>
      </c>
      <c r="AH130" s="3">
        <f>'Population at Risk'!AH130/'Population at Risk'!AH$5</f>
        <v>1.4954542723705997E-2</v>
      </c>
      <c r="AI130" s="3">
        <f>'Population at Risk'!AI130/'Population at Risk'!AI$5</f>
        <v>1.057306160312658E-2</v>
      </c>
      <c r="AJ130" s="3">
        <f>'Population at Risk'!AJ130/'Population at Risk'!AJ$5</f>
        <v>2.1743292870089213E-2</v>
      </c>
      <c r="AK130" s="3">
        <f>'Population at Risk'!AK130/'Population at Risk'!AK$5</f>
        <v>7.9755529119251052E-3</v>
      </c>
      <c r="AL130" s="3">
        <f>'Population at Risk'!AL130/'Population at Risk'!AL$5</f>
        <v>1.0821801698965657E-2</v>
      </c>
      <c r="AM130" s="3">
        <f>'Population at Risk'!AM130/'Population at Risk'!AM$5</f>
        <v>1.5055712874246993E-2</v>
      </c>
      <c r="AN130" s="3">
        <f>'Population at Risk'!AN130/'Population at Risk'!AN$5</f>
        <v>1.1020749247900715E-2</v>
      </c>
      <c r="AO130" s="3">
        <f>'Population at Risk'!AO130/'Population at Risk'!AO$5</f>
        <v>1.1012454958315416E-2</v>
      </c>
      <c r="AP130" s="3">
        <f>'Population at Risk'!AP130/'Population at Risk'!AP$5</f>
        <v>5.7425106485721102E-3</v>
      </c>
      <c r="AQ130" s="3">
        <f>'Population at Risk'!AQ130/'Population at Risk'!AQ$5</f>
        <v>9.3164075614994984E-3</v>
      </c>
      <c r="AR130" s="3">
        <f>'Population at Risk'!AR130/'Population at Risk'!AR$5</f>
        <v>1.071995368517363E-2</v>
      </c>
      <c r="AS130" s="3">
        <f>'Population at Risk'!AS130/'Population at Risk'!AS$5</f>
        <v>1.1381072936298751E-2</v>
      </c>
      <c r="AT130" s="3">
        <f>'Population at Risk'!AT130/'Population at Risk'!AT$5</f>
        <v>2.0981534843868685E-3</v>
      </c>
      <c r="AU130" s="3">
        <f>'Population at Risk'!AU130/'Population at Risk'!AU$5</f>
        <v>2.1000087357103637E-3</v>
      </c>
      <c r="AV130" s="3">
        <f>'Population at Risk'!AV130/'Population at Risk'!AV$5</f>
        <v>1.7472938056777559E-2</v>
      </c>
      <c r="AW130" s="3">
        <f>'Population at Risk'!AW130/'Population at Risk'!AW$5</f>
        <v>1.4773882545953874E-2</v>
      </c>
      <c r="AX130" s="3">
        <f>'Population at Risk'!AX130/'Population at Risk'!AX$5</f>
        <v>8.3708491926891768E-3</v>
      </c>
      <c r="AY130" s="3">
        <f>'Population at Risk'!AY130/'Population at Risk'!AY$5</f>
        <v>1.0140747665649551E-2</v>
      </c>
      <c r="AZ130" s="3">
        <f>'Population at Risk'!AZ130/'Population at Risk'!AZ$5</f>
        <v>8.4824001310851195E-3</v>
      </c>
      <c r="BA130" s="3">
        <f>'Population at Risk'!BA130/'Population at Risk'!BA$5</f>
        <v>1.3790593413349332E-2</v>
      </c>
      <c r="BB130" s="3">
        <f>'Population at Risk'!BB130/'Population at Risk'!BB$5</f>
        <v>1.4392728900192458E-2</v>
      </c>
      <c r="BC130" s="5">
        <f>'Population at Risk'!BC130/'Population at Risk'!BC$5</f>
        <v>1.6522474293503224E-2</v>
      </c>
      <c r="BD130" s="9">
        <v>128</v>
      </c>
    </row>
    <row r="131" spans="1:56" x14ac:dyDescent="0.35">
      <c r="A131" s="3"/>
      <c r="B131" s="3" t="s">
        <v>58</v>
      </c>
      <c r="C131" s="47">
        <f>'Population at Risk'!C131/'Population at Risk'!C$5</f>
        <v>6.6333968594228677E-3</v>
      </c>
      <c r="D131" s="3">
        <f>'Population at Risk'!D131/'Population at Risk'!D$5</f>
        <v>5.0495719808692149E-3</v>
      </c>
      <c r="E131" s="3">
        <f>'Population at Risk'!E131/'Population at Risk'!E$5</f>
        <v>3.6845514594094474E-3</v>
      </c>
      <c r="F131" s="3">
        <f>'Population at Risk'!F131/'Population at Risk'!F$5</f>
        <v>6.7556838228049572E-3</v>
      </c>
      <c r="G131" s="3">
        <f>'Population at Risk'!G131/'Population at Risk'!G$5</f>
        <v>9.0226480754308294E-3</v>
      </c>
      <c r="H131" s="3">
        <f>'Population at Risk'!H131/'Population at Risk'!H$5</f>
        <v>1.0252744048983646E-2</v>
      </c>
      <c r="I131" s="3">
        <f>'Population at Risk'!I131/'Population at Risk'!I$5</f>
        <v>8.1602792850031473E-3</v>
      </c>
      <c r="J131" s="3">
        <f>'Population at Risk'!J131/'Population at Risk'!J$5</f>
        <v>6.4928529815002573E-3</v>
      </c>
      <c r="K131" s="3">
        <f>'Population at Risk'!K131/'Population at Risk'!K$5</f>
        <v>9.8104397716122435E-3</v>
      </c>
      <c r="L131" s="3">
        <f>'Population at Risk'!L131/'Population at Risk'!L$5</f>
        <v>1.3039633424652555E-2</v>
      </c>
      <c r="M131" s="3">
        <f>'Population at Risk'!M131/'Population at Risk'!M$5</f>
        <v>1.3035099593793304E-2</v>
      </c>
      <c r="N131" s="3">
        <f>'Population at Risk'!N131/'Population at Risk'!N$5</f>
        <v>6.1806749542452468E-3</v>
      </c>
      <c r="O131" s="3">
        <f>'Population at Risk'!O131/'Population at Risk'!O$5</f>
        <v>1.0648230554895565E-2</v>
      </c>
      <c r="P131" s="3">
        <f>'Population at Risk'!P131/'Population at Risk'!P$5</f>
        <v>6.0648554164670094E-3</v>
      </c>
      <c r="Q131" s="3">
        <f>'Population at Risk'!Q131/'Population at Risk'!Q$5</f>
        <v>1.1701659607441788E-2</v>
      </c>
      <c r="R131" s="3">
        <f>'Population at Risk'!R131/'Population at Risk'!R$5</f>
        <v>2.8033402345113028E-3</v>
      </c>
      <c r="S131" s="3">
        <f>'Population at Risk'!S131/'Population at Risk'!S$5</f>
        <v>8.1118636639340019E-3</v>
      </c>
      <c r="T131" s="3">
        <f>'Population at Risk'!T131/'Population at Risk'!T$5</f>
        <v>4.3956713046001804E-3</v>
      </c>
      <c r="U131" s="3">
        <f>'Population at Risk'!U131/'Population at Risk'!U$5</f>
        <v>1.0567928313763984E-2</v>
      </c>
      <c r="V131" s="3">
        <f>'Population at Risk'!V131/'Population at Risk'!V$5</f>
        <v>1.1347604717186427E-2</v>
      </c>
      <c r="W131" s="3">
        <f>'Population at Risk'!W131/'Population at Risk'!W$5</f>
        <v>8.4880963155634804E-3</v>
      </c>
      <c r="X131" s="3">
        <f>'Population at Risk'!X131/'Population at Risk'!X$5</f>
        <v>8.4872352053524756E-3</v>
      </c>
      <c r="Y131" s="3">
        <f>'Population at Risk'!Y131/'Population at Risk'!Y$5</f>
        <v>9.3037911619007884E-3</v>
      </c>
      <c r="Z131" s="3">
        <f>'Population at Risk'!Z131/'Population at Risk'!Z$5</f>
        <v>4.3403640561754846E-3</v>
      </c>
      <c r="AA131" s="3">
        <f>'Population at Risk'!AA131/'Population at Risk'!AA$5</f>
        <v>7.7035878512360378E-3</v>
      </c>
      <c r="AB131" s="3">
        <f>'Population at Risk'!AB131/'Population at Risk'!AB$5</f>
        <v>5.2539185153396735E-3</v>
      </c>
      <c r="AC131" s="3">
        <f>'Population at Risk'!AC131/'Population at Risk'!AC$5</f>
        <v>5.4932672291985478E-3</v>
      </c>
      <c r="AD131" s="3">
        <f>'Population at Risk'!AD131/'Population at Risk'!AD$5</f>
        <v>8.8838705584197448E-3</v>
      </c>
      <c r="AE131" s="3">
        <f>'Population at Risk'!AE131/'Population at Risk'!AE$5</f>
        <v>8.9332505924158753E-3</v>
      </c>
      <c r="AF131" s="3">
        <f>'Population at Risk'!AF131/'Population at Risk'!AF$5</f>
        <v>5.0105132221241293E-3</v>
      </c>
      <c r="AG131" s="3">
        <f>'Population at Risk'!AG131/'Population at Risk'!AG$5</f>
        <v>8.9332505924158753E-3</v>
      </c>
      <c r="AH131" s="3">
        <f>'Population at Risk'!AH131/'Population at Risk'!AH$5</f>
        <v>1.1835245722691142E-2</v>
      </c>
      <c r="AI131" s="3">
        <f>'Population at Risk'!AI131/'Population at Risk'!AI$5</f>
        <v>7.9194495498436015E-3</v>
      </c>
      <c r="AJ131" s="3">
        <f>'Population at Risk'!AJ131/'Population at Risk'!AJ$5</f>
        <v>1.6782564303814602E-2</v>
      </c>
      <c r="AK131" s="3">
        <f>'Population at Risk'!AK131/'Population at Risk'!AK$5</f>
        <v>6.1893613743585459E-3</v>
      </c>
      <c r="AL131" s="3">
        <f>'Population at Risk'!AL131/'Population at Risk'!AL$5</f>
        <v>7.4759898486625722E-3</v>
      </c>
      <c r="AM131" s="3">
        <f>'Population at Risk'!AM131/'Population at Risk'!AM$5</f>
        <v>1.178707704524218E-2</v>
      </c>
      <c r="AN131" s="3">
        <f>'Population at Risk'!AN131/'Population at Risk'!AN$5</f>
        <v>8.9258960850766116E-3</v>
      </c>
      <c r="AO131" s="3">
        <f>'Population at Risk'!AO131/'Population at Risk'!AO$5</f>
        <v>8.9191783959909985E-3</v>
      </c>
      <c r="AP131" s="3">
        <f>'Population at Risk'!AP131/'Population at Risk'!AP$5</f>
        <v>3.8503930846416679E-3</v>
      </c>
      <c r="AQ131" s="3">
        <f>'Population at Risk'!AQ131/'Population at Risk'!AQ$5</f>
        <v>7.789490407714544E-3</v>
      </c>
      <c r="AR131" s="3">
        <f>'Population at Risk'!AR131/'Population at Risk'!AR$5</f>
        <v>7.9522460613398217E-3</v>
      </c>
      <c r="AS131" s="3">
        <f>'Population at Risk'!AS131/'Population at Risk'!AS$5</f>
        <v>8.1613140269373805E-3</v>
      </c>
      <c r="AT131" s="3">
        <f>'Population at Risk'!AT131/'Population at Risk'!AT$5</f>
        <v>2.1893775489254278E-3</v>
      </c>
      <c r="AU131" s="3">
        <f>'Population at Risk'!AU131/'Population at Risk'!AU$5</f>
        <v>2.1913134633499442E-3</v>
      </c>
      <c r="AV131" s="3">
        <f>'Population at Risk'!AV131/'Population at Risk'!AV$5</f>
        <v>1.3357020337626891E-2</v>
      </c>
      <c r="AW131" s="3">
        <f>'Population at Risk'!AW131/'Population at Risk'!AW$5</f>
        <v>1.1826489901425799E-2</v>
      </c>
      <c r="AX131" s="3">
        <f>'Population at Risk'!AX131/'Population at Risk'!AX$5</f>
        <v>5.1577959672125234E-3</v>
      </c>
      <c r="AY131" s="3">
        <f>'Population at Risk'!AY131/'Population at Risk'!AY$5</f>
        <v>7.1214640016371324E-3</v>
      </c>
      <c r="AZ131" s="3">
        <f>'Population at Risk'!AZ131/'Population at Risk'!AZ$5</f>
        <v>5.759356907185635E-3</v>
      </c>
      <c r="BA131" s="3">
        <f>'Population at Risk'!BA131/'Population at Risk'!BA$5</f>
        <v>1.1573897743778245E-2</v>
      </c>
      <c r="BB131" s="3">
        <f>'Population at Risk'!BB131/'Population at Risk'!BB$5</f>
        <v>1.1208098502417271E-2</v>
      </c>
      <c r="BC131" s="5">
        <f>'Population at Risk'!BC131/'Population at Risk'!BC$5</f>
        <v>1.056142474447461E-2</v>
      </c>
      <c r="BD131" s="9">
        <v>129</v>
      </c>
    </row>
    <row r="132" spans="1:56" x14ac:dyDescent="0.35">
      <c r="A132" s="3"/>
      <c r="B132" s="3" t="s">
        <v>59</v>
      </c>
      <c r="C132" s="47">
        <f>'Population at Risk'!C132/'Population at Risk'!C$5</f>
        <v>7.8031253234728815E-3</v>
      </c>
      <c r="D132" s="3">
        <f>'Population at Risk'!D132/'Population at Risk'!D$5</f>
        <v>5.7332251230358547E-3</v>
      </c>
      <c r="E132" s="3">
        <f>'Population at Risk'!E132/'Population at Risk'!E$5</f>
        <v>3.948140794285993E-3</v>
      </c>
      <c r="F132" s="3">
        <f>'Population at Risk'!F132/'Population at Risk'!F$5</f>
        <v>7.142554879160168E-3</v>
      </c>
      <c r="G132" s="3">
        <f>'Population at Risk'!G132/'Population at Risk'!G$5</f>
        <v>9.4758642316447352E-3</v>
      </c>
      <c r="H132" s="3">
        <f>'Population at Risk'!H132/'Population at Risk'!H$5</f>
        <v>1.1151839280141651E-2</v>
      </c>
      <c r="I132" s="3">
        <f>'Population at Risk'!I132/'Population at Risk'!I$5</f>
        <v>8.5361571282997067E-3</v>
      </c>
      <c r="J132" s="3">
        <f>'Population at Risk'!J132/'Population at Risk'!J$5</f>
        <v>7.3273863449416759E-3</v>
      </c>
      <c r="K132" s="3">
        <f>'Population at Risk'!K132/'Population at Risk'!K$5</f>
        <v>1.0363060362696092E-2</v>
      </c>
      <c r="L132" s="3">
        <f>'Population at Risk'!L132/'Population at Risk'!L$5</f>
        <v>1.4622322207389238E-2</v>
      </c>
      <c r="M132" s="3">
        <f>'Population at Risk'!M132/'Population at Risk'!M$5</f>
        <v>1.4617238081670456E-2</v>
      </c>
      <c r="N132" s="3">
        <f>'Population at Risk'!N132/'Population at Risk'!N$5</f>
        <v>7.8416796357241407E-3</v>
      </c>
      <c r="O132" s="3">
        <f>'Population at Risk'!O132/'Population at Risk'!O$5</f>
        <v>1.2013671938377671E-2</v>
      </c>
      <c r="P132" s="3">
        <f>'Population at Risk'!P132/'Population at Risk'!P$5</f>
        <v>7.5953283350425399E-3</v>
      </c>
      <c r="Q132" s="3">
        <f>'Population at Risk'!Q132/'Population at Risk'!Q$5</f>
        <v>1.4057350850148705E-2</v>
      </c>
      <c r="R132" s="3">
        <f>'Population at Risk'!R132/'Population at Risk'!R$5</f>
        <v>3.2165047043359713E-3</v>
      </c>
      <c r="S132" s="3">
        <f>'Population at Risk'!S132/'Population at Risk'!S$5</f>
        <v>8.5462228519425244E-3</v>
      </c>
      <c r="T132" s="3">
        <f>'Population at Risk'!T132/'Population at Risk'!T$5</f>
        <v>4.5299716402887403E-3</v>
      </c>
      <c r="U132" s="3">
        <f>'Population at Risk'!U132/'Population at Risk'!U$5</f>
        <v>1.3317966918930583E-2</v>
      </c>
      <c r="V132" s="3">
        <f>'Population at Risk'!V132/'Population at Risk'!V$5</f>
        <v>1.1892791508445808E-2</v>
      </c>
      <c r="W132" s="3">
        <f>'Population at Risk'!W132/'Population at Risk'!W$5</f>
        <v>9.0683503387117316E-3</v>
      </c>
      <c r="X132" s="3">
        <f>'Population at Risk'!X132/'Population at Risk'!X$5</f>
        <v>9.0674303622195578E-3</v>
      </c>
      <c r="Y132" s="3">
        <f>'Population at Risk'!Y132/'Population at Risk'!Y$5</f>
        <v>1.0013941557227873E-2</v>
      </c>
      <c r="Z132" s="3">
        <f>'Population at Risk'!Z132/'Population at Risk'!Z$5</f>
        <v>4.5873009953873159E-3</v>
      </c>
      <c r="AA132" s="3">
        <f>'Population at Risk'!AA132/'Population at Risk'!AA$5</f>
        <v>8.198716778687094E-3</v>
      </c>
      <c r="AB132" s="3">
        <f>'Population at Risk'!AB132/'Population at Risk'!AB$5</f>
        <v>5.7961234061387652E-3</v>
      </c>
      <c r="AC132" s="3">
        <f>'Population at Risk'!AC132/'Population at Risk'!AC$5</f>
        <v>6.0195864710805491E-3</v>
      </c>
      <c r="AD132" s="3">
        <f>'Population at Risk'!AD132/'Population at Risk'!AD$5</f>
        <v>8.8966347402565562E-3</v>
      </c>
      <c r="AE132" s="3">
        <f>'Population at Risk'!AE132/'Population at Risk'!AE$5</f>
        <v>8.7705130816238021E-3</v>
      </c>
      <c r="AF132" s="3">
        <f>'Population at Risk'!AF132/'Population at Risk'!AF$5</f>
        <v>4.9950486751422643E-3</v>
      </c>
      <c r="AG132" s="3">
        <f>'Population at Risk'!AG132/'Population at Risk'!AG$5</f>
        <v>8.7705130816238021E-3</v>
      </c>
      <c r="AH132" s="3">
        <f>'Population at Risk'!AH132/'Population at Risk'!AH$5</f>
        <v>1.2266472208258172E-2</v>
      </c>
      <c r="AI132" s="3">
        <f>'Population at Risk'!AI132/'Population at Risk'!AI$5</f>
        <v>8.2911175377346127E-3</v>
      </c>
      <c r="AJ132" s="3">
        <f>'Population at Risk'!AJ132/'Population at Risk'!AJ$5</f>
        <v>1.6502854898751026E-2</v>
      </c>
      <c r="AK132" s="3">
        <f>'Population at Risk'!AK132/'Population at Risk'!AK$5</f>
        <v>6.0907054464115554E-3</v>
      </c>
      <c r="AL132" s="3">
        <f>'Population at Risk'!AL132/'Population at Risk'!AL$5</f>
        <v>8.1255430650217786E-3</v>
      </c>
      <c r="AM132" s="3">
        <f>'Population at Risk'!AM132/'Population at Risk'!AM$5</f>
        <v>1.240092607008376E-2</v>
      </c>
      <c r="AN132" s="3">
        <f>'Population at Risk'!AN132/'Population at Risk'!AN$5</f>
        <v>1.045149567104634E-2</v>
      </c>
      <c r="AO132" s="3">
        <f>'Population at Risk'!AO132/'Population at Risk'!AO$5</f>
        <v>1.0443629805509868E-2</v>
      </c>
      <c r="AP132" s="3">
        <f>'Population at Risk'!AP132/'Population at Risk'!AP$5</f>
        <v>4.3300382713023569E-3</v>
      </c>
      <c r="AQ132" s="3">
        <f>'Population at Risk'!AQ132/'Population at Risk'!AQ$5</f>
        <v>9.2325008821550342E-3</v>
      </c>
      <c r="AR132" s="3">
        <f>'Population at Risk'!AR132/'Population at Risk'!AR$5</f>
        <v>8.5289569952051274E-3</v>
      </c>
      <c r="AS132" s="3">
        <f>'Population at Risk'!AS132/'Population at Risk'!AS$5</f>
        <v>8.5372395323975777E-3</v>
      </c>
      <c r="AT132" s="3">
        <f>'Population at Risk'!AT132/'Population at Risk'!AT$5</f>
        <v>1.0338727314370077E-3</v>
      </c>
      <c r="AU132" s="3">
        <f>'Population at Risk'!AU132/'Population at Risk'!AU$5</f>
        <v>1.034786913248585E-3</v>
      </c>
      <c r="AV132" s="3">
        <f>'Population at Risk'!AV132/'Population at Risk'!AV$5</f>
        <v>1.4074546223532467E-2</v>
      </c>
      <c r="AW132" s="3">
        <f>'Population at Risk'!AW132/'Population at Risk'!AW$5</f>
        <v>1.2064414429446162E-2</v>
      </c>
      <c r="AX132" s="3">
        <f>'Population at Risk'!AX132/'Population at Risk'!AX$5</f>
        <v>6.2587599287930659E-3</v>
      </c>
      <c r="AY132" s="3">
        <f>'Population at Risk'!AY132/'Population at Risk'!AY$5</f>
        <v>7.8836851226990901E-3</v>
      </c>
      <c r="AZ132" s="3">
        <f>'Population at Risk'!AZ132/'Population at Risk'!AZ$5</f>
        <v>6.6911357094639242E-3</v>
      </c>
      <c r="BA132" s="3">
        <f>'Population at Risk'!BA132/'Population at Risk'!BA$5</f>
        <v>1.1922095514883437E-2</v>
      </c>
      <c r="BB132" s="3">
        <f>'Population at Risk'!BB132/'Population at Risk'!BB$5</f>
        <v>1.1462231257952335E-2</v>
      </c>
      <c r="BC132" s="5">
        <f>'Population at Risk'!BC132/'Population at Risk'!BC$5</f>
        <v>1.3309770958655378E-2</v>
      </c>
      <c r="BD132" s="9">
        <v>130</v>
      </c>
    </row>
    <row r="133" spans="1:56" x14ac:dyDescent="0.35">
      <c r="A133" s="3"/>
      <c r="B133" s="3" t="s">
        <v>60</v>
      </c>
      <c r="C133" s="47">
        <f>'Population at Risk'!C133/'Population at Risk'!C$5</f>
        <v>6.3068270983624901E-3</v>
      </c>
      <c r="D133" s="3">
        <f>'Population at Risk'!D133/'Population at Risk'!D$5</f>
        <v>4.6631095740529175E-3</v>
      </c>
      <c r="E133" s="3">
        <f>'Population at Risk'!E133/'Population at Risk'!E$5</f>
        <v>3.2457108370203872E-3</v>
      </c>
      <c r="F133" s="3">
        <f>'Population at Risk'!F133/'Population at Risk'!F$5</f>
        <v>5.351022962275109E-3</v>
      </c>
      <c r="G133" s="3">
        <f>'Population at Risk'!G133/'Population at Risk'!G$5</f>
        <v>6.2286833422960713E-3</v>
      </c>
      <c r="H133" s="3">
        <f>'Population at Risk'!H133/'Population at Risk'!H$5</f>
        <v>6.9257387998010612E-3</v>
      </c>
      <c r="I133" s="3">
        <f>'Population at Risk'!I133/'Population at Risk'!I$5</f>
        <v>5.3899735010121E-3</v>
      </c>
      <c r="J133" s="3">
        <f>'Population at Risk'!J133/'Population at Risk'!J$5</f>
        <v>4.6943775401399384E-3</v>
      </c>
      <c r="K133" s="3">
        <f>'Population at Risk'!K133/'Population at Risk'!K$5</f>
        <v>6.1500404956187091E-3</v>
      </c>
      <c r="L133" s="3">
        <f>'Population at Risk'!L133/'Population at Risk'!L$5</f>
        <v>9.2761848170924109E-3</v>
      </c>
      <c r="M133" s="3">
        <f>'Population at Risk'!M133/'Population at Risk'!M$5</f>
        <v>9.2729595229748378E-3</v>
      </c>
      <c r="N133" s="3">
        <f>'Population at Risk'!N133/'Population at Risk'!N$5</f>
        <v>5.2219256767041923E-3</v>
      </c>
      <c r="O133" s="3">
        <f>'Population at Risk'!O133/'Population at Risk'!O$5</f>
        <v>7.4589232730449193E-3</v>
      </c>
      <c r="P133" s="3">
        <f>'Population at Risk'!P133/'Population at Risk'!P$5</f>
        <v>5.4406252612716069E-3</v>
      </c>
      <c r="Q133" s="3">
        <f>'Population at Risk'!Q133/'Population at Risk'!Q$5</f>
        <v>9.8371094502120535E-3</v>
      </c>
      <c r="R133" s="3">
        <f>'Population at Risk'!R133/'Population at Risk'!R$5</f>
        <v>2.6913610791382617E-3</v>
      </c>
      <c r="S133" s="3">
        <f>'Population at Risk'!S133/'Population at Risk'!S$5</f>
        <v>5.8105832789882165E-3</v>
      </c>
      <c r="T133" s="3">
        <f>'Population at Risk'!T133/'Population at Risk'!T$5</f>
        <v>3.297819354130203E-3</v>
      </c>
      <c r="U133" s="3">
        <f>'Population at Risk'!U133/'Population at Risk'!U$5</f>
        <v>8.1744762467918751E-3</v>
      </c>
      <c r="V133" s="3">
        <f>'Population at Risk'!V133/'Population at Risk'!V$5</f>
        <v>8.612021437150414E-3</v>
      </c>
      <c r="W133" s="3">
        <f>'Population at Risk'!W133/'Population at Risk'!W$5</f>
        <v>6.2398210010884796E-3</v>
      </c>
      <c r="X133" s="3">
        <f>'Population at Risk'!X133/'Population at Risk'!X$5</f>
        <v>6.2391879765115767E-3</v>
      </c>
      <c r="Y133" s="3">
        <f>'Population at Risk'!Y133/'Population at Risk'!Y$5</f>
        <v>6.9434647034437172E-3</v>
      </c>
      <c r="Z133" s="3">
        <f>'Population at Risk'!Z133/'Population at Risk'!Z$5</f>
        <v>3.2447752398849271E-3</v>
      </c>
      <c r="AA133" s="3">
        <f>'Population at Risk'!AA133/'Population at Risk'!AA$5</f>
        <v>5.6198262111022274E-3</v>
      </c>
      <c r="AB133" s="3">
        <f>'Population at Risk'!AB133/'Population at Risk'!AB$5</f>
        <v>4.6060852365924004E-3</v>
      </c>
      <c r="AC133" s="3">
        <f>'Population at Risk'!AC133/'Population at Risk'!AC$5</f>
        <v>4.1964219002049779E-3</v>
      </c>
      <c r="AD133" s="3">
        <f>'Population at Risk'!AD133/'Population at Risk'!AD$5</f>
        <v>5.8170304070908237E-3</v>
      </c>
      <c r="AE133" s="3">
        <f>'Population at Risk'!AE133/'Population at Risk'!AE$5</f>
        <v>5.7214353794217019E-3</v>
      </c>
      <c r="AF133" s="3">
        <f>'Population at Risk'!AF133/'Population at Risk'!AF$5</f>
        <v>3.5162513700014628E-3</v>
      </c>
      <c r="AG133" s="3">
        <f>'Population at Risk'!AG133/'Population at Risk'!AG$5</f>
        <v>5.7214353794217019E-3</v>
      </c>
      <c r="AH133" s="3">
        <f>'Population at Risk'!AH133/'Population at Risk'!AH$5</f>
        <v>8.2744250398901278E-3</v>
      </c>
      <c r="AI133" s="3">
        <f>'Population at Risk'!AI133/'Population at Risk'!AI$5</f>
        <v>5.6596189182289928E-3</v>
      </c>
      <c r="AJ133" s="3">
        <f>'Population at Risk'!AJ133/'Population at Risk'!AJ$5</f>
        <v>1.0279320636086445E-2</v>
      </c>
      <c r="AK133" s="3">
        <f>'Population at Risk'!AK133/'Population at Risk'!AK$5</f>
        <v>4.3547072756952186E-3</v>
      </c>
      <c r="AL133" s="3">
        <f>'Population at Risk'!AL133/'Population at Risk'!AL$5</f>
        <v>5.0697832798853827E-3</v>
      </c>
      <c r="AM133" s="3">
        <f>'Population at Risk'!AM133/'Population at Risk'!AM$5</f>
        <v>8.3450153943746986E-3</v>
      </c>
      <c r="AN133" s="3">
        <f>'Population at Risk'!AN133/'Population at Risk'!AN$5</f>
        <v>4.5160783763780483E-3</v>
      </c>
      <c r="AO133" s="3">
        <f>'Population at Risk'!AO133/'Population at Risk'!AO$5</f>
        <v>4.5126795455906832E-3</v>
      </c>
      <c r="AP133" s="3">
        <f>'Population at Risk'!AP133/'Population at Risk'!AP$5</f>
        <v>2.8117131631833488E-3</v>
      </c>
      <c r="AQ133" s="3">
        <f>'Population at Risk'!AQ133/'Population at Risk'!AQ$5</f>
        <v>6.4737230294227999E-3</v>
      </c>
      <c r="AR133" s="3">
        <f>'Population at Risk'!AR133/'Population at Risk'!AR$5</f>
        <v>5.7896777254662895E-3</v>
      </c>
      <c r="AS133" s="3">
        <f>'Population at Risk'!AS133/'Population at Risk'!AS$5</f>
        <v>5.3906569618853272E-3</v>
      </c>
      <c r="AT133" s="3">
        <f>'Population at Risk'!AT133/'Population at Risk'!AT$5</f>
        <v>7.7540454857775575E-4</v>
      </c>
      <c r="AU133" s="3">
        <f>'Population at Risk'!AU133/'Population at Risk'!AU$5</f>
        <v>7.7609018493643878E-4</v>
      </c>
      <c r="AV133" s="3">
        <f>'Population at Risk'!AV133/'Population at Risk'!AV$5</f>
        <v>8.7128143288534316E-3</v>
      </c>
      <c r="AW133" s="3">
        <f>'Population at Risk'!AW133/'Population at Risk'!AW$5</f>
        <v>8.1591704522843977E-3</v>
      </c>
      <c r="AX133" s="3">
        <f>'Population at Risk'!AX133/'Population at Risk'!AX$5</f>
        <v>4.3122556447186674E-3</v>
      </c>
      <c r="AY133" s="3">
        <f>'Population at Risk'!AY133/'Population at Risk'!AY$5</f>
        <v>5.4235280631334173E-3</v>
      </c>
      <c r="AZ133" s="3">
        <f>'Population at Risk'!AZ133/'Population at Risk'!AZ$5</f>
        <v>4.6018627226313115E-3</v>
      </c>
      <c r="BA133" s="3">
        <f>'Population at Risk'!BA133/'Population at Risk'!BA$5</f>
        <v>7.3644645954408184E-3</v>
      </c>
      <c r="BB133" s="3">
        <f>'Population at Risk'!BB133/'Population at Risk'!BB$5</f>
        <v>7.6042897218960553E-3</v>
      </c>
      <c r="BC133" s="5">
        <f>'Population at Risk'!BC133/'Population at Risk'!BC$5</f>
        <v>8.1694456228988167E-3</v>
      </c>
      <c r="BD133" s="9">
        <v>131</v>
      </c>
    </row>
    <row r="134" spans="1:56" x14ac:dyDescent="0.35">
      <c r="A134" s="3"/>
      <c r="B134" s="3" t="s">
        <v>80</v>
      </c>
      <c r="C134" s="47">
        <f>'Population at Risk'!C134/'Population at Risk'!C$5</f>
        <v>3.2303260747710313E-3</v>
      </c>
      <c r="D134" s="3">
        <f>'Population at Risk'!D134/'Population at Risk'!D$5</f>
        <v>2.1661732930927319E-3</v>
      </c>
      <c r="E134" s="3">
        <f>'Population at Risk'!E134/'Population at Risk'!E$5</f>
        <v>1.2474187172130593E-3</v>
      </c>
      <c r="F134" s="3">
        <f>'Population at Risk'!F134/'Population at Risk'!F$5</f>
        <v>2.8758801823681201E-3</v>
      </c>
      <c r="G134" s="3">
        <f>'Population at Risk'!G134/'Population at Risk'!G$5</f>
        <v>3.0700619317478271E-3</v>
      </c>
      <c r="H134" s="3">
        <f>'Population at Risk'!H134/'Population at Risk'!H$5</f>
        <v>3.6661754955636034E-3</v>
      </c>
      <c r="I134" s="3">
        <f>'Population at Risk'!I134/'Population at Risk'!I$5</f>
        <v>3.6827420753521587E-3</v>
      </c>
      <c r="J134" s="3">
        <f>'Population at Risk'!J134/'Population at Risk'!J$5</f>
        <v>2.1999481461172409E-3</v>
      </c>
      <c r="K134" s="3">
        <f>'Population at Risk'!K134/'Population at Risk'!K$5</f>
        <v>3.0023819742390546E-3</v>
      </c>
      <c r="L134" s="3">
        <f>'Population at Risk'!L134/'Population at Risk'!L$5</f>
        <v>4.5187589846556516E-3</v>
      </c>
      <c r="M134" s="3">
        <f>'Population at Risk'!M134/'Population at Risk'!M$5</f>
        <v>4.5171878293736771E-3</v>
      </c>
      <c r="N134" s="3">
        <f>'Population at Risk'!N134/'Population at Risk'!N$5</f>
        <v>2.5494249936771313E-3</v>
      </c>
      <c r="O134" s="3">
        <f>'Population at Risk'!O134/'Population at Risk'!O$5</f>
        <v>3.9906284177915396E-3</v>
      </c>
      <c r="P134" s="3">
        <f>'Population at Risk'!P134/'Population at Risk'!P$5</f>
        <v>3.0973856685457169E-3</v>
      </c>
      <c r="Q134" s="3">
        <f>'Population at Risk'!Q134/'Population at Risk'!Q$5</f>
        <v>4.5542173380611357E-3</v>
      </c>
      <c r="R134" s="3">
        <f>'Population at Risk'!R134/'Population at Risk'!R$5</f>
        <v>1.050287250395419E-3</v>
      </c>
      <c r="S134" s="3">
        <f>'Population at Risk'!S134/'Population at Risk'!S$5</f>
        <v>2.9031709886623608E-3</v>
      </c>
      <c r="T134" s="3">
        <f>'Population at Risk'!T134/'Population at Risk'!T$5</f>
        <v>1.6428697148780499E-3</v>
      </c>
      <c r="U134" s="3">
        <f>'Population at Risk'!U134/'Population at Risk'!U$5</f>
        <v>4.5005543381213698E-3</v>
      </c>
      <c r="V134" s="3">
        <f>'Population at Risk'!V134/'Population at Risk'!V$5</f>
        <v>4.1501741401886753E-3</v>
      </c>
      <c r="W134" s="3">
        <f>'Population at Risk'!W134/'Population at Risk'!W$5</f>
        <v>3.0559487818542668E-3</v>
      </c>
      <c r="X134" s="3">
        <f>'Population at Risk'!X134/'Population at Risk'!X$5</f>
        <v>3.0556387584282211E-3</v>
      </c>
      <c r="Y134" s="3">
        <f>'Population at Risk'!Y134/'Population at Risk'!Y$5</f>
        <v>3.3147193307897145E-3</v>
      </c>
      <c r="Z134" s="3">
        <f>'Population at Risk'!Z134/'Population at Risk'!Z$5</f>
        <v>1.606163743743039E-3</v>
      </c>
      <c r="AA134" s="3">
        <f>'Population at Risk'!AA134/'Population at Risk'!AA$5</f>
        <v>2.6586044145508565E-3</v>
      </c>
      <c r="AB134" s="3">
        <f>'Population at Risk'!AB134/'Population at Risk'!AB$5</f>
        <v>2.1569441823027853E-3</v>
      </c>
      <c r="AC134" s="3">
        <f>'Population at Risk'!AC134/'Population at Risk'!AC$5</f>
        <v>2.0072772492152223E-3</v>
      </c>
      <c r="AD134" s="3">
        <f>'Population at Risk'!AD134/'Population at Risk'!AD$5</f>
        <v>3.0378752771607746E-3</v>
      </c>
      <c r="AE134" s="3">
        <f>'Population at Risk'!AE134/'Population at Risk'!AE$5</f>
        <v>3.0608502029828033E-3</v>
      </c>
      <c r="AF134" s="3">
        <f>'Population at Risk'!AF134/'Population at Risk'!AF$5</f>
        <v>1.6102459544866511E-3</v>
      </c>
      <c r="AG134" s="3">
        <f>'Population at Risk'!AG134/'Population at Risk'!AG$5</f>
        <v>3.0608502029828033E-3</v>
      </c>
      <c r="AH134" s="3">
        <f>'Population at Risk'!AH134/'Population at Risk'!AH$5</f>
        <v>3.8724992317752047E-3</v>
      </c>
      <c r="AI134" s="3">
        <f>'Population at Risk'!AI134/'Population at Risk'!AI$5</f>
        <v>2.7177207236833921E-3</v>
      </c>
      <c r="AJ134" s="3">
        <f>'Population at Risk'!AJ134/'Population at Risk'!AJ$5</f>
        <v>5.4892970743726935E-3</v>
      </c>
      <c r="AK134" s="3">
        <f>'Population at Risk'!AK134/'Population at Risk'!AK$5</f>
        <v>2.1185062422301062E-3</v>
      </c>
      <c r="AL134" s="3">
        <f>'Population at Risk'!AL134/'Population at Risk'!AL$5</f>
        <v>2.3612689248781239E-3</v>
      </c>
      <c r="AM134" s="3">
        <f>'Population at Risk'!AM134/'Population at Risk'!AM$5</f>
        <v>3.7227763286282341E-3</v>
      </c>
      <c r="AN134" s="3">
        <f>'Population at Risk'!AN134/'Population at Risk'!AN$5</f>
        <v>2.0644929720585363E-3</v>
      </c>
      <c r="AO134" s="3">
        <f>'Population at Risk'!AO134/'Population at Risk'!AO$5</f>
        <v>2.0629392208414555E-3</v>
      </c>
      <c r="AP134" s="3">
        <f>'Population at Risk'!AP134/'Population at Risk'!AP$5</f>
        <v>1.5183251081190084E-3</v>
      </c>
      <c r="AQ134" s="3">
        <f>'Population at Risk'!AQ134/'Population at Risk'!AQ$5</f>
        <v>2.7274281044057319E-3</v>
      </c>
      <c r="AR134" s="3">
        <f>'Population at Risk'!AR134/'Population at Risk'!AR$5</f>
        <v>2.8445182718959063E-3</v>
      </c>
      <c r="AS134" s="3">
        <f>'Population at Risk'!AS134/'Population at Risk'!AS$5</f>
        <v>3.6832090554058117E-3</v>
      </c>
      <c r="AT134" s="3">
        <f>'Population at Risk'!AT134/'Population at Risk'!AT$5</f>
        <v>1.2923409142962596E-4</v>
      </c>
      <c r="AU134" s="3">
        <f>'Population at Risk'!AU134/'Population at Risk'!AU$5</f>
        <v>1.2934836415607313E-4</v>
      </c>
      <c r="AV134" s="3">
        <f>'Population at Risk'!AV134/'Population at Risk'!AV$5</f>
        <v>4.9819425521392697E-3</v>
      </c>
      <c r="AW134" s="3">
        <f>'Population at Risk'!AW134/'Population at Risk'!AW$5</f>
        <v>4.0098487265500249E-3</v>
      </c>
      <c r="AX134" s="3">
        <f>'Population at Risk'!AX134/'Population at Risk'!AX$5</f>
        <v>1.9465042840743983E-3</v>
      </c>
      <c r="AY134" s="3">
        <f>'Population at Risk'!AY134/'Population at Risk'!AY$5</f>
        <v>2.7187531141222927E-3</v>
      </c>
      <c r="AZ134" s="3">
        <f>'Population at Risk'!AZ134/'Population at Risk'!AZ$5</f>
        <v>2.3760359458096384E-3</v>
      </c>
      <c r="BA134" s="3">
        <f>'Population at Risk'!BA134/'Population at Risk'!BA$5</f>
        <v>3.5571753517600934E-3</v>
      </c>
      <c r="BB134" s="3">
        <f>'Population at Risk'!BB134/'Population at Risk'!BB$5</f>
        <v>3.3318585993213326E-3</v>
      </c>
      <c r="BC134" s="5">
        <f>'Population at Risk'!BC134/'Population at Risk'!BC$5</f>
        <v>4.4977846687869897E-3</v>
      </c>
      <c r="BD134" s="9">
        <v>132</v>
      </c>
    </row>
    <row r="135" spans="1:56" x14ac:dyDescent="0.35">
      <c r="A135" s="4"/>
      <c r="B135" s="4" t="s">
        <v>79</v>
      </c>
      <c r="C135" s="47">
        <f>'Population at Risk'!C135/'Population at Risk'!C$5</f>
        <v>1.3005208872454801E-3</v>
      </c>
      <c r="D135" s="3">
        <f>'Population at Risk'!D135/'Population at Risk'!D$5</f>
        <v>9.6634676847550034E-4</v>
      </c>
      <c r="E135" s="3">
        <f>'Population at Risk'!E135/'Population at Risk'!E$5</f>
        <v>6.7820823460127495E-4</v>
      </c>
      <c r="F135" s="3">
        <f>'Population at Risk'!F135/'Population at Risk'!F$5</f>
        <v>1.602949609844526E-3</v>
      </c>
      <c r="G135" s="3">
        <f>'Population at Risk'!G135/'Population at Risk'!G$5</f>
        <v>1.033193919338211E-3</v>
      </c>
      <c r="H135" s="3">
        <f>'Population at Risk'!H135/'Population at Risk'!H$5</f>
        <v>1.4264755564556565E-3</v>
      </c>
      <c r="I135" s="3">
        <f>'Population at Risk'!I135/'Population at Risk'!I$5</f>
        <v>1.365785140527953E-3</v>
      </c>
      <c r="J135" s="3">
        <f>'Population at Risk'!J135/'Population at Risk'!J$5</f>
        <v>6.4092977485305438E-4</v>
      </c>
      <c r="K135" s="3">
        <f>'Population at Risk'!K135/'Population at Risk'!K$5</f>
        <v>9.6851031427066267E-4</v>
      </c>
      <c r="L135" s="3">
        <f>'Population at Risk'!L135/'Population at Risk'!L$5</f>
        <v>1.9729792749904958E-3</v>
      </c>
      <c r="M135" s="3">
        <f>'Population at Risk'!M135/'Population at Risk'!M$5</f>
        <v>1.9722932776138589E-3</v>
      </c>
      <c r="N135" s="3">
        <f>'Population at Risk'!N135/'Population at Risk'!N$5</f>
        <v>1.1780101694921915E-3</v>
      </c>
      <c r="O135" s="3">
        <f>'Population at Risk'!O135/'Population at Risk'!O$5</f>
        <v>1.4625339751068468E-3</v>
      </c>
      <c r="P135" s="3">
        <f>'Population at Risk'!P135/'Population at Risk'!P$5</f>
        <v>1.7237624590167467E-3</v>
      </c>
      <c r="Q135" s="3">
        <f>'Population at Risk'!Q135/'Population at Risk'!Q$5</f>
        <v>2.0342170776673071E-3</v>
      </c>
      <c r="R135" s="3">
        <f>'Population at Risk'!R135/'Population at Risk'!R$5</f>
        <v>5.579651017725664E-4</v>
      </c>
      <c r="S135" s="3">
        <f>'Population at Risk'!S135/'Population at Risk'!S$5</f>
        <v>1.2681491973850197E-3</v>
      </c>
      <c r="T135" s="3">
        <f>'Population at Risk'!T135/'Population at Risk'!T$5</f>
        <v>8.7579451712248985E-4</v>
      </c>
      <c r="U135" s="3">
        <f>'Population at Risk'!U135/'Population at Risk'!U$5</f>
        <v>8.2663242945086376E-4</v>
      </c>
      <c r="V135" s="3">
        <f>'Population at Risk'!V135/'Population at Risk'!V$5</f>
        <v>1.5255580831523589E-3</v>
      </c>
      <c r="W135" s="3">
        <f>'Population at Risk'!W135/'Population at Risk'!W$5</f>
        <v>1.3645166653860911E-3</v>
      </c>
      <c r="X135" s="3">
        <f>'Population at Risk'!X135/'Population at Risk'!X$5</f>
        <v>1.3643782363214384E-3</v>
      </c>
      <c r="Y135" s="3">
        <f>'Population at Risk'!Y135/'Population at Risk'!Y$5</f>
        <v>1.1339829289543761E-3</v>
      </c>
      <c r="Z135" s="3">
        <f>'Population at Risk'!Z135/'Population at Risk'!Z$5</f>
        <v>6.6517892417641009E-4</v>
      </c>
      <c r="AA135" s="3">
        <f>'Population at Risk'!AA135/'Population at Risk'!AA$5</f>
        <v>1.012661092938305E-3</v>
      </c>
      <c r="AB135" s="3">
        <f>'Population at Risk'!AB135/'Population at Risk'!AB$5</f>
        <v>9.5628067195689974E-4</v>
      </c>
      <c r="AC135" s="3">
        <f>'Population at Risk'!AC135/'Population at Risk'!AC$5</f>
        <v>8.3973343535401917E-4</v>
      </c>
      <c r="AD135" s="3">
        <f>'Population at Risk'!AD135/'Population at Risk'!AD$5</f>
        <v>1.4271337153694849E-3</v>
      </c>
      <c r="AE135" s="3">
        <f>'Population at Risk'!AE135/'Population at Risk'!AE$5</f>
        <v>1.6010601061756202E-3</v>
      </c>
      <c r="AF135" s="3">
        <f>'Population at Risk'!AF135/'Population at Risk'!AF$5</f>
        <v>5.9151892205632081E-4</v>
      </c>
      <c r="AG135" s="3">
        <f>'Population at Risk'!AG135/'Population at Risk'!AG$5</f>
        <v>1.6010601061756202E-3</v>
      </c>
      <c r="AH135" s="3">
        <f>'Population at Risk'!AH135/'Population at Risk'!AH$5</f>
        <v>1.3321055791773579E-3</v>
      </c>
      <c r="AI135" s="3">
        <f>'Population at Risk'!AI135/'Population at Risk'!AI$5</f>
        <v>1.2071094584888162E-3</v>
      </c>
      <c r="AJ135" s="3">
        <f>'Population at Risk'!AJ135/'Population at Risk'!AJ$5</f>
        <v>2.2376752405086141E-3</v>
      </c>
      <c r="AK135" s="3">
        <f>'Population at Risk'!AK135/'Population at Risk'!AK$5</f>
        <v>9.1213463207129579E-4</v>
      </c>
      <c r="AL135" s="3">
        <f>'Population at Risk'!AL135/'Population at Risk'!AL$5</f>
        <v>9.7228720436158035E-4</v>
      </c>
      <c r="AM135" s="3">
        <f>'Population at Risk'!AM135/'Population at Risk'!AM$5</f>
        <v>1.2325970841990574E-3</v>
      </c>
      <c r="AN135" s="3">
        <f>'Population at Risk'!AN135/'Population at Risk'!AN$5</f>
        <v>1.1612772967829266E-3</v>
      </c>
      <c r="AO135" s="3">
        <f>'Population at Risk'!AO135/'Population at Risk'!AO$5</f>
        <v>1.1604033117233186E-3</v>
      </c>
      <c r="AP135" s="3">
        <f>'Population at Risk'!AP135/'Population at Risk'!AP$5</f>
        <v>5.6234263263666979E-4</v>
      </c>
      <c r="AQ135" s="3">
        <f>'Population at Risk'!AQ135/'Population at Risk'!AQ$5</f>
        <v>1.1442658139173471E-3</v>
      </c>
      <c r="AR135" s="3">
        <f>'Population at Risk'!AR135/'Population at Risk'!AR$5</f>
        <v>1.1678464025779527E-3</v>
      </c>
      <c r="AS135" s="3">
        <f>'Population at Risk'!AS135/'Population at Risk'!AS$5</f>
        <v>1.3659583251836123E-3</v>
      </c>
      <c r="AT135" s="3">
        <f>'Population at Risk'!AT135/'Population at Risk'!AT$5</f>
        <v>0</v>
      </c>
      <c r="AU135" s="3">
        <f>'Population at Risk'!AU135/'Population at Risk'!AU$5</f>
        <v>0</v>
      </c>
      <c r="AV135" s="3">
        <f>'Population at Risk'!AV135/'Population at Risk'!AV$5</f>
        <v>1.9659683613823128E-3</v>
      </c>
      <c r="AW135" s="3">
        <f>'Population at Risk'!AW135/'Population at Risk'!AW$5</f>
        <v>1.4295982416395738E-3</v>
      </c>
      <c r="AX135" s="3">
        <f>'Population at Risk'!AX135/'Population at Risk'!AX$5</f>
        <v>5.0908573583484276E-4</v>
      </c>
      <c r="AY135" s="3">
        <f>'Population at Risk'!AY135/'Population at Risk'!AY$5</f>
        <v>1.2475512361717976E-3</v>
      </c>
      <c r="AZ135" s="3">
        <f>'Population at Risk'!AZ135/'Population at Risk'!AZ$5</f>
        <v>1.1265687674097424E-3</v>
      </c>
      <c r="BA135" s="3">
        <f>'Population at Risk'!BA135/'Population at Risk'!BA$5</f>
        <v>1.0560364325537777E-3</v>
      </c>
      <c r="BB135" s="3">
        <f>'Population at Risk'!BB135/'Population at Risk'!BB$5</f>
        <v>1.1797011308601847E-3</v>
      </c>
      <c r="BC135" s="5">
        <f>'Population at Risk'!BC135/'Population at Risk'!BC$5</f>
        <v>8.2612371467516129E-4</v>
      </c>
      <c r="BD135" s="9">
        <v>133</v>
      </c>
    </row>
    <row r="136" spans="1:56" x14ac:dyDescent="0.35">
      <c r="A136" t="s">
        <v>135</v>
      </c>
      <c r="B136" s="3" t="s">
        <v>83</v>
      </c>
      <c r="C136" s="47">
        <f>'Population at Risk'!C136/'Population at Risk'!C$5</f>
        <v>0</v>
      </c>
      <c r="D136" s="3">
        <f>'Population at Risk'!D136/'Population at Risk'!D$5</f>
        <v>0</v>
      </c>
      <c r="E136" s="3">
        <f>'Population at Risk'!E136/'Population at Risk'!E$5</f>
        <v>0</v>
      </c>
      <c r="F136" s="3">
        <f>'Population at Risk'!F136/'Population at Risk'!F$5</f>
        <v>0</v>
      </c>
      <c r="G136" s="3">
        <f>'Population at Risk'!G136/'Population at Risk'!G$5</f>
        <v>0</v>
      </c>
      <c r="H136" s="3">
        <f>'Population at Risk'!H136/'Population at Risk'!H$5</f>
        <v>0</v>
      </c>
      <c r="I136" s="3">
        <f>'Population at Risk'!I136/'Population at Risk'!I$5</f>
        <v>0</v>
      </c>
      <c r="J136" s="3">
        <f>'Population at Risk'!J136/'Population at Risk'!J$5</f>
        <v>0</v>
      </c>
      <c r="K136" s="3">
        <f>'Population at Risk'!K136/'Population at Risk'!K$5</f>
        <v>0</v>
      </c>
      <c r="L136" s="3">
        <f>'Population at Risk'!L136/'Population at Risk'!L$5</f>
        <v>0</v>
      </c>
      <c r="M136" s="3">
        <f>'Population at Risk'!M136/'Population at Risk'!M$5</f>
        <v>0</v>
      </c>
      <c r="N136" s="3">
        <f>'Population at Risk'!N136/'Population at Risk'!N$5</f>
        <v>0</v>
      </c>
      <c r="O136" s="3">
        <f>'Population at Risk'!O136/'Population at Risk'!O$5</f>
        <v>0</v>
      </c>
      <c r="P136" s="3">
        <f>'Population at Risk'!P136/'Population at Risk'!P$5</f>
        <v>0</v>
      </c>
      <c r="Q136" s="3">
        <f>'Population at Risk'!Q136/'Population at Risk'!Q$5</f>
        <v>0</v>
      </c>
      <c r="R136" s="3">
        <f>'Population at Risk'!R136/'Population at Risk'!R$5</f>
        <v>0</v>
      </c>
      <c r="S136" s="3">
        <f>'Population at Risk'!S136/'Population at Risk'!S$5</f>
        <v>0</v>
      </c>
      <c r="T136" s="3">
        <f>'Population at Risk'!T136/'Population at Risk'!T$5</f>
        <v>0</v>
      </c>
      <c r="U136" s="3">
        <f>'Population at Risk'!U136/'Population at Risk'!U$5</f>
        <v>0</v>
      </c>
      <c r="V136" s="3">
        <f>'Population at Risk'!V136/'Population at Risk'!V$5</f>
        <v>0</v>
      </c>
      <c r="W136" s="3">
        <f>'Population at Risk'!W136/'Population at Risk'!W$5</f>
        <v>0</v>
      </c>
      <c r="X136" s="3">
        <f>'Population at Risk'!X136/'Population at Risk'!X$5</f>
        <v>0</v>
      </c>
      <c r="Y136" s="3">
        <f>'Population at Risk'!Y136/'Population at Risk'!Y$5</f>
        <v>0</v>
      </c>
      <c r="Z136" s="3">
        <f>'Population at Risk'!Z136/'Population at Risk'!Z$5</f>
        <v>0</v>
      </c>
      <c r="AA136" s="3">
        <f>'Population at Risk'!AA136/'Population at Risk'!AA$5</f>
        <v>0</v>
      </c>
      <c r="AB136" s="3">
        <f>'Population at Risk'!AB136/'Population at Risk'!AB$5</f>
        <v>0</v>
      </c>
      <c r="AC136" s="3">
        <f>'Population at Risk'!AC136/'Population at Risk'!AC$5</f>
        <v>0</v>
      </c>
      <c r="AD136" s="3">
        <f>'Population at Risk'!AD136/'Population at Risk'!AD$5</f>
        <v>0</v>
      </c>
      <c r="AE136" s="3">
        <f>'Population at Risk'!AE136/'Population at Risk'!AE$5</f>
        <v>0</v>
      </c>
      <c r="AF136" s="3">
        <f>'Population at Risk'!AF136/'Population at Risk'!AF$5</f>
        <v>0</v>
      </c>
      <c r="AG136" s="3">
        <f>'Population at Risk'!AG136/'Population at Risk'!AG$5</f>
        <v>0</v>
      </c>
      <c r="AH136" s="3">
        <f>'Population at Risk'!AH136/'Population at Risk'!AH$5</f>
        <v>0</v>
      </c>
      <c r="AI136" s="3">
        <f>'Population at Risk'!AI136/'Population at Risk'!AI$5</f>
        <v>0</v>
      </c>
      <c r="AJ136" s="3">
        <f>'Population at Risk'!AJ136/'Population at Risk'!AJ$5</f>
        <v>0</v>
      </c>
      <c r="AK136" s="3">
        <f>'Population at Risk'!AK136/'Population at Risk'!AK$5</f>
        <v>0</v>
      </c>
      <c r="AL136" s="3">
        <f>'Population at Risk'!AL136/'Population at Risk'!AL$5</f>
        <v>0</v>
      </c>
      <c r="AM136" s="3">
        <f>'Population at Risk'!AM136/'Population at Risk'!AM$5</f>
        <v>0</v>
      </c>
      <c r="AN136" s="3">
        <f>'Population at Risk'!AN136/'Population at Risk'!AN$5</f>
        <v>0</v>
      </c>
      <c r="AO136" s="3">
        <f>'Population at Risk'!AO136/'Population at Risk'!AO$5</f>
        <v>0</v>
      </c>
      <c r="AP136" s="3">
        <f>'Population at Risk'!AP136/'Population at Risk'!AP$5</f>
        <v>0</v>
      </c>
      <c r="AQ136" s="3">
        <f>'Population at Risk'!AQ136/'Population at Risk'!AQ$5</f>
        <v>0</v>
      </c>
      <c r="AR136" s="3">
        <f>'Population at Risk'!AR136/'Population at Risk'!AR$5</f>
        <v>0</v>
      </c>
      <c r="AS136" s="3">
        <f>'Population at Risk'!AS136/'Population at Risk'!AS$5</f>
        <v>0</v>
      </c>
      <c r="AT136" s="3">
        <f>'Population at Risk'!AT136/'Population at Risk'!AT$5</f>
        <v>0</v>
      </c>
      <c r="AU136" s="3">
        <f>'Population at Risk'!AU136/'Population at Risk'!AU$5</f>
        <v>0</v>
      </c>
      <c r="AV136" s="3">
        <f>'Population at Risk'!AV136/'Population at Risk'!AV$5</f>
        <v>0</v>
      </c>
      <c r="AW136" s="3">
        <f>'Population at Risk'!AW136/'Population at Risk'!AW$5</f>
        <v>0</v>
      </c>
      <c r="AX136" s="3">
        <f>'Population at Risk'!AX136/'Population at Risk'!AX$5</f>
        <v>0</v>
      </c>
      <c r="AY136" s="3">
        <f>'Population at Risk'!AY136/'Population at Risk'!AY$5</f>
        <v>0</v>
      </c>
      <c r="AZ136" s="3">
        <f>'Population at Risk'!AZ136/'Population at Risk'!AZ$5</f>
        <v>0</v>
      </c>
      <c r="BA136" s="3">
        <f>'Population at Risk'!BA136/'Population at Risk'!BA$5</f>
        <v>0</v>
      </c>
      <c r="BB136" s="3">
        <f>'Population at Risk'!BB136/'Population at Risk'!BB$5</f>
        <v>0</v>
      </c>
      <c r="BC136" s="5">
        <f>'Population at Risk'!BC136/'Population at Risk'!BC$5</f>
        <v>0</v>
      </c>
      <c r="BD136" s="9">
        <v>134</v>
      </c>
    </row>
    <row r="137" spans="1:56" x14ac:dyDescent="0.35">
      <c r="B137" s="3" t="s">
        <v>61</v>
      </c>
      <c r="C137" s="47">
        <f>'Population at Risk'!C137/'Population at Risk'!C$5</f>
        <v>0</v>
      </c>
      <c r="D137" s="3">
        <f>'Population at Risk'!D137/'Population at Risk'!D$5</f>
        <v>0</v>
      </c>
      <c r="E137" s="3">
        <f>'Population at Risk'!E137/'Population at Risk'!E$5</f>
        <v>0</v>
      </c>
      <c r="F137" s="3">
        <f>'Population at Risk'!F137/'Population at Risk'!F$5</f>
        <v>0</v>
      </c>
      <c r="G137" s="3">
        <f>'Population at Risk'!G137/'Population at Risk'!G$5</f>
        <v>0</v>
      </c>
      <c r="H137" s="3">
        <f>'Population at Risk'!H137/'Population at Risk'!H$5</f>
        <v>0</v>
      </c>
      <c r="I137" s="3">
        <f>'Population at Risk'!I137/'Population at Risk'!I$5</f>
        <v>0</v>
      </c>
      <c r="J137" s="3">
        <f>'Population at Risk'!J137/'Population at Risk'!J$5</f>
        <v>0</v>
      </c>
      <c r="K137" s="3">
        <f>'Population at Risk'!K137/'Population at Risk'!K$5</f>
        <v>0</v>
      </c>
      <c r="L137" s="3">
        <f>'Population at Risk'!L137/'Population at Risk'!L$5</f>
        <v>0</v>
      </c>
      <c r="M137" s="3">
        <f>'Population at Risk'!M137/'Population at Risk'!M$5</f>
        <v>0</v>
      </c>
      <c r="N137" s="3">
        <f>'Population at Risk'!N137/'Population at Risk'!N$5</f>
        <v>0</v>
      </c>
      <c r="O137" s="3">
        <f>'Population at Risk'!O137/'Population at Risk'!O$5</f>
        <v>0</v>
      </c>
      <c r="P137" s="3">
        <f>'Population at Risk'!P137/'Population at Risk'!P$5</f>
        <v>0</v>
      </c>
      <c r="Q137" s="3">
        <f>'Population at Risk'!Q137/'Population at Risk'!Q$5</f>
        <v>0</v>
      </c>
      <c r="R137" s="3">
        <f>'Population at Risk'!R137/'Population at Risk'!R$5</f>
        <v>0</v>
      </c>
      <c r="S137" s="3">
        <f>'Population at Risk'!S137/'Population at Risk'!S$5</f>
        <v>0</v>
      </c>
      <c r="T137" s="3">
        <f>'Population at Risk'!T137/'Population at Risk'!T$5</f>
        <v>0</v>
      </c>
      <c r="U137" s="3">
        <f>'Population at Risk'!U137/'Population at Risk'!U$5</f>
        <v>0</v>
      </c>
      <c r="V137" s="3">
        <f>'Population at Risk'!V137/'Population at Risk'!V$5</f>
        <v>0</v>
      </c>
      <c r="W137" s="3">
        <f>'Population at Risk'!W137/'Population at Risk'!W$5</f>
        <v>0</v>
      </c>
      <c r="X137" s="3">
        <f>'Population at Risk'!X137/'Population at Risk'!X$5</f>
        <v>0</v>
      </c>
      <c r="Y137" s="3">
        <f>'Population at Risk'!Y137/'Population at Risk'!Y$5</f>
        <v>0</v>
      </c>
      <c r="Z137" s="3">
        <f>'Population at Risk'!Z137/'Population at Risk'!Z$5</f>
        <v>0</v>
      </c>
      <c r="AA137" s="3">
        <f>'Population at Risk'!AA137/'Population at Risk'!AA$5</f>
        <v>0</v>
      </c>
      <c r="AB137" s="3">
        <f>'Population at Risk'!AB137/'Population at Risk'!AB$5</f>
        <v>0</v>
      </c>
      <c r="AC137" s="3">
        <f>'Population at Risk'!AC137/'Population at Risk'!AC$5</f>
        <v>0</v>
      </c>
      <c r="AD137" s="3">
        <f>'Population at Risk'!AD137/'Population at Risk'!AD$5</f>
        <v>0</v>
      </c>
      <c r="AE137" s="3">
        <f>'Population at Risk'!AE137/'Population at Risk'!AE$5</f>
        <v>0</v>
      </c>
      <c r="AF137" s="3">
        <f>'Population at Risk'!AF137/'Population at Risk'!AF$5</f>
        <v>0</v>
      </c>
      <c r="AG137" s="3">
        <f>'Population at Risk'!AG137/'Population at Risk'!AG$5</f>
        <v>0</v>
      </c>
      <c r="AH137" s="3">
        <f>'Population at Risk'!AH137/'Population at Risk'!AH$5</f>
        <v>0</v>
      </c>
      <c r="AI137" s="3">
        <f>'Population at Risk'!AI137/'Population at Risk'!AI$5</f>
        <v>0</v>
      </c>
      <c r="AJ137" s="3">
        <f>'Population at Risk'!AJ137/'Population at Risk'!AJ$5</f>
        <v>0</v>
      </c>
      <c r="AK137" s="3">
        <f>'Population at Risk'!AK137/'Population at Risk'!AK$5</f>
        <v>0</v>
      </c>
      <c r="AL137" s="3">
        <f>'Population at Risk'!AL137/'Population at Risk'!AL$5</f>
        <v>0</v>
      </c>
      <c r="AM137" s="3">
        <f>'Population at Risk'!AM137/'Population at Risk'!AM$5</f>
        <v>0</v>
      </c>
      <c r="AN137" s="3">
        <f>'Population at Risk'!AN137/'Population at Risk'!AN$5</f>
        <v>0</v>
      </c>
      <c r="AO137" s="3">
        <f>'Population at Risk'!AO137/'Population at Risk'!AO$5</f>
        <v>0</v>
      </c>
      <c r="AP137" s="3">
        <f>'Population at Risk'!AP137/'Population at Risk'!AP$5</f>
        <v>0</v>
      </c>
      <c r="AQ137" s="3">
        <f>'Population at Risk'!AQ137/'Population at Risk'!AQ$5</f>
        <v>0</v>
      </c>
      <c r="AR137" s="3">
        <f>'Population at Risk'!AR137/'Population at Risk'!AR$5</f>
        <v>0</v>
      </c>
      <c r="AS137" s="3">
        <f>'Population at Risk'!AS137/'Population at Risk'!AS$5</f>
        <v>0</v>
      </c>
      <c r="AT137" s="3">
        <f>'Population at Risk'!AT137/'Population at Risk'!AT$5</f>
        <v>0</v>
      </c>
      <c r="AU137" s="3">
        <f>'Population at Risk'!AU137/'Population at Risk'!AU$5</f>
        <v>0</v>
      </c>
      <c r="AV137" s="3">
        <f>'Population at Risk'!AV137/'Population at Risk'!AV$5</f>
        <v>0</v>
      </c>
      <c r="AW137" s="3">
        <f>'Population at Risk'!AW137/'Population at Risk'!AW$5</f>
        <v>0</v>
      </c>
      <c r="AX137" s="3">
        <f>'Population at Risk'!AX137/'Population at Risk'!AX$5</f>
        <v>0</v>
      </c>
      <c r="AY137" s="3">
        <f>'Population at Risk'!AY137/'Population at Risk'!AY$5</f>
        <v>0</v>
      </c>
      <c r="AZ137" s="3">
        <f>'Population at Risk'!AZ137/'Population at Risk'!AZ$5</f>
        <v>0</v>
      </c>
      <c r="BA137" s="3">
        <f>'Population at Risk'!BA137/'Population at Risk'!BA$5</f>
        <v>0</v>
      </c>
      <c r="BB137" s="3">
        <f>'Population at Risk'!BB137/'Population at Risk'!BB$5</f>
        <v>0</v>
      </c>
      <c r="BC137" s="5">
        <f>'Population at Risk'!BC137/'Population at Risk'!BC$5</f>
        <v>0</v>
      </c>
      <c r="BD137" s="9">
        <v>135</v>
      </c>
    </row>
    <row r="138" spans="1:56" x14ac:dyDescent="0.35">
      <c r="B138" s="3" t="s">
        <v>78</v>
      </c>
      <c r="C138" s="47">
        <f>'Population at Risk'!C138/'Population at Risk'!C$5</f>
        <v>0</v>
      </c>
      <c r="D138" s="3">
        <f>'Population at Risk'!D138/'Population at Risk'!D$5</f>
        <v>0</v>
      </c>
      <c r="E138" s="3">
        <f>'Population at Risk'!E138/'Population at Risk'!E$5</f>
        <v>0</v>
      </c>
      <c r="F138" s="3">
        <f>'Population at Risk'!F138/'Population at Risk'!F$5</f>
        <v>0</v>
      </c>
      <c r="G138" s="3">
        <f>'Population at Risk'!G138/'Population at Risk'!G$5</f>
        <v>0</v>
      </c>
      <c r="H138" s="3">
        <f>'Population at Risk'!H138/'Population at Risk'!H$5</f>
        <v>0</v>
      </c>
      <c r="I138" s="3">
        <f>'Population at Risk'!I138/'Population at Risk'!I$5</f>
        <v>0</v>
      </c>
      <c r="J138" s="3">
        <f>'Population at Risk'!J138/'Population at Risk'!J$5</f>
        <v>0</v>
      </c>
      <c r="K138" s="3">
        <f>'Population at Risk'!K138/'Population at Risk'!K$5</f>
        <v>0</v>
      </c>
      <c r="L138" s="3">
        <f>'Population at Risk'!L138/'Population at Risk'!L$5</f>
        <v>0</v>
      </c>
      <c r="M138" s="3">
        <f>'Population at Risk'!M138/'Population at Risk'!M$5</f>
        <v>0</v>
      </c>
      <c r="N138" s="3">
        <f>'Population at Risk'!N138/'Population at Risk'!N$5</f>
        <v>0</v>
      </c>
      <c r="O138" s="3">
        <f>'Population at Risk'!O138/'Population at Risk'!O$5</f>
        <v>0</v>
      </c>
      <c r="P138" s="3">
        <f>'Population at Risk'!P138/'Population at Risk'!P$5</f>
        <v>0</v>
      </c>
      <c r="Q138" s="3">
        <f>'Population at Risk'!Q138/'Population at Risk'!Q$5</f>
        <v>0</v>
      </c>
      <c r="R138" s="3">
        <f>'Population at Risk'!R138/'Population at Risk'!R$5</f>
        <v>0</v>
      </c>
      <c r="S138" s="3">
        <f>'Population at Risk'!S138/'Population at Risk'!S$5</f>
        <v>0</v>
      </c>
      <c r="T138" s="3">
        <f>'Population at Risk'!T138/'Population at Risk'!T$5</f>
        <v>0</v>
      </c>
      <c r="U138" s="3">
        <f>'Population at Risk'!U138/'Population at Risk'!U$5</f>
        <v>0</v>
      </c>
      <c r="V138" s="3">
        <f>'Population at Risk'!V138/'Population at Risk'!V$5</f>
        <v>0</v>
      </c>
      <c r="W138" s="3">
        <f>'Population at Risk'!W138/'Population at Risk'!W$5</f>
        <v>0</v>
      </c>
      <c r="X138" s="3">
        <f>'Population at Risk'!X138/'Population at Risk'!X$5</f>
        <v>0</v>
      </c>
      <c r="Y138" s="3">
        <f>'Population at Risk'!Y138/'Population at Risk'!Y$5</f>
        <v>0</v>
      </c>
      <c r="Z138" s="3">
        <f>'Population at Risk'!Z138/'Population at Risk'!Z$5</f>
        <v>0</v>
      </c>
      <c r="AA138" s="3">
        <f>'Population at Risk'!AA138/'Population at Risk'!AA$5</f>
        <v>0</v>
      </c>
      <c r="AB138" s="3">
        <f>'Population at Risk'!AB138/'Population at Risk'!AB$5</f>
        <v>0</v>
      </c>
      <c r="AC138" s="3">
        <f>'Population at Risk'!AC138/'Population at Risk'!AC$5</f>
        <v>0</v>
      </c>
      <c r="AD138" s="3">
        <f>'Population at Risk'!AD138/'Population at Risk'!AD$5</f>
        <v>0</v>
      </c>
      <c r="AE138" s="3">
        <f>'Population at Risk'!AE138/'Population at Risk'!AE$5</f>
        <v>0</v>
      </c>
      <c r="AF138" s="3">
        <f>'Population at Risk'!AF138/'Population at Risk'!AF$5</f>
        <v>0</v>
      </c>
      <c r="AG138" s="3">
        <f>'Population at Risk'!AG138/'Population at Risk'!AG$5</f>
        <v>0</v>
      </c>
      <c r="AH138" s="3">
        <f>'Population at Risk'!AH138/'Population at Risk'!AH$5</f>
        <v>0</v>
      </c>
      <c r="AI138" s="3">
        <f>'Population at Risk'!AI138/'Population at Risk'!AI$5</f>
        <v>0</v>
      </c>
      <c r="AJ138" s="3">
        <f>'Population at Risk'!AJ138/'Population at Risk'!AJ$5</f>
        <v>0</v>
      </c>
      <c r="AK138" s="3">
        <f>'Population at Risk'!AK138/'Population at Risk'!AK$5</f>
        <v>0</v>
      </c>
      <c r="AL138" s="3">
        <f>'Population at Risk'!AL138/'Population at Risk'!AL$5</f>
        <v>0</v>
      </c>
      <c r="AM138" s="3">
        <f>'Population at Risk'!AM138/'Population at Risk'!AM$5</f>
        <v>0</v>
      </c>
      <c r="AN138" s="3">
        <f>'Population at Risk'!AN138/'Population at Risk'!AN$5</f>
        <v>0</v>
      </c>
      <c r="AO138" s="3">
        <f>'Population at Risk'!AO138/'Population at Risk'!AO$5</f>
        <v>0</v>
      </c>
      <c r="AP138" s="3">
        <f>'Population at Risk'!AP138/'Population at Risk'!AP$5</f>
        <v>0</v>
      </c>
      <c r="AQ138" s="3">
        <f>'Population at Risk'!AQ138/'Population at Risk'!AQ$5</f>
        <v>0</v>
      </c>
      <c r="AR138" s="3">
        <f>'Population at Risk'!AR138/'Population at Risk'!AR$5</f>
        <v>0</v>
      </c>
      <c r="AS138" s="3">
        <f>'Population at Risk'!AS138/'Population at Risk'!AS$5</f>
        <v>0</v>
      </c>
      <c r="AT138" s="3">
        <f>'Population at Risk'!AT138/'Population at Risk'!AT$5</f>
        <v>0</v>
      </c>
      <c r="AU138" s="3">
        <f>'Population at Risk'!AU138/'Population at Risk'!AU$5</f>
        <v>0</v>
      </c>
      <c r="AV138" s="3">
        <f>'Population at Risk'!AV138/'Population at Risk'!AV$5</f>
        <v>0</v>
      </c>
      <c r="AW138" s="3">
        <f>'Population at Risk'!AW138/'Population at Risk'!AW$5</f>
        <v>0</v>
      </c>
      <c r="AX138" s="3">
        <f>'Population at Risk'!AX138/'Population at Risk'!AX$5</f>
        <v>0</v>
      </c>
      <c r="AY138" s="3">
        <f>'Population at Risk'!AY138/'Population at Risk'!AY$5</f>
        <v>0</v>
      </c>
      <c r="AZ138" s="3">
        <f>'Population at Risk'!AZ138/'Population at Risk'!AZ$5</f>
        <v>0</v>
      </c>
      <c r="BA138" s="3">
        <f>'Population at Risk'!BA138/'Population at Risk'!BA$5</f>
        <v>0</v>
      </c>
      <c r="BB138" s="3">
        <f>'Population at Risk'!BB138/'Population at Risk'!BB$5</f>
        <v>0</v>
      </c>
      <c r="BC138" s="5">
        <f>'Population at Risk'!BC138/'Population at Risk'!BC$5</f>
        <v>0</v>
      </c>
      <c r="BD138" s="9">
        <v>136</v>
      </c>
    </row>
    <row r="139" spans="1:56" x14ac:dyDescent="0.35">
      <c r="B139" s="3" t="s">
        <v>62</v>
      </c>
      <c r="C139" s="47">
        <f>'Population at Risk'!C139/'Population at Risk'!C$5</f>
        <v>1.22988891946488E-3</v>
      </c>
      <c r="D139" s="3">
        <f>'Population at Risk'!D139/'Population at Risk'!D$5</f>
        <v>1.5097570109778987E-3</v>
      </c>
      <c r="E139" s="3">
        <f>'Population at Risk'!E139/'Population at Risk'!E$5</f>
        <v>1.7682407409584135E-3</v>
      </c>
      <c r="F139" s="3">
        <f>'Population at Risk'!F139/'Population at Risk'!F$5</f>
        <v>2.5637318007583672E-3</v>
      </c>
      <c r="G139" s="3">
        <f>'Population at Risk'!G139/'Population at Risk'!G$5</f>
        <v>3.1457244471805204E-3</v>
      </c>
      <c r="H139" s="3">
        <f>'Population at Risk'!H139/'Population at Risk'!H$5</f>
        <v>1.2861873235090178E-3</v>
      </c>
      <c r="I139" s="3">
        <f>'Population at Risk'!I139/'Population at Risk'!I$5</f>
        <v>2.4181663820951132E-3</v>
      </c>
      <c r="J139" s="3">
        <f>'Population at Risk'!J139/'Population at Risk'!J$5</f>
        <v>1.573718417655111E-3</v>
      </c>
      <c r="K139" s="3">
        <f>'Population at Risk'!K139/'Population at Risk'!K$5</f>
        <v>1.3428613949810315E-3</v>
      </c>
      <c r="L139" s="3">
        <f>'Population at Risk'!L139/'Population at Risk'!L$5</f>
        <v>2.6949018022082273E-3</v>
      </c>
      <c r="M139" s="3">
        <f>'Population at Risk'!M139/'Population at Risk'!M$5</f>
        <v>2.695819908316533E-3</v>
      </c>
      <c r="N139" s="3">
        <f>'Population at Risk'!N139/'Population at Risk'!N$5</f>
        <v>1.2060266698360701E-3</v>
      </c>
      <c r="O139" s="3">
        <f>'Population at Risk'!O139/'Population at Risk'!O$5</f>
        <v>1.2113719505865228E-3</v>
      </c>
      <c r="P139" s="3">
        <f>'Population at Risk'!P139/'Population at Risk'!P$5</f>
        <v>6.6983390003834767E-4</v>
      </c>
      <c r="Q139" s="3">
        <f>'Population at Risk'!Q139/'Population at Risk'!Q$5</f>
        <v>1.5509368586470122E-3</v>
      </c>
      <c r="R139" s="3">
        <f>'Population at Risk'!R139/'Population at Risk'!R$5</f>
        <v>1.1497301654918408E-3</v>
      </c>
      <c r="S139" s="3">
        <f>'Population at Risk'!S139/'Population at Risk'!S$5</f>
        <v>1.6722249452371183E-3</v>
      </c>
      <c r="T139" s="3">
        <f>'Population at Risk'!T139/'Population at Risk'!T$5</f>
        <v>1.2654265319540752E-3</v>
      </c>
      <c r="U139" s="3">
        <f>'Population at Risk'!U139/'Population at Risk'!U$5</f>
        <v>4.7674428120235241E-3</v>
      </c>
      <c r="V139" s="3">
        <f>'Population at Risk'!V139/'Population at Risk'!V$5</f>
        <v>1.5544110265971599E-3</v>
      </c>
      <c r="W139" s="3">
        <f>'Population at Risk'!W139/'Population at Risk'!W$5</f>
        <v>1.7281608494929884E-3</v>
      </c>
      <c r="X139" s="3">
        <f>'Population at Risk'!X139/'Population at Risk'!X$5</f>
        <v>1.7283300601187068E-3</v>
      </c>
      <c r="Y139" s="3">
        <f>'Population at Risk'!Y139/'Population at Risk'!Y$5</f>
        <v>1.5156084227213441E-3</v>
      </c>
      <c r="Z139" s="3">
        <f>'Population at Risk'!Z139/'Population at Risk'!Z$5</f>
        <v>1.4950234871694997E-3</v>
      </c>
      <c r="AA139" s="3">
        <f>'Population at Risk'!AA139/'Population at Risk'!AA$5</f>
        <v>1.370293317727807E-3</v>
      </c>
      <c r="AB139" s="3">
        <f>'Population at Risk'!AB139/'Population at Risk'!AB$5</f>
        <v>1.6765504747673586E-3</v>
      </c>
      <c r="AC139" s="3">
        <f>'Population at Risk'!AC139/'Population at Risk'!AC$5</f>
        <v>1.3154352015650852E-3</v>
      </c>
      <c r="AD139" s="3">
        <f>'Population at Risk'!AD139/'Population at Risk'!AD$5</f>
        <v>2.5799739346083171E-3</v>
      </c>
      <c r="AE139" s="3">
        <f>'Population at Risk'!AE139/'Population at Risk'!AE$5</f>
        <v>2.3251465032133535E-3</v>
      </c>
      <c r="AF139" s="3">
        <f>'Population at Risk'!AF139/'Population at Risk'!AF$5</f>
        <v>1.1381377788324996E-3</v>
      </c>
      <c r="AG139" s="3">
        <f>'Population at Risk'!AG139/'Population at Risk'!AG$5</f>
        <v>2.3251465032133535E-3</v>
      </c>
      <c r="AH139" s="3">
        <f>'Population at Risk'!AH139/'Population at Risk'!AH$5</f>
        <v>1.4549989759334238E-3</v>
      </c>
      <c r="AI139" s="3">
        <f>'Population at Risk'!AI139/'Population at Risk'!AI$5</f>
        <v>1.5289117771425929E-3</v>
      </c>
      <c r="AJ139" s="3">
        <f>'Population at Risk'!AJ139/'Population at Risk'!AJ$5</f>
        <v>1.8804454968640171E-3</v>
      </c>
      <c r="AK139" s="3">
        <f>'Population at Risk'!AK139/'Population at Risk'!AK$5</f>
        <v>2.5094287730545199E-3</v>
      </c>
      <c r="AL139" s="3">
        <f>'Population at Risk'!AL139/'Population at Risk'!AL$5</f>
        <v>1.0525668622576154E-3</v>
      </c>
      <c r="AM139" s="3">
        <f>'Population at Risk'!AM139/'Population at Risk'!AM$5</f>
        <v>1.4303532588147202E-3</v>
      </c>
      <c r="AN139" s="3">
        <f>'Population at Risk'!AN139/'Population at Risk'!AN$5</f>
        <v>2.1245052127580929E-3</v>
      </c>
      <c r="AO139" s="3">
        <f>'Population at Risk'!AO139/'Population at Risk'!AO$5</f>
        <v>2.1265826872619437E-3</v>
      </c>
      <c r="AP139" s="3">
        <f>'Population at Risk'!AP139/'Population at Risk'!AP$5</f>
        <v>1.7132982205636997E-3</v>
      </c>
      <c r="AQ139" s="3">
        <f>'Population at Risk'!AQ139/'Population at Risk'!AQ$5</f>
        <v>1.3629220872927005E-3</v>
      </c>
      <c r="AR139" s="3">
        <f>'Population at Risk'!AR139/'Population at Risk'!AR$5</f>
        <v>1.6405994930147657E-3</v>
      </c>
      <c r="AS139" s="3">
        <f>'Population at Risk'!AS139/'Population at Risk'!AS$5</f>
        <v>2.4177847123702666E-3</v>
      </c>
      <c r="AT139" s="3">
        <f>'Population at Risk'!AT139/'Population at Risk'!AT$5</f>
        <v>2.671555709568858E-3</v>
      </c>
      <c r="AU139" s="3">
        <f>'Population at Risk'!AU139/'Population at Risk'!AU$5</f>
        <v>2.6684467547524377E-3</v>
      </c>
      <c r="AV139" s="3">
        <f>'Population at Risk'!AV139/'Population at Risk'!AV$5</f>
        <v>1.6585198594091075E-3</v>
      </c>
      <c r="AW139" s="3">
        <f>'Population at Risk'!AW139/'Population at Risk'!AW$5</f>
        <v>1.4902813450212182E-3</v>
      </c>
      <c r="AX139" s="3">
        <f>'Population at Risk'!AX139/'Population at Risk'!AX$5</f>
        <v>1.5641096411207324E-3</v>
      </c>
      <c r="AY139" s="3">
        <f>'Population at Risk'!AY139/'Population at Risk'!AY$5</f>
        <v>1.7073952216265693E-3</v>
      </c>
      <c r="AZ139" s="3">
        <f>'Population at Risk'!AZ139/'Population at Risk'!AZ$5</f>
        <v>1.690692593777992E-3</v>
      </c>
      <c r="BA139" s="3">
        <f>'Population at Risk'!BA139/'Population at Risk'!BA$5</f>
        <v>9.5765752593936768E-4</v>
      </c>
      <c r="BB139" s="3">
        <f>'Population at Risk'!BB139/'Population at Risk'!BB$5</f>
        <v>1.9448309204526768E-3</v>
      </c>
      <c r="BC139" s="5">
        <f>'Population at Risk'!BC139/'Population at Risk'!BC$5</f>
        <v>4.7707872907026428E-3</v>
      </c>
      <c r="BD139" s="9">
        <v>137</v>
      </c>
    </row>
    <row r="140" spans="1:56" x14ac:dyDescent="0.35">
      <c r="B140" s="3" t="s">
        <v>63</v>
      </c>
      <c r="C140" s="47">
        <f>'Population at Risk'!C140/'Population at Risk'!C$5</f>
        <v>3.6699455074994305E-3</v>
      </c>
      <c r="D140" s="3">
        <f>'Population at Risk'!D140/'Population at Risk'!D$5</f>
        <v>2.922278377775507E-3</v>
      </c>
      <c r="E140" s="3">
        <f>'Population at Risk'!E140/'Population at Risk'!E$5</f>
        <v>2.2149188388643376E-3</v>
      </c>
      <c r="F140" s="3">
        <f>'Population at Risk'!F140/'Population at Risk'!F$5</f>
        <v>2.9206242225753047E-3</v>
      </c>
      <c r="G140" s="3">
        <f>'Population at Risk'!G140/'Population at Risk'!G$5</f>
        <v>2.8067633372346563E-3</v>
      </c>
      <c r="H140" s="3">
        <f>'Population at Risk'!H140/'Population at Risk'!H$5</f>
        <v>1.4710228807966129E-3</v>
      </c>
      <c r="I140" s="3">
        <f>'Population at Risk'!I140/'Population at Risk'!I$5</f>
        <v>2.934124761822348E-3</v>
      </c>
      <c r="J140" s="3">
        <f>'Population at Risk'!J140/'Population at Risk'!J$5</f>
        <v>2.7426800829766619E-3</v>
      </c>
      <c r="K140" s="3">
        <f>'Population at Risk'!K140/'Population at Risk'!K$5</f>
        <v>1.9644143835151093E-3</v>
      </c>
      <c r="L140" s="3">
        <f>'Population at Risk'!L140/'Population at Risk'!L$5</f>
        <v>3.1743318981066948E-3</v>
      </c>
      <c r="M140" s="3">
        <f>'Population at Risk'!M140/'Population at Risk'!M$5</f>
        <v>3.1754133376986878E-3</v>
      </c>
      <c r="N140" s="3">
        <f>'Population at Risk'!N140/'Population at Risk'!N$5</f>
        <v>2.16882107012537E-3</v>
      </c>
      <c r="O140" s="3">
        <f>'Population at Risk'!O140/'Population at Risk'!O$5</f>
        <v>1.4408644783954806E-3</v>
      </c>
      <c r="P140" s="3">
        <f>'Population at Risk'!P140/'Population at Risk'!P$5</f>
        <v>8.8222025858709192E-4</v>
      </c>
      <c r="Q140" s="3">
        <f>'Population at Risk'!Q140/'Population at Risk'!Q$5</f>
        <v>2.1419326219640454E-3</v>
      </c>
      <c r="R140" s="3">
        <f>'Population at Risk'!R140/'Population at Risk'!R$5</f>
        <v>1.284114210809069E-3</v>
      </c>
      <c r="S140" s="3">
        <f>'Population at Risk'!S140/'Population at Risk'!S$5</f>
        <v>2.9734734013758379E-3</v>
      </c>
      <c r="T140" s="3">
        <f>'Population at Risk'!T140/'Population at Risk'!T$5</f>
        <v>4.0333267665416455E-3</v>
      </c>
      <c r="U140" s="3">
        <f>'Population at Risk'!U140/'Population at Risk'!U$5</f>
        <v>4.8471215219737787E-3</v>
      </c>
      <c r="V140" s="3">
        <f>'Population at Risk'!V140/'Population at Risk'!V$5</f>
        <v>2.0274926433875998E-3</v>
      </c>
      <c r="W140" s="3">
        <f>'Population at Risk'!W140/'Population at Risk'!W$5</f>
        <v>2.4095683512149598E-3</v>
      </c>
      <c r="X140" s="3">
        <f>'Population at Risk'!X140/'Population at Risk'!X$5</f>
        <v>2.4098042809714637E-3</v>
      </c>
      <c r="Y140" s="3">
        <f>'Population at Risk'!Y140/'Population at Risk'!Y$5</f>
        <v>2.2862797297172736E-3</v>
      </c>
      <c r="Z140" s="3">
        <f>'Population at Risk'!Z140/'Population at Risk'!Z$5</f>
        <v>3.3369480286315001E-3</v>
      </c>
      <c r="AA140" s="3">
        <f>'Population at Risk'!AA140/'Population at Risk'!AA$5</f>
        <v>2.205270786941041E-3</v>
      </c>
      <c r="AB140" s="3">
        <f>'Population at Risk'!AB140/'Population at Risk'!AB$5</f>
        <v>2.94503626057012E-3</v>
      </c>
      <c r="AC140" s="3">
        <f>'Population at Risk'!AC140/'Population at Risk'!AC$5</f>
        <v>2.4462362248512102E-3</v>
      </c>
      <c r="AD140" s="3">
        <f>'Population at Risk'!AD140/'Population at Risk'!AD$5</f>
        <v>2.72629732019182E-3</v>
      </c>
      <c r="AE140" s="3">
        <f>'Population at Risk'!AE140/'Population at Risk'!AE$5</f>
        <v>2.6586914277907368E-3</v>
      </c>
      <c r="AF140" s="3">
        <f>'Population at Risk'!AF140/'Population at Risk'!AF$5</f>
        <v>1.3154563458245194E-3</v>
      </c>
      <c r="AG140" s="3">
        <f>'Population at Risk'!AG140/'Population at Risk'!AG$5</f>
        <v>2.6586914277907368E-3</v>
      </c>
      <c r="AH140" s="3">
        <f>'Population at Risk'!AH140/'Population at Risk'!AH$5</f>
        <v>1.8113690681576188E-3</v>
      </c>
      <c r="AI140" s="3">
        <f>'Population at Risk'!AI140/'Population at Risk'!AI$5</f>
        <v>3.2211100030082687E-3</v>
      </c>
      <c r="AJ140" s="3">
        <f>'Population at Risk'!AJ140/'Population at Risk'!AJ$5</f>
        <v>2.0299369798783113E-3</v>
      </c>
      <c r="AK140" s="3">
        <f>'Population at Risk'!AK140/'Population at Risk'!AK$5</f>
        <v>3.0377295673817868E-3</v>
      </c>
      <c r="AL140" s="3">
        <f>'Population at Risk'!AL140/'Population at Risk'!AL$5</f>
        <v>1.2284256991950055E-3</v>
      </c>
      <c r="AM140" s="3">
        <f>'Population at Risk'!AM140/'Population at Risk'!AM$5</f>
        <v>1.7468482696873565E-3</v>
      </c>
      <c r="AN140" s="3">
        <f>'Population at Risk'!AN140/'Population at Risk'!AN$5</f>
        <v>2.9190356175294125E-3</v>
      </c>
      <c r="AO140" s="3">
        <f>'Population at Risk'!AO140/'Population at Risk'!AO$5</f>
        <v>2.9218900337176293E-3</v>
      </c>
      <c r="AP140" s="3">
        <f>'Population at Risk'!AP140/'Population at Risk'!AP$5</f>
        <v>2.3172293633645195E-3</v>
      </c>
      <c r="AQ140" s="3">
        <f>'Population at Risk'!AQ140/'Population at Risk'!AQ$5</f>
        <v>1.795268972989781E-3</v>
      </c>
      <c r="AR140" s="3">
        <f>'Population at Risk'!AR140/'Population at Risk'!AR$5</f>
        <v>2.5049566261872583E-3</v>
      </c>
      <c r="AS140" s="3">
        <f>'Population at Risk'!AS140/'Population at Risk'!AS$5</f>
        <v>2.933661656140786E-3</v>
      </c>
      <c r="AT140" s="3">
        <f>'Population at Risk'!AT140/'Population at Risk'!AT$5</f>
        <v>3.1018734077544459E-3</v>
      </c>
      <c r="AU140" s="3">
        <f>'Population at Risk'!AU140/'Population at Risk'!AU$5</f>
        <v>3.0982636816924277E-3</v>
      </c>
      <c r="AV140" s="3">
        <f>'Population at Risk'!AV140/'Population at Risk'!AV$5</f>
        <v>1.8055177660234022E-3</v>
      </c>
      <c r="AW140" s="3">
        <f>'Population at Risk'!AW140/'Population at Risk'!AW$5</f>
        <v>1.8929985939811502E-3</v>
      </c>
      <c r="AX140" s="3">
        <f>'Population at Risk'!AX140/'Population at Risk'!AX$5</f>
        <v>2.947397358412479E-3</v>
      </c>
      <c r="AY140" s="3">
        <f>'Population at Risk'!AY140/'Population at Risk'!AY$5</f>
        <v>2.3636767701600762E-3</v>
      </c>
      <c r="AZ140" s="3">
        <f>'Population at Risk'!AZ140/'Population at Risk'!AZ$5</f>
        <v>2.3264634545632577E-3</v>
      </c>
      <c r="BA140" s="3">
        <f>'Population at Risk'!BA140/'Population at Risk'!BA$5</f>
        <v>1.5214397791133503E-3</v>
      </c>
      <c r="BB140" s="3">
        <f>'Population at Risk'!BB140/'Population at Risk'!BB$5</f>
        <v>2.4304686532269086E-3</v>
      </c>
      <c r="BC140" s="5">
        <f>'Population at Risk'!BC140/'Population at Risk'!BC$5</f>
        <v>4.8505218972324923E-3</v>
      </c>
      <c r="BD140" s="9">
        <v>138</v>
      </c>
    </row>
    <row r="141" spans="1:56" x14ac:dyDescent="0.35">
      <c r="B141" s="3" t="s">
        <v>64</v>
      </c>
      <c r="C141" s="47">
        <f>'Population at Risk'!C141/'Population at Risk'!C$5</f>
        <v>3.5261504660070871E-3</v>
      </c>
      <c r="D141" s="3">
        <f>'Population at Risk'!D141/'Population at Risk'!D$5</f>
        <v>2.9175516450722977E-3</v>
      </c>
      <c r="E141" s="3">
        <f>'Population at Risk'!E141/'Population at Risk'!E$5</f>
        <v>2.340460041948429E-3</v>
      </c>
      <c r="F141" s="3">
        <f>'Population at Risk'!F141/'Population at Risk'!F$5</f>
        <v>2.6100189540309471E-3</v>
      </c>
      <c r="G141" s="3">
        <f>'Population at Risk'!G141/'Population at Risk'!G$5</f>
        <v>2.9578720163297629E-3</v>
      </c>
      <c r="H141" s="3">
        <f>'Population at Risk'!H141/'Population at Risk'!H$5</f>
        <v>1.4769409582918046E-3</v>
      </c>
      <c r="I141" s="3">
        <f>'Population at Risk'!I141/'Population at Risk'!I$5</f>
        <v>2.349334739531357E-3</v>
      </c>
      <c r="J141" s="3">
        <f>'Population at Risk'!J141/'Population at Risk'!J$5</f>
        <v>2.5028156241215069E-3</v>
      </c>
      <c r="K141" s="3">
        <f>'Population at Risk'!K141/'Population at Risk'!K$5</f>
        <v>1.9987155561439277E-3</v>
      </c>
      <c r="L141" s="3">
        <f>'Population at Risk'!L141/'Population at Risk'!L$5</f>
        <v>3.2465591311774977E-3</v>
      </c>
      <c r="M141" s="3">
        <f>'Population at Risk'!M141/'Population at Risk'!M$5</f>
        <v>3.2476651773298538E-3</v>
      </c>
      <c r="N141" s="3">
        <f>'Population at Risk'!N141/'Population at Risk'!N$5</f>
        <v>2.3832734530777971E-3</v>
      </c>
      <c r="O141" s="3">
        <f>'Population at Risk'!O141/'Population at Risk'!O$5</f>
        <v>1.5275914501185883E-3</v>
      </c>
      <c r="P141" s="3">
        <f>'Population at Risk'!P141/'Population at Risk'!P$5</f>
        <v>8.029070096352924E-4</v>
      </c>
      <c r="Q141" s="3">
        <f>'Population at Risk'!Q141/'Population at Risk'!Q$5</f>
        <v>1.9844388643763724E-3</v>
      </c>
      <c r="R141" s="3">
        <f>'Population at Risk'!R141/'Population at Risk'!R$5</f>
        <v>1.3013003945090244E-3</v>
      </c>
      <c r="S141" s="3">
        <f>'Population at Risk'!S141/'Population at Risk'!S$5</f>
        <v>3.2699999148053135E-3</v>
      </c>
      <c r="T141" s="3">
        <f>'Population at Risk'!T141/'Population at Risk'!T$5</f>
        <v>4.8799044372923638E-3</v>
      </c>
      <c r="U141" s="3">
        <f>'Population at Risk'!U141/'Population at Risk'!U$5</f>
        <v>5.3907981895830589E-3</v>
      </c>
      <c r="V141" s="3">
        <f>'Population at Risk'!V141/'Population at Risk'!V$5</f>
        <v>2.0158288954391168E-3</v>
      </c>
      <c r="W141" s="3">
        <f>'Population at Risk'!W141/'Population at Risk'!W$5</f>
        <v>2.6148001005106758E-3</v>
      </c>
      <c r="X141" s="3">
        <f>'Population at Risk'!X141/'Population at Risk'!X$5</f>
        <v>2.6150561252674372E-3</v>
      </c>
      <c r="Y141" s="3">
        <f>'Population at Risk'!Y141/'Population at Risk'!Y$5</f>
        <v>2.1726464316914663E-3</v>
      </c>
      <c r="Z141" s="3">
        <f>'Population at Risk'!Z141/'Population at Risk'!Z$5</f>
        <v>3.0910988577457677E-3</v>
      </c>
      <c r="AA141" s="3">
        <f>'Population at Risk'!AA141/'Population at Risk'!AA$5</f>
        <v>2.1435009350412476E-3</v>
      </c>
      <c r="AB141" s="3">
        <f>'Population at Risk'!AB141/'Population at Risk'!AB$5</f>
        <v>2.9610661764930372E-3</v>
      </c>
      <c r="AC141" s="3">
        <f>'Population at Risk'!AC141/'Population at Risk'!AC$5</f>
        <v>2.2982850504890072E-3</v>
      </c>
      <c r="AD141" s="3">
        <f>'Population at Risk'!AD141/'Population at Risk'!AD$5</f>
        <v>2.8867978160229675E-3</v>
      </c>
      <c r="AE141" s="3">
        <f>'Population at Risk'!AE141/'Population at Risk'!AE$5</f>
        <v>2.8207194238951548E-3</v>
      </c>
      <c r="AF141" s="3">
        <f>'Population at Risk'!AF141/'Population at Risk'!AF$5</f>
        <v>1.2443315459457881E-3</v>
      </c>
      <c r="AG141" s="3">
        <f>'Population at Risk'!AG141/'Population at Risk'!AG$5</f>
        <v>2.8207194238951548E-3</v>
      </c>
      <c r="AH141" s="3">
        <f>'Population at Risk'!AH141/'Population at Risk'!AH$5</f>
        <v>1.8885486428882345E-3</v>
      </c>
      <c r="AI141" s="3">
        <f>'Population at Risk'!AI141/'Population at Risk'!AI$5</f>
        <v>3.691856785573502E-3</v>
      </c>
      <c r="AJ141" s="3">
        <f>'Population at Risk'!AJ141/'Population at Risk'!AJ$5</f>
        <v>2.246575222132269E-3</v>
      </c>
      <c r="AK141" s="3">
        <f>'Population at Risk'!AK141/'Population at Risk'!AK$5</f>
        <v>3.1588925700693792E-3</v>
      </c>
      <c r="AL141" s="3">
        <f>'Population at Risk'!AL141/'Population at Risk'!AL$5</f>
        <v>1.0930391511505715E-3</v>
      </c>
      <c r="AM141" s="3">
        <f>'Population at Risk'!AM141/'Population at Risk'!AM$5</f>
        <v>1.8926000250390415E-3</v>
      </c>
      <c r="AN141" s="3">
        <f>'Population at Risk'!AN141/'Population at Risk'!AN$5</f>
        <v>3.1237947538017676E-3</v>
      </c>
      <c r="AO141" s="3">
        <f>'Population at Risk'!AO141/'Population at Risk'!AO$5</f>
        <v>3.1268493963215005E-3</v>
      </c>
      <c r="AP141" s="3">
        <f>'Population at Risk'!AP141/'Population at Risk'!AP$5</f>
        <v>2.3642394468179266E-3</v>
      </c>
      <c r="AQ141" s="3">
        <f>'Population at Risk'!AQ141/'Population at Risk'!AQ$5</f>
        <v>1.7868402323203095E-3</v>
      </c>
      <c r="AR141" s="3">
        <f>'Population at Risk'!AR141/'Population at Risk'!AR$5</f>
        <v>2.569480661531173E-3</v>
      </c>
      <c r="AS141" s="3">
        <f>'Population at Risk'!AS141/'Population at Risk'!AS$5</f>
        <v>2.348963933804237E-3</v>
      </c>
      <c r="AT141" s="3">
        <f>'Population at Risk'!AT141/'Population at Risk'!AT$5</f>
        <v>3.700916100848271E-3</v>
      </c>
      <c r="AU141" s="3">
        <f>'Population at Risk'!AU141/'Population at Risk'!AU$5</f>
        <v>3.6966092541313236E-3</v>
      </c>
      <c r="AV141" s="3">
        <f>'Population at Risk'!AV141/'Population at Risk'!AV$5</f>
        <v>1.8971524699793584E-3</v>
      </c>
      <c r="AW141" s="3">
        <f>'Population at Risk'!AW141/'Population at Risk'!AW$5</f>
        <v>1.8941848295399193E-3</v>
      </c>
      <c r="AX141" s="3">
        <f>'Population at Risk'!AX141/'Population at Risk'!AX$5</f>
        <v>2.5682122386565648E-3</v>
      </c>
      <c r="AY141" s="3">
        <f>'Population at Risk'!AY141/'Population at Risk'!AY$5</f>
        <v>2.4600748088776155E-3</v>
      </c>
      <c r="AZ141" s="3">
        <f>'Population at Risk'!AZ141/'Population at Risk'!AZ$5</f>
        <v>2.3334327447245748E-3</v>
      </c>
      <c r="BA141" s="3">
        <f>'Population at Risk'!BA141/'Population at Risk'!BA$5</f>
        <v>1.4536816146263937E-3</v>
      </c>
      <c r="BB141" s="3">
        <f>'Population at Risk'!BB141/'Population at Risk'!BB$5</f>
        <v>2.4808038028499508E-3</v>
      </c>
      <c r="BC141" s="5">
        <f>'Population at Risk'!BC141/'Population at Risk'!BC$5</f>
        <v>5.3945799674290406E-3</v>
      </c>
      <c r="BD141" s="9">
        <v>139</v>
      </c>
    </row>
    <row r="142" spans="1:56" x14ac:dyDescent="0.35">
      <c r="B142" s="3" t="s">
        <v>65</v>
      </c>
      <c r="C142" s="47">
        <f>'Population at Risk'!C142/'Population at Risk'!C$5</f>
        <v>2.7842667347782093E-3</v>
      </c>
      <c r="D142" s="3">
        <f>'Population at Risk'!D142/'Population at Risk'!D$5</f>
        <v>2.6641112126106208E-3</v>
      </c>
      <c r="E142" s="3">
        <f>'Population at Risk'!E142/'Population at Risk'!E$5</f>
        <v>2.5451265054192368E-3</v>
      </c>
      <c r="F142" s="3">
        <f>'Population at Risk'!F142/'Population at Risk'!F$5</f>
        <v>3.2214907188470748E-3</v>
      </c>
      <c r="G142" s="3">
        <f>'Population at Risk'!G142/'Population at Risk'!G$5</f>
        <v>3.3519840844396355E-3</v>
      </c>
      <c r="H142" s="3">
        <f>'Population at Risk'!H142/'Population at Risk'!H$5</f>
        <v>1.5851934823221153E-3</v>
      </c>
      <c r="I142" s="3">
        <f>'Population at Risk'!I142/'Population at Risk'!I$5</f>
        <v>2.8961889896953531E-3</v>
      </c>
      <c r="J142" s="3">
        <f>'Population at Risk'!J142/'Population at Risk'!J$5</f>
        <v>2.0485679485692048E-3</v>
      </c>
      <c r="K142" s="3">
        <f>'Population at Risk'!K142/'Population at Risk'!K$5</f>
        <v>2.0665964618242876E-3</v>
      </c>
      <c r="L142" s="3">
        <f>'Population at Risk'!L142/'Population at Risk'!L$5</f>
        <v>3.1101490836490317E-3</v>
      </c>
      <c r="M142" s="3">
        <f>'Population at Risk'!M142/'Population at Risk'!M$5</f>
        <v>3.1112086572739773E-3</v>
      </c>
      <c r="N142" s="3">
        <f>'Population at Risk'!N142/'Population at Risk'!N$5</f>
        <v>1.5340610732454785E-3</v>
      </c>
      <c r="O142" s="3">
        <f>'Population at Risk'!O142/'Population at Risk'!O$5</f>
        <v>1.5846976725529278E-3</v>
      </c>
      <c r="P142" s="3">
        <f>'Population at Risk'!P142/'Population at Risk'!P$5</f>
        <v>6.4634014275641045E-4</v>
      </c>
      <c r="Q142" s="3">
        <f>'Population at Risk'!Q142/'Population at Risk'!Q$5</f>
        <v>2.0381630975912991E-3</v>
      </c>
      <c r="R142" s="3">
        <f>'Population at Risk'!R142/'Population at Risk'!R$5</f>
        <v>1.3746819957031423E-3</v>
      </c>
      <c r="S142" s="3">
        <f>'Population at Risk'!S142/'Population at Risk'!S$5</f>
        <v>2.9551544236798583E-3</v>
      </c>
      <c r="T142" s="3">
        <f>'Population at Risk'!T142/'Population at Risk'!T$5</f>
        <v>3.7391813020573547E-3</v>
      </c>
      <c r="U142" s="3">
        <f>'Population at Risk'!U142/'Population at Risk'!U$5</f>
        <v>5.9129093943852927E-3</v>
      </c>
      <c r="V142" s="3">
        <f>'Population at Risk'!V142/'Population at Risk'!V$5</f>
        <v>2.3454130874690868E-3</v>
      </c>
      <c r="W142" s="3">
        <f>'Population at Risk'!W142/'Population at Risk'!W$5</f>
        <v>2.4979081105160382E-3</v>
      </c>
      <c r="X142" s="3">
        <f>'Population at Risk'!X142/'Population at Risk'!X$5</f>
        <v>2.498152689945373E-3</v>
      </c>
      <c r="Y142" s="3">
        <f>'Population at Risk'!Y142/'Population at Risk'!Y$5</f>
        <v>2.1406957488724738E-3</v>
      </c>
      <c r="Z142" s="3">
        <f>'Population at Risk'!Z142/'Population at Risk'!Z$5</f>
        <v>2.4544952151519537E-3</v>
      </c>
      <c r="AA142" s="3">
        <f>'Population at Risk'!AA142/'Population at Risk'!AA$5</f>
        <v>2.0215180109349933E-3</v>
      </c>
      <c r="AB142" s="3">
        <f>'Population at Risk'!AB142/'Population at Risk'!AB$5</f>
        <v>2.8318897537537653E-3</v>
      </c>
      <c r="AC142" s="3">
        <f>'Population at Risk'!AC142/'Population at Risk'!AC$5</f>
        <v>1.972017674450374E-3</v>
      </c>
      <c r="AD142" s="3">
        <f>'Population at Risk'!AD142/'Population at Risk'!AD$5</f>
        <v>3.1571834225456448E-3</v>
      </c>
      <c r="AE142" s="3">
        <f>'Population at Risk'!AE142/'Population at Risk'!AE$5</f>
        <v>3.0392816251851779E-3</v>
      </c>
      <c r="AF142" s="3">
        <f>'Population at Risk'!AF142/'Population at Risk'!AF$5</f>
        <v>1.0903100516593388E-3</v>
      </c>
      <c r="AG142" s="3">
        <f>'Population at Risk'!AG142/'Population at Risk'!AG$5</f>
        <v>3.0392816251851779E-3</v>
      </c>
      <c r="AH142" s="3">
        <f>'Population at Risk'!AH142/'Population at Risk'!AH$5</f>
        <v>2.0958669715628367E-3</v>
      </c>
      <c r="AI142" s="3">
        <f>'Population at Risk'!AI142/'Population at Risk'!AI$5</f>
        <v>3.1585833992585125E-3</v>
      </c>
      <c r="AJ142" s="3">
        <f>'Population at Risk'!AJ142/'Population at Risk'!AJ$5</f>
        <v>2.3780443401227977E-3</v>
      </c>
      <c r="AK142" s="3">
        <f>'Population at Risk'!AK142/'Population at Risk'!AK$5</f>
        <v>3.6608535812036914E-3</v>
      </c>
      <c r="AL142" s="3">
        <f>'Population at Risk'!AL142/'Population at Risk'!AL$5</f>
        <v>1.1820074541511996E-3</v>
      </c>
      <c r="AM142" s="3">
        <f>'Population at Risk'!AM142/'Population at Risk'!AM$5</f>
        <v>2.1605343870143459E-3</v>
      </c>
      <c r="AN142" s="3">
        <f>'Population at Risk'!AN142/'Population at Risk'!AN$5</f>
        <v>3.446360516422602E-3</v>
      </c>
      <c r="AO142" s="3">
        <f>'Population at Risk'!AO142/'Population at Risk'!AO$5</f>
        <v>3.4497305839851335E-3</v>
      </c>
      <c r="AP142" s="3">
        <f>'Population at Risk'!AP142/'Population at Risk'!AP$5</f>
        <v>2.5298381149678889E-3</v>
      </c>
      <c r="AQ142" s="3">
        <f>'Population at Risk'!AQ142/'Population at Risk'!AQ$5</f>
        <v>1.9689643783099221E-3</v>
      </c>
      <c r="AR142" s="3">
        <f>'Population at Risk'!AR142/'Population at Risk'!AR$5</f>
        <v>2.4540261203880426E-3</v>
      </c>
      <c r="AS142" s="3">
        <f>'Population at Risk'!AS142/'Population at Risk'!AS$5</f>
        <v>2.8957318715818162E-3</v>
      </c>
      <c r="AT142" s="3">
        <f>'Population at Risk'!AT142/'Population at Risk'!AT$5</f>
        <v>3.3132010807594048E-3</v>
      </c>
      <c r="AU142" s="3">
        <f>'Population at Risk'!AU142/'Population at Risk'!AU$5</f>
        <v>3.309345427508042E-3</v>
      </c>
      <c r="AV142" s="3">
        <f>'Population at Risk'!AV142/'Population at Risk'!AV$5</f>
        <v>2.0856113246130693E-3</v>
      </c>
      <c r="AW142" s="3">
        <f>'Population at Risk'!AW142/'Population at Risk'!AW$5</f>
        <v>2.0350746102494998E-3</v>
      </c>
      <c r="AX142" s="3">
        <f>'Population at Risk'!AX142/'Population at Risk'!AX$5</f>
        <v>1.8484018880296385E-3</v>
      </c>
      <c r="AY142" s="3">
        <f>'Population at Risk'!AY142/'Population at Risk'!AY$5</f>
        <v>2.3664979142360067E-3</v>
      </c>
      <c r="AZ142" s="3">
        <f>'Population at Risk'!AZ142/'Population at Risk'!AZ$5</f>
        <v>2.2589983174076929E-3</v>
      </c>
      <c r="BA142" s="3">
        <f>'Population at Risk'!BA142/'Population at Risk'!BA$5</f>
        <v>1.4574771279805096E-3</v>
      </c>
      <c r="BB142" s="3">
        <f>'Population at Risk'!BB142/'Population at Risk'!BB$5</f>
        <v>2.7586896850120045E-3</v>
      </c>
      <c r="BC142" s="5">
        <f>'Population at Risk'!BC142/'Population at Risk'!BC$5</f>
        <v>5.9170574461146616E-3</v>
      </c>
      <c r="BD142" s="9">
        <v>140</v>
      </c>
    </row>
    <row r="143" spans="1:56" x14ac:dyDescent="0.35">
      <c r="B143" s="3" t="s">
        <v>66</v>
      </c>
      <c r="C143" s="47">
        <f>'Population at Risk'!C143/'Population at Risk'!C$5</f>
        <v>3.4448290374904768E-3</v>
      </c>
      <c r="D143" s="3">
        <f>'Population at Risk'!D143/'Population at Risk'!D$5</f>
        <v>4.2075786579223902E-3</v>
      </c>
      <c r="E143" s="3">
        <f>'Population at Risk'!E143/'Population at Risk'!E$5</f>
        <v>4.9118228934563494E-3</v>
      </c>
      <c r="F143" s="3">
        <f>'Population at Risk'!F143/'Population at Risk'!F$5</f>
        <v>6.8527374825654418E-3</v>
      </c>
      <c r="G143" s="3">
        <f>'Population at Risk'!G143/'Population at Risk'!G$5</f>
        <v>6.798724651772203E-3</v>
      </c>
      <c r="H143" s="3">
        <f>'Population at Risk'!H143/'Population at Risk'!H$5</f>
        <v>3.1950742699353766E-3</v>
      </c>
      <c r="I143" s="3">
        <f>'Population at Risk'!I143/'Population at Risk'!I$5</f>
        <v>5.457331790269096E-3</v>
      </c>
      <c r="J143" s="3">
        <f>'Population at Risk'!J143/'Population at Risk'!J$5</f>
        <v>4.1203710723584763E-3</v>
      </c>
      <c r="K143" s="3">
        <f>'Population at Risk'!K143/'Population at Risk'!K$5</f>
        <v>3.5439735452598288E-3</v>
      </c>
      <c r="L143" s="3">
        <f>'Population at Risk'!L143/'Population at Risk'!L$5</f>
        <v>6.0629467512083078E-3</v>
      </c>
      <c r="M143" s="3">
        <f>'Population at Risk'!M143/'Population at Risk'!M$5</f>
        <v>6.065012291571247E-3</v>
      </c>
      <c r="N143" s="3">
        <f>'Population at Risk'!N143/'Population at Risk'!N$5</f>
        <v>2.3748928540469382E-3</v>
      </c>
      <c r="O143" s="3">
        <f>'Population at Risk'!O143/'Population at Risk'!O$5</f>
        <v>3.0852257389961113E-3</v>
      </c>
      <c r="P143" s="3">
        <f>'Population at Risk'!P143/'Population at Risk'!P$5</f>
        <v>1.5520541586254389E-3</v>
      </c>
      <c r="Q143" s="3">
        <f>'Population at Risk'!Q143/'Population at Risk'!Q$5</f>
        <v>4.1207654793962503E-3</v>
      </c>
      <c r="R143" s="3">
        <f>'Population at Risk'!R143/'Population at Risk'!R$5</f>
        <v>2.8612443456906495E-3</v>
      </c>
      <c r="S143" s="3">
        <f>'Population at Risk'!S143/'Population at Risk'!S$5</f>
        <v>5.0651451239790953E-3</v>
      </c>
      <c r="T143" s="3">
        <f>'Population at Risk'!T143/'Population at Risk'!T$5</f>
        <v>5.0624291770453274E-3</v>
      </c>
      <c r="U143" s="3">
        <f>'Population at Risk'!U143/'Population at Risk'!U$5</f>
        <v>1.4155569786546808E-2</v>
      </c>
      <c r="V143" s="3">
        <f>'Population at Risk'!V143/'Population at Risk'!V$5</f>
        <v>4.7310827678575069E-3</v>
      </c>
      <c r="W143" s="3">
        <f>'Population at Risk'!W143/'Population at Risk'!W$5</f>
        <v>5.1068750580594907E-3</v>
      </c>
      <c r="X143" s="3">
        <f>'Population at Risk'!X143/'Population at Risk'!X$5</f>
        <v>5.1073750910999895E-3</v>
      </c>
      <c r="Y143" s="3">
        <f>'Population at Risk'!Y143/'Population at Risk'!Y$5</f>
        <v>4.3127865165149132E-3</v>
      </c>
      <c r="Z143" s="3">
        <f>'Population at Risk'!Z143/'Population at Risk'!Z$5</f>
        <v>3.6891309354156782E-3</v>
      </c>
      <c r="AA143" s="3">
        <f>'Population at Risk'!AA143/'Population at Risk'!AA$5</f>
        <v>3.6942434894936603E-3</v>
      </c>
      <c r="AB143" s="3">
        <f>'Population at Risk'!AB143/'Population at Risk'!AB$5</f>
        <v>4.5221863623845617E-3</v>
      </c>
      <c r="AC143" s="3">
        <f>'Population at Risk'!AC143/'Population at Risk'!AC$5</f>
        <v>3.3538030243485113E-3</v>
      </c>
      <c r="AD143" s="3">
        <f>'Population at Risk'!AD143/'Population at Risk'!AD$5</f>
        <v>6.6130366369845347E-3</v>
      </c>
      <c r="AE143" s="3">
        <f>'Population at Risk'!AE143/'Population at Risk'!AE$5</f>
        <v>6.452749451318681E-3</v>
      </c>
      <c r="AF143" s="3">
        <f>'Population at Risk'!AF143/'Population at Risk'!AF$5</f>
        <v>2.997392210548466E-3</v>
      </c>
      <c r="AG143" s="3">
        <f>'Population at Risk'!AG143/'Population at Risk'!AG$5</f>
        <v>6.452749451318681E-3</v>
      </c>
      <c r="AH143" s="3">
        <f>'Population at Risk'!AH143/'Population at Risk'!AH$5</f>
        <v>4.2326792556989555E-3</v>
      </c>
      <c r="AI143" s="3">
        <f>'Population at Risk'!AI143/'Population at Risk'!AI$5</f>
        <v>4.9727880197885013E-3</v>
      </c>
      <c r="AJ143" s="3">
        <f>'Population at Risk'!AJ143/'Population at Risk'!AJ$5</f>
        <v>4.7453963069665692E-3</v>
      </c>
      <c r="AK143" s="3">
        <f>'Population at Risk'!AK143/'Population at Risk'!AK$5</f>
        <v>6.0826837610107824E-3</v>
      </c>
      <c r="AL143" s="3">
        <f>'Population at Risk'!AL143/'Population at Risk'!AL$5</f>
        <v>2.5148078929161338E-3</v>
      </c>
      <c r="AM143" s="3">
        <f>'Population at Risk'!AM143/'Population at Risk'!AM$5</f>
        <v>4.4128148050271727E-3</v>
      </c>
      <c r="AN143" s="3">
        <f>'Population at Risk'!AN143/'Population at Risk'!AN$5</f>
        <v>4.7795831261382808E-3</v>
      </c>
      <c r="AO143" s="3">
        <f>'Population at Risk'!AO143/'Population at Risk'!AO$5</f>
        <v>4.7842569024246157E-3</v>
      </c>
      <c r="AP143" s="3">
        <f>'Population at Risk'!AP143/'Population at Risk'!AP$5</f>
        <v>4.6216982139725988E-3</v>
      </c>
      <c r="AQ143" s="3">
        <f>'Population at Risk'!AQ143/'Population at Risk'!AQ$5</f>
        <v>3.7311694604480611E-3</v>
      </c>
      <c r="AR143" s="3">
        <f>'Population at Risk'!AR143/'Population at Risk'!AR$5</f>
        <v>4.4685369092927821E-3</v>
      </c>
      <c r="AS143" s="3">
        <f>'Population at Risk'!AS143/'Population at Risk'!AS$5</f>
        <v>5.4564704358402976E-3</v>
      </c>
      <c r="AT143" s="3">
        <f>'Population at Risk'!AT143/'Population at Risk'!AT$5</f>
        <v>6.6386619249998793E-3</v>
      </c>
      <c r="AU143" s="3">
        <f>'Population at Risk'!AU143/'Population at Risk'!AU$5</f>
        <v>6.6309363515100993E-3</v>
      </c>
      <c r="AV143" s="3">
        <f>'Population at Risk'!AV143/'Population at Risk'!AV$5</f>
        <v>4.1598604921931496E-3</v>
      </c>
      <c r="AW143" s="3">
        <f>'Population at Risk'!AW143/'Population at Risk'!AW$5</f>
        <v>4.0547087117504274E-3</v>
      </c>
      <c r="AX143" s="3">
        <f>'Population at Risk'!AX143/'Population at Risk'!AX$5</f>
        <v>4.0786934972399814E-3</v>
      </c>
      <c r="AY143" s="3">
        <f>'Population at Risk'!AY143/'Population at Risk'!AY$5</f>
        <v>4.6296833019314745E-3</v>
      </c>
      <c r="AZ143" s="3">
        <f>'Population at Risk'!AZ143/'Population at Risk'!AZ$5</f>
        <v>4.2384724052351034E-3</v>
      </c>
      <c r="BA143" s="3">
        <f>'Population at Risk'!BA143/'Population at Risk'!BA$5</f>
        <v>2.8218816676253071E-3</v>
      </c>
      <c r="BB143" s="3">
        <f>'Population at Risk'!BB143/'Population at Risk'!BB$5</f>
        <v>5.2872368547130797E-3</v>
      </c>
      <c r="BC143" s="5">
        <f>'Population at Risk'!BC143/'Population at Risk'!BC$5</f>
        <v>1.416550026777303E-2</v>
      </c>
      <c r="BD143" s="9">
        <v>141</v>
      </c>
    </row>
    <row r="144" spans="1:56" x14ac:dyDescent="0.35">
      <c r="B144" s="3" t="s">
        <v>67</v>
      </c>
      <c r="C144" s="47">
        <f>'Population at Risk'!C144/'Population at Risk'!C$5</f>
        <v>3.0360612916624989E-3</v>
      </c>
      <c r="D144" s="3">
        <f>'Population at Risk'!D144/'Population at Risk'!D$5</f>
        <v>4.2126541448438901E-3</v>
      </c>
      <c r="E144" s="3">
        <f>'Population at Risk'!E144/'Population at Risk'!E$5</f>
        <v>5.3045069355714481E-3</v>
      </c>
      <c r="F144" s="3">
        <f>'Population at Risk'!F144/'Population at Risk'!F$5</f>
        <v>7.9629575216402897E-3</v>
      </c>
      <c r="G144" s="3">
        <f>'Population at Risk'!G144/'Population at Risk'!G$5</f>
        <v>8.4420182879825466E-3</v>
      </c>
      <c r="H144" s="3">
        <f>'Population at Risk'!H144/'Population at Risk'!H$5</f>
        <v>3.7157668641596584E-3</v>
      </c>
      <c r="I144" s="3">
        <f>'Population at Risk'!I144/'Population at Risk'!I$5</f>
        <v>7.2744233963520366E-3</v>
      </c>
      <c r="J144" s="3">
        <f>'Population at Risk'!J144/'Population at Risk'!J$5</f>
        <v>4.550066912761574E-3</v>
      </c>
      <c r="K144" s="3">
        <f>'Population at Risk'!K144/'Population at Risk'!K$5</f>
        <v>4.3813681382326155E-3</v>
      </c>
      <c r="L144" s="3">
        <f>'Population at Risk'!L144/'Population at Risk'!L$5</f>
        <v>7.7102193883979127E-3</v>
      </c>
      <c r="M144" s="3">
        <f>'Population at Risk'!M144/'Population at Risk'!M$5</f>
        <v>7.7128461258586497E-3</v>
      </c>
      <c r="N144" s="3">
        <f>'Population at Risk'!N144/'Population at Risk'!N$5</f>
        <v>2.083585830369663E-3</v>
      </c>
      <c r="O144" s="3">
        <f>'Population at Risk'!O144/'Population at Risk'!O$5</f>
        <v>3.7249147454301674E-3</v>
      </c>
      <c r="P144" s="3">
        <f>'Population at Risk'!P144/'Population at Risk'!P$5</f>
        <v>1.6953206963447104E-3</v>
      </c>
      <c r="Q144" s="3">
        <f>'Population at Risk'!Q144/'Population at Risk'!Q$5</f>
        <v>4.546822007152891E-3</v>
      </c>
      <c r="R144" s="3">
        <f>'Population at Risk'!R144/'Population at Risk'!R$5</f>
        <v>3.0164304796942102E-3</v>
      </c>
      <c r="S144" s="3">
        <f>'Population at Risk'!S144/'Population at Risk'!S$5</f>
        <v>5.0094012363370004E-3</v>
      </c>
      <c r="T144" s="3">
        <f>'Population at Risk'!T144/'Population at Risk'!T$5</f>
        <v>4.0303667837603063E-3</v>
      </c>
      <c r="U144" s="3">
        <f>'Population at Risk'!U144/'Population at Risk'!U$5</f>
        <v>1.4854290781495189E-2</v>
      </c>
      <c r="V144" s="3">
        <f>'Population at Risk'!V144/'Population at Risk'!V$5</f>
        <v>5.0653991090551459E-3</v>
      </c>
      <c r="W144" s="3">
        <f>'Population at Risk'!W144/'Population at Risk'!W$5</f>
        <v>5.0818208877010636E-3</v>
      </c>
      <c r="X144" s="3">
        <f>'Population at Risk'!X144/'Population at Risk'!X$5</f>
        <v>5.0823184675950006E-3</v>
      </c>
      <c r="Y144" s="3">
        <f>'Population at Risk'!Y144/'Population at Risk'!Y$5</f>
        <v>4.6796637048842973E-3</v>
      </c>
      <c r="Z144" s="3">
        <f>'Population at Risk'!Z144/'Population at Risk'!Z$5</f>
        <v>3.0882311034788122E-3</v>
      </c>
      <c r="AA144" s="3">
        <f>'Population at Risk'!AA144/'Population at Risk'!AA$5</f>
        <v>3.6392970821480259E-3</v>
      </c>
      <c r="AB144" s="3">
        <f>'Population at Risk'!AB144/'Population at Risk'!AB$5</f>
        <v>4.72452448811078E-3</v>
      </c>
      <c r="AC144" s="3">
        <f>'Population at Risk'!AC144/'Population at Risk'!AC$5</f>
        <v>3.1680579304361038E-3</v>
      </c>
      <c r="AD144" s="3">
        <f>'Population at Risk'!AD144/'Population at Risk'!AD$5</f>
        <v>7.4137182028974607E-3</v>
      </c>
      <c r="AE144" s="3">
        <f>'Population at Risk'!AE144/'Population at Risk'!AE$5</f>
        <v>6.9143329887122792E-3</v>
      </c>
      <c r="AF144" s="3">
        <f>'Population at Risk'!AF144/'Population at Risk'!AF$5</f>
        <v>3.3349001806370331E-3</v>
      </c>
      <c r="AG144" s="3">
        <f>'Population at Risk'!AG144/'Population at Risk'!AG$5</f>
        <v>6.9143329887122792E-3</v>
      </c>
      <c r="AH144" s="3">
        <f>'Population at Risk'!AH144/'Population at Risk'!AH$5</f>
        <v>4.3885154823110487E-3</v>
      </c>
      <c r="AI144" s="3">
        <f>'Population at Risk'!AI144/'Population at Risk'!AI$5</f>
        <v>4.617588875517894E-3</v>
      </c>
      <c r="AJ144" s="3">
        <f>'Population at Risk'!AJ144/'Population at Risk'!AJ$5</f>
        <v>5.0520455028933275E-3</v>
      </c>
      <c r="AK144" s="3">
        <f>'Population at Risk'!AK144/'Population at Risk'!AK$5</f>
        <v>7.2837778746095263E-3</v>
      </c>
      <c r="AL144" s="3">
        <f>'Population at Risk'!AL144/'Population at Risk'!AL$5</f>
        <v>2.9532613732441973E-3</v>
      </c>
      <c r="AM144" s="3">
        <f>'Population at Risk'!AM144/'Population at Risk'!AM$5</f>
        <v>4.5600412683148234E-3</v>
      </c>
      <c r="AN144" s="3">
        <f>'Population at Risk'!AN144/'Population at Risk'!AN$5</f>
        <v>6.4961939672161136E-3</v>
      </c>
      <c r="AO144" s="3">
        <f>'Population at Risk'!AO144/'Population at Risk'!AO$5</f>
        <v>6.5025463532954299E-3</v>
      </c>
      <c r="AP144" s="3">
        <f>'Population at Risk'!AP144/'Population at Risk'!AP$5</f>
        <v>5.2227715336040084E-3</v>
      </c>
      <c r="AQ144" s="3">
        <f>'Population at Risk'!AQ144/'Population at Risk'!AQ$5</f>
        <v>4.1203344471829667E-3</v>
      </c>
      <c r="AR144" s="3">
        <f>'Population at Risk'!AR144/'Population at Risk'!AR$5</f>
        <v>4.6550696951298933E-3</v>
      </c>
      <c r="AS144" s="3">
        <f>'Population at Risk'!AS144/'Population at Risk'!AS$5</f>
        <v>7.2732752424463903E-3</v>
      </c>
      <c r="AT144" s="3">
        <f>'Population at Risk'!AT144/'Population at Risk'!AT$5</f>
        <v>6.9181845323682952E-3</v>
      </c>
      <c r="AU144" s="3">
        <f>'Population at Risk'!AU144/'Population at Risk'!AU$5</f>
        <v>6.9101336715736827E-3</v>
      </c>
      <c r="AV144" s="3">
        <f>'Population at Risk'!AV144/'Population at Risk'!AV$5</f>
        <v>4.6518200414195849E-3</v>
      </c>
      <c r="AW144" s="3">
        <f>'Population at Risk'!AW144/'Population at Risk'!AW$5</f>
        <v>4.220976154823846E-3</v>
      </c>
      <c r="AX144" s="3">
        <f>'Population at Risk'!AX144/'Population at Risk'!AX$5</f>
        <v>4.2284511418470656E-3</v>
      </c>
      <c r="AY144" s="3">
        <f>'Population at Risk'!AY144/'Population at Risk'!AY$5</f>
        <v>4.8387536219129199E-3</v>
      </c>
      <c r="AZ144" s="3">
        <f>'Population at Risk'!AZ144/'Population at Risk'!AZ$5</f>
        <v>4.6400118962573768E-3</v>
      </c>
      <c r="BA144" s="3">
        <f>'Population at Risk'!BA144/'Population at Risk'!BA$5</f>
        <v>3.0401071832549973E-3</v>
      </c>
      <c r="BB144" s="3">
        <f>'Population at Risk'!BB144/'Population at Risk'!BB$5</f>
        <v>5.7893022031017998E-3</v>
      </c>
      <c r="BC144" s="5">
        <f>'Population at Risk'!BC144/'Population at Risk'!BC$5</f>
        <v>1.4864711432727093E-2</v>
      </c>
      <c r="BD144" s="9">
        <v>142</v>
      </c>
    </row>
    <row r="145" spans="2:56" x14ac:dyDescent="0.35">
      <c r="B145" s="3" t="s">
        <v>68</v>
      </c>
      <c r="C145" s="47">
        <f>'Population at Risk'!C145/'Population at Risk'!C$5</f>
        <v>3.5520470580917059E-3</v>
      </c>
      <c r="D145" s="3">
        <f>'Population at Risk'!D145/'Population at Risk'!D$5</f>
        <v>5.7232941718212893E-3</v>
      </c>
      <c r="E145" s="3">
        <f>'Population at Risk'!E145/'Population at Risk'!E$5</f>
        <v>7.7431236355617336E-3</v>
      </c>
      <c r="F145" s="3">
        <f>'Population at Risk'!F145/'Population at Risk'!F$5</f>
        <v>1.0256074587123055E-2</v>
      </c>
      <c r="G145" s="3">
        <f>'Population at Risk'!G145/'Population at Risk'!G$5</f>
        <v>1.1840885986441174E-2</v>
      </c>
      <c r="H145" s="3">
        <f>'Population at Risk'!H145/'Population at Risk'!H$5</f>
        <v>5.3933576615104442E-3</v>
      </c>
      <c r="I145" s="3">
        <f>'Population at Risk'!I145/'Population at Risk'!I$5</f>
        <v>1.0664786919035035E-2</v>
      </c>
      <c r="J145" s="3">
        <f>'Population at Risk'!J145/'Population at Risk'!J$5</f>
        <v>6.2853730656415715E-3</v>
      </c>
      <c r="K145" s="3">
        <f>'Population at Risk'!K145/'Population at Risk'!K$5</f>
        <v>6.6757427502287785E-3</v>
      </c>
      <c r="L145" s="3">
        <f>'Population at Risk'!L145/'Population at Risk'!L$5</f>
        <v>1.2076505516829239E-2</v>
      </c>
      <c r="M145" s="3">
        <f>'Population at Risk'!M145/'Population at Risk'!M$5</f>
        <v>1.2080619771928591E-2</v>
      </c>
      <c r="N145" s="3">
        <f>'Population at Risk'!N145/'Population at Risk'!N$5</f>
        <v>3.0062746249609027E-3</v>
      </c>
      <c r="O145" s="3">
        <f>'Population at Risk'!O145/'Population at Risk'!O$5</f>
        <v>5.5818104686559955E-3</v>
      </c>
      <c r="P145" s="3">
        <f>'Population at Risk'!P145/'Population at Risk'!P$5</f>
        <v>2.8028436436355495E-3</v>
      </c>
      <c r="Q145" s="3">
        <f>'Population at Risk'!Q145/'Population at Risk'!Q$5</f>
        <v>7.1236581365823389E-3</v>
      </c>
      <c r="R145" s="3">
        <f>'Population at Risk'!R145/'Population at Risk'!R$5</f>
        <v>3.933381444180711E-3</v>
      </c>
      <c r="S145" s="3">
        <f>'Population at Risk'!S145/'Population at Risk'!S$5</f>
        <v>6.6680543989880133E-3</v>
      </c>
      <c r="T145" s="3">
        <f>'Population at Risk'!T145/'Population at Risk'!T$5</f>
        <v>4.0848214288215414E-3</v>
      </c>
      <c r="U145" s="3">
        <f>'Population at Risk'!U145/'Population at Risk'!U$5</f>
        <v>2.0842565793269329E-2</v>
      </c>
      <c r="V145" s="3">
        <f>'Population at Risk'!V145/'Population at Risk'!V$5</f>
        <v>6.4963965740259862E-3</v>
      </c>
      <c r="W145" s="3">
        <f>'Population at Risk'!W145/'Population at Risk'!W$5</f>
        <v>7.1815728113806881E-3</v>
      </c>
      <c r="X145" s="3">
        <f>'Population at Risk'!X145/'Population at Risk'!X$5</f>
        <v>7.1822759857578973E-3</v>
      </c>
      <c r="Y145" s="3">
        <f>'Population at Risk'!Y145/'Population at Risk'!Y$5</f>
        <v>6.2034218669913578E-3</v>
      </c>
      <c r="Z145" s="3">
        <f>'Population at Risk'!Z145/'Population at Risk'!Z$5</f>
        <v>3.8242448266598969E-3</v>
      </c>
      <c r="AA145" s="3">
        <f>'Population at Risk'!AA145/'Population at Risk'!AA$5</f>
        <v>4.9551048696823505E-3</v>
      </c>
      <c r="AB145" s="3">
        <f>'Population at Risk'!AB145/'Population at Risk'!AB$5</f>
        <v>6.3939815854488352E-3</v>
      </c>
      <c r="AC145" s="3">
        <f>'Population at Risk'!AC145/'Population at Risk'!AC$5</f>
        <v>4.3136939501811885E-3</v>
      </c>
      <c r="AD145" s="3">
        <f>'Population at Risk'!AD145/'Population at Risk'!AD$5</f>
        <v>1.0834223689386507E-2</v>
      </c>
      <c r="AE145" s="3">
        <f>'Population at Risk'!AE145/'Population at Risk'!AE$5</f>
        <v>1.0297805321814299E-2</v>
      </c>
      <c r="AF145" s="3">
        <f>'Population at Risk'!AF145/'Population at Risk'!AF$5</f>
        <v>4.4638389640441877E-3</v>
      </c>
      <c r="AG145" s="3">
        <f>'Population at Risk'!AG145/'Population at Risk'!AG$5</f>
        <v>1.0297805321814299E-2</v>
      </c>
      <c r="AH145" s="3">
        <f>'Population at Risk'!AH145/'Population at Risk'!AH$5</f>
        <v>5.9748734063565642E-3</v>
      </c>
      <c r="AI145" s="3">
        <f>'Population at Risk'!AI145/'Population at Risk'!AI$5</f>
        <v>5.8117812836123552E-3</v>
      </c>
      <c r="AJ145" s="3">
        <f>'Population at Risk'!AJ145/'Population at Risk'!AJ$5</f>
        <v>7.5677457430297392E-3</v>
      </c>
      <c r="AK145" s="3">
        <f>'Population at Risk'!AK145/'Population at Risk'!AK$5</f>
        <v>9.7457197813933197E-3</v>
      </c>
      <c r="AL145" s="3">
        <f>'Population at Risk'!AL145/'Population at Risk'!AL$5</f>
        <v>4.2593381652196276E-3</v>
      </c>
      <c r="AM145" s="3">
        <f>'Population at Risk'!AM145/'Population at Risk'!AM$5</f>
        <v>5.6546585044296637E-3</v>
      </c>
      <c r="AN145" s="3">
        <f>'Population at Risk'!AN145/'Population at Risk'!AN$5</f>
        <v>9.9412258374768931E-3</v>
      </c>
      <c r="AO145" s="3">
        <f>'Population at Risk'!AO145/'Population at Risk'!AO$5</f>
        <v>9.9509469918851543E-3</v>
      </c>
      <c r="AP145" s="3">
        <f>'Population at Risk'!AP145/'Population at Risk'!AP$5</f>
        <v>7.8550482093110875E-3</v>
      </c>
      <c r="AQ145" s="3">
        <f>'Population at Risk'!AQ145/'Population at Risk'!AQ$5</f>
        <v>6.2756813331568484E-3</v>
      </c>
      <c r="AR145" s="3">
        <f>'Population at Risk'!AR145/'Population at Risk'!AR$5</f>
        <v>6.4311788616875773E-3</v>
      </c>
      <c r="AS145" s="3">
        <f>'Population at Risk'!AS145/'Population at Risk'!AS$5</f>
        <v>1.066310364929848E-2</v>
      </c>
      <c r="AT145" s="3">
        <f>'Population at Risk'!AT145/'Population at Risk'!AT$5</f>
        <v>1.1113475595590753E-2</v>
      </c>
      <c r="AU145" s="3">
        <f>'Population at Risk'!AU145/'Population at Risk'!AU$5</f>
        <v>1.1100542571826237E-2</v>
      </c>
      <c r="AV145" s="3">
        <f>'Population at Risk'!AV145/'Population at Risk'!AV$5</f>
        <v>6.5930008699017772E-3</v>
      </c>
      <c r="AW145" s="3">
        <f>'Population at Risk'!AW145/'Population at Risk'!AW$5</f>
        <v>6.3637940128333792E-3</v>
      </c>
      <c r="AX145" s="3">
        <f>'Population at Risk'!AX145/'Population at Risk'!AX$5</f>
        <v>5.4738428236376048E-3</v>
      </c>
      <c r="AY145" s="3">
        <f>'Population at Risk'!AY145/'Population at Risk'!AY$5</f>
        <v>6.7911174990464371E-3</v>
      </c>
      <c r="AZ145" s="3">
        <f>'Population at Risk'!AZ145/'Population at Risk'!AZ$5</f>
        <v>6.4716557493670742E-3</v>
      </c>
      <c r="BA145" s="3">
        <f>'Population at Risk'!BA145/'Population at Risk'!BA$5</f>
        <v>4.9579305743938451E-3</v>
      </c>
      <c r="BB145" s="3">
        <f>'Population at Risk'!BB145/'Population at Risk'!BB$5</f>
        <v>8.2066755328495441E-3</v>
      </c>
      <c r="BC145" s="5">
        <f>'Population at Risk'!BC145/'Population at Risk'!BC$5</f>
        <v>2.0857187367069423E-2</v>
      </c>
      <c r="BD145" s="9">
        <v>143</v>
      </c>
    </row>
    <row r="146" spans="2:56" x14ac:dyDescent="0.35">
      <c r="B146" s="3" t="s">
        <v>69</v>
      </c>
      <c r="C146" s="47">
        <f>'Population at Risk'!C146/'Population at Risk'!C$5</f>
        <v>3.9528925920216075E-3</v>
      </c>
      <c r="D146" s="3">
        <f>'Population at Risk'!D146/'Population at Risk'!D$5</f>
        <v>5.907792573599276E-3</v>
      </c>
      <c r="E146" s="3">
        <f>'Population at Risk'!E146/'Population at Risk'!E$5</f>
        <v>7.7245371650010953E-3</v>
      </c>
      <c r="F146" s="3">
        <f>'Population at Risk'!F146/'Population at Risk'!F$5</f>
        <v>1.1509997487174142E-2</v>
      </c>
      <c r="G146" s="3">
        <f>'Population at Risk'!G146/'Population at Risk'!G$5</f>
        <v>1.4750779142305388E-2</v>
      </c>
      <c r="H146" s="3">
        <f>'Population at Risk'!H146/'Population at Risk'!H$5</f>
        <v>5.9890862396882886E-3</v>
      </c>
      <c r="I146" s="3">
        <f>'Population at Risk'!I146/'Population at Risk'!I$5</f>
        <v>1.0960648749692138E-2</v>
      </c>
      <c r="J146" s="3">
        <f>'Population at Risk'!J146/'Population at Risk'!J$5</f>
        <v>6.6665073898347299E-3</v>
      </c>
      <c r="K146" s="3">
        <f>'Population at Risk'!K146/'Population at Risk'!K$5</f>
        <v>6.879582223518207E-3</v>
      </c>
      <c r="L146" s="3">
        <f>'Population at Risk'!L146/'Population at Risk'!L$5</f>
        <v>1.3070778403968742E-2</v>
      </c>
      <c r="M146" s="3">
        <f>'Population at Risk'!M146/'Population at Risk'!M$5</f>
        <v>1.3075231390524007E-2</v>
      </c>
      <c r="N146" s="3">
        <f>'Population at Risk'!N146/'Population at Risk'!N$5</f>
        <v>3.701756068048873E-3</v>
      </c>
      <c r="O146" s="3">
        <f>'Population at Risk'!O146/'Population at Risk'!O$5</f>
        <v>5.9547885875293237E-3</v>
      </c>
      <c r="P146" s="3">
        <f>'Population at Risk'!P146/'Population at Risk'!P$5</f>
        <v>2.4050206748614717E-3</v>
      </c>
      <c r="Q146" s="3">
        <f>'Population at Risk'!Q146/'Population at Risk'!Q$5</f>
        <v>6.4203670466649746E-3</v>
      </c>
      <c r="R146" s="3">
        <f>'Population at Risk'!R146/'Population at Risk'!R$5</f>
        <v>4.451221578288536E-3</v>
      </c>
      <c r="S146" s="3">
        <f>'Population at Risk'!S146/'Population at Risk'!S$5</f>
        <v>6.7762313622320557E-3</v>
      </c>
      <c r="T146" s="3">
        <f>'Population at Risk'!T146/'Population at Risk'!T$5</f>
        <v>4.0380039912419254E-3</v>
      </c>
      <c r="U146" s="3">
        <f>'Population at Risk'!U146/'Population at Risk'!U$5</f>
        <v>2.1136537102060149E-2</v>
      </c>
      <c r="V146" s="3">
        <f>'Population at Risk'!V146/'Population at Risk'!V$5</f>
        <v>6.881922322883152E-3</v>
      </c>
      <c r="W146" s="3">
        <f>'Population at Risk'!W146/'Population at Risk'!W$5</f>
        <v>7.7579011446585961E-3</v>
      </c>
      <c r="X146" s="3">
        <f>'Population at Risk'!X146/'Population at Risk'!X$5</f>
        <v>7.758660749476249E-3</v>
      </c>
      <c r="Y146" s="3">
        <f>'Population at Risk'!Y146/'Population at Risk'!Y$5</f>
        <v>6.5752074211271379E-3</v>
      </c>
      <c r="Z146" s="3">
        <f>'Population at Risk'!Z146/'Population at Risk'!Z$5</f>
        <v>4.0018889718631909E-3</v>
      </c>
      <c r="AA146" s="3">
        <f>'Population at Risk'!AA146/'Population at Risk'!AA$5</f>
        <v>4.9974756634374494E-3</v>
      </c>
      <c r="AB146" s="3">
        <f>'Population at Risk'!AB146/'Population at Risk'!AB$5</f>
        <v>6.6993753766090352E-3</v>
      </c>
      <c r="AC146" s="3">
        <f>'Population at Risk'!AC146/'Population at Risk'!AC$5</f>
        <v>4.4096029998688157E-3</v>
      </c>
      <c r="AD146" s="3">
        <f>'Population at Risk'!AD146/'Population at Risk'!AD$5</f>
        <v>1.228016887443259E-2</v>
      </c>
      <c r="AE146" s="3">
        <f>'Population at Risk'!AE146/'Population at Risk'!AE$5</f>
        <v>1.1153875040288645E-2</v>
      </c>
      <c r="AF146" s="3">
        <f>'Population at Risk'!AF146/'Population at Risk'!AF$5</f>
        <v>4.9841637512640629E-3</v>
      </c>
      <c r="AG146" s="3">
        <f>'Population at Risk'!AG146/'Population at Risk'!AG$5</f>
        <v>1.1153875040288645E-2</v>
      </c>
      <c r="AH146" s="3">
        <f>'Population at Risk'!AH146/'Population at Risk'!AH$5</f>
        <v>5.9309143059319879E-3</v>
      </c>
      <c r="AI146" s="3">
        <f>'Population at Risk'!AI146/'Population at Risk'!AI$5</f>
        <v>5.6835879520989382E-3</v>
      </c>
      <c r="AJ146" s="3">
        <f>'Population at Risk'!AJ146/'Population at Risk'!AJ$5</f>
        <v>7.6199971520725229E-3</v>
      </c>
      <c r="AK146" s="3">
        <f>'Population at Risk'!AK146/'Population at Risk'!AK$5</f>
        <v>1.0661817440844292E-2</v>
      </c>
      <c r="AL146" s="3">
        <f>'Population at Risk'!AL146/'Population at Risk'!AL$5</f>
        <v>4.5684836772113746E-3</v>
      </c>
      <c r="AM146" s="3">
        <f>'Population at Risk'!AM146/'Population at Risk'!AM$5</f>
        <v>5.4874144079757091E-3</v>
      </c>
      <c r="AN146" s="3">
        <f>'Population at Risk'!AN146/'Population at Risk'!AN$5</f>
        <v>1.0858877453243992E-2</v>
      </c>
      <c r="AO146" s="3">
        <f>'Population at Risk'!AO146/'Population at Risk'!AO$5</f>
        <v>1.0869495944982245E-2</v>
      </c>
      <c r="AP146" s="3">
        <f>'Population at Risk'!AP146/'Population at Risk'!AP$5</f>
        <v>8.5894866101816625E-3</v>
      </c>
      <c r="AQ146" s="3">
        <f>'Population at Risk'!AQ146/'Population at Risk'!AQ$5</f>
        <v>6.056921199539181E-3</v>
      </c>
      <c r="AR146" s="3">
        <f>'Population at Risk'!AR146/'Population at Risk'!AR$5</f>
        <v>6.7566453082297086E-3</v>
      </c>
      <c r="AS146" s="3">
        <f>'Population at Risk'!AS146/'Population at Risk'!AS$5</f>
        <v>1.0958918782795146E-2</v>
      </c>
      <c r="AT146" s="3">
        <f>'Population at Risk'!AT146/'Population at Risk'!AT$5</f>
        <v>1.1192857564130687E-2</v>
      </c>
      <c r="AU146" s="3">
        <f>'Population at Risk'!AU146/'Population at Risk'!AU$5</f>
        <v>1.1179832161624997E-2</v>
      </c>
      <c r="AV146" s="3">
        <f>'Population at Risk'!AV146/'Population at Risk'!AV$5</f>
        <v>7.7885128302165848E-3</v>
      </c>
      <c r="AW146" s="3">
        <f>'Population at Risk'!AW146/'Population at Risk'!AW$5</f>
        <v>6.4569718436504895E-3</v>
      </c>
      <c r="AX146" s="3">
        <f>'Population at Risk'!AX146/'Population at Risk'!AX$5</f>
        <v>5.9241589608655613E-3</v>
      </c>
      <c r="AY146" s="3">
        <f>'Population at Risk'!AY146/'Population at Risk'!AY$5</f>
        <v>7.5057467506789224E-3</v>
      </c>
      <c r="AZ146" s="3">
        <f>'Population at Risk'!AZ146/'Population at Risk'!AZ$5</f>
        <v>7.3001056570420773E-3</v>
      </c>
      <c r="BA146" s="3">
        <f>'Population at Risk'!BA146/'Population at Risk'!BA$5</f>
        <v>4.8809971689291127E-3</v>
      </c>
      <c r="BB146" s="3">
        <f>'Population at Risk'!BB146/'Population at Risk'!BB$5</f>
        <v>8.151156817682666E-3</v>
      </c>
      <c r="BC146" s="5">
        <f>'Population at Risk'!BC146/'Population at Risk'!BC$5</f>
        <v>2.1151364903981545E-2</v>
      </c>
      <c r="BD146" s="9">
        <v>144</v>
      </c>
    </row>
    <row r="147" spans="2:56" x14ac:dyDescent="0.35">
      <c r="B147" s="3" t="s">
        <v>70</v>
      </c>
      <c r="C147" s="47">
        <f>'Population at Risk'!C147/'Population at Risk'!C$5</f>
        <v>5.7614554188731917E-3</v>
      </c>
      <c r="D147" s="3">
        <f>'Population at Risk'!D147/'Population at Risk'!D$5</f>
        <v>8.5238499071110269E-3</v>
      </c>
      <c r="E147" s="3">
        <f>'Population at Risk'!E147/'Population at Risk'!E$5</f>
        <v>1.1090597217236828E-2</v>
      </c>
      <c r="F147" s="3">
        <f>'Population at Risk'!F147/'Population at Risk'!F$5</f>
        <v>1.7908426840218986E-2</v>
      </c>
      <c r="G147" s="3">
        <f>'Population at Risk'!G147/'Population at Risk'!G$5</f>
        <v>2.1802647045355689E-2</v>
      </c>
      <c r="H147" s="3">
        <f>'Population at Risk'!H147/'Population at Risk'!H$5</f>
        <v>8.4924002783703118E-3</v>
      </c>
      <c r="I147" s="3">
        <f>'Population at Risk'!I147/'Population at Risk'!I$5</f>
        <v>1.7308860174610224E-2</v>
      </c>
      <c r="J147" s="3">
        <f>'Population at Risk'!J147/'Population at Risk'!J$5</f>
        <v>9.6211697214024644E-3</v>
      </c>
      <c r="K147" s="3">
        <f>'Population at Risk'!K147/'Population at Risk'!K$5</f>
        <v>1.0506127807668443E-2</v>
      </c>
      <c r="L147" s="3">
        <f>'Population at Risk'!L147/'Population at Risk'!L$5</f>
        <v>1.9448837756669286E-2</v>
      </c>
      <c r="M147" s="3">
        <f>'Population at Risk'!M147/'Population at Risk'!M$5</f>
        <v>1.9455463636962666E-2</v>
      </c>
      <c r="N147" s="3">
        <f>'Population at Risk'!N147/'Population at Risk'!N$5</f>
        <v>5.7336723653755688E-3</v>
      </c>
      <c r="O147" s="3">
        <f>'Population at Risk'!O147/'Population at Risk'!O$5</f>
        <v>8.3255906550794793E-3</v>
      </c>
      <c r="P147" s="3">
        <f>'Population at Risk'!P147/'Population at Risk'!P$5</f>
        <v>4.0419386135053187E-3</v>
      </c>
      <c r="Q147" s="3">
        <f>'Population at Risk'!Q147/'Population at Risk'!Q$5</f>
        <v>1.0129937756297192E-2</v>
      </c>
      <c r="R147" s="3">
        <f>'Population at Risk'!R147/'Population at Risk'!R$5</f>
        <v>6.9733791163743642E-3</v>
      </c>
      <c r="S147" s="3">
        <f>'Population at Risk'!S147/'Population at Risk'!S$5</f>
        <v>9.8853079844368075E-3</v>
      </c>
      <c r="T147" s="3">
        <f>'Population at Risk'!T147/'Population at Risk'!T$5</f>
        <v>5.6918661262033285E-3</v>
      </c>
      <c r="U147" s="3">
        <f>'Population at Risk'!U147/'Population at Risk'!U$5</f>
        <v>3.2171697922862827E-2</v>
      </c>
      <c r="V147" s="3">
        <f>'Population at Risk'!V147/'Population at Risk'!V$5</f>
        <v>9.8653090981400769E-3</v>
      </c>
      <c r="W147" s="3">
        <f>'Population at Risk'!W147/'Population at Risk'!W$5</f>
        <v>1.1351343145891315E-2</v>
      </c>
      <c r="X147" s="3">
        <f>'Population at Risk'!X147/'Population at Risk'!X$5</f>
        <v>1.1352454597916761E-2</v>
      </c>
      <c r="Y147" s="3">
        <f>'Population at Risk'!Y147/'Population at Risk'!Y$5</f>
        <v>9.4546237941765445E-3</v>
      </c>
      <c r="Z147" s="3">
        <f>'Population at Risk'!Z147/'Population at Risk'!Z$5</f>
        <v>5.7264624164011521E-3</v>
      </c>
      <c r="AA147" s="3">
        <f>'Population at Risk'!AA147/'Population at Risk'!AA$5</f>
        <v>7.4366662321179878E-3</v>
      </c>
      <c r="AB147" s="3">
        <f>'Population at Risk'!AB147/'Population at Risk'!AB$5</f>
        <v>9.5910158196798167E-3</v>
      </c>
      <c r="AC147" s="3">
        <f>'Population at Risk'!AC147/'Population at Risk'!AC$5</f>
        <v>6.5229832644245591E-3</v>
      </c>
      <c r="AD147" s="3">
        <f>'Population at Risk'!AD147/'Population at Risk'!AD$5</f>
        <v>1.8713435351269132E-2</v>
      </c>
      <c r="AE147" s="3">
        <f>'Population at Risk'!AE147/'Population at Risk'!AE$5</f>
        <v>1.7260491926703595E-2</v>
      </c>
      <c r="AF147" s="3">
        <f>'Population at Risk'!AF147/'Population at Risk'!AF$5</f>
        <v>8.3518772067708164E-3</v>
      </c>
      <c r="AG147" s="3">
        <f>'Population at Risk'!AG147/'Population at Risk'!AG$5</f>
        <v>1.7260491926703595E-2</v>
      </c>
      <c r="AH147" s="3">
        <f>'Population at Risk'!AH147/'Population at Risk'!AH$5</f>
        <v>8.8883117553139272E-3</v>
      </c>
      <c r="AI147" s="3">
        <f>'Population at Risk'!AI147/'Population at Risk'!AI$5</f>
        <v>8.0748248447500958E-3</v>
      </c>
      <c r="AJ147" s="3">
        <f>'Population at Risk'!AJ147/'Population at Risk'!AJ$5</f>
        <v>1.0660766892602815E-2</v>
      </c>
      <c r="AK147" s="3">
        <f>'Population at Risk'!AK147/'Population at Risk'!AK$5</f>
        <v>1.4928636548532761E-2</v>
      </c>
      <c r="AL147" s="3">
        <f>'Population at Risk'!AL147/'Population at Risk'!AL$5</f>
        <v>7.0082708445662325E-3</v>
      </c>
      <c r="AM147" s="3">
        <f>'Population at Risk'!AM147/'Population at Risk'!AM$5</f>
        <v>7.7641191307978126E-3</v>
      </c>
      <c r="AN147" s="3">
        <f>'Population at Risk'!AN147/'Population at Risk'!AN$5</f>
        <v>1.4948745594043808E-2</v>
      </c>
      <c r="AO147" s="3">
        <f>'Population at Risk'!AO147/'Population at Risk'!AO$5</f>
        <v>1.4963363415478029E-2</v>
      </c>
      <c r="AP147" s="3">
        <f>'Population at Risk'!AP147/'Population at Risk'!AP$5</f>
        <v>1.2613855474411458E-2</v>
      </c>
      <c r="AQ147" s="3">
        <f>'Population at Risk'!AQ147/'Population at Risk'!AQ$5</f>
        <v>8.5586031040026794E-3</v>
      </c>
      <c r="AR147" s="3">
        <f>'Population at Risk'!AR147/'Population at Risk'!AR$5</f>
        <v>9.9650077527367129E-3</v>
      </c>
      <c r="AS147" s="3">
        <f>'Population at Risk'!AS147/'Population at Risk'!AS$5</f>
        <v>1.7306128241874264E-2</v>
      </c>
      <c r="AT147" s="3">
        <f>'Population at Risk'!AT147/'Population at Risk'!AT$5</f>
        <v>1.6662551041210456E-2</v>
      </c>
      <c r="AU147" s="3">
        <f>'Population at Risk'!AU147/'Population at Risk'!AU$5</f>
        <v>1.6643160422430591E-2</v>
      </c>
      <c r="AV147" s="3">
        <f>'Population at Risk'!AV147/'Population at Risk'!AV$5</f>
        <v>1.0518735376309393E-2</v>
      </c>
      <c r="AW147" s="3">
        <f>'Population at Risk'!AW147/'Population at Risk'!AW$5</f>
        <v>1.0188742509389368E-2</v>
      </c>
      <c r="AX147" s="3">
        <f>'Population at Risk'!AX147/'Population at Risk'!AX$5</f>
        <v>8.2096244391416714E-3</v>
      </c>
      <c r="AY147" s="3">
        <f>'Population at Risk'!AY147/'Population at Risk'!AY$5</f>
        <v>1.1208925858994185E-2</v>
      </c>
      <c r="AZ147" s="3">
        <f>'Population at Risk'!AZ147/'Population at Risk'!AZ$5</f>
        <v>1.109426699891498E-2</v>
      </c>
      <c r="BA147" s="3">
        <f>'Population at Risk'!BA147/'Population at Risk'!BA$5</f>
        <v>7.478481486166296E-3</v>
      </c>
      <c r="BB147" s="3">
        <f>'Population at Risk'!BB147/'Population at Risk'!BB$5</f>
        <v>1.1119819881397061E-2</v>
      </c>
      <c r="BC147" s="5">
        <f>'Population at Risk'!BC147/'Population at Risk'!BC$5</f>
        <v>3.2194267162183897E-2</v>
      </c>
      <c r="BD147" s="9">
        <v>145</v>
      </c>
    </row>
    <row r="148" spans="2:56" x14ac:dyDescent="0.35">
      <c r="B148" s="3" t="s">
        <v>71</v>
      </c>
      <c r="C148" s="47">
        <f>'Population at Risk'!C148/'Population at Risk'!C$5</f>
        <v>5.3481059682917815E-3</v>
      </c>
      <c r="D148" s="3">
        <f>'Population at Risk'!D148/'Population at Risk'!D$5</f>
        <v>8.1358422885069847E-3</v>
      </c>
      <c r="E148" s="3">
        <f>'Population at Risk'!E148/'Population at Risk'!E$5</f>
        <v>1.0727264010871927E-2</v>
      </c>
      <c r="F148" s="3">
        <f>'Population at Risk'!F148/'Population at Risk'!F$5</f>
        <v>1.5817948998948287E-2</v>
      </c>
      <c r="G148" s="3">
        <f>'Population at Risk'!G148/'Population at Risk'!G$5</f>
        <v>2.1597376662951535E-2</v>
      </c>
      <c r="H148" s="3">
        <f>'Population at Risk'!H148/'Population at Risk'!H$5</f>
        <v>7.8062143358779909E-3</v>
      </c>
      <c r="I148" s="3">
        <f>'Population at Risk'!I148/'Population at Risk'!I$5</f>
        <v>1.5600023660556352E-2</v>
      </c>
      <c r="J148" s="3">
        <f>'Population at Risk'!J148/'Population at Risk'!J$5</f>
        <v>8.9247598863343575E-3</v>
      </c>
      <c r="K148" s="3">
        <f>'Population at Risk'!K148/'Population at Risk'!K$5</f>
        <v>8.8730509463728312E-3</v>
      </c>
      <c r="L148" s="3">
        <f>'Population at Risk'!L148/'Population at Risk'!L$5</f>
        <v>1.9072928329250921E-2</v>
      </c>
      <c r="M148" s="3">
        <f>'Population at Risk'!M148/'Population at Risk'!M$5</f>
        <v>1.9079426143749398E-2</v>
      </c>
      <c r="N148" s="3">
        <f>'Population at Risk'!N148/'Population at Risk'!N$5</f>
        <v>4.7271342698864405E-3</v>
      </c>
      <c r="O148" s="3">
        <f>'Population at Risk'!O148/'Population at Risk'!O$5</f>
        <v>6.8624299211422447E-3</v>
      </c>
      <c r="P148" s="3">
        <f>'Population at Risk'!P148/'Population at Risk'!P$5</f>
        <v>3.4769364417250054E-3</v>
      </c>
      <c r="Q148" s="3">
        <f>'Population at Risk'!Q148/'Population at Risk'!Q$5</f>
        <v>8.8334026606945604E-3</v>
      </c>
      <c r="R148" s="3">
        <f>'Population at Risk'!R148/'Population at Risk'!R$5</f>
        <v>6.0553646504212843E-3</v>
      </c>
      <c r="S148" s="3">
        <f>'Population at Risk'!S148/'Population at Risk'!S$5</f>
        <v>8.4711582909506051E-3</v>
      </c>
      <c r="T148" s="3">
        <f>'Population at Risk'!T148/'Population at Risk'!T$5</f>
        <v>4.6447628026019478E-3</v>
      </c>
      <c r="U148" s="3">
        <f>'Population at Risk'!U148/'Population at Risk'!U$5</f>
        <v>3.2642733031543102E-2</v>
      </c>
      <c r="V148" s="3">
        <f>'Population at Risk'!V148/'Population at Risk'!V$5</f>
        <v>8.9433175936410054E-3</v>
      </c>
      <c r="W148" s="3">
        <f>'Population at Risk'!W148/'Population at Risk'!W$5</f>
        <v>9.8084421357701648E-3</v>
      </c>
      <c r="X148" s="3">
        <f>'Population at Risk'!X148/'Population at Risk'!X$5</f>
        <v>9.8094025166465208E-3</v>
      </c>
      <c r="Y148" s="3">
        <f>'Population at Risk'!Y148/'Population at Risk'!Y$5</f>
        <v>8.6619342992379621E-3</v>
      </c>
      <c r="Z148" s="3">
        <f>'Population at Risk'!Z148/'Population at Risk'!Z$5</f>
        <v>4.218083079321709E-3</v>
      </c>
      <c r="AA148" s="3">
        <f>'Population at Risk'!AA148/'Population at Risk'!AA$5</f>
        <v>6.0562072309463862E-3</v>
      </c>
      <c r="AB148" s="3">
        <f>'Population at Risk'!AB148/'Population at Risk'!AB$5</f>
        <v>9.0295653769595693E-3</v>
      </c>
      <c r="AC148" s="3">
        <f>'Population at Risk'!AC148/'Population at Risk'!AC$5</f>
        <v>5.1670822487857463E-3</v>
      </c>
      <c r="AD148" s="3">
        <f>'Population at Risk'!AD148/'Population at Risk'!AD$5</f>
        <v>1.759652518719294E-2</v>
      </c>
      <c r="AE148" s="3">
        <f>'Population at Risk'!AE148/'Population at Risk'!AE$5</f>
        <v>1.5803066283885909E-2</v>
      </c>
      <c r="AF148" s="3">
        <f>'Population at Risk'!AF148/'Population at Risk'!AF$5</f>
        <v>5.8068218057583431E-3</v>
      </c>
      <c r="AG148" s="3">
        <f>'Population at Risk'!AG148/'Population at Risk'!AG$5</f>
        <v>1.5803066283885909E-2</v>
      </c>
      <c r="AH148" s="3">
        <f>'Population at Risk'!AH148/'Population at Risk'!AH$5</f>
        <v>7.4719690810895615E-3</v>
      </c>
      <c r="AI148" s="3">
        <f>'Population at Risk'!AI148/'Population at Risk'!AI$5</f>
        <v>6.7666224043058049E-3</v>
      </c>
      <c r="AJ148" s="3">
        <f>'Population at Risk'!AJ148/'Population at Risk'!AJ$5</f>
        <v>9.0560703053654806E-3</v>
      </c>
      <c r="AK148" s="3">
        <f>'Population at Risk'!AK148/'Population at Risk'!AK$5</f>
        <v>1.349198951666559E-2</v>
      </c>
      <c r="AL148" s="3">
        <f>'Population at Risk'!AL148/'Population at Risk'!AL$5</f>
        <v>6.9899245858108241E-3</v>
      </c>
      <c r="AM148" s="3">
        <f>'Population at Risk'!AM148/'Population at Risk'!AM$5</f>
        <v>6.5727034619393792E-3</v>
      </c>
      <c r="AN148" s="3">
        <f>'Population at Risk'!AN148/'Population at Risk'!AN$5</f>
        <v>1.3539642525752795E-2</v>
      </c>
      <c r="AO148" s="3">
        <f>'Population at Risk'!AO148/'Population at Risk'!AO$5</f>
        <v>1.3552882437789527E-2</v>
      </c>
      <c r="AP148" s="3">
        <f>'Population at Risk'!AP148/'Population at Risk'!AP$5</f>
        <v>1.1354308681412646E-2</v>
      </c>
      <c r="AQ148" s="3">
        <f>'Population at Risk'!AQ148/'Population at Risk'!AQ$5</f>
        <v>7.426705935811199E-3</v>
      </c>
      <c r="AR148" s="3">
        <f>'Population at Risk'!AR148/'Population at Risk'!AR$5</f>
        <v>8.8023853377365516E-3</v>
      </c>
      <c r="AS148" s="3">
        <f>'Population at Risk'!AS148/'Population at Risk'!AS$5</f>
        <v>1.5597561440924893E-2</v>
      </c>
      <c r="AT148" s="3">
        <f>'Population at Risk'!AT148/'Population at Risk'!AT$5</f>
        <v>1.6598953518152399E-2</v>
      </c>
      <c r="AU148" s="3">
        <f>'Population at Risk'!AU148/'Population at Risk'!AU$5</f>
        <v>1.6579636909367881E-2</v>
      </c>
      <c r="AV148" s="3">
        <f>'Population at Risk'!AV148/'Population at Risk'!AV$5</f>
        <v>9.861314415290057E-3</v>
      </c>
      <c r="AW148" s="3">
        <f>'Population at Risk'!AW148/'Population at Risk'!AW$5</f>
        <v>8.514157106856067E-3</v>
      </c>
      <c r="AX148" s="3">
        <f>'Population at Risk'!AX148/'Population at Risk'!AX$5</f>
        <v>8.1294523254781797E-3</v>
      </c>
      <c r="AY148" s="3">
        <f>'Population at Risk'!AY148/'Population at Risk'!AY$5</f>
        <v>9.7775979660044091E-3</v>
      </c>
      <c r="AZ148" s="3">
        <f>'Population at Risk'!AZ148/'Population at Risk'!AZ$5</f>
        <v>9.7543344137419729E-3</v>
      </c>
      <c r="BA148" s="3">
        <f>'Population at Risk'!BA148/'Population at Risk'!BA$5</f>
        <v>6.7388514490729261E-3</v>
      </c>
      <c r="BB148" s="3">
        <f>'Population at Risk'!BB148/'Population at Risk'!BB$5</f>
        <v>9.34064870037353E-3</v>
      </c>
      <c r="BC148" s="5">
        <f>'Population at Risk'!BC148/'Population at Risk'!BC$5</f>
        <v>3.2665632713606792E-2</v>
      </c>
      <c r="BD148" s="9">
        <v>146</v>
      </c>
    </row>
    <row r="149" spans="2:56" x14ac:dyDescent="0.35">
      <c r="B149" s="3" t="s">
        <v>72</v>
      </c>
      <c r="C149" s="47">
        <f>'Population at Risk'!C149/'Population at Risk'!C$5</f>
        <v>5.9008986070211364E-3</v>
      </c>
      <c r="D149" s="3">
        <f>'Population at Risk'!D149/'Population at Risk'!D$5</f>
        <v>9.3713968605811711E-3</v>
      </c>
      <c r="E149" s="3">
        <f>'Population at Risk'!E149/'Population at Risk'!E$5</f>
        <v>1.2599330642205364E-2</v>
      </c>
      <c r="F149" s="3">
        <f>'Population at Risk'!F149/'Population at Risk'!F$5</f>
        <v>1.9585426634571686E-2</v>
      </c>
      <c r="G149" s="3">
        <f>'Population at Risk'!G149/'Population at Risk'!G$5</f>
        <v>2.6662538172998317E-2</v>
      </c>
      <c r="H149" s="3">
        <f>'Population at Risk'!H149/'Population at Risk'!H$5</f>
        <v>9.8295747453337572E-3</v>
      </c>
      <c r="I149" s="3">
        <f>'Population at Risk'!I149/'Population at Risk'!I$5</f>
        <v>1.9519787790344915E-2</v>
      </c>
      <c r="J149" s="3">
        <f>'Population at Risk'!J149/'Population at Risk'!J$5</f>
        <v>1.0304929294406313E-2</v>
      </c>
      <c r="K149" s="3">
        <f>'Population at Risk'!K149/'Population at Risk'!K$5</f>
        <v>1.1419404727087776E-2</v>
      </c>
      <c r="L149" s="3">
        <f>'Population at Risk'!L149/'Population at Risk'!L$5</f>
        <v>2.4026392316023746E-2</v>
      </c>
      <c r="M149" s="3">
        <f>'Population at Risk'!M149/'Population at Risk'!M$5</f>
        <v>2.4034577689430604E-2</v>
      </c>
      <c r="N149" s="3">
        <f>'Population at Risk'!N149/'Population at Risk'!N$5</f>
        <v>5.7555442129754832E-3</v>
      </c>
      <c r="O149" s="3">
        <f>'Population at Risk'!O149/'Population at Risk'!O$5</f>
        <v>9.2723125078713817E-3</v>
      </c>
      <c r="P149" s="3">
        <f>'Population at Risk'!P149/'Population at Risk'!P$5</f>
        <v>3.5724125578707674E-3</v>
      </c>
      <c r="Q149" s="3">
        <f>'Population at Risk'!Q149/'Population at Risk'!Q$5</f>
        <v>1.0464984265069631E-2</v>
      </c>
      <c r="R149" s="3">
        <f>'Population at Risk'!R149/'Population at Risk'!R$5</f>
        <v>6.746640603699206E-3</v>
      </c>
      <c r="S149" s="3">
        <f>'Population at Risk'!S149/'Population at Risk'!S$5</f>
        <v>1.0370634827844876E-2</v>
      </c>
      <c r="T149" s="3">
        <f>'Population at Risk'!T149/'Population at Risk'!T$5</f>
        <v>5.1944308519199034E-3</v>
      </c>
      <c r="U149" s="3">
        <f>'Population at Risk'!U149/'Population at Risk'!U$5</f>
        <v>3.8919417732752558E-2</v>
      </c>
      <c r="V149" s="3">
        <f>'Population at Risk'!V149/'Population at Risk'!V$5</f>
        <v>1.094748274113164E-2</v>
      </c>
      <c r="W149" s="3">
        <f>'Population at Risk'!W149/'Population at Risk'!W$5</f>
        <v>1.2537661775253266E-2</v>
      </c>
      <c r="X149" s="3">
        <f>'Population at Risk'!X149/'Population at Risk'!X$5</f>
        <v>1.2538889384126979E-2</v>
      </c>
      <c r="Y149" s="3">
        <f>'Population at Risk'!Y149/'Population at Risk'!Y$5</f>
        <v>1.0325106255978761E-2</v>
      </c>
      <c r="Z149" s="3">
        <f>'Population at Risk'!Z149/'Population at Risk'!Z$5</f>
        <v>4.1856790763052688E-3</v>
      </c>
      <c r="AA149" s="3">
        <f>'Population at Risk'!AA149/'Population at Risk'!AA$5</f>
        <v>6.6230069698013398E-3</v>
      </c>
      <c r="AB149" s="3">
        <f>'Population at Risk'!AB149/'Population at Risk'!AB$5</f>
        <v>1.0522525839048768E-2</v>
      </c>
      <c r="AC149" s="3">
        <f>'Population at Risk'!AC149/'Population at Risk'!AC$5</f>
        <v>5.6062215016842616E-3</v>
      </c>
      <c r="AD149" s="3">
        <f>'Population at Risk'!AD149/'Population at Risk'!AD$5</f>
        <v>2.1069266871708063E-2</v>
      </c>
      <c r="AE149" s="3">
        <f>'Population at Risk'!AE149/'Population at Risk'!AE$5</f>
        <v>1.8608911909583633E-2</v>
      </c>
      <c r="AF149" s="3">
        <f>'Population at Risk'!AF149/'Population at Risk'!AF$5</f>
        <v>6.7520978873973755E-3</v>
      </c>
      <c r="AG149" s="3">
        <f>'Population at Risk'!AG149/'Population at Risk'!AG$5</f>
        <v>1.8608911909583633E-2</v>
      </c>
      <c r="AH149" s="3">
        <f>'Population at Risk'!AH149/'Population at Risk'!AH$5</f>
        <v>8.2428473891715814E-3</v>
      </c>
      <c r="AI149" s="3">
        <f>'Population at Risk'!AI149/'Population at Risk'!AI$5</f>
        <v>7.984718702180536E-3</v>
      </c>
      <c r="AJ149" s="3">
        <f>'Population at Risk'!AJ149/'Population at Risk'!AJ$5</f>
        <v>1.1741436317721893E-2</v>
      </c>
      <c r="AK149" s="3">
        <f>'Population at Risk'!AK149/'Population at Risk'!AK$5</f>
        <v>1.6278738578480223E-2</v>
      </c>
      <c r="AL149" s="3">
        <f>'Population at Risk'!AL149/'Population at Risk'!AL$5</f>
        <v>8.4047969025984482E-3</v>
      </c>
      <c r="AM149" s="3">
        <f>'Population at Risk'!AM149/'Population at Risk'!AM$5</f>
        <v>7.5924770887833446E-3</v>
      </c>
      <c r="AN149" s="3">
        <f>'Population at Risk'!AN149/'Population at Risk'!AN$5</f>
        <v>1.6253033242901966E-2</v>
      </c>
      <c r="AO149" s="3">
        <f>'Population at Risk'!AO149/'Population at Risk'!AO$5</f>
        <v>1.6268926478639676E-2</v>
      </c>
      <c r="AP149" s="3">
        <f>'Population at Risk'!AP149/'Population at Risk'!AP$5</f>
        <v>1.3892675958552807E-2</v>
      </c>
      <c r="AQ149" s="3">
        <f>'Population at Risk'!AQ149/'Population at Risk'!AQ$5</f>
        <v>8.8927613196879678E-3</v>
      </c>
      <c r="AR149" s="3">
        <f>'Population at Risk'!AR149/'Population at Risk'!AR$5</f>
        <v>1.0428708711611162E-2</v>
      </c>
      <c r="AS149" s="3">
        <f>'Population at Risk'!AS149/'Population at Risk'!AS$5</f>
        <v>1.9516706897280581E-2</v>
      </c>
      <c r="AT149" s="3">
        <f>'Population at Risk'!AT149/'Population at Risk'!AT$5</f>
        <v>1.7392006968334171E-2</v>
      </c>
      <c r="AU149" s="3">
        <f>'Population at Risk'!AU149/'Population at Risk'!AU$5</f>
        <v>1.737176746382459E-2</v>
      </c>
      <c r="AV149" s="3">
        <f>'Population at Risk'!AV149/'Population at Risk'!AV$5</f>
        <v>1.2213499424138635E-2</v>
      </c>
      <c r="AW149" s="3">
        <f>'Population at Risk'!AW149/'Population at Risk'!AW$5</f>
        <v>9.011841263213546E-3</v>
      </c>
      <c r="AX149" s="3">
        <f>'Population at Risk'!AX149/'Population at Risk'!AX$5</f>
        <v>8.6949072090758747E-3</v>
      </c>
      <c r="AY149" s="3">
        <f>'Population at Risk'!AY149/'Population at Risk'!AY$5</f>
        <v>1.223416183423116E-2</v>
      </c>
      <c r="AZ149" s="3">
        <f>'Population at Risk'!AZ149/'Population at Risk'!AZ$5</f>
        <v>1.1987329602092048E-2</v>
      </c>
      <c r="BA149" s="3">
        <f>'Population at Risk'!BA149/'Population at Risk'!BA$5</f>
        <v>7.763475032364478E-3</v>
      </c>
      <c r="BB149" s="3">
        <f>'Population at Risk'!BB149/'Population at Risk'!BB$5</f>
        <v>1.1124107040869406E-2</v>
      </c>
      <c r="BC149" s="5">
        <f>'Population at Risk'!BC149/'Population at Risk'!BC$5</f>
        <v>3.8946720663892632E-2</v>
      </c>
      <c r="BD149" s="9">
        <v>147</v>
      </c>
    </row>
    <row r="150" spans="2:56" x14ac:dyDescent="0.35">
      <c r="B150" s="3" t="s">
        <v>73</v>
      </c>
      <c r="C150" s="47">
        <f>'Population at Risk'!C150/'Population at Risk'!C$5</f>
        <v>4.4516854730549888E-3</v>
      </c>
      <c r="D150" s="3">
        <f>'Population at Risk'!D150/'Population at Risk'!D$5</f>
        <v>6.9709660979054254E-3</v>
      </c>
      <c r="E150" s="3">
        <f>'Population at Risk'!E150/'Population at Risk'!E$5</f>
        <v>9.3137593366136879E-3</v>
      </c>
      <c r="F150" s="3">
        <f>'Population at Risk'!F150/'Population at Risk'!F$5</f>
        <v>1.4726394940062563E-2</v>
      </c>
      <c r="G150" s="3">
        <f>'Population at Risk'!G150/'Population at Risk'!G$5</f>
        <v>1.987695647858486E-2</v>
      </c>
      <c r="H150" s="3">
        <f>'Population at Risk'!H150/'Population at Risk'!H$5</f>
        <v>7.9279728458931786E-3</v>
      </c>
      <c r="I150" s="3">
        <f>'Population at Risk'!I150/'Population at Risk'!I$5</f>
        <v>1.4726810194299828E-2</v>
      </c>
      <c r="J150" s="3">
        <f>'Population at Risk'!J150/'Population at Risk'!J$5</f>
        <v>8.2264137866645774E-3</v>
      </c>
      <c r="K150" s="3">
        <f>'Population at Risk'!K150/'Population at Risk'!K$5</f>
        <v>8.8746905817757363E-3</v>
      </c>
      <c r="L150" s="3">
        <f>'Population at Risk'!L150/'Population at Risk'!L$5</f>
        <v>1.9549554740378051E-2</v>
      </c>
      <c r="M150" s="3">
        <f>'Population at Risk'!M150/'Population at Risk'!M$5</f>
        <v>1.9556214933193646E-2</v>
      </c>
      <c r="N150" s="3">
        <f>'Population at Risk'!N150/'Population at Risk'!N$5</f>
        <v>4.3586694313591705E-3</v>
      </c>
      <c r="O150" s="3">
        <f>'Population at Risk'!O150/'Population at Risk'!O$5</f>
        <v>7.3215142919296101E-3</v>
      </c>
      <c r="P150" s="3">
        <f>'Population at Risk'!P150/'Population at Risk'!P$5</f>
        <v>2.7428001629149967E-3</v>
      </c>
      <c r="Q150" s="3">
        <f>'Population at Risk'!Q150/'Population at Risk'!Q$5</f>
        <v>8.340833196381613E-3</v>
      </c>
      <c r="R150" s="3">
        <f>'Population at Risk'!R150/'Population at Risk'!R$5</f>
        <v>5.3849333258883568E-3</v>
      </c>
      <c r="S150" s="3">
        <f>'Population at Risk'!S150/'Population at Risk'!S$5</f>
        <v>7.9311393794178116E-3</v>
      </c>
      <c r="T150" s="3">
        <f>'Population at Risk'!T150/'Population at Risk'!T$5</f>
        <v>3.8939966864603493E-3</v>
      </c>
      <c r="U150" s="3">
        <f>'Population at Risk'!U150/'Population at Risk'!U$5</f>
        <v>3.1652991791135392E-2</v>
      </c>
      <c r="V150" s="3">
        <f>'Population at Risk'!V150/'Population at Risk'!V$5</f>
        <v>7.8550343683907141E-3</v>
      </c>
      <c r="W150" s="3">
        <f>'Population at Risk'!W150/'Population at Risk'!W$5</f>
        <v>9.5442561654336764E-3</v>
      </c>
      <c r="X150" s="3">
        <f>'Population at Risk'!X150/'Population at Risk'!X$5</f>
        <v>9.5451906788837672E-3</v>
      </c>
      <c r="Y150" s="3">
        <f>'Population at Risk'!Y150/'Population at Risk'!Y$5</f>
        <v>7.7817277165777941E-3</v>
      </c>
      <c r="Z150" s="3">
        <f>'Population at Risk'!Z150/'Population at Risk'!Z$5</f>
        <v>3.2531998828355091E-3</v>
      </c>
      <c r="AA150" s="3">
        <f>'Population at Risk'!AA150/'Population at Risk'!AA$5</f>
        <v>5.2554067929893415E-3</v>
      </c>
      <c r="AB150" s="3">
        <f>'Population at Risk'!AB150/'Population at Risk'!AB$5</f>
        <v>8.1025856861325178E-3</v>
      </c>
      <c r="AC150" s="3">
        <f>'Population at Risk'!AC150/'Population at Risk'!AC$5</f>
        <v>4.339364646818695E-3</v>
      </c>
      <c r="AD150" s="3">
        <f>'Population at Risk'!AD150/'Population at Risk'!AD$5</f>
        <v>1.6469159779497276E-2</v>
      </c>
      <c r="AE150" s="3">
        <f>'Population at Risk'!AE150/'Population at Risk'!AE$5</f>
        <v>1.492186260086498E-2</v>
      </c>
      <c r="AF150" s="3">
        <f>'Population at Risk'!AF150/'Population at Risk'!AF$5</f>
        <v>5.6238992530474336E-3</v>
      </c>
      <c r="AG150" s="3">
        <f>'Population at Risk'!AG150/'Population at Risk'!AG$5</f>
        <v>1.492186260086498E-2</v>
      </c>
      <c r="AH150" s="3">
        <f>'Population at Risk'!AH150/'Population at Risk'!AH$5</f>
        <v>6.7166413678566815E-3</v>
      </c>
      <c r="AI150" s="3">
        <f>'Population at Risk'!AI150/'Population at Risk'!AI$5</f>
        <v>6.156772996333883E-3</v>
      </c>
      <c r="AJ150" s="3">
        <f>'Population at Risk'!AJ150/'Population at Risk'!AJ$5</f>
        <v>8.8876149904978212E-3</v>
      </c>
      <c r="AK150" s="3">
        <f>'Population at Risk'!AK150/'Population at Risk'!AK$5</f>
        <v>1.3778528729543237E-2</v>
      </c>
      <c r="AL150" s="3">
        <f>'Population at Risk'!AL150/'Population at Risk'!AL$5</f>
        <v>7.0004239507612072E-3</v>
      </c>
      <c r="AM150" s="3">
        <f>'Population at Risk'!AM150/'Population at Risk'!AM$5</f>
        <v>5.9504028912092432E-3</v>
      </c>
      <c r="AN150" s="3">
        <f>'Population at Risk'!AN150/'Population at Risk'!AN$5</f>
        <v>1.6396231773676433E-2</v>
      </c>
      <c r="AO150" s="3">
        <f>'Population at Risk'!AO150/'Population at Risk'!AO$5</f>
        <v>1.6412265037922848E-2</v>
      </c>
      <c r="AP150" s="3">
        <f>'Population at Risk'!AP150/'Population at Risk'!AP$5</f>
        <v>1.2023127917726676E-2</v>
      </c>
      <c r="AQ150" s="3">
        <f>'Population at Risk'!AQ150/'Population at Risk'!AQ$5</f>
        <v>6.7847843082072309E-3</v>
      </c>
      <c r="AR150" s="3">
        <f>'Population at Risk'!AR150/'Population at Risk'!AR$5</f>
        <v>8.1969811093403049E-3</v>
      </c>
      <c r="AS150" s="3">
        <f>'Population at Risk'!AS150/'Population at Risk'!AS$5</f>
        <v>1.4724485797750301E-2</v>
      </c>
      <c r="AT150" s="3">
        <f>'Population at Risk'!AT150/'Population at Risk'!AT$5</f>
        <v>1.6054160278462314E-2</v>
      </c>
      <c r="AU150" s="3">
        <f>'Population at Risk'!AU150/'Population at Risk'!AU$5</f>
        <v>1.6035477658915009E-2</v>
      </c>
      <c r="AV150" s="3">
        <f>'Population at Risk'!AV150/'Population at Risk'!AV$5</f>
        <v>9.7496047463839861E-3</v>
      </c>
      <c r="AW150" s="3">
        <f>'Population at Risk'!AW150/'Population at Risk'!AW$5</f>
        <v>7.6065410557631871E-3</v>
      </c>
      <c r="AX150" s="3">
        <f>'Population at Risk'!AX150/'Population at Risk'!AX$5</f>
        <v>7.0833511315316388E-3</v>
      </c>
      <c r="AY150" s="3">
        <f>'Population at Risk'!AY150/'Population at Risk'!AY$5</f>
        <v>9.5517412191934107E-3</v>
      </c>
      <c r="AZ150" s="3">
        <f>'Population at Risk'!AZ150/'Population at Risk'!AZ$5</f>
        <v>9.5599318598900956E-3</v>
      </c>
      <c r="BA150" s="3">
        <f>'Population at Risk'!BA150/'Population at Risk'!BA$5</f>
        <v>5.6345220853449406E-3</v>
      </c>
      <c r="BB150" s="3">
        <f>'Population at Risk'!BB150/'Population at Risk'!BB$5</f>
        <v>8.7802000348068659E-3</v>
      </c>
      <c r="BC150" s="5">
        <f>'Population at Risk'!BC150/'Population at Risk'!BC$5</f>
        <v>3.1675197145315789E-2</v>
      </c>
      <c r="BD150" s="9">
        <v>148</v>
      </c>
    </row>
    <row r="151" spans="2:56" x14ac:dyDescent="0.35">
      <c r="B151" s="3" t="s">
        <v>74</v>
      </c>
      <c r="C151" s="47">
        <f>'Population at Risk'!C151/'Population at Risk'!C$5</f>
        <v>5.2283687076117762E-3</v>
      </c>
      <c r="D151" s="3">
        <f>'Population at Risk'!D151/'Population at Risk'!D$5</f>
        <v>7.3161659912899845E-3</v>
      </c>
      <c r="E151" s="3">
        <f>'Population at Risk'!E151/'Population at Risk'!E$5</f>
        <v>9.253981228594341E-3</v>
      </c>
      <c r="F151" s="3">
        <f>'Population at Risk'!F151/'Population at Risk'!F$5</f>
        <v>1.4124186202896507E-2</v>
      </c>
      <c r="G151" s="3">
        <f>'Population at Risk'!G151/'Population at Risk'!G$5</f>
        <v>2.0796186222025708E-2</v>
      </c>
      <c r="H151" s="3">
        <f>'Population at Risk'!H151/'Population at Risk'!H$5</f>
        <v>7.4695714961203656E-3</v>
      </c>
      <c r="I151" s="3">
        <f>'Population at Risk'!I151/'Population at Risk'!I$5</f>
        <v>1.5096126093536159E-2</v>
      </c>
      <c r="J151" s="3">
        <f>'Population at Risk'!J151/'Population at Risk'!J$5</f>
        <v>8.5538748560993853E-3</v>
      </c>
      <c r="K151" s="3">
        <f>'Population at Risk'!K151/'Population at Risk'!K$5</f>
        <v>8.7811657783939089E-3</v>
      </c>
      <c r="L151" s="3">
        <f>'Population at Risk'!L151/'Population at Risk'!L$5</f>
        <v>1.892215478897084E-2</v>
      </c>
      <c r="M151" s="3">
        <f>'Population at Risk'!M151/'Population at Risk'!M$5</f>
        <v>1.8928601237550087E-2</v>
      </c>
      <c r="N151" s="3">
        <f>'Population at Risk'!N151/'Population at Risk'!N$5</f>
        <v>5.3445267204543208E-3</v>
      </c>
      <c r="O151" s="3">
        <f>'Population at Risk'!O151/'Population at Risk'!O$5</f>
        <v>6.6332849964263656E-3</v>
      </c>
      <c r="P151" s="3">
        <f>'Population at Risk'!P151/'Population at Risk'!P$5</f>
        <v>2.5631235377587859E-3</v>
      </c>
      <c r="Q151" s="3">
        <f>'Population at Risk'!Q151/'Population at Risk'!Q$5</f>
        <v>9.0255835862492612E-3</v>
      </c>
      <c r="R151" s="3">
        <f>'Population at Risk'!R151/'Population at Risk'!R$5</f>
        <v>6.745534562173962E-3</v>
      </c>
      <c r="S151" s="3">
        <f>'Population at Risk'!S151/'Population at Risk'!S$5</f>
        <v>8.0532319403444387E-3</v>
      </c>
      <c r="T151" s="3">
        <f>'Population at Risk'!T151/'Population at Risk'!T$5</f>
        <v>4.145211102971052E-3</v>
      </c>
      <c r="U151" s="3">
        <f>'Population at Risk'!U151/'Population at Risk'!U$5</f>
        <v>3.5645780478642558E-2</v>
      </c>
      <c r="V151" s="3">
        <f>'Population at Risk'!V151/'Population at Risk'!V$5</f>
        <v>8.279439277076155E-3</v>
      </c>
      <c r="W151" s="3">
        <f>'Population at Risk'!W151/'Population at Risk'!W$5</f>
        <v>9.5428642670804305E-3</v>
      </c>
      <c r="X151" s="3">
        <f>'Population at Risk'!X151/'Population at Risk'!X$5</f>
        <v>9.5437986442446013E-3</v>
      </c>
      <c r="Y151" s="3">
        <f>'Population at Risk'!Y151/'Population at Risk'!Y$5</f>
        <v>8.1497046567108756E-3</v>
      </c>
      <c r="Z151" s="3">
        <f>'Population at Risk'!Z151/'Population at Risk'!Z$5</f>
        <v>3.4588356859778383E-3</v>
      </c>
      <c r="AA151" s="3">
        <f>'Population at Risk'!AA151/'Population at Risk'!AA$5</f>
        <v>5.5721771586567442E-3</v>
      </c>
      <c r="AB151" s="3">
        <f>'Population at Risk'!AB151/'Population at Risk'!AB$5</f>
        <v>8.4507321256833429E-3</v>
      </c>
      <c r="AC151" s="3">
        <f>'Population at Risk'!AC151/'Population at Risk'!AC$5</f>
        <v>4.6345947491597825E-3</v>
      </c>
      <c r="AD151" s="3">
        <f>'Population at Risk'!AD151/'Population at Risk'!AD$5</f>
        <v>1.5982145527186294E-2</v>
      </c>
      <c r="AE151" s="3">
        <f>'Population at Risk'!AE151/'Population at Risk'!AE$5</f>
        <v>1.3893160419052863E-2</v>
      </c>
      <c r="AF151" s="3">
        <f>'Population at Risk'!AF151/'Population at Risk'!AF$5</f>
        <v>6.4369001246047637E-3</v>
      </c>
      <c r="AG151" s="3">
        <f>'Population at Risk'!AG151/'Population at Risk'!AG$5</f>
        <v>1.3893160419052863E-2</v>
      </c>
      <c r="AH151" s="3">
        <f>'Population at Risk'!AH151/'Population at Risk'!AH$5</f>
        <v>7.0672591161455309E-3</v>
      </c>
      <c r="AI151" s="3">
        <f>'Population at Risk'!AI151/'Population at Risk'!AI$5</f>
        <v>6.2954820919868901E-3</v>
      </c>
      <c r="AJ151" s="3">
        <f>'Population at Risk'!AJ151/'Population at Risk'!AJ$5</f>
        <v>8.9207344486105251E-3</v>
      </c>
      <c r="AK151" s="3">
        <f>'Population at Risk'!AK151/'Population at Risk'!AK$5</f>
        <v>1.4138932220146267E-2</v>
      </c>
      <c r="AL151" s="3">
        <f>'Population at Risk'!AL151/'Population at Risk'!AL$5</f>
        <v>7.0509093182278999E-3</v>
      </c>
      <c r="AM151" s="3">
        <f>'Population at Risk'!AM151/'Population at Risk'!AM$5</f>
        <v>5.8524002590859851E-3</v>
      </c>
      <c r="AN151" s="3">
        <f>'Population at Risk'!AN151/'Population at Risk'!AN$5</f>
        <v>1.685092401572319E-2</v>
      </c>
      <c r="AO151" s="3">
        <f>'Population at Risk'!AO151/'Population at Risk'!AO$5</f>
        <v>1.6867401906574559E-2</v>
      </c>
      <c r="AP151" s="3">
        <f>'Population at Risk'!AP151/'Population at Risk'!AP$5</f>
        <v>1.1632159985216904E-2</v>
      </c>
      <c r="AQ151" s="3">
        <f>'Population at Risk'!AQ151/'Population at Risk'!AQ$5</f>
        <v>6.9376630116234394E-3</v>
      </c>
      <c r="AR151" s="3">
        <f>'Population at Risk'!AR151/'Population at Risk'!AR$5</f>
        <v>8.3353671038200426E-3</v>
      </c>
      <c r="AS151" s="3">
        <f>'Population at Risk'!AS151/'Population at Risk'!AS$5</f>
        <v>1.5093743406250854E-2</v>
      </c>
      <c r="AT151" s="3">
        <f>'Population at Risk'!AT151/'Population at Risk'!AT$5</f>
        <v>1.5884975542423536E-2</v>
      </c>
      <c r="AU151" s="3">
        <f>'Population at Risk'!AU151/'Population at Risk'!AU$5</f>
        <v>1.5866489807297574E-2</v>
      </c>
      <c r="AV151" s="3">
        <f>'Population at Risk'!AV151/'Population at Risk'!AV$5</f>
        <v>8.9147320203566468E-3</v>
      </c>
      <c r="AW151" s="3">
        <f>'Population at Risk'!AW151/'Population at Risk'!AW$5</f>
        <v>8.4589290906772925E-3</v>
      </c>
      <c r="AX151" s="3">
        <f>'Population at Risk'!AX151/'Population at Risk'!AX$5</f>
        <v>7.6285215044433908E-3</v>
      </c>
      <c r="AY151" s="3">
        <f>'Population at Risk'!AY151/'Population at Risk'!AY$5</f>
        <v>9.5773752164631451E-3</v>
      </c>
      <c r="AZ151" s="3">
        <f>'Population at Risk'!AZ151/'Population at Risk'!AZ$5</f>
        <v>9.6077836383411316E-3</v>
      </c>
      <c r="BA151" s="3">
        <f>'Population at Risk'!BA151/'Population at Risk'!BA$5</f>
        <v>5.864761225852006E-3</v>
      </c>
      <c r="BB151" s="3">
        <f>'Population at Risk'!BB151/'Population at Risk'!BB$5</f>
        <v>8.3202852588667078E-3</v>
      </c>
      <c r="BC151" s="5">
        <f>'Population at Risk'!BC151/'Population at Risk'!BC$5</f>
        <v>3.5670786872533791E-2</v>
      </c>
      <c r="BD151" s="9">
        <v>149</v>
      </c>
    </row>
    <row r="152" spans="2:56" x14ac:dyDescent="0.35">
      <c r="B152" s="3" t="s">
        <v>75</v>
      </c>
      <c r="C152" s="47">
        <f>'Population at Risk'!C152/'Population at Risk'!C$5</f>
        <v>4.7367318671130204E-3</v>
      </c>
      <c r="D152" s="3">
        <f>'Population at Risk'!D152/'Population at Risk'!D$5</f>
        <v>5.3978471237364775E-3</v>
      </c>
      <c r="E152" s="3">
        <f>'Population at Risk'!E152/'Population at Risk'!E$5</f>
        <v>6.0040184430497244E-3</v>
      </c>
      <c r="F152" s="3">
        <f>'Population at Risk'!F152/'Population at Risk'!F$5</f>
        <v>1.0774440330815918E-2</v>
      </c>
      <c r="G152" s="3">
        <f>'Population at Risk'!G152/'Population at Risk'!G$5</f>
        <v>1.4736081641603121E-2</v>
      </c>
      <c r="H152" s="3">
        <f>'Population at Risk'!H152/'Population at Risk'!H$5</f>
        <v>5.4595042510521405E-3</v>
      </c>
      <c r="I152" s="3">
        <f>'Population at Risk'!I152/'Population at Risk'!I$5</f>
        <v>1.1145891143978922E-2</v>
      </c>
      <c r="J152" s="3">
        <f>'Population at Risk'!J152/'Population at Risk'!J$5</f>
        <v>6.148595334179446E-3</v>
      </c>
      <c r="K152" s="3">
        <f>'Population at Risk'!K152/'Population at Risk'!K$5</f>
        <v>5.9889978580751077E-3</v>
      </c>
      <c r="L152" s="3">
        <f>'Population at Risk'!L152/'Population at Risk'!L$5</f>
        <v>1.3985361943184496E-2</v>
      </c>
      <c r="M152" s="3">
        <f>'Population at Risk'!M152/'Population at Risk'!M$5</f>
        <v>1.3990126512422745E-2</v>
      </c>
      <c r="N152" s="3">
        <f>'Population at Risk'!N152/'Population at Risk'!N$5</f>
        <v>5.304442770050914E-3</v>
      </c>
      <c r="O152" s="3">
        <f>'Population at Risk'!O152/'Population at Risk'!O$5</f>
        <v>4.8715580343269846E-3</v>
      </c>
      <c r="P152" s="3">
        <f>'Population at Risk'!P152/'Population at Risk'!P$5</f>
        <v>1.6800305541612209E-3</v>
      </c>
      <c r="Q152" s="3">
        <f>'Population at Risk'!Q152/'Population at Risk'!Q$5</f>
        <v>7.0259033904934379E-3</v>
      </c>
      <c r="R152" s="3">
        <f>'Population at Risk'!R152/'Population at Risk'!R$5</f>
        <v>6.5618040488073558E-3</v>
      </c>
      <c r="S152" s="3">
        <f>'Population at Risk'!S152/'Population at Risk'!S$5</f>
        <v>5.9303214327531542E-3</v>
      </c>
      <c r="T152" s="3">
        <f>'Population at Risk'!T152/'Population at Risk'!T$5</f>
        <v>3.2854980378929752E-3</v>
      </c>
      <c r="U152" s="3">
        <f>'Population at Risk'!U152/'Population at Risk'!U$5</f>
        <v>2.668181210680317E-2</v>
      </c>
      <c r="V152" s="3">
        <f>'Population at Risk'!V152/'Population at Risk'!V$5</f>
        <v>5.7435183064485241E-3</v>
      </c>
      <c r="W152" s="3">
        <f>'Population at Risk'!W152/'Population at Risk'!W$5</f>
        <v>6.9099603307515491E-3</v>
      </c>
      <c r="X152" s="3">
        <f>'Population at Risk'!X152/'Population at Risk'!X$5</f>
        <v>6.9106369105453808E-3</v>
      </c>
      <c r="Y152" s="3">
        <f>'Population at Risk'!Y152/'Population at Risk'!Y$5</f>
        <v>5.749791628967796E-3</v>
      </c>
      <c r="Z152" s="3">
        <f>'Population at Risk'!Z152/'Population at Risk'!Z$5</f>
        <v>3.1222823099819213E-3</v>
      </c>
      <c r="AA152" s="3">
        <f>'Population at Risk'!AA152/'Population at Risk'!AA$5</f>
        <v>4.4683781383307005E-3</v>
      </c>
      <c r="AB152" s="3">
        <f>'Population at Risk'!AB152/'Population at Risk'!AB$5</f>
        <v>6.459621701870321E-3</v>
      </c>
      <c r="AC152" s="3">
        <f>'Population at Risk'!AC152/'Population at Risk'!AC$5</f>
        <v>3.8278905436746331E-3</v>
      </c>
      <c r="AD152" s="3">
        <f>'Population at Risk'!AD152/'Population at Risk'!AD$5</f>
        <v>1.1599247371797235E-2</v>
      </c>
      <c r="AE152" s="3">
        <f>'Population at Risk'!AE152/'Population at Risk'!AE$5</f>
        <v>1.022230702392697E-2</v>
      </c>
      <c r="AF152" s="3">
        <f>'Population at Risk'!AF152/'Population at Risk'!AF$5</f>
        <v>4.6971973882250981E-3</v>
      </c>
      <c r="AG152" s="3">
        <f>'Population at Risk'!AG152/'Population at Risk'!AG$5</f>
        <v>1.022230702392697E-2</v>
      </c>
      <c r="AH152" s="3">
        <f>'Population at Risk'!AH152/'Population at Risk'!AH$5</f>
        <v>5.4879517125375182E-3</v>
      </c>
      <c r="AI152" s="3">
        <f>'Population at Risk'!AI152/'Population at Risk'!AI$5</f>
        <v>4.6834381686312017E-3</v>
      </c>
      <c r="AJ152" s="3">
        <f>'Population at Risk'!AJ152/'Population at Risk'!AJ$5</f>
        <v>6.1615305377612237E-3</v>
      </c>
      <c r="AK152" s="3">
        <f>'Population at Risk'!AK152/'Population at Risk'!AK$5</f>
        <v>1.1794051835524309E-2</v>
      </c>
      <c r="AL152" s="3">
        <f>'Population at Risk'!AL152/'Population at Risk'!AL$5</f>
        <v>4.8960859675895863E-3</v>
      </c>
      <c r="AM152" s="3">
        <f>'Population at Risk'!AM152/'Population at Risk'!AM$5</f>
        <v>4.4902500607890633E-3</v>
      </c>
      <c r="AN152" s="3">
        <f>'Population at Risk'!AN152/'Population at Risk'!AN$5</f>
        <v>9.6551240306305859E-3</v>
      </c>
      <c r="AO152" s="3">
        <f>'Population at Risk'!AO152/'Population at Risk'!AO$5</f>
        <v>9.6645654167400175E-3</v>
      </c>
      <c r="AP152" s="3">
        <f>'Population at Risk'!AP152/'Population at Risk'!AP$5</f>
        <v>9.1717736193660908E-3</v>
      </c>
      <c r="AQ152" s="3">
        <f>'Population at Risk'!AQ152/'Population at Risk'!AQ$5</f>
        <v>4.9291064276636015E-3</v>
      </c>
      <c r="AR152" s="3">
        <f>'Population at Risk'!AR152/'Population at Risk'!AR$5</f>
        <v>6.3181235033812977E-3</v>
      </c>
      <c r="AS152" s="3">
        <f>'Population at Risk'!AS152/'Population at Risk'!AS$5</f>
        <v>1.11441319394686E-2</v>
      </c>
      <c r="AT152" s="3">
        <f>'Population at Risk'!AT152/'Population at Risk'!AT$5</f>
        <v>1.1724624805122133E-2</v>
      </c>
      <c r="AU152" s="3">
        <f>'Population at Risk'!AU152/'Population at Risk'!AU$5</f>
        <v>1.1710980572052972E-2</v>
      </c>
      <c r="AV152" s="3">
        <f>'Population at Risk'!AV152/'Population at Risk'!AV$5</f>
        <v>6.8082263444689704E-3</v>
      </c>
      <c r="AW152" s="3">
        <f>'Population at Risk'!AW152/'Population at Risk'!AW$5</f>
        <v>6.6291607412754666E-3</v>
      </c>
      <c r="AX152" s="3">
        <f>'Population at Risk'!AX152/'Population at Risk'!AX$5</f>
        <v>5.6737128689297728E-3</v>
      </c>
      <c r="AY152" s="3">
        <f>'Population at Risk'!AY152/'Population at Risk'!AY$5</f>
        <v>7.4289645439036909E-3</v>
      </c>
      <c r="AZ152" s="3">
        <f>'Population at Risk'!AZ152/'Population at Risk'!AZ$5</f>
        <v>7.8571145075269182E-3</v>
      </c>
      <c r="BA152" s="3">
        <f>'Population at Risk'!BA152/'Population at Risk'!BA$5</f>
        <v>4.948392284312631E-3</v>
      </c>
      <c r="BB152" s="3">
        <f>'Population at Risk'!BB152/'Population at Risk'!BB$5</f>
        <v>5.7352255324847109E-3</v>
      </c>
      <c r="BC152" s="5">
        <f>'Population at Risk'!BC152/'Population at Risk'!BC$5</f>
        <v>2.6700530055865177E-2</v>
      </c>
      <c r="BD152" s="9">
        <v>150</v>
      </c>
    </row>
    <row r="153" spans="2:56" x14ac:dyDescent="0.35">
      <c r="B153" s="3" t="s">
        <v>81</v>
      </c>
      <c r="C153" s="47">
        <f>'Population at Risk'!C153/'Population at Risk'!C$5</f>
        <v>3.1294575808670849E-3</v>
      </c>
      <c r="D153" s="3">
        <f>'Population at Risk'!D153/'Population at Risk'!D$5</f>
        <v>3.7542278553553111E-3</v>
      </c>
      <c r="E153" s="3">
        <f>'Population at Risk'!E153/'Population at Risk'!E$5</f>
        <v>4.3303318859163938E-3</v>
      </c>
      <c r="F153" s="3">
        <f>'Population at Risk'!F153/'Population at Risk'!F$5</f>
        <v>7.0448263701488696E-3</v>
      </c>
      <c r="G153" s="3">
        <f>'Population at Risk'!G153/'Population at Risk'!G$5</f>
        <v>8.8721674972373835E-3</v>
      </c>
      <c r="H153" s="3">
        <f>'Population at Risk'!H153/'Population at Risk'!H$5</f>
        <v>3.0807563303809488E-3</v>
      </c>
      <c r="I153" s="3">
        <f>'Population at Risk'!I153/'Population at Risk'!I$5</f>
        <v>6.507233506117106E-3</v>
      </c>
      <c r="J153" s="3">
        <f>'Population at Risk'!J153/'Population at Risk'!J$5</f>
        <v>3.8707478399108946E-3</v>
      </c>
      <c r="K153" s="3">
        <f>'Population at Risk'!K153/'Population at Risk'!K$5</f>
        <v>4.3703497883250796E-3</v>
      </c>
      <c r="L153" s="3">
        <f>'Population at Risk'!L153/'Population at Risk'!L$5</f>
        <v>9.5409177100506965E-3</v>
      </c>
      <c r="M153" s="3">
        <f>'Population at Risk'!M153/'Population at Risk'!M$5</f>
        <v>9.544168134545299E-3</v>
      </c>
      <c r="N153" s="3">
        <f>'Population at Risk'!N153/'Population at Risk'!N$5</f>
        <v>2.966212329852148E-3</v>
      </c>
      <c r="O153" s="3">
        <f>'Population at Risk'!O153/'Population at Risk'!O$5</f>
        <v>2.2059885438461819E-3</v>
      </c>
      <c r="P153" s="3">
        <f>'Population at Risk'!P153/'Population at Risk'!P$5</f>
        <v>1.0769426629238595E-3</v>
      </c>
      <c r="Q153" s="3">
        <f>'Population at Risk'!Q153/'Population at Risk'!Q$5</f>
        <v>5.4405713434077388E-3</v>
      </c>
      <c r="R153" s="3">
        <f>'Population at Risk'!R153/'Population at Risk'!R$5</f>
        <v>4.0420712940653306E-3</v>
      </c>
      <c r="S153" s="3">
        <f>'Population at Risk'!S153/'Population at Risk'!S$5</f>
        <v>3.7806977655548725E-3</v>
      </c>
      <c r="T153" s="3">
        <f>'Population at Risk'!T153/'Population at Risk'!T$5</f>
        <v>2.2817249456937071E-3</v>
      </c>
      <c r="U153" s="3">
        <f>'Population at Risk'!U153/'Population at Risk'!U$5</f>
        <v>1.7157595711723827E-2</v>
      </c>
      <c r="V153" s="3">
        <f>'Population at Risk'!V153/'Population at Risk'!V$5</f>
        <v>3.0156898029085337E-3</v>
      </c>
      <c r="W153" s="3">
        <f>'Population at Risk'!W153/'Population at Risk'!W$5</f>
        <v>4.6047568843520133E-3</v>
      </c>
      <c r="X153" s="3">
        <f>'Population at Risk'!X153/'Population at Risk'!X$5</f>
        <v>4.6052077531434877E-3</v>
      </c>
      <c r="Y153" s="3">
        <f>'Population at Risk'!Y153/'Population at Risk'!Y$5</f>
        <v>3.3070230114435892E-3</v>
      </c>
      <c r="Z153" s="3">
        <f>'Population at Risk'!Z153/'Population at Risk'!Z$5</f>
        <v>1.88269957859102E-3</v>
      </c>
      <c r="AA153" s="3">
        <f>'Population at Risk'!AA153/'Population at Risk'!AA$5</f>
        <v>2.6829805095830678E-3</v>
      </c>
      <c r="AB153" s="3">
        <f>'Population at Risk'!AB153/'Population at Risk'!AB$5</f>
        <v>4.1660156559780144E-3</v>
      </c>
      <c r="AC153" s="3">
        <f>'Population at Risk'!AC153/'Population at Risk'!AC$5</f>
        <v>2.3498115963695981E-3</v>
      </c>
      <c r="AD153" s="3">
        <f>'Population at Risk'!AD153/'Population at Risk'!AD$5</f>
        <v>7.5250040160834654E-3</v>
      </c>
      <c r="AE153" s="3">
        <f>'Population at Risk'!AE153/'Population at Risk'!AE$5</f>
        <v>6.8998448075051535E-3</v>
      </c>
      <c r="AF153" s="3">
        <f>'Population at Risk'!AF153/'Population at Risk'!AF$5</f>
        <v>3.8055997358305191E-3</v>
      </c>
      <c r="AG153" s="3">
        <f>'Population at Risk'!AG153/'Population at Risk'!AG$5</f>
        <v>6.8998448075051535E-3</v>
      </c>
      <c r="AH153" s="3">
        <f>'Population at Risk'!AH153/'Population at Risk'!AH$5</f>
        <v>3.2123905073388778E-3</v>
      </c>
      <c r="AI153" s="3">
        <f>'Population at Risk'!AI153/'Population at Risk'!AI$5</f>
        <v>2.9887895100725037E-3</v>
      </c>
      <c r="AJ153" s="3">
        <f>'Population at Risk'!AJ153/'Population at Risk'!AJ$5</f>
        <v>3.2156135803130962E-3</v>
      </c>
      <c r="AK153" s="3">
        <f>'Population at Risk'!AK153/'Population at Risk'!AK$5</f>
        <v>6.2220588423632182E-3</v>
      </c>
      <c r="AL153" s="3">
        <f>'Population at Risk'!AL153/'Population at Risk'!AL$5</f>
        <v>3.095853801233527E-3</v>
      </c>
      <c r="AM153" s="3">
        <f>'Population at Risk'!AM153/'Population at Risk'!AM$5</f>
        <v>2.3743408594819864E-3</v>
      </c>
      <c r="AN153" s="3">
        <f>'Population at Risk'!AN153/'Population at Risk'!AN$5</f>
        <v>7.1047139093319408E-3</v>
      </c>
      <c r="AO153" s="3">
        <f>'Population at Risk'!AO153/'Population at Risk'!AO$5</f>
        <v>7.111661344393597E-3</v>
      </c>
      <c r="AP153" s="3">
        <f>'Population at Risk'!AP153/'Population at Risk'!AP$5</f>
        <v>6.2603164197759607E-3</v>
      </c>
      <c r="AQ153" s="3">
        <f>'Population at Risk'!AQ153/'Population at Risk'!AQ$5</f>
        <v>2.811979217543773E-3</v>
      </c>
      <c r="AR153" s="3">
        <f>'Population at Risk'!AR153/'Population at Risk'!AR$5</f>
        <v>3.9576722597990657E-3</v>
      </c>
      <c r="AS153" s="3">
        <f>'Population at Risk'!AS153/'Population at Risk'!AS$5</f>
        <v>6.5062064411309326E-3</v>
      </c>
      <c r="AT153" s="3">
        <f>'Population at Risk'!AT153/'Population at Risk'!AT$5</f>
        <v>6.9024000868864168E-3</v>
      </c>
      <c r="AU153" s="3">
        <f>'Population at Risk'!AU153/'Population at Risk'!AU$5</f>
        <v>6.8943675948376359E-3</v>
      </c>
      <c r="AV153" s="3">
        <f>'Population at Risk'!AV153/'Population at Risk'!AV$5</f>
        <v>4.0276388522972372E-3</v>
      </c>
      <c r="AW153" s="3">
        <f>'Population at Risk'!AW153/'Population at Risk'!AW$5</f>
        <v>4.1634728999503838E-3</v>
      </c>
      <c r="AX153" s="3">
        <f>'Population at Risk'!AX153/'Population at Risk'!AX$5</f>
        <v>3.2182825096870554E-3</v>
      </c>
      <c r="AY153" s="3">
        <f>'Population at Risk'!AY153/'Population at Risk'!AY$5</f>
        <v>4.8498523248880696E-3</v>
      </c>
      <c r="AZ153" s="3">
        <f>'Population at Risk'!AZ153/'Population at Risk'!AZ$5</f>
        <v>5.0523289504664825E-3</v>
      </c>
      <c r="BA153" s="3">
        <f>'Population at Risk'!BA153/'Population at Risk'!BA$5</f>
        <v>2.7287430703616974E-3</v>
      </c>
      <c r="BB153" s="3">
        <f>'Population at Risk'!BB153/'Population at Risk'!BB$5</f>
        <v>2.9577892683254484E-3</v>
      </c>
      <c r="BC153" s="5">
        <f>'Population at Risk'!BC153/'Population at Risk'!BC$5</f>
        <v>1.7169632188154774E-2</v>
      </c>
      <c r="BD153" s="9">
        <v>151</v>
      </c>
    </row>
    <row r="154" spans="2:56" x14ac:dyDescent="0.35">
      <c r="B154" s="3" t="s">
        <v>82</v>
      </c>
      <c r="C154" s="47">
        <f>'Population at Risk'!C154/'Population at Risk'!C$5</f>
        <v>1.7963653787454565E-3</v>
      </c>
      <c r="D154" s="3">
        <f>'Population at Risk'!D154/'Population at Risk'!D$5</f>
        <v>2.1014519336683998E-3</v>
      </c>
      <c r="E154" s="3">
        <f>'Population at Risk'!E154/'Population at Risk'!E$5</f>
        <v>2.382125311475481E-3</v>
      </c>
      <c r="F154" s="3">
        <f>'Population at Risk'!F154/'Population at Risk'!F$5</f>
        <v>4.7310843760313493E-3</v>
      </c>
      <c r="G154" s="3">
        <f>'Population at Risk'!G154/'Population at Risk'!G$5</f>
        <v>5.9075120190450383E-3</v>
      </c>
      <c r="H154" s="3">
        <f>'Population at Risk'!H154/'Population at Risk'!H$5</f>
        <v>1.8333025375873511E-3</v>
      </c>
      <c r="I154" s="3">
        <f>'Population at Risk'!I154/'Population at Risk'!I$5</f>
        <v>3.8027158020633969E-3</v>
      </c>
      <c r="J154" s="3">
        <f>'Population at Risk'!J154/'Population at Risk'!J$5</f>
        <v>2.2619184908121278E-3</v>
      </c>
      <c r="K154" s="3">
        <f>'Population at Risk'!K154/'Population at Risk'!K$5</f>
        <v>1.820979078468783E-3</v>
      </c>
      <c r="L154" s="3">
        <f>'Population at Risk'!L154/'Population at Risk'!L$5</f>
        <v>5.4956750547432882E-3</v>
      </c>
      <c r="M154" s="3">
        <f>'Population at Risk'!M154/'Population at Risk'!M$5</f>
        <v>5.4975473355191188E-3</v>
      </c>
      <c r="N154" s="3">
        <f>'Population at Risk'!N154/'Population at Risk'!N$5</f>
        <v>1.7636938177499259E-3</v>
      </c>
      <c r="O154" s="3">
        <f>'Population at Risk'!O154/'Population at Risk'!O$5</f>
        <v>1.4859783941186084E-3</v>
      </c>
      <c r="P154" s="3">
        <f>'Population at Risk'!P154/'Population at Risk'!P$5</f>
        <v>1.012326103148428E-3</v>
      </c>
      <c r="Q154" s="3">
        <f>'Population at Risk'!Q154/'Population at Risk'!Q$5</f>
        <v>3.0986035465765931E-3</v>
      </c>
      <c r="R154" s="3">
        <f>'Population at Risk'!R154/'Population at Risk'!R$5</f>
        <v>2.1522717280088124E-3</v>
      </c>
      <c r="S154" s="3">
        <f>'Population at Risk'!S154/'Population at Risk'!S$5</f>
        <v>2.2093354357315674E-3</v>
      </c>
      <c r="T154" s="3">
        <f>'Population at Risk'!T154/'Population at Risk'!T$5</f>
        <v>1.3476583182304991E-3</v>
      </c>
      <c r="U154" s="3">
        <f>'Population at Risk'!U154/'Population at Risk'!U$5</f>
        <v>1.2045332499659176E-2</v>
      </c>
      <c r="V154" s="3">
        <f>'Population at Risk'!V154/'Population at Risk'!V$5</f>
        <v>1.4255988159203976E-3</v>
      </c>
      <c r="W154" s="3">
        <f>'Population at Risk'!W154/'Population at Risk'!W$5</f>
        <v>2.5481538096230158E-3</v>
      </c>
      <c r="X154" s="3">
        <f>'Population at Risk'!X154/'Population at Risk'!X$5</f>
        <v>2.5484033087947396E-3</v>
      </c>
      <c r="Y154" s="3">
        <f>'Population at Risk'!Y154/'Population at Risk'!Y$5</f>
        <v>1.7570791810261836E-3</v>
      </c>
      <c r="Z154" s="3">
        <f>'Population at Risk'!Z154/'Population at Risk'!Z$5</f>
        <v>1.2762370594696648E-3</v>
      </c>
      <c r="AA154" s="3">
        <f>'Population at Risk'!AA154/'Population at Risk'!AA$5</f>
        <v>1.696399084335896E-3</v>
      </c>
      <c r="AB154" s="3">
        <f>'Population at Risk'!AB154/'Population at Risk'!AB$5</f>
        <v>2.4084778011122889E-3</v>
      </c>
      <c r="AC154" s="3">
        <f>'Population at Risk'!AC154/'Population at Risk'!AC$5</f>
        <v>1.7241325176055164E-3</v>
      </c>
      <c r="AD154" s="3">
        <f>'Population at Risk'!AD154/'Population at Risk'!AD$5</f>
        <v>4.1112819316748055E-3</v>
      </c>
      <c r="AE154" s="3">
        <f>'Population at Risk'!AE154/'Population at Risk'!AE$5</f>
        <v>3.3564515997100194E-3</v>
      </c>
      <c r="AF154" s="3">
        <f>'Population at Risk'!AF154/'Population at Risk'!AF$5</f>
        <v>3.3271814833261111E-3</v>
      </c>
      <c r="AG154" s="3">
        <f>'Population at Risk'!AG154/'Population at Risk'!AG$5</f>
        <v>3.3564515997100194E-3</v>
      </c>
      <c r="AH154" s="3">
        <f>'Population at Risk'!AH154/'Population at Risk'!AH$5</f>
        <v>1.6472346037631955E-3</v>
      </c>
      <c r="AI154" s="3">
        <f>'Population at Risk'!AI154/'Population at Risk'!AI$5</f>
        <v>1.8097946530841041E-3</v>
      </c>
      <c r="AJ154" s="3">
        <f>'Population at Risk'!AJ154/'Population at Risk'!AJ$5</f>
        <v>2.2613024532524353E-3</v>
      </c>
      <c r="AK154" s="3">
        <f>'Population at Risk'!AK154/'Population at Risk'!AK$5</f>
        <v>3.9468283701557727E-3</v>
      </c>
      <c r="AL154" s="3">
        <f>'Population at Risk'!AL154/'Population at Risk'!AL$5</f>
        <v>2.0320802483867642E-3</v>
      </c>
      <c r="AM154" s="3">
        <f>'Population at Risk'!AM154/'Population at Risk'!AM$5</f>
        <v>1.0714145828501483E-3</v>
      </c>
      <c r="AN154" s="3">
        <f>'Population at Risk'!AN154/'Population at Risk'!AN$5</f>
        <v>6.1027670759646151E-3</v>
      </c>
      <c r="AO154" s="3">
        <f>'Population at Risk'!AO154/'Population at Risk'!AO$5</f>
        <v>6.108734744543219E-3</v>
      </c>
      <c r="AP154" s="3">
        <f>'Population at Risk'!AP154/'Population at Risk'!AP$5</f>
        <v>3.9366181853613029E-3</v>
      </c>
      <c r="AQ154" s="3">
        <f>'Population at Risk'!AQ154/'Population at Risk'!AQ$5</f>
        <v>2.6382662156877869E-3</v>
      </c>
      <c r="AR154" s="3">
        <f>'Population at Risk'!AR154/'Population at Risk'!AR$5</f>
        <v>2.3755871925632021E-3</v>
      </c>
      <c r="AS154" s="3">
        <f>'Population at Risk'!AS154/'Population at Risk'!AS$5</f>
        <v>3.8021156028775222E-3</v>
      </c>
      <c r="AT154" s="3">
        <f>'Population at Risk'!AT154/'Population at Risk'!AT$5</f>
        <v>5.5786521250177894E-3</v>
      </c>
      <c r="AU154" s="3">
        <f>'Population at Risk'!AU154/'Population at Risk'!AU$5</f>
        <v>5.5721601108961721E-3</v>
      </c>
      <c r="AV154" s="3">
        <f>'Population at Risk'!AV154/'Population at Risk'!AV$5</f>
        <v>1.9716893126308652E-3</v>
      </c>
      <c r="AW154" s="3">
        <f>'Population at Risk'!AW154/'Population at Risk'!AW$5</f>
        <v>2.2977091076095057E-3</v>
      </c>
      <c r="AX154" s="3">
        <f>'Population at Risk'!AX154/'Population at Risk'!AX$5</f>
        <v>2.312395581034403E-3</v>
      </c>
      <c r="AY154" s="3">
        <f>'Population at Risk'!AY154/'Population at Risk'!AY$5</f>
        <v>2.9180666904870412E-3</v>
      </c>
      <c r="AZ154" s="3">
        <f>'Population at Risk'!AZ154/'Population at Risk'!AZ$5</f>
        <v>3.2227171798012303E-3</v>
      </c>
      <c r="BA154" s="3">
        <f>'Population at Risk'!BA154/'Population at Risk'!BA$5</f>
        <v>1.486554060719432E-3</v>
      </c>
      <c r="BB154" s="3">
        <f>'Population at Risk'!BB154/'Population at Risk'!BB$5</f>
        <v>1.8275771088840168E-3</v>
      </c>
      <c r="BC154" s="5">
        <f>'Population at Risk'!BC154/'Population at Risk'!BC$5</f>
        <v>1.2053782597398451E-2</v>
      </c>
      <c r="BD154" s="9">
        <v>152</v>
      </c>
    </row>
    <row r="155" spans="2:56" x14ac:dyDescent="0.35">
      <c r="B155" s="3" t="s">
        <v>76</v>
      </c>
      <c r="C155" s="47">
        <f>'Population at Risk'!C155/'Population at Risk'!C$5</f>
        <v>0</v>
      </c>
      <c r="D155" s="3">
        <f>'Population at Risk'!D155/'Population at Risk'!D$5</f>
        <v>0</v>
      </c>
      <c r="E155" s="3">
        <f>'Population at Risk'!E155/'Population at Risk'!E$5</f>
        <v>0</v>
      </c>
      <c r="F155" s="3">
        <f>'Population at Risk'!F155/'Population at Risk'!F$5</f>
        <v>0</v>
      </c>
      <c r="G155" s="3">
        <f>'Population at Risk'!G155/'Population at Risk'!G$5</f>
        <v>0</v>
      </c>
      <c r="H155" s="3">
        <f>'Population at Risk'!H155/'Population at Risk'!H$5</f>
        <v>0</v>
      </c>
      <c r="I155" s="3">
        <f>'Population at Risk'!I155/'Population at Risk'!I$5</f>
        <v>0</v>
      </c>
      <c r="J155" s="3">
        <f>'Population at Risk'!J155/'Population at Risk'!J$5</f>
        <v>0</v>
      </c>
      <c r="K155" s="3">
        <f>'Population at Risk'!K155/'Population at Risk'!K$5</f>
        <v>0</v>
      </c>
      <c r="L155" s="3">
        <f>'Population at Risk'!L155/'Population at Risk'!L$5</f>
        <v>0</v>
      </c>
      <c r="M155" s="3">
        <f>'Population at Risk'!M155/'Population at Risk'!M$5</f>
        <v>0</v>
      </c>
      <c r="N155" s="3">
        <f>'Population at Risk'!N155/'Population at Risk'!N$5</f>
        <v>0</v>
      </c>
      <c r="O155" s="3">
        <f>'Population at Risk'!O155/'Population at Risk'!O$5</f>
        <v>0</v>
      </c>
      <c r="P155" s="3">
        <f>'Population at Risk'!P155/'Population at Risk'!P$5</f>
        <v>0</v>
      </c>
      <c r="Q155" s="3">
        <f>'Population at Risk'!Q155/'Population at Risk'!Q$5</f>
        <v>0</v>
      </c>
      <c r="R155" s="3">
        <f>'Population at Risk'!R155/'Population at Risk'!R$5</f>
        <v>0</v>
      </c>
      <c r="S155" s="3">
        <f>'Population at Risk'!S155/'Population at Risk'!S$5</f>
        <v>0</v>
      </c>
      <c r="T155" s="3">
        <f>'Population at Risk'!T155/'Population at Risk'!T$5</f>
        <v>0</v>
      </c>
      <c r="U155" s="3">
        <f>'Population at Risk'!U155/'Population at Risk'!U$5</f>
        <v>0</v>
      </c>
      <c r="V155" s="3">
        <f>'Population at Risk'!V155/'Population at Risk'!V$5</f>
        <v>0</v>
      </c>
      <c r="W155" s="3">
        <f>'Population at Risk'!W155/'Population at Risk'!W$5</f>
        <v>0</v>
      </c>
      <c r="X155" s="3">
        <f>'Population at Risk'!X155/'Population at Risk'!X$5</f>
        <v>0</v>
      </c>
      <c r="Y155" s="3">
        <f>'Population at Risk'!Y155/'Population at Risk'!Y$5</f>
        <v>0</v>
      </c>
      <c r="Z155" s="3">
        <f>'Population at Risk'!Z155/'Population at Risk'!Z$5</f>
        <v>0</v>
      </c>
      <c r="AA155" s="3">
        <f>'Population at Risk'!AA155/'Population at Risk'!AA$5</f>
        <v>0</v>
      </c>
      <c r="AB155" s="3">
        <f>'Population at Risk'!AB155/'Population at Risk'!AB$5</f>
        <v>0</v>
      </c>
      <c r="AC155" s="3">
        <f>'Population at Risk'!AC155/'Population at Risk'!AC$5</f>
        <v>0</v>
      </c>
      <c r="AD155" s="3">
        <f>'Population at Risk'!AD155/'Population at Risk'!AD$5</f>
        <v>0</v>
      </c>
      <c r="AE155" s="3">
        <f>'Population at Risk'!AE155/'Population at Risk'!AE$5</f>
        <v>0</v>
      </c>
      <c r="AF155" s="3">
        <f>'Population at Risk'!AF155/'Population at Risk'!AF$5</f>
        <v>0</v>
      </c>
      <c r="AG155" s="3">
        <f>'Population at Risk'!AG155/'Population at Risk'!AG$5</f>
        <v>0</v>
      </c>
      <c r="AH155" s="3">
        <f>'Population at Risk'!AH155/'Population at Risk'!AH$5</f>
        <v>0</v>
      </c>
      <c r="AI155" s="3">
        <f>'Population at Risk'!AI155/'Population at Risk'!AI$5</f>
        <v>0</v>
      </c>
      <c r="AJ155" s="3">
        <f>'Population at Risk'!AJ155/'Population at Risk'!AJ$5</f>
        <v>0</v>
      </c>
      <c r="AK155" s="3">
        <f>'Population at Risk'!AK155/'Population at Risk'!AK$5</f>
        <v>0</v>
      </c>
      <c r="AL155" s="3">
        <f>'Population at Risk'!AL155/'Population at Risk'!AL$5</f>
        <v>0</v>
      </c>
      <c r="AM155" s="3">
        <f>'Population at Risk'!AM155/'Population at Risk'!AM$5</f>
        <v>0</v>
      </c>
      <c r="AN155" s="3">
        <f>'Population at Risk'!AN155/'Population at Risk'!AN$5</f>
        <v>0</v>
      </c>
      <c r="AO155" s="3">
        <f>'Population at Risk'!AO155/'Population at Risk'!AO$5</f>
        <v>0</v>
      </c>
      <c r="AP155" s="3">
        <f>'Population at Risk'!AP155/'Population at Risk'!AP$5</f>
        <v>0</v>
      </c>
      <c r="AQ155" s="3">
        <f>'Population at Risk'!AQ155/'Population at Risk'!AQ$5</f>
        <v>0</v>
      </c>
      <c r="AR155" s="3">
        <f>'Population at Risk'!AR155/'Population at Risk'!AR$5</f>
        <v>0</v>
      </c>
      <c r="AS155" s="3">
        <f>'Population at Risk'!AS155/'Population at Risk'!AS$5</f>
        <v>0</v>
      </c>
      <c r="AT155" s="3">
        <f>'Population at Risk'!AT155/'Population at Risk'!AT$5</f>
        <v>0</v>
      </c>
      <c r="AU155" s="3">
        <f>'Population at Risk'!AU155/'Population at Risk'!AU$5</f>
        <v>0</v>
      </c>
      <c r="AV155" s="3">
        <f>'Population at Risk'!AV155/'Population at Risk'!AV$5</f>
        <v>0</v>
      </c>
      <c r="AW155" s="3">
        <f>'Population at Risk'!AW155/'Population at Risk'!AW$5</f>
        <v>0</v>
      </c>
      <c r="AX155" s="3">
        <f>'Population at Risk'!AX155/'Population at Risk'!AX$5</f>
        <v>0</v>
      </c>
      <c r="AY155" s="3">
        <f>'Population at Risk'!AY155/'Population at Risk'!AY$5</f>
        <v>0</v>
      </c>
      <c r="AZ155" s="3">
        <f>'Population at Risk'!AZ155/'Population at Risk'!AZ$5</f>
        <v>0</v>
      </c>
      <c r="BA155" s="3">
        <f>'Population at Risk'!BA155/'Population at Risk'!BA$5</f>
        <v>0</v>
      </c>
      <c r="BB155" s="3">
        <f>'Population at Risk'!BB155/'Population at Risk'!BB$5</f>
        <v>0</v>
      </c>
      <c r="BC155" s="5">
        <f>'Population at Risk'!BC155/'Population at Risk'!BC$5</f>
        <v>0</v>
      </c>
      <c r="BD155" s="9">
        <v>153</v>
      </c>
    </row>
    <row r="156" spans="2:56" x14ac:dyDescent="0.35">
      <c r="B156" s="3" t="s">
        <v>46</v>
      </c>
      <c r="C156" s="47">
        <f>'Population at Risk'!C156/'Population at Risk'!C$5</f>
        <v>0</v>
      </c>
      <c r="D156" s="3">
        <f>'Population at Risk'!D156/'Population at Risk'!D$5</f>
        <v>0</v>
      </c>
      <c r="E156" s="3">
        <f>'Population at Risk'!E156/'Population at Risk'!E$5</f>
        <v>0</v>
      </c>
      <c r="F156" s="3">
        <f>'Population at Risk'!F156/'Population at Risk'!F$5</f>
        <v>0</v>
      </c>
      <c r="G156" s="3">
        <f>'Population at Risk'!G156/'Population at Risk'!G$5</f>
        <v>0</v>
      </c>
      <c r="H156" s="3">
        <f>'Population at Risk'!H156/'Population at Risk'!H$5</f>
        <v>0</v>
      </c>
      <c r="I156" s="3">
        <f>'Population at Risk'!I156/'Population at Risk'!I$5</f>
        <v>0</v>
      </c>
      <c r="J156" s="3">
        <f>'Population at Risk'!J156/'Population at Risk'!J$5</f>
        <v>0</v>
      </c>
      <c r="K156" s="3">
        <f>'Population at Risk'!K156/'Population at Risk'!K$5</f>
        <v>0</v>
      </c>
      <c r="L156" s="3">
        <f>'Population at Risk'!L156/'Population at Risk'!L$5</f>
        <v>0</v>
      </c>
      <c r="M156" s="3">
        <f>'Population at Risk'!M156/'Population at Risk'!M$5</f>
        <v>0</v>
      </c>
      <c r="N156" s="3">
        <f>'Population at Risk'!N156/'Population at Risk'!N$5</f>
        <v>0</v>
      </c>
      <c r="O156" s="3">
        <f>'Population at Risk'!O156/'Population at Risk'!O$5</f>
        <v>0</v>
      </c>
      <c r="P156" s="3">
        <f>'Population at Risk'!P156/'Population at Risk'!P$5</f>
        <v>0</v>
      </c>
      <c r="Q156" s="3">
        <f>'Population at Risk'!Q156/'Population at Risk'!Q$5</f>
        <v>0</v>
      </c>
      <c r="R156" s="3">
        <f>'Population at Risk'!R156/'Population at Risk'!R$5</f>
        <v>0</v>
      </c>
      <c r="S156" s="3">
        <f>'Population at Risk'!S156/'Population at Risk'!S$5</f>
        <v>0</v>
      </c>
      <c r="T156" s="3">
        <f>'Population at Risk'!T156/'Population at Risk'!T$5</f>
        <v>0</v>
      </c>
      <c r="U156" s="3">
        <f>'Population at Risk'!U156/'Population at Risk'!U$5</f>
        <v>0</v>
      </c>
      <c r="V156" s="3">
        <f>'Population at Risk'!V156/'Population at Risk'!V$5</f>
        <v>0</v>
      </c>
      <c r="W156" s="3">
        <f>'Population at Risk'!W156/'Population at Risk'!W$5</f>
        <v>0</v>
      </c>
      <c r="X156" s="3">
        <f>'Population at Risk'!X156/'Population at Risk'!X$5</f>
        <v>0</v>
      </c>
      <c r="Y156" s="3">
        <f>'Population at Risk'!Y156/'Population at Risk'!Y$5</f>
        <v>0</v>
      </c>
      <c r="Z156" s="3">
        <f>'Population at Risk'!Z156/'Population at Risk'!Z$5</f>
        <v>0</v>
      </c>
      <c r="AA156" s="3">
        <f>'Population at Risk'!AA156/'Population at Risk'!AA$5</f>
        <v>0</v>
      </c>
      <c r="AB156" s="3">
        <f>'Population at Risk'!AB156/'Population at Risk'!AB$5</f>
        <v>0</v>
      </c>
      <c r="AC156" s="3">
        <f>'Population at Risk'!AC156/'Population at Risk'!AC$5</f>
        <v>0</v>
      </c>
      <c r="AD156" s="3">
        <f>'Population at Risk'!AD156/'Population at Risk'!AD$5</f>
        <v>0</v>
      </c>
      <c r="AE156" s="3">
        <f>'Population at Risk'!AE156/'Population at Risk'!AE$5</f>
        <v>0</v>
      </c>
      <c r="AF156" s="3">
        <f>'Population at Risk'!AF156/'Population at Risk'!AF$5</f>
        <v>0</v>
      </c>
      <c r="AG156" s="3">
        <f>'Population at Risk'!AG156/'Population at Risk'!AG$5</f>
        <v>0</v>
      </c>
      <c r="AH156" s="3">
        <f>'Population at Risk'!AH156/'Population at Risk'!AH$5</f>
        <v>0</v>
      </c>
      <c r="AI156" s="3">
        <f>'Population at Risk'!AI156/'Population at Risk'!AI$5</f>
        <v>0</v>
      </c>
      <c r="AJ156" s="3">
        <f>'Population at Risk'!AJ156/'Population at Risk'!AJ$5</f>
        <v>0</v>
      </c>
      <c r="AK156" s="3">
        <f>'Population at Risk'!AK156/'Population at Risk'!AK$5</f>
        <v>0</v>
      </c>
      <c r="AL156" s="3">
        <f>'Population at Risk'!AL156/'Population at Risk'!AL$5</f>
        <v>0</v>
      </c>
      <c r="AM156" s="3">
        <f>'Population at Risk'!AM156/'Population at Risk'!AM$5</f>
        <v>0</v>
      </c>
      <c r="AN156" s="3">
        <f>'Population at Risk'!AN156/'Population at Risk'!AN$5</f>
        <v>0</v>
      </c>
      <c r="AO156" s="3">
        <f>'Population at Risk'!AO156/'Population at Risk'!AO$5</f>
        <v>0</v>
      </c>
      <c r="AP156" s="3">
        <f>'Population at Risk'!AP156/'Population at Risk'!AP$5</f>
        <v>0</v>
      </c>
      <c r="AQ156" s="3">
        <f>'Population at Risk'!AQ156/'Population at Risk'!AQ$5</f>
        <v>0</v>
      </c>
      <c r="AR156" s="3">
        <f>'Population at Risk'!AR156/'Population at Risk'!AR$5</f>
        <v>0</v>
      </c>
      <c r="AS156" s="3">
        <f>'Population at Risk'!AS156/'Population at Risk'!AS$5</f>
        <v>0</v>
      </c>
      <c r="AT156" s="3">
        <f>'Population at Risk'!AT156/'Population at Risk'!AT$5</f>
        <v>0</v>
      </c>
      <c r="AU156" s="3">
        <f>'Population at Risk'!AU156/'Population at Risk'!AU$5</f>
        <v>0</v>
      </c>
      <c r="AV156" s="3">
        <f>'Population at Risk'!AV156/'Population at Risk'!AV$5</f>
        <v>0</v>
      </c>
      <c r="AW156" s="3">
        <f>'Population at Risk'!AW156/'Population at Risk'!AW$5</f>
        <v>0</v>
      </c>
      <c r="AX156" s="3">
        <f>'Population at Risk'!AX156/'Population at Risk'!AX$5</f>
        <v>0</v>
      </c>
      <c r="AY156" s="3">
        <f>'Population at Risk'!AY156/'Population at Risk'!AY$5</f>
        <v>0</v>
      </c>
      <c r="AZ156" s="3">
        <f>'Population at Risk'!AZ156/'Population at Risk'!AZ$5</f>
        <v>0</v>
      </c>
      <c r="BA156" s="3">
        <f>'Population at Risk'!BA156/'Population at Risk'!BA$5</f>
        <v>0</v>
      </c>
      <c r="BB156" s="3">
        <f>'Population at Risk'!BB156/'Population at Risk'!BB$5</f>
        <v>0</v>
      </c>
      <c r="BC156" s="5">
        <f>'Population at Risk'!BC156/'Population at Risk'!BC$5</f>
        <v>0</v>
      </c>
      <c r="BD156" s="9">
        <v>154</v>
      </c>
    </row>
    <row r="157" spans="2:56" x14ac:dyDescent="0.35">
      <c r="B157" s="3" t="s">
        <v>77</v>
      </c>
      <c r="C157" s="47">
        <f>'Population at Risk'!C157/'Population at Risk'!C$5</f>
        <v>0</v>
      </c>
      <c r="D157" s="3">
        <f>'Population at Risk'!D157/'Population at Risk'!D$5</f>
        <v>0</v>
      </c>
      <c r="E157" s="3">
        <f>'Population at Risk'!E157/'Population at Risk'!E$5</f>
        <v>0</v>
      </c>
      <c r="F157" s="3">
        <f>'Population at Risk'!F157/'Population at Risk'!F$5</f>
        <v>0</v>
      </c>
      <c r="G157" s="3">
        <f>'Population at Risk'!G157/'Population at Risk'!G$5</f>
        <v>0</v>
      </c>
      <c r="H157" s="3">
        <f>'Population at Risk'!H157/'Population at Risk'!H$5</f>
        <v>0</v>
      </c>
      <c r="I157" s="3">
        <f>'Population at Risk'!I157/'Population at Risk'!I$5</f>
        <v>0</v>
      </c>
      <c r="J157" s="3">
        <f>'Population at Risk'!J157/'Population at Risk'!J$5</f>
        <v>0</v>
      </c>
      <c r="K157" s="3">
        <f>'Population at Risk'!K157/'Population at Risk'!K$5</f>
        <v>0</v>
      </c>
      <c r="L157" s="3">
        <f>'Population at Risk'!L157/'Population at Risk'!L$5</f>
        <v>0</v>
      </c>
      <c r="M157" s="3">
        <f>'Population at Risk'!M157/'Population at Risk'!M$5</f>
        <v>0</v>
      </c>
      <c r="N157" s="3">
        <f>'Population at Risk'!N157/'Population at Risk'!N$5</f>
        <v>0</v>
      </c>
      <c r="O157" s="3">
        <f>'Population at Risk'!O157/'Population at Risk'!O$5</f>
        <v>0</v>
      </c>
      <c r="P157" s="3">
        <f>'Population at Risk'!P157/'Population at Risk'!P$5</f>
        <v>0</v>
      </c>
      <c r="Q157" s="3">
        <f>'Population at Risk'!Q157/'Population at Risk'!Q$5</f>
        <v>0</v>
      </c>
      <c r="R157" s="3">
        <f>'Population at Risk'!R157/'Population at Risk'!R$5</f>
        <v>0</v>
      </c>
      <c r="S157" s="3">
        <f>'Population at Risk'!S157/'Population at Risk'!S$5</f>
        <v>0</v>
      </c>
      <c r="T157" s="3">
        <f>'Population at Risk'!T157/'Population at Risk'!T$5</f>
        <v>0</v>
      </c>
      <c r="U157" s="3">
        <f>'Population at Risk'!U157/'Population at Risk'!U$5</f>
        <v>0</v>
      </c>
      <c r="V157" s="3">
        <f>'Population at Risk'!V157/'Population at Risk'!V$5</f>
        <v>0</v>
      </c>
      <c r="W157" s="3">
        <f>'Population at Risk'!W157/'Population at Risk'!W$5</f>
        <v>0</v>
      </c>
      <c r="X157" s="3">
        <f>'Population at Risk'!X157/'Population at Risk'!X$5</f>
        <v>0</v>
      </c>
      <c r="Y157" s="3">
        <f>'Population at Risk'!Y157/'Population at Risk'!Y$5</f>
        <v>0</v>
      </c>
      <c r="Z157" s="3">
        <f>'Population at Risk'!Z157/'Population at Risk'!Z$5</f>
        <v>0</v>
      </c>
      <c r="AA157" s="3">
        <f>'Population at Risk'!AA157/'Population at Risk'!AA$5</f>
        <v>0</v>
      </c>
      <c r="AB157" s="3">
        <f>'Population at Risk'!AB157/'Population at Risk'!AB$5</f>
        <v>0</v>
      </c>
      <c r="AC157" s="3">
        <f>'Population at Risk'!AC157/'Population at Risk'!AC$5</f>
        <v>0</v>
      </c>
      <c r="AD157" s="3">
        <f>'Population at Risk'!AD157/'Population at Risk'!AD$5</f>
        <v>0</v>
      </c>
      <c r="AE157" s="3">
        <f>'Population at Risk'!AE157/'Population at Risk'!AE$5</f>
        <v>0</v>
      </c>
      <c r="AF157" s="3">
        <f>'Population at Risk'!AF157/'Population at Risk'!AF$5</f>
        <v>0</v>
      </c>
      <c r="AG157" s="3">
        <f>'Population at Risk'!AG157/'Population at Risk'!AG$5</f>
        <v>0</v>
      </c>
      <c r="AH157" s="3">
        <f>'Population at Risk'!AH157/'Population at Risk'!AH$5</f>
        <v>0</v>
      </c>
      <c r="AI157" s="3">
        <f>'Population at Risk'!AI157/'Population at Risk'!AI$5</f>
        <v>0</v>
      </c>
      <c r="AJ157" s="3">
        <f>'Population at Risk'!AJ157/'Population at Risk'!AJ$5</f>
        <v>0</v>
      </c>
      <c r="AK157" s="3">
        <f>'Population at Risk'!AK157/'Population at Risk'!AK$5</f>
        <v>0</v>
      </c>
      <c r="AL157" s="3">
        <f>'Population at Risk'!AL157/'Population at Risk'!AL$5</f>
        <v>0</v>
      </c>
      <c r="AM157" s="3">
        <f>'Population at Risk'!AM157/'Population at Risk'!AM$5</f>
        <v>0</v>
      </c>
      <c r="AN157" s="3">
        <f>'Population at Risk'!AN157/'Population at Risk'!AN$5</f>
        <v>0</v>
      </c>
      <c r="AO157" s="3">
        <f>'Population at Risk'!AO157/'Population at Risk'!AO$5</f>
        <v>0</v>
      </c>
      <c r="AP157" s="3">
        <f>'Population at Risk'!AP157/'Population at Risk'!AP$5</f>
        <v>0</v>
      </c>
      <c r="AQ157" s="3">
        <f>'Population at Risk'!AQ157/'Population at Risk'!AQ$5</f>
        <v>0</v>
      </c>
      <c r="AR157" s="3">
        <f>'Population at Risk'!AR157/'Population at Risk'!AR$5</f>
        <v>0</v>
      </c>
      <c r="AS157" s="3">
        <f>'Population at Risk'!AS157/'Population at Risk'!AS$5</f>
        <v>0</v>
      </c>
      <c r="AT157" s="3">
        <f>'Population at Risk'!AT157/'Population at Risk'!AT$5</f>
        <v>0</v>
      </c>
      <c r="AU157" s="3">
        <f>'Population at Risk'!AU157/'Population at Risk'!AU$5</f>
        <v>0</v>
      </c>
      <c r="AV157" s="3">
        <f>'Population at Risk'!AV157/'Population at Risk'!AV$5</f>
        <v>0</v>
      </c>
      <c r="AW157" s="3">
        <f>'Population at Risk'!AW157/'Population at Risk'!AW$5</f>
        <v>0</v>
      </c>
      <c r="AX157" s="3">
        <f>'Population at Risk'!AX157/'Population at Risk'!AX$5</f>
        <v>0</v>
      </c>
      <c r="AY157" s="3">
        <f>'Population at Risk'!AY157/'Population at Risk'!AY$5</f>
        <v>0</v>
      </c>
      <c r="AZ157" s="3">
        <f>'Population at Risk'!AZ157/'Population at Risk'!AZ$5</f>
        <v>0</v>
      </c>
      <c r="BA157" s="3">
        <f>'Population at Risk'!BA157/'Population at Risk'!BA$5</f>
        <v>0</v>
      </c>
      <c r="BB157" s="3">
        <f>'Population at Risk'!BB157/'Population at Risk'!BB$5</f>
        <v>0</v>
      </c>
      <c r="BC157" s="5">
        <f>'Population at Risk'!BC157/'Population at Risk'!BC$5</f>
        <v>0</v>
      </c>
      <c r="BD157" s="9">
        <v>155</v>
      </c>
    </row>
    <row r="158" spans="2:56" x14ac:dyDescent="0.35">
      <c r="B158" s="3" t="s">
        <v>47</v>
      </c>
      <c r="C158" s="47">
        <f>'Population at Risk'!C158/'Population at Risk'!C$5</f>
        <v>3.6058653517422254E-3</v>
      </c>
      <c r="D158" s="3">
        <f>'Population at Risk'!D158/'Population at Risk'!D$5</f>
        <v>5.000778542435835E-3</v>
      </c>
      <c r="E158" s="3">
        <f>'Population at Risk'!E158/'Population at Risk'!E$5</f>
        <v>6.2154161620001603E-3</v>
      </c>
      <c r="F158" s="3">
        <f>'Population at Risk'!F158/'Population at Risk'!F$5</f>
        <v>9.0831641660166444E-3</v>
      </c>
      <c r="G158" s="3">
        <f>'Population at Risk'!G158/'Population at Risk'!G$5</f>
        <v>1.0022034174530708E-2</v>
      </c>
      <c r="H158" s="3">
        <f>'Population at Risk'!H158/'Population at Risk'!H$5</f>
        <v>4.009610876811228E-3</v>
      </c>
      <c r="I158" s="3">
        <f>'Population at Risk'!I158/'Population at Risk'!I$5</f>
        <v>8.0667636414847501E-3</v>
      </c>
      <c r="J158" s="3">
        <f>'Population at Risk'!J158/'Population at Risk'!J$5</f>
        <v>3.6945636909734617E-3</v>
      </c>
      <c r="K158" s="3">
        <f>'Population at Risk'!K158/'Population at Risk'!K$5</f>
        <v>4.3774224582392943E-3</v>
      </c>
      <c r="L158" s="3">
        <f>'Population at Risk'!L158/'Population at Risk'!L$5</f>
        <v>8.0066758371743797E-3</v>
      </c>
      <c r="M158" s="3">
        <f>'Population at Risk'!M158/'Population at Risk'!M$5</f>
        <v>8.0038919464921494E-3</v>
      </c>
      <c r="N158" s="3">
        <f>'Population at Risk'!N158/'Population at Risk'!N$5</f>
        <v>2.8491040602849709E-3</v>
      </c>
      <c r="O158" s="3">
        <f>'Population at Risk'!O158/'Population at Risk'!O$5</f>
        <v>4.0471131804727372E-3</v>
      </c>
      <c r="P158" s="3">
        <f>'Population at Risk'!P158/'Population at Risk'!P$5</f>
        <v>1.7951547817491331E-3</v>
      </c>
      <c r="Q158" s="3">
        <f>'Population at Risk'!Q158/'Population at Risk'!Q$5</f>
        <v>6.5261442402122652E-3</v>
      </c>
      <c r="R158" s="3">
        <f>'Population at Risk'!R158/'Population at Risk'!R$5</f>
        <v>3.3633936175065191E-3</v>
      </c>
      <c r="S158" s="3">
        <f>'Population at Risk'!S158/'Population at Risk'!S$5</f>
        <v>4.9213788558606416E-3</v>
      </c>
      <c r="T158" s="3">
        <f>'Population at Risk'!T158/'Population at Risk'!T$5</f>
        <v>3.2985371887718816E-3</v>
      </c>
      <c r="U158" s="3">
        <f>'Population at Risk'!U158/'Population at Risk'!U$5</f>
        <v>1.4577376764093685E-2</v>
      </c>
      <c r="V158" s="3">
        <f>'Population at Risk'!V158/'Population at Risk'!V$5</f>
        <v>4.2776436760319832E-3</v>
      </c>
      <c r="W158" s="3">
        <f>'Population at Risk'!W158/'Population at Risk'!W$5</f>
        <v>4.9025543996607419E-3</v>
      </c>
      <c r="X158" s="3">
        <f>'Population at Risk'!X158/'Population at Risk'!X$5</f>
        <v>4.9020570396524918E-3</v>
      </c>
      <c r="Y158" s="3">
        <f>'Population at Risk'!Y158/'Population at Risk'!Y$5</f>
        <v>4.1351369737102012E-3</v>
      </c>
      <c r="Z158" s="3">
        <f>'Population at Risk'!Z158/'Population at Risk'!Z$5</f>
        <v>3.4704000824206235E-3</v>
      </c>
      <c r="AA158" s="3">
        <f>'Population at Risk'!AA158/'Population at Risk'!AA$5</f>
        <v>4.0794343579212316E-3</v>
      </c>
      <c r="AB158" s="3">
        <f>'Population at Risk'!AB158/'Population at Risk'!AB$5</f>
        <v>5.3290994981396471E-3</v>
      </c>
      <c r="AC158" s="3">
        <f>'Population at Risk'!AC158/'Population at Risk'!AC$5</f>
        <v>3.5242378484815493E-3</v>
      </c>
      <c r="AD158" s="3">
        <f>'Population at Risk'!AD158/'Population at Risk'!AD$5</f>
        <v>8.7088489787437388E-3</v>
      </c>
      <c r="AE158" s="3">
        <f>'Population at Risk'!AE158/'Population at Risk'!AE$5</f>
        <v>8.2878122843069793E-3</v>
      </c>
      <c r="AF158" s="3">
        <f>'Population at Risk'!AF158/'Population at Risk'!AF$5</f>
        <v>3.5592128283260822E-3</v>
      </c>
      <c r="AG158" s="3">
        <f>'Population at Risk'!AG158/'Population at Risk'!AG$5</f>
        <v>8.2878122843069793E-3</v>
      </c>
      <c r="AH158" s="3">
        <f>'Population at Risk'!AH158/'Population at Risk'!AH$5</f>
        <v>5.0973530285308016E-3</v>
      </c>
      <c r="AI158" s="3">
        <f>'Population at Risk'!AI158/'Population at Risk'!AI$5</f>
        <v>4.4839096248342576E-3</v>
      </c>
      <c r="AJ158" s="3">
        <f>'Population at Risk'!AJ158/'Population at Risk'!AJ$5</f>
        <v>6.0006565704545595E-3</v>
      </c>
      <c r="AK158" s="3">
        <f>'Population at Risk'!AK158/'Population at Risk'!AK$5</f>
        <v>6.8271103106574754E-3</v>
      </c>
      <c r="AL158" s="3">
        <f>'Population at Risk'!AL158/'Population at Risk'!AL$5</f>
        <v>2.7700639201435951E-3</v>
      </c>
      <c r="AM158" s="3">
        <f>'Population at Risk'!AM158/'Population at Risk'!AM$5</f>
        <v>5.1588733077997757E-3</v>
      </c>
      <c r="AN158" s="3">
        <f>'Population at Risk'!AN158/'Population at Risk'!AN$5</f>
        <v>8.0624894354476909E-3</v>
      </c>
      <c r="AO158" s="3">
        <f>'Population at Risk'!AO158/'Population at Risk'!AO$5</f>
        <v>8.0564215519806238E-3</v>
      </c>
      <c r="AP158" s="3">
        <f>'Population at Risk'!AP158/'Population at Risk'!AP$5</f>
        <v>6.3014103671314133E-3</v>
      </c>
      <c r="AQ158" s="3">
        <f>'Population at Risk'!AQ158/'Population at Risk'!AQ$5</f>
        <v>5.125759120886972E-3</v>
      </c>
      <c r="AR158" s="3">
        <f>'Population at Risk'!AR158/'Population at Risk'!AR$5</f>
        <v>5.04936545910048E-3</v>
      </c>
      <c r="AS158" s="3">
        <f>'Population at Risk'!AS158/'Population at Risk'!AS$5</f>
        <v>8.0677865254231377E-3</v>
      </c>
      <c r="AT158" s="3">
        <f>'Population at Risk'!AT158/'Population at Risk'!AT$5</f>
        <v>8.9903797890220835E-3</v>
      </c>
      <c r="AU158" s="3">
        <f>'Population at Risk'!AU158/'Population at Risk'!AU$5</f>
        <v>8.998329357119186E-3</v>
      </c>
      <c r="AV158" s="3">
        <f>'Population at Risk'!AV158/'Population at Risk'!AV$5</f>
        <v>5.5465711114563868E-3</v>
      </c>
      <c r="AW158" s="3">
        <f>'Population at Risk'!AW158/'Population at Risk'!AW$5</f>
        <v>5.0074762348964767E-3</v>
      </c>
      <c r="AX158" s="3">
        <f>'Population at Risk'!AX158/'Population at Risk'!AX$5</f>
        <v>3.6800057445613779E-3</v>
      </c>
      <c r="AY158" s="3">
        <f>'Population at Risk'!AY158/'Population at Risk'!AY$5</f>
        <v>5.4982139195182125E-3</v>
      </c>
      <c r="AZ158" s="3">
        <f>'Population at Risk'!AZ158/'Population at Risk'!AZ$5</f>
        <v>6.0325218627057661E-3</v>
      </c>
      <c r="BA158" s="3">
        <f>'Population at Risk'!BA158/'Population at Risk'!BA$5</f>
        <v>3.0446370402252578E-3</v>
      </c>
      <c r="BB158" s="3">
        <f>'Population at Risk'!BB158/'Population at Risk'!BB$5</f>
        <v>5.8572442474981827E-3</v>
      </c>
      <c r="BC158" s="5">
        <f>'Population at Risk'!BC158/'Population at Risk'!BC$5</f>
        <v>1.456840575510992E-2</v>
      </c>
      <c r="BD158" s="9">
        <v>156</v>
      </c>
    </row>
    <row r="159" spans="2:56" x14ac:dyDescent="0.35">
      <c r="B159" s="3" t="s">
        <v>48</v>
      </c>
      <c r="C159" s="47">
        <f>'Population at Risk'!C159/'Population at Risk'!C$5</f>
        <v>1.1767121180160413E-2</v>
      </c>
      <c r="D159" s="3">
        <f>'Population at Risk'!D159/'Population at Risk'!D$5</f>
        <v>9.5503793341494749E-3</v>
      </c>
      <c r="E159" s="3">
        <f>'Population at Risk'!E159/'Population at Risk'!E$5</f>
        <v>7.6431456862258466E-3</v>
      </c>
      <c r="F159" s="3">
        <f>'Population at Risk'!F159/'Population at Risk'!F$5</f>
        <v>9.652703108318228E-3</v>
      </c>
      <c r="G159" s="3">
        <f>'Population at Risk'!G159/'Population at Risk'!G$5</f>
        <v>1.0108112995661646E-2</v>
      </c>
      <c r="H159" s="3">
        <f>'Population at Risk'!H159/'Population at Risk'!H$5</f>
        <v>5.0092368571796782E-3</v>
      </c>
      <c r="I159" s="3">
        <f>'Population at Risk'!I159/'Population at Risk'!I$5</f>
        <v>9.5297535210487356E-3</v>
      </c>
      <c r="J159" s="3">
        <f>'Population at Risk'!J159/'Population at Risk'!J$5</f>
        <v>6.718044524016197E-3</v>
      </c>
      <c r="K159" s="3">
        <f>'Population at Risk'!K159/'Population at Risk'!K$5</f>
        <v>5.9105289413092779E-3</v>
      </c>
      <c r="L159" s="3">
        <f>'Population at Risk'!L159/'Population at Risk'!L$5</f>
        <v>9.1599553037872462E-3</v>
      </c>
      <c r="M159" s="3">
        <f>'Population at Risk'!M159/'Population at Risk'!M$5</f>
        <v>9.1567704222286009E-3</v>
      </c>
      <c r="N159" s="3">
        <f>'Population at Risk'!N159/'Population at Risk'!N$5</f>
        <v>5.5810213211751874E-3</v>
      </c>
      <c r="O159" s="3">
        <f>'Population at Risk'!O159/'Population at Risk'!O$5</f>
        <v>5.4744821301448421E-3</v>
      </c>
      <c r="P159" s="3">
        <f>'Population at Risk'!P159/'Population at Risk'!P$5</f>
        <v>2.4795575422909902E-3</v>
      </c>
      <c r="Q159" s="3">
        <f>'Population at Risk'!Q159/'Population at Risk'!Q$5</f>
        <v>8.0312046366953268E-3</v>
      </c>
      <c r="R159" s="3">
        <f>'Population at Risk'!R159/'Population at Risk'!R$5</f>
        <v>4.4571801597850617E-3</v>
      </c>
      <c r="S159" s="3">
        <f>'Population at Risk'!S159/'Population at Risk'!S$5</f>
        <v>8.2747362668904381E-3</v>
      </c>
      <c r="T159" s="3">
        <f>'Population at Risk'!T159/'Population at Risk'!T$5</f>
        <v>9.2464715245893711E-3</v>
      </c>
      <c r="U159" s="3">
        <f>'Population at Risk'!U159/'Population at Risk'!U$5</f>
        <v>1.7102591636613849E-2</v>
      </c>
      <c r="V159" s="3">
        <f>'Population at Risk'!V159/'Population at Risk'!V$5</f>
        <v>5.6716361838762717E-3</v>
      </c>
      <c r="W159" s="3">
        <f>'Population at Risk'!W159/'Population at Risk'!W$5</f>
        <v>6.7883799748925614E-3</v>
      </c>
      <c r="X159" s="3">
        <f>'Population at Risk'!X159/'Population at Risk'!X$5</f>
        <v>6.7876912994705094E-3</v>
      </c>
      <c r="Y159" s="3">
        <f>'Population at Risk'!Y159/'Population at Risk'!Y$5</f>
        <v>6.3989246139751011E-3</v>
      </c>
      <c r="Z159" s="3">
        <f>'Population at Risk'!Z159/'Population at Risk'!Z$5</f>
        <v>7.9984780867474355E-3</v>
      </c>
      <c r="AA159" s="3">
        <f>'Population at Risk'!AA159/'Population at Risk'!AA$5</f>
        <v>6.428460472973855E-3</v>
      </c>
      <c r="AB159" s="3">
        <f>'Population at Risk'!AB159/'Population at Risk'!AB$5</f>
        <v>9.317071796996642E-3</v>
      </c>
      <c r="AC159" s="3">
        <f>'Population at Risk'!AC159/'Population at Risk'!AC$5</f>
        <v>6.4741970242009781E-3</v>
      </c>
      <c r="AD159" s="3">
        <f>'Population at Risk'!AD159/'Population at Risk'!AD$5</f>
        <v>9.0321715156791351E-3</v>
      </c>
      <c r="AE159" s="3">
        <f>'Population at Risk'!AE159/'Population at Risk'!AE$5</f>
        <v>8.7095589449285183E-3</v>
      </c>
      <c r="AF159" s="3">
        <f>'Population at Risk'!AF159/'Population at Risk'!AF$5</f>
        <v>5.284062122053337E-3</v>
      </c>
      <c r="AG159" s="3">
        <f>'Population at Risk'!AG159/'Population at Risk'!AG$5</f>
        <v>8.7095589449285183E-3</v>
      </c>
      <c r="AH159" s="3">
        <f>'Population at Risk'!AH159/'Population at Risk'!AH$5</f>
        <v>6.2818740044559632E-3</v>
      </c>
      <c r="AI159" s="3">
        <f>'Population at Risk'!AI159/'Population at Risk'!AI$5</f>
        <v>8.8155301050890748E-3</v>
      </c>
      <c r="AJ159" s="3">
        <f>'Population at Risk'!AJ159/'Population at Risk'!AJ$5</f>
        <v>8.7242555478210717E-3</v>
      </c>
      <c r="AK159" s="3">
        <f>'Population at Risk'!AK159/'Population at Risk'!AK$5</f>
        <v>8.2734281143515189E-3</v>
      </c>
      <c r="AL159" s="3">
        <f>'Population at Risk'!AL159/'Population at Risk'!AL$5</f>
        <v>3.8187826366470447E-3</v>
      </c>
      <c r="AM159" s="3">
        <f>'Population at Risk'!AM159/'Population at Risk'!AM$5</f>
        <v>6.0574262242221984E-3</v>
      </c>
      <c r="AN159" s="3">
        <f>'Population at Risk'!AN159/'Population at Risk'!AN$5</f>
        <v>9.6749873225372273E-3</v>
      </c>
      <c r="AO159" s="3">
        <f>'Population at Risk'!AO159/'Population at Risk'!AO$5</f>
        <v>9.6677058623767485E-3</v>
      </c>
      <c r="AP159" s="3">
        <f>'Population at Risk'!AP159/'Population at Risk'!AP$5</f>
        <v>8.355029854808689E-3</v>
      </c>
      <c r="AQ159" s="3">
        <f>'Population at Risk'!AQ159/'Population at Risk'!AQ$5</f>
        <v>5.6415998477023482E-3</v>
      </c>
      <c r="AR159" s="3">
        <f>'Population at Risk'!AR159/'Population at Risk'!AR$5</f>
        <v>7.5009476266242941E-3</v>
      </c>
      <c r="AS159" s="3">
        <f>'Population at Risk'!AS159/'Population at Risk'!AS$5</f>
        <v>9.530961915424312E-3</v>
      </c>
      <c r="AT159" s="3">
        <f>'Population at Risk'!AT159/'Population at Risk'!AT$5</f>
        <v>1.2328125578958427E-2</v>
      </c>
      <c r="AU159" s="3">
        <f>'Population at Risk'!AU159/'Population at Risk'!AU$5</f>
        <v>1.2339026483714334E-2</v>
      </c>
      <c r="AV159" s="3">
        <f>'Population at Risk'!AV159/'Population at Risk'!AV$5</f>
        <v>6.0211938072353725E-3</v>
      </c>
      <c r="AW159" s="3">
        <f>'Population at Risk'!AW159/'Population at Risk'!AW$5</f>
        <v>6.4853898154641825E-3</v>
      </c>
      <c r="AX159" s="3">
        <f>'Population at Risk'!AX159/'Population at Risk'!AX$5</f>
        <v>7.9587920848479977E-3</v>
      </c>
      <c r="AY159" s="3">
        <f>'Population at Risk'!AY159/'Population at Risk'!AY$5</f>
        <v>7.4357629602592084E-3</v>
      </c>
      <c r="AZ159" s="3">
        <f>'Population at Risk'!AZ159/'Population at Risk'!AZ$5</f>
        <v>8.0063880450338219E-3</v>
      </c>
      <c r="BA159" s="3">
        <f>'Population at Risk'!BA159/'Population at Risk'!BA$5</f>
        <v>4.5264375769128364E-3</v>
      </c>
      <c r="BB159" s="3">
        <f>'Population at Risk'!BB159/'Population at Risk'!BB$5</f>
        <v>8.1483431878461108E-3</v>
      </c>
      <c r="BC159" s="5">
        <f>'Population at Risk'!BC159/'Population at Risk'!BC$5</f>
        <v>1.7092066594577779E-2</v>
      </c>
      <c r="BD159" s="9">
        <v>157</v>
      </c>
    </row>
    <row r="160" spans="2:56" x14ac:dyDescent="0.35">
      <c r="B160" s="3" t="s">
        <v>49</v>
      </c>
      <c r="C160" s="47">
        <f>'Population at Risk'!C160/'Population at Risk'!C$5</f>
        <v>1.2289283615158715E-2</v>
      </c>
      <c r="D160" s="3">
        <f>'Population at Risk'!D160/'Population at Risk'!D$5</f>
        <v>8.7777737372036133E-3</v>
      </c>
      <c r="E160" s="3">
        <f>'Population at Risk'!E160/'Population at Risk'!E$5</f>
        <v>5.7481957060932284E-3</v>
      </c>
      <c r="F160" s="3">
        <f>'Population at Risk'!F160/'Population at Risk'!F$5</f>
        <v>7.2220458306122776E-3</v>
      </c>
      <c r="G160" s="3">
        <f>'Population at Risk'!G160/'Population at Risk'!G$5</f>
        <v>7.6677837322945436E-3</v>
      </c>
      <c r="H160" s="3">
        <f>'Population at Risk'!H160/'Population at Risk'!H$5</f>
        <v>3.7409313866026859E-3</v>
      </c>
      <c r="I160" s="3">
        <f>'Population at Risk'!I160/'Population at Risk'!I$5</f>
        <v>7.420820583468807E-3</v>
      </c>
      <c r="J160" s="3">
        <f>'Population at Risk'!J160/'Population at Risk'!J$5</f>
        <v>4.7545381396873216E-3</v>
      </c>
      <c r="K160" s="3">
        <f>'Population at Risk'!K160/'Population at Risk'!K$5</f>
        <v>3.8703206892487193E-3</v>
      </c>
      <c r="L160" s="3">
        <f>'Population at Risk'!L160/'Population at Risk'!L$5</f>
        <v>7.3343974558615441E-3</v>
      </c>
      <c r="M160" s="3">
        <f>'Population at Risk'!M160/'Population at Risk'!M$5</f>
        <v>7.3318473138110369E-3</v>
      </c>
      <c r="N160" s="3">
        <f>'Population at Risk'!N160/'Population at Risk'!N$5</f>
        <v>5.5346278440372779E-3</v>
      </c>
      <c r="O160" s="3">
        <f>'Population at Risk'!O160/'Population at Risk'!O$5</f>
        <v>4.5994448674188506E-3</v>
      </c>
      <c r="P160" s="3">
        <f>'Population at Risk'!P160/'Population at Risk'!P$5</f>
        <v>1.9638062108125963E-3</v>
      </c>
      <c r="Q160" s="3">
        <f>'Population at Risk'!Q160/'Population at Risk'!Q$5</f>
        <v>6.3538165925583799E-3</v>
      </c>
      <c r="R160" s="3">
        <f>'Population at Risk'!R160/'Population at Risk'!R$5</f>
        <v>2.8993223676881947E-3</v>
      </c>
      <c r="S160" s="3">
        <f>'Population at Risk'!S160/'Population at Risk'!S$5</f>
        <v>7.8693508209180738E-3</v>
      </c>
      <c r="T160" s="3">
        <f>'Population at Risk'!T160/'Population at Risk'!T$5</f>
        <v>1.07238694782781E-2</v>
      </c>
      <c r="U160" s="3">
        <f>'Population at Risk'!U160/'Population at Risk'!U$5</f>
        <v>1.3232734576931719E-2</v>
      </c>
      <c r="V160" s="3">
        <f>'Population at Risk'!V160/'Population at Risk'!V$5</f>
        <v>4.4449117491747389E-3</v>
      </c>
      <c r="W160" s="3">
        <f>'Population at Risk'!W160/'Population at Risk'!W$5</f>
        <v>5.6899908126539066E-3</v>
      </c>
      <c r="X160" s="3">
        <f>'Population at Risk'!X160/'Population at Risk'!X$5</f>
        <v>5.689413567885806E-3</v>
      </c>
      <c r="Y160" s="3">
        <f>'Population at Risk'!Y160/'Population at Risk'!Y$5</f>
        <v>4.75784847849551E-3</v>
      </c>
      <c r="Z160" s="3">
        <f>'Population at Risk'!Z160/'Population at Risk'!Z$5</f>
        <v>6.92549168141658E-3</v>
      </c>
      <c r="AA160" s="3">
        <f>'Population at Risk'!AA160/'Population at Risk'!AA$5</f>
        <v>5.3614163260207832E-3</v>
      </c>
      <c r="AB160" s="3">
        <f>'Population at Risk'!AB160/'Population at Risk'!AB$5</f>
        <v>8.469761456912861E-3</v>
      </c>
      <c r="AC160" s="3">
        <f>'Population at Risk'!AC160/'Population at Risk'!AC$5</f>
        <v>5.5456228738574274E-3</v>
      </c>
      <c r="AD160" s="3">
        <f>'Population at Risk'!AD160/'Population at Risk'!AD$5</f>
        <v>7.3782180886899171E-3</v>
      </c>
      <c r="AE160" s="3">
        <f>'Population at Risk'!AE160/'Population at Risk'!AE$5</f>
        <v>7.3497149771983251E-3</v>
      </c>
      <c r="AF160" s="3">
        <f>'Population at Risk'!AF160/'Population at Risk'!AF$5</f>
        <v>4.1931014530827157E-3</v>
      </c>
      <c r="AG160" s="3">
        <f>'Population at Risk'!AG160/'Population at Risk'!AG$5</f>
        <v>7.3497149771983251E-3</v>
      </c>
      <c r="AH160" s="3">
        <f>'Population at Risk'!AH160/'Population at Risk'!AH$5</f>
        <v>4.9614136367319983E-3</v>
      </c>
      <c r="AI160" s="3">
        <f>'Population at Risk'!AI160/'Population at Risk'!AI$5</f>
        <v>8.9875023172921002E-3</v>
      </c>
      <c r="AJ160" s="3">
        <f>'Population at Risk'!AJ160/'Population at Risk'!AJ$5</f>
        <v>6.9615070657599925E-3</v>
      </c>
      <c r="AK160" s="3">
        <f>'Population at Risk'!AK160/'Population at Risk'!AK$5</f>
        <v>7.0858481095159445E-3</v>
      </c>
      <c r="AL160" s="3">
        <f>'Population at Risk'!AL160/'Population at Risk'!AL$5</f>
        <v>2.5683655991736278E-3</v>
      </c>
      <c r="AM160" s="3">
        <f>'Population at Risk'!AM160/'Population at Risk'!AM$5</f>
        <v>4.828728371576608E-3</v>
      </c>
      <c r="AN160" s="3">
        <f>'Population at Risk'!AN160/'Population at Risk'!AN$5</f>
        <v>9.1817891215292477E-3</v>
      </c>
      <c r="AO160" s="3">
        <f>'Population at Risk'!AO160/'Population at Risk'!AO$5</f>
        <v>9.174878845633113E-3</v>
      </c>
      <c r="AP160" s="3">
        <f>'Population at Risk'!AP160/'Population at Risk'!AP$5</f>
        <v>5.6705919989559926E-3</v>
      </c>
      <c r="AQ160" s="3">
        <f>'Population at Risk'!AQ160/'Population at Risk'!AQ$5</f>
        <v>5.033121179103435E-3</v>
      </c>
      <c r="AR160" s="3">
        <f>'Population at Risk'!AR160/'Population at Risk'!AR$5</f>
        <v>6.4361391354054885E-3</v>
      </c>
      <c r="AS160" s="3">
        <f>'Population at Risk'!AS160/'Population at Risk'!AS$5</f>
        <v>7.4217615603613804E-3</v>
      </c>
      <c r="AT160" s="3">
        <f>'Population at Risk'!AT160/'Population at Risk'!AT$5</f>
        <v>9.150952759765978E-3</v>
      </c>
      <c r="AU160" s="3">
        <f>'Population at Risk'!AU160/'Population at Risk'!AU$5</f>
        <v>9.1590443113827354E-3</v>
      </c>
      <c r="AV160" s="3">
        <f>'Population at Risk'!AV160/'Population at Risk'!AV$5</f>
        <v>4.3150248499334706E-3</v>
      </c>
      <c r="AW160" s="3">
        <f>'Population at Risk'!AW160/'Population at Risk'!AW$5</f>
        <v>5.0754860654561324E-3</v>
      </c>
      <c r="AX160" s="3">
        <f>'Population at Risk'!AX160/'Population at Risk'!AX$5</f>
        <v>5.8260316608569037E-3</v>
      </c>
      <c r="AY160" s="3">
        <f>'Population at Risk'!AY160/'Population at Risk'!AY$5</f>
        <v>6.0256631155752704E-3</v>
      </c>
      <c r="AZ160" s="3">
        <f>'Population at Risk'!AZ160/'Population at Risk'!AZ$5</f>
        <v>6.3065556478620836E-3</v>
      </c>
      <c r="BA160" s="3">
        <f>'Population at Risk'!BA160/'Population at Risk'!BA$5</f>
        <v>4.2376239231370714E-3</v>
      </c>
      <c r="BB160" s="3">
        <f>'Population at Risk'!BB160/'Population at Risk'!BB$5</f>
        <v>6.7282886209768253E-3</v>
      </c>
      <c r="BC160" s="5">
        <f>'Population at Risk'!BC160/'Population at Risk'!BC$5</f>
        <v>1.3224591069173732E-2</v>
      </c>
      <c r="BD160" s="9">
        <v>158</v>
      </c>
    </row>
    <row r="161" spans="1:56" x14ac:dyDescent="0.35">
      <c r="B161" s="3" t="s">
        <v>50</v>
      </c>
      <c r="C161" s="47">
        <f>'Population at Risk'!C161/'Population at Risk'!C$5</f>
        <v>9.3186789598790273E-3</v>
      </c>
      <c r="D161" s="3">
        <f>'Population at Risk'!D161/'Population at Risk'!D$5</f>
        <v>7.5842147597283754E-3</v>
      </c>
      <c r="E161" s="3">
        <f>'Population at Risk'!E161/'Population at Risk'!E$5</f>
        <v>6.0920685659112128E-3</v>
      </c>
      <c r="F161" s="3">
        <f>'Population at Risk'!F161/'Population at Risk'!F$5</f>
        <v>8.0731564948606348E-3</v>
      </c>
      <c r="G161" s="3">
        <f>'Population at Risk'!G161/'Population at Risk'!G$5</f>
        <v>7.2642161674369363E-3</v>
      </c>
      <c r="H161" s="3">
        <f>'Population at Risk'!H161/'Population at Risk'!H$5</f>
        <v>3.4839029965175543E-3</v>
      </c>
      <c r="I161" s="3">
        <f>'Population at Risk'!I161/'Population at Risk'!I$5</f>
        <v>7.5661592354491873E-3</v>
      </c>
      <c r="J161" s="3">
        <f>'Population at Risk'!J161/'Population at Risk'!J$5</f>
        <v>3.9772956340934813E-3</v>
      </c>
      <c r="K161" s="3">
        <f>'Population at Risk'!K161/'Population at Risk'!K$5</f>
        <v>3.7345199633101673E-3</v>
      </c>
      <c r="L161" s="3">
        <f>'Population at Risk'!L161/'Population at Risk'!L$5</f>
        <v>6.877043393975121E-3</v>
      </c>
      <c r="M161" s="3">
        <f>'Population at Risk'!M161/'Population at Risk'!M$5</f>
        <v>6.8746522721893607E-3</v>
      </c>
      <c r="N161" s="3">
        <f>'Population at Risk'!N161/'Population at Risk'!N$5</f>
        <v>4.5361760503468121E-3</v>
      </c>
      <c r="O161" s="3">
        <f>'Population at Risk'!O161/'Population at Risk'!O$5</f>
        <v>3.8963450150745677E-3</v>
      </c>
      <c r="P161" s="3">
        <f>'Population at Risk'!P161/'Population at Risk'!P$5</f>
        <v>1.6900063064204554E-3</v>
      </c>
      <c r="Q161" s="3">
        <f>'Population at Risk'!Q161/'Population at Risk'!Q$5</f>
        <v>5.5875271542598819E-3</v>
      </c>
      <c r="R161" s="3">
        <f>'Population at Risk'!R161/'Population at Risk'!R$5</f>
        <v>2.9223328626698472E-3</v>
      </c>
      <c r="S161" s="3">
        <f>'Population at Risk'!S161/'Population at Risk'!S$5</f>
        <v>7.4106894326216016E-3</v>
      </c>
      <c r="T161" s="3">
        <f>'Population at Risk'!T161/'Population at Risk'!T$5</f>
        <v>9.4916301818599638E-3</v>
      </c>
      <c r="U161" s="3">
        <f>'Population at Risk'!U161/'Population at Risk'!U$5</f>
        <v>1.4456199087694261E-2</v>
      </c>
      <c r="V161" s="3">
        <f>'Population at Risk'!V161/'Population at Risk'!V$5</f>
        <v>4.4564121676719578E-3</v>
      </c>
      <c r="W161" s="3">
        <f>'Population at Risk'!W161/'Population at Risk'!W$5</f>
        <v>5.6426572638621272E-3</v>
      </c>
      <c r="X161" s="3">
        <f>'Population at Risk'!X161/'Population at Risk'!X$5</f>
        <v>5.6420848210426231E-3</v>
      </c>
      <c r="Y161" s="3">
        <f>'Population at Risk'!Y161/'Population at Risk'!Y$5</f>
        <v>4.3725728304939452E-3</v>
      </c>
      <c r="Z161" s="3">
        <f>'Population at Risk'!Z161/'Population at Risk'!Z$5</f>
        <v>6.3866369601566983E-3</v>
      </c>
      <c r="AA161" s="3">
        <f>'Population at Risk'!AA161/'Population at Risk'!AA$5</f>
        <v>5.2869019016460123E-3</v>
      </c>
      <c r="AB161" s="3">
        <f>'Population at Risk'!AB161/'Population at Risk'!AB$5</f>
        <v>7.6875935123430729E-3</v>
      </c>
      <c r="AC161" s="3">
        <f>'Population at Risk'!AC161/'Population at Risk'!AC$5</f>
        <v>5.1757047996716489E-3</v>
      </c>
      <c r="AD161" s="3">
        <f>'Population at Risk'!AD161/'Population at Risk'!AD$5</f>
        <v>7.7614641511872919E-3</v>
      </c>
      <c r="AE161" s="3">
        <f>'Population at Risk'!AE161/'Population at Risk'!AE$5</f>
        <v>8.0512599216810404E-3</v>
      </c>
      <c r="AF161" s="3">
        <f>'Population at Risk'!AF161/'Population at Risk'!AF$5</f>
        <v>3.7208015641365857E-3</v>
      </c>
      <c r="AG161" s="3">
        <f>'Population at Risk'!AG161/'Population at Risk'!AG$5</f>
        <v>8.0512599216810404E-3</v>
      </c>
      <c r="AH161" s="3">
        <f>'Population at Risk'!AH161/'Population at Risk'!AH$5</f>
        <v>5.4493233940697454E-3</v>
      </c>
      <c r="AI161" s="3">
        <f>'Population at Risk'!AI161/'Population at Risk'!AI$5</f>
        <v>8.243984167556475E-3</v>
      </c>
      <c r="AJ161" s="3">
        <f>'Population at Risk'!AJ161/'Population at Risk'!AJ$5</f>
        <v>6.9492508913484435E-3</v>
      </c>
      <c r="AK161" s="3">
        <f>'Population at Risk'!AK161/'Population at Risk'!AK$5</f>
        <v>8.1688379952498235E-3</v>
      </c>
      <c r="AL161" s="3">
        <f>'Population at Risk'!AL161/'Population at Risk'!AL$5</f>
        <v>2.397952715816136E-3</v>
      </c>
      <c r="AM161" s="3">
        <f>'Population at Risk'!AM161/'Population at Risk'!AM$5</f>
        <v>5.6257313011052737E-3</v>
      </c>
      <c r="AN161" s="3">
        <f>'Population at Risk'!AN161/'Population at Risk'!AN$5</f>
        <v>7.9153354495941786E-3</v>
      </c>
      <c r="AO161" s="3">
        <f>'Population at Risk'!AO161/'Population at Risk'!AO$5</f>
        <v>7.909378315200959E-3</v>
      </c>
      <c r="AP161" s="3">
        <f>'Population at Risk'!AP161/'Population at Risk'!AP$5</f>
        <v>6.3276710254862346E-3</v>
      </c>
      <c r="AQ161" s="3">
        <f>'Population at Risk'!AQ161/'Population at Risk'!AQ$5</f>
        <v>5.2199400874981036E-3</v>
      </c>
      <c r="AR161" s="3">
        <f>'Population at Risk'!AR161/'Population at Risk'!AR$5</f>
        <v>6.2038722333848731E-3</v>
      </c>
      <c r="AS161" s="3">
        <f>'Population at Risk'!AS161/'Population at Risk'!AS$5</f>
        <v>7.5671186416126981E-3</v>
      </c>
      <c r="AT161" s="3">
        <f>'Population at Risk'!AT161/'Population at Risk'!AT$5</f>
        <v>1.005698768647548E-2</v>
      </c>
      <c r="AU161" s="3">
        <f>'Population at Risk'!AU161/'Population at Risk'!AU$5</f>
        <v>1.006588038181667E-2</v>
      </c>
      <c r="AV161" s="3">
        <f>'Population at Risk'!AV161/'Population at Risk'!AV$5</f>
        <v>4.4246625049227063E-3</v>
      </c>
      <c r="AW161" s="3">
        <f>'Population at Risk'!AW161/'Population at Risk'!AW$5</f>
        <v>5.2374371560456419E-3</v>
      </c>
      <c r="AX161" s="3">
        <f>'Population at Risk'!AX161/'Population at Risk'!AX$5</f>
        <v>4.5663491395905465E-3</v>
      </c>
      <c r="AY161" s="3">
        <f>'Population at Risk'!AY161/'Population at Risk'!AY$5</f>
        <v>6.052612615177355E-3</v>
      </c>
      <c r="AZ161" s="3">
        <f>'Population at Risk'!AZ161/'Population at Risk'!AZ$5</f>
        <v>6.4046842177149657E-3</v>
      </c>
      <c r="BA161" s="3">
        <f>'Population at Risk'!BA161/'Population at Risk'!BA$5</f>
        <v>3.6823490642432484E-3</v>
      </c>
      <c r="BB161" s="3">
        <f>'Population at Risk'!BB161/'Population at Risk'!BB$5</f>
        <v>6.9518198043979828E-3</v>
      </c>
      <c r="BC161" s="5">
        <f>'Population at Risk'!BC161/'Population at Risk'!BC$5</f>
        <v>1.4447302652211693E-2</v>
      </c>
      <c r="BD161" s="9">
        <v>159</v>
      </c>
    </row>
    <row r="162" spans="1:56" x14ac:dyDescent="0.35">
      <c r="B162" s="3" t="s">
        <v>51</v>
      </c>
      <c r="C162" s="47">
        <f>'Population at Risk'!C162/'Population at Risk'!C$5</f>
        <v>7.4720732652756557E-3</v>
      </c>
      <c r="D162" s="3">
        <f>'Population at Risk'!D162/'Population at Risk'!D$5</f>
        <v>7.1118674926346501E-3</v>
      </c>
      <c r="E162" s="3">
        <f>'Population at Risk'!E162/'Population at Risk'!E$5</f>
        <v>6.8092699939012839E-3</v>
      </c>
      <c r="F162" s="3">
        <f>'Population at Risk'!F162/'Population at Risk'!F$5</f>
        <v>8.8388334878972026E-3</v>
      </c>
      <c r="G162" s="3">
        <f>'Population at Risk'!G162/'Population at Risk'!G$5</f>
        <v>9.019813038094281E-3</v>
      </c>
      <c r="H162" s="3">
        <f>'Population at Risk'!H162/'Population at Risk'!H$5</f>
        <v>4.1199922470738139E-3</v>
      </c>
      <c r="I162" s="3">
        <f>'Population at Risk'!I162/'Population at Risk'!I$5</f>
        <v>7.8965675125641302E-3</v>
      </c>
      <c r="J162" s="3">
        <f>'Population at Risk'!J162/'Population at Risk'!J$5</f>
        <v>4.3122236037824368E-3</v>
      </c>
      <c r="K162" s="3">
        <f>'Population at Risk'!K162/'Population at Risk'!K$5</f>
        <v>4.1685474546874031E-3</v>
      </c>
      <c r="L162" s="3">
        <f>'Population at Risk'!L162/'Population at Risk'!L$5</f>
        <v>7.0580443583267618E-3</v>
      </c>
      <c r="M162" s="3">
        <f>'Population at Risk'!M162/'Population at Risk'!M$5</f>
        <v>7.0555903031953313E-3</v>
      </c>
      <c r="N162" s="3">
        <f>'Population at Risk'!N162/'Population at Risk'!N$5</f>
        <v>3.5996947975466542E-3</v>
      </c>
      <c r="O162" s="3">
        <f>'Population at Risk'!O162/'Population at Risk'!O$5</f>
        <v>4.8446970918845462E-3</v>
      </c>
      <c r="P162" s="3">
        <f>'Population at Risk'!P162/'Population at Risk'!P$5</f>
        <v>1.6501067927194746E-3</v>
      </c>
      <c r="Q162" s="3">
        <f>'Population at Risk'!Q162/'Population at Risk'!Q$5</f>
        <v>6.3573156310894208E-3</v>
      </c>
      <c r="R162" s="3">
        <f>'Population at Risk'!R162/'Population at Risk'!R$5</f>
        <v>3.3471207845828504E-3</v>
      </c>
      <c r="S162" s="3">
        <f>'Population at Risk'!S162/'Population at Risk'!S$5</f>
        <v>7.2789392263255624E-3</v>
      </c>
      <c r="T162" s="3">
        <f>'Population at Risk'!T162/'Population at Risk'!T$5</f>
        <v>8.0050453949287448E-3</v>
      </c>
      <c r="U162" s="3">
        <f>'Population at Risk'!U162/'Population at Risk'!U$5</f>
        <v>1.7629201811758217E-2</v>
      </c>
      <c r="V162" s="3">
        <f>'Population at Risk'!V162/'Population at Risk'!V$5</f>
        <v>5.9535933620323772E-3</v>
      </c>
      <c r="W162" s="3">
        <f>'Population at Risk'!W162/'Population at Risk'!W$5</f>
        <v>6.1507677238194468E-3</v>
      </c>
      <c r="X162" s="3">
        <f>'Population at Risk'!X162/'Population at Risk'!X$5</f>
        <v>6.1501437336224001E-3</v>
      </c>
      <c r="Y162" s="3">
        <f>'Population at Risk'!Y162/'Population at Risk'!Y$5</f>
        <v>5.3373745959042537E-3</v>
      </c>
      <c r="Z162" s="3">
        <f>'Population at Risk'!Z162/'Population at Risk'!Z$5</f>
        <v>5.41645695400791E-3</v>
      </c>
      <c r="AA162" s="3">
        <f>'Population at Risk'!AA162/'Population at Risk'!AA$5</f>
        <v>5.2654821944680755E-3</v>
      </c>
      <c r="AB162" s="3">
        <f>'Population at Risk'!AB162/'Population at Risk'!AB$5</f>
        <v>7.3151134530907115E-3</v>
      </c>
      <c r="AC162" s="3">
        <f>'Population at Risk'!AC162/'Population at Risk'!AC$5</f>
        <v>4.6795687594417329E-3</v>
      </c>
      <c r="AD162" s="3">
        <f>'Population at Risk'!AD162/'Population at Risk'!AD$5</f>
        <v>8.964082520574769E-3</v>
      </c>
      <c r="AE162" s="3">
        <f>'Population at Risk'!AE162/'Population at Risk'!AE$5</f>
        <v>9.047527232647283E-3</v>
      </c>
      <c r="AF162" s="3">
        <f>'Population at Risk'!AF162/'Population at Risk'!AF$5</f>
        <v>4.4216374751897079E-3</v>
      </c>
      <c r="AG162" s="3">
        <f>'Population at Risk'!AG162/'Population at Risk'!AG$5</f>
        <v>9.047527232647283E-3</v>
      </c>
      <c r="AH162" s="3">
        <f>'Population at Risk'!AH162/'Population at Risk'!AH$5</f>
        <v>6.3308125955461878E-3</v>
      </c>
      <c r="AI162" s="3">
        <f>'Population at Risk'!AI162/'Population at Risk'!AI$5</f>
        <v>7.7364102699590811E-3</v>
      </c>
      <c r="AJ162" s="3">
        <f>'Population at Risk'!AJ162/'Population at Risk'!AJ$5</f>
        <v>7.9446033570863845E-3</v>
      </c>
      <c r="AK162" s="3">
        <f>'Population at Risk'!AK162/'Population at Risk'!AK$5</f>
        <v>8.2488436081391628E-3</v>
      </c>
      <c r="AL162" s="3">
        <f>'Population at Risk'!AL162/'Population at Risk'!AL$5</f>
        <v>2.807373002972595E-3</v>
      </c>
      <c r="AM162" s="3">
        <f>'Population at Risk'!AM162/'Population at Risk'!AM$5</f>
        <v>6.8204158569690806E-3</v>
      </c>
      <c r="AN162" s="3">
        <f>'Population at Risk'!AN162/'Population at Risk'!AN$5</f>
        <v>8.1052415408114451E-3</v>
      </c>
      <c r="AO162" s="3">
        <f>'Population at Risk'!AO162/'Population at Risk'!AO$5</f>
        <v>8.0991414818239772E-3</v>
      </c>
      <c r="AP162" s="3">
        <f>'Population at Risk'!AP162/'Population at Risk'!AP$5</f>
        <v>6.8468084618579002E-3</v>
      </c>
      <c r="AQ162" s="3">
        <f>'Population at Risk'!AQ162/'Population at Risk'!AQ$5</f>
        <v>5.0508283298688825E-3</v>
      </c>
      <c r="AR162" s="3">
        <f>'Population at Risk'!AR162/'Population at Risk'!AR$5</f>
        <v>6.340331890111398E-3</v>
      </c>
      <c r="AS162" s="3">
        <f>'Population at Risk'!AS162/'Population at Risk'!AS$5</f>
        <v>7.8975688152470858E-3</v>
      </c>
      <c r="AT162" s="3">
        <f>'Population at Risk'!AT162/'Population at Risk'!AT$5</f>
        <v>1.1275015119625528E-2</v>
      </c>
      <c r="AU162" s="3">
        <f>'Population at Risk'!AU162/'Population at Risk'!AU$5</f>
        <v>1.1284984831983929E-2</v>
      </c>
      <c r="AV162" s="3">
        <f>'Population at Risk'!AV162/'Population at Risk'!AV$5</f>
        <v>5.0156813412724531E-3</v>
      </c>
      <c r="AW162" s="3">
        <f>'Population at Risk'!AW162/'Population at Risk'!AW$5</f>
        <v>5.7867062722812418E-3</v>
      </c>
      <c r="AX162" s="3">
        <f>'Population at Risk'!AX162/'Population at Risk'!AX$5</f>
        <v>4.8769557886699207E-3</v>
      </c>
      <c r="AY162" s="3">
        <f>'Population at Risk'!AY162/'Population at Risk'!AY$5</f>
        <v>6.3266173733514163E-3</v>
      </c>
      <c r="AZ162" s="3">
        <f>'Population at Risk'!AZ162/'Population at Risk'!AZ$5</f>
        <v>6.4518878957790099E-3</v>
      </c>
      <c r="BA162" s="3">
        <f>'Population at Risk'!BA162/'Population at Risk'!BA$5</f>
        <v>3.577592812325042E-3</v>
      </c>
      <c r="BB162" s="3">
        <f>'Population at Risk'!BB162/'Population at Risk'!BB$5</f>
        <v>7.6713108010348285E-3</v>
      </c>
      <c r="BC162" s="5">
        <f>'Population at Risk'!BC162/'Population at Risk'!BC$5</f>
        <v>1.7618352690521293E-2</v>
      </c>
      <c r="BD162" s="9">
        <v>160</v>
      </c>
    </row>
    <row r="163" spans="1:56" x14ac:dyDescent="0.35">
      <c r="B163" s="3" t="s">
        <v>52</v>
      </c>
      <c r="C163" s="47">
        <f>'Population at Risk'!C163/'Population at Risk'!C$5</f>
        <v>5.7640158788011759E-3</v>
      </c>
      <c r="D163" s="3">
        <f>'Population at Risk'!D163/'Population at Risk'!D$5</f>
        <v>6.6918951194840188E-3</v>
      </c>
      <c r="E163" s="3">
        <f>'Population at Risk'!E163/'Population at Risk'!E$5</f>
        <v>7.5042851381063808E-3</v>
      </c>
      <c r="F163" s="3">
        <f>'Population at Risk'!F163/'Population at Risk'!F$5</f>
        <v>1.038357274276238E-2</v>
      </c>
      <c r="G163" s="3">
        <f>'Population at Risk'!G163/'Population at Risk'!G$5</f>
        <v>1.0794014841272726E-2</v>
      </c>
      <c r="H163" s="3">
        <f>'Population at Risk'!H163/'Population at Risk'!H$5</f>
        <v>4.6007441654902061E-3</v>
      </c>
      <c r="I163" s="3">
        <f>'Population at Risk'!I163/'Population at Risk'!I$5</f>
        <v>1.0383749854844809E-2</v>
      </c>
      <c r="J163" s="3">
        <f>'Population at Risk'!J163/'Population at Risk'!J$5</f>
        <v>4.8159880434766461E-3</v>
      </c>
      <c r="K163" s="3">
        <f>'Population at Risk'!K163/'Population at Risk'!K$5</f>
        <v>5.4829543097690168E-3</v>
      </c>
      <c r="L163" s="3">
        <f>'Population at Risk'!L163/'Population at Risk'!L$5</f>
        <v>8.4338694386649343E-3</v>
      </c>
      <c r="M163" s="3">
        <f>'Population at Risk'!M163/'Population at Risk'!M$5</f>
        <v>8.43093701439512E-3</v>
      </c>
      <c r="N163" s="3">
        <f>'Population at Risk'!N163/'Population at Risk'!N$5</f>
        <v>3.258814608385039E-3</v>
      </c>
      <c r="O163" s="3">
        <f>'Population at Risk'!O163/'Population at Risk'!O$5</f>
        <v>4.9338135935747297E-3</v>
      </c>
      <c r="P163" s="3">
        <f>'Population at Risk'!P163/'Population at Risk'!P$5</f>
        <v>1.9634182090586152E-3</v>
      </c>
      <c r="Q163" s="3">
        <f>'Population at Risk'!Q163/'Population at Risk'!Q$5</f>
        <v>8.2527375136920086E-3</v>
      </c>
      <c r="R163" s="3">
        <f>'Population at Risk'!R163/'Population at Risk'!R$5</f>
        <v>3.3725741745796772E-3</v>
      </c>
      <c r="S163" s="3">
        <f>'Population at Risk'!S163/'Population at Risk'!S$5</f>
        <v>7.1449054380414382E-3</v>
      </c>
      <c r="T163" s="3">
        <f>'Population at Risk'!T163/'Population at Risk'!T$5</f>
        <v>5.9838768238861745E-3</v>
      </c>
      <c r="U163" s="3">
        <f>'Population at Risk'!U163/'Population at Risk'!U$5</f>
        <v>2.001537660244064E-2</v>
      </c>
      <c r="V163" s="3">
        <f>'Population at Risk'!V163/'Population at Risk'!V$5</f>
        <v>6.0680855420714623E-3</v>
      </c>
      <c r="W163" s="3">
        <f>'Population at Risk'!W163/'Population at Risk'!W$5</f>
        <v>6.5723929306941665E-3</v>
      </c>
      <c r="X163" s="3">
        <f>'Population at Risk'!X163/'Population at Risk'!X$5</f>
        <v>6.5717261669755497E-3</v>
      </c>
      <c r="Y163" s="3">
        <f>'Population at Risk'!Y163/'Population at Risk'!Y$5</f>
        <v>5.6519346956628693E-3</v>
      </c>
      <c r="Z163" s="3">
        <f>'Population at Risk'!Z163/'Population at Risk'!Z$5</f>
        <v>3.9302340093106177E-3</v>
      </c>
      <c r="AA163" s="3">
        <f>'Population at Risk'!AA163/'Population at Risk'!AA$5</f>
        <v>4.8556457718961499E-3</v>
      </c>
      <c r="AB163" s="3">
        <f>'Population at Risk'!AB163/'Population at Risk'!AB$5</f>
        <v>7.1400121735883991E-3</v>
      </c>
      <c r="AC163" s="3">
        <f>'Population at Risk'!AC163/'Population at Risk'!AC$5</f>
        <v>3.963050603344888E-3</v>
      </c>
      <c r="AD163" s="3">
        <f>'Population at Risk'!AD163/'Population at Risk'!AD$5</f>
        <v>9.3524182254372135E-3</v>
      </c>
      <c r="AE163" s="3">
        <f>'Population at Risk'!AE163/'Population at Risk'!AE$5</f>
        <v>8.8877575791948844E-3</v>
      </c>
      <c r="AF163" s="3">
        <f>'Population at Risk'!AF163/'Population at Risk'!AF$5</f>
        <v>4.4471224174098215E-3</v>
      </c>
      <c r="AG163" s="3">
        <f>'Population at Risk'!AG163/'Population at Risk'!AG$5</f>
        <v>8.8877575791948844E-3</v>
      </c>
      <c r="AH163" s="3">
        <f>'Population at Risk'!AH163/'Population at Risk'!AH$5</f>
        <v>6.5079561488211469E-3</v>
      </c>
      <c r="AI163" s="3">
        <f>'Population at Risk'!AI163/'Population at Risk'!AI$5</f>
        <v>6.9621005817470999E-3</v>
      </c>
      <c r="AJ163" s="3">
        <f>'Population at Risk'!AJ163/'Population at Risk'!AJ$5</f>
        <v>8.6766999121762577E-3</v>
      </c>
      <c r="AK163" s="3">
        <f>'Population at Risk'!AK163/'Population at Risk'!AK$5</f>
        <v>9.1843971017317103E-3</v>
      </c>
      <c r="AL163" s="3">
        <f>'Population at Risk'!AL163/'Population at Risk'!AL$5</f>
        <v>3.467139320217953E-3</v>
      </c>
      <c r="AM163" s="3">
        <f>'Population at Risk'!AM163/'Population at Risk'!AM$5</f>
        <v>6.7848928577140324E-3</v>
      </c>
      <c r="AN163" s="3">
        <f>'Population at Risk'!AN163/'Population at Risk'!AN$5</f>
        <v>8.3053709615722223E-3</v>
      </c>
      <c r="AO163" s="3">
        <f>'Population at Risk'!AO163/'Population at Risk'!AO$5</f>
        <v>8.2991202838443232E-3</v>
      </c>
      <c r="AP163" s="3">
        <f>'Population at Risk'!AP163/'Population at Risk'!AP$5</f>
        <v>6.7087093527546096E-3</v>
      </c>
      <c r="AQ163" s="3">
        <f>'Population at Risk'!AQ163/'Population at Risk'!AQ$5</f>
        <v>5.1480765287592592E-3</v>
      </c>
      <c r="AR163" s="3">
        <f>'Population at Risk'!AR163/'Population at Risk'!AR$5</f>
        <v>6.3054676912592837E-3</v>
      </c>
      <c r="AS163" s="3">
        <f>'Population at Risk'!AS163/'Population at Risk'!AS$5</f>
        <v>1.0385066537893773E-2</v>
      </c>
      <c r="AT163" s="3">
        <f>'Population at Risk'!AT163/'Population at Risk'!AT$5</f>
        <v>1.1024459228078293E-2</v>
      </c>
      <c r="AU163" s="3">
        <f>'Population at Risk'!AU163/'Population at Risk'!AU$5</f>
        <v>1.1034207391273176E-2</v>
      </c>
      <c r="AV163" s="3">
        <f>'Population at Risk'!AV163/'Population at Risk'!AV$5</f>
        <v>5.6827063210271667E-3</v>
      </c>
      <c r="AW163" s="3">
        <f>'Population at Risk'!AW163/'Population at Risk'!AW$5</f>
        <v>6.1855563541324023E-3</v>
      </c>
      <c r="AX163" s="3">
        <f>'Population at Risk'!AX163/'Population at Risk'!AX$5</f>
        <v>4.9350147861540869E-3</v>
      </c>
      <c r="AY163" s="3">
        <f>'Population at Risk'!AY163/'Population at Risk'!AY$5</f>
        <v>6.6694390044197208E-3</v>
      </c>
      <c r="AZ163" s="3">
        <f>'Population at Risk'!AZ163/'Population at Risk'!AZ$5</f>
        <v>6.71663503963535E-3</v>
      </c>
      <c r="BA163" s="3">
        <f>'Population at Risk'!BA163/'Population at Risk'!BA$5</f>
        <v>4.3534563137931238E-3</v>
      </c>
      <c r="BB163" s="3">
        <f>'Population at Risk'!BB163/'Population at Risk'!BB$5</f>
        <v>8.0978381541947017E-3</v>
      </c>
      <c r="BC163" s="5">
        <f>'Population at Risk'!BC163/'Population at Risk'!BC$5</f>
        <v>2.0003059014288824E-2</v>
      </c>
      <c r="BD163" s="9">
        <v>161</v>
      </c>
    </row>
    <row r="164" spans="1:56" x14ac:dyDescent="0.35">
      <c r="B164" s="3" t="s">
        <v>53</v>
      </c>
      <c r="C164" s="47">
        <f>'Population at Risk'!C164/'Population at Risk'!C$5</f>
        <v>5.8769294763384257E-3</v>
      </c>
      <c r="D164" s="3">
        <f>'Population at Risk'!D164/'Population at Risk'!D$5</f>
        <v>7.9681545761421807E-3</v>
      </c>
      <c r="E164" s="3">
        <f>'Population at Risk'!E164/'Population at Risk'!E$5</f>
        <v>9.789734067243365E-3</v>
      </c>
      <c r="F164" s="3">
        <f>'Population at Risk'!F164/'Population at Risk'!F$5</f>
        <v>1.2968712435554506E-2</v>
      </c>
      <c r="G164" s="3">
        <f>'Population at Risk'!G164/'Population at Risk'!G$5</f>
        <v>1.4851520277340222E-2</v>
      </c>
      <c r="H164" s="3">
        <f>'Population at Risk'!H164/'Population at Risk'!H$5</f>
        <v>6.1549176998094545E-3</v>
      </c>
      <c r="I164" s="3">
        <f>'Population at Risk'!I164/'Population at Risk'!I$5</f>
        <v>1.3329492625674382E-2</v>
      </c>
      <c r="J164" s="3">
        <f>'Population at Risk'!J164/'Population at Risk'!J$5</f>
        <v>6.1443665220412055E-3</v>
      </c>
      <c r="K164" s="3">
        <f>'Population at Risk'!K164/'Population at Risk'!K$5</f>
        <v>7.20569348462477E-3</v>
      </c>
      <c r="L164" s="3">
        <f>'Population at Risk'!L164/'Population at Risk'!L$5</f>
        <v>1.2068195365872916E-2</v>
      </c>
      <c r="M164" s="3">
        <f>'Population at Risk'!M164/'Population at Risk'!M$5</f>
        <v>1.2063999300325409E-2</v>
      </c>
      <c r="N164" s="3">
        <f>'Population at Risk'!N164/'Population at Risk'!N$5</f>
        <v>3.5425155757238176E-3</v>
      </c>
      <c r="O164" s="3">
        <f>'Population at Risk'!O164/'Population at Risk'!O$5</f>
        <v>6.7051827742293504E-3</v>
      </c>
      <c r="P164" s="3">
        <f>'Population at Risk'!P164/'Population at Risk'!P$5</f>
        <v>2.5562848891406064E-3</v>
      </c>
      <c r="Q164" s="3">
        <f>'Population at Risk'!Q164/'Population at Risk'!Q$5</f>
        <v>9.792569605577315E-3</v>
      </c>
      <c r="R164" s="3">
        <f>'Population at Risk'!R164/'Population at Risk'!R$5</f>
        <v>4.0258515834765895E-3</v>
      </c>
      <c r="S164" s="3">
        <f>'Population at Risk'!S164/'Population at Risk'!S$5</f>
        <v>8.0951835868036184E-3</v>
      </c>
      <c r="T164" s="3">
        <f>'Population at Risk'!T164/'Population at Risk'!T$5</f>
        <v>5.4410415668230032E-3</v>
      </c>
      <c r="U164" s="3">
        <f>'Population at Risk'!U164/'Population at Risk'!U$5</f>
        <v>2.7887956144972626E-2</v>
      </c>
      <c r="V164" s="3">
        <f>'Population at Risk'!V164/'Population at Risk'!V$5</f>
        <v>7.6525045000323576E-3</v>
      </c>
      <c r="W164" s="3">
        <f>'Population at Risk'!W164/'Population at Risk'!W$5</f>
        <v>8.1370107232183984E-3</v>
      </c>
      <c r="X164" s="3">
        <f>'Population at Risk'!X164/'Population at Risk'!X$5</f>
        <v>8.1361852303445774E-3</v>
      </c>
      <c r="Y164" s="3">
        <f>'Population at Risk'!Y164/'Population at Risk'!Y$5</f>
        <v>7.1633918386722695E-3</v>
      </c>
      <c r="Z164" s="3">
        <f>'Population at Risk'!Z164/'Population at Risk'!Z$5</f>
        <v>4.2442575530469602E-3</v>
      </c>
      <c r="AA164" s="3">
        <f>'Population at Risk'!AA164/'Population at Risk'!AA$5</f>
        <v>5.8143331723120445E-3</v>
      </c>
      <c r="AB164" s="3">
        <f>'Population at Risk'!AB164/'Population at Risk'!AB$5</f>
        <v>8.6145620196453523E-3</v>
      </c>
      <c r="AC164" s="3">
        <f>'Population at Risk'!AC164/'Population at Risk'!AC$5</f>
        <v>4.6367117397714194E-3</v>
      </c>
      <c r="AD164" s="3">
        <f>'Population at Risk'!AD164/'Population at Risk'!AD$5</f>
        <v>1.275080649713012E-2</v>
      </c>
      <c r="AE164" s="3">
        <f>'Population at Risk'!AE164/'Population at Risk'!AE$5</f>
        <v>1.206335079999105E-2</v>
      </c>
      <c r="AF164" s="3">
        <f>'Population at Risk'!AF164/'Population at Risk'!AF$5</f>
        <v>5.3127819950196569E-3</v>
      </c>
      <c r="AG164" s="3">
        <f>'Population at Risk'!AG164/'Population at Risk'!AG$5</f>
        <v>1.206335079999105E-2</v>
      </c>
      <c r="AH164" s="3">
        <f>'Population at Risk'!AH164/'Population at Risk'!AH$5</f>
        <v>7.9997528406930054E-3</v>
      </c>
      <c r="AI164" s="3">
        <f>'Population at Risk'!AI164/'Population at Risk'!AI$5</f>
        <v>7.3317149723429297E-3</v>
      </c>
      <c r="AJ164" s="3">
        <f>'Population at Risk'!AJ164/'Population at Risk'!AJ$5</f>
        <v>1.0447339355844774E-2</v>
      </c>
      <c r="AK164" s="3">
        <f>'Population at Risk'!AK164/'Population at Risk'!AK$5</f>
        <v>1.1560899368925948E-2</v>
      </c>
      <c r="AL164" s="3">
        <f>'Population at Risk'!AL164/'Population at Risk'!AL$5</f>
        <v>4.7061552022123407E-3</v>
      </c>
      <c r="AM164" s="3">
        <f>'Population at Risk'!AM164/'Population at Risk'!AM$5</f>
        <v>7.8742981616342321E-3</v>
      </c>
      <c r="AN164" s="3">
        <f>'Population at Risk'!AN164/'Population at Risk'!AN$5</f>
        <v>1.12084867540633E-2</v>
      </c>
      <c r="AO164" s="3">
        <f>'Population at Risk'!AO164/'Population at Risk'!AO$5</f>
        <v>1.1200051171975371E-2</v>
      </c>
      <c r="AP164" s="3">
        <f>'Population at Risk'!AP164/'Population at Risk'!AP$5</f>
        <v>9.0988568144647567E-3</v>
      </c>
      <c r="AQ164" s="3">
        <f>'Population at Risk'!AQ164/'Population at Risk'!AQ$5</f>
        <v>6.9089877524362063E-3</v>
      </c>
      <c r="AR164" s="3">
        <f>'Population at Risk'!AR164/'Population at Risk'!AR$5</f>
        <v>7.7354542565897435E-3</v>
      </c>
      <c r="AS164" s="3">
        <f>'Population at Risk'!AS164/'Population at Risk'!AS$5</f>
        <v>1.3331182835592464E-2</v>
      </c>
      <c r="AT164" s="3">
        <f>'Population at Risk'!AT164/'Population at Risk'!AT$5</f>
        <v>1.3668871098928208E-2</v>
      </c>
      <c r="AU164" s="3">
        <f>'Population at Risk'!AU164/'Population at Risk'!AU$5</f>
        <v>1.3680957531777701E-2</v>
      </c>
      <c r="AV164" s="3">
        <f>'Population at Risk'!AV164/'Population at Risk'!AV$5</f>
        <v>7.4032236504962034E-3</v>
      </c>
      <c r="AW164" s="3">
        <f>'Population at Risk'!AW164/'Population at Risk'!AW$5</f>
        <v>8.0910664397775157E-3</v>
      </c>
      <c r="AX164" s="3">
        <f>'Population at Risk'!AX164/'Population at Risk'!AX$5</f>
        <v>6.1661171817239055E-3</v>
      </c>
      <c r="AY164" s="3">
        <f>'Population at Risk'!AY164/'Population at Risk'!AY$5</f>
        <v>8.3239931285733187E-3</v>
      </c>
      <c r="AZ164" s="3">
        <f>'Population at Risk'!AZ164/'Population at Risk'!AZ$5</f>
        <v>8.4461715745574109E-3</v>
      </c>
      <c r="BA164" s="3">
        <f>'Population at Risk'!BA164/'Population at Risk'!BA$5</f>
        <v>5.5210548184534249E-3</v>
      </c>
      <c r="BB164" s="3">
        <f>'Population at Risk'!BB164/'Population at Risk'!BB$5</f>
        <v>9.6232279636624552E-3</v>
      </c>
      <c r="BC164" s="5">
        <f>'Population at Risk'!BC164/'Population at Risk'!BC$5</f>
        <v>2.7870793722050844E-2</v>
      </c>
      <c r="BD164" s="9">
        <v>162</v>
      </c>
    </row>
    <row r="165" spans="1:56" x14ac:dyDescent="0.35">
      <c r="B165" s="3" t="s">
        <v>54</v>
      </c>
      <c r="C165" s="47">
        <f>'Population at Risk'!C165/'Population at Risk'!C$5</f>
        <v>6.0062781633774542E-3</v>
      </c>
      <c r="D165" s="3">
        <f>'Population at Risk'!D165/'Population at Risk'!D$5</f>
        <v>7.9785875117574252E-3</v>
      </c>
      <c r="E165" s="3">
        <f>'Population at Risk'!E165/'Population at Risk'!E$5</f>
        <v>9.6971942924783793E-3</v>
      </c>
      <c r="F165" s="3">
        <f>'Population at Risk'!F165/'Population at Risk'!F$5</f>
        <v>1.5092244296347056E-2</v>
      </c>
      <c r="G165" s="3">
        <f>'Population at Risk'!G165/'Population at Risk'!G$5</f>
        <v>1.6608534666665845E-2</v>
      </c>
      <c r="H165" s="3">
        <f>'Population at Risk'!H165/'Population at Risk'!H$5</f>
        <v>6.8840717130272998E-3</v>
      </c>
      <c r="I165" s="3">
        <f>'Population at Risk'!I165/'Population at Risk'!I$5</f>
        <v>1.5310771146929884E-2</v>
      </c>
      <c r="J165" s="3">
        <f>'Population at Risk'!J165/'Population at Risk'!J$5</f>
        <v>6.5902162469965754E-3</v>
      </c>
      <c r="K165" s="3">
        <f>'Population at Risk'!K165/'Population at Risk'!K$5</f>
        <v>7.4004419571821961E-3</v>
      </c>
      <c r="L165" s="3">
        <f>'Population at Risk'!L165/'Population at Risk'!L$5</f>
        <v>1.4039035330183022E-2</v>
      </c>
      <c r="M165" s="3">
        <f>'Population at Risk'!M165/'Population at Risk'!M$5</f>
        <v>1.4034154011089052E-2</v>
      </c>
      <c r="N165" s="3">
        <f>'Population at Risk'!N165/'Population at Risk'!N$5</f>
        <v>4.5395109772748323E-3</v>
      </c>
      <c r="O165" s="3">
        <f>'Population at Risk'!O165/'Population at Risk'!O$5</f>
        <v>7.6042486349342884E-3</v>
      </c>
      <c r="P165" s="3">
        <f>'Population at Risk'!P165/'Population at Risk'!P$5</f>
        <v>2.6212751829323166E-3</v>
      </c>
      <c r="Q165" s="3">
        <f>'Population at Risk'!Q165/'Population at Risk'!Q$5</f>
        <v>1.0000142776767855E-2</v>
      </c>
      <c r="R165" s="3">
        <f>'Population at Risk'!R165/'Population at Risk'!R$5</f>
        <v>5.1214111947177595E-3</v>
      </c>
      <c r="S165" s="3">
        <f>'Population at Risk'!S165/'Population at Risk'!S$5</f>
        <v>8.3766217013890778E-3</v>
      </c>
      <c r="T165" s="3">
        <f>'Population at Risk'!T165/'Population at Risk'!T$5</f>
        <v>5.3463091466863528E-3</v>
      </c>
      <c r="U165" s="3">
        <f>'Population at Risk'!U165/'Population at Risk'!U$5</f>
        <v>2.6595136985934159E-2</v>
      </c>
      <c r="V165" s="3">
        <f>'Population at Risk'!V165/'Population at Risk'!V$5</f>
        <v>7.9361749254645911E-3</v>
      </c>
      <c r="W165" s="3">
        <f>'Population at Risk'!W165/'Population at Risk'!W$5</f>
        <v>8.4799827241970448E-3</v>
      </c>
      <c r="X165" s="3">
        <f>'Population at Risk'!X165/'Population at Risk'!X$5</f>
        <v>8.4791224371030434E-3</v>
      </c>
      <c r="Y165" s="3">
        <f>'Population at Risk'!Y165/'Population at Risk'!Y$5</f>
        <v>7.5387507645968202E-3</v>
      </c>
      <c r="Z165" s="3">
        <f>'Population at Risk'!Z165/'Population at Risk'!Z$5</f>
        <v>4.2589379212166082E-3</v>
      </c>
      <c r="AA165" s="3">
        <f>'Population at Risk'!AA165/'Population at Risk'!AA$5</f>
        <v>6.075544791243768E-3</v>
      </c>
      <c r="AB165" s="3">
        <f>'Population at Risk'!AB165/'Population at Risk'!AB$5</f>
        <v>8.6743853670039981E-3</v>
      </c>
      <c r="AC165" s="3">
        <f>'Population at Risk'!AC165/'Population at Risk'!AC$5</f>
        <v>4.9960907606923597E-3</v>
      </c>
      <c r="AD165" s="3">
        <f>'Population at Risk'!AD165/'Population at Risk'!AD$5</f>
        <v>1.4774690760823056E-2</v>
      </c>
      <c r="AE165" s="3">
        <f>'Population at Risk'!AE165/'Population at Risk'!AE$5</f>
        <v>1.4217520585703738E-2</v>
      </c>
      <c r="AF165" s="3">
        <f>'Population at Risk'!AF165/'Population at Risk'!AF$5</f>
        <v>6.3304044169512829E-3</v>
      </c>
      <c r="AG165" s="3">
        <f>'Population at Risk'!AG165/'Population at Risk'!AG$5</f>
        <v>1.4217520585703738E-2</v>
      </c>
      <c r="AH165" s="3">
        <f>'Population at Risk'!AH165/'Population at Risk'!AH$5</f>
        <v>8.0718690929593943E-3</v>
      </c>
      <c r="AI165" s="3">
        <f>'Population at Risk'!AI165/'Population at Risk'!AI$5</f>
        <v>7.3428110222443195E-3</v>
      </c>
      <c r="AJ165" s="3">
        <f>'Population at Risk'!AJ165/'Population at Risk'!AJ$5</f>
        <v>1.0531705487924274E-2</v>
      </c>
      <c r="AK165" s="3">
        <f>'Population at Risk'!AK165/'Population at Risk'!AK$5</f>
        <v>1.1844892802758316E-2</v>
      </c>
      <c r="AL165" s="3">
        <f>'Population at Risk'!AL165/'Population at Risk'!AL$5</f>
        <v>5.2787141437277887E-3</v>
      </c>
      <c r="AM165" s="3">
        <f>'Population at Risk'!AM165/'Population at Risk'!AM$5</f>
        <v>7.7704686239861423E-3</v>
      </c>
      <c r="AN165" s="3">
        <f>'Population at Risk'!AN165/'Population at Risk'!AN$5</f>
        <v>1.4737084435898044E-2</v>
      </c>
      <c r="AO165" s="3">
        <f>'Population at Risk'!AO165/'Population at Risk'!AO$5</f>
        <v>1.4725993207597245E-2</v>
      </c>
      <c r="AP165" s="3">
        <f>'Population at Risk'!AP165/'Population at Risk'!AP$5</f>
        <v>1.0696999022142079E-2</v>
      </c>
      <c r="AQ165" s="3">
        <f>'Population at Risk'!AQ165/'Population at Risk'!AQ$5</f>
        <v>7.9869411335188635E-3</v>
      </c>
      <c r="AR165" s="3">
        <f>'Population at Risk'!AR165/'Population at Risk'!AR$5</f>
        <v>8.2973640967473217E-3</v>
      </c>
      <c r="AS165" s="3">
        <f>'Population at Risk'!AS165/'Population at Risk'!AS$5</f>
        <v>1.5312712587461249E-2</v>
      </c>
      <c r="AT165" s="3">
        <f>'Population at Risk'!AT165/'Population at Risk'!AT$5</f>
        <v>1.5591868173682365E-2</v>
      </c>
      <c r="AU165" s="3">
        <f>'Population at Risk'!AU165/'Population at Risk'!AU$5</f>
        <v>1.5605654979214106E-2</v>
      </c>
      <c r="AV165" s="3">
        <f>'Population at Risk'!AV165/'Population at Risk'!AV$5</f>
        <v>8.1489367123787088E-3</v>
      </c>
      <c r="AW165" s="3">
        <f>'Population at Risk'!AW165/'Population at Risk'!AW$5</f>
        <v>8.3469797197184854E-3</v>
      </c>
      <c r="AX165" s="3">
        <f>'Population at Risk'!AX165/'Population at Risk'!AX$5</f>
        <v>6.8164498532338486E-3</v>
      </c>
      <c r="AY165" s="3">
        <f>'Population at Risk'!AY165/'Population at Risk'!AY$5</f>
        <v>9.3035344438891394E-3</v>
      </c>
      <c r="AZ165" s="3">
        <f>'Population at Risk'!AZ165/'Population at Risk'!AZ$5</f>
        <v>1.0030515202164572E-2</v>
      </c>
      <c r="BA165" s="3">
        <f>'Population at Risk'!BA165/'Population at Risk'!BA$5</f>
        <v>6.1022184835537842E-3</v>
      </c>
      <c r="BB165" s="3">
        <f>'Population at Risk'!BB165/'Population at Risk'!BB$5</f>
        <v>9.7770970317023597E-3</v>
      </c>
      <c r="BC165" s="5">
        <f>'Population at Risk'!BC165/'Population at Risk'!BC$5</f>
        <v>2.6578770172021999E-2</v>
      </c>
      <c r="BD165" s="9">
        <v>163</v>
      </c>
    </row>
    <row r="166" spans="1:56" x14ac:dyDescent="0.35">
      <c r="B166" s="3" t="s">
        <v>55</v>
      </c>
      <c r="C166" s="47">
        <f>'Population at Risk'!C166/'Population at Risk'!C$5</f>
        <v>6.8996822421370863E-3</v>
      </c>
      <c r="D166" s="3">
        <f>'Population at Risk'!D166/'Population at Risk'!D$5</f>
        <v>9.4308599351721565E-3</v>
      </c>
      <c r="E166" s="3">
        <f>'Population at Risk'!E166/'Population at Risk'!E$5</f>
        <v>1.1635382809948164E-2</v>
      </c>
      <c r="F166" s="3">
        <f>'Population at Risk'!F166/'Population at Risk'!F$5</f>
        <v>1.8127672354929843E-2</v>
      </c>
      <c r="G166" s="3">
        <f>'Population at Risk'!G166/'Population at Risk'!G$5</f>
        <v>2.1732049579242095E-2</v>
      </c>
      <c r="H166" s="3">
        <f>'Population at Risk'!H166/'Population at Risk'!H$5</f>
        <v>7.8106062452314414E-3</v>
      </c>
      <c r="I166" s="3">
        <f>'Population at Risk'!I166/'Population at Risk'!I$5</f>
        <v>1.9441533377923415E-2</v>
      </c>
      <c r="J166" s="3">
        <f>'Population at Risk'!J166/'Population at Risk'!J$5</f>
        <v>8.0143151679104609E-3</v>
      </c>
      <c r="K166" s="3">
        <f>'Population at Risk'!K166/'Population at Risk'!K$5</f>
        <v>9.4865178345704595E-3</v>
      </c>
      <c r="L166" s="3">
        <f>'Population at Risk'!L166/'Population at Risk'!L$5</f>
        <v>1.7458379634999934E-2</v>
      </c>
      <c r="M166" s="3">
        <f>'Population at Risk'!M166/'Population at Risk'!M$5</f>
        <v>1.7452309422919275E-2</v>
      </c>
      <c r="N166" s="3">
        <f>'Population at Risk'!N166/'Population at Risk'!N$5</f>
        <v>5.4596553095541782E-3</v>
      </c>
      <c r="O166" s="3">
        <f>'Population at Risk'!O166/'Population at Risk'!O$5</f>
        <v>7.7614378035502129E-3</v>
      </c>
      <c r="P166" s="3">
        <f>'Population at Risk'!P166/'Population at Risk'!P$5</f>
        <v>3.2415606536289185E-3</v>
      </c>
      <c r="Q166" s="3">
        <f>'Population at Risk'!Q166/'Population at Risk'!Q$5</f>
        <v>1.3271780251611437E-2</v>
      </c>
      <c r="R166" s="3">
        <f>'Population at Risk'!R166/'Population at Risk'!R$5</f>
        <v>6.4981007403666158E-3</v>
      </c>
      <c r="S166" s="3">
        <f>'Population at Risk'!S166/'Population at Risk'!S$5</f>
        <v>1.0157133377880753E-2</v>
      </c>
      <c r="T166" s="3">
        <f>'Population at Risk'!T166/'Population at Risk'!T$5</f>
        <v>5.8342989367833071E-3</v>
      </c>
      <c r="U166" s="3">
        <f>'Population at Risk'!U166/'Population at Risk'!U$5</f>
        <v>3.3928205727171867E-2</v>
      </c>
      <c r="V166" s="3">
        <f>'Population at Risk'!V166/'Population at Risk'!V$5</f>
        <v>8.734567848637036E-3</v>
      </c>
      <c r="W166" s="3">
        <f>'Population at Risk'!W166/'Population at Risk'!W$5</f>
        <v>1.0760140784136153E-2</v>
      </c>
      <c r="X166" s="3">
        <f>'Population at Risk'!X166/'Population at Risk'!X$5</f>
        <v>1.0759049176930418E-2</v>
      </c>
      <c r="Y166" s="3">
        <f>'Population at Risk'!Y166/'Population at Risk'!Y$5</f>
        <v>8.6804304102635552E-3</v>
      </c>
      <c r="Z166" s="3">
        <f>'Population at Risk'!Z166/'Population at Risk'!Z$5</f>
        <v>4.8962704024204757E-3</v>
      </c>
      <c r="AA166" s="3">
        <f>'Population at Risk'!AA166/'Population at Risk'!AA$5</f>
        <v>7.1342032300504036E-3</v>
      </c>
      <c r="AB166" s="3">
        <f>'Population at Risk'!AB166/'Population at Risk'!AB$5</f>
        <v>1.0388101047383904E-2</v>
      </c>
      <c r="AC166" s="3">
        <f>'Population at Risk'!AC166/'Population at Risk'!AC$5</f>
        <v>5.9203980769391732E-3</v>
      </c>
      <c r="AD166" s="3">
        <f>'Population at Risk'!AD166/'Population at Risk'!AD$5</f>
        <v>1.9045281426396252E-2</v>
      </c>
      <c r="AE166" s="3">
        <f>'Population at Risk'!AE166/'Population at Risk'!AE$5</f>
        <v>1.8198307635407196E-2</v>
      </c>
      <c r="AF166" s="3">
        <f>'Population at Risk'!AF166/'Population at Risk'!AF$5</f>
        <v>8.7490674549898957E-3</v>
      </c>
      <c r="AG166" s="3">
        <f>'Population at Risk'!AG166/'Population at Risk'!AG$5</f>
        <v>1.8198307635407196E-2</v>
      </c>
      <c r="AH166" s="3">
        <f>'Population at Risk'!AH166/'Population at Risk'!AH$5</f>
        <v>9.3761891566046928E-3</v>
      </c>
      <c r="AI166" s="3">
        <f>'Population at Risk'!AI166/'Population at Risk'!AI$5</f>
        <v>8.5478420415351867E-3</v>
      </c>
      <c r="AJ166" s="3">
        <f>'Population at Risk'!AJ166/'Population at Risk'!AJ$5</f>
        <v>1.2605727221478673E-2</v>
      </c>
      <c r="AK166" s="3">
        <f>'Population at Risk'!AK166/'Population at Risk'!AK$5</f>
        <v>1.4747454051303975E-2</v>
      </c>
      <c r="AL166" s="3">
        <f>'Population at Risk'!AL166/'Population at Risk'!AL$5</f>
        <v>6.5311321152523695E-3</v>
      </c>
      <c r="AM166" s="3">
        <f>'Population at Risk'!AM166/'Population at Risk'!AM$5</f>
        <v>8.3268189804585214E-3</v>
      </c>
      <c r="AN166" s="3">
        <f>'Population at Risk'!AN166/'Population at Risk'!AN$5</f>
        <v>2.036951941864058E-2</v>
      </c>
      <c r="AO166" s="3">
        <f>'Population at Risk'!AO166/'Population at Risk'!AO$5</f>
        <v>2.0354189182104819E-2</v>
      </c>
      <c r="AP166" s="3">
        <f>'Population at Risk'!AP166/'Population at Risk'!AP$5</f>
        <v>1.293041513385965E-2</v>
      </c>
      <c r="AQ166" s="3">
        <f>'Population at Risk'!AQ166/'Population at Risk'!AQ$5</f>
        <v>8.9507483121113833E-3</v>
      </c>
      <c r="AR166" s="3">
        <f>'Population at Risk'!AR166/'Population at Risk'!AR$5</f>
        <v>9.9932404679449367E-3</v>
      </c>
      <c r="AS166" s="3">
        <f>'Population at Risk'!AS166/'Population at Risk'!AS$5</f>
        <v>1.9443998608481013E-2</v>
      </c>
      <c r="AT166" s="3">
        <f>'Population at Risk'!AT166/'Population at Risk'!AT$5</f>
        <v>1.8179652861612931E-2</v>
      </c>
      <c r="AU166" s="3">
        <f>'Population at Risk'!AU166/'Population at Risk'!AU$5</f>
        <v>1.8195727865316508E-2</v>
      </c>
      <c r="AV166" s="3">
        <f>'Population at Risk'!AV166/'Population at Risk'!AV$5</f>
        <v>9.4746458424601384E-3</v>
      </c>
      <c r="AW166" s="3">
        <f>'Population at Risk'!AW166/'Population at Risk'!AW$5</f>
        <v>1.042765776254748E-2</v>
      </c>
      <c r="AX166" s="3">
        <f>'Population at Risk'!AX166/'Population at Risk'!AX$5</f>
        <v>7.9883428563229091E-3</v>
      </c>
      <c r="AY166" s="3">
        <f>'Population at Risk'!AY166/'Population at Risk'!AY$5</f>
        <v>1.1473959211966893E-2</v>
      </c>
      <c r="AZ166" s="3">
        <f>'Population at Risk'!AZ166/'Population at Risk'!AZ$5</f>
        <v>1.208053512175483E-2</v>
      </c>
      <c r="BA166" s="3">
        <f>'Population at Risk'!BA166/'Population at Risk'!BA$5</f>
        <v>7.6159796856355155E-3</v>
      </c>
      <c r="BB166" s="3">
        <f>'Population at Risk'!BB166/'Population at Risk'!BB$5</f>
        <v>1.1395650351520637E-2</v>
      </c>
      <c r="BC166" s="5">
        <f>'Population at Risk'!BC166/'Population at Risk'!BC$5</f>
        <v>3.3907326096816751E-2</v>
      </c>
      <c r="BD166" s="9">
        <v>164</v>
      </c>
    </row>
    <row r="167" spans="1:56" x14ac:dyDescent="0.35">
      <c r="B167" s="3" t="s">
        <v>56</v>
      </c>
      <c r="C167" s="47">
        <f>'Population at Risk'!C167/'Population at Risk'!C$5</f>
        <v>6.1929566059308579E-3</v>
      </c>
      <c r="D167" s="3">
        <f>'Population at Risk'!D167/'Population at Risk'!D$5</f>
        <v>8.6976114199688766E-3</v>
      </c>
      <c r="E167" s="3">
        <f>'Population at Risk'!E167/'Population at Risk'!E$5</f>
        <v>1.0878199546827894E-2</v>
      </c>
      <c r="F167" s="3">
        <f>'Population at Risk'!F167/'Population at Risk'!F$5</f>
        <v>1.5425715770861709E-2</v>
      </c>
      <c r="G167" s="3">
        <f>'Population at Risk'!G167/'Population at Risk'!G$5</f>
        <v>2.1070706244558857E-2</v>
      </c>
      <c r="H167" s="3">
        <f>'Population at Risk'!H167/'Population at Risk'!H$5</f>
        <v>7.5258264710611521E-3</v>
      </c>
      <c r="I167" s="3">
        <f>'Population at Risk'!I167/'Population at Risk'!I$5</f>
        <v>1.7154294156991247E-2</v>
      </c>
      <c r="J167" s="3">
        <f>'Population at Risk'!J167/'Population at Risk'!J$5</f>
        <v>7.0215509016152457E-3</v>
      </c>
      <c r="K167" s="3">
        <f>'Population at Risk'!K167/'Population at Risk'!K$5</f>
        <v>7.7708709921481415E-3</v>
      </c>
      <c r="L167" s="3">
        <f>'Population at Risk'!L167/'Population at Risk'!L$5</f>
        <v>1.6894671270716935E-2</v>
      </c>
      <c r="M167" s="3">
        <f>'Population at Risk'!M167/'Population at Risk'!M$5</f>
        <v>1.6888797057886741E-2</v>
      </c>
      <c r="N167" s="3">
        <f>'Population at Risk'!N167/'Population at Risk'!N$5</f>
        <v>4.5802477429145796E-3</v>
      </c>
      <c r="O167" s="3">
        <f>'Population at Risk'!O167/'Population at Risk'!O$5</f>
        <v>7.4022127719693478E-3</v>
      </c>
      <c r="P167" s="3">
        <f>'Population at Risk'!P167/'Population at Risk'!P$5</f>
        <v>2.8626769408670971E-3</v>
      </c>
      <c r="Q167" s="3">
        <f>'Population at Risk'!Q167/'Population at Risk'!Q$5</f>
        <v>1.168992324903558E-2</v>
      </c>
      <c r="R167" s="3">
        <f>'Population at Risk'!R167/'Population at Risk'!R$5</f>
        <v>5.0616784714434693E-3</v>
      </c>
      <c r="S167" s="3">
        <f>'Population at Risk'!S167/'Population at Risk'!S$5</f>
        <v>8.6434520194888648E-3</v>
      </c>
      <c r="T167" s="3">
        <f>'Population at Risk'!T167/'Population at Risk'!T$5</f>
        <v>4.7958314884885434E-3</v>
      </c>
      <c r="U167" s="3">
        <f>'Population at Risk'!U167/'Population at Risk'!U$5</f>
        <v>3.268401200515992E-2</v>
      </c>
      <c r="V167" s="3">
        <f>'Population at Risk'!V167/'Population at Risk'!V$5</f>
        <v>7.2389226690758998E-3</v>
      </c>
      <c r="W167" s="3">
        <f>'Population at Risk'!W167/'Population at Risk'!W$5</f>
        <v>9.0013428238936641E-3</v>
      </c>
      <c r="X167" s="3">
        <f>'Population at Risk'!X167/'Population at Risk'!X$5</f>
        <v>9.0004296452573448E-3</v>
      </c>
      <c r="Y167" s="3">
        <f>'Population at Risk'!Y167/'Population at Risk'!Y$5</f>
        <v>7.3851829406692548E-3</v>
      </c>
      <c r="Z167" s="3">
        <f>'Population at Risk'!Z167/'Population at Risk'!Z$5</f>
        <v>4.0890303101785161E-3</v>
      </c>
      <c r="AA167" s="3">
        <f>'Population at Risk'!AA167/'Population at Risk'!AA$5</f>
        <v>6.0066976311657656E-3</v>
      </c>
      <c r="AB167" s="3">
        <f>'Population at Risk'!AB167/'Population at Risk'!AB$5</f>
        <v>9.4386955959443412E-3</v>
      </c>
      <c r="AC167" s="3">
        <f>'Population at Risk'!AC167/'Population at Risk'!AC$5</f>
        <v>4.8699105303888126E-3</v>
      </c>
      <c r="AD167" s="3">
        <f>'Population at Risk'!AD167/'Population at Risk'!AD$5</f>
        <v>1.8166937397142362E-2</v>
      </c>
      <c r="AE167" s="3">
        <f>'Population at Risk'!AE167/'Population at Risk'!AE$5</f>
        <v>1.7223069713590632E-2</v>
      </c>
      <c r="AF167" s="3">
        <f>'Population at Risk'!AF167/'Population at Risk'!AF$5</f>
        <v>6.5575202255599412E-3</v>
      </c>
      <c r="AG167" s="3">
        <f>'Population at Risk'!AG167/'Population at Risk'!AG$5</f>
        <v>1.7223069713590632E-2</v>
      </c>
      <c r="AH167" s="3">
        <f>'Population at Risk'!AH167/'Population at Risk'!AH$5</f>
        <v>8.1126837139115799E-3</v>
      </c>
      <c r="AI167" s="3">
        <f>'Population at Risk'!AI167/'Population at Risk'!AI$5</f>
        <v>7.2630602337366464E-3</v>
      </c>
      <c r="AJ167" s="3">
        <f>'Population at Risk'!AJ167/'Population at Risk'!AJ$5</f>
        <v>1.1986370681695039E-2</v>
      </c>
      <c r="AK167" s="3">
        <f>'Population at Risk'!AK167/'Population at Risk'!AK$5</f>
        <v>1.2815874830447114E-2</v>
      </c>
      <c r="AL167" s="3">
        <f>'Population at Risk'!AL167/'Population at Risk'!AL$5</f>
        <v>5.7984150773916455E-3</v>
      </c>
      <c r="AM167" s="3">
        <f>'Population at Risk'!AM167/'Population at Risk'!AM$5</f>
        <v>7.1031801308028136E-3</v>
      </c>
      <c r="AN167" s="3">
        <f>'Population at Risk'!AN167/'Population at Risk'!AN$5</f>
        <v>1.626872508023439E-2</v>
      </c>
      <c r="AO167" s="3">
        <f>'Population at Risk'!AO167/'Population at Risk'!AO$5</f>
        <v>1.6256481128941805E-2</v>
      </c>
      <c r="AP167" s="3">
        <f>'Population at Risk'!AP167/'Population at Risk'!AP$5</f>
        <v>1.2197952040929534E-2</v>
      </c>
      <c r="AQ167" s="3">
        <f>'Population at Risk'!AQ167/'Population at Risk'!AQ$5</f>
        <v>7.2030657037246721E-3</v>
      </c>
      <c r="AR167" s="3">
        <f>'Population at Risk'!AR167/'Population at Risk'!AR$5</f>
        <v>8.8492546500936291E-3</v>
      </c>
      <c r="AS167" s="3">
        <f>'Population at Risk'!AS167/'Population at Risk'!AS$5</f>
        <v>1.715646936042442E-2</v>
      </c>
      <c r="AT167" s="3">
        <f>'Population at Risk'!AT167/'Population at Risk'!AT$5</f>
        <v>1.7910324671070517E-2</v>
      </c>
      <c r="AU167" s="3">
        <f>'Population at Risk'!AU167/'Population at Risk'!AU$5</f>
        <v>1.7926161526571074E-2</v>
      </c>
      <c r="AV167" s="3">
        <f>'Population at Risk'!AV167/'Population at Risk'!AV$5</f>
        <v>9.8471134922865806E-3</v>
      </c>
      <c r="AW167" s="3">
        <f>'Population at Risk'!AW167/'Population at Risk'!AW$5</f>
        <v>9.128742205017611E-3</v>
      </c>
      <c r="AX167" s="3">
        <f>'Population at Risk'!AX167/'Population at Risk'!AX$5</f>
        <v>7.3330491063901704E-3</v>
      </c>
      <c r="AY167" s="3">
        <f>'Population at Risk'!AY167/'Population at Risk'!AY$5</f>
        <v>9.8972456801415479E-3</v>
      </c>
      <c r="AZ167" s="3">
        <f>'Population at Risk'!AZ167/'Population at Risk'!AZ$5</f>
        <v>1.0689637232294836E-2</v>
      </c>
      <c r="BA167" s="3">
        <f>'Population at Risk'!BA167/'Population at Risk'!BA$5</f>
        <v>6.7037996092190934E-3</v>
      </c>
      <c r="BB167" s="3">
        <f>'Population at Risk'!BB167/'Population at Risk'!BB$5</f>
        <v>9.3108775831302008E-3</v>
      </c>
      <c r="BC167" s="5">
        <f>'Population at Risk'!BC167/'Population at Risk'!BC$5</f>
        <v>3.2663898059415858E-2</v>
      </c>
      <c r="BD167" s="9">
        <v>165</v>
      </c>
    </row>
    <row r="168" spans="1:56" x14ac:dyDescent="0.35">
      <c r="B168" s="3" t="s">
        <v>57</v>
      </c>
      <c r="C168" s="47">
        <f>'Population at Risk'!C168/'Population at Risk'!C$5</f>
        <v>7.095358854223641E-3</v>
      </c>
      <c r="D168" s="3">
        <f>'Population at Risk'!D168/'Population at Risk'!D$5</f>
        <v>1.0668065955228782E-2</v>
      </c>
      <c r="E168" s="3">
        <f>'Population at Risk'!E168/'Population at Risk'!E$5</f>
        <v>1.3776228345556075E-2</v>
      </c>
      <c r="F168" s="3">
        <f>'Population at Risk'!F168/'Population at Risk'!F$5</f>
        <v>2.1848126209810671E-2</v>
      </c>
      <c r="G168" s="3">
        <f>'Population at Risk'!G168/'Population at Risk'!G$5</f>
        <v>2.9302343465126092E-2</v>
      </c>
      <c r="H168" s="3">
        <f>'Population at Risk'!H168/'Population at Risk'!H$5</f>
        <v>9.783723251982724E-3</v>
      </c>
      <c r="I168" s="3">
        <f>'Population at Risk'!I168/'Population at Risk'!I$5</f>
        <v>2.2558350633749231E-2</v>
      </c>
      <c r="J168" s="3">
        <f>'Population at Risk'!J168/'Population at Risk'!J$5</f>
        <v>8.7343915870349773E-3</v>
      </c>
      <c r="K168" s="3">
        <f>'Population at Risk'!K168/'Population at Risk'!K$5</f>
        <v>9.9875155469584878E-3</v>
      </c>
      <c r="L168" s="3">
        <f>'Population at Risk'!L168/'Population at Risk'!L$5</f>
        <v>2.204502353178156E-2</v>
      </c>
      <c r="M168" s="3">
        <f>'Population at Risk'!M168/'Population at Risk'!M$5</f>
        <v>2.2037358561093633E-2</v>
      </c>
      <c r="N168" s="3">
        <f>'Population at Risk'!N168/'Population at Risk'!N$5</f>
        <v>5.5950997785232243E-3</v>
      </c>
      <c r="O168" s="3">
        <f>'Population at Risk'!O168/'Population at Risk'!O$5</f>
        <v>9.3717300987969064E-3</v>
      </c>
      <c r="P168" s="3">
        <f>'Population at Risk'!P168/'Population at Risk'!P$5</f>
        <v>3.7828231004315214E-3</v>
      </c>
      <c r="Q168" s="3">
        <f>'Population at Risk'!Q168/'Population at Risk'!Q$5</f>
        <v>1.3272910149470421E-2</v>
      </c>
      <c r="R168" s="3">
        <f>'Population at Risk'!R168/'Population at Risk'!R$5</f>
        <v>5.4195625911666687E-3</v>
      </c>
      <c r="S168" s="3">
        <f>'Population at Risk'!S168/'Population at Risk'!S$5</f>
        <v>1.0541235941556109E-2</v>
      </c>
      <c r="T168" s="3">
        <f>'Population at Risk'!T168/'Population at Risk'!T$5</f>
        <v>5.2503295794954722E-3</v>
      </c>
      <c r="U168" s="3">
        <f>'Population at Risk'!U168/'Population at Risk'!U$5</f>
        <v>4.317420577673866E-2</v>
      </c>
      <c r="V168" s="3">
        <f>'Population at Risk'!V168/'Population at Risk'!V$5</f>
        <v>9.4543089370870675E-3</v>
      </c>
      <c r="W168" s="3">
        <f>'Population at Risk'!W168/'Population at Risk'!W$5</f>
        <v>1.1663078564026059E-2</v>
      </c>
      <c r="X168" s="3">
        <f>'Population at Risk'!X168/'Population at Risk'!X$5</f>
        <v>1.1661895354544233E-2</v>
      </c>
      <c r="Y168" s="3">
        <f>'Population at Risk'!Y168/'Population at Risk'!Y$5</f>
        <v>9.4257657962757146E-3</v>
      </c>
      <c r="Z168" s="3">
        <f>'Population at Risk'!Z168/'Population at Risk'!Z$5</f>
        <v>3.9388425966817419E-3</v>
      </c>
      <c r="AA168" s="3">
        <f>'Population at Risk'!AA168/'Population at Risk'!AA$5</f>
        <v>6.5971493061225033E-3</v>
      </c>
      <c r="AB168" s="3">
        <f>'Population at Risk'!AB168/'Population at Risk'!AB$5</f>
        <v>1.165957677795613E-2</v>
      </c>
      <c r="AC168" s="3">
        <f>'Population at Risk'!AC168/'Population at Risk'!AC$5</f>
        <v>5.2444161924663441E-3</v>
      </c>
      <c r="AD168" s="3">
        <f>'Population at Risk'!AD168/'Population at Risk'!AD$5</f>
        <v>2.2878253019402713E-2</v>
      </c>
      <c r="AE168" s="3">
        <f>'Population at Risk'!AE168/'Population at Risk'!AE$5</f>
        <v>2.0586019528444157E-2</v>
      </c>
      <c r="AF168" s="3">
        <f>'Population at Risk'!AF168/'Population at Risk'!AF$5</f>
        <v>7.4429444410215977E-3</v>
      </c>
      <c r="AG168" s="3">
        <f>'Population at Risk'!AG168/'Population at Risk'!AG$5</f>
        <v>2.0586019528444157E-2</v>
      </c>
      <c r="AH168" s="3">
        <f>'Population at Risk'!AH168/'Population at Risk'!AH$5</f>
        <v>9.1082980378445581E-3</v>
      </c>
      <c r="AI168" s="3">
        <f>'Population at Risk'!AI168/'Population at Risk'!AI$5</f>
        <v>8.2935810264254065E-3</v>
      </c>
      <c r="AJ168" s="3">
        <f>'Population at Risk'!AJ168/'Population at Risk'!AJ$5</f>
        <v>1.4643358190598782E-2</v>
      </c>
      <c r="AK168" s="3">
        <f>'Population at Risk'!AK168/'Population at Risk'!AK$5</f>
        <v>1.6176428474897062E-2</v>
      </c>
      <c r="AL168" s="3">
        <f>'Population at Risk'!AL168/'Population at Risk'!AL$5</f>
        <v>8.3810164886167857E-3</v>
      </c>
      <c r="AM168" s="3">
        <f>'Population at Risk'!AM168/'Population at Risk'!AM$5</f>
        <v>8.6885176981759005E-3</v>
      </c>
      <c r="AN168" s="3">
        <f>'Population at Risk'!AN168/'Population at Risk'!AN$5</f>
        <v>1.9101826555245695E-2</v>
      </c>
      <c r="AO168" s="3">
        <f>'Population at Risk'!AO168/'Population at Risk'!AO$5</f>
        <v>1.908745039283663E-2</v>
      </c>
      <c r="AP168" s="3">
        <f>'Population at Risk'!AP168/'Population at Risk'!AP$5</f>
        <v>1.4325582929917015E-2</v>
      </c>
      <c r="AQ168" s="3">
        <f>'Population at Risk'!AQ168/'Population at Risk'!AQ$5</f>
        <v>9.1035830395470706E-3</v>
      </c>
      <c r="AR168" s="3">
        <f>'Population at Risk'!AR168/'Population at Risk'!AR$5</f>
        <v>1.0785600650930195E-2</v>
      </c>
      <c r="AS168" s="3">
        <f>'Population at Risk'!AS168/'Population at Risk'!AS$5</f>
        <v>2.2561211083808923E-2</v>
      </c>
      <c r="AT168" s="3">
        <f>'Population at Risk'!AT168/'Population at Risk'!AT$5</f>
        <v>2.2647615165432618E-2</v>
      </c>
      <c r="AU168" s="3">
        <f>'Population at Risk'!AU168/'Population at Risk'!AU$5</f>
        <v>2.266764087771837E-2</v>
      </c>
      <c r="AV168" s="3">
        <f>'Population at Risk'!AV168/'Population at Risk'!AV$5</f>
        <v>1.1985476874772321E-2</v>
      </c>
      <c r="AW168" s="3">
        <f>'Population at Risk'!AW168/'Population at Risk'!AW$5</f>
        <v>9.5021317671347156E-3</v>
      </c>
      <c r="AX168" s="3">
        <f>'Population at Risk'!AX168/'Population at Risk'!AX$5</f>
        <v>8.9233623396453039E-3</v>
      </c>
      <c r="AY168" s="3">
        <f>'Population at Risk'!AY168/'Population at Risk'!AY$5</f>
        <v>1.275650200732004E-2</v>
      </c>
      <c r="AZ168" s="3">
        <f>'Population at Risk'!AZ168/'Population at Risk'!AZ$5</f>
        <v>1.3718918313431489E-2</v>
      </c>
      <c r="BA168" s="3">
        <f>'Population at Risk'!BA168/'Population at Risk'!BA$5</f>
        <v>6.9975174569540874E-3</v>
      </c>
      <c r="BB168" s="3">
        <f>'Population at Risk'!BB168/'Population at Risk'!BB$5</f>
        <v>1.0832037907021233E-2</v>
      </c>
      <c r="BC168" s="5">
        <f>'Population at Risk'!BC168/'Population at Risk'!BC$5</f>
        <v>4.314763610002946E-2</v>
      </c>
      <c r="BD168" s="9">
        <v>166</v>
      </c>
    </row>
    <row r="169" spans="1:56" x14ac:dyDescent="0.35">
      <c r="B169" s="3" t="s">
        <v>58</v>
      </c>
      <c r="C169" s="47">
        <f>'Population at Risk'!C169/'Population at Risk'!C$5</f>
        <v>4.3881521093452943E-3</v>
      </c>
      <c r="D169" s="3">
        <f>'Population at Risk'!D169/'Population at Risk'!D$5</f>
        <v>7.2624910541365167E-3</v>
      </c>
      <c r="E169" s="3">
        <f>'Population at Risk'!E169/'Population at Risk'!E$5</f>
        <v>9.7613542337254954E-3</v>
      </c>
      <c r="F169" s="3">
        <f>'Population at Risk'!F169/'Population at Risk'!F$5</f>
        <v>1.4272120670845604E-2</v>
      </c>
      <c r="G169" s="3">
        <f>'Population at Risk'!G169/'Population at Risk'!G$5</f>
        <v>2.1159690978959755E-2</v>
      </c>
      <c r="H169" s="3">
        <f>'Population at Risk'!H169/'Population at Risk'!H$5</f>
        <v>7.4263520029058516E-3</v>
      </c>
      <c r="I169" s="3">
        <f>'Population at Risk'!I169/'Population at Risk'!I$5</f>
        <v>1.664874167839632E-2</v>
      </c>
      <c r="J169" s="3">
        <f>'Population at Risk'!J169/'Population at Risk'!J$5</f>
        <v>6.2576381382647081E-3</v>
      </c>
      <c r="K169" s="3">
        <f>'Population at Risk'!K169/'Population at Risk'!K$5</f>
        <v>7.6285011386278022E-3</v>
      </c>
      <c r="L169" s="3">
        <f>'Population at Risk'!L169/'Population at Risk'!L$5</f>
        <v>1.766621748779755E-2</v>
      </c>
      <c r="M169" s="3">
        <f>'Population at Risk'!M169/'Population at Risk'!M$5</f>
        <v>1.7660075011287364E-2</v>
      </c>
      <c r="N169" s="3">
        <f>'Population at Risk'!N169/'Population at Risk'!N$5</f>
        <v>3.9377044166942774E-3</v>
      </c>
      <c r="O169" s="3">
        <f>'Population at Risk'!O169/'Population at Risk'!O$5</f>
        <v>7.2039392155773124E-3</v>
      </c>
      <c r="P169" s="3">
        <f>'Population at Risk'!P169/'Population at Risk'!P$5</f>
        <v>2.0958884745634104E-3</v>
      </c>
      <c r="Q169" s="3">
        <f>'Population at Risk'!Q169/'Population at Risk'!Q$5</f>
        <v>1.0103546655023794E-2</v>
      </c>
      <c r="R169" s="3">
        <f>'Population at Risk'!R169/'Population at Risk'!R$5</f>
        <v>4.5059198554910614E-3</v>
      </c>
      <c r="S169" s="3">
        <f>'Population at Risk'!S169/'Population at Risk'!S$5</f>
        <v>7.5077964018006853E-3</v>
      </c>
      <c r="T169" s="3">
        <f>'Population at Risk'!T169/'Population at Risk'!T$5</f>
        <v>3.1142784623644907E-3</v>
      </c>
      <c r="U169" s="3">
        <f>'Population at Risk'!U169/'Population at Risk'!U$5</f>
        <v>3.1145860425749555E-2</v>
      </c>
      <c r="V169" s="3">
        <f>'Population at Risk'!V169/'Population at Risk'!V$5</f>
        <v>7.1296490008549021E-3</v>
      </c>
      <c r="W169" s="3">
        <f>'Population at Risk'!W169/'Population at Risk'!W$5</f>
        <v>8.5427329497492332E-3</v>
      </c>
      <c r="X169" s="3">
        <f>'Population at Risk'!X169/'Population at Risk'!X$5</f>
        <v>8.5418662966977813E-3</v>
      </c>
      <c r="Y169" s="3">
        <f>'Population at Risk'!Y169/'Population at Risk'!Y$5</f>
        <v>6.9423965876550644E-3</v>
      </c>
      <c r="Z169" s="3">
        <f>'Population at Risk'!Z169/'Population at Risk'!Z$5</f>
        <v>2.7943971255937569E-3</v>
      </c>
      <c r="AA169" s="3">
        <f>'Population at Risk'!AA169/'Population at Risk'!AA$5</f>
        <v>4.8413960932812937E-3</v>
      </c>
      <c r="AB169" s="3">
        <f>'Population at Risk'!AB169/'Population at Risk'!AB$5</f>
        <v>8.0934738775780817E-3</v>
      </c>
      <c r="AC169" s="3">
        <f>'Population at Risk'!AC169/'Population at Risk'!AC$5</f>
        <v>3.853765203185588E-3</v>
      </c>
      <c r="AD169" s="3">
        <f>'Population at Risk'!AD169/'Population at Risk'!AD$5</f>
        <v>1.7186409780326758E-2</v>
      </c>
      <c r="AE169" s="3">
        <f>'Population at Risk'!AE169/'Population at Risk'!AE$5</f>
        <v>1.5804462170534914E-2</v>
      </c>
      <c r="AF169" s="3">
        <f>'Population at Risk'!AF169/'Population at Risk'!AF$5</f>
        <v>6.2578946277863159E-3</v>
      </c>
      <c r="AG169" s="3">
        <f>'Population at Risk'!AG169/'Population at Risk'!AG$5</f>
        <v>1.5804462170534914E-2</v>
      </c>
      <c r="AH169" s="3">
        <f>'Population at Risk'!AH169/'Population at Risk'!AH$5</f>
        <v>6.6745564802828889E-3</v>
      </c>
      <c r="AI169" s="3">
        <f>'Population at Risk'!AI169/'Population at Risk'!AI$5</f>
        <v>5.7101556290858422E-3</v>
      </c>
      <c r="AJ169" s="3">
        <f>'Population at Risk'!AJ169/'Population at Risk'!AJ$5</f>
        <v>1.0396341917796717E-2</v>
      </c>
      <c r="AK169" s="3">
        <f>'Population at Risk'!AK169/'Population at Risk'!AK$5</f>
        <v>1.1876365209418096E-2</v>
      </c>
      <c r="AL169" s="3">
        <f>'Population at Risk'!AL169/'Population at Risk'!AL$5</f>
        <v>6.3049848813447381E-3</v>
      </c>
      <c r="AM169" s="3">
        <f>'Population at Risk'!AM169/'Population at Risk'!AM$5</f>
        <v>6.1119954699114867E-3</v>
      </c>
      <c r="AN169" s="3">
        <f>'Population at Risk'!AN169/'Population at Risk'!AN$5</f>
        <v>1.5918188796038076E-2</v>
      </c>
      <c r="AO169" s="3">
        <f>'Population at Risk'!AO169/'Population at Risk'!AO$5</f>
        <v>1.5906208660697193E-2</v>
      </c>
      <c r="AP169" s="3">
        <f>'Population at Risk'!AP169/'Population at Risk'!AP$5</f>
        <v>1.1503158478492967E-2</v>
      </c>
      <c r="AQ169" s="3">
        <f>'Population at Risk'!AQ169/'Population at Risk'!AQ$5</f>
        <v>6.7334780869852517E-3</v>
      </c>
      <c r="AR169" s="3">
        <f>'Population at Risk'!AR169/'Population at Risk'!AR$5</f>
        <v>7.8977836296823672E-3</v>
      </c>
      <c r="AS169" s="3">
        <f>'Population at Risk'!AS169/'Population at Risk'!AS$5</f>
        <v>1.6650852776627791E-2</v>
      </c>
      <c r="AT169" s="3">
        <f>'Population at Risk'!AT169/'Population at Risk'!AT$5</f>
        <v>1.6924391116406323E-2</v>
      </c>
      <c r="AU169" s="3">
        <f>'Population at Risk'!AU169/'Population at Risk'!AU$5</f>
        <v>1.6939356179377987E-2</v>
      </c>
      <c r="AV169" s="3">
        <f>'Population at Risk'!AV169/'Population at Risk'!AV$5</f>
        <v>9.073910558495081E-3</v>
      </c>
      <c r="AW169" s="3">
        <f>'Population at Risk'!AW169/'Population at Risk'!AW$5</f>
        <v>7.2300027549121373E-3</v>
      </c>
      <c r="AX169" s="3">
        <f>'Population at Risk'!AX169/'Population at Risk'!AX$5</f>
        <v>6.1004727672309723E-3</v>
      </c>
      <c r="AY169" s="3">
        <f>'Population at Risk'!AY169/'Population at Risk'!AY$5</f>
        <v>9.2434895827738454E-3</v>
      </c>
      <c r="AZ169" s="3">
        <f>'Population at Risk'!AZ169/'Population at Risk'!AZ$5</f>
        <v>9.8529133101187757E-3</v>
      </c>
      <c r="BA169" s="3">
        <f>'Population at Risk'!BA169/'Population at Risk'!BA$5</f>
        <v>5.3448374545578955E-3</v>
      </c>
      <c r="BB169" s="3">
        <f>'Population at Risk'!BB169/'Population at Risk'!BB$5</f>
        <v>8.12907127845355E-3</v>
      </c>
      <c r="BC169" s="5">
        <f>'Population at Risk'!BC169/'Population at Risk'!BC$5</f>
        <v>3.1126693068123535E-2</v>
      </c>
      <c r="BD169" s="9">
        <v>167</v>
      </c>
    </row>
    <row r="170" spans="1:56" x14ac:dyDescent="0.35">
      <c r="B170" s="3" t="s">
        <v>59</v>
      </c>
      <c r="C170" s="47">
        <f>'Population at Risk'!C170/'Population at Risk'!C$5</f>
        <v>5.9924283688534826E-3</v>
      </c>
      <c r="D170" s="3">
        <f>'Population at Risk'!D170/'Population at Risk'!D$5</f>
        <v>8.2260972305698028E-3</v>
      </c>
      <c r="E170" s="3">
        <f>'Population at Risk'!E170/'Population at Risk'!E$5</f>
        <v>1.0171378857122534E-2</v>
      </c>
      <c r="F170" s="3">
        <f>'Population at Risk'!F170/'Population at Risk'!F$5</f>
        <v>1.6085668949507005E-2</v>
      </c>
      <c r="G170" s="3">
        <f>'Population at Risk'!G170/'Population at Risk'!G$5</f>
        <v>2.3975379185685815E-2</v>
      </c>
      <c r="H170" s="3">
        <f>'Population at Risk'!H170/'Population at Risk'!H$5</f>
        <v>8.2829239194650885E-3</v>
      </c>
      <c r="I170" s="3">
        <f>'Population at Risk'!I170/'Population at Risk'!I$5</f>
        <v>1.8597872367283882E-2</v>
      </c>
      <c r="J170" s="3">
        <f>'Population at Risk'!J170/'Population at Risk'!J$5</f>
        <v>6.6128830473791032E-3</v>
      </c>
      <c r="K170" s="3">
        <f>'Population at Risk'!K170/'Population at Risk'!K$5</f>
        <v>7.6257107127523528E-3</v>
      </c>
      <c r="L170" s="3">
        <f>'Population at Risk'!L170/'Population at Risk'!L$5</f>
        <v>1.9999021178834508E-2</v>
      </c>
      <c r="M170" s="3">
        <f>'Population at Risk'!M170/'Population at Risk'!M$5</f>
        <v>1.9992067595369194E-2</v>
      </c>
      <c r="N170" s="3">
        <f>'Population at Risk'!N170/'Population at Risk'!N$5</f>
        <v>5.1682924531339354E-3</v>
      </c>
      <c r="O170" s="3">
        <f>'Population at Risk'!O170/'Population at Risk'!O$5</f>
        <v>8.1156715084110265E-3</v>
      </c>
      <c r="P170" s="3">
        <f>'Population at Risk'!P170/'Population at Risk'!P$5</f>
        <v>1.7479479016815225E-3</v>
      </c>
      <c r="Q170" s="3">
        <f>'Population at Risk'!Q170/'Population at Risk'!Q$5</f>
        <v>1.0112768079485815E-2</v>
      </c>
      <c r="R170" s="3">
        <f>'Population at Risk'!R170/'Population at Risk'!R$5</f>
        <v>5.3877655544368854E-3</v>
      </c>
      <c r="S170" s="3">
        <f>'Population at Risk'!S170/'Population at Risk'!S$5</f>
        <v>8.4174435934503897E-3</v>
      </c>
      <c r="T170" s="3">
        <f>'Population at Risk'!T170/'Population at Risk'!T$5</f>
        <v>3.7526437336106219E-3</v>
      </c>
      <c r="U170" s="3">
        <f>'Population at Risk'!U170/'Population at Risk'!U$5</f>
        <v>3.6202795614745813E-2</v>
      </c>
      <c r="V170" s="3">
        <f>'Population at Risk'!V170/'Population at Risk'!V$5</f>
        <v>7.6399013016792425E-3</v>
      </c>
      <c r="W170" s="3">
        <f>'Population at Risk'!W170/'Population at Risk'!W$5</f>
        <v>9.7534582397711192E-3</v>
      </c>
      <c r="X170" s="3">
        <f>'Population at Risk'!X170/'Population at Risk'!X$5</f>
        <v>9.7524687596603123E-3</v>
      </c>
      <c r="Y170" s="3">
        <f>'Population at Risk'!Y170/'Population at Risk'!Y$5</f>
        <v>7.3926178642961604E-3</v>
      </c>
      <c r="Z170" s="3">
        <f>'Population at Risk'!Z170/'Population at Risk'!Z$5</f>
        <v>3.003851652145572E-3</v>
      </c>
      <c r="AA170" s="3">
        <f>'Population at Risk'!AA170/'Population at Risk'!AA$5</f>
        <v>5.3817745287228699E-3</v>
      </c>
      <c r="AB170" s="3">
        <f>'Population at Risk'!AB170/'Population at Risk'!AB$5</f>
        <v>9.5981075967150678E-3</v>
      </c>
      <c r="AC170" s="3">
        <f>'Population at Risk'!AC170/'Population at Risk'!AC$5</f>
        <v>4.0628454647457495E-3</v>
      </c>
      <c r="AD170" s="3">
        <f>'Population at Risk'!AD170/'Population at Risk'!AD$5</f>
        <v>1.8263951190490738E-2</v>
      </c>
      <c r="AE170" s="3">
        <f>'Population at Risk'!AE170/'Population at Risk'!AE$5</f>
        <v>1.6201533217275171E-2</v>
      </c>
      <c r="AF170" s="3">
        <f>'Population at Risk'!AF170/'Population at Risk'!AF$5</f>
        <v>6.7116922908791437E-3</v>
      </c>
      <c r="AG170" s="3">
        <f>'Population at Risk'!AG170/'Population at Risk'!AG$5</f>
        <v>1.6201533217275171E-2</v>
      </c>
      <c r="AH170" s="3">
        <f>'Population at Risk'!AH170/'Population at Risk'!AH$5</f>
        <v>7.8399130875354116E-3</v>
      </c>
      <c r="AI170" s="3">
        <f>'Population at Risk'!AI170/'Population at Risk'!AI$5</f>
        <v>6.3263631674715373E-3</v>
      </c>
      <c r="AJ170" s="3">
        <f>'Population at Risk'!AJ170/'Population at Risk'!AJ$5</f>
        <v>1.1478830746816772E-2</v>
      </c>
      <c r="AK170" s="3">
        <f>'Population at Risk'!AK170/'Population at Risk'!AK$5</f>
        <v>1.583793232111403E-2</v>
      </c>
      <c r="AL170" s="3">
        <f>'Population at Risk'!AL170/'Population at Risk'!AL$5</f>
        <v>7.1086308627066287E-3</v>
      </c>
      <c r="AM170" s="3">
        <f>'Population at Risk'!AM170/'Population at Risk'!AM$5</f>
        <v>6.7243747843983006E-3</v>
      </c>
      <c r="AN170" s="3">
        <f>'Population at Risk'!AN170/'Population at Risk'!AN$5</f>
        <v>1.7240251184732526E-2</v>
      </c>
      <c r="AO170" s="3">
        <f>'Population at Risk'!AO170/'Population at Risk'!AO$5</f>
        <v>1.7227276056396609E-2</v>
      </c>
      <c r="AP170" s="3">
        <f>'Population at Risk'!AP170/'Population at Risk'!AP$5</f>
        <v>1.3274121471230299E-2</v>
      </c>
      <c r="AQ170" s="3">
        <f>'Population at Risk'!AQ170/'Population at Risk'!AQ$5</f>
        <v>7.1657508472231972E-3</v>
      </c>
      <c r="AR170" s="3">
        <f>'Population at Risk'!AR170/'Population at Risk'!AR$5</f>
        <v>8.8473362850850206E-3</v>
      </c>
      <c r="AS170" s="3">
        <f>'Population at Risk'!AS170/'Population at Risk'!AS$5</f>
        <v>1.8600230619710525E-2</v>
      </c>
      <c r="AT170" s="3">
        <f>'Population at Risk'!AT170/'Population at Risk'!AT$5</f>
        <v>1.9240830755224744E-2</v>
      </c>
      <c r="AU170" s="3">
        <f>'Population at Risk'!AU170/'Population at Risk'!AU$5</f>
        <v>1.9257844084797346E-2</v>
      </c>
      <c r="AV170" s="3">
        <f>'Population at Risk'!AV170/'Population at Risk'!AV$5</f>
        <v>9.9357783864632964E-3</v>
      </c>
      <c r="AW170" s="3">
        <f>'Population at Risk'!AW170/'Population at Risk'!AW$5</f>
        <v>8.9683189549053625E-3</v>
      </c>
      <c r="AX170" s="3">
        <f>'Population at Risk'!AX170/'Population at Risk'!AX$5</f>
        <v>6.7163295386868495E-3</v>
      </c>
      <c r="AY170" s="3">
        <f>'Population at Risk'!AY170/'Population at Risk'!AY$5</f>
        <v>1.0682409953962503E-2</v>
      </c>
      <c r="AZ170" s="3">
        <f>'Population at Risk'!AZ170/'Population at Risk'!AZ$5</f>
        <v>1.150113230899753E-2</v>
      </c>
      <c r="BA170" s="3">
        <f>'Population at Risk'!BA170/'Population at Risk'!BA$5</f>
        <v>4.9597414622356535E-3</v>
      </c>
      <c r="BB170" s="3">
        <f>'Population at Risk'!BB170/'Population at Risk'!BB$5</f>
        <v>8.7940765491314934E-3</v>
      </c>
      <c r="BC170" s="5">
        <f>'Population at Risk'!BC170/'Population at Risk'!BC$5</f>
        <v>3.6180516187524221E-2</v>
      </c>
      <c r="BD170" s="9">
        <v>168</v>
      </c>
    </row>
    <row r="171" spans="1:56" x14ac:dyDescent="0.35">
      <c r="B171" s="3" t="s">
        <v>60</v>
      </c>
      <c r="C171" s="47">
        <f>'Population at Risk'!C171/'Population at Risk'!C$5</f>
        <v>4.2307345054043519E-3</v>
      </c>
      <c r="D171" s="3">
        <f>'Population at Risk'!D171/'Population at Risk'!D$5</f>
        <v>5.669755502785508E-3</v>
      </c>
      <c r="E171" s="3">
        <f>'Population at Risk'!E171/'Population at Risk'!E$5</f>
        <v>6.9234726538822712E-3</v>
      </c>
      <c r="F171" s="3">
        <f>'Population at Risk'!F171/'Population at Risk'!F$5</f>
        <v>1.0573796372403205E-2</v>
      </c>
      <c r="G171" s="3">
        <f>'Population at Risk'!G171/'Population at Risk'!G$5</f>
        <v>1.431197723422843E-2</v>
      </c>
      <c r="H171" s="3">
        <f>'Population at Risk'!H171/'Population at Risk'!H$5</f>
        <v>5.1084392529419861E-3</v>
      </c>
      <c r="I171" s="3">
        <f>'Population at Risk'!I171/'Population at Risk'!I$5</f>
        <v>1.2150299594145415E-2</v>
      </c>
      <c r="J171" s="3">
        <f>'Population at Risk'!J171/'Population at Risk'!J$5</f>
        <v>4.678614756020715E-3</v>
      </c>
      <c r="K171" s="3">
        <f>'Population at Risk'!K171/'Population at Risk'!K$5</f>
        <v>4.8527249990242246E-3</v>
      </c>
      <c r="L171" s="3">
        <f>'Population at Risk'!L171/'Population at Risk'!L$5</f>
        <v>1.3545274784753517E-2</v>
      </c>
      <c r="M171" s="3">
        <f>'Population at Risk'!M171/'Population at Risk'!M$5</f>
        <v>1.3540565144319909E-2</v>
      </c>
      <c r="N171" s="3">
        <f>'Population at Risk'!N171/'Population at Risk'!N$5</f>
        <v>3.5238357635004099E-3</v>
      </c>
      <c r="O171" s="3">
        <f>'Population at Risk'!O171/'Population at Risk'!O$5</f>
        <v>5.1645182326251985E-3</v>
      </c>
      <c r="P171" s="3">
        <f>'Population at Risk'!P171/'Population at Risk'!P$5</f>
        <v>1.7736530178827214E-3</v>
      </c>
      <c r="Q171" s="3">
        <f>'Population at Risk'!Q171/'Population at Risk'!Q$5</f>
        <v>7.9395371168455957E-3</v>
      </c>
      <c r="R171" s="3">
        <f>'Population at Risk'!R171/'Population at Risk'!R$5</f>
        <v>4.0408241658276643E-3</v>
      </c>
      <c r="S171" s="3">
        <f>'Population at Risk'!S171/'Population at Risk'!S$5</f>
        <v>5.7256426847490148E-3</v>
      </c>
      <c r="T171" s="3">
        <f>'Population at Risk'!T171/'Population at Risk'!T$5</f>
        <v>3.1416141855880016E-3</v>
      </c>
      <c r="U171" s="3">
        <f>'Population at Risk'!U171/'Population at Risk'!U$5</f>
        <v>2.147623468671362E-2</v>
      </c>
      <c r="V171" s="3">
        <f>'Population at Risk'!V171/'Population at Risk'!V$5</f>
        <v>4.5401052817356149E-3</v>
      </c>
      <c r="W171" s="3">
        <f>'Population at Risk'!W171/'Population at Risk'!W$5</f>
        <v>6.172216271343337E-3</v>
      </c>
      <c r="X171" s="3">
        <f>'Population at Risk'!X171/'Population at Risk'!X$5</f>
        <v>6.1715901052092374E-3</v>
      </c>
      <c r="Y171" s="3">
        <f>'Population at Risk'!Y171/'Population at Risk'!Y$5</f>
        <v>4.7702365272992119E-3</v>
      </c>
      <c r="Z171" s="3">
        <f>'Population at Risk'!Z171/'Population at Risk'!Z$5</f>
        <v>2.0709544251261355E-3</v>
      </c>
      <c r="AA171" s="3">
        <f>'Population at Risk'!AA171/'Population at Risk'!AA$5</f>
        <v>3.6545348501327546E-3</v>
      </c>
      <c r="AB171" s="3">
        <f>'Population at Risk'!AB171/'Population at Risk'!AB$5</f>
        <v>6.2466289271806462E-3</v>
      </c>
      <c r="AC171" s="3">
        <f>'Population at Risk'!AC171/'Population at Risk'!AC$5</f>
        <v>2.9421344003670432E-3</v>
      </c>
      <c r="AD171" s="3">
        <f>'Population at Risk'!AD171/'Population at Risk'!AD$5</f>
        <v>1.2114901770927351E-2</v>
      </c>
      <c r="AE171" s="3">
        <f>'Population at Risk'!AE171/'Population at Risk'!AE$5</f>
        <v>1.1381520907836163E-2</v>
      </c>
      <c r="AF171" s="3">
        <f>'Population at Risk'!AF171/'Population at Risk'!AF$5</f>
        <v>4.4221897804390614E-3</v>
      </c>
      <c r="AG171" s="3">
        <f>'Population at Risk'!AG171/'Population at Risk'!AG$5</f>
        <v>1.1381520907836163E-2</v>
      </c>
      <c r="AH171" s="3">
        <f>'Population at Risk'!AH171/'Population at Risk'!AH$5</f>
        <v>4.9753294593974729E-3</v>
      </c>
      <c r="AI171" s="3">
        <f>'Population at Risk'!AI171/'Population at Risk'!AI$5</f>
        <v>4.5982983064296245E-3</v>
      </c>
      <c r="AJ171" s="3">
        <f>'Population at Risk'!AJ171/'Population at Risk'!AJ$5</f>
        <v>7.4412187690120367E-3</v>
      </c>
      <c r="AK171" s="3">
        <f>'Population at Risk'!AK171/'Population at Risk'!AK$5</f>
        <v>8.8737351302695631E-3</v>
      </c>
      <c r="AL171" s="3">
        <f>'Population at Risk'!AL171/'Population at Risk'!AL$5</f>
        <v>4.5402444204699676E-3</v>
      </c>
      <c r="AM171" s="3">
        <f>'Population at Risk'!AM171/'Population at Risk'!AM$5</f>
        <v>4.0616495447133947E-3</v>
      </c>
      <c r="AN171" s="3">
        <f>'Population at Risk'!AN171/'Population at Risk'!AN$5</f>
        <v>1.2930188388549394E-2</v>
      </c>
      <c r="AO171" s="3">
        <f>'Population at Risk'!AO171/'Population at Risk'!AO$5</f>
        <v>1.2920457042297457E-2</v>
      </c>
      <c r="AP171" s="3">
        <f>'Population at Risk'!AP171/'Population at Risk'!AP$5</f>
        <v>9.4636256850145935E-3</v>
      </c>
      <c r="AQ171" s="3">
        <f>'Population at Risk'!AQ171/'Population at Risk'!AQ$5</f>
        <v>5.0115376488930503E-3</v>
      </c>
      <c r="AR171" s="3">
        <f>'Population at Risk'!AR171/'Population at Risk'!AR$5</f>
        <v>5.8975741047276754E-3</v>
      </c>
      <c r="AS171" s="3">
        <f>'Population at Risk'!AS171/'Population at Risk'!AS$5</f>
        <v>1.2151840279710755E-2</v>
      </c>
      <c r="AT171" s="3">
        <f>'Population at Risk'!AT171/'Population at Risk'!AT$5</f>
        <v>1.1470495257922445E-2</v>
      </c>
      <c r="AU171" s="3">
        <f>'Population at Risk'!AU171/'Population at Risk'!AU$5</f>
        <v>1.1480637819783032E-2</v>
      </c>
      <c r="AV171" s="3">
        <f>'Population at Risk'!AV171/'Population at Risk'!AV$5</f>
        <v>5.7567814685516956E-3</v>
      </c>
      <c r="AW171" s="3">
        <f>'Population at Risk'!AW171/'Population at Risk'!AW$5</f>
        <v>5.906777790336556E-3</v>
      </c>
      <c r="AX171" s="3">
        <f>'Population at Risk'!AX171/'Population at Risk'!AX$5</f>
        <v>5.0872623739840819E-3</v>
      </c>
      <c r="AY171" s="3">
        <f>'Population at Risk'!AY171/'Population at Risk'!AY$5</f>
        <v>7.0671329042917711E-3</v>
      </c>
      <c r="AZ171" s="3">
        <f>'Population at Risk'!AZ171/'Population at Risk'!AZ$5</f>
        <v>7.8781127261065217E-3</v>
      </c>
      <c r="BA171" s="3">
        <f>'Population at Risk'!BA171/'Population at Risk'!BA$5</f>
        <v>4.3497197850622844E-3</v>
      </c>
      <c r="BB171" s="3">
        <f>'Population at Risk'!BB171/'Population at Risk'!BB$5</f>
        <v>5.401206185020207E-3</v>
      </c>
      <c r="BC171" s="5">
        <f>'Population at Risk'!BC171/'Population at Risk'!BC$5</f>
        <v>2.1463018077344877E-2</v>
      </c>
      <c r="BD171" s="9">
        <v>169</v>
      </c>
    </row>
    <row r="172" spans="1:56" x14ac:dyDescent="0.35">
      <c r="B172" s="3" t="s">
        <v>80</v>
      </c>
      <c r="C172" s="47">
        <f>'Population at Risk'!C172/'Population at Risk'!C$5</f>
        <v>2.1086941698860808E-3</v>
      </c>
      <c r="D172" s="3">
        <f>'Population at Risk'!D172/'Population at Risk'!D$5</f>
        <v>2.5811004854383807E-3</v>
      </c>
      <c r="E172" s="3">
        <f>'Population at Risk'!E172/'Population at Risk'!E$5</f>
        <v>2.9936217318122004E-3</v>
      </c>
      <c r="F172" s="3">
        <f>'Population at Risk'!F172/'Population at Risk'!F$5</f>
        <v>6.0068162370886299E-3</v>
      </c>
      <c r="G172" s="3">
        <f>'Population at Risk'!G172/'Population at Risk'!G$5</f>
        <v>6.9024299653267038E-3</v>
      </c>
      <c r="H172" s="3">
        <f>'Population at Risk'!H172/'Population at Risk'!H$5</f>
        <v>2.379273076712706E-3</v>
      </c>
      <c r="I172" s="3">
        <f>'Population at Risk'!I172/'Population at Risk'!I$5</f>
        <v>6.0285969250644875E-3</v>
      </c>
      <c r="J172" s="3">
        <f>'Population at Risk'!J172/'Population at Risk'!J$5</f>
        <v>2.0499937446875217E-3</v>
      </c>
      <c r="K172" s="3">
        <f>'Population at Risk'!K172/'Population at Risk'!K$5</f>
        <v>2.5881199994795866E-3</v>
      </c>
      <c r="L172" s="3">
        <f>'Population at Risk'!L172/'Population at Risk'!L$5</f>
        <v>6.2715229664834105E-3</v>
      </c>
      <c r="M172" s="3">
        <f>'Population at Risk'!M172/'Population at Risk'!M$5</f>
        <v>6.2693423818431871E-3</v>
      </c>
      <c r="N172" s="3">
        <f>'Population at Risk'!N172/'Population at Risk'!N$5</f>
        <v>2.4163445235431385E-3</v>
      </c>
      <c r="O172" s="3">
        <f>'Population at Risk'!O172/'Population at Risk'!O$5</f>
        <v>2.113663832657417E-3</v>
      </c>
      <c r="P172" s="3">
        <f>'Population at Risk'!P172/'Population at Risk'!P$5</f>
        <v>5.1410232402397725E-4</v>
      </c>
      <c r="Q172" s="3">
        <f>'Population at Risk'!Q172/'Population at Risk'!Q$5</f>
        <v>4.0566977969284067E-3</v>
      </c>
      <c r="R172" s="3">
        <f>'Population at Risk'!R172/'Population at Risk'!R$5</f>
        <v>2.2240195021222026E-3</v>
      </c>
      <c r="S172" s="3">
        <f>'Population at Risk'!S172/'Population at Risk'!S$5</f>
        <v>2.8597854766880021E-3</v>
      </c>
      <c r="T172" s="3">
        <f>'Population at Risk'!T172/'Population at Risk'!T$5</f>
        <v>1.429578565184999E-3</v>
      </c>
      <c r="U172" s="3">
        <f>'Population at Risk'!U172/'Population at Risk'!U$5</f>
        <v>1.3061057013552365E-2</v>
      </c>
      <c r="V172" s="3">
        <f>'Population at Risk'!V172/'Population at Risk'!V$5</f>
        <v>1.9569419317825927E-3</v>
      </c>
      <c r="W172" s="3">
        <f>'Population at Risk'!W172/'Population at Risk'!W$5</f>
        <v>3.1674999985904814E-3</v>
      </c>
      <c r="X172" s="3">
        <f>'Population at Risk'!X172/'Population at Risk'!X$5</f>
        <v>3.1671786583875976E-3</v>
      </c>
      <c r="Y172" s="3">
        <f>'Population at Risk'!Y172/'Population at Risk'!Y$5</f>
        <v>2.0729300092452072E-3</v>
      </c>
      <c r="Z172" s="3">
        <f>'Population at Risk'!Z172/'Population at Risk'!Z$5</f>
        <v>9.1741345561662446E-4</v>
      </c>
      <c r="AA172" s="3">
        <f>'Population at Risk'!AA172/'Population at Risk'!AA$5</f>
        <v>1.7850021800764075E-3</v>
      </c>
      <c r="AB172" s="3">
        <f>'Population at Risk'!AB172/'Population at Risk'!AB$5</f>
        <v>3.0776816224015032E-3</v>
      </c>
      <c r="AC172" s="3">
        <f>'Population at Risk'!AC172/'Population at Risk'!AC$5</f>
        <v>1.4871385825598895E-3</v>
      </c>
      <c r="AD172" s="3">
        <f>'Population at Risk'!AD172/'Population at Risk'!AD$5</f>
        <v>5.8941665420685343E-3</v>
      </c>
      <c r="AE172" s="3">
        <f>'Population at Risk'!AE172/'Population at Risk'!AE$5</f>
        <v>5.5615526647373155E-3</v>
      </c>
      <c r="AF172" s="3">
        <f>'Population at Risk'!AF172/'Population at Risk'!AF$5</f>
        <v>2.7913112798516062E-3</v>
      </c>
      <c r="AG172" s="3">
        <f>'Population at Risk'!AG172/'Population at Risk'!AG$5</f>
        <v>5.5615526647373155E-3</v>
      </c>
      <c r="AH172" s="3">
        <f>'Population at Risk'!AH172/'Population at Risk'!AH$5</f>
        <v>2.3348597708720332E-3</v>
      </c>
      <c r="AI172" s="3">
        <f>'Population at Risk'!AI172/'Population at Risk'!AI$5</f>
        <v>2.2612963038777033E-3</v>
      </c>
      <c r="AJ172" s="3">
        <f>'Population at Risk'!AJ172/'Population at Risk'!AJ$5</f>
        <v>4.0376119778047365E-3</v>
      </c>
      <c r="AK172" s="3">
        <f>'Population at Risk'!AK172/'Population at Risk'!AK$5</f>
        <v>5.3354736542760035E-3</v>
      </c>
      <c r="AL172" s="3">
        <f>'Population at Risk'!AL172/'Population at Risk'!AL$5</f>
        <v>1.9387175080108989E-3</v>
      </c>
      <c r="AM172" s="3">
        <f>'Population at Risk'!AM172/'Population at Risk'!AM$5</f>
        <v>1.9394177865167677E-3</v>
      </c>
      <c r="AN172" s="3">
        <f>'Population at Risk'!AN172/'Population at Risk'!AN$5</f>
        <v>6.5266665199344553E-3</v>
      </c>
      <c r="AO172" s="3">
        <f>'Population at Risk'!AO172/'Population at Risk'!AO$5</f>
        <v>6.5217545070644306E-3</v>
      </c>
      <c r="AP172" s="3">
        <f>'Population at Risk'!AP172/'Population at Risk'!AP$5</f>
        <v>5.1164403514445626E-3</v>
      </c>
      <c r="AQ172" s="3">
        <f>'Population at Risk'!AQ172/'Population at Risk'!AQ$5</f>
        <v>3.1116412864768796E-3</v>
      </c>
      <c r="AR172" s="3">
        <f>'Population at Risk'!AR172/'Population at Risk'!AR$5</f>
        <v>2.9346476964579931E-3</v>
      </c>
      <c r="AS172" s="3">
        <f>'Population at Risk'!AS172/'Population at Risk'!AS$5</f>
        <v>6.0293613648373292E-3</v>
      </c>
      <c r="AT172" s="3">
        <f>'Population at Risk'!AT172/'Population at Risk'!AT$5</f>
        <v>7.0303035451782722E-3</v>
      </c>
      <c r="AU172" s="3">
        <f>'Population at Risk'!AU172/'Population at Risk'!AU$5</f>
        <v>7.036519954060569E-3</v>
      </c>
      <c r="AV172" s="3">
        <f>'Population at Risk'!AV172/'Population at Risk'!AV$5</f>
        <v>3.2195333398196517E-3</v>
      </c>
      <c r="AW172" s="3">
        <f>'Population at Risk'!AW172/'Population at Risk'!AW$5</f>
        <v>2.7370843563672208E-3</v>
      </c>
      <c r="AX172" s="3">
        <f>'Population at Risk'!AX172/'Population at Risk'!AX$5</f>
        <v>1.9434485473647056E-3</v>
      </c>
      <c r="AY172" s="3">
        <f>'Population at Risk'!AY172/'Population at Risk'!AY$5</f>
        <v>3.8820871640375754E-3</v>
      </c>
      <c r="AZ172" s="3">
        <f>'Population at Risk'!AZ172/'Population at Risk'!AZ$5</f>
        <v>4.541806923156531E-3</v>
      </c>
      <c r="BA172" s="3">
        <f>'Population at Risk'!BA172/'Population at Risk'!BA$5</f>
        <v>1.8300650315201073E-3</v>
      </c>
      <c r="BB172" s="3">
        <f>'Population at Risk'!BB172/'Population at Risk'!BB$5</f>
        <v>2.708210425165062E-3</v>
      </c>
      <c r="BC172" s="5">
        <f>'Population at Risk'!BC172/'Population at Risk'!BC$5</f>
        <v>1.3053019157242395E-2</v>
      </c>
      <c r="BD172" s="9">
        <v>170</v>
      </c>
    </row>
    <row r="173" spans="1:56" x14ac:dyDescent="0.35">
      <c r="B173" s="3" t="s">
        <v>79</v>
      </c>
      <c r="C173" s="47">
        <f>'Population at Risk'!C173/'Population at Risk'!C$5</f>
        <v>8.4080843482799421E-4</v>
      </c>
      <c r="D173" s="3">
        <f>'Population at Risk'!D173/'Population at Risk'!D$5</f>
        <v>1.1512822309149612E-3</v>
      </c>
      <c r="E173" s="3">
        <f>'Population at Risk'!E173/'Population at Risk'!E$5</f>
        <v>1.4216813629841724E-3</v>
      </c>
      <c r="F173" s="3">
        <f>'Population at Risk'!F173/'Population at Risk'!F$5</f>
        <v>2.6322003735556919E-3</v>
      </c>
      <c r="G173" s="3">
        <f>'Population at Risk'!G173/'Population at Risk'!G$5</f>
        <v>2.8454915367265186E-3</v>
      </c>
      <c r="H173" s="3">
        <f>'Population at Risk'!H173/'Population at Risk'!H$5</f>
        <v>9.4789221505399261E-4</v>
      </c>
      <c r="I173" s="3">
        <f>'Population at Risk'!I173/'Population at Risk'!I$5</f>
        <v>2.1647085483822294E-3</v>
      </c>
      <c r="J173" s="3">
        <f>'Population at Risk'!J173/'Population at Risk'!J$5</f>
        <v>9.2580362663307431E-4</v>
      </c>
      <c r="K173" s="3">
        <f>'Population at Risk'!K173/'Population at Risk'!K$5</f>
        <v>1.2478435711776577E-3</v>
      </c>
      <c r="L173" s="3">
        <f>'Population at Risk'!L173/'Population at Risk'!L$5</f>
        <v>3.0370571266263493E-3</v>
      </c>
      <c r="M173" s="3">
        <f>'Population at Risk'!M173/'Population at Risk'!M$5</f>
        <v>3.036001153434957E-3</v>
      </c>
      <c r="N173" s="3">
        <f>'Population at Risk'!N173/'Population at Risk'!N$5</f>
        <v>8.7256885572391111E-4</v>
      </c>
      <c r="O173" s="3">
        <f>'Population at Risk'!O173/'Population at Risk'!O$5</f>
        <v>6.979078692736755E-4</v>
      </c>
      <c r="P173" s="3">
        <f>'Population at Risk'!P173/'Population at Risk'!P$5</f>
        <v>3.0846139441438635E-4</v>
      </c>
      <c r="Q173" s="3">
        <f>'Population at Risk'!Q173/'Population at Risk'!Q$5</f>
        <v>1.7096083572769713E-3</v>
      </c>
      <c r="R173" s="3">
        <f>'Population at Risk'!R173/'Population at Risk'!R$5</f>
        <v>1.0963476418912267E-3</v>
      </c>
      <c r="S173" s="3">
        <f>'Population at Risk'!S173/'Population at Risk'!S$5</f>
        <v>1.1597006922450283E-3</v>
      </c>
      <c r="T173" s="3">
        <f>'Population at Risk'!T173/'Population at Risk'!T$5</f>
        <v>6.0526511832429395E-4</v>
      </c>
      <c r="U173" s="3">
        <f>'Population at Risk'!U173/'Population at Risk'!U$5</f>
        <v>5.2594860457257841E-3</v>
      </c>
      <c r="V173" s="3">
        <f>'Population at Risk'!V173/'Population at Risk'!V$5</f>
        <v>1.0019542690726875E-3</v>
      </c>
      <c r="W173" s="3">
        <f>'Population at Risk'!W173/'Population at Risk'!W$5</f>
        <v>1.3361830829171839E-3</v>
      </c>
      <c r="X173" s="3">
        <f>'Population at Risk'!X173/'Population at Risk'!X$5</f>
        <v>1.3360475282705713E-3</v>
      </c>
      <c r="Y173" s="3">
        <f>'Population at Risk'!Y173/'Population at Risk'!Y$5</f>
        <v>9.9900241409407579E-4</v>
      </c>
      <c r="Z173" s="3">
        <f>'Population at Risk'!Z173/'Population at Risk'!Z$5</f>
        <v>4.6451314208436679E-4</v>
      </c>
      <c r="AA173" s="3">
        <f>'Population at Risk'!AA173/'Population at Risk'!AA$5</f>
        <v>8.4530489979940367E-4</v>
      </c>
      <c r="AB173" s="3">
        <f>'Population at Risk'!AB173/'Population at Risk'!AB$5</f>
        <v>1.3182820787881234E-3</v>
      </c>
      <c r="AC173" s="3">
        <f>'Population at Risk'!AC173/'Population at Risk'!AC$5</f>
        <v>7.7571205603268003E-4</v>
      </c>
      <c r="AD173" s="3">
        <f>'Population at Risk'!AD173/'Population at Risk'!AD$5</f>
        <v>2.2939458974536994E-3</v>
      </c>
      <c r="AE173" s="3">
        <f>'Population at Risk'!AE173/'Population at Risk'!AE$5</f>
        <v>2.1010310066785416E-3</v>
      </c>
      <c r="AF173" s="3">
        <f>'Population at Risk'!AF173/'Population at Risk'!AF$5</f>
        <v>1.1917958273523711E-3</v>
      </c>
      <c r="AG173" s="3">
        <f>'Population at Risk'!AG173/'Population at Risk'!AG$5</f>
        <v>2.1010310066785416E-3</v>
      </c>
      <c r="AH173" s="3">
        <f>'Population at Risk'!AH173/'Population at Risk'!AH$5</f>
        <v>9.6980213868681287E-4</v>
      </c>
      <c r="AI173" s="3">
        <f>'Population at Risk'!AI173/'Population at Risk'!AI$5</f>
        <v>9.3150924890449799E-4</v>
      </c>
      <c r="AJ173" s="3">
        <f>'Population at Risk'!AJ173/'Population at Risk'!AJ$5</f>
        <v>1.268010373194876E-3</v>
      </c>
      <c r="AK173" s="3">
        <f>'Population at Risk'!AK173/'Population at Risk'!AK$5</f>
        <v>2.078026581139075E-3</v>
      </c>
      <c r="AL173" s="3">
        <f>'Population at Risk'!AL173/'Population at Risk'!AL$5</f>
        <v>9.7764387156105146E-4</v>
      </c>
      <c r="AM173" s="3">
        <f>'Population at Risk'!AM173/'Population at Risk'!AM$5</f>
        <v>7.1535901961684053E-4</v>
      </c>
      <c r="AN173" s="3">
        <f>'Population at Risk'!AN173/'Population at Risk'!AN$5</f>
        <v>2.5860376777098789E-3</v>
      </c>
      <c r="AO173" s="3">
        <f>'Population at Risk'!AO173/'Population at Risk'!AO$5</f>
        <v>2.5840914084594912E-3</v>
      </c>
      <c r="AP173" s="3">
        <f>'Population at Risk'!AP173/'Population at Risk'!AP$5</f>
        <v>2.3793236599375061E-3</v>
      </c>
      <c r="AQ173" s="3">
        <f>'Population at Risk'!AQ173/'Population at Risk'!AQ$5</f>
        <v>1.9896552456799277E-3</v>
      </c>
      <c r="AR173" s="3">
        <f>'Population at Risk'!AR173/'Population at Risk'!AR$5</f>
        <v>1.2642534435812552E-3</v>
      </c>
      <c r="AS173" s="3">
        <f>'Population at Risk'!AS173/'Population at Risk'!AS$5</f>
        <v>2.1649830383392728E-3</v>
      </c>
      <c r="AT173" s="3">
        <f>'Population at Risk'!AT173/'Population at Risk'!AT$5</f>
        <v>2.466773173746762E-3</v>
      </c>
      <c r="AU173" s="3">
        <f>'Population at Risk'!AU173/'Population at Risk'!AU$5</f>
        <v>2.4689543698458135E-3</v>
      </c>
      <c r="AV173" s="3">
        <f>'Population at Risk'!AV173/'Population at Risk'!AV$5</f>
        <v>1.1726777065568269E-3</v>
      </c>
      <c r="AW173" s="3">
        <f>'Population at Risk'!AW173/'Population at Risk'!AW$5</f>
        <v>1.2312719900983242E-3</v>
      </c>
      <c r="AX173" s="3">
        <f>'Population at Risk'!AX173/'Population at Risk'!AX$5</f>
        <v>8.2882364519965381E-4</v>
      </c>
      <c r="AY173" s="3">
        <f>'Population at Risk'!AY173/'Population at Risk'!AY$5</f>
        <v>1.6642280883631874E-3</v>
      </c>
      <c r="AZ173" s="3">
        <f>'Population at Risk'!AZ173/'Population at Risk'!AZ$5</f>
        <v>1.9678991259587842E-3</v>
      </c>
      <c r="BA173" s="3">
        <f>'Population at Risk'!BA173/'Population at Risk'!BA$5</f>
        <v>6.3654435878960258E-4</v>
      </c>
      <c r="BB173" s="3">
        <f>'Population at Risk'!BB173/'Population at Risk'!BB$5</f>
        <v>1.2323878901032025E-3</v>
      </c>
      <c r="BC173" s="5">
        <f>'Population at Risk'!BC173/'Population at Risk'!BC$5</f>
        <v>5.2562493250640514E-3</v>
      </c>
      <c r="BD173" s="9">
        <v>171</v>
      </c>
    </row>
    <row r="174" spans="1:56" x14ac:dyDescent="0.35">
      <c r="A174" s="2" t="s">
        <v>136</v>
      </c>
      <c r="B174" s="2" t="s">
        <v>83</v>
      </c>
      <c r="C174" s="47">
        <f>'Population at Risk'!C174/'Population at Risk'!C$5</f>
        <v>0</v>
      </c>
      <c r="D174" s="3">
        <f>'Population at Risk'!D174/'Population at Risk'!D$5</f>
        <v>0</v>
      </c>
      <c r="E174" s="3">
        <f>'Population at Risk'!E174/'Population at Risk'!E$5</f>
        <v>0</v>
      </c>
      <c r="F174" s="3">
        <f>'Population at Risk'!F174/'Population at Risk'!F$5</f>
        <v>0</v>
      </c>
      <c r="G174" s="3">
        <f>'Population at Risk'!G174/'Population at Risk'!G$5</f>
        <v>0</v>
      </c>
      <c r="H174" s="3">
        <f>'Population at Risk'!H174/'Population at Risk'!H$5</f>
        <v>0</v>
      </c>
      <c r="I174" s="3">
        <f>'Population at Risk'!I174/'Population at Risk'!I$5</f>
        <v>0</v>
      </c>
      <c r="J174" s="3">
        <f>'Population at Risk'!J174/'Population at Risk'!J$5</f>
        <v>0</v>
      </c>
      <c r="K174" s="3">
        <f>'Population at Risk'!K174/'Population at Risk'!K$5</f>
        <v>0</v>
      </c>
      <c r="L174" s="3">
        <f>'Population at Risk'!L174/'Population at Risk'!L$5</f>
        <v>0</v>
      </c>
      <c r="M174" s="3">
        <f>'Population at Risk'!M174/'Population at Risk'!M$5</f>
        <v>0</v>
      </c>
      <c r="N174" s="3">
        <f>'Population at Risk'!N174/'Population at Risk'!N$5</f>
        <v>0</v>
      </c>
      <c r="O174" s="3">
        <f>'Population at Risk'!O174/'Population at Risk'!O$5</f>
        <v>0</v>
      </c>
      <c r="P174" s="3">
        <f>'Population at Risk'!P174/'Population at Risk'!P$5</f>
        <v>0</v>
      </c>
      <c r="Q174" s="3">
        <f>'Population at Risk'!Q174/'Population at Risk'!Q$5</f>
        <v>0</v>
      </c>
      <c r="R174" s="3">
        <f>'Population at Risk'!R174/'Population at Risk'!R$5</f>
        <v>0</v>
      </c>
      <c r="S174" s="3">
        <f>'Population at Risk'!S174/'Population at Risk'!S$5</f>
        <v>0</v>
      </c>
      <c r="T174" s="3">
        <f>'Population at Risk'!T174/'Population at Risk'!T$5</f>
        <v>0</v>
      </c>
      <c r="U174" s="3">
        <f>'Population at Risk'!U174/'Population at Risk'!U$5</f>
        <v>0</v>
      </c>
      <c r="V174" s="3">
        <f>'Population at Risk'!V174/'Population at Risk'!V$5</f>
        <v>0</v>
      </c>
      <c r="W174" s="3">
        <f>'Population at Risk'!W174/'Population at Risk'!W$5</f>
        <v>0</v>
      </c>
      <c r="X174" s="3">
        <f>'Population at Risk'!X174/'Population at Risk'!X$5</f>
        <v>0</v>
      </c>
      <c r="Y174" s="3">
        <f>'Population at Risk'!Y174/'Population at Risk'!Y$5</f>
        <v>0</v>
      </c>
      <c r="Z174" s="3">
        <f>'Population at Risk'!Z174/'Population at Risk'!Z$5</f>
        <v>0</v>
      </c>
      <c r="AA174" s="3">
        <f>'Population at Risk'!AA174/'Population at Risk'!AA$5</f>
        <v>0</v>
      </c>
      <c r="AB174" s="3">
        <f>'Population at Risk'!AB174/'Population at Risk'!AB$5</f>
        <v>0</v>
      </c>
      <c r="AC174" s="3">
        <f>'Population at Risk'!AC174/'Population at Risk'!AC$5</f>
        <v>0</v>
      </c>
      <c r="AD174" s="3">
        <f>'Population at Risk'!AD174/'Population at Risk'!AD$5</f>
        <v>0</v>
      </c>
      <c r="AE174" s="3">
        <f>'Population at Risk'!AE174/'Population at Risk'!AE$5</f>
        <v>0</v>
      </c>
      <c r="AF174" s="3">
        <f>'Population at Risk'!AF174/'Population at Risk'!AF$5</f>
        <v>0</v>
      </c>
      <c r="AG174" s="3">
        <f>'Population at Risk'!AG174/'Population at Risk'!AG$5</f>
        <v>0</v>
      </c>
      <c r="AH174" s="3">
        <f>'Population at Risk'!AH174/'Population at Risk'!AH$5</f>
        <v>0</v>
      </c>
      <c r="AI174" s="3">
        <f>'Population at Risk'!AI174/'Population at Risk'!AI$5</f>
        <v>0</v>
      </c>
      <c r="AJ174" s="3">
        <f>'Population at Risk'!AJ174/'Population at Risk'!AJ$5</f>
        <v>0</v>
      </c>
      <c r="AK174" s="3">
        <f>'Population at Risk'!AK174/'Population at Risk'!AK$5</f>
        <v>0</v>
      </c>
      <c r="AL174" s="3">
        <f>'Population at Risk'!AL174/'Population at Risk'!AL$5</f>
        <v>0</v>
      </c>
      <c r="AM174" s="3">
        <f>'Population at Risk'!AM174/'Population at Risk'!AM$5</f>
        <v>0</v>
      </c>
      <c r="AN174" s="3">
        <f>'Population at Risk'!AN174/'Population at Risk'!AN$5</f>
        <v>0</v>
      </c>
      <c r="AO174" s="3">
        <f>'Population at Risk'!AO174/'Population at Risk'!AO$5</f>
        <v>0</v>
      </c>
      <c r="AP174" s="3">
        <f>'Population at Risk'!AP174/'Population at Risk'!AP$5</f>
        <v>0</v>
      </c>
      <c r="AQ174" s="3">
        <f>'Population at Risk'!AQ174/'Population at Risk'!AQ$5</f>
        <v>0</v>
      </c>
      <c r="AR174" s="3">
        <f>'Population at Risk'!AR174/'Population at Risk'!AR$5</f>
        <v>0</v>
      </c>
      <c r="AS174" s="3">
        <f>'Population at Risk'!AS174/'Population at Risk'!AS$5</f>
        <v>0</v>
      </c>
      <c r="AT174" s="3">
        <f>'Population at Risk'!AT174/'Population at Risk'!AT$5</f>
        <v>0</v>
      </c>
      <c r="AU174" s="3">
        <f>'Population at Risk'!AU174/'Population at Risk'!AU$5</f>
        <v>0</v>
      </c>
      <c r="AV174" s="3">
        <f>'Population at Risk'!AV174/'Population at Risk'!AV$5</f>
        <v>0</v>
      </c>
      <c r="AW174" s="3">
        <f>'Population at Risk'!AW174/'Population at Risk'!AW$5</f>
        <v>0</v>
      </c>
      <c r="AX174" s="3">
        <f>'Population at Risk'!AX174/'Population at Risk'!AX$5</f>
        <v>0</v>
      </c>
      <c r="AY174" s="3">
        <f>'Population at Risk'!AY174/'Population at Risk'!AY$5</f>
        <v>0</v>
      </c>
      <c r="AZ174" s="3">
        <f>'Population at Risk'!AZ174/'Population at Risk'!AZ$5</f>
        <v>0</v>
      </c>
      <c r="BA174" s="3">
        <f>'Population at Risk'!BA174/'Population at Risk'!BA$5</f>
        <v>0</v>
      </c>
      <c r="BB174" s="3">
        <f>'Population at Risk'!BB174/'Population at Risk'!BB$5</f>
        <v>0</v>
      </c>
      <c r="BC174" s="5">
        <f>'Population at Risk'!BC174/'Population at Risk'!BC$5</f>
        <v>0</v>
      </c>
      <c r="BD174" s="9">
        <v>172</v>
      </c>
    </row>
    <row r="175" spans="1:56" x14ac:dyDescent="0.35">
      <c r="A175" s="3"/>
      <c r="B175" s="3" t="s">
        <v>61</v>
      </c>
      <c r="C175" s="47">
        <f>'Population at Risk'!C175/'Population at Risk'!C$5</f>
        <v>0</v>
      </c>
      <c r="D175" s="3">
        <f>'Population at Risk'!D175/'Population at Risk'!D$5</f>
        <v>0</v>
      </c>
      <c r="E175" s="3">
        <f>'Population at Risk'!E175/'Population at Risk'!E$5</f>
        <v>0</v>
      </c>
      <c r="F175" s="3">
        <f>'Population at Risk'!F175/'Population at Risk'!F$5</f>
        <v>0</v>
      </c>
      <c r="G175" s="3">
        <f>'Population at Risk'!G175/'Population at Risk'!G$5</f>
        <v>0</v>
      </c>
      <c r="H175" s="3">
        <f>'Population at Risk'!H175/'Population at Risk'!H$5</f>
        <v>0</v>
      </c>
      <c r="I175" s="3">
        <f>'Population at Risk'!I175/'Population at Risk'!I$5</f>
        <v>0</v>
      </c>
      <c r="J175" s="3">
        <f>'Population at Risk'!J175/'Population at Risk'!J$5</f>
        <v>0</v>
      </c>
      <c r="K175" s="3">
        <f>'Population at Risk'!K175/'Population at Risk'!K$5</f>
        <v>0</v>
      </c>
      <c r="L175" s="3">
        <f>'Population at Risk'!L175/'Population at Risk'!L$5</f>
        <v>0</v>
      </c>
      <c r="M175" s="3">
        <f>'Population at Risk'!M175/'Population at Risk'!M$5</f>
        <v>0</v>
      </c>
      <c r="N175" s="3">
        <f>'Population at Risk'!N175/'Population at Risk'!N$5</f>
        <v>0</v>
      </c>
      <c r="O175" s="3">
        <f>'Population at Risk'!O175/'Population at Risk'!O$5</f>
        <v>0</v>
      </c>
      <c r="P175" s="3">
        <f>'Population at Risk'!P175/'Population at Risk'!P$5</f>
        <v>0</v>
      </c>
      <c r="Q175" s="3">
        <f>'Population at Risk'!Q175/'Population at Risk'!Q$5</f>
        <v>0</v>
      </c>
      <c r="R175" s="3">
        <f>'Population at Risk'!R175/'Population at Risk'!R$5</f>
        <v>0</v>
      </c>
      <c r="S175" s="3">
        <f>'Population at Risk'!S175/'Population at Risk'!S$5</f>
        <v>0</v>
      </c>
      <c r="T175" s="3">
        <f>'Population at Risk'!T175/'Population at Risk'!T$5</f>
        <v>0</v>
      </c>
      <c r="U175" s="3">
        <f>'Population at Risk'!U175/'Population at Risk'!U$5</f>
        <v>0</v>
      </c>
      <c r="V175" s="3">
        <f>'Population at Risk'!V175/'Population at Risk'!V$5</f>
        <v>0</v>
      </c>
      <c r="W175" s="3">
        <f>'Population at Risk'!W175/'Population at Risk'!W$5</f>
        <v>0</v>
      </c>
      <c r="X175" s="3">
        <f>'Population at Risk'!X175/'Population at Risk'!X$5</f>
        <v>0</v>
      </c>
      <c r="Y175" s="3">
        <f>'Population at Risk'!Y175/'Population at Risk'!Y$5</f>
        <v>0</v>
      </c>
      <c r="Z175" s="3">
        <f>'Population at Risk'!Z175/'Population at Risk'!Z$5</f>
        <v>0</v>
      </c>
      <c r="AA175" s="3">
        <f>'Population at Risk'!AA175/'Population at Risk'!AA$5</f>
        <v>0</v>
      </c>
      <c r="AB175" s="3">
        <f>'Population at Risk'!AB175/'Population at Risk'!AB$5</f>
        <v>0</v>
      </c>
      <c r="AC175" s="3">
        <f>'Population at Risk'!AC175/'Population at Risk'!AC$5</f>
        <v>0</v>
      </c>
      <c r="AD175" s="3">
        <f>'Population at Risk'!AD175/'Population at Risk'!AD$5</f>
        <v>0</v>
      </c>
      <c r="AE175" s="3">
        <f>'Population at Risk'!AE175/'Population at Risk'!AE$5</f>
        <v>0</v>
      </c>
      <c r="AF175" s="3">
        <f>'Population at Risk'!AF175/'Population at Risk'!AF$5</f>
        <v>0</v>
      </c>
      <c r="AG175" s="3">
        <f>'Population at Risk'!AG175/'Population at Risk'!AG$5</f>
        <v>0</v>
      </c>
      <c r="AH175" s="3">
        <f>'Population at Risk'!AH175/'Population at Risk'!AH$5</f>
        <v>0</v>
      </c>
      <c r="AI175" s="3">
        <f>'Population at Risk'!AI175/'Population at Risk'!AI$5</f>
        <v>0</v>
      </c>
      <c r="AJ175" s="3">
        <f>'Population at Risk'!AJ175/'Population at Risk'!AJ$5</f>
        <v>0</v>
      </c>
      <c r="AK175" s="3">
        <f>'Population at Risk'!AK175/'Population at Risk'!AK$5</f>
        <v>0</v>
      </c>
      <c r="AL175" s="3">
        <f>'Population at Risk'!AL175/'Population at Risk'!AL$5</f>
        <v>0</v>
      </c>
      <c r="AM175" s="3">
        <f>'Population at Risk'!AM175/'Population at Risk'!AM$5</f>
        <v>0</v>
      </c>
      <c r="AN175" s="3">
        <f>'Population at Risk'!AN175/'Population at Risk'!AN$5</f>
        <v>0</v>
      </c>
      <c r="AO175" s="3">
        <f>'Population at Risk'!AO175/'Population at Risk'!AO$5</f>
        <v>0</v>
      </c>
      <c r="AP175" s="3">
        <f>'Population at Risk'!AP175/'Population at Risk'!AP$5</f>
        <v>0</v>
      </c>
      <c r="AQ175" s="3">
        <f>'Population at Risk'!AQ175/'Population at Risk'!AQ$5</f>
        <v>0</v>
      </c>
      <c r="AR175" s="3">
        <f>'Population at Risk'!AR175/'Population at Risk'!AR$5</f>
        <v>0</v>
      </c>
      <c r="AS175" s="3">
        <f>'Population at Risk'!AS175/'Population at Risk'!AS$5</f>
        <v>0</v>
      </c>
      <c r="AT175" s="3">
        <f>'Population at Risk'!AT175/'Population at Risk'!AT$5</f>
        <v>0</v>
      </c>
      <c r="AU175" s="3">
        <f>'Population at Risk'!AU175/'Population at Risk'!AU$5</f>
        <v>0</v>
      </c>
      <c r="AV175" s="3">
        <f>'Population at Risk'!AV175/'Population at Risk'!AV$5</f>
        <v>0</v>
      </c>
      <c r="AW175" s="3">
        <f>'Population at Risk'!AW175/'Population at Risk'!AW$5</f>
        <v>0</v>
      </c>
      <c r="AX175" s="3">
        <f>'Population at Risk'!AX175/'Population at Risk'!AX$5</f>
        <v>0</v>
      </c>
      <c r="AY175" s="3">
        <f>'Population at Risk'!AY175/'Population at Risk'!AY$5</f>
        <v>0</v>
      </c>
      <c r="AZ175" s="3">
        <f>'Population at Risk'!AZ175/'Population at Risk'!AZ$5</f>
        <v>0</v>
      </c>
      <c r="BA175" s="3">
        <f>'Population at Risk'!BA175/'Population at Risk'!BA$5</f>
        <v>0</v>
      </c>
      <c r="BB175" s="3">
        <f>'Population at Risk'!BB175/'Population at Risk'!BB$5</f>
        <v>0</v>
      </c>
      <c r="BC175" s="5">
        <f>'Population at Risk'!BC175/'Population at Risk'!BC$5</f>
        <v>0</v>
      </c>
      <c r="BD175" s="9">
        <v>173</v>
      </c>
    </row>
    <row r="176" spans="1:56" x14ac:dyDescent="0.35">
      <c r="A176" s="3"/>
      <c r="B176" s="3" t="s">
        <v>78</v>
      </c>
      <c r="C176" s="47">
        <f>'Population at Risk'!C176/'Population at Risk'!C$5</f>
        <v>0</v>
      </c>
      <c r="D176" s="3">
        <f>'Population at Risk'!D176/'Population at Risk'!D$5</f>
        <v>0</v>
      </c>
      <c r="E176" s="3">
        <f>'Population at Risk'!E176/'Population at Risk'!E$5</f>
        <v>0</v>
      </c>
      <c r="F176" s="3">
        <f>'Population at Risk'!F176/'Population at Risk'!F$5</f>
        <v>0</v>
      </c>
      <c r="G176" s="3">
        <f>'Population at Risk'!G176/'Population at Risk'!G$5</f>
        <v>0</v>
      </c>
      <c r="H176" s="3">
        <f>'Population at Risk'!H176/'Population at Risk'!H$5</f>
        <v>0</v>
      </c>
      <c r="I176" s="3">
        <f>'Population at Risk'!I176/'Population at Risk'!I$5</f>
        <v>0</v>
      </c>
      <c r="J176" s="3">
        <f>'Population at Risk'!J176/'Population at Risk'!J$5</f>
        <v>0</v>
      </c>
      <c r="K176" s="3">
        <f>'Population at Risk'!K176/'Population at Risk'!K$5</f>
        <v>0</v>
      </c>
      <c r="L176" s="3">
        <f>'Population at Risk'!L176/'Population at Risk'!L$5</f>
        <v>0</v>
      </c>
      <c r="M176" s="3">
        <f>'Population at Risk'!M176/'Population at Risk'!M$5</f>
        <v>0</v>
      </c>
      <c r="N176" s="3">
        <f>'Population at Risk'!N176/'Population at Risk'!N$5</f>
        <v>0</v>
      </c>
      <c r="O176" s="3">
        <f>'Population at Risk'!O176/'Population at Risk'!O$5</f>
        <v>0</v>
      </c>
      <c r="P176" s="3">
        <f>'Population at Risk'!P176/'Population at Risk'!P$5</f>
        <v>0</v>
      </c>
      <c r="Q176" s="3">
        <f>'Population at Risk'!Q176/'Population at Risk'!Q$5</f>
        <v>0</v>
      </c>
      <c r="R176" s="3">
        <f>'Population at Risk'!R176/'Population at Risk'!R$5</f>
        <v>0</v>
      </c>
      <c r="S176" s="3">
        <f>'Population at Risk'!S176/'Population at Risk'!S$5</f>
        <v>0</v>
      </c>
      <c r="T176" s="3">
        <f>'Population at Risk'!T176/'Population at Risk'!T$5</f>
        <v>0</v>
      </c>
      <c r="U176" s="3">
        <f>'Population at Risk'!U176/'Population at Risk'!U$5</f>
        <v>0</v>
      </c>
      <c r="V176" s="3">
        <f>'Population at Risk'!V176/'Population at Risk'!V$5</f>
        <v>0</v>
      </c>
      <c r="W176" s="3">
        <f>'Population at Risk'!W176/'Population at Risk'!W$5</f>
        <v>0</v>
      </c>
      <c r="X176" s="3">
        <f>'Population at Risk'!X176/'Population at Risk'!X$5</f>
        <v>0</v>
      </c>
      <c r="Y176" s="3">
        <f>'Population at Risk'!Y176/'Population at Risk'!Y$5</f>
        <v>0</v>
      </c>
      <c r="Z176" s="3">
        <f>'Population at Risk'!Z176/'Population at Risk'!Z$5</f>
        <v>0</v>
      </c>
      <c r="AA176" s="3">
        <f>'Population at Risk'!AA176/'Population at Risk'!AA$5</f>
        <v>0</v>
      </c>
      <c r="AB176" s="3">
        <f>'Population at Risk'!AB176/'Population at Risk'!AB$5</f>
        <v>0</v>
      </c>
      <c r="AC176" s="3">
        <f>'Population at Risk'!AC176/'Population at Risk'!AC$5</f>
        <v>0</v>
      </c>
      <c r="AD176" s="3">
        <f>'Population at Risk'!AD176/'Population at Risk'!AD$5</f>
        <v>0</v>
      </c>
      <c r="AE176" s="3">
        <f>'Population at Risk'!AE176/'Population at Risk'!AE$5</f>
        <v>0</v>
      </c>
      <c r="AF176" s="3">
        <f>'Population at Risk'!AF176/'Population at Risk'!AF$5</f>
        <v>0</v>
      </c>
      <c r="AG176" s="3">
        <f>'Population at Risk'!AG176/'Population at Risk'!AG$5</f>
        <v>0</v>
      </c>
      <c r="AH176" s="3">
        <f>'Population at Risk'!AH176/'Population at Risk'!AH$5</f>
        <v>0</v>
      </c>
      <c r="AI176" s="3">
        <f>'Population at Risk'!AI176/'Population at Risk'!AI$5</f>
        <v>0</v>
      </c>
      <c r="AJ176" s="3">
        <f>'Population at Risk'!AJ176/'Population at Risk'!AJ$5</f>
        <v>0</v>
      </c>
      <c r="AK176" s="3">
        <f>'Population at Risk'!AK176/'Population at Risk'!AK$5</f>
        <v>0</v>
      </c>
      <c r="AL176" s="3">
        <f>'Population at Risk'!AL176/'Population at Risk'!AL$5</f>
        <v>0</v>
      </c>
      <c r="AM176" s="3">
        <f>'Population at Risk'!AM176/'Population at Risk'!AM$5</f>
        <v>0</v>
      </c>
      <c r="AN176" s="3">
        <f>'Population at Risk'!AN176/'Population at Risk'!AN$5</f>
        <v>0</v>
      </c>
      <c r="AO176" s="3">
        <f>'Population at Risk'!AO176/'Population at Risk'!AO$5</f>
        <v>0</v>
      </c>
      <c r="AP176" s="3">
        <f>'Population at Risk'!AP176/'Population at Risk'!AP$5</f>
        <v>0</v>
      </c>
      <c r="AQ176" s="3">
        <f>'Population at Risk'!AQ176/'Population at Risk'!AQ$5</f>
        <v>0</v>
      </c>
      <c r="AR176" s="3">
        <f>'Population at Risk'!AR176/'Population at Risk'!AR$5</f>
        <v>0</v>
      </c>
      <c r="AS176" s="3">
        <f>'Population at Risk'!AS176/'Population at Risk'!AS$5</f>
        <v>0</v>
      </c>
      <c r="AT176" s="3">
        <f>'Population at Risk'!AT176/'Population at Risk'!AT$5</f>
        <v>0</v>
      </c>
      <c r="AU176" s="3">
        <f>'Population at Risk'!AU176/'Population at Risk'!AU$5</f>
        <v>0</v>
      </c>
      <c r="AV176" s="3">
        <f>'Population at Risk'!AV176/'Population at Risk'!AV$5</f>
        <v>0</v>
      </c>
      <c r="AW176" s="3">
        <f>'Population at Risk'!AW176/'Population at Risk'!AW$5</f>
        <v>0</v>
      </c>
      <c r="AX176" s="3">
        <f>'Population at Risk'!AX176/'Population at Risk'!AX$5</f>
        <v>0</v>
      </c>
      <c r="AY176" s="3">
        <f>'Population at Risk'!AY176/'Population at Risk'!AY$5</f>
        <v>0</v>
      </c>
      <c r="AZ176" s="3">
        <f>'Population at Risk'!AZ176/'Population at Risk'!AZ$5</f>
        <v>0</v>
      </c>
      <c r="BA176" s="3">
        <f>'Population at Risk'!BA176/'Population at Risk'!BA$5</f>
        <v>0</v>
      </c>
      <c r="BB176" s="3">
        <f>'Population at Risk'!BB176/'Population at Risk'!BB$5</f>
        <v>0</v>
      </c>
      <c r="BC176" s="5">
        <f>'Population at Risk'!BC176/'Population at Risk'!BC$5</f>
        <v>0</v>
      </c>
      <c r="BD176" s="9">
        <v>174</v>
      </c>
    </row>
    <row r="177" spans="1:56" x14ac:dyDescent="0.35">
      <c r="A177" s="3"/>
      <c r="B177" s="3" t="s">
        <v>62</v>
      </c>
      <c r="C177" s="47">
        <f>'Population at Risk'!C177/'Population at Risk'!C$5</f>
        <v>3.1999300228772384E-3</v>
      </c>
      <c r="D177" s="3">
        <f>'Population at Risk'!D177/'Population at Risk'!D$5</f>
        <v>4.2619843159756475E-3</v>
      </c>
      <c r="E177" s="3">
        <f>'Population at Risk'!E177/'Population at Risk'!E$5</f>
        <v>5.2464367734955083E-3</v>
      </c>
      <c r="F177" s="3">
        <f>'Population at Risk'!F177/'Population at Risk'!F$5</f>
        <v>3.0732263064902851E-3</v>
      </c>
      <c r="G177" s="3">
        <f>'Population at Risk'!G177/'Population at Risk'!G$5</f>
        <v>2.9525371062190863E-3</v>
      </c>
      <c r="H177" s="3">
        <f>'Population at Risk'!H177/'Population at Risk'!H$5</f>
        <v>1.726711659105483E-3</v>
      </c>
      <c r="I177" s="3">
        <f>'Population at Risk'!I177/'Population at Risk'!I$5</f>
        <v>4.4862769733517022E-3</v>
      </c>
      <c r="J177" s="3">
        <f>'Population at Risk'!J177/'Population at Risk'!J$5</f>
        <v>4.384735732640122E-3</v>
      </c>
      <c r="K177" s="3">
        <f>'Population at Risk'!K177/'Population at Risk'!K$5</f>
        <v>2.2657793705694595E-3</v>
      </c>
      <c r="L177" s="3">
        <f>'Population at Risk'!L177/'Population at Risk'!L$5</f>
        <v>2.0021112952110843E-3</v>
      </c>
      <c r="M177" s="3">
        <f>'Population at Risk'!M177/'Population at Risk'!M$5</f>
        <v>2.0027933796596289E-3</v>
      </c>
      <c r="N177" s="3">
        <f>'Population at Risk'!N177/'Population at Risk'!N$5</f>
        <v>3.8074988718413282E-3</v>
      </c>
      <c r="O177" s="3">
        <f>'Population at Risk'!O177/'Population at Risk'!O$5</f>
        <v>1.6148894840660394E-3</v>
      </c>
      <c r="P177" s="3">
        <f>'Population at Risk'!P177/'Population at Risk'!P$5</f>
        <v>2.4389522232686664E-3</v>
      </c>
      <c r="Q177" s="3">
        <f>'Population at Risk'!Q177/'Population at Risk'!Q$5</f>
        <v>4.9251690799784467E-3</v>
      </c>
      <c r="R177" s="3">
        <f>'Population at Risk'!R177/'Population at Risk'!R$5</f>
        <v>2.8489502687369683E-3</v>
      </c>
      <c r="S177" s="3">
        <f>'Population at Risk'!S177/'Population at Risk'!S$5</f>
        <v>2.5933030419198013E-3</v>
      </c>
      <c r="T177" s="3">
        <f>'Population at Risk'!T177/'Population at Risk'!T$5</f>
        <v>1.9304209333021283E-3</v>
      </c>
      <c r="U177" s="3">
        <f>'Population at Risk'!U177/'Population at Risk'!U$5</f>
        <v>6.3527313332132588E-4</v>
      </c>
      <c r="V177" s="3">
        <f>'Population at Risk'!V177/'Population at Risk'!V$5</f>
        <v>2.5941286270562466E-3</v>
      </c>
      <c r="W177" s="3">
        <f>'Population at Risk'!W177/'Population at Risk'!W$5</f>
        <v>2.1844379498034304E-3</v>
      </c>
      <c r="X177" s="3">
        <f>'Population at Risk'!X177/'Population at Risk'!X$5</f>
        <v>2.1846518362089915E-3</v>
      </c>
      <c r="Y177" s="3">
        <f>'Population at Risk'!Y177/'Population at Risk'!Y$5</f>
        <v>3.3178353077308854E-3</v>
      </c>
      <c r="Z177" s="3">
        <f>'Population at Risk'!Z177/'Population at Risk'!Z$5</f>
        <v>1.4446676664819514E-3</v>
      </c>
      <c r="AA177" s="3">
        <f>'Population at Risk'!AA177/'Population at Risk'!AA$5</f>
        <v>1.9877789888806566E-3</v>
      </c>
      <c r="AB177" s="3">
        <f>'Population at Risk'!AB177/'Population at Risk'!AB$5</f>
        <v>4.492739226862206E-3</v>
      </c>
      <c r="AC177" s="3">
        <f>'Population at Risk'!AC177/'Population at Risk'!AC$5</f>
        <v>1.8043149898258016E-3</v>
      </c>
      <c r="AD177" s="3">
        <f>'Population at Risk'!AD177/'Population at Risk'!AD$5</f>
        <v>3.7576645819268856E-3</v>
      </c>
      <c r="AE177" s="3">
        <f>'Population at Risk'!AE177/'Population at Risk'!AE$5</f>
        <v>4.021558275771794E-3</v>
      </c>
      <c r="AF177" s="3">
        <f>'Population at Risk'!AF177/'Population at Risk'!AF$5</f>
        <v>2.2107547435051564E-3</v>
      </c>
      <c r="AG177" s="3">
        <f>'Population at Risk'!AG177/'Population at Risk'!AG$5</f>
        <v>4.021558275771794E-3</v>
      </c>
      <c r="AH177" s="3">
        <f>'Population at Risk'!AH177/'Population at Risk'!AH$5</f>
        <v>2.2779511343775207E-3</v>
      </c>
      <c r="AI177" s="3">
        <f>'Population at Risk'!AI177/'Population at Risk'!AI$5</f>
        <v>2.4782029112068154E-3</v>
      </c>
      <c r="AJ177" s="3">
        <f>'Population at Risk'!AJ177/'Population at Risk'!AJ$5</f>
        <v>1.8624567556555936E-3</v>
      </c>
      <c r="AK177" s="3">
        <f>'Population at Risk'!AK177/'Population at Risk'!AK$5</f>
        <v>5.6282472444089014E-3</v>
      </c>
      <c r="AL177" s="3">
        <f>'Population at Risk'!AL177/'Population at Risk'!AL$5</f>
        <v>1.9666526268012092E-3</v>
      </c>
      <c r="AM177" s="3">
        <f>'Population at Risk'!AM177/'Population at Risk'!AM$5</f>
        <v>1.9064395918227193E-3</v>
      </c>
      <c r="AN177" s="3">
        <f>'Population at Risk'!AN177/'Population at Risk'!AN$5</f>
        <v>5.6129395243051505E-3</v>
      </c>
      <c r="AO177" s="3">
        <f>'Population at Risk'!AO177/'Population at Risk'!AO$5</f>
        <v>5.6184282087684192E-3</v>
      </c>
      <c r="AP177" s="3">
        <f>'Population at Risk'!AP177/'Population at Risk'!AP$5</f>
        <v>6.2082553000231298E-3</v>
      </c>
      <c r="AQ177" s="3">
        <f>'Population at Risk'!AQ177/'Population at Risk'!AQ$5</f>
        <v>2.197297027426947E-3</v>
      </c>
      <c r="AR177" s="3">
        <f>'Population at Risk'!AR177/'Population at Risk'!AR$5</f>
        <v>2.7706783911297488E-3</v>
      </c>
      <c r="AS177" s="3">
        <f>'Population at Risk'!AS177/'Population at Risk'!AS$5</f>
        <v>4.4855688847310502E-3</v>
      </c>
      <c r="AT177" s="3">
        <f>'Population at Risk'!AT177/'Population at Risk'!AT$5</f>
        <v>1.0736334621504307E-2</v>
      </c>
      <c r="AU177" s="3">
        <f>'Population at Risk'!AU177/'Population at Risk'!AU$5</f>
        <v>1.0723840485929042E-2</v>
      </c>
      <c r="AV177" s="3">
        <f>'Population at Risk'!AV177/'Population at Risk'!AV$5</f>
        <v>1.5550586795029478E-3</v>
      </c>
      <c r="AW177" s="3">
        <f>'Population at Risk'!AW177/'Population at Risk'!AW$5</f>
        <v>2.7041600816068759E-3</v>
      </c>
      <c r="AX177" s="3">
        <f>'Population at Risk'!AX177/'Population at Risk'!AX$5</f>
        <v>5.2273377223493699E-3</v>
      </c>
      <c r="AY177" s="3">
        <f>'Population at Risk'!AY177/'Population at Risk'!AY$5</f>
        <v>3.3226881436848924E-3</v>
      </c>
      <c r="AZ177" s="3">
        <f>'Population at Risk'!AZ177/'Population at Risk'!AZ$5</f>
        <v>4.2589136493799617E-3</v>
      </c>
      <c r="BA177" s="3">
        <f>'Population at Risk'!BA177/'Population at Risk'!BA$5</f>
        <v>1.3695202315568667E-3</v>
      </c>
      <c r="BB177" s="3">
        <f>'Population at Risk'!BB177/'Population at Risk'!BB$5</f>
        <v>2.5424414638091771E-3</v>
      </c>
      <c r="BC177" s="5">
        <f>'Population at Risk'!BC177/'Population at Risk'!BC$5</f>
        <v>6.357187930877004E-4</v>
      </c>
      <c r="BD177" s="9">
        <v>175</v>
      </c>
    </row>
    <row r="178" spans="1:56" x14ac:dyDescent="0.35">
      <c r="A178" s="3"/>
      <c r="B178" s="3" t="s">
        <v>63</v>
      </c>
      <c r="C178" s="47">
        <f>'Population at Risk'!C178/'Population at Risk'!C$5</f>
        <v>7.6064880026250068E-3</v>
      </c>
      <c r="D178" s="3">
        <f>'Population at Risk'!D178/'Population at Risk'!D$5</f>
        <v>6.8111550426008666E-3</v>
      </c>
      <c r="E178" s="3">
        <f>'Population at Risk'!E178/'Population at Risk'!E$5</f>
        <v>6.0497454663749686E-3</v>
      </c>
      <c r="F178" s="3">
        <f>'Population at Risk'!F178/'Population at Risk'!F$5</f>
        <v>3.4242978529259067E-3</v>
      </c>
      <c r="G178" s="3">
        <f>'Population at Risk'!G178/'Population at Risk'!G$5</f>
        <v>3.1434632932263252E-3</v>
      </c>
      <c r="H178" s="3">
        <f>'Population at Risk'!H178/'Population at Risk'!H$5</f>
        <v>2.083744444977248E-3</v>
      </c>
      <c r="I178" s="3">
        <f>'Population at Risk'!I178/'Population at Risk'!I$5</f>
        <v>4.3068258944176339E-3</v>
      </c>
      <c r="J178" s="3">
        <f>'Population at Risk'!J178/'Population at Risk'!J$5</f>
        <v>6.2482484190121744E-3</v>
      </c>
      <c r="K178" s="3">
        <f>'Population at Risk'!K178/'Population at Risk'!K$5</f>
        <v>2.4176751942947862E-3</v>
      </c>
      <c r="L178" s="3">
        <f>'Population at Risk'!L178/'Population at Risk'!L$5</f>
        <v>2.5973335721657309E-3</v>
      </c>
      <c r="M178" s="3">
        <f>'Population at Risk'!M178/'Population at Risk'!M$5</f>
        <v>2.5982184384773562E-3</v>
      </c>
      <c r="N178" s="3">
        <f>'Population at Risk'!N178/'Population at Risk'!N$5</f>
        <v>8.3171490175238671E-3</v>
      </c>
      <c r="O178" s="3">
        <f>'Population at Risk'!O178/'Population at Risk'!O$5</f>
        <v>2.1324208320753343E-3</v>
      </c>
      <c r="P178" s="3">
        <f>'Population at Risk'!P178/'Population at Risk'!P$5</f>
        <v>3.7055903944689687E-3</v>
      </c>
      <c r="Q178" s="3">
        <f>'Population at Risk'!Q178/'Population at Risk'!Q$5</f>
        <v>6.2550774356705686E-3</v>
      </c>
      <c r="R178" s="3">
        <f>'Population at Risk'!R178/'Population at Risk'!R$5</f>
        <v>2.9310525819570541E-3</v>
      </c>
      <c r="S178" s="3">
        <f>'Population at Risk'!S178/'Population at Risk'!S$5</f>
        <v>4.0113620403918688E-3</v>
      </c>
      <c r="T178" s="3">
        <f>'Population at Risk'!T178/'Population at Risk'!T$5</f>
        <v>5.0237460432922855E-3</v>
      </c>
      <c r="U178" s="3">
        <f>'Population at Risk'!U178/'Population at Risk'!U$5</f>
        <v>1.095298505726424E-3</v>
      </c>
      <c r="V178" s="3">
        <f>'Population at Risk'!V178/'Population at Risk'!V$5</f>
        <v>3.4516918095541787E-3</v>
      </c>
      <c r="W178" s="3">
        <f>'Population at Risk'!W178/'Population at Risk'!W$5</f>
        <v>2.8242167020921375E-3</v>
      </c>
      <c r="X178" s="3">
        <f>'Population at Risk'!X178/'Population at Risk'!X$5</f>
        <v>2.8244932316035345E-3</v>
      </c>
      <c r="Y178" s="3">
        <f>'Population at Risk'!Y178/'Population at Risk'!Y$5</f>
        <v>4.6002847802140692E-3</v>
      </c>
      <c r="Z178" s="3">
        <f>'Population at Risk'!Z178/'Population at Risk'!Z$5</f>
        <v>5.1459771063646423E-3</v>
      </c>
      <c r="AA178" s="3">
        <f>'Population at Risk'!AA178/'Population at Risk'!AA$5</f>
        <v>3.4724173353153464E-3</v>
      </c>
      <c r="AB178" s="3">
        <f>'Population at Risk'!AB178/'Population at Risk'!AB$5</f>
        <v>6.6594588380042294E-3</v>
      </c>
      <c r="AC178" s="3">
        <f>'Population at Risk'!AC178/'Population at Risk'!AC$5</f>
        <v>4.0302965235871268E-3</v>
      </c>
      <c r="AD178" s="3">
        <f>'Population at Risk'!AD178/'Population at Risk'!AD$5</f>
        <v>4.111031806229363E-3</v>
      </c>
      <c r="AE178" s="3">
        <f>'Population at Risk'!AE178/'Population at Risk'!AE$5</f>
        <v>4.4335487138052561E-3</v>
      </c>
      <c r="AF178" s="3">
        <f>'Population at Risk'!AF178/'Population at Risk'!AF$5</f>
        <v>2.7005219482201448E-3</v>
      </c>
      <c r="AG178" s="3">
        <f>'Population at Risk'!AG178/'Population at Risk'!AG$5</f>
        <v>4.4335487138052561E-3</v>
      </c>
      <c r="AH178" s="3">
        <f>'Population at Risk'!AH178/'Population at Risk'!AH$5</f>
        <v>2.5647976821965325E-3</v>
      </c>
      <c r="AI178" s="3">
        <f>'Population at Risk'!AI178/'Population at Risk'!AI$5</f>
        <v>4.4811233051616443E-3</v>
      </c>
      <c r="AJ178" s="3">
        <f>'Population at Risk'!AJ178/'Population at Risk'!AJ$5</f>
        <v>2.1544795919082125E-3</v>
      </c>
      <c r="AK178" s="3">
        <f>'Population at Risk'!AK178/'Population at Risk'!AK$5</f>
        <v>5.8388526251674285E-3</v>
      </c>
      <c r="AL178" s="3">
        <f>'Population at Risk'!AL178/'Population at Risk'!AL$5</f>
        <v>2.2823409009515116E-3</v>
      </c>
      <c r="AM178" s="3">
        <f>'Population at Risk'!AM178/'Population at Risk'!AM$5</f>
        <v>2.1422183399280028E-3</v>
      </c>
      <c r="AN178" s="3">
        <f>'Population at Risk'!AN178/'Population at Risk'!AN$5</f>
        <v>6.6386543612340105E-3</v>
      </c>
      <c r="AO178" s="3">
        <f>'Population at Risk'!AO178/'Population at Risk'!AO$5</f>
        <v>6.6451460540255924E-3</v>
      </c>
      <c r="AP178" s="3">
        <f>'Population at Risk'!AP178/'Population at Risk'!AP$5</f>
        <v>6.340800695547039E-3</v>
      </c>
      <c r="AQ178" s="3">
        <f>'Population at Risk'!AQ178/'Population at Risk'!AQ$5</f>
        <v>2.7644509742280293E-3</v>
      </c>
      <c r="AR178" s="3">
        <f>'Population at Risk'!AR178/'Population at Risk'!AR$5</f>
        <v>4.122993865269247E-3</v>
      </c>
      <c r="AS178" s="3">
        <f>'Population at Risk'!AS178/'Population at Risk'!AS$5</f>
        <v>4.3061461293418084E-3</v>
      </c>
      <c r="AT178" s="3">
        <f>'Population at Risk'!AT178/'Population at Risk'!AT$5</f>
        <v>1.0736334621504307E-2</v>
      </c>
      <c r="AU178" s="3">
        <f>'Population at Risk'!AU178/'Population at Risk'!AU$5</f>
        <v>1.0723840485929042E-2</v>
      </c>
      <c r="AV178" s="3">
        <f>'Population at Risk'!AV178/'Population at Risk'!AV$5</f>
        <v>1.7869996350898282E-3</v>
      </c>
      <c r="AW178" s="3">
        <f>'Population at Risk'!AW178/'Population at Risk'!AW$5</f>
        <v>3.0494518616316258E-3</v>
      </c>
      <c r="AX178" s="3">
        <f>'Population at Risk'!AX178/'Population at Risk'!AX$5</f>
        <v>7.926761767271584E-3</v>
      </c>
      <c r="AY178" s="3">
        <f>'Population at Risk'!AY178/'Population at Risk'!AY$5</f>
        <v>4.547969256171379E-3</v>
      </c>
      <c r="AZ178" s="3">
        <f>'Population at Risk'!AZ178/'Population at Risk'!AZ$5</f>
        <v>5.9656747469316179E-3</v>
      </c>
      <c r="BA178" s="3">
        <f>'Population at Risk'!BA178/'Population at Risk'!BA$5</f>
        <v>1.7580817856264895E-3</v>
      </c>
      <c r="BB178" s="3">
        <f>'Population at Risk'!BB178/'Population at Risk'!BB$5</f>
        <v>3.1028316681103126E-3</v>
      </c>
      <c r="BC178" s="5">
        <f>'Population at Risk'!BC178/'Population at Risk'!BC$5</f>
        <v>1.0960668846339663E-3</v>
      </c>
      <c r="BD178" s="9">
        <v>176</v>
      </c>
    </row>
    <row r="179" spans="1:56" x14ac:dyDescent="0.35">
      <c r="A179" s="3"/>
      <c r="B179" s="3" t="s">
        <v>64</v>
      </c>
      <c r="C179" s="47">
        <f>'Population at Risk'!C179/'Population at Risk'!C$5</f>
        <v>5.4279257009360307E-3</v>
      </c>
      <c r="D179" s="3">
        <f>'Population at Risk'!D179/'Population at Risk'!D$5</f>
        <v>5.5904707567703748E-3</v>
      </c>
      <c r="E179" s="3">
        <f>'Population at Risk'!E179/'Population at Risk'!E$5</f>
        <v>5.7291970235168362E-3</v>
      </c>
      <c r="F179" s="3">
        <f>'Population at Risk'!F179/'Population at Risk'!F$5</f>
        <v>2.9842900470584484E-3</v>
      </c>
      <c r="G179" s="3">
        <f>'Population at Risk'!G179/'Population at Risk'!G$5</f>
        <v>2.4241690220789588E-3</v>
      </c>
      <c r="H179" s="3">
        <f>'Population at Risk'!H179/'Population at Risk'!H$5</f>
        <v>1.66415848038037E-3</v>
      </c>
      <c r="I179" s="3">
        <f>'Population at Risk'!I179/'Population at Risk'!I$5</f>
        <v>3.5557613639033542E-3</v>
      </c>
      <c r="J179" s="3">
        <f>'Population at Risk'!J179/'Population at Risk'!J$5</f>
        <v>4.3063299247030782E-3</v>
      </c>
      <c r="K179" s="3">
        <f>'Population at Risk'!K179/'Population at Risk'!K$5</f>
        <v>1.9396886816392678E-3</v>
      </c>
      <c r="L179" s="3">
        <f>'Population at Risk'!L179/'Population at Risk'!L$5</f>
        <v>2.2123876530612901E-3</v>
      </c>
      <c r="M179" s="3">
        <f>'Population at Risk'!M179/'Population at Risk'!M$5</f>
        <v>2.2131413750026805E-3</v>
      </c>
      <c r="N179" s="3">
        <f>'Population at Risk'!N179/'Population at Risk'!N$5</f>
        <v>3.6524253068284723E-3</v>
      </c>
      <c r="O179" s="3">
        <f>'Population at Risk'!O179/'Population at Risk'!O$5</f>
        <v>1.7287791546340041E-3</v>
      </c>
      <c r="P179" s="3">
        <f>'Population at Risk'!P179/'Population at Risk'!P$5</f>
        <v>2.5722347868681263E-3</v>
      </c>
      <c r="Q179" s="3">
        <f>'Population at Risk'!Q179/'Population at Risk'!Q$5</f>
        <v>3.8340707805172469E-3</v>
      </c>
      <c r="R179" s="3">
        <f>'Population at Risk'!R179/'Population at Risk'!R$5</f>
        <v>2.7463011071825307E-3</v>
      </c>
      <c r="S179" s="3">
        <f>'Population at Risk'!S179/'Population at Risk'!S$5</f>
        <v>4.0208487902761358E-3</v>
      </c>
      <c r="T179" s="3">
        <f>'Population at Risk'!T179/'Population at Risk'!T$5</f>
        <v>6.1174031927752033E-3</v>
      </c>
      <c r="U179" s="3">
        <f>'Population at Risk'!U179/'Population at Risk'!U$5</f>
        <v>7.8645837784232077E-4</v>
      </c>
      <c r="V179" s="3">
        <f>'Population at Risk'!V179/'Population at Risk'!V$5</f>
        <v>2.9135820208681068E-3</v>
      </c>
      <c r="W179" s="3">
        <f>'Population at Risk'!W179/'Population at Risk'!W$5</f>
        <v>2.4451624887088228E-3</v>
      </c>
      <c r="X179" s="3">
        <f>'Population at Risk'!X179/'Population at Risk'!X$5</f>
        <v>2.4454019036190839E-3</v>
      </c>
      <c r="Y179" s="3">
        <f>'Population at Risk'!Y179/'Population at Risk'!Y$5</f>
        <v>3.4491340919819771E-3</v>
      </c>
      <c r="Z179" s="3">
        <f>'Population at Risk'!Z179/'Population at Risk'!Z$5</f>
        <v>3.7384714306753805E-3</v>
      </c>
      <c r="AA179" s="3">
        <f>'Population at Risk'!AA179/'Population at Risk'!AA$5</f>
        <v>2.7097377705042639E-3</v>
      </c>
      <c r="AB179" s="3">
        <f>'Population at Risk'!AB179/'Population at Risk'!AB$5</f>
        <v>5.6121399680593709E-3</v>
      </c>
      <c r="AC179" s="3">
        <f>'Population at Risk'!AC179/'Population at Risk'!AC$5</f>
        <v>3.0173949825276418E-3</v>
      </c>
      <c r="AD179" s="3">
        <f>'Population at Risk'!AD179/'Population at Risk'!AD$5</f>
        <v>3.8500609214731198E-3</v>
      </c>
      <c r="AE179" s="3">
        <f>'Population at Risk'!AE179/'Population at Risk'!AE$5</f>
        <v>4.3547038113235081E-3</v>
      </c>
      <c r="AF179" s="3">
        <f>'Population at Risk'!AF179/'Population at Risk'!AF$5</f>
        <v>1.9001036106354174E-3</v>
      </c>
      <c r="AG179" s="3">
        <f>'Population at Risk'!AG179/'Population at Risk'!AG$5</f>
        <v>4.3547038113235081E-3</v>
      </c>
      <c r="AH179" s="3">
        <f>'Population at Risk'!AH179/'Population at Risk'!AH$5</f>
        <v>2.2070973030973383E-3</v>
      </c>
      <c r="AI179" s="3">
        <f>'Population at Risk'!AI179/'Population at Risk'!AI$5</f>
        <v>4.7788711624026474E-3</v>
      </c>
      <c r="AJ179" s="3">
        <f>'Population at Risk'!AJ179/'Population at Risk'!AJ$5</f>
        <v>2.1877335452822888E-3</v>
      </c>
      <c r="AK179" s="3">
        <f>'Population at Risk'!AK179/'Population at Risk'!AK$5</f>
        <v>5.6787443716159692E-3</v>
      </c>
      <c r="AL179" s="3">
        <f>'Population at Risk'!AL179/'Population at Risk'!AL$5</f>
        <v>1.8603106377984718E-3</v>
      </c>
      <c r="AM179" s="3">
        <f>'Population at Risk'!AM179/'Population at Risk'!AM$5</f>
        <v>1.8197895929816595E-3</v>
      </c>
      <c r="AN179" s="3">
        <f>'Population at Risk'!AN179/'Population at Risk'!AN$5</f>
        <v>6.4118987496158894E-3</v>
      </c>
      <c r="AO179" s="3">
        <f>'Population at Risk'!AO179/'Population at Risk'!AO$5</f>
        <v>6.4181687065421435E-3</v>
      </c>
      <c r="AP179" s="3">
        <f>'Population at Risk'!AP179/'Population at Risk'!AP$5</f>
        <v>5.1928862354990871E-3</v>
      </c>
      <c r="AQ179" s="3">
        <f>'Population at Risk'!AQ179/'Population at Risk'!AQ$5</f>
        <v>2.2303609182785888E-3</v>
      </c>
      <c r="AR179" s="3">
        <f>'Population at Risk'!AR179/'Population at Risk'!AR$5</f>
        <v>3.4651860131867406E-3</v>
      </c>
      <c r="AS179" s="3">
        <f>'Population at Risk'!AS179/'Population at Risk'!AS$5</f>
        <v>3.5552001426112918E-3</v>
      </c>
      <c r="AT179" s="3">
        <f>'Population at Risk'!AT179/'Population at Risk'!AT$5</f>
        <v>1.1939323913084393E-2</v>
      </c>
      <c r="AU179" s="3">
        <f>'Population at Risk'!AU179/'Population at Risk'!AU$5</f>
        <v>1.1925429829404446E-2</v>
      </c>
      <c r="AV179" s="3">
        <f>'Population at Risk'!AV179/'Population at Risk'!AV$5</f>
        <v>1.3524517543329676E-3</v>
      </c>
      <c r="AW179" s="3">
        <f>'Population at Risk'!AW179/'Population at Risk'!AW$5</f>
        <v>2.6505266771628434E-3</v>
      </c>
      <c r="AX179" s="3">
        <f>'Population at Risk'!AX179/'Population at Risk'!AX$5</f>
        <v>5.3021006331632802E-3</v>
      </c>
      <c r="AY179" s="3">
        <f>'Population at Risk'!AY179/'Population at Risk'!AY$5</f>
        <v>3.2082727836507939E-3</v>
      </c>
      <c r="AZ179" s="3">
        <f>'Population at Risk'!AZ179/'Population at Risk'!AZ$5</f>
        <v>3.8361501861601571E-3</v>
      </c>
      <c r="BA179" s="3">
        <f>'Population at Risk'!BA179/'Population at Risk'!BA$5</f>
        <v>1.5896600060955901E-3</v>
      </c>
      <c r="BB179" s="3">
        <f>'Population at Risk'!BB179/'Population at Risk'!BB$5</f>
        <v>3.2999045942186485E-3</v>
      </c>
      <c r="BC179" s="5">
        <f>'Population at Risk'!BC179/'Population at Risk'!BC$5</f>
        <v>7.8701009778536345E-4</v>
      </c>
      <c r="BD179" s="9">
        <v>177</v>
      </c>
    </row>
    <row r="180" spans="1:56" x14ac:dyDescent="0.35">
      <c r="A180" s="3"/>
      <c r="B180" s="3" t="s">
        <v>65</v>
      </c>
      <c r="C180" s="47">
        <f>'Population at Risk'!C180/'Population at Risk'!C$5</f>
        <v>4.2962446268382031E-3</v>
      </c>
      <c r="D180" s="3">
        <f>'Population at Risk'!D180/'Population at Risk'!D$5</f>
        <v>5.6845230911709531E-3</v>
      </c>
      <c r="E180" s="3">
        <f>'Population at Risk'!E180/'Population at Risk'!E$5</f>
        <v>6.9710890116796717E-3</v>
      </c>
      <c r="F180" s="3">
        <f>'Population at Risk'!F180/'Population at Risk'!F$5</f>
        <v>3.3437291018547119E-3</v>
      </c>
      <c r="G180" s="3">
        <f>'Population at Risk'!G180/'Population at Risk'!G$5</f>
        <v>2.5435862152848186E-3</v>
      </c>
      <c r="H180" s="3">
        <f>'Population at Risk'!H180/'Population at Risk'!H$5</f>
        <v>1.8080258801805016E-3</v>
      </c>
      <c r="I180" s="3">
        <f>'Population at Risk'!I180/'Population at Risk'!I$5</f>
        <v>4.1304298671604621E-3</v>
      </c>
      <c r="J180" s="3">
        <f>'Population at Risk'!J180/'Population at Risk'!J$5</f>
        <v>3.9005663147766477E-3</v>
      </c>
      <c r="K180" s="3">
        <f>'Population at Risk'!K180/'Population at Risk'!K$5</f>
        <v>2.6047248010584454E-3</v>
      </c>
      <c r="L180" s="3">
        <f>'Population at Risk'!L180/'Population at Risk'!L$5</f>
        <v>2.2743490865078176E-3</v>
      </c>
      <c r="M180" s="3">
        <f>'Population at Risk'!M180/'Population at Risk'!M$5</f>
        <v>2.2751239176304321E-3</v>
      </c>
      <c r="N180" s="3">
        <f>'Population at Risk'!N180/'Population at Risk'!N$5</f>
        <v>2.8582606860050467E-3</v>
      </c>
      <c r="O180" s="3">
        <f>'Population at Risk'!O180/'Population at Risk'!O$5</f>
        <v>1.9343863841899899E-3</v>
      </c>
      <c r="P180" s="3">
        <f>'Population at Risk'!P180/'Population at Risk'!P$5</f>
        <v>2.7551230400628783E-3</v>
      </c>
      <c r="Q180" s="3">
        <f>'Population at Risk'!Q180/'Population at Risk'!Q$5</f>
        <v>4.2584338270095033E-3</v>
      </c>
      <c r="R180" s="3">
        <f>'Population at Risk'!R180/'Population at Risk'!R$5</f>
        <v>2.4515410407048247E-3</v>
      </c>
      <c r="S180" s="3">
        <f>'Population at Risk'!S180/'Population at Risk'!S$5</f>
        <v>3.9519838998410915E-3</v>
      </c>
      <c r="T180" s="3">
        <f>'Population at Risk'!T180/'Population at Risk'!T$5</f>
        <v>5.1602065217458753E-3</v>
      </c>
      <c r="U180" s="3">
        <f>'Population at Risk'!U180/'Population at Risk'!U$5</f>
        <v>1.1700966109361359E-3</v>
      </c>
      <c r="V180" s="3">
        <f>'Population at Risk'!V180/'Population at Risk'!V$5</f>
        <v>3.3115713175330798E-3</v>
      </c>
      <c r="W180" s="3">
        <f>'Population at Risk'!W180/'Population at Risk'!W$5</f>
        <v>2.5782536115119613E-3</v>
      </c>
      <c r="X180" s="3">
        <f>'Population at Risk'!X180/'Population at Risk'!X$5</f>
        <v>2.5785060578667049E-3</v>
      </c>
      <c r="Y180" s="3">
        <f>'Population at Risk'!Y180/'Population at Risk'!Y$5</f>
        <v>3.4745672985592693E-3</v>
      </c>
      <c r="Z180" s="3">
        <f>'Population at Risk'!Z180/'Population at Risk'!Z$5</f>
        <v>2.9809198468227029E-3</v>
      </c>
      <c r="AA180" s="3">
        <f>'Population at Risk'!AA180/'Population at Risk'!AA$5</f>
        <v>2.6125261137895195E-3</v>
      </c>
      <c r="AB180" s="3">
        <f>'Population at Risk'!AB180/'Population at Risk'!AB$5</f>
        <v>5.817705177130505E-3</v>
      </c>
      <c r="AC180" s="3">
        <f>'Population at Risk'!AC180/'Population at Risk'!AC$5</f>
        <v>2.6486450532653295E-3</v>
      </c>
      <c r="AD180" s="3">
        <f>'Population at Risk'!AD180/'Population at Risk'!AD$5</f>
        <v>4.5094916458361051E-3</v>
      </c>
      <c r="AE180" s="3">
        <f>'Population at Risk'!AE180/'Population at Risk'!AE$5</f>
        <v>5.2158691828840089E-3</v>
      </c>
      <c r="AF180" s="3">
        <f>'Population at Risk'!AF180/'Population at Risk'!AF$5</f>
        <v>1.6975847305049968E-3</v>
      </c>
      <c r="AG180" s="3">
        <f>'Population at Risk'!AG180/'Population at Risk'!AG$5</f>
        <v>5.2158691828840089E-3</v>
      </c>
      <c r="AH180" s="3">
        <f>'Population at Risk'!AH180/'Population at Risk'!AH$5</f>
        <v>2.5474259704874793E-3</v>
      </c>
      <c r="AI180" s="3">
        <f>'Population at Risk'!AI180/'Population at Risk'!AI$5</f>
        <v>4.5224439292981151E-3</v>
      </c>
      <c r="AJ180" s="3">
        <f>'Population at Risk'!AJ180/'Population at Risk'!AJ$5</f>
        <v>2.7332463254046259E-3</v>
      </c>
      <c r="AK180" s="3">
        <f>'Population at Risk'!AK180/'Population at Risk'!AK$5</f>
        <v>6.4482046952055909E-3</v>
      </c>
      <c r="AL180" s="3">
        <f>'Population at Risk'!AL180/'Population at Risk'!AL$5</f>
        <v>1.7519792954367134E-3</v>
      </c>
      <c r="AM180" s="3">
        <f>'Population at Risk'!AM180/'Population at Risk'!AM$5</f>
        <v>2.0129763325931645E-3</v>
      </c>
      <c r="AN180" s="3">
        <f>'Population at Risk'!AN180/'Population at Risk'!AN$5</f>
        <v>7.2352164878934158E-3</v>
      </c>
      <c r="AO180" s="3">
        <f>'Population at Risk'!AO180/'Population at Risk'!AO$5</f>
        <v>7.2422915365650655E-3</v>
      </c>
      <c r="AP180" s="3">
        <f>'Population at Risk'!AP180/'Population at Risk'!AP$5</f>
        <v>6.2561736838637159E-3</v>
      </c>
      <c r="AQ180" s="3">
        <f>'Population at Risk'!AQ180/'Population at Risk'!AQ$5</f>
        <v>2.5545067050684101E-3</v>
      </c>
      <c r="AR180" s="3">
        <f>'Population at Risk'!AR180/'Population at Risk'!AR$5</f>
        <v>3.5071625135109901E-3</v>
      </c>
      <c r="AS180" s="3">
        <f>'Population at Risk'!AS180/'Population at Risk'!AS$5</f>
        <v>4.1297779434373598E-3</v>
      </c>
      <c r="AT180" s="3">
        <f>'Population at Risk'!AT180/'Population at Risk'!AT$5</f>
        <v>1.1317753904594099E-2</v>
      </c>
      <c r="AU180" s="3">
        <f>'Population at Risk'!AU180/'Population at Risk'!AU$5</f>
        <v>1.1304583157157794E-2</v>
      </c>
      <c r="AV180" s="3">
        <f>'Population at Risk'!AV180/'Population at Risk'!AV$5</f>
        <v>1.7401853630837159E-3</v>
      </c>
      <c r="AW180" s="3">
        <f>'Population at Risk'!AW180/'Population at Risk'!AW$5</f>
        <v>3.1566408845814151E-3</v>
      </c>
      <c r="AX180" s="3">
        <f>'Population at Risk'!AX180/'Population at Risk'!AX$5</f>
        <v>4.3030595040081301E-3</v>
      </c>
      <c r="AY180" s="3">
        <f>'Population at Risk'!AY180/'Population at Risk'!AY$5</f>
        <v>3.3681279767439247E-3</v>
      </c>
      <c r="AZ180" s="3">
        <f>'Population at Risk'!AZ180/'Population at Risk'!AZ$5</f>
        <v>4.0180366174005101E-3</v>
      </c>
      <c r="BA180" s="3">
        <f>'Population at Risk'!BA180/'Population at Risk'!BA$5</f>
        <v>1.5840822516882372E-3</v>
      </c>
      <c r="BB180" s="3">
        <f>'Population at Risk'!BB180/'Population at Risk'!BB$5</f>
        <v>3.9453949140458499E-3</v>
      </c>
      <c r="BC180" s="5">
        <f>'Population at Risk'!BC180/'Population at Risk'!BC$5</f>
        <v>1.1709174625587114E-3</v>
      </c>
      <c r="BD180" s="9">
        <v>178</v>
      </c>
    </row>
    <row r="181" spans="1:56" x14ac:dyDescent="0.35">
      <c r="A181" s="3"/>
      <c r="B181" s="3" t="s">
        <v>66</v>
      </c>
      <c r="C181" s="47">
        <f>'Population at Risk'!C181/'Population at Risk'!C$5</f>
        <v>4.3454175049444385E-3</v>
      </c>
      <c r="D181" s="3">
        <f>'Population at Risk'!D181/'Population at Risk'!D$5</f>
        <v>6.9853243832754533E-3</v>
      </c>
      <c r="E181" s="3">
        <f>'Population at Risk'!E181/'Population at Risk'!E$5</f>
        <v>9.4410658955888672E-3</v>
      </c>
      <c r="F181" s="3">
        <f>'Population at Risk'!F181/'Population at Risk'!F$5</f>
        <v>4.6975583726331926E-3</v>
      </c>
      <c r="G181" s="3">
        <f>'Population at Risk'!G181/'Population at Risk'!G$5</f>
        <v>4.0495854098389567E-3</v>
      </c>
      <c r="H181" s="3">
        <f>'Population at Risk'!H181/'Population at Risk'!H$5</f>
        <v>2.5841453184400069E-3</v>
      </c>
      <c r="I181" s="3">
        <f>'Population at Risk'!I181/'Population at Risk'!I$5</f>
        <v>5.5288465651751675E-3</v>
      </c>
      <c r="J181" s="3">
        <f>'Population at Risk'!J181/'Population at Risk'!J$5</f>
        <v>5.5661153082737311E-3</v>
      </c>
      <c r="K181" s="3">
        <f>'Population at Risk'!K181/'Population at Risk'!K$5</f>
        <v>3.5206251371224296E-3</v>
      </c>
      <c r="L181" s="3">
        <f>'Population at Risk'!L181/'Population at Risk'!L$5</f>
        <v>2.8705418697294637E-3</v>
      </c>
      <c r="M181" s="3">
        <f>'Population at Risk'!M181/'Population at Risk'!M$5</f>
        <v>2.8715198133497425E-3</v>
      </c>
      <c r="N181" s="3">
        <f>'Population at Risk'!N181/'Population at Risk'!N$5</f>
        <v>3.1443487836708564E-3</v>
      </c>
      <c r="O181" s="3">
        <f>'Population at Risk'!O181/'Population at Risk'!O$5</f>
        <v>2.9660475356548806E-3</v>
      </c>
      <c r="P181" s="3">
        <f>'Population at Risk'!P181/'Population at Risk'!P$5</f>
        <v>3.8553500062661603E-3</v>
      </c>
      <c r="Q181" s="3">
        <f>'Population at Risk'!Q181/'Population at Risk'!Q$5</f>
        <v>6.1537605393358966E-3</v>
      </c>
      <c r="R181" s="3">
        <f>'Population at Risk'!R181/'Population at Risk'!R$5</f>
        <v>3.7809604139902608E-3</v>
      </c>
      <c r="S181" s="3">
        <f>'Population at Risk'!S181/'Population at Risk'!S$5</f>
        <v>4.7142907317493099E-3</v>
      </c>
      <c r="T181" s="3">
        <f>'Population at Risk'!T181/'Population at Risk'!T$5</f>
        <v>5.0173591084358643E-3</v>
      </c>
      <c r="U181" s="3">
        <f>'Population at Risk'!U181/'Population at Risk'!U$5</f>
        <v>1.1486446505649132E-3</v>
      </c>
      <c r="V181" s="3">
        <f>'Population at Risk'!V181/'Population at Risk'!V$5</f>
        <v>4.599293524371037E-3</v>
      </c>
      <c r="W181" s="3">
        <f>'Population at Risk'!W181/'Population at Risk'!W$5</f>
        <v>3.6020864225844587E-3</v>
      </c>
      <c r="X181" s="3">
        <f>'Population at Risk'!X181/'Population at Risk'!X$5</f>
        <v>3.6024391161995446E-3</v>
      </c>
      <c r="Y181" s="3">
        <f>'Population at Risk'!Y181/'Population at Risk'!Y$5</f>
        <v>4.8923904249863993E-3</v>
      </c>
      <c r="Z181" s="3">
        <f>'Population at Risk'!Z181/'Population at Risk'!Z$5</f>
        <v>2.8527404122240031E-3</v>
      </c>
      <c r="AA181" s="3">
        <f>'Population at Risk'!AA181/'Population at Risk'!AA$5</f>
        <v>3.3467421167725935E-3</v>
      </c>
      <c r="AB181" s="3">
        <f>'Population at Risk'!AB181/'Population at Risk'!AB$5</f>
        <v>7.1910587597840058E-3</v>
      </c>
      <c r="AC181" s="3">
        <f>'Population at Risk'!AC181/'Population at Risk'!AC$5</f>
        <v>3.0249378148285858E-3</v>
      </c>
      <c r="AD181" s="3">
        <f>'Population at Risk'!AD181/'Population at Risk'!AD$5</f>
        <v>5.8769474661025216E-3</v>
      </c>
      <c r="AE181" s="3">
        <f>'Population at Risk'!AE181/'Population at Risk'!AE$5</f>
        <v>6.5111428812789649E-3</v>
      </c>
      <c r="AF181" s="3">
        <f>'Population at Risk'!AF181/'Population at Risk'!AF$5</f>
        <v>3.1248388291616929E-3</v>
      </c>
      <c r="AG181" s="3">
        <f>'Population at Risk'!AG181/'Population at Risk'!AG$5</f>
        <v>6.5111428812789649E-3</v>
      </c>
      <c r="AH181" s="3">
        <f>'Population at Risk'!AH181/'Population at Risk'!AH$5</f>
        <v>3.8560888029747576E-3</v>
      </c>
      <c r="AI181" s="3">
        <f>'Population at Risk'!AI181/'Population at Risk'!AI$5</f>
        <v>5.069636909271643E-3</v>
      </c>
      <c r="AJ181" s="3">
        <f>'Population at Risk'!AJ181/'Population at Risk'!AJ$5</f>
        <v>3.6394417727096725E-3</v>
      </c>
      <c r="AK181" s="3">
        <f>'Population at Risk'!AK181/'Population at Risk'!AK$5</f>
        <v>8.1788789640295425E-3</v>
      </c>
      <c r="AL181" s="3">
        <f>'Population at Risk'!AL181/'Population at Risk'!AL$5</f>
        <v>2.4897862484449013E-3</v>
      </c>
      <c r="AM181" s="3">
        <f>'Population at Risk'!AM181/'Population at Risk'!AM$5</f>
        <v>2.925680927636543E-3</v>
      </c>
      <c r="AN181" s="3">
        <f>'Population at Risk'!AN181/'Population at Risk'!AN$5</f>
        <v>1.0230575446052104E-2</v>
      </c>
      <c r="AO181" s="3">
        <f>'Population at Risk'!AO181/'Population at Risk'!AO$5</f>
        <v>1.0240579544663515E-2</v>
      </c>
      <c r="AP181" s="3">
        <f>'Population at Risk'!AP181/'Population at Risk'!AP$5</f>
        <v>7.7006149898230063E-3</v>
      </c>
      <c r="AQ181" s="3">
        <f>'Population at Risk'!AQ181/'Population at Risk'!AQ$5</f>
        <v>3.3021659165614185E-3</v>
      </c>
      <c r="AR181" s="3">
        <f>'Population at Risk'!AR181/'Population at Risk'!AR$5</f>
        <v>4.4254865415995839E-3</v>
      </c>
      <c r="AS181" s="3">
        <f>'Population at Risk'!AS181/'Population at Risk'!AS$5</f>
        <v>5.5279739232581872E-3</v>
      </c>
      <c r="AT181" s="3">
        <f>'Population at Risk'!AT181/'Population at Risk'!AT$5</f>
        <v>1.6048030396721778E-2</v>
      </c>
      <c r="AU181" s="3">
        <f>'Population at Risk'!AU181/'Population at Risk'!AU$5</f>
        <v>1.6029354910667998E-2</v>
      </c>
      <c r="AV181" s="3">
        <f>'Population at Risk'!AV181/'Population at Risk'!AV$5</f>
        <v>2.28335655759105E-3</v>
      </c>
      <c r="AW181" s="3">
        <f>'Population at Risk'!AW181/'Population at Risk'!AW$5</f>
        <v>4.9135432562994854E-3</v>
      </c>
      <c r="AX181" s="3">
        <f>'Population at Risk'!AX181/'Population at Risk'!AX$5</f>
        <v>6.2561294671772379E-3</v>
      </c>
      <c r="AY181" s="3">
        <f>'Population at Risk'!AY181/'Population at Risk'!AY$5</f>
        <v>4.3536490174419847E-3</v>
      </c>
      <c r="AZ181" s="3">
        <f>'Population at Risk'!AZ181/'Population at Risk'!AZ$5</f>
        <v>4.972279954617913E-3</v>
      </c>
      <c r="BA181" s="3">
        <f>'Population at Risk'!BA181/'Population at Risk'!BA$5</f>
        <v>1.9168992661482789E-3</v>
      </c>
      <c r="BB181" s="3">
        <f>'Population at Risk'!BB181/'Population at Risk'!BB$5</f>
        <v>5.1531656857597185E-3</v>
      </c>
      <c r="BC181" s="5">
        <f>'Population at Risk'!BC181/'Population at Risk'!BC$5</f>
        <v>1.149450453108367E-3</v>
      </c>
      <c r="BD181" s="9">
        <v>179</v>
      </c>
    </row>
    <row r="182" spans="1:56" x14ac:dyDescent="0.35">
      <c r="A182" s="3"/>
      <c r="B182" s="3" t="s">
        <v>67</v>
      </c>
      <c r="C182" s="47">
        <f>'Population at Risk'!C182/'Population at Risk'!C$5</f>
        <v>3.479030927154896E-3</v>
      </c>
      <c r="D182" s="3">
        <f>'Population at Risk'!D182/'Population at Risk'!D$5</f>
        <v>6.9836919167217543E-3</v>
      </c>
      <c r="E182" s="3">
        <f>'Population at Risk'!E182/'Population at Risk'!E$5</f>
        <v>1.0249397958890122E-2</v>
      </c>
      <c r="F182" s="3">
        <f>'Population at Risk'!F182/'Population at Risk'!F$5</f>
        <v>5.0731167746392537E-3</v>
      </c>
      <c r="G182" s="3">
        <f>'Population at Risk'!G182/'Population at Risk'!G$5</f>
        <v>4.9900841326614397E-3</v>
      </c>
      <c r="H182" s="3">
        <f>'Population at Risk'!H182/'Population at Risk'!H$5</f>
        <v>3.1784087017746429E-3</v>
      </c>
      <c r="I182" s="3">
        <f>'Population at Risk'!I182/'Population at Risk'!I$5</f>
        <v>7.2938694644171347E-3</v>
      </c>
      <c r="J182" s="3">
        <f>'Population at Risk'!J182/'Population at Risk'!J$5</f>
        <v>6.7872528503950093E-3</v>
      </c>
      <c r="K182" s="3">
        <f>'Population at Risk'!K182/'Population at Risk'!K$5</f>
        <v>4.6749284607691278E-3</v>
      </c>
      <c r="L182" s="3">
        <f>'Population at Risk'!L182/'Population at Risk'!L$5</f>
        <v>3.5537782816981297E-3</v>
      </c>
      <c r="M182" s="3">
        <f>'Population at Risk'!M182/'Population at Risk'!M$5</f>
        <v>3.5549889920643914E-3</v>
      </c>
      <c r="N182" s="3">
        <f>'Population at Risk'!N182/'Population at Risk'!N$5</f>
        <v>3.0824146409621877E-3</v>
      </c>
      <c r="O182" s="3">
        <f>'Population at Risk'!O182/'Population at Risk'!O$5</f>
        <v>3.053444884771783E-3</v>
      </c>
      <c r="P182" s="3">
        <f>'Population at Risk'!P182/'Population at Risk'!P$5</f>
        <v>4.5849481150217085E-3</v>
      </c>
      <c r="Q182" s="3">
        <f>'Population at Risk'!Q182/'Population at Risk'!Q$5</f>
        <v>7.4256233647936295E-3</v>
      </c>
      <c r="R182" s="3">
        <f>'Population at Risk'!R182/'Population at Risk'!R$5</f>
        <v>4.3331303754393334E-3</v>
      </c>
      <c r="S182" s="3">
        <f>'Population at Risk'!S182/'Population at Risk'!S$5</f>
        <v>4.92608083117898E-3</v>
      </c>
      <c r="T182" s="3">
        <f>'Population at Risk'!T182/'Population at Risk'!T$5</f>
        <v>4.2799995300825096E-3</v>
      </c>
      <c r="U182" s="3">
        <f>'Population at Risk'!U182/'Population at Risk'!U$5</f>
        <v>1.2984678658559889E-3</v>
      </c>
      <c r="V182" s="3">
        <f>'Population at Risk'!V182/'Population at Risk'!V$5</f>
        <v>5.6550293386793734E-3</v>
      </c>
      <c r="W182" s="3">
        <f>'Population at Risk'!W182/'Population at Risk'!W$5</f>
        <v>4.154084006358587E-3</v>
      </c>
      <c r="X182" s="3">
        <f>'Population at Risk'!X182/'Population at Risk'!X$5</f>
        <v>4.1544907481003701E-3</v>
      </c>
      <c r="Y182" s="3">
        <f>'Population at Risk'!Y182/'Population at Risk'!Y$5</f>
        <v>5.9900584484997455E-3</v>
      </c>
      <c r="Z182" s="3">
        <f>'Population at Risk'!Z182/'Population at Risk'!Z$5</f>
        <v>2.4036209304161425E-3</v>
      </c>
      <c r="AA182" s="3">
        <f>'Population at Risk'!AA182/'Population at Risk'!AA$5</f>
        <v>3.5023145417197006E-3</v>
      </c>
      <c r="AB182" s="3">
        <f>'Population at Risk'!AB182/'Population at Risk'!AB$5</f>
        <v>7.5569603636613776E-3</v>
      </c>
      <c r="AC182" s="3">
        <f>'Population at Risk'!AC182/'Population at Risk'!AC$5</f>
        <v>3.0694314101989673E-3</v>
      </c>
      <c r="AD182" s="3">
        <f>'Population at Risk'!AD182/'Population at Risk'!AD$5</f>
        <v>7.0281248162042519E-3</v>
      </c>
      <c r="AE182" s="3">
        <f>'Population at Risk'!AE182/'Population at Risk'!AE$5</f>
        <v>7.7291416892241232E-3</v>
      </c>
      <c r="AF182" s="3">
        <f>'Population at Risk'!AF182/'Population at Risk'!AF$5</f>
        <v>3.6133372069214612E-3</v>
      </c>
      <c r="AG182" s="3">
        <f>'Population at Risk'!AG182/'Population at Risk'!AG$5</f>
        <v>7.7291416892241232E-3</v>
      </c>
      <c r="AH182" s="3">
        <f>'Population at Risk'!AH182/'Population at Risk'!AH$5</f>
        <v>4.1901284244834315E-3</v>
      </c>
      <c r="AI182" s="3">
        <f>'Population at Risk'!AI182/'Population at Risk'!AI$5</f>
        <v>4.8929136508146388E-3</v>
      </c>
      <c r="AJ182" s="3">
        <f>'Population at Risk'!AJ182/'Population at Risk'!AJ$5</f>
        <v>3.4914969852011496E-3</v>
      </c>
      <c r="AK182" s="3">
        <f>'Population at Risk'!AK182/'Population at Risk'!AK$5</f>
        <v>1.040571949168536E-2</v>
      </c>
      <c r="AL182" s="3">
        <f>'Population at Risk'!AL182/'Population at Risk'!AL$5</f>
        <v>3.2143529496524996E-3</v>
      </c>
      <c r="AM182" s="3">
        <f>'Population at Risk'!AM182/'Population at Risk'!AM$5</f>
        <v>3.2961903889448456E-3</v>
      </c>
      <c r="AN182" s="3">
        <f>'Population at Risk'!AN182/'Population at Risk'!AN$5</f>
        <v>1.0977569843700352E-2</v>
      </c>
      <c r="AO182" s="3">
        <f>'Population at Risk'!AO182/'Population at Risk'!AO$5</f>
        <v>1.0988304400305611E-2</v>
      </c>
      <c r="AP182" s="3">
        <f>'Population at Risk'!AP182/'Population at Risk'!AP$5</f>
        <v>9.7427401042127788E-3</v>
      </c>
      <c r="AQ182" s="3">
        <f>'Population at Risk'!AQ182/'Population at Risk'!AQ$5</f>
        <v>3.9370489298276232E-3</v>
      </c>
      <c r="AR182" s="3">
        <f>'Population at Risk'!AR182/'Population at Risk'!AR$5</f>
        <v>4.8309312689625945E-3</v>
      </c>
      <c r="AS182" s="3">
        <f>'Population at Risk'!AS182/'Population at Risk'!AS$5</f>
        <v>7.2927182412539293E-3</v>
      </c>
      <c r="AT182" s="3">
        <f>'Population at Risk'!AT182/'Population at Risk'!AT$5</f>
        <v>1.7160603932628957E-2</v>
      </c>
      <c r="AU182" s="3">
        <f>'Population at Risk'!AU182/'Population at Risk'!AU$5</f>
        <v>1.7140633717500024E-2</v>
      </c>
      <c r="AV182" s="3">
        <f>'Population at Risk'!AV182/'Population at Risk'!AV$5</f>
        <v>3.2748140102292693E-3</v>
      </c>
      <c r="AW182" s="3">
        <f>'Population at Risk'!AW182/'Population at Risk'!AW$5</f>
        <v>5.2087408920719405E-3</v>
      </c>
      <c r="AX182" s="3">
        <f>'Population at Risk'!AX182/'Population at Risk'!AX$5</f>
        <v>7.4036532145534979E-3</v>
      </c>
      <c r="AY182" s="3">
        <f>'Population at Risk'!AY182/'Population at Risk'!AY$5</f>
        <v>5.0270061290939375E-3</v>
      </c>
      <c r="AZ182" s="3">
        <f>'Population at Risk'!AZ182/'Population at Risk'!AZ$5</f>
        <v>5.7455249558855002E-3</v>
      </c>
      <c r="BA182" s="3">
        <f>'Population at Risk'!BA182/'Population at Risk'!BA$5</f>
        <v>2.4106460468228353E-3</v>
      </c>
      <c r="BB182" s="3">
        <f>'Population at Risk'!BB182/'Population at Risk'!BB$5</f>
        <v>5.4489796893515815E-3</v>
      </c>
      <c r="BC182" s="5">
        <f>'Population at Risk'!BC182/'Population at Risk'!BC$5</f>
        <v>1.2993787730790234E-3</v>
      </c>
      <c r="BD182" s="9">
        <v>180</v>
      </c>
    </row>
    <row r="183" spans="1:56" x14ac:dyDescent="0.35">
      <c r="A183" s="3"/>
      <c r="B183" s="3" t="s">
        <v>68</v>
      </c>
      <c r="C183" s="47">
        <f>'Population at Risk'!C183/'Population at Risk'!C$5</f>
        <v>3.7520944010885644E-3</v>
      </c>
      <c r="D183" s="3">
        <f>'Population at Risk'!D183/'Population at Risk'!D$5</f>
        <v>8.4264658568803993E-3</v>
      </c>
      <c r="E183" s="3">
        <f>'Population at Risk'!E183/'Population at Risk'!E$5</f>
        <v>1.2784276788648899E-2</v>
      </c>
      <c r="F183" s="3">
        <f>'Population at Risk'!F183/'Population at Risk'!F$5</f>
        <v>7.0398730290791925E-3</v>
      </c>
      <c r="G183" s="3">
        <f>'Population at Risk'!G183/'Population at Risk'!G$5</f>
        <v>6.945311022958923E-3</v>
      </c>
      <c r="H183" s="3">
        <f>'Population at Risk'!H183/'Population at Risk'!H$5</f>
        <v>4.0218125065769952E-3</v>
      </c>
      <c r="I183" s="3">
        <f>'Population at Risk'!I183/'Population at Risk'!I$5</f>
        <v>1.0168460567040183E-2</v>
      </c>
      <c r="J183" s="3">
        <f>'Population at Risk'!J183/'Population at Risk'!J$5</f>
        <v>8.3789914372763476E-3</v>
      </c>
      <c r="K183" s="3">
        <f>'Population at Risk'!K183/'Population at Risk'!K$5</f>
        <v>6.0752426802680283E-3</v>
      </c>
      <c r="L183" s="3">
        <f>'Population at Risk'!L183/'Population at Risk'!L$5</f>
        <v>5.1064804748699759E-3</v>
      </c>
      <c r="M183" s="3">
        <f>'Population at Risk'!M183/'Population at Risk'!M$5</f>
        <v>5.1082201638308431E-3</v>
      </c>
      <c r="N183" s="3">
        <f>'Population at Risk'!N183/'Population at Risk'!N$5</f>
        <v>3.7467774256332489E-3</v>
      </c>
      <c r="O183" s="3">
        <f>'Population at Risk'!O183/'Population at Risk'!O$5</f>
        <v>3.8484876450196057E-3</v>
      </c>
      <c r="P183" s="3">
        <f>'Population at Risk'!P183/'Population at Risk'!P$5</f>
        <v>6.1447520717401484E-3</v>
      </c>
      <c r="Q183" s="3">
        <f>'Population at Risk'!Q183/'Population at Risk'!Q$5</f>
        <v>9.3819154026378321E-3</v>
      </c>
      <c r="R183" s="3">
        <f>'Population at Risk'!R183/'Population at Risk'!R$5</f>
        <v>5.5422890028837433E-3</v>
      </c>
      <c r="S183" s="3">
        <f>'Population at Risk'!S183/'Population at Risk'!S$5</f>
        <v>5.8818817058273196E-3</v>
      </c>
      <c r="T183" s="3">
        <f>'Population at Risk'!T183/'Population at Risk'!T$5</f>
        <v>4.2452027859354964E-3</v>
      </c>
      <c r="U183" s="3">
        <f>'Population at Risk'!U183/'Population at Risk'!U$5</f>
        <v>1.3633912591487882E-3</v>
      </c>
      <c r="V183" s="3">
        <f>'Population at Risk'!V183/'Population at Risk'!V$5</f>
        <v>6.6921920229211724E-3</v>
      </c>
      <c r="W183" s="3">
        <f>'Population at Risk'!W183/'Population at Risk'!W$5</f>
        <v>5.4109865337917205E-3</v>
      </c>
      <c r="X183" s="3">
        <f>'Population at Risk'!X183/'Population at Risk'!X$5</f>
        <v>5.4115163435125031E-3</v>
      </c>
      <c r="Y183" s="3">
        <f>'Population at Risk'!Y183/'Population at Risk'!Y$5</f>
        <v>7.2442269361543783E-3</v>
      </c>
      <c r="Z183" s="3">
        <f>'Population at Risk'!Z183/'Population at Risk'!Z$5</f>
        <v>2.8144820859959253E-3</v>
      </c>
      <c r="AA183" s="3">
        <f>'Population at Risk'!AA183/'Population at Risk'!AA$5</f>
        <v>4.3800023057962963E-3</v>
      </c>
      <c r="AB183" s="3">
        <f>'Population at Risk'!AB183/'Population at Risk'!AB$5</f>
        <v>9.1060348403750515E-3</v>
      </c>
      <c r="AC183" s="3">
        <f>'Population at Risk'!AC183/'Population at Risk'!AC$5</f>
        <v>3.9453912356738775E-3</v>
      </c>
      <c r="AD183" s="3">
        <f>'Population at Risk'!AD183/'Population at Risk'!AD$5</f>
        <v>8.8309389817889956E-3</v>
      </c>
      <c r="AE183" s="3">
        <f>'Population at Risk'!AE183/'Population at Risk'!AE$5</f>
        <v>9.448580304917846E-3</v>
      </c>
      <c r="AF183" s="3">
        <f>'Population at Risk'!AF183/'Population at Risk'!AF$5</f>
        <v>5.0396749305549422E-3</v>
      </c>
      <c r="AG183" s="3">
        <f>'Population at Risk'!AG183/'Population at Risk'!AG$5</f>
        <v>9.448580304917846E-3</v>
      </c>
      <c r="AH183" s="3">
        <f>'Population at Risk'!AH183/'Population at Risk'!AH$5</f>
        <v>5.0682691394555541E-3</v>
      </c>
      <c r="AI183" s="3">
        <f>'Population at Risk'!AI183/'Population at Risk'!AI$5</f>
        <v>5.4196471406045424E-3</v>
      </c>
      <c r="AJ183" s="3">
        <f>'Population at Risk'!AJ183/'Population at Risk'!AJ$5</f>
        <v>4.2874399419970035E-3</v>
      </c>
      <c r="AK183" s="3">
        <f>'Population at Risk'!AK183/'Population at Risk'!AK$5</f>
        <v>1.2481896459477471E-2</v>
      </c>
      <c r="AL183" s="3">
        <f>'Population at Risk'!AL183/'Population at Risk'!AL$5</f>
        <v>4.3298938976862105E-3</v>
      </c>
      <c r="AM183" s="3">
        <f>'Population at Risk'!AM183/'Population at Risk'!AM$5</f>
        <v>4.1846452008281734E-3</v>
      </c>
      <c r="AN183" s="3">
        <f>'Population at Risk'!AN183/'Population at Risk'!AN$5</f>
        <v>1.3470257670635265E-2</v>
      </c>
      <c r="AO183" s="3">
        <f>'Population at Risk'!AO183/'Population at Risk'!AO$5</f>
        <v>1.3483429733806958E-2</v>
      </c>
      <c r="AP183" s="3">
        <f>'Population at Risk'!AP183/'Population at Risk'!AP$5</f>
        <v>1.3034265631666552E-2</v>
      </c>
      <c r="AQ183" s="3">
        <f>'Population at Risk'!AQ183/'Population at Risk'!AQ$5</f>
        <v>5.3370821112161768E-3</v>
      </c>
      <c r="AR183" s="3">
        <f>'Population at Risk'!AR183/'Population at Risk'!AR$5</f>
        <v>5.9768961673390859E-3</v>
      </c>
      <c r="AS183" s="3">
        <f>'Population at Risk'!AS183/'Population at Risk'!AS$5</f>
        <v>1.016685563465196E-2</v>
      </c>
      <c r="AT183" s="3">
        <f>'Population at Risk'!AT183/'Population at Risk'!AT$5</f>
        <v>1.9328436610169315E-2</v>
      </c>
      <c r="AU183" s="3">
        <f>'Population at Risk'!AU183/'Population at Risk'!AU$5</f>
        <v>1.9305943635054539E-2</v>
      </c>
      <c r="AV183" s="3">
        <f>'Population at Risk'!AV183/'Population at Risk'!AV$5</f>
        <v>3.8360390167529635E-3</v>
      </c>
      <c r="AW183" s="3">
        <f>'Population at Risk'!AW183/'Population at Risk'!AW$5</f>
        <v>6.0801086959263555E-3</v>
      </c>
      <c r="AX183" s="3">
        <f>'Population at Risk'!AX183/'Population at Risk'!AX$5</f>
        <v>8.9608854406226131E-3</v>
      </c>
      <c r="AY183" s="3">
        <f>'Population at Risk'!AY183/'Population at Risk'!AY$5</f>
        <v>6.6246617375296758E-3</v>
      </c>
      <c r="AZ183" s="3">
        <f>'Population at Risk'!AZ183/'Population at Risk'!AZ$5</f>
        <v>7.6235830772725666E-3</v>
      </c>
      <c r="BA183" s="3">
        <f>'Population at Risk'!BA183/'Population at Risk'!BA$5</f>
        <v>3.6747830249910744E-3</v>
      </c>
      <c r="BB183" s="3">
        <f>'Population at Risk'!BB183/'Population at Risk'!BB$5</f>
        <v>6.3021244243484063E-3</v>
      </c>
      <c r="BC183" s="5">
        <f>'Population at Risk'!BC183/'Population at Risk'!BC$5</f>
        <v>1.3643477117329743E-3</v>
      </c>
      <c r="BD183" s="9">
        <v>181</v>
      </c>
    </row>
    <row r="184" spans="1:56" x14ac:dyDescent="0.35">
      <c r="A184" s="3"/>
      <c r="B184" s="3" t="s">
        <v>69</v>
      </c>
      <c r="C184" s="47">
        <f>'Population at Risk'!C184/'Population at Risk'!C$5</f>
        <v>3.964477103036974E-3</v>
      </c>
      <c r="D184" s="3">
        <f>'Population at Risk'!D184/'Population at Risk'!D$5</f>
        <v>8.6715807099182161E-3</v>
      </c>
      <c r="E184" s="3">
        <f>'Population at Risk'!E184/'Population at Risk'!E$5</f>
        <v>1.3059457020354773E-2</v>
      </c>
      <c r="F184" s="3">
        <f>'Population at Risk'!F184/'Population at Risk'!F$5</f>
        <v>8.003087979798016E-3</v>
      </c>
      <c r="G184" s="3">
        <f>'Population at Risk'!G184/'Population at Risk'!G$5</f>
        <v>7.4105081185037629E-3</v>
      </c>
      <c r="H184" s="3">
        <f>'Population at Risk'!H184/'Population at Risk'!H$5</f>
        <v>4.3356916208655621E-3</v>
      </c>
      <c r="I184" s="3">
        <f>'Population at Risk'!I184/'Population at Risk'!I$5</f>
        <v>1.1064414244039499E-2</v>
      </c>
      <c r="J184" s="3">
        <f>'Population at Risk'!J184/'Population at Risk'!J$5</f>
        <v>8.8322322552357811E-3</v>
      </c>
      <c r="K184" s="3">
        <f>'Population at Risk'!K184/'Population at Risk'!K$5</f>
        <v>5.4692334353535115E-3</v>
      </c>
      <c r="L184" s="3">
        <f>'Population at Risk'!L184/'Population at Risk'!L$5</f>
        <v>5.6544930136365103E-3</v>
      </c>
      <c r="M184" s="3">
        <f>'Population at Risk'!M184/'Population at Risk'!M$5</f>
        <v>5.6564194009248846E-3</v>
      </c>
      <c r="N184" s="3">
        <f>'Population at Risk'!N184/'Population at Risk'!N$5</f>
        <v>4.171979136152376E-3</v>
      </c>
      <c r="O184" s="3">
        <f>'Population at Risk'!O184/'Population at Risk'!O$5</f>
        <v>3.9689321167713371E-3</v>
      </c>
      <c r="P184" s="3">
        <f>'Population at Risk'!P184/'Population at Risk'!P$5</f>
        <v>6.8785741695463866E-3</v>
      </c>
      <c r="Q184" s="3">
        <f>'Population at Risk'!Q184/'Population at Risk'!Q$5</f>
        <v>9.1458499539733285E-3</v>
      </c>
      <c r="R184" s="3">
        <f>'Population at Risk'!R184/'Population at Risk'!R$5</f>
        <v>5.5619425099861673E-3</v>
      </c>
      <c r="S184" s="3">
        <f>'Population at Risk'!S184/'Population at Risk'!S$5</f>
        <v>6.0748460186410185E-3</v>
      </c>
      <c r="T184" s="3">
        <f>'Population at Risk'!T184/'Population at Risk'!T$5</f>
        <v>4.6140482738938268E-3</v>
      </c>
      <c r="U184" s="3">
        <f>'Population at Risk'!U184/'Population at Risk'!U$5</f>
        <v>1.7304581366119234E-3</v>
      </c>
      <c r="V184" s="3">
        <f>'Population at Risk'!V184/'Population at Risk'!V$5</f>
        <v>6.2508358005506038E-3</v>
      </c>
      <c r="W184" s="3">
        <f>'Population at Risk'!W184/'Population at Risk'!W$5</f>
        <v>5.6563635619073733E-3</v>
      </c>
      <c r="X184" s="3">
        <f>'Population at Risk'!X184/'Population at Risk'!X$5</f>
        <v>5.6569173974012638E-3</v>
      </c>
      <c r="Y184" s="3">
        <f>'Population at Risk'!Y184/'Population at Risk'!Y$5</f>
        <v>7.2174856037950045E-3</v>
      </c>
      <c r="Z184" s="3">
        <f>'Population at Risk'!Z184/'Population at Risk'!Z$5</f>
        <v>2.9704263505125439E-3</v>
      </c>
      <c r="AA184" s="3">
        <f>'Population at Risk'!AA184/'Population at Risk'!AA$5</f>
        <v>4.5677341051541115E-3</v>
      </c>
      <c r="AB184" s="3">
        <f>'Population at Risk'!AB184/'Population at Risk'!AB$5</f>
        <v>9.3898816442784319E-3</v>
      </c>
      <c r="AC184" s="3">
        <f>'Population at Risk'!AC184/'Population at Risk'!AC$5</f>
        <v>4.2316229213840411E-3</v>
      </c>
      <c r="AD184" s="3">
        <f>'Population at Risk'!AD184/'Population at Risk'!AD$5</f>
        <v>9.5450871485968473E-3</v>
      </c>
      <c r="AE184" s="3">
        <f>'Population at Risk'!AE184/'Population at Risk'!AE$5</f>
        <v>1.0250278027759359E-2</v>
      </c>
      <c r="AF184" s="3">
        <f>'Population at Risk'!AF184/'Population at Risk'!AF$5</f>
        <v>5.6177313442373348E-3</v>
      </c>
      <c r="AG184" s="3">
        <f>'Population at Risk'!AG184/'Population at Risk'!AG$5</f>
        <v>1.0250278027759359E-2</v>
      </c>
      <c r="AH184" s="3">
        <f>'Population at Risk'!AH184/'Population at Risk'!AH$5</f>
        <v>5.0968794816603005E-3</v>
      </c>
      <c r="AI184" s="3">
        <f>'Population at Risk'!AI184/'Population at Risk'!AI$5</f>
        <v>5.481500281064494E-3</v>
      </c>
      <c r="AJ184" s="3">
        <f>'Population at Risk'!AJ184/'Population at Risk'!AJ$5</f>
        <v>4.1864676245224365E-3</v>
      </c>
      <c r="AK184" s="3">
        <f>'Population at Risk'!AK184/'Population at Risk'!AK$5</f>
        <v>1.2959963524429602E-2</v>
      </c>
      <c r="AL184" s="3">
        <f>'Population at Risk'!AL184/'Population at Risk'!AL$5</f>
        <v>5.0345228574511843E-3</v>
      </c>
      <c r="AM184" s="3">
        <f>'Population at Risk'!AM184/'Population at Risk'!AM$5</f>
        <v>4.1584407751967829E-3</v>
      </c>
      <c r="AN184" s="3">
        <f>'Population at Risk'!AN184/'Population at Risk'!AN$5</f>
        <v>1.4015888361091378E-2</v>
      </c>
      <c r="AO184" s="3">
        <f>'Population at Risk'!AO184/'Population at Risk'!AO$5</f>
        <v>1.4029593976189011E-2</v>
      </c>
      <c r="AP184" s="3">
        <f>'Population at Risk'!AP184/'Population at Risk'!AP$5</f>
        <v>1.3223613031890997E-2</v>
      </c>
      <c r="AQ184" s="3">
        <f>'Population at Risk'!AQ184/'Population at Risk'!AQ$5</f>
        <v>5.6947844918612822E-3</v>
      </c>
      <c r="AR184" s="3">
        <f>'Population at Risk'!AR184/'Population at Risk'!AR$5</f>
        <v>6.2440849172881617E-3</v>
      </c>
      <c r="AS184" s="3">
        <f>'Population at Risk'!AS184/'Population at Risk'!AS$5</f>
        <v>1.1062667899382912E-2</v>
      </c>
      <c r="AT184" s="3">
        <f>'Population at Risk'!AT184/'Population at Risk'!AT$5</f>
        <v>2.0107238085304343E-2</v>
      </c>
      <c r="AU184" s="3">
        <f>'Population at Risk'!AU184/'Population at Risk'!AU$5</f>
        <v>2.0083838799836957E-2</v>
      </c>
      <c r="AV184" s="3">
        <f>'Population at Risk'!AV184/'Population at Risk'!AV$5</f>
        <v>3.8802039396432118E-3</v>
      </c>
      <c r="AW184" s="3">
        <f>'Population at Risk'!AW184/'Population at Risk'!AW$5</f>
        <v>6.1699514546397112E-3</v>
      </c>
      <c r="AX184" s="3">
        <f>'Population at Risk'!AX184/'Population at Risk'!AX$5</f>
        <v>9.9962068660331936E-3</v>
      </c>
      <c r="AY184" s="3">
        <f>'Population at Risk'!AY184/'Population at Risk'!AY$5</f>
        <v>6.9939176920772745E-3</v>
      </c>
      <c r="AZ184" s="3">
        <f>'Population at Risk'!AZ184/'Population at Risk'!AZ$5</f>
        <v>8.0947326813639846E-3</v>
      </c>
      <c r="BA184" s="3">
        <f>'Population at Risk'!BA184/'Population at Risk'!BA$5</f>
        <v>4.1169768329775529E-3</v>
      </c>
      <c r="BB184" s="3">
        <f>'Population at Risk'!BB184/'Population at Risk'!BB$5</f>
        <v>5.8609757146440176E-3</v>
      </c>
      <c r="BC184" s="5">
        <f>'Population at Risk'!BC184/'Population at Risk'!BC$5</f>
        <v>1.7316720956610829E-3</v>
      </c>
      <c r="BD184" s="9">
        <v>182</v>
      </c>
    </row>
    <row r="185" spans="1:56" x14ac:dyDescent="0.35">
      <c r="A185" s="3"/>
      <c r="B185" s="3" t="s">
        <v>70</v>
      </c>
      <c r="C185" s="47">
        <f>'Population at Risk'!C185/'Population at Risk'!C$5</f>
        <v>5.5934187154412836E-3</v>
      </c>
      <c r="D185" s="3">
        <f>'Population at Risk'!D185/'Population at Risk'!D$5</f>
        <v>1.155263930721284E-2</v>
      </c>
      <c r="E185" s="3">
        <f>'Population at Risk'!E185/'Population at Risk'!E$5</f>
        <v>1.7106327289612793E-2</v>
      </c>
      <c r="F185" s="3">
        <f>'Population at Risk'!F185/'Population at Risk'!F$5</f>
        <v>1.0806231265590799E-2</v>
      </c>
      <c r="G185" s="3">
        <f>'Population at Risk'!G185/'Population at Risk'!G$5</f>
        <v>1.0546022042359878E-2</v>
      </c>
      <c r="H185" s="3">
        <f>'Population at Risk'!H185/'Population at Risk'!H$5</f>
        <v>6.3244030371855794E-3</v>
      </c>
      <c r="I185" s="3">
        <f>'Population at Risk'!I185/'Population at Risk'!I$5</f>
        <v>1.581273495426843E-2</v>
      </c>
      <c r="J185" s="3">
        <f>'Population at Risk'!J185/'Population at Risk'!J$5</f>
        <v>1.1159493222139008E-2</v>
      </c>
      <c r="K185" s="3">
        <f>'Population at Risk'!K185/'Population at Risk'!K$5</f>
        <v>7.4337134042847374E-3</v>
      </c>
      <c r="L185" s="3">
        <f>'Population at Risk'!L185/'Population at Risk'!L$5</f>
        <v>8.6467363692478948E-3</v>
      </c>
      <c r="M185" s="3">
        <f>'Population at Risk'!M185/'Population at Risk'!M$5</f>
        <v>8.649682161733176E-3</v>
      </c>
      <c r="N185" s="3">
        <f>'Population at Risk'!N185/'Population at Risk'!N$5</f>
        <v>6.4106601868295521E-3</v>
      </c>
      <c r="O185" s="3">
        <f>'Population at Risk'!O185/'Population at Risk'!O$5</f>
        <v>5.7682250417155703E-3</v>
      </c>
      <c r="P185" s="3">
        <f>'Population at Risk'!P185/'Population at Risk'!P$5</f>
        <v>1.1231202886780147E-2</v>
      </c>
      <c r="Q185" s="3">
        <f>'Population at Risk'!Q185/'Population at Risk'!Q$5</f>
        <v>1.3062930514398205E-2</v>
      </c>
      <c r="R185" s="3">
        <f>'Population at Risk'!R185/'Population at Risk'!R$5</f>
        <v>7.8164805390214514E-3</v>
      </c>
      <c r="S185" s="3">
        <f>'Population at Risk'!S185/'Population at Risk'!S$5</f>
        <v>8.3460987330803097E-3</v>
      </c>
      <c r="T185" s="3">
        <f>'Population at Risk'!T185/'Population at Risk'!T$5</f>
        <v>6.3071584248184532E-3</v>
      </c>
      <c r="U185" s="3">
        <f>'Population at Risk'!U185/'Population at Risk'!U$5</f>
        <v>2.3172657298353031E-3</v>
      </c>
      <c r="V185" s="3">
        <f>'Population at Risk'!V185/'Population at Risk'!V$5</f>
        <v>8.344223065681439E-3</v>
      </c>
      <c r="W185" s="3">
        <f>'Population at Risk'!W185/'Population at Risk'!W$5</f>
        <v>7.9584352370121059E-3</v>
      </c>
      <c r="X185" s="3">
        <f>'Population at Risk'!X185/'Population at Risk'!X$5</f>
        <v>7.9592144768650345E-3</v>
      </c>
      <c r="Y185" s="3">
        <f>'Population at Risk'!Y185/'Population at Risk'!Y$5</f>
        <v>9.3518259451067474E-3</v>
      </c>
      <c r="Z185" s="3">
        <f>'Population at Risk'!Z185/'Population at Risk'!Z$5</f>
        <v>3.9788659277200092E-3</v>
      </c>
      <c r="AA185" s="3">
        <f>'Population at Risk'!AA185/'Population at Risk'!AA$5</f>
        <v>6.2699557214503767E-3</v>
      </c>
      <c r="AB185" s="3">
        <f>'Population at Risk'!AB185/'Population at Risk'!AB$5</f>
        <v>1.2615413506816827E-2</v>
      </c>
      <c r="AC185" s="3">
        <f>'Population at Risk'!AC185/'Population at Risk'!AC$5</f>
        <v>6.004003359500667E-3</v>
      </c>
      <c r="AD185" s="3">
        <f>'Population at Risk'!AD185/'Population at Risk'!AD$5</f>
        <v>1.3245362948321552E-2</v>
      </c>
      <c r="AE185" s="3">
        <f>'Population at Risk'!AE185/'Population at Risk'!AE$5</f>
        <v>1.4121514537489532E-2</v>
      </c>
      <c r="AF185" s="3">
        <f>'Population at Risk'!AF185/'Population at Risk'!AF$5</f>
        <v>7.3321280318990002E-3</v>
      </c>
      <c r="AG185" s="3">
        <f>'Population at Risk'!AG185/'Population at Risk'!AG$5</f>
        <v>1.4121514537489532E-2</v>
      </c>
      <c r="AH185" s="3">
        <f>'Population at Risk'!AH185/'Population at Risk'!AH$5</f>
        <v>6.681599776690729E-3</v>
      </c>
      <c r="AI185" s="3">
        <f>'Population at Risk'!AI185/'Population at Risk'!AI$5</f>
        <v>7.3545436852813983E-3</v>
      </c>
      <c r="AJ185" s="3">
        <f>'Population at Risk'!AJ185/'Population at Risk'!AJ$5</f>
        <v>5.468039346315021E-3</v>
      </c>
      <c r="AK185" s="3">
        <f>'Population at Risk'!AK185/'Population at Risk'!AK$5</f>
        <v>1.790744025808574E-2</v>
      </c>
      <c r="AL185" s="3">
        <f>'Population at Risk'!AL185/'Population at Risk'!AL$5</f>
        <v>6.9169374214609926E-3</v>
      </c>
      <c r="AM185" s="3">
        <f>'Population at Risk'!AM185/'Population at Risk'!AM$5</f>
        <v>5.2032582587047812E-3</v>
      </c>
      <c r="AN185" s="3">
        <f>'Population at Risk'!AN185/'Population at Risk'!AN$5</f>
        <v>2.0733966237332264E-2</v>
      </c>
      <c r="AO185" s="3">
        <f>'Population at Risk'!AO185/'Population at Risk'!AO$5</f>
        <v>2.0754241210518058E-2</v>
      </c>
      <c r="AP185" s="3">
        <f>'Population at Risk'!AP185/'Population at Risk'!AP$5</f>
        <v>1.8075975236870614E-2</v>
      </c>
      <c r="AQ185" s="3">
        <f>'Population at Risk'!AQ185/'Population at Risk'!AQ$5</f>
        <v>8.1079206279557284E-3</v>
      </c>
      <c r="AR185" s="3">
        <f>'Population at Risk'!AR185/'Population at Risk'!AR$5</f>
        <v>8.5949424959632127E-3</v>
      </c>
      <c r="AS185" s="3">
        <f>'Population at Risk'!AS185/'Population at Risk'!AS$5</f>
        <v>1.5810239161487688E-2</v>
      </c>
      <c r="AT185" s="3">
        <f>'Population at Risk'!AT185/'Population at Risk'!AT$5</f>
        <v>2.6971479658355932E-2</v>
      </c>
      <c r="AU185" s="3">
        <f>'Population at Risk'!AU185/'Population at Risk'!AU$5</f>
        <v>2.6940092286836977E-2</v>
      </c>
      <c r="AV185" s="3">
        <f>'Population at Risk'!AV185/'Population at Risk'!AV$5</f>
        <v>6.2107298366476564E-3</v>
      </c>
      <c r="AW185" s="3">
        <f>'Population at Risk'!AW185/'Population at Risk'!AW$5</f>
        <v>8.3647886588739707E-3</v>
      </c>
      <c r="AX185" s="3">
        <f>'Population at Risk'!AX185/'Population at Risk'!AX$5</f>
        <v>1.2321854994049085E-2</v>
      </c>
      <c r="AY185" s="3">
        <f>'Population at Risk'!AY185/'Population at Risk'!AY$5</f>
        <v>9.7777631867409214E-3</v>
      </c>
      <c r="AZ185" s="3">
        <f>'Population at Risk'!AZ185/'Population at Risk'!AZ$5</f>
        <v>1.1275137388933112E-2</v>
      </c>
      <c r="BA185" s="3">
        <f>'Population at Risk'!BA185/'Population at Risk'!BA$5</f>
        <v>6.4942223622841697E-3</v>
      </c>
      <c r="BB185" s="3">
        <f>'Population at Risk'!BB185/'Population at Risk'!BB$5</f>
        <v>7.120114451671997E-3</v>
      </c>
      <c r="BC185" s="5">
        <f>'Population at Risk'!BC185/'Population at Risk'!BC$5</f>
        <v>2.3188913488794882E-3</v>
      </c>
      <c r="BD185" s="9">
        <v>183</v>
      </c>
    </row>
    <row r="186" spans="1:56" x14ac:dyDescent="0.35">
      <c r="A186" s="3"/>
      <c r="B186" s="3" t="s">
        <v>71</v>
      </c>
      <c r="C186" s="47">
        <f>'Population at Risk'!C186/'Population at Risk'!C$5</f>
        <v>5.1726986963434819E-3</v>
      </c>
      <c r="D186" s="3">
        <f>'Population at Risk'!D186/'Population at Risk'!D$5</f>
        <v>1.0434726211240176E-2</v>
      </c>
      <c r="E186" s="3">
        <f>'Population at Risk'!E186/'Population at Risk'!E$5</f>
        <v>1.5338100901141299E-2</v>
      </c>
      <c r="F186" s="3">
        <f>'Population at Risk'!F186/'Population at Risk'!F$5</f>
        <v>1.0894887675244689E-2</v>
      </c>
      <c r="G186" s="3">
        <f>'Population at Risk'!G186/'Population at Risk'!G$5</f>
        <v>9.9863864386969137E-3</v>
      </c>
      <c r="H186" s="3">
        <f>'Population at Risk'!H186/'Population at Risk'!H$5</f>
        <v>5.8806863776290508E-3</v>
      </c>
      <c r="I186" s="3">
        <f>'Population at Risk'!I186/'Population at Risk'!I$5</f>
        <v>1.4251098799707325E-2</v>
      </c>
      <c r="J186" s="3">
        <f>'Population at Risk'!J186/'Population at Risk'!J$5</f>
        <v>9.2965485067167796E-3</v>
      </c>
      <c r="K186" s="3">
        <f>'Population at Risk'!K186/'Population at Risk'!K$5</f>
        <v>6.0947215488545677E-3</v>
      </c>
      <c r="L186" s="3">
        <f>'Population at Risk'!L186/'Population at Risk'!L$5</f>
        <v>8.3278927103291843E-3</v>
      </c>
      <c r="M186" s="3">
        <f>'Population at Risk'!M186/'Population at Risk'!M$5</f>
        <v>8.3307298783330073E-3</v>
      </c>
      <c r="N186" s="3">
        <f>'Population at Risk'!N186/'Population at Risk'!N$5</f>
        <v>4.5812208945119632E-3</v>
      </c>
      <c r="O186" s="3">
        <f>'Population at Risk'!O186/'Population at Risk'!O$5</f>
        <v>5.1477038629855624E-3</v>
      </c>
      <c r="P186" s="3">
        <f>'Population at Risk'!P186/'Population at Risk'!P$5</f>
        <v>8.9702167476471643E-3</v>
      </c>
      <c r="Q186" s="3">
        <f>'Population at Risk'!Q186/'Population at Risk'!Q$5</f>
        <v>1.0914895520291814E-2</v>
      </c>
      <c r="R186" s="3">
        <f>'Population at Risk'!R186/'Population at Risk'!R$5</f>
        <v>6.9779309026513341E-3</v>
      </c>
      <c r="S186" s="3">
        <f>'Population at Risk'!S186/'Population at Risk'!S$5</f>
        <v>7.2784076921459757E-3</v>
      </c>
      <c r="T186" s="3">
        <f>'Population at Risk'!T186/'Population at Risk'!T$5</f>
        <v>5.2917562908523039E-3</v>
      </c>
      <c r="U186" s="3">
        <f>'Population at Risk'!U186/'Population at Risk'!U$5</f>
        <v>1.5182085816162331E-3</v>
      </c>
      <c r="V186" s="3">
        <f>'Population at Risk'!V186/'Population at Risk'!V$5</f>
        <v>6.944395578561499E-3</v>
      </c>
      <c r="W186" s="3">
        <f>'Population at Risk'!W186/'Population at Risk'!W$5</f>
        <v>7.2525229984921995E-3</v>
      </c>
      <c r="X186" s="3">
        <f>'Population at Risk'!X186/'Population at Risk'!X$5</f>
        <v>7.2532331198648563E-3</v>
      </c>
      <c r="Y186" s="3">
        <f>'Population at Risk'!Y186/'Population at Risk'!Y$5</f>
        <v>7.7870759830496704E-3</v>
      </c>
      <c r="Z186" s="3">
        <f>'Population at Risk'!Z186/'Population at Risk'!Z$5</f>
        <v>3.1081919693369403E-3</v>
      </c>
      <c r="AA186" s="3">
        <f>'Population at Risk'!AA186/'Population at Risk'!AA$5</f>
        <v>5.1739828173453829E-3</v>
      </c>
      <c r="AB186" s="3">
        <f>'Population at Risk'!AB186/'Population at Risk'!AB$5</f>
        <v>1.1357148886916135E-2</v>
      </c>
      <c r="AC186" s="3">
        <f>'Population at Risk'!AC186/'Population at Risk'!AC$5</f>
        <v>4.8609566277320031E-3</v>
      </c>
      <c r="AD186" s="3">
        <f>'Population at Risk'!AD186/'Population at Risk'!AD$5</f>
        <v>1.2618488551937281E-2</v>
      </c>
      <c r="AE186" s="3">
        <f>'Population at Risk'!AE186/'Population at Risk'!AE$5</f>
        <v>1.3476762929701647E-2</v>
      </c>
      <c r="AF186" s="3">
        <f>'Population at Risk'!AF186/'Population at Risk'!AF$5</f>
        <v>5.7565269150611437E-3</v>
      </c>
      <c r="AG186" s="3">
        <f>'Population at Risk'!AG186/'Population at Risk'!AG$5</f>
        <v>1.3476762929701647E-2</v>
      </c>
      <c r="AH186" s="3">
        <f>'Population at Risk'!AH186/'Population at Risk'!AH$5</f>
        <v>5.6643431649664264E-3</v>
      </c>
      <c r="AI186" s="3">
        <f>'Population at Risk'!AI186/'Population at Risk'!AI$5</f>
        <v>6.2049499636014898E-3</v>
      </c>
      <c r="AJ186" s="3">
        <f>'Population at Risk'!AJ186/'Population at Risk'!AJ$5</f>
        <v>4.9946160262877466E-3</v>
      </c>
      <c r="AK186" s="3">
        <f>'Population at Risk'!AK186/'Population at Risk'!AK$5</f>
        <v>1.5947158336342623E-2</v>
      </c>
      <c r="AL186" s="3">
        <f>'Population at Risk'!AL186/'Population at Risk'!AL$5</f>
        <v>6.9324985855137742E-3</v>
      </c>
      <c r="AM186" s="3">
        <f>'Population at Risk'!AM186/'Population at Risk'!AM$5</f>
        <v>4.438434583133654E-3</v>
      </c>
      <c r="AN186" s="3">
        <f>'Population at Risk'!AN186/'Population at Risk'!AN$5</f>
        <v>1.9175021407457655E-2</v>
      </c>
      <c r="AO186" s="3">
        <f>'Population at Risk'!AO186/'Population at Risk'!AO$5</f>
        <v>1.9193771946569332E-2</v>
      </c>
      <c r="AP186" s="3">
        <f>'Population at Risk'!AP186/'Population at Risk'!AP$5</f>
        <v>1.7077819572366971E-2</v>
      </c>
      <c r="AQ186" s="3">
        <f>'Population at Risk'!AQ186/'Population at Risk'!AQ$5</f>
        <v>7.0301680005574879E-3</v>
      </c>
      <c r="AR186" s="3">
        <f>'Population at Risk'!AR186/'Population at Risk'!AR$5</f>
        <v>7.5688772504889281E-3</v>
      </c>
      <c r="AS186" s="3">
        <f>'Population at Risk'!AS186/'Population at Risk'!AS$5</f>
        <v>1.424884948675768E-2</v>
      </c>
      <c r="AT186" s="3">
        <f>'Population at Risk'!AT186/'Population at Risk'!AT$5</f>
        <v>2.4328274651837054E-2</v>
      </c>
      <c r="AU186" s="3">
        <f>'Population at Risk'!AU186/'Population at Risk'!AU$5</f>
        <v>2.429996324272695E-2</v>
      </c>
      <c r="AV186" s="3">
        <f>'Population at Risk'!AV186/'Population at Risk'!AV$5</f>
        <v>5.3935285423519124E-3</v>
      </c>
      <c r="AW186" s="3">
        <f>'Population at Risk'!AW186/'Population at Risk'!AW$5</f>
        <v>7.060785189548691E-3</v>
      </c>
      <c r="AX186" s="3">
        <f>'Population at Risk'!AX186/'Population at Risk'!AX$5</f>
        <v>1.0322613620842445E-2</v>
      </c>
      <c r="AY186" s="3">
        <f>'Population at Risk'!AY186/'Population at Risk'!AY$5</f>
        <v>8.9373844325496554E-3</v>
      </c>
      <c r="AZ186" s="3">
        <f>'Population at Risk'!AZ186/'Population at Risk'!AZ$5</f>
        <v>1.0324062595082787E-2</v>
      </c>
      <c r="BA186" s="3">
        <f>'Population at Risk'!BA186/'Population at Risk'!BA$5</f>
        <v>4.8561448075756398E-3</v>
      </c>
      <c r="BB186" s="3">
        <f>'Population at Risk'!BB186/'Population at Risk'!BB$5</f>
        <v>5.9334287097266639E-3</v>
      </c>
      <c r="BC186" s="5">
        <f>'Population at Risk'!BC186/'Population at Risk'!BC$5</f>
        <v>1.5192736423693197E-3</v>
      </c>
      <c r="BD186" s="9">
        <v>184</v>
      </c>
    </row>
    <row r="187" spans="1:56" x14ac:dyDescent="0.35">
      <c r="A187" s="3"/>
      <c r="B187" s="3" t="s">
        <v>72</v>
      </c>
      <c r="C187" s="47">
        <f>'Population at Risk'!C187/'Population at Risk'!C$5</f>
        <v>5.2382829650548211E-3</v>
      </c>
      <c r="D187" s="3">
        <f>'Population at Risk'!D187/'Population at Risk'!D$5</f>
        <v>1.0179838819787717E-2</v>
      </c>
      <c r="E187" s="3">
        <f>'Population at Risk'!E187/'Population at Risk'!E$5</f>
        <v>1.4783664331444431E-2</v>
      </c>
      <c r="F187" s="3">
        <f>'Population at Risk'!F187/'Population at Risk'!F$5</f>
        <v>1.1493486350275211E-2</v>
      </c>
      <c r="G187" s="3">
        <f>'Population at Risk'!G187/'Population at Risk'!G$5</f>
        <v>1.1258638843236263E-2</v>
      </c>
      <c r="H187" s="3">
        <f>'Population at Risk'!H187/'Population at Risk'!H$5</f>
        <v>5.8909018143012484E-3</v>
      </c>
      <c r="I187" s="3">
        <f>'Population at Risk'!I187/'Population at Risk'!I$5</f>
        <v>1.521229775425839E-2</v>
      </c>
      <c r="J187" s="3">
        <f>'Population at Risk'!J187/'Population at Risk'!J$5</f>
        <v>9.4775247048197401E-3</v>
      </c>
      <c r="K187" s="3">
        <f>'Population at Risk'!K187/'Population at Risk'!K$5</f>
        <v>6.6489183150372127E-3</v>
      </c>
      <c r="L187" s="3">
        <f>'Population at Risk'!L187/'Population at Risk'!L$5</f>
        <v>7.79044790646999E-3</v>
      </c>
      <c r="M187" s="3">
        <f>'Population at Risk'!M187/'Population at Risk'!M$5</f>
        <v>7.7931019763895354E-3</v>
      </c>
      <c r="N187" s="3">
        <f>'Population at Risk'!N187/'Population at Risk'!N$5</f>
        <v>4.9751740148462602E-3</v>
      </c>
      <c r="O187" s="3">
        <f>'Population at Risk'!O187/'Population at Risk'!O$5</f>
        <v>4.9998235756729828E-3</v>
      </c>
      <c r="P187" s="3">
        <f>'Population at Risk'!P187/'Population at Risk'!P$5</f>
        <v>8.6240590994930925E-3</v>
      </c>
      <c r="Q187" s="3">
        <f>'Population at Risk'!Q187/'Population at Risk'!Q$5</f>
        <v>1.0738948656512924E-2</v>
      </c>
      <c r="R187" s="3">
        <f>'Population at Risk'!R187/'Population at Risk'!R$5</f>
        <v>6.255515626431906E-3</v>
      </c>
      <c r="S187" s="3">
        <f>'Population at Risk'!S187/'Population at Risk'!S$5</f>
        <v>7.2865217284228245E-3</v>
      </c>
      <c r="T187" s="3">
        <f>'Population at Risk'!T187/'Population at Risk'!T$5</f>
        <v>5.0008946749498535E-3</v>
      </c>
      <c r="U187" s="3">
        <f>'Population at Risk'!U187/'Population at Risk'!U$5</f>
        <v>2.3170387249636494E-3</v>
      </c>
      <c r="V187" s="3">
        <f>'Population at Risk'!V187/'Population at Risk'!V$5</f>
        <v>7.5870347655287284E-3</v>
      </c>
      <c r="W187" s="3">
        <f>'Population at Risk'!W187/'Population at Risk'!W$5</f>
        <v>7.338014860504726E-3</v>
      </c>
      <c r="X187" s="3">
        <f>'Population at Risk'!X187/'Population at Risk'!X$5</f>
        <v>7.3387333527020482E-3</v>
      </c>
      <c r="Y187" s="3">
        <f>'Population at Risk'!Y187/'Population at Risk'!Y$5</f>
        <v>8.2030831344204296E-3</v>
      </c>
      <c r="Z187" s="3">
        <f>'Population at Risk'!Z187/'Population at Risk'!Z$5</f>
        <v>2.6740107329196574E-3</v>
      </c>
      <c r="AA187" s="3">
        <f>'Population at Risk'!AA187/'Population at Risk'!AA$5</f>
        <v>4.6110512802369072E-3</v>
      </c>
      <c r="AB187" s="3">
        <f>'Population at Risk'!AB187/'Population at Risk'!AB$5</f>
        <v>1.1358961018332892E-2</v>
      </c>
      <c r="AC187" s="3">
        <f>'Population at Risk'!AC187/'Population at Risk'!AC$5</f>
        <v>4.4331458657930253E-3</v>
      </c>
      <c r="AD187" s="3">
        <f>'Population at Risk'!AD187/'Population at Risk'!AD$5</f>
        <v>1.2621490057282579E-2</v>
      </c>
      <c r="AE187" s="3">
        <f>'Population at Risk'!AE187/'Population at Risk'!AE$5</f>
        <v>1.298496354671067E-2</v>
      </c>
      <c r="AF187" s="3">
        <f>'Population at Risk'!AF187/'Population at Risk'!AF$5</f>
        <v>5.2925591917689632E-3</v>
      </c>
      <c r="AG187" s="3">
        <f>'Population at Risk'!AG187/'Population at Risk'!AG$5</f>
        <v>1.298496354671067E-2</v>
      </c>
      <c r="AH187" s="3">
        <f>'Population at Risk'!AH187/'Population at Risk'!AH$5</f>
        <v>4.8853088221818171E-3</v>
      </c>
      <c r="AI187" s="3">
        <f>'Population at Risk'!AI187/'Population at Risk'!AI$5</f>
        <v>6.0332087106859259E-3</v>
      </c>
      <c r="AJ187" s="3">
        <f>'Population at Risk'!AJ187/'Population at Risk'!AJ$5</f>
        <v>5.3399326098587758E-3</v>
      </c>
      <c r="AK187" s="3">
        <f>'Population at Risk'!AK187/'Population at Risk'!AK$5</f>
        <v>1.7250676578300254E-2</v>
      </c>
      <c r="AL187" s="3">
        <f>'Population at Risk'!AL187/'Population at Risk'!AL$5</f>
        <v>6.9902340407777801E-3</v>
      </c>
      <c r="AM187" s="3">
        <f>'Population at Risk'!AM187/'Population at Risk'!AM$5</f>
        <v>3.6411847851362026E-3</v>
      </c>
      <c r="AN187" s="3">
        <f>'Population at Risk'!AN187/'Population at Risk'!AN$5</f>
        <v>1.9512202277858558E-2</v>
      </c>
      <c r="AO187" s="3">
        <f>'Population at Risk'!AO187/'Population at Risk'!AO$5</f>
        <v>1.9531282533582477E-2</v>
      </c>
      <c r="AP187" s="3">
        <f>'Population at Risk'!AP187/'Population at Risk'!AP$5</f>
        <v>1.700901027962131E-2</v>
      </c>
      <c r="AQ187" s="3">
        <f>'Population at Risk'!AQ187/'Population at Risk'!AQ$5</f>
        <v>6.4354402820882162E-3</v>
      </c>
      <c r="AR187" s="3">
        <f>'Population at Risk'!AR187/'Population at Risk'!AR$5</f>
        <v>7.4031521014843241E-3</v>
      </c>
      <c r="AS187" s="3">
        <f>'Population at Risk'!AS187/'Population at Risk'!AS$5</f>
        <v>1.5209896731094248E-2</v>
      </c>
      <c r="AT187" s="3">
        <f>'Population at Risk'!AT187/'Population at Risk'!AT$5</f>
        <v>2.2481954271587768E-2</v>
      </c>
      <c r="AU187" s="3">
        <f>'Population at Risk'!AU187/'Population at Risk'!AU$5</f>
        <v>2.2455791470728015E-2</v>
      </c>
      <c r="AV187" s="3">
        <f>'Population at Risk'!AV187/'Population at Risk'!AV$5</f>
        <v>5.5189492757545203E-3</v>
      </c>
      <c r="AW187" s="3">
        <f>'Population at Risk'!AW187/'Population at Risk'!AW$5</f>
        <v>6.2978607068988239E-3</v>
      </c>
      <c r="AX187" s="3">
        <f>'Population at Risk'!AX187/'Population at Risk'!AX$5</f>
        <v>1.0266976105818136E-2</v>
      </c>
      <c r="AY187" s="3">
        <f>'Population at Risk'!AY187/'Population at Risk'!AY$5</f>
        <v>9.1266117420760878E-3</v>
      </c>
      <c r="AZ187" s="3">
        <f>'Population at Risk'!AZ187/'Population at Risk'!AZ$5</f>
        <v>1.0598589407095987E-2</v>
      </c>
      <c r="BA187" s="3">
        <f>'Population at Risk'!BA187/'Population at Risk'!BA$5</f>
        <v>4.9903409579915977E-3</v>
      </c>
      <c r="BB187" s="3">
        <f>'Population at Risk'!BB187/'Population at Risk'!BB$5</f>
        <v>5.7783504593588069E-3</v>
      </c>
      <c r="BC187" s="5">
        <f>'Population at Risk'!BC187/'Population at Risk'!BC$5</f>
        <v>2.31866418475832E-3</v>
      </c>
      <c r="BD187" s="9">
        <v>185</v>
      </c>
    </row>
    <row r="188" spans="1:56" x14ac:dyDescent="0.35">
      <c r="A188" s="3"/>
      <c r="B188" s="3" t="s">
        <v>73</v>
      </c>
      <c r="C188" s="47">
        <f>'Population at Risk'!C188/'Population at Risk'!C$5</f>
        <v>3.6901264612127084E-3</v>
      </c>
      <c r="D188" s="3">
        <f>'Population at Risk'!D188/'Population at Risk'!D$5</f>
        <v>7.3659413805727521E-3</v>
      </c>
      <c r="E188" s="3">
        <f>'Population at Risk'!E188/'Population at Risk'!E$5</f>
        <v>1.079103211025487E-2</v>
      </c>
      <c r="F188" s="3">
        <f>'Population at Risk'!F188/'Population at Risk'!F$5</f>
        <v>9.1308825849279896E-3</v>
      </c>
      <c r="G188" s="3">
        <f>'Population at Risk'!G188/'Population at Risk'!G$5</f>
        <v>8.9115610387831019E-3</v>
      </c>
      <c r="H188" s="3">
        <f>'Population at Risk'!H188/'Population at Risk'!H$5</f>
        <v>4.9619519128152826E-3</v>
      </c>
      <c r="I188" s="3">
        <f>'Population at Risk'!I188/'Population at Risk'!I$5</f>
        <v>1.216983820340671E-2</v>
      </c>
      <c r="J188" s="3">
        <f>'Population at Risk'!J188/'Population at Risk'!J$5</f>
        <v>7.5391431205163624E-3</v>
      </c>
      <c r="K188" s="3">
        <f>'Population at Risk'!K188/'Population at Risk'!K$5</f>
        <v>5.1512097526056223E-3</v>
      </c>
      <c r="L188" s="3">
        <f>'Population at Risk'!L188/'Population at Risk'!L$5</f>
        <v>6.7159033676465439E-3</v>
      </c>
      <c r="M188" s="3">
        <f>'Population at Risk'!M188/'Population at Risk'!M$5</f>
        <v>6.7181913589564957E-3</v>
      </c>
      <c r="N188" s="3">
        <f>'Population at Risk'!N188/'Population at Risk'!N$5</f>
        <v>3.4916130887324656E-3</v>
      </c>
      <c r="O188" s="3">
        <f>'Population at Risk'!O188/'Population at Risk'!O$5</f>
        <v>3.7026184898884119E-3</v>
      </c>
      <c r="P188" s="3">
        <f>'Population at Risk'!P188/'Population at Risk'!P$5</f>
        <v>6.1238066714887924E-3</v>
      </c>
      <c r="Q188" s="3">
        <f>'Population at Risk'!Q188/'Population at Risk'!Q$5</f>
        <v>7.6879961689617447E-3</v>
      </c>
      <c r="R188" s="3">
        <f>'Population at Risk'!R188/'Population at Risk'!R$5</f>
        <v>4.8866616187656304E-3</v>
      </c>
      <c r="S188" s="3">
        <f>'Population at Risk'!S188/'Population at Risk'!S$5</f>
        <v>5.5223886409512439E-3</v>
      </c>
      <c r="T188" s="3">
        <f>'Population at Risk'!T188/'Population at Risk'!T$5</f>
        <v>3.7656554483077322E-3</v>
      </c>
      <c r="U188" s="3">
        <f>'Population at Risk'!U188/'Population at Risk'!U$5</f>
        <v>1.8065047686157264E-3</v>
      </c>
      <c r="V188" s="3">
        <f>'Population at Risk'!V188/'Population at Risk'!V$5</f>
        <v>5.680667367503273E-3</v>
      </c>
      <c r="W188" s="3">
        <f>'Population at Risk'!W188/'Population at Risk'!W$5</f>
        <v>5.6809415565133746E-3</v>
      </c>
      <c r="X188" s="3">
        <f>'Population at Risk'!X188/'Population at Risk'!X$5</f>
        <v>5.6814977985296953E-3</v>
      </c>
      <c r="Y188" s="3">
        <f>'Population at Risk'!Y188/'Population at Risk'!Y$5</f>
        <v>6.3405667000915721E-3</v>
      </c>
      <c r="Z188" s="3">
        <f>'Population at Risk'!Z188/'Population at Risk'!Z$5</f>
        <v>1.9153466116300832E-3</v>
      </c>
      <c r="AA188" s="3">
        <f>'Population at Risk'!AA188/'Population at Risk'!AA$5</f>
        <v>3.277522590295109E-3</v>
      </c>
      <c r="AB188" s="3">
        <f>'Population at Risk'!AB188/'Population at Risk'!AB$5</f>
        <v>8.3012747253071745E-3</v>
      </c>
      <c r="AC188" s="3">
        <f>'Population at Risk'!AC188/'Population at Risk'!AC$5</f>
        <v>3.2750875304647007E-3</v>
      </c>
      <c r="AD188" s="3">
        <f>'Population at Risk'!AD188/'Population at Risk'!AD$5</f>
        <v>9.6686291086095014E-3</v>
      </c>
      <c r="AE188" s="3">
        <f>'Population at Risk'!AE188/'Population at Risk'!AE$5</f>
        <v>9.8352164258388337E-3</v>
      </c>
      <c r="AF188" s="3">
        <f>'Population at Risk'!AF188/'Population at Risk'!AF$5</f>
        <v>4.4267257756039954E-3</v>
      </c>
      <c r="AG188" s="3">
        <f>'Population at Risk'!AG188/'Population at Risk'!AG$5</f>
        <v>9.8352164258388337E-3</v>
      </c>
      <c r="AH188" s="3">
        <f>'Population at Risk'!AH188/'Population at Risk'!AH$5</f>
        <v>3.2727442466988005E-3</v>
      </c>
      <c r="AI188" s="3">
        <f>'Population at Risk'!AI188/'Population at Risk'!AI$5</f>
        <v>4.4217327684180239E-3</v>
      </c>
      <c r="AJ188" s="3">
        <f>'Population at Risk'!AJ188/'Population at Risk'!AJ$5</f>
        <v>4.1183793984531734E-3</v>
      </c>
      <c r="AK188" s="3">
        <f>'Population at Risk'!AK188/'Population at Risk'!AK$5</f>
        <v>1.2980320414011585E-2</v>
      </c>
      <c r="AL188" s="3">
        <f>'Population at Risk'!AL188/'Population at Risk'!AL$5</f>
        <v>5.6977290594961124E-3</v>
      </c>
      <c r="AM188" s="3">
        <f>'Population at Risk'!AM188/'Population at Risk'!AM$5</f>
        <v>2.3851873799814261E-3</v>
      </c>
      <c r="AN188" s="3">
        <f>'Population at Risk'!AN188/'Population at Risk'!AN$5</f>
        <v>1.4761849367280427E-2</v>
      </c>
      <c r="AO188" s="3">
        <f>'Population at Risk'!AO188/'Population at Risk'!AO$5</f>
        <v>1.4776284429856899E-2</v>
      </c>
      <c r="AP188" s="3">
        <f>'Population at Risk'!AP188/'Population at Risk'!AP$5</f>
        <v>1.2938805476341041E-2</v>
      </c>
      <c r="AQ188" s="3">
        <f>'Population at Risk'!AQ188/'Population at Risk'!AQ$5</f>
        <v>4.6271850656452651E-3</v>
      </c>
      <c r="AR188" s="3">
        <f>'Population at Risk'!AR188/'Population at Risk'!AR$5</f>
        <v>5.5850425163685904E-3</v>
      </c>
      <c r="AS188" s="3">
        <f>'Population at Risk'!AS188/'Population at Risk'!AS$5</f>
        <v>1.2167917384875399E-2</v>
      </c>
      <c r="AT188" s="3">
        <f>'Population at Risk'!AT188/'Population at Risk'!AT$5</f>
        <v>1.8134029153025984E-2</v>
      </c>
      <c r="AU188" s="3">
        <f>'Population at Risk'!AU188/'Population at Risk'!AU$5</f>
        <v>1.8112926139124956E-2</v>
      </c>
      <c r="AV188" s="3">
        <f>'Population at Risk'!AV188/'Population at Risk'!AV$5</f>
        <v>5.4433472308811704E-3</v>
      </c>
      <c r="AW188" s="3">
        <f>'Population at Risk'!AW188/'Population at Risk'!AW$5</f>
        <v>4.2793156085338159E-3</v>
      </c>
      <c r="AX188" s="3">
        <f>'Population at Risk'!AX188/'Population at Risk'!AX$5</f>
        <v>8.2483388766794157E-3</v>
      </c>
      <c r="AY188" s="3">
        <f>'Population at Risk'!AY188/'Population at Risk'!AY$5</f>
        <v>6.9885893233247844E-3</v>
      </c>
      <c r="AZ188" s="3">
        <f>'Population at Risk'!AZ188/'Population at Risk'!AZ$5</f>
        <v>8.064823438274268E-3</v>
      </c>
      <c r="BA188" s="3">
        <f>'Population at Risk'!BA188/'Population at Risk'!BA$5</f>
        <v>3.8369669608356452E-3</v>
      </c>
      <c r="BB188" s="3">
        <f>'Population at Risk'!BB188/'Population at Risk'!BB$5</f>
        <v>3.9780942485667398E-3</v>
      </c>
      <c r="BC188" s="5">
        <f>'Population at Risk'!BC188/'Population at Risk'!BC$5</f>
        <v>1.8077720762522493E-3</v>
      </c>
      <c r="BD188" s="9">
        <v>186</v>
      </c>
    </row>
    <row r="189" spans="1:56" x14ac:dyDescent="0.35">
      <c r="A189" s="3"/>
      <c r="B189" s="3" t="s">
        <v>74</v>
      </c>
      <c r="C189" s="47">
        <f>'Population at Risk'!C189/'Population at Risk'!C$5</f>
        <v>5.0800226082205399E-3</v>
      </c>
      <c r="D189" s="3">
        <f>'Population at Risk'!D189/'Population at Risk'!D$5</f>
        <v>9.5490389028336248E-3</v>
      </c>
      <c r="E189" s="3">
        <f>'Population at Risk'!E189/'Population at Risk'!E$5</f>
        <v>1.3711791903328946E-2</v>
      </c>
      <c r="F189" s="3">
        <f>'Population at Risk'!F189/'Population at Risk'!F$5</f>
        <v>1.1502945272769852E-2</v>
      </c>
      <c r="G189" s="3">
        <f>'Population at Risk'!G189/'Population at Risk'!G$5</f>
        <v>1.1099439472648812E-2</v>
      </c>
      <c r="H189" s="3">
        <f>'Population at Risk'!H189/'Population at Risk'!H$5</f>
        <v>5.6610544891767785E-3</v>
      </c>
      <c r="I189" s="3">
        <f>'Population at Risk'!I189/'Population at Risk'!I$5</f>
        <v>1.5888393973188374E-2</v>
      </c>
      <c r="J189" s="3">
        <f>'Population at Risk'!J189/'Population at Risk'!J$5</f>
        <v>8.9491568203154282E-3</v>
      </c>
      <c r="K189" s="3">
        <f>'Population at Risk'!K189/'Population at Risk'!K$5</f>
        <v>5.4724471207432115E-3</v>
      </c>
      <c r="L189" s="3">
        <f>'Population at Risk'!L189/'Population at Risk'!L$5</f>
        <v>8.5628846277790126E-3</v>
      </c>
      <c r="M189" s="3">
        <f>'Population at Risk'!M189/'Population at Risk'!M$5</f>
        <v>8.5658018534363767E-3</v>
      </c>
      <c r="N189" s="3">
        <f>'Population at Risk'!N189/'Population at Risk'!N$5</f>
        <v>4.9356747573984956E-3</v>
      </c>
      <c r="O189" s="3">
        <f>'Population at Risk'!O189/'Population at Risk'!O$5</f>
        <v>4.2407577355587957E-3</v>
      </c>
      <c r="P189" s="3">
        <f>'Population at Risk'!P189/'Population at Risk'!P$5</f>
        <v>9.3835393126072437E-3</v>
      </c>
      <c r="Q189" s="3">
        <f>'Population at Risk'!Q189/'Population at Risk'!Q$5</f>
        <v>9.3199865446764955E-3</v>
      </c>
      <c r="R189" s="3">
        <f>'Population at Risk'!R189/'Population at Risk'!R$5</f>
        <v>7.1943747211299838E-3</v>
      </c>
      <c r="S189" s="3">
        <f>'Population at Risk'!S189/'Population at Risk'!S$5</f>
        <v>6.9341647368825138E-3</v>
      </c>
      <c r="T189" s="3">
        <f>'Population at Risk'!T189/'Population at Risk'!T$5</f>
        <v>4.9854244341537585E-3</v>
      </c>
      <c r="U189" s="3">
        <f>'Population at Risk'!U189/'Population at Risk'!U$5</f>
        <v>2.4153318343894618E-3</v>
      </c>
      <c r="V189" s="3">
        <f>'Population at Risk'!V189/'Population at Risk'!V$5</f>
        <v>7.2408547264177789E-3</v>
      </c>
      <c r="W189" s="3">
        <f>'Population at Risk'!W189/'Population at Risk'!W$5</f>
        <v>6.7126129530488913E-3</v>
      </c>
      <c r="X189" s="3">
        <f>'Population at Risk'!X189/'Population at Risk'!X$5</f>
        <v>6.7132702098304719E-3</v>
      </c>
      <c r="Y189" s="3">
        <f>'Population at Risk'!Y189/'Population at Risk'!Y$5</f>
        <v>7.785779433601943E-3</v>
      </c>
      <c r="Z189" s="3">
        <f>'Population at Risk'!Z189/'Population at Risk'!Z$5</f>
        <v>2.7824237256783282E-3</v>
      </c>
      <c r="AA189" s="3">
        <f>'Population at Risk'!AA189/'Population at Risk'!AA$5</f>
        <v>4.4190730784161546E-3</v>
      </c>
      <c r="AB189" s="3">
        <f>'Population at Risk'!AB189/'Population at Risk'!AB$5</f>
        <v>1.0502418627438143E-2</v>
      </c>
      <c r="AC189" s="3">
        <f>'Population at Risk'!AC189/'Population at Risk'!AC$5</f>
        <v>4.4425231331399733E-3</v>
      </c>
      <c r="AD189" s="3">
        <f>'Population at Risk'!AD189/'Population at Risk'!AD$5</f>
        <v>1.2085261122326453E-2</v>
      </c>
      <c r="AE189" s="3">
        <f>'Population at Risk'!AE189/'Population at Risk'!AE$5</f>
        <v>1.2308894330495979E-2</v>
      </c>
      <c r="AF189" s="3">
        <f>'Population at Risk'!AF189/'Population at Risk'!AF$5</f>
        <v>4.7764285825399573E-3</v>
      </c>
      <c r="AG189" s="3">
        <f>'Population at Risk'!AG189/'Population at Risk'!AG$5</f>
        <v>1.2308894330495979E-2</v>
      </c>
      <c r="AH189" s="3">
        <f>'Population at Risk'!AH189/'Population at Risk'!AH$5</f>
        <v>4.3695795367248401E-3</v>
      </c>
      <c r="AI189" s="3">
        <f>'Population at Risk'!AI189/'Population at Risk'!AI$5</f>
        <v>5.6457320125979666E-3</v>
      </c>
      <c r="AJ189" s="3">
        <f>'Population at Risk'!AJ189/'Population at Risk'!AJ$5</f>
        <v>4.9521155236943882E-3</v>
      </c>
      <c r="AK189" s="3">
        <f>'Population at Risk'!AK189/'Population at Risk'!AK$5</f>
        <v>1.5256002425359488E-2</v>
      </c>
      <c r="AL189" s="3">
        <f>'Population at Risk'!AL189/'Population at Risk'!AL$5</f>
        <v>6.3376377233142949E-3</v>
      </c>
      <c r="AM189" s="3">
        <f>'Population at Risk'!AM189/'Population at Risk'!AM$5</f>
        <v>3.3082323827414886E-3</v>
      </c>
      <c r="AN189" s="3">
        <f>'Population at Risk'!AN189/'Population at Risk'!AN$5</f>
        <v>1.8766388899020825E-2</v>
      </c>
      <c r="AO189" s="3">
        <f>'Population at Risk'!AO189/'Population at Risk'!AO$5</f>
        <v>1.8784739851625192E-2</v>
      </c>
      <c r="AP189" s="3">
        <f>'Population at Risk'!AP189/'Population at Risk'!AP$5</f>
        <v>1.7232009101507274E-2</v>
      </c>
      <c r="AQ189" s="3">
        <f>'Population at Risk'!AQ189/'Population at Risk'!AQ$5</f>
        <v>5.6168142415347162E-3</v>
      </c>
      <c r="AR189" s="3">
        <f>'Population at Risk'!AR189/'Population at Risk'!AR$5</f>
        <v>7.1119825623515449E-3</v>
      </c>
      <c r="AS189" s="3">
        <f>'Population at Risk'!AS189/'Population at Risk'!AS$5</f>
        <v>1.5885886238815379E-2</v>
      </c>
      <c r="AT189" s="3">
        <f>'Population at Risk'!AT189/'Population at Risk'!AT$5</f>
        <v>2.0682220992566572E-2</v>
      </c>
      <c r="AU189" s="3">
        <f>'Population at Risk'!AU189/'Population at Risk'!AU$5</f>
        <v>2.0658152585406354E-2</v>
      </c>
      <c r="AV189" s="3">
        <f>'Population at Risk'!AV189/'Population at Risk'!AV$5</f>
        <v>6.3933983612549415E-3</v>
      </c>
      <c r="AW189" s="3">
        <f>'Population at Risk'!AW189/'Population at Risk'!AW$5</f>
        <v>5.5756960559076602E-3</v>
      </c>
      <c r="AX189" s="3">
        <f>'Population at Risk'!AX189/'Population at Risk'!AX$5</f>
        <v>1.0169301357219917E-2</v>
      </c>
      <c r="AY189" s="3">
        <f>'Population at Risk'!AY189/'Population at Risk'!AY$5</f>
        <v>8.879953704538316E-3</v>
      </c>
      <c r="AZ189" s="3">
        <f>'Population at Risk'!AZ189/'Population at Risk'!AZ$5</f>
        <v>1.0663164471441677E-2</v>
      </c>
      <c r="BA189" s="3">
        <f>'Population at Risk'!BA189/'Population at Risk'!BA$5</f>
        <v>5.0087574488750491E-3</v>
      </c>
      <c r="BB189" s="3">
        <f>'Population at Risk'!BB189/'Population at Risk'!BB$5</f>
        <v>5.1290016960064957E-3</v>
      </c>
      <c r="BC189" s="5">
        <f>'Population at Risk'!BC189/'Population at Risk'!BC$5</f>
        <v>2.417026249223918E-3</v>
      </c>
      <c r="BD189" s="9">
        <v>187</v>
      </c>
    </row>
    <row r="190" spans="1:56" x14ac:dyDescent="0.35">
      <c r="A190" s="3"/>
      <c r="B190" s="3" t="s">
        <v>75</v>
      </c>
      <c r="C190" s="47">
        <f>'Population at Risk'!C190/'Population at Risk'!C$5</f>
        <v>3.9215715066837614E-3</v>
      </c>
      <c r="D190" s="3">
        <f>'Population at Risk'!D190/'Population at Risk'!D$5</f>
        <v>7.1804783394675822E-3</v>
      </c>
      <c r="E190" s="3">
        <f>'Population at Risk'!E190/'Population at Risk'!E$5</f>
        <v>1.0215526089760311E-2</v>
      </c>
      <c r="F190" s="3">
        <f>'Population at Risk'!F190/'Population at Risk'!F$5</f>
        <v>9.2619082509631922E-3</v>
      </c>
      <c r="G190" s="3">
        <f>'Population at Risk'!G190/'Population at Risk'!G$5</f>
        <v>7.5776921889919692E-3</v>
      </c>
      <c r="H190" s="3">
        <f>'Population at Risk'!H190/'Population at Risk'!H$5</f>
        <v>4.3134026512674888E-3</v>
      </c>
      <c r="I190" s="3">
        <f>'Population at Risk'!I190/'Population at Risk'!I$5</f>
        <v>1.0845167796305547E-2</v>
      </c>
      <c r="J190" s="3">
        <f>'Population at Risk'!J190/'Population at Risk'!J$5</f>
        <v>7.0263169865481378E-3</v>
      </c>
      <c r="K190" s="3">
        <f>'Population at Risk'!K190/'Population at Risk'!K$5</f>
        <v>4.0400616327634442E-3</v>
      </c>
      <c r="L190" s="3">
        <f>'Population at Risk'!L190/'Population at Risk'!L$5</f>
        <v>6.7754277520226036E-3</v>
      </c>
      <c r="M190" s="3">
        <f>'Population at Risk'!M190/'Population at Risk'!M$5</f>
        <v>6.7777360222536073E-3</v>
      </c>
      <c r="N190" s="3">
        <f>'Population at Risk'!N190/'Population at Risk'!N$5</f>
        <v>4.9114208273867092E-3</v>
      </c>
      <c r="O190" s="3">
        <f>'Population at Risk'!O190/'Population at Risk'!O$5</f>
        <v>2.6556876311204262E-3</v>
      </c>
      <c r="P190" s="3">
        <f>'Population at Risk'!P190/'Population at Risk'!P$5</f>
        <v>6.5880265590596686E-3</v>
      </c>
      <c r="Q190" s="3">
        <f>'Population at Risk'!Q190/'Population at Risk'!Q$5</f>
        <v>7.2434281391082237E-3</v>
      </c>
      <c r="R190" s="3">
        <f>'Population at Risk'!R190/'Population at Risk'!R$5</f>
        <v>6.1223652428159135E-3</v>
      </c>
      <c r="S190" s="3">
        <f>'Population at Risk'!S190/'Population at Risk'!S$5</f>
        <v>5.1785175153476774E-3</v>
      </c>
      <c r="T190" s="3">
        <f>'Population at Risk'!T190/'Population at Risk'!T$5</f>
        <v>4.2726184025361743E-3</v>
      </c>
      <c r="U190" s="3">
        <f>'Population at Risk'!U190/'Population at Risk'!U$5</f>
        <v>1.2076659171947309E-3</v>
      </c>
      <c r="V190" s="3">
        <f>'Population at Risk'!V190/'Population at Risk'!V$5</f>
        <v>5.2626830743551893E-3</v>
      </c>
      <c r="W190" s="3">
        <f>'Population at Risk'!W190/'Population at Risk'!W$5</f>
        <v>5.004973447040274E-3</v>
      </c>
      <c r="X190" s="3">
        <f>'Population at Risk'!X190/'Population at Risk'!X$5</f>
        <v>5.005463502516838E-3</v>
      </c>
      <c r="Y190" s="3">
        <f>'Population at Risk'!Y190/'Population at Risk'!Y$5</f>
        <v>5.8928172399202042E-3</v>
      </c>
      <c r="Z190" s="3">
        <f>'Population at Risk'!Z190/'Population at Risk'!Z$5</f>
        <v>2.0898421678736141E-3</v>
      </c>
      <c r="AA190" s="3">
        <f>'Population at Risk'!AA190/'Population at Risk'!AA$5</f>
        <v>3.2537223312546944E-3</v>
      </c>
      <c r="AB190" s="3">
        <f>'Population at Risk'!AB190/'Population at Risk'!AB$5</f>
        <v>8.0523176571059476E-3</v>
      </c>
      <c r="AC190" s="3">
        <f>'Population at Risk'!AC190/'Population at Risk'!AC$5</f>
        <v>3.3929072546458609E-3</v>
      </c>
      <c r="AD190" s="3">
        <f>'Population at Risk'!AD190/'Population at Risk'!AD$5</f>
        <v>9.1661971238414831E-3</v>
      </c>
      <c r="AE190" s="3">
        <f>'Population at Risk'!AE190/'Population at Risk'!AE$5</f>
        <v>9.6635617770121935E-3</v>
      </c>
      <c r="AF190" s="3">
        <f>'Population at Risk'!AF190/'Population at Risk'!AF$5</f>
        <v>4.4606316514629353E-3</v>
      </c>
      <c r="AG190" s="3">
        <f>'Population at Risk'!AG190/'Population at Risk'!AG$5</f>
        <v>9.6635617770121935E-3</v>
      </c>
      <c r="AH190" s="3">
        <f>'Population at Risk'!AH190/'Population at Risk'!AH$5</f>
        <v>3.0209438772418645E-3</v>
      </c>
      <c r="AI190" s="3">
        <f>'Population at Risk'!AI190/'Population at Risk'!AI$5</f>
        <v>4.3757263003073171E-3</v>
      </c>
      <c r="AJ190" s="3">
        <f>'Population at Risk'!AJ190/'Population at Risk'!AJ$5</f>
        <v>3.3516219133749091E-3</v>
      </c>
      <c r="AK190" s="3">
        <f>'Population at Risk'!AK190/'Population at Risk'!AK$5</f>
        <v>1.2411305840520357E-2</v>
      </c>
      <c r="AL190" s="3">
        <f>'Population at Risk'!AL190/'Population at Risk'!AL$5</f>
        <v>4.716093696450676E-3</v>
      </c>
      <c r="AM190" s="3">
        <f>'Population at Risk'!AM190/'Population at Risk'!AM$5</f>
        <v>2.0963540505112236E-3</v>
      </c>
      <c r="AN190" s="3">
        <f>'Population at Risk'!AN190/'Population at Risk'!AN$5</f>
        <v>1.1077956442593791E-2</v>
      </c>
      <c r="AO190" s="3">
        <f>'Population at Risk'!AO190/'Population at Risk'!AO$5</f>
        <v>1.1088789163514433E-2</v>
      </c>
      <c r="AP190" s="3">
        <f>'Population at Risk'!AP190/'Population at Risk'!AP$5</f>
        <v>1.2592144879791132E-2</v>
      </c>
      <c r="AQ190" s="3">
        <f>'Population at Risk'!AQ190/'Population at Risk'!AQ$5</f>
        <v>4.3259323719890188E-3</v>
      </c>
      <c r="AR190" s="3">
        <f>'Population at Risk'!AR190/'Population at Risk'!AR$5</f>
        <v>5.3693613762702359E-3</v>
      </c>
      <c r="AS190" s="3">
        <f>'Population at Risk'!AS190/'Population at Risk'!AS$5</f>
        <v>1.0843456056270049E-2</v>
      </c>
      <c r="AT190" s="3">
        <f>'Population at Risk'!AT190/'Population at Risk'!AT$5</f>
        <v>1.4760755231209337E-2</v>
      </c>
      <c r="AU190" s="3">
        <f>'Population at Risk'!AU190/'Population at Risk'!AU$5</f>
        <v>1.4743577778796237E-2</v>
      </c>
      <c r="AV190" s="3">
        <f>'Population at Risk'!AV190/'Population at Risk'!AV$5</f>
        <v>5.6439330031174007E-3</v>
      </c>
      <c r="AW190" s="3">
        <f>'Population at Risk'!AW190/'Population at Risk'!AW$5</f>
        <v>4.0674267126592015E-3</v>
      </c>
      <c r="AX190" s="3">
        <f>'Population at Risk'!AX190/'Population at Risk'!AX$5</f>
        <v>8.1354410857759334E-3</v>
      </c>
      <c r="AY190" s="3">
        <f>'Population at Risk'!AY190/'Population at Risk'!AY$5</f>
        <v>6.9092007594310882E-3</v>
      </c>
      <c r="AZ190" s="3">
        <f>'Population at Risk'!AZ190/'Population at Risk'!AZ$5</f>
        <v>8.4757406134660929E-3</v>
      </c>
      <c r="BA190" s="3">
        <f>'Population at Risk'!BA190/'Population at Risk'!BA$5</f>
        <v>3.2714024666084269E-3</v>
      </c>
      <c r="BB190" s="3">
        <f>'Population at Risk'!BB190/'Population at Risk'!BB$5</f>
        <v>3.1865287132636102E-3</v>
      </c>
      <c r="BC190" s="5">
        <f>'Population at Risk'!BC190/'Population at Risk'!BC$5</f>
        <v>1.208513124611959E-3</v>
      </c>
      <c r="BD190" s="9">
        <v>188</v>
      </c>
    </row>
    <row r="191" spans="1:56" x14ac:dyDescent="0.35">
      <c r="A191" s="3"/>
      <c r="B191" s="3" t="s">
        <v>81</v>
      </c>
      <c r="C191" s="47">
        <f>'Population at Risk'!C191/'Population at Risk'!C$5</f>
        <v>2.4027133957799851E-3</v>
      </c>
      <c r="D191" s="3">
        <f>'Population at Risk'!D191/'Population at Risk'!D$5</f>
        <v>4.5168865480331374E-3</v>
      </c>
      <c r="E191" s="3">
        <f>'Population at Risk'!E191/'Population at Risk'!E$5</f>
        <v>6.4861758886204336E-3</v>
      </c>
      <c r="F191" s="3">
        <f>'Population at Risk'!F191/'Population at Risk'!F$5</f>
        <v>5.4693840602134591E-3</v>
      </c>
      <c r="G191" s="3">
        <f>'Population at Risk'!G191/'Population at Risk'!G$5</f>
        <v>4.9462742747989358E-3</v>
      </c>
      <c r="H191" s="3">
        <f>'Population at Risk'!H191/'Population at Risk'!H$5</f>
        <v>2.5302850834215238E-3</v>
      </c>
      <c r="I191" s="3">
        <f>'Population at Risk'!I191/'Population at Risk'!I$5</f>
        <v>7.0515905836060757E-3</v>
      </c>
      <c r="J191" s="3">
        <f>'Population at Risk'!J191/'Population at Risk'!J$5</f>
        <v>4.322775265386612E-3</v>
      </c>
      <c r="K191" s="3">
        <f>'Population at Risk'!K191/'Population at Risk'!K$5</f>
        <v>2.5342204787334333E-3</v>
      </c>
      <c r="L191" s="3">
        <f>'Population at Risk'!L191/'Population at Risk'!L$5</f>
        <v>3.9613909138385278E-3</v>
      </c>
      <c r="M191" s="3">
        <f>'Population at Risk'!M191/'Population at Risk'!M$5</f>
        <v>3.9627404907293818E-3</v>
      </c>
      <c r="N191" s="3">
        <f>'Population at Risk'!N191/'Population at Risk'!N$5</f>
        <v>3.9291366619093682E-3</v>
      </c>
      <c r="O191" s="3">
        <f>'Population at Risk'!O191/'Population at Risk'!O$5</f>
        <v>1.6128783518846565E-3</v>
      </c>
      <c r="P191" s="3">
        <f>'Population at Risk'!P191/'Population at Risk'!P$5</f>
        <v>5.0436523805263934E-3</v>
      </c>
      <c r="Q191" s="3">
        <f>'Population at Risk'!Q191/'Population at Risk'!Q$5</f>
        <v>4.1367659575493919E-3</v>
      </c>
      <c r="R191" s="3">
        <f>'Population at Risk'!R191/'Population at Risk'!R$5</f>
        <v>4.0259911518906203E-3</v>
      </c>
      <c r="S191" s="3">
        <f>'Population at Risk'!S191/'Population at Risk'!S$5</f>
        <v>3.4071821382995319E-3</v>
      </c>
      <c r="T191" s="3">
        <f>'Population at Risk'!T191/'Population at Risk'!T$5</f>
        <v>3.5218522863945758E-3</v>
      </c>
      <c r="U191" s="3">
        <f>'Population at Risk'!U191/'Population at Risk'!U$5</f>
        <v>1.3983500093833726E-3</v>
      </c>
      <c r="V191" s="3">
        <f>'Population at Risk'!V191/'Population at Risk'!V$5</f>
        <v>3.1600981108421233E-3</v>
      </c>
      <c r="W191" s="3">
        <f>'Population at Risk'!W191/'Population at Risk'!W$5</f>
        <v>3.0358035662375431E-3</v>
      </c>
      <c r="X191" s="3">
        <f>'Population at Risk'!X191/'Population at Risk'!X$5</f>
        <v>3.0361008130020163E-3</v>
      </c>
      <c r="Y191" s="3">
        <f>'Population at Risk'!Y191/'Population at Risk'!Y$5</f>
        <v>3.5849592229657569E-3</v>
      </c>
      <c r="Z191" s="3">
        <f>'Population at Risk'!Z191/'Population at Risk'!Z$5</f>
        <v>1.345846258616148E-3</v>
      </c>
      <c r="AA191" s="3">
        <f>'Population at Risk'!AA191/'Population at Risk'!AA$5</f>
        <v>2.0686699653753734E-3</v>
      </c>
      <c r="AB191" s="3">
        <f>'Population at Risk'!AB191/'Population at Risk'!AB$5</f>
        <v>5.0878692490302583E-3</v>
      </c>
      <c r="AC191" s="3">
        <f>'Population at Risk'!AC191/'Population at Risk'!AC$5</f>
        <v>2.2667236524926042E-3</v>
      </c>
      <c r="AD191" s="3">
        <f>'Population at Risk'!AD191/'Population at Risk'!AD$5</f>
        <v>5.6140155978540128E-3</v>
      </c>
      <c r="AE191" s="3">
        <f>'Population at Risk'!AE191/'Population at Risk'!AE$5</f>
        <v>5.7996795341685309E-3</v>
      </c>
      <c r="AF191" s="3">
        <f>'Population at Risk'!AF191/'Population at Risk'!AF$5</f>
        <v>2.8421723796931979E-3</v>
      </c>
      <c r="AG191" s="3">
        <f>'Population at Risk'!AG191/'Population at Risk'!AG$5</f>
        <v>5.7996795341685309E-3</v>
      </c>
      <c r="AH191" s="3">
        <f>'Population at Risk'!AH191/'Population at Risk'!AH$5</f>
        <v>1.7442354529313144E-3</v>
      </c>
      <c r="AI191" s="3">
        <f>'Population at Risk'!AI191/'Population at Risk'!AI$5</f>
        <v>3.005755916566241E-3</v>
      </c>
      <c r="AJ191" s="3">
        <f>'Population at Risk'!AJ191/'Population at Risk'!AJ$5</f>
        <v>1.8076163128314118E-3</v>
      </c>
      <c r="AK191" s="3">
        <f>'Population at Risk'!AK191/'Population at Risk'!AK$5</f>
        <v>7.9440786109952026E-3</v>
      </c>
      <c r="AL191" s="3">
        <f>'Population at Risk'!AL191/'Population at Risk'!AL$5</f>
        <v>2.7974729013067003E-3</v>
      </c>
      <c r="AM191" s="3">
        <f>'Population at Risk'!AM191/'Population at Risk'!AM$5</f>
        <v>8.698158997459157E-4</v>
      </c>
      <c r="AN191" s="3">
        <f>'Population at Risk'!AN191/'Population at Risk'!AN$5</f>
        <v>8.101789040105908E-3</v>
      </c>
      <c r="AO191" s="3">
        <f>'Population at Risk'!AO191/'Population at Risk'!AO$5</f>
        <v>8.1097114777941362E-3</v>
      </c>
      <c r="AP191" s="3">
        <f>'Population at Risk'!AP191/'Population at Risk'!AP$5</f>
        <v>8.6346136318567763E-3</v>
      </c>
      <c r="AQ191" s="3">
        <f>'Population at Risk'!AQ191/'Population at Risk'!AQ$5</f>
        <v>2.89709366142317E-3</v>
      </c>
      <c r="AR191" s="3">
        <f>'Population at Risk'!AR191/'Population at Risk'!AR$5</f>
        <v>3.4302917632203604E-3</v>
      </c>
      <c r="AS191" s="3">
        <f>'Population at Risk'!AS191/'Population at Risk'!AS$5</f>
        <v>7.0504776003731178E-3</v>
      </c>
      <c r="AT191" s="3">
        <f>'Population at Risk'!AT191/'Population at Risk'!AT$5</f>
        <v>9.5258362247920714E-3</v>
      </c>
      <c r="AU191" s="3">
        <f>'Population at Risk'!AU191/'Population at Risk'!AU$5</f>
        <v>9.5147507758510594E-3</v>
      </c>
      <c r="AV191" s="3">
        <f>'Population at Risk'!AV191/'Population at Risk'!AV$5</f>
        <v>3.2119943920180328E-3</v>
      </c>
      <c r="AW191" s="3">
        <f>'Population at Risk'!AW191/'Population at Risk'!AW$5</f>
        <v>2.727952855478259E-3</v>
      </c>
      <c r="AX191" s="3">
        <f>'Population at Risk'!AX191/'Population at Risk'!AX$5</f>
        <v>4.9764666216182574E-3</v>
      </c>
      <c r="AY191" s="3">
        <f>'Population at Risk'!AY191/'Population at Risk'!AY$5</f>
        <v>4.5359701001822447E-3</v>
      </c>
      <c r="AZ191" s="3">
        <f>'Population at Risk'!AZ191/'Population at Risk'!AZ$5</f>
        <v>5.7699099452188365E-3</v>
      </c>
      <c r="BA191" s="3">
        <f>'Population at Risk'!BA191/'Population at Risk'!BA$5</f>
        <v>2.0515574790595219E-3</v>
      </c>
      <c r="BB191" s="3">
        <f>'Population at Risk'!BB191/'Population at Risk'!BB$5</f>
        <v>1.5168749696700065E-3</v>
      </c>
      <c r="BC191" s="5">
        <f>'Population at Risk'!BC191/'Population at Risk'!BC$5</f>
        <v>1.3993309863927945E-3</v>
      </c>
      <c r="BD191" s="9">
        <v>189</v>
      </c>
    </row>
    <row r="192" spans="1:56" x14ac:dyDescent="0.35">
      <c r="A192" s="3"/>
      <c r="B192" s="3" t="s">
        <v>82</v>
      </c>
      <c r="C192" s="47">
        <f>'Population at Risk'!C192/'Population at Risk'!C$5</f>
        <v>1.1069643859129216E-3</v>
      </c>
      <c r="D192" s="3">
        <f>'Population at Risk'!D192/'Population at Risk'!D$5</f>
        <v>2.4641340597825671E-3</v>
      </c>
      <c r="E192" s="3">
        <f>'Population at Risk'!E192/'Population at Risk'!E$5</f>
        <v>3.729350201139878E-3</v>
      </c>
      <c r="F192" s="3">
        <f>'Population at Risk'!F192/'Population at Risk'!F$5</f>
        <v>4.4350592809180769E-3</v>
      </c>
      <c r="G192" s="3">
        <f>'Population at Risk'!G192/'Population at Risk'!G$5</f>
        <v>3.1656155358713188E-3</v>
      </c>
      <c r="H192" s="3">
        <f>'Population at Risk'!H192/'Population at Risk'!H$5</f>
        <v>1.567676627772031E-3</v>
      </c>
      <c r="I192" s="3">
        <f>'Population at Risk'!I192/'Population at Risk'!I$5</f>
        <v>4.150619773894716E-3</v>
      </c>
      <c r="J192" s="3">
        <f>'Population at Risk'!J192/'Population at Risk'!J$5</f>
        <v>3.137264991936103E-3</v>
      </c>
      <c r="K192" s="3">
        <f>'Population at Risk'!K192/'Population at Risk'!K$5</f>
        <v>1.6527524861305002E-3</v>
      </c>
      <c r="L192" s="3">
        <f>'Population at Risk'!L192/'Population at Risk'!L$5</f>
        <v>2.0652373361780127E-3</v>
      </c>
      <c r="M192" s="3">
        <f>'Population at Risk'!M192/'Population at Risk'!M$5</f>
        <v>2.0659409265692814E-3</v>
      </c>
      <c r="N192" s="3">
        <f>'Population at Risk'!N192/'Population at Risk'!N$5</f>
        <v>2.2677424561020113E-3</v>
      </c>
      <c r="O192" s="3">
        <f>'Population at Risk'!O192/'Population at Risk'!O$5</f>
        <v>9.8719278434319501E-4</v>
      </c>
      <c r="P192" s="3">
        <f>'Population at Risk'!P192/'Population at Risk'!P$5</f>
        <v>2.5218261902631967E-3</v>
      </c>
      <c r="Q192" s="3">
        <f>'Population at Risk'!Q192/'Population at Risk'!Q$5</f>
        <v>2.1092601127425756E-3</v>
      </c>
      <c r="R192" s="3">
        <f>'Population at Risk'!R192/'Population at Risk'!R$5</f>
        <v>4.0021687190391966E-3</v>
      </c>
      <c r="S192" s="3">
        <f>'Population at Risk'!S192/'Population at Risk'!S$5</f>
        <v>2.0251982571725976E-3</v>
      </c>
      <c r="T192" s="3">
        <f>'Population at Risk'!T192/'Population at Risk'!T$5</f>
        <v>2.079369074482067E-3</v>
      </c>
      <c r="U192" s="3">
        <f>'Population at Risk'!U192/'Population at Risk'!U$5</f>
        <v>6.9917500469168629E-4</v>
      </c>
      <c r="V192" s="3">
        <f>'Population at Risk'!V192/'Population at Risk'!V$5</f>
        <v>2.1523502880932571E-3</v>
      </c>
      <c r="W192" s="3">
        <f>'Population at Risk'!W192/'Population at Risk'!W$5</f>
        <v>2.0871149517883111E-3</v>
      </c>
      <c r="X192" s="3">
        <f>'Population at Risk'!X192/'Population at Risk'!X$5</f>
        <v>2.0873193089388864E-3</v>
      </c>
      <c r="Y192" s="3">
        <f>'Population at Risk'!Y192/'Population at Risk'!Y$5</f>
        <v>2.5282714230680744E-3</v>
      </c>
      <c r="Z192" s="3">
        <f>'Population at Risk'!Z192/'Population at Risk'!Z$5</f>
        <v>8.2867837047376301E-4</v>
      </c>
      <c r="AA192" s="3">
        <f>'Population at Risk'!AA192/'Population at Risk'!AA$5</f>
        <v>1.1673209090332464E-3</v>
      </c>
      <c r="AB192" s="3">
        <f>'Population at Risk'!AB192/'Population at Risk'!AB$5</f>
        <v>2.7455032149821743E-3</v>
      </c>
      <c r="AC192" s="3">
        <f>'Population at Risk'!AC192/'Population at Risk'!AC$5</f>
        <v>1.3750287040454783E-3</v>
      </c>
      <c r="AD192" s="3">
        <f>'Population at Risk'!AD192/'Population at Risk'!AD$5</f>
        <v>3.6530321055896378E-3</v>
      </c>
      <c r="AE192" s="3">
        <f>'Population at Risk'!AE192/'Population at Risk'!AE$5</f>
        <v>3.7944711845889858E-3</v>
      </c>
      <c r="AF192" s="3">
        <f>'Population at Risk'!AF192/'Population at Risk'!AF$5</f>
        <v>1.4802981144235406E-3</v>
      </c>
      <c r="AG192" s="3">
        <f>'Population at Risk'!AG192/'Population at Risk'!AG$5</f>
        <v>3.7944711845889858E-3</v>
      </c>
      <c r="AH192" s="3">
        <f>'Population at Risk'!AH192/'Population at Risk'!AH$5</f>
        <v>8.2973203431047809E-4</v>
      </c>
      <c r="AI192" s="3">
        <f>'Population at Risk'!AI192/'Population at Risk'!AI$5</f>
        <v>1.6675924737412102E-3</v>
      </c>
      <c r="AJ192" s="3">
        <f>'Population at Risk'!AJ192/'Population at Risk'!AJ$5</f>
        <v>1.3368828980315649E-3</v>
      </c>
      <c r="AK192" s="3">
        <f>'Population at Risk'!AK192/'Population at Risk'!AK$5</f>
        <v>4.1511498312096955E-3</v>
      </c>
      <c r="AL192" s="3">
        <f>'Population at Risk'!AL192/'Population at Risk'!AL$5</f>
        <v>1.8567298017522348E-3</v>
      </c>
      <c r="AM192" s="3">
        <f>'Population at Risk'!AM192/'Population at Risk'!AM$5</f>
        <v>3.8604188808947945E-4</v>
      </c>
      <c r="AN192" s="3">
        <f>'Population at Risk'!AN192/'Population at Risk'!AN$5</f>
        <v>3.9682232033171798E-3</v>
      </c>
      <c r="AO192" s="3">
        <f>'Population at Risk'!AO192/'Population at Risk'!AO$5</f>
        <v>3.9721035809603938E-3</v>
      </c>
      <c r="AP192" s="3">
        <f>'Population at Risk'!AP192/'Population at Risk'!AP$5</f>
        <v>5.6323485472169199E-3</v>
      </c>
      <c r="AQ192" s="3">
        <f>'Population at Risk'!AQ192/'Population at Risk'!AQ$5</f>
        <v>1.5865036717317359E-3</v>
      </c>
      <c r="AR192" s="3">
        <f>'Population at Risk'!AR192/'Population at Risk'!AR$5</f>
        <v>2.0599609527228394E-3</v>
      </c>
      <c r="AS192" s="3">
        <f>'Population at Risk'!AS192/'Population at Risk'!AS$5</f>
        <v>4.1499646635107593E-3</v>
      </c>
      <c r="AT192" s="3">
        <f>'Population at Risk'!AT192/'Population at Risk'!AT$5</f>
        <v>5.5781923838872502E-3</v>
      </c>
      <c r="AU192" s="3">
        <f>'Population at Risk'!AU192/'Population at Risk'!AU$5</f>
        <v>5.5717009047776475E-3</v>
      </c>
      <c r="AV192" s="3">
        <f>'Population at Risk'!AV192/'Population at Risk'!AV$5</f>
        <v>1.8507205782580093E-3</v>
      </c>
      <c r="AW192" s="3">
        <f>'Population at Risk'!AW192/'Population at Risk'!AW$5</f>
        <v>1.3285838258217471E-3</v>
      </c>
      <c r="AX192" s="3">
        <f>'Population at Risk'!AX192/'Population at Risk'!AX$5</f>
        <v>3.721531560514523E-3</v>
      </c>
      <c r="AY192" s="3">
        <f>'Population at Risk'!AY192/'Population at Risk'!AY$5</f>
        <v>3.0787232041522526E-3</v>
      </c>
      <c r="AZ192" s="3">
        <f>'Population at Risk'!AZ192/'Population at Risk'!AZ$5</f>
        <v>3.8943731113091342E-3</v>
      </c>
      <c r="BA192" s="3">
        <f>'Population at Risk'!BA192/'Population at Risk'!BA$5</f>
        <v>1.0165374896240875E-3</v>
      </c>
      <c r="BB192" s="3">
        <f>'Population at Risk'!BB192/'Population at Risk'!BB$5</f>
        <v>4.4742355220482198E-4</v>
      </c>
      <c r="BC192" s="5">
        <f>'Population at Risk'!BC192/'Population at Risk'!BC$5</f>
        <v>6.9966549319639727E-4</v>
      </c>
      <c r="BD192" s="9">
        <v>190</v>
      </c>
    </row>
    <row r="193" spans="1:56" x14ac:dyDescent="0.35">
      <c r="A193" s="3"/>
      <c r="B193" s="3" t="s">
        <v>76</v>
      </c>
      <c r="C193" s="47">
        <f>'Population at Risk'!C193/'Population at Risk'!C$5</f>
        <v>0</v>
      </c>
      <c r="D193" s="3">
        <f>'Population at Risk'!D193/'Population at Risk'!D$5</f>
        <v>0</v>
      </c>
      <c r="E193" s="3">
        <f>'Population at Risk'!E193/'Population at Risk'!E$5</f>
        <v>0</v>
      </c>
      <c r="F193" s="3">
        <f>'Population at Risk'!F193/'Population at Risk'!F$5</f>
        <v>0</v>
      </c>
      <c r="G193" s="3">
        <f>'Population at Risk'!G193/'Population at Risk'!G$5</f>
        <v>0</v>
      </c>
      <c r="H193" s="3">
        <f>'Population at Risk'!H193/'Population at Risk'!H$5</f>
        <v>0</v>
      </c>
      <c r="I193" s="3">
        <f>'Population at Risk'!I193/'Population at Risk'!I$5</f>
        <v>0</v>
      </c>
      <c r="J193" s="3">
        <f>'Population at Risk'!J193/'Population at Risk'!J$5</f>
        <v>0</v>
      </c>
      <c r="K193" s="3">
        <f>'Population at Risk'!K193/'Population at Risk'!K$5</f>
        <v>0</v>
      </c>
      <c r="L193" s="3">
        <f>'Population at Risk'!L193/'Population at Risk'!L$5</f>
        <v>0</v>
      </c>
      <c r="M193" s="3">
        <f>'Population at Risk'!M193/'Population at Risk'!M$5</f>
        <v>0</v>
      </c>
      <c r="N193" s="3">
        <f>'Population at Risk'!N193/'Population at Risk'!N$5</f>
        <v>0</v>
      </c>
      <c r="O193" s="3">
        <f>'Population at Risk'!O193/'Population at Risk'!O$5</f>
        <v>0</v>
      </c>
      <c r="P193" s="3">
        <f>'Population at Risk'!P193/'Population at Risk'!P$5</f>
        <v>0</v>
      </c>
      <c r="Q193" s="3">
        <f>'Population at Risk'!Q193/'Population at Risk'!Q$5</f>
        <v>0</v>
      </c>
      <c r="R193" s="3">
        <f>'Population at Risk'!R193/'Population at Risk'!R$5</f>
        <v>0</v>
      </c>
      <c r="S193" s="3">
        <f>'Population at Risk'!S193/'Population at Risk'!S$5</f>
        <v>0</v>
      </c>
      <c r="T193" s="3">
        <f>'Population at Risk'!T193/'Population at Risk'!T$5</f>
        <v>0</v>
      </c>
      <c r="U193" s="3">
        <f>'Population at Risk'!U193/'Population at Risk'!U$5</f>
        <v>0</v>
      </c>
      <c r="V193" s="3">
        <f>'Population at Risk'!V193/'Population at Risk'!V$5</f>
        <v>0</v>
      </c>
      <c r="W193" s="3">
        <f>'Population at Risk'!W193/'Population at Risk'!W$5</f>
        <v>0</v>
      </c>
      <c r="X193" s="3">
        <f>'Population at Risk'!X193/'Population at Risk'!X$5</f>
        <v>0</v>
      </c>
      <c r="Y193" s="3">
        <f>'Population at Risk'!Y193/'Population at Risk'!Y$5</f>
        <v>0</v>
      </c>
      <c r="Z193" s="3">
        <f>'Population at Risk'!Z193/'Population at Risk'!Z$5</f>
        <v>0</v>
      </c>
      <c r="AA193" s="3">
        <f>'Population at Risk'!AA193/'Population at Risk'!AA$5</f>
        <v>0</v>
      </c>
      <c r="AB193" s="3">
        <f>'Population at Risk'!AB193/'Population at Risk'!AB$5</f>
        <v>0</v>
      </c>
      <c r="AC193" s="3">
        <f>'Population at Risk'!AC193/'Population at Risk'!AC$5</f>
        <v>0</v>
      </c>
      <c r="AD193" s="3">
        <f>'Population at Risk'!AD193/'Population at Risk'!AD$5</f>
        <v>0</v>
      </c>
      <c r="AE193" s="3">
        <f>'Population at Risk'!AE193/'Population at Risk'!AE$5</f>
        <v>0</v>
      </c>
      <c r="AF193" s="3">
        <f>'Population at Risk'!AF193/'Population at Risk'!AF$5</f>
        <v>0</v>
      </c>
      <c r="AG193" s="3">
        <f>'Population at Risk'!AG193/'Population at Risk'!AG$5</f>
        <v>0</v>
      </c>
      <c r="AH193" s="3">
        <f>'Population at Risk'!AH193/'Population at Risk'!AH$5</f>
        <v>0</v>
      </c>
      <c r="AI193" s="3">
        <f>'Population at Risk'!AI193/'Population at Risk'!AI$5</f>
        <v>0</v>
      </c>
      <c r="AJ193" s="3">
        <f>'Population at Risk'!AJ193/'Population at Risk'!AJ$5</f>
        <v>0</v>
      </c>
      <c r="AK193" s="3">
        <f>'Population at Risk'!AK193/'Population at Risk'!AK$5</f>
        <v>0</v>
      </c>
      <c r="AL193" s="3">
        <f>'Population at Risk'!AL193/'Population at Risk'!AL$5</f>
        <v>0</v>
      </c>
      <c r="AM193" s="3">
        <f>'Population at Risk'!AM193/'Population at Risk'!AM$5</f>
        <v>0</v>
      </c>
      <c r="AN193" s="3">
        <f>'Population at Risk'!AN193/'Population at Risk'!AN$5</f>
        <v>0</v>
      </c>
      <c r="AO193" s="3">
        <f>'Population at Risk'!AO193/'Population at Risk'!AO$5</f>
        <v>0</v>
      </c>
      <c r="AP193" s="3">
        <f>'Population at Risk'!AP193/'Population at Risk'!AP$5</f>
        <v>0</v>
      </c>
      <c r="AQ193" s="3">
        <f>'Population at Risk'!AQ193/'Population at Risk'!AQ$5</f>
        <v>0</v>
      </c>
      <c r="AR193" s="3">
        <f>'Population at Risk'!AR193/'Population at Risk'!AR$5</f>
        <v>0</v>
      </c>
      <c r="AS193" s="3">
        <f>'Population at Risk'!AS193/'Population at Risk'!AS$5</f>
        <v>0</v>
      </c>
      <c r="AT193" s="3">
        <f>'Population at Risk'!AT193/'Population at Risk'!AT$5</f>
        <v>0</v>
      </c>
      <c r="AU193" s="3">
        <f>'Population at Risk'!AU193/'Population at Risk'!AU$5</f>
        <v>0</v>
      </c>
      <c r="AV193" s="3">
        <f>'Population at Risk'!AV193/'Population at Risk'!AV$5</f>
        <v>0</v>
      </c>
      <c r="AW193" s="3">
        <f>'Population at Risk'!AW193/'Population at Risk'!AW$5</f>
        <v>0</v>
      </c>
      <c r="AX193" s="3">
        <f>'Population at Risk'!AX193/'Population at Risk'!AX$5</f>
        <v>0</v>
      </c>
      <c r="AY193" s="3">
        <f>'Population at Risk'!AY193/'Population at Risk'!AY$5</f>
        <v>0</v>
      </c>
      <c r="AZ193" s="3">
        <f>'Population at Risk'!AZ193/'Population at Risk'!AZ$5</f>
        <v>0</v>
      </c>
      <c r="BA193" s="3">
        <f>'Population at Risk'!BA193/'Population at Risk'!BA$5</f>
        <v>0</v>
      </c>
      <c r="BB193" s="3">
        <f>'Population at Risk'!BB193/'Population at Risk'!BB$5</f>
        <v>0</v>
      </c>
      <c r="BC193" s="5">
        <f>'Population at Risk'!BC193/'Population at Risk'!BC$5</f>
        <v>0</v>
      </c>
      <c r="BD193" s="9">
        <v>191</v>
      </c>
    </row>
    <row r="194" spans="1:56" x14ac:dyDescent="0.35">
      <c r="A194" s="3"/>
      <c r="B194" s="3" t="s">
        <v>46</v>
      </c>
      <c r="C194" s="47">
        <f>'Population at Risk'!C194/'Population at Risk'!C$5</f>
        <v>0</v>
      </c>
      <c r="D194" s="3">
        <f>'Population at Risk'!D194/'Population at Risk'!D$5</f>
        <v>0</v>
      </c>
      <c r="E194" s="3">
        <f>'Population at Risk'!E194/'Population at Risk'!E$5</f>
        <v>0</v>
      </c>
      <c r="F194" s="3">
        <f>'Population at Risk'!F194/'Population at Risk'!F$5</f>
        <v>0</v>
      </c>
      <c r="G194" s="3">
        <f>'Population at Risk'!G194/'Population at Risk'!G$5</f>
        <v>0</v>
      </c>
      <c r="H194" s="3">
        <f>'Population at Risk'!H194/'Population at Risk'!H$5</f>
        <v>0</v>
      </c>
      <c r="I194" s="3">
        <f>'Population at Risk'!I194/'Population at Risk'!I$5</f>
        <v>0</v>
      </c>
      <c r="J194" s="3">
        <f>'Population at Risk'!J194/'Population at Risk'!J$5</f>
        <v>0</v>
      </c>
      <c r="K194" s="3">
        <f>'Population at Risk'!K194/'Population at Risk'!K$5</f>
        <v>0</v>
      </c>
      <c r="L194" s="3">
        <f>'Population at Risk'!L194/'Population at Risk'!L$5</f>
        <v>0</v>
      </c>
      <c r="M194" s="3">
        <f>'Population at Risk'!M194/'Population at Risk'!M$5</f>
        <v>0</v>
      </c>
      <c r="N194" s="3">
        <f>'Population at Risk'!N194/'Population at Risk'!N$5</f>
        <v>0</v>
      </c>
      <c r="O194" s="3">
        <f>'Population at Risk'!O194/'Population at Risk'!O$5</f>
        <v>0</v>
      </c>
      <c r="P194" s="3">
        <f>'Population at Risk'!P194/'Population at Risk'!P$5</f>
        <v>0</v>
      </c>
      <c r="Q194" s="3">
        <f>'Population at Risk'!Q194/'Population at Risk'!Q$5</f>
        <v>0</v>
      </c>
      <c r="R194" s="3">
        <f>'Population at Risk'!R194/'Population at Risk'!R$5</f>
        <v>0</v>
      </c>
      <c r="S194" s="3">
        <f>'Population at Risk'!S194/'Population at Risk'!S$5</f>
        <v>0</v>
      </c>
      <c r="T194" s="3">
        <f>'Population at Risk'!T194/'Population at Risk'!T$5</f>
        <v>0</v>
      </c>
      <c r="U194" s="3">
        <f>'Population at Risk'!U194/'Population at Risk'!U$5</f>
        <v>0</v>
      </c>
      <c r="V194" s="3">
        <f>'Population at Risk'!V194/'Population at Risk'!V$5</f>
        <v>0</v>
      </c>
      <c r="W194" s="3">
        <f>'Population at Risk'!W194/'Population at Risk'!W$5</f>
        <v>0</v>
      </c>
      <c r="X194" s="3">
        <f>'Population at Risk'!X194/'Population at Risk'!X$5</f>
        <v>0</v>
      </c>
      <c r="Y194" s="3">
        <f>'Population at Risk'!Y194/'Population at Risk'!Y$5</f>
        <v>0</v>
      </c>
      <c r="Z194" s="3">
        <f>'Population at Risk'!Z194/'Population at Risk'!Z$5</f>
        <v>0</v>
      </c>
      <c r="AA194" s="3">
        <f>'Population at Risk'!AA194/'Population at Risk'!AA$5</f>
        <v>0</v>
      </c>
      <c r="AB194" s="3">
        <f>'Population at Risk'!AB194/'Population at Risk'!AB$5</f>
        <v>0</v>
      </c>
      <c r="AC194" s="3">
        <f>'Population at Risk'!AC194/'Population at Risk'!AC$5</f>
        <v>0</v>
      </c>
      <c r="AD194" s="3">
        <f>'Population at Risk'!AD194/'Population at Risk'!AD$5</f>
        <v>0</v>
      </c>
      <c r="AE194" s="3">
        <f>'Population at Risk'!AE194/'Population at Risk'!AE$5</f>
        <v>0</v>
      </c>
      <c r="AF194" s="3">
        <f>'Population at Risk'!AF194/'Population at Risk'!AF$5</f>
        <v>0</v>
      </c>
      <c r="AG194" s="3">
        <f>'Population at Risk'!AG194/'Population at Risk'!AG$5</f>
        <v>0</v>
      </c>
      <c r="AH194" s="3">
        <f>'Population at Risk'!AH194/'Population at Risk'!AH$5</f>
        <v>0</v>
      </c>
      <c r="AI194" s="3">
        <f>'Population at Risk'!AI194/'Population at Risk'!AI$5</f>
        <v>0</v>
      </c>
      <c r="AJ194" s="3">
        <f>'Population at Risk'!AJ194/'Population at Risk'!AJ$5</f>
        <v>0</v>
      </c>
      <c r="AK194" s="3">
        <f>'Population at Risk'!AK194/'Population at Risk'!AK$5</f>
        <v>0</v>
      </c>
      <c r="AL194" s="3">
        <f>'Population at Risk'!AL194/'Population at Risk'!AL$5</f>
        <v>0</v>
      </c>
      <c r="AM194" s="3">
        <f>'Population at Risk'!AM194/'Population at Risk'!AM$5</f>
        <v>0</v>
      </c>
      <c r="AN194" s="3">
        <f>'Population at Risk'!AN194/'Population at Risk'!AN$5</f>
        <v>0</v>
      </c>
      <c r="AO194" s="3">
        <f>'Population at Risk'!AO194/'Population at Risk'!AO$5</f>
        <v>0</v>
      </c>
      <c r="AP194" s="3">
        <f>'Population at Risk'!AP194/'Population at Risk'!AP$5</f>
        <v>0</v>
      </c>
      <c r="AQ194" s="3">
        <f>'Population at Risk'!AQ194/'Population at Risk'!AQ$5</f>
        <v>0</v>
      </c>
      <c r="AR194" s="3">
        <f>'Population at Risk'!AR194/'Population at Risk'!AR$5</f>
        <v>0</v>
      </c>
      <c r="AS194" s="3">
        <f>'Population at Risk'!AS194/'Population at Risk'!AS$5</f>
        <v>0</v>
      </c>
      <c r="AT194" s="3">
        <f>'Population at Risk'!AT194/'Population at Risk'!AT$5</f>
        <v>0</v>
      </c>
      <c r="AU194" s="3">
        <f>'Population at Risk'!AU194/'Population at Risk'!AU$5</f>
        <v>0</v>
      </c>
      <c r="AV194" s="3">
        <f>'Population at Risk'!AV194/'Population at Risk'!AV$5</f>
        <v>0</v>
      </c>
      <c r="AW194" s="3">
        <f>'Population at Risk'!AW194/'Population at Risk'!AW$5</f>
        <v>0</v>
      </c>
      <c r="AX194" s="3">
        <f>'Population at Risk'!AX194/'Population at Risk'!AX$5</f>
        <v>0</v>
      </c>
      <c r="AY194" s="3">
        <f>'Population at Risk'!AY194/'Population at Risk'!AY$5</f>
        <v>0</v>
      </c>
      <c r="AZ194" s="3">
        <f>'Population at Risk'!AZ194/'Population at Risk'!AZ$5</f>
        <v>0</v>
      </c>
      <c r="BA194" s="3">
        <f>'Population at Risk'!BA194/'Population at Risk'!BA$5</f>
        <v>0</v>
      </c>
      <c r="BB194" s="3">
        <f>'Population at Risk'!BB194/'Population at Risk'!BB$5</f>
        <v>0</v>
      </c>
      <c r="BC194" s="5">
        <f>'Population at Risk'!BC194/'Population at Risk'!BC$5</f>
        <v>0</v>
      </c>
      <c r="BD194" s="9">
        <v>192</v>
      </c>
    </row>
    <row r="195" spans="1:56" x14ac:dyDescent="0.35">
      <c r="A195" s="3"/>
      <c r="B195" s="3" t="s">
        <v>77</v>
      </c>
      <c r="C195" s="47">
        <f>'Population at Risk'!C195/'Population at Risk'!C$5</f>
        <v>0</v>
      </c>
      <c r="D195" s="3">
        <f>'Population at Risk'!D195/'Population at Risk'!D$5</f>
        <v>0</v>
      </c>
      <c r="E195" s="3">
        <f>'Population at Risk'!E195/'Population at Risk'!E$5</f>
        <v>0</v>
      </c>
      <c r="F195" s="3">
        <f>'Population at Risk'!F195/'Population at Risk'!F$5</f>
        <v>0</v>
      </c>
      <c r="G195" s="3">
        <f>'Population at Risk'!G195/'Population at Risk'!G$5</f>
        <v>0</v>
      </c>
      <c r="H195" s="3">
        <f>'Population at Risk'!H195/'Population at Risk'!H$5</f>
        <v>0</v>
      </c>
      <c r="I195" s="3">
        <f>'Population at Risk'!I195/'Population at Risk'!I$5</f>
        <v>0</v>
      </c>
      <c r="J195" s="3">
        <f>'Population at Risk'!J195/'Population at Risk'!J$5</f>
        <v>0</v>
      </c>
      <c r="K195" s="3">
        <f>'Population at Risk'!K195/'Population at Risk'!K$5</f>
        <v>0</v>
      </c>
      <c r="L195" s="3">
        <f>'Population at Risk'!L195/'Population at Risk'!L$5</f>
        <v>0</v>
      </c>
      <c r="M195" s="3">
        <f>'Population at Risk'!M195/'Population at Risk'!M$5</f>
        <v>0</v>
      </c>
      <c r="N195" s="3">
        <f>'Population at Risk'!N195/'Population at Risk'!N$5</f>
        <v>0</v>
      </c>
      <c r="O195" s="3">
        <f>'Population at Risk'!O195/'Population at Risk'!O$5</f>
        <v>0</v>
      </c>
      <c r="P195" s="3">
        <f>'Population at Risk'!P195/'Population at Risk'!P$5</f>
        <v>0</v>
      </c>
      <c r="Q195" s="3">
        <f>'Population at Risk'!Q195/'Population at Risk'!Q$5</f>
        <v>0</v>
      </c>
      <c r="R195" s="3">
        <f>'Population at Risk'!R195/'Population at Risk'!R$5</f>
        <v>0</v>
      </c>
      <c r="S195" s="3">
        <f>'Population at Risk'!S195/'Population at Risk'!S$5</f>
        <v>0</v>
      </c>
      <c r="T195" s="3">
        <f>'Population at Risk'!T195/'Population at Risk'!T$5</f>
        <v>0</v>
      </c>
      <c r="U195" s="3">
        <f>'Population at Risk'!U195/'Population at Risk'!U$5</f>
        <v>0</v>
      </c>
      <c r="V195" s="3">
        <f>'Population at Risk'!V195/'Population at Risk'!V$5</f>
        <v>0</v>
      </c>
      <c r="W195" s="3">
        <f>'Population at Risk'!W195/'Population at Risk'!W$5</f>
        <v>0</v>
      </c>
      <c r="X195" s="3">
        <f>'Population at Risk'!X195/'Population at Risk'!X$5</f>
        <v>0</v>
      </c>
      <c r="Y195" s="3">
        <f>'Population at Risk'!Y195/'Population at Risk'!Y$5</f>
        <v>0</v>
      </c>
      <c r="Z195" s="3">
        <f>'Population at Risk'!Z195/'Population at Risk'!Z$5</f>
        <v>0</v>
      </c>
      <c r="AA195" s="3">
        <f>'Population at Risk'!AA195/'Population at Risk'!AA$5</f>
        <v>0</v>
      </c>
      <c r="AB195" s="3">
        <f>'Population at Risk'!AB195/'Population at Risk'!AB$5</f>
        <v>0</v>
      </c>
      <c r="AC195" s="3">
        <f>'Population at Risk'!AC195/'Population at Risk'!AC$5</f>
        <v>0</v>
      </c>
      <c r="AD195" s="3">
        <f>'Population at Risk'!AD195/'Population at Risk'!AD$5</f>
        <v>0</v>
      </c>
      <c r="AE195" s="3">
        <f>'Population at Risk'!AE195/'Population at Risk'!AE$5</f>
        <v>0</v>
      </c>
      <c r="AF195" s="3">
        <f>'Population at Risk'!AF195/'Population at Risk'!AF$5</f>
        <v>0</v>
      </c>
      <c r="AG195" s="3">
        <f>'Population at Risk'!AG195/'Population at Risk'!AG$5</f>
        <v>0</v>
      </c>
      <c r="AH195" s="3">
        <f>'Population at Risk'!AH195/'Population at Risk'!AH$5</f>
        <v>0</v>
      </c>
      <c r="AI195" s="3">
        <f>'Population at Risk'!AI195/'Population at Risk'!AI$5</f>
        <v>0</v>
      </c>
      <c r="AJ195" s="3">
        <f>'Population at Risk'!AJ195/'Population at Risk'!AJ$5</f>
        <v>0</v>
      </c>
      <c r="AK195" s="3">
        <f>'Population at Risk'!AK195/'Population at Risk'!AK$5</f>
        <v>0</v>
      </c>
      <c r="AL195" s="3">
        <f>'Population at Risk'!AL195/'Population at Risk'!AL$5</f>
        <v>0</v>
      </c>
      <c r="AM195" s="3">
        <f>'Population at Risk'!AM195/'Population at Risk'!AM$5</f>
        <v>0</v>
      </c>
      <c r="AN195" s="3">
        <f>'Population at Risk'!AN195/'Population at Risk'!AN$5</f>
        <v>0</v>
      </c>
      <c r="AO195" s="3">
        <f>'Population at Risk'!AO195/'Population at Risk'!AO$5</f>
        <v>0</v>
      </c>
      <c r="AP195" s="3">
        <f>'Population at Risk'!AP195/'Population at Risk'!AP$5</f>
        <v>0</v>
      </c>
      <c r="AQ195" s="3">
        <f>'Population at Risk'!AQ195/'Population at Risk'!AQ$5</f>
        <v>0</v>
      </c>
      <c r="AR195" s="3">
        <f>'Population at Risk'!AR195/'Population at Risk'!AR$5</f>
        <v>0</v>
      </c>
      <c r="AS195" s="3">
        <f>'Population at Risk'!AS195/'Population at Risk'!AS$5</f>
        <v>0</v>
      </c>
      <c r="AT195" s="3">
        <f>'Population at Risk'!AT195/'Population at Risk'!AT$5</f>
        <v>0</v>
      </c>
      <c r="AU195" s="3">
        <f>'Population at Risk'!AU195/'Population at Risk'!AU$5</f>
        <v>0</v>
      </c>
      <c r="AV195" s="3">
        <f>'Population at Risk'!AV195/'Population at Risk'!AV$5</f>
        <v>0</v>
      </c>
      <c r="AW195" s="3">
        <f>'Population at Risk'!AW195/'Population at Risk'!AW$5</f>
        <v>0</v>
      </c>
      <c r="AX195" s="3">
        <f>'Population at Risk'!AX195/'Population at Risk'!AX$5</f>
        <v>0</v>
      </c>
      <c r="AY195" s="3">
        <f>'Population at Risk'!AY195/'Population at Risk'!AY$5</f>
        <v>0</v>
      </c>
      <c r="AZ195" s="3">
        <f>'Population at Risk'!AZ195/'Population at Risk'!AZ$5</f>
        <v>0</v>
      </c>
      <c r="BA195" s="3">
        <f>'Population at Risk'!BA195/'Population at Risk'!BA$5</f>
        <v>0</v>
      </c>
      <c r="BB195" s="3">
        <f>'Population at Risk'!BB195/'Population at Risk'!BB$5</f>
        <v>0</v>
      </c>
      <c r="BC195" s="5">
        <f>'Population at Risk'!BC195/'Population at Risk'!BC$5</f>
        <v>0</v>
      </c>
      <c r="BD195" s="9">
        <v>193</v>
      </c>
    </row>
    <row r="196" spans="1:56" x14ac:dyDescent="0.35">
      <c r="A196" s="3"/>
      <c r="B196" s="3" t="s">
        <v>47</v>
      </c>
      <c r="C196" s="47">
        <f>'Population at Risk'!C196/'Population at Risk'!C$5</f>
        <v>4.9605431324838654E-3</v>
      </c>
      <c r="D196" s="3">
        <f>'Population at Risk'!D196/'Population at Risk'!D$5</f>
        <v>8.0840613765183963E-3</v>
      </c>
      <c r="E196" s="3">
        <f>'Population at Risk'!E196/'Population at Risk'!E$5</f>
        <v>1.0799806072274428E-2</v>
      </c>
      <c r="F196" s="3">
        <f>'Population at Risk'!F196/'Population at Risk'!F$5</f>
        <v>6.8037349568618047E-3</v>
      </c>
      <c r="G196" s="3">
        <f>'Population at Risk'!G196/'Population at Risk'!G$5</f>
        <v>6.1326110145538022E-3</v>
      </c>
      <c r="H196" s="3">
        <f>'Population at Risk'!H196/'Population at Risk'!H$5</f>
        <v>3.3497553025142184E-3</v>
      </c>
      <c r="I196" s="3">
        <f>'Population at Risk'!I196/'Population at Risk'!I$5</f>
        <v>8.5112703728236153E-3</v>
      </c>
      <c r="J196" s="3">
        <f>'Population at Risk'!J196/'Population at Risk'!J$5</f>
        <v>6.308316113064906E-3</v>
      </c>
      <c r="K196" s="3">
        <f>'Population at Risk'!K196/'Population at Risk'!K$5</f>
        <v>4.5728104033931774E-3</v>
      </c>
      <c r="L196" s="3">
        <f>'Population at Risk'!L196/'Population at Risk'!L$5</f>
        <v>3.462245124354038E-3</v>
      </c>
      <c r="M196" s="3">
        <f>'Population at Risk'!M196/'Population at Risk'!M$5</f>
        <v>3.4610413149158514E-3</v>
      </c>
      <c r="N196" s="3">
        <f>'Population at Risk'!N196/'Population at Risk'!N$5</f>
        <v>5.515040425118271E-3</v>
      </c>
      <c r="O196" s="3">
        <f>'Population at Risk'!O196/'Population at Risk'!O$5</f>
        <v>3.0881012350395306E-3</v>
      </c>
      <c r="P196" s="3">
        <f>'Population at Risk'!P196/'Population at Risk'!P$5</f>
        <v>4.9761224947981186E-3</v>
      </c>
      <c r="Q196" s="3">
        <f>'Population at Risk'!Q196/'Population at Risk'!Q$5</f>
        <v>9.2368056522299253E-3</v>
      </c>
      <c r="R196" s="3">
        <f>'Population at Risk'!R196/'Population at Risk'!R$5</f>
        <v>4.7298387647046409E-3</v>
      </c>
      <c r="S196" s="3">
        <f>'Population at Risk'!S196/'Population at Risk'!S$5</f>
        <v>4.4969762889841289E-3</v>
      </c>
      <c r="T196" s="3">
        <f>'Population at Risk'!T196/'Population at Risk'!T$5</f>
        <v>3.112139460149389E-3</v>
      </c>
      <c r="U196" s="3">
        <f>'Population at Risk'!U196/'Population at Risk'!U$5</f>
        <v>1.3198332907198669E-3</v>
      </c>
      <c r="V196" s="3">
        <f>'Population at Risk'!V196/'Population at Risk'!V$5</f>
        <v>5.5023594759959884E-3</v>
      </c>
      <c r="W196" s="3">
        <f>'Population at Risk'!W196/'Population at Risk'!W$5</f>
        <v>4.0645253507023199E-3</v>
      </c>
      <c r="X196" s="3">
        <f>'Population at Risk'!X196/'Population at Risk'!X$5</f>
        <v>4.0641130080341587E-3</v>
      </c>
      <c r="Y196" s="3">
        <f>'Population at Risk'!Y196/'Population at Risk'!Y$5</f>
        <v>6.1025853129641136E-3</v>
      </c>
      <c r="Z196" s="3">
        <f>'Population at Risk'!Z196/'Population at Risk'!Z$5</f>
        <v>2.1564803511294052E-3</v>
      </c>
      <c r="AA196" s="3">
        <f>'Population at Risk'!AA196/'Population at Risk'!AA$5</f>
        <v>3.7200433216757005E-3</v>
      </c>
      <c r="AB196" s="3">
        <f>'Population at Risk'!AB196/'Population at Risk'!AB$5</f>
        <v>8.4390334305190495E-3</v>
      </c>
      <c r="AC196" s="3">
        <f>'Population at Risk'!AC196/'Population at Risk'!AC$5</f>
        <v>3.156346722647474E-3</v>
      </c>
      <c r="AD196" s="3">
        <f>'Population at Risk'!AD196/'Population at Risk'!AD$5</f>
        <v>8.0556815482200721E-3</v>
      </c>
      <c r="AE196" s="3">
        <f>'Population at Risk'!AE196/'Population at Risk'!AE$5</f>
        <v>8.9175633464776034E-3</v>
      </c>
      <c r="AF196" s="3">
        <f>'Population at Risk'!AF196/'Population at Risk'!AF$5</f>
        <v>5.342843180734403E-3</v>
      </c>
      <c r="AG196" s="3">
        <f>'Population at Risk'!AG196/'Population at Risk'!AG$5</f>
        <v>8.9175633464776034E-3</v>
      </c>
      <c r="AH196" s="3">
        <f>'Population at Risk'!AH196/'Population at Risk'!AH$5</f>
        <v>4.7574584192349011E-3</v>
      </c>
      <c r="AI196" s="3">
        <f>'Population at Risk'!AI196/'Population at Risk'!AI$5</f>
        <v>4.1375182730059266E-3</v>
      </c>
      <c r="AJ196" s="3">
        <f>'Population at Risk'!AJ196/'Population at Risk'!AJ$5</f>
        <v>3.9475794637198972E-3</v>
      </c>
      <c r="AK196" s="3">
        <f>'Population at Risk'!AK196/'Population at Risk'!AK$5</f>
        <v>1.0062904650593006E-2</v>
      </c>
      <c r="AL196" s="3">
        <f>'Population at Risk'!AL196/'Population at Risk'!AL$5</f>
        <v>3.6782170195527528E-3</v>
      </c>
      <c r="AM196" s="3">
        <f>'Population at Risk'!AM196/'Population at Risk'!AM$5</f>
        <v>3.9322250512271607E-3</v>
      </c>
      <c r="AN196" s="3">
        <f>'Population at Risk'!AN196/'Population at Risk'!AN$5</f>
        <v>1.3084932422094298E-2</v>
      </c>
      <c r="AO196" s="3">
        <f>'Population at Risk'!AO196/'Population at Risk'!AO$5</f>
        <v>1.3075084614447861E-2</v>
      </c>
      <c r="AP196" s="3">
        <f>'Population at Risk'!AP196/'Population at Risk'!AP$5</f>
        <v>1.2528966851897336E-2</v>
      </c>
      <c r="AQ196" s="3">
        <f>'Population at Risk'!AQ196/'Population at Risk'!AQ$5</f>
        <v>4.5627996847021094E-3</v>
      </c>
      <c r="AR196" s="3">
        <f>'Population at Risk'!AR196/'Population at Risk'!AR$5</f>
        <v>5.1874012661058191E-3</v>
      </c>
      <c r="AS196" s="3">
        <f>'Population at Risk'!AS196/'Population at Risk'!AS$5</f>
        <v>8.5123496212244076E-3</v>
      </c>
      <c r="AT196" s="3">
        <f>'Population at Risk'!AT196/'Population at Risk'!AT$5</f>
        <v>1.9844026610540938E-2</v>
      </c>
      <c r="AU196" s="3">
        <f>'Population at Risk'!AU196/'Population at Risk'!AU$5</f>
        <v>1.9861573304291721E-2</v>
      </c>
      <c r="AV196" s="3">
        <f>'Population at Risk'!AV196/'Population at Risk'!AV$5</f>
        <v>3.1919361903617453E-3</v>
      </c>
      <c r="AW196" s="3">
        <f>'Population at Risk'!AW196/'Population at Risk'!AW$5</f>
        <v>5.5974214876739117E-3</v>
      </c>
      <c r="AX196" s="3">
        <f>'Population at Risk'!AX196/'Population at Risk'!AX$5</f>
        <v>8.0777141676205179E-3</v>
      </c>
      <c r="AY196" s="3">
        <f>'Population at Risk'!AY196/'Population at Risk'!AY$5</f>
        <v>6.4390845487611774E-3</v>
      </c>
      <c r="AZ196" s="3">
        <f>'Population at Risk'!AZ196/'Population at Risk'!AZ$5</f>
        <v>8.6759196377863019E-3</v>
      </c>
      <c r="BA196" s="3">
        <f>'Population at Risk'!BA196/'Population at Risk'!BA$5</f>
        <v>2.5443758945203261E-3</v>
      </c>
      <c r="BB196" s="3">
        <f>'Population at Risk'!BB196/'Population at Risk'!BB$5</f>
        <v>4.2609100804155168E-3</v>
      </c>
      <c r="BC196" s="5">
        <f>'Population at Risk'!BC196/'Population at Risk'!BC$5</f>
        <v>1.3190210570443754E-3</v>
      </c>
      <c r="BD196" s="9">
        <v>194</v>
      </c>
    </row>
    <row r="197" spans="1:56" x14ac:dyDescent="0.35">
      <c r="A197" s="3"/>
      <c r="B197" s="3" t="s">
        <v>48</v>
      </c>
      <c r="C197" s="47">
        <f>'Population at Risk'!C197/'Population at Risk'!C$5</f>
        <v>1.2292271813249947E-2</v>
      </c>
      <c r="D197" s="3">
        <f>'Population at Risk'!D197/'Population at Risk'!D$5</f>
        <v>1.2213962297131054E-2</v>
      </c>
      <c r="E197" s="3">
        <f>'Population at Risk'!E197/'Population at Risk'!E$5</f>
        <v>1.2162212547321938E-2</v>
      </c>
      <c r="F197" s="3">
        <f>'Population at Risk'!F197/'Population at Risk'!F$5</f>
        <v>8.1393187748517466E-3</v>
      </c>
      <c r="G197" s="3">
        <f>'Population at Risk'!G197/'Population at Risk'!G$5</f>
        <v>6.8597980913783644E-3</v>
      </c>
      <c r="H197" s="3">
        <f>'Population at Risk'!H197/'Population at Risk'!H$5</f>
        <v>3.6398484904770507E-3</v>
      </c>
      <c r="I197" s="3">
        <f>'Population at Risk'!I197/'Population at Risk'!I$5</f>
        <v>8.8116681506879794E-3</v>
      </c>
      <c r="J197" s="3">
        <f>'Population at Risk'!J197/'Population at Risk'!J$5</f>
        <v>9.167327474341222E-3</v>
      </c>
      <c r="K197" s="3">
        <f>'Population at Risk'!K197/'Population at Risk'!K$5</f>
        <v>5.98441709313629E-3</v>
      </c>
      <c r="L197" s="3">
        <f>'Population at Risk'!L197/'Population at Risk'!L$5</f>
        <v>4.1938893770477213E-3</v>
      </c>
      <c r="M197" s="3">
        <f>'Population at Risk'!M197/'Population at Risk'!M$5</f>
        <v>4.192431177690522E-3</v>
      </c>
      <c r="N197" s="3">
        <f>'Population at Risk'!N197/'Population at Risk'!N$5</f>
        <v>1.2047908991521456E-2</v>
      </c>
      <c r="O197" s="3">
        <f>'Population at Risk'!O197/'Population at Risk'!O$5</f>
        <v>3.4483797124608092E-3</v>
      </c>
      <c r="P197" s="3">
        <f>'Population at Risk'!P197/'Population at Risk'!P$5</f>
        <v>6.6016558430988369E-3</v>
      </c>
      <c r="Q197" s="3">
        <f>'Population at Risk'!Q197/'Population at Risk'!Q$5</f>
        <v>1.1605217357929905E-2</v>
      </c>
      <c r="R197" s="3">
        <f>'Population at Risk'!R197/'Population at Risk'!R$5</f>
        <v>4.8376413576323822E-3</v>
      </c>
      <c r="S197" s="3">
        <f>'Population at Risk'!S197/'Population at Risk'!S$5</f>
        <v>6.7067199136582271E-3</v>
      </c>
      <c r="T197" s="3">
        <f>'Population at Risk'!T197/'Population at Risk'!T$5</f>
        <v>7.3476248768307873E-3</v>
      </c>
      <c r="U197" s="3">
        <f>'Population at Risk'!U197/'Population at Risk'!U$5</f>
        <v>1.7723475618238213E-3</v>
      </c>
      <c r="V197" s="3">
        <f>'Population at Risk'!V197/'Population at Risk'!V$5</f>
        <v>6.438501418668501E-3</v>
      </c>
      <c r="W197" s="3">
        <f>'Population at Risk'!W197/'Population at Risk'!W$5</f>
        <v>5.3162707745725967E-3</v>
      </c>
      <c r="X197" s="3">
        <f>'Population at Risk'!X197/'Population at Risk'!X$5</f>
        <v>5.3157314433871054E-3</v>
      </c>
      <c r="Y197" s="3">
        <f>'Population at Risk'!Y197/'Population at Risk'!Y$5</f>
        <v>8.0400845232420394E-3</v>
      </c>
      <c r="Z197" s="3">
        <f>'Population at Risk'!Z197/'Population at Risk'!Z$5</f>
        <v>7.0389516943814637E-3</v>
      </c>
      <c r="AA197" s="3">
        <f>'Population at Risk'!AA197/'Population at Risk'!AA$5</f>
        <v>6.1097681208557731E-3</v>
      </c>
      <c r="AB197" s="3">
        <f>'Population at Risk'!AB197/'Population at Risk'!AB$5</f>
        <v>1.2286656840039753E-2</v>
      </c>
      <c r="AC197" s="3">
        <f>'Population at Risk'!AC197/'Population at Risk'!AC$5</f>
        <v>6.3062406336540219E-3</v>
      </c>
      <c r="AD197" s="3">
        <f>'Population at Risk'!AD197/'Population at Risk'!AD$5</f>
        <v>8.9499958332415249E-3</v>
      </c>
      <c r="AE197" s="3">
        <f>'Population at Risk'!AE197/'Population at Risk'!AE$5</f>
        <v>9.8890702476385779E-3</v>
      </c>
      <c r="AF197" s="3">
        <f>'Population at Risk'!AF197/'Population at Risk'!AF$5</f>
        <v>5.5991917171837819E-3</v>
      </c>
      <c r="AG197" s="3">
        <f>'Population at Risk'!AG197/'Population at Risk'!AG$5</f>
        <v>9.8890702476385779E-3</v>
      </c>
      <c r="AH197" s="3">
        <f>'Population at Risk'!AH197/'Population at Risk'!AH$5</f>
        <v>5.6795008394698154E-3</v>
      </c>
      <c r="AI197" s="3">
        <f>'Population at Risk'!AI197/'Population at Risk'!AI$5</f>
        <v>7.08135827628427E-3</v>
      </c>
      <c r="AJ197" s="3">
        <f>'Population at Risk'!AJ197/'Population at Risk'!AJ$5</f>
        <v>4.2920954896445429E-3</v>
      </c>
      <c r="AK197" s="3">
        <f>'Population at Risk'!AK197/'Population at Risk'!AK$5</f>
        <v>1.2636012322353282E-2</v>
      </c>
      <c r="AL197" s="3">
        <f>'Population at Risk'!AL197/'Population at Risk'!AL$5</f>
        <v>4.1771999485618475E-3</v>
      </c>
      <c r="AM197" s="3">
        <f>'Population at Risk'!AM197/'Population at Risk'!AM$5</f>
        <v>5.1666017846993392E-3</v>
      </c>
      <c r="AN197" s="3">
        <f>'Population at Risk'!AN197/'Population at Risk'!AN$5</f>
        <v>1.372063764098147E-2</v>
      </c>
      <c r="AO197" s="3">
        <f>'Population at Risk'!AO197/'Population at Risk'!AO$5</f>
        <v>1.3710311397336018E-2</v>
      </c>
      <c r="AP197" s="3">
        <f>'Population at Risk'!AP197/'Population at Risk'!AP$5</f>
        <v>1.3213904228935952E-2</v>
      </c>
      <c r="AQ197" s="3">
        <f>'Population at Risk'!AQ197/'Population at Risk'!AQ$5</f>
        <v>5.8885214548694362E-3</v>
      </c>
      <c r="AR197" s="3">
        <f>'Population at Risk'!AR197/'Population at Risk'!AR$5</f>
        <v>7.3888796620724482E-3</v>
      </c>
      <c r="AS197" s="3">
        <f>'Population at Risk'!AS197/'Population at Risk'!AS$5</f>
        <v>8.812785490208799E-3</v>
      </c>
      <c r="AT197" s="3">
        <f>'Population at Risk'!AT197/'Population at Risk'!AT$5</f>
        <v>2.3823443711585242E-2</v>
      </c>
      <c r="AU197" s="3">
        <f>'Population at Risk'!AU197/'Population at Risk'!AU$5</f>
        <v>2.3844509127344874E-2</v>
      </c>
      <c r="AV197" s="3">
        <f>'Population at Risk'!AV197/'Population at Risk'!AV$5</f>
        <v>3.1369028077693011E-3</v>
      </c>
      <c r="AW197" s="3">
        <f>'Population at Risk'!AW197/'Population at Risk'!AW$5</f>
        <v>6.1879422967955205E-3</v>
      </c>
      <c r="AX197" s="3">
        <f>'Population at Risk'!AX197/'Population at Risk'!AX$5</f>
        <v>1.2147308367745921E-2</v>
      </c>
      <c r="AY197" s="3">
        <f>'Population at Risk'!AY197/'Population at Risk'!AY$5</f>
        <v>8.6787037512157678E-3</v>
      </c>
      <c r="AZ197" s="3">
        <f>'Population at Risk'!AZ197/'Population at Risk'!AZ$5</f>
        <v>1.1849147757325589E-2</v>
      </c>
      <c r="BA197" s="3">
        <f>'Population at Risk'!BA197/'Population at Risk'!BA$5</f>
        <v>3.7424004188460406E-3</v>
      </c>
      <c r="BB197" s="3">
        <f>'Population at Risk'!BB197/'Population at Risk'!BB$5</f>
        <v>5.2885028340641125E-3</v>
      </c>
      <c r="BC197" s="5">
        <f>'Population at Risk'!BC197/'Population at Risk'!BC$5</f>
        <v>1.7712568480310182E-3</v>
      </c>
      <c r="BD197" s="9">
        <v>195</v>
      </c>
    </row>
    <row r="198" spans="1:56" x14ac:dyDescent="0.35">
      <c r="A198" s="3"/>
      <c r="B198" s="3" t="s">
        <v>49</v>
      </c>
      <c r="C198" s="47">
        <f>'Population at Risk'!C198/'Population at Risk'!C$5</f>
        <v>8.0198704108656003E-3</v>
      </c>
      <c r="D198" s="3">
        <f>'Population at Risk'!D198/'Population at Risk'!D$5</f>
        <v>7.4695926118719478E-3</v>
      </c>
      <c r="E198" s="3">
        <f>'Population at Risk'!E198/'Population at Risk'!E$5</f>
        <v>7.0028547701771393E-3</v>
      </c>
      <c r="F198" s="3">
        <f>'Population at Risk'!F198/'Population at Risk'!F$5</f>
        <v>3.891236301307843E-3</v>
      </c>
      <c r="G198" s="3">
        <f>'Population at Risk'!G198/'Population at Risk'!G$5</f>
        <v>3.2113885429747449E-3</v>
      </c>
      <c r="H198" s="3">
        <f>'Population at Risk'!H198/'Population at Risk'!H$5</f>
        <v>1.8649042135034238E-3</v>
      </c>
      <c r="I198" s="3">
        <f>'Population at Risk'!I198/'Population at Risk'!I$5</f>
        <v>4.0663494521142344E-3</v>
      </c>
      <c r="J198" s="3">
        <f>'Population at Risk'!J198/'Population at Risk'!J$5</f>
        <v>3.7812174131697791E-3</v>
      </c>
      <c r="K198" s="3">
        <f>'Population at Risk'!K198/'Population at Risk'!K$5</f>
        <v>2.8630932159561919E-3</v>
      </c>
      <c r="L198" s="3">
        <f>'Population at Risk'!L198/'Population at Risk'!L$5</f>
        <v>2.2840770700934105E-3</v>
      </c>
      <c r="M198" s="3">
        <f>'Population at Risk'!M198/'Population at Risk'!M$5</f>
        <v>2.2832829051987347E-3</v>
      </c>
      <c r="N198" s="3">
        <f>'Population at Risk'!N198/'Population at Risk'!N$5</f>
        <v>4.5614412878964379E-3</v>
      </c>
      <c r="O198" s="3">
        <f>'Population at Risk'!O198/'Population at Risk'!O$5</f>
        <v>1.9567004024358663E-3</v>
      </c>
      <c r="P198" s="3">
        <f>'Population at Risk'!P198/'Population at Risk'!P$5</f>
        <v>3.00012656221464E-3</v>
      </c>
      <c r="Q198" s="3">
        <f>'Population at Risk'!Q198/'Population at Risk'!Q$5</f>
        <v>4.7102890358728831E-3</v>
      </c>
      <c r="R198" s="3">
        <f>'Population at Risk'!R198/'Population at Risk'!R$5</f>
        <v>2.9418366212587482E-3</v>
      </c>
      <c r="S198" s="3">
        <f>'Population at Risk'!S198/'Population at Risk'!S$5</f>
        <v>4.2804942439929527E-3</v>
      </c>
      <c r="T198" s="3">
        <f>'Population at Risk'!T198/'Population at Risk'!T$5</f>
        <v>6.2764705743472747E-3</v>
      </c>
      <c r="U198" s="3">
        <f>'Population at Risk'!U198/'Population at Risk'!U$5</f>
        <v>5.4303917767713824E-4</v>
      </c>
      <c r="V198" s="3">
        <f>'Population at Risk'!V198/'Population at Risk'!V$5</f>
        <v>3.037587420572546E-3</v>
      </c>
      <c r="W198" s="3">
        <f>'Population at Risk'!W198/'Population at Risk'!W$5</f>
        <v>2.6757276327096309E-3</v>
      </c>
      <c r="X198" s="3">
        <f>'Population at Risk'!X198/'Population at Risk'!X$5</f>
        <v>2.6754561823984272E-3</v>
      </c>
      <c r="Y198" s="3">
        <f>'Population at Risk'!Y198/'Population at Risk'!Y$5</f>
        <v>3.5193577498277276E-3</v>
      </c>
      <c r="Z198" s="3">
        <f>'Population at Risk'!Z198/'Population at Risk'!Z$5</f>
        <v>3.8944119633324776E-3</v>
      </c>
      <c r="AA198" s="3">
        <f>'Population at Risk'!AA198/'Population at Risk'!AA$5</f>
        <v>3.2882590978794237E-3</v>
      </c>
      <c r="AB198" s="3">
        <f>'Population at Risk'!AB198/'Population at Risk'!AB$5</f>
        <v>7.3048133778258716E-3</v>
      </c>
      <c r="AC198" s="3">
        <f>'Population at Risk'!AC198/'Population at Risk'!AC$5</f>
        <v>3.4700574112241293E-3</v>
      </c>
      <c r="AD198" s="3">
        <f>'Population at Risk'!AD198/'Population at Risk'!AD$5</f>
        <v>4.88697841672251E-3</v>
      </c>
      <c r="AE198" s="3">
        <f>'Population at Risk'!AE198/'Population at Risk'!AE$5</f>
        <v>5.6128118007896695E-3</v>
      </c>
      <c r="AF198" s="3">
        <f>'Population at Risk'!AF198/'Population at Risk'!AF$5</f>
        <v>2.5568971518765055E-3</v>
      </c>
      <c r="AG198" s="3">
        <f>'Population at Risk'!AG198/'Population at Risk'!AG$5</f>
        <v>5.6128118007896695E-3</v>
      </c>
      <c r="AH198" s="3">
        <f>'Population at Risk'!AH198/'Population at Risk'!AH$5</f>
        <v>2.9120614422632812E-3</v>
      </c>
      <c r="AI198" s="3">
        <f>'Population at Risk'!AI198/'Population at Risk'!AI$5</f>
        <v>5.0879777534024624E-3</v>
      </c>
      <c r="AJ198" s="3">
        <f>'Population at Risk'!AJ198/'Population at Risk'!AJ$5</f>
        <v>2.7204090141635055E-3</v>
      </c>
      <c r="AK198" s="3">
        <f>'Population at Risk'!AK198/'Population at Risk'!AK$5</f>
        <v>6.5688670277285668E-3</v>
      </c>
      <c r="AL198" s="3">
        <f>'Population at Risk'!AL198/'Population at Risk'!AL$5</f>
        <v>1.8354192876195424E-3</v>
      </c>
      <c r="AM198" s="3">
        <f>'Population at Risk'!AM198/'Population at Risk'!AM$5</f>
        <v>2.5486777157608075E-3</v>
      </c>
      <c r="AN198" s="3">
        <f>'Population at Risk'!AN198/'Population at Risk'!AN$5</f>
        <v>7.7203176936051568E-3</v>
      </c>
      <c r="AO198" s="3">
        <f>'Population at Risk'!AO198/'Population at Risk'!AO$5</f>
        <v>7.714507330879276E-3</v>
      </c>
      <c r="AP198" s="3">
        <f>'Population at Risk'!AP198/'Population at Risk'!AP$5</f>
        <v>6.4101659471047252E-3</v>
      </c>
      <c r="AQ198" s="3">
        <f>'Population at Risk'!AQ198/'Population at Risk'!AQ$5</f>
        <v>3.5921053465132499E-3</v>
      </c>
      <c r="AR198" s="3">
        <f>'Population at Risk'!AR198/'Population at Risk'!AR$5</f>
        <v>4.0737327295318725E-3</v>
      </c>
      <c r="AS198" s="3">
        <f>'Population at Risk'!AS198/'Population at Risk'!AS$5</f>
        <v>4.0668650744539112E-3</v>
      </c>
      <c r="AT198" s="3">
        <f>'Population at Risk'!AT198/'Population at Risk'!AT$5</f>
        <v>1.4028492496207768E-2</v>
      </c>
      <c r="AU198" s="3">
        <f>'Population at Risk'!AU198/'Population at Risk'!AU$5</f>
        <v>1.404089691726843E-2</v>
      </c>
      <c r="AV198" s="3">
        <f>'Population at Risk'!AV198/'Population at Risk'!AV$5</f>
        <v>1.7963625565506293E-3</v>
      </c>
      <c r="AW198" s="3">
        <f>'Population at Risk'!AW198/'Population at Risk'!AW$5</f>
        <v>3.2778457033698642E-3</v>
      </c>
      <c r="AX198" s="3">
        <f>'Population at Risk'!AX198/'Population at Risk'!AX$5</f>
        <v>4.7662662200917512E-3</v>
      </c>
      <c r="AY198" s="3">
        <f>'Population at Risk'!AY198/'Population at Risk'!AY$5</f>
        <v>3.9941851682199101E-3</v>
      </c>
      <c r="AZ198" s="3">
        <f>'Population at Risk'!AZ198/'Population at Risk'!AZ$5</f>
        <v>5.2332805624756831E-3</v>
      </c>
      <c r="BA198" s="3">
        <f>'Population at Risk'!BA198/'Population at Risk'!BA$5</f>
        <v>2.1491378956429463E-3</v>
      </c>
      <c r="BB198" s="3">
        <f>'Population at Risk'!BB198/'Population at Risk'!BB$5</f>
        <v>3.2385802613080867E-3</v>
      </c>
      <c r="BC198" s="5">
        <f>'Population at Risk'!BC198/'Population at Risk'!BC$5</f>
        <v>5.4270498796520875E-4</v>
      </c>
      <c r="BD198" s="9">
        <v>196</v>
      </c>
    </row>
    <row r="199" spans="1:56" x14ac:dyDescent="0.35">
      <c r="A199" s="3"/>
      <c r="B199" s="3" t="s">
        <v>50</v>
      </c>
      <c r="C199" s="47">
        <f>'Population at Risk'!C199/'Population at Risk'!C$5</f>
        <v>5.929743359456504E-3</v>
      </c>
      <c r="D199" s="3">
        <f>'Population at Risk'!D199/'Population at Risk'!D$5</f>
        <v>6.8023908077314349E-3</v>
      </c>
      <c r="E199" s="3">
        <f>'Population at Risk'!E199/'Population at Risk'!E$5</f>
        <v>7.5670929663836399E-3</v>
      </c>
      <c r="F199" s="3">
        <f>'Population at Risk'!F199/'Population at Risk'!F$5</f>
        <v>3.7964640704736975E-3</v>
      </c>
      <c r="G199" s="3">
        <f>'Population at Risk'!G199/'Population at Risk'!G$5</f>
        <v>2.7925117764997787E-3</v>
      </c>
      <c r="H199" s="3">
        <f>'Population at Risk'!H199/'Population at Risk'!H$5</f>
        <v>1.7655897879322354E-3</v>
      </c>
      <c r="I199" s="3">
        <f>'Population at Risk'!I199/'Population at Risk'!I$5</f>
        <v>4.1009566814939301E-3</v>
      </c>
      <c r="J199" s="3">
        <f>'Population at Risk'!J199/'Population at Risk'!J$5</f>
        <v>3.5313211377598582E-3</v>
      </c>
      <c r="K199" s="3">
        <f>'Population at Risk'!K199/'Population at Risk'!K$5</f>
        <v>3.5616879606495022E-3</v>
      </c>
      <c r="L199" s="3">
        <f>'Population at Risk'!L199/'Population at Risk'!L$5</f>
        <v>2.4120154891760725E-3</v>
      </c>
      <c r="M199" s="3">
        <f>'Population at Risk'!M199/'Population at Risk'!M$5</f>
        <v>2.4111768405805419E-3</v>
      </c>
      <c r="N199" s="3">
        <f>'Population at Risk'!N199/'Population at Risk'!N$5</f>
        <v>2.8940411452834281E-3</v>
      </c>
      <c r="O199" s="3">
        <f>'Population at Risk'!O199/'Population at Risk'!O$5</f>
        <v>2.0802294682462116E-3</v>
      </c>
      <c r="P199" s="3">
        <f>'Population at Risk'!P199/'Population at Risk'!P$5</f>
        <v>2.713490266461649E-3</v>
      </c>
      <c r="Q199" s="3">
        <f>'Population at Risk'!Q199/'Population at Risk'!Q$5</f>
        <v>4.9616001887014677E-3</v>
      </c>
      <c r="R199" s="3">
        <f>'Population at Risk'!R199/'Population at Risk'!R$5</f>
        <v>2.3053442652080426E-3</v>
      </c>
      <c r="S199" s="3">
        <f>'Population at Risk'!S199/'Population at Risk'!S$5</f>
        <v>4.3406769398663158E-3</v>
      </c>
      <c r="T199" s="3">
        <f>'Population at Risk'!T199/'Population at Risk'!T$5</f>
        <v>5.9450774989607087E-3</v>
      </c>
      <c r="U199" s="3">
        <f>'Population at Risk'!U199/'Population at Risk'!U$5</f>
        <v>4.9959604346296721E-4</v>
      </c>
      <c r="V199" s="3">
        <f>'Population at Risk'!V199/'Population at Risk'!V$5</f>
        <v>3.146211236378461E-3</v>
      </c>
      <c r="W199" s="3">
        <f>'Population at Risk'!W199/'Population at Risk'!W$5</f>
        <v>2.6774083661472627E-3</v>
      </c>
      <c r="X199" s="3">
        <f>'Population at Risk'!X199/'Population at Risk'!X$5</f>
        <v>2.6771367453270693E-3</v>
      </c>
      <c r="Y199" s="3">
        <f>'Population at Risk'!Y199/'Population at Risk'!Y$5</f>
        <v>3.4512810758861598E-3</v>
      </c>
      <c r="Z199" s="3">
        <f>'Population at Risk'!Z199/'Population at Risk'!Z$5</f>
        <v>3.2267984839040526E-3</v>
      </c>
      <c r="AA199" s="3">
        <f>'Population at Risk'!AA199/'Population at Risk'!AA$5</f>
        <v>3.036202290504018E-3</v>
      </c>
      <c r="AB199" s="3">
        <f>'Population at Risk'!AB199/'Population at Risk'!AB$5</f>
        <v>6.7796307166749911E-3</v>
      </c>
      <c r="AC199" s="3">
        <f>'Population at Risk'!AC199/'Population at Risk'!AC$5</f>
        <v>2.8965819706545715E-3</v>
      </c>
      <c r="AD199" s="3">
        <f>'Population at Risk'!AD199/'Population at Risk'!AD$5</f>
        <v>4.9521118124219625E-3</v>
      </c>
      <c r="AE199" s="3">
        <f>'Population at Risk'!AE199/'Population at Risk'!AE$5</f>
        <v>5.8717361546951454E-3</v>
      </c>
      <c r="AF199" s="3">
        <f>'Population at Risk'!AF199/'Population at Risk'!AF$5</f>
        <v>2.720103353060113E-3</v>
      </c>
      <c r="AG199" s="3">
        <f>'Population at Risk'!AG199/'Population at Risk'!AG$5</f>
        <v>5.8717361546951454E-3</v>
      </c>
      <c r="AH199" s="3">
        <f>'Population at Risk'!AH199/'Population at Risk'!AH$5</f>
        <v>3.2735447974402074E-3</v>
      </c>
      <c r="AI199" s="3">
        <f>'Population at Risk'!AI199/'Population at Risk'!AI$5</f>
        <v>5.1801453529751584E-3</v>
      </c>
      <c r="AJ199" s="3">
        <f>'Population at Risk'!AJ199/'Population at Risk'!AJ$5</f>
        <v>3.1917260774076391E-3</v>
      </c>
      <c r="AK199" s="3">
        <f>'Population at Risk'!AK199/'Population at Risk'!AK$5</f>
        <v>6.6871623025923218E-3</v>
      </c>
      <c r="AL199" s="3">
        <f>'Population at Risk'!AL199/'Population at Risk'!AL$5</f>
        <v>1.5562056152299923E-3</v>
      </c>
      <c r="AM199" s="3">
        <f>'Population at Risk'!AM199/'Population at Risk'!AM$5</f>
        <v>2.7712438532267823E-3</v>
      </c>
      <c r="AN199" s="3">
        <f>'Population at Risk'!AN199/'Population at Risk'!AN$5</f>
        <v>7.7203176936051568E-3</v>
      </c>
      <c r="AO199" s="3">
        <f>'Population at Risk'!AO199/'Population at Risk'!AO$5</f>
        <v>7.714507330879276E-3</v>
      </c>
      <c r="AP199" s="3">
        <f>'Population at Risk'!AP199/'Population at Risk'!AP$5</f>
        <v>7.0618218213954528E-3</v>
      </c>
      <c r="AQ199" s="3">
        <f>'Population at Risk'!AQ199/'Population at Risk'!AQ$5</f>
        <v>2.8284585958613102E-3</v>
      </c>
      <c r="AR199" s="3">
        <f>'Population at Risk'!AR199/'Population at Risk'!AR$5</f>
        <v>3.9079707832444972E-3</v>
      </c>
      <c r="AS199" s="3">
        <f>'Population at Risk'!AS199/'Population at Risk'!AS$5</f>
        <v>4.1014766921088379E-3</v>
      </c>
      <c r="AT199" s="3">
        <f>'Population at Risk'!AT199/'Population at Risk'!AT$5</f>
        <v>1.2500334272219993E-2</v>
      </c>
      <c r="AU199" s="3">
        <f>'Population at Risk'!AU199/'Population at Risk'!AU$5</f>
        <v>1.25113874491564E-2</v>
      </c>
      <c r="AV199" s="3">
        <f>'Population at Risk'!AV199/'Population at Risk'!AV$5</f>
        <v>1.6906941708711807E-3</v>
      </c>
      <c r="AW199" s="3">
        <f>'Population at Risk'!AW199/'Population at Risk'!AW$5</f>
        <v>3.7829225570337739E-3</v>
      </c>
      <c r="AX199" s="3">
        <f>'Population at Risk'!AX199/'Population at Risk'!AX$5</f>
        <v>3.9022476779651629E-3</v>
      </c>
      <c r="AY199" s="3">
        <f>'Population at Risk'!AY199/'Population at Risk'!AY$5</f>
        <v>3.771046332006507E-3</v>
      </c>
      <c r="AZ199" s="3">
        <f>'Population at Risk'!AZ199/'Population at Risk'!AZ$5</f>
        <v>4.7956936965605611E-3</v>
      </c>
      <c r="BA199" s="3">
        <f>'Population at Risk'!BA199/'Population at Risk'!BA$5</f>
        <v>1.6759332213729396E-3</v>
      </c>
      <c r="BB199" s="3">
        <f>'Population at Risk'!BB199/'Population at Risk'!BB$5</f>
        <v>4.1924345175490011E-3</v>
      </c>
      <c r="BC199" s="5">
        <f>'Population at Risk'!BC199/'Population at Risk'!BC$5</f>
        <v>4.9928858892799206E-4</v>
      </c>
      <c r="BD199" s="9">
        <v>197</v>
      </c>
    </row>
    <row r="200" spans="1:56" x14ac:dyDescent="0.35">
      <c r="A200" s="3"/>
      <c r="B200" s="3" t="s">
        <v>51</v>
      </c>
      <c r="C200" s="47">
        <f>'Population at Risk'!C200/'Population at Risk'!C$5</f>
        <v>6.4383917525253544E-3</v>
      </c>
      <c r="D200" s="3">
        <f>'Population at Risk'!D200/'Population at Risk'!D$5</f>
        <v>9.3010711018093918E-3</v>
      </c>
      <c r="E200" s="3">
        <f>'Population at Risk'!E200/'Population at Risk'!E$5</f>
        <v>1.1792518691434415E-2</v>
      </c>
      <c r="F200" s="3">
        <f>'Population at Risk'!F200/'Population at Risk'!F$5</f>
        <v>5.0032040643406585E-3</v>
      </c>
      <c r="G200" s="3">
        <f>'Population at Risk'!G200/'Population at Risk'!G$5</f>
        <v>4.8195634721315975E-3</v>
      </c>
      <c r="H200" s="3">
        <f>'Population at Risk'!H200/'Population at Risk'!H$5</f>
        <v>2.8578484159851648E-3</v>
      </c>
      <c r="I200" s="3">
        <f>'Population at Risk'!I200/'Population at Risk'!I$5</f>
        <v>6.7134511572306968E-3</v>
      </c>
      <c r="J200" s="3">
        <f>'Population at Risk'!J200/'Population at Risk'!J$5</f>
        <v>5.7468033204695259E-3</v>
      </c>
      <c r="K200" s="3">
        <f>'Population at Risk'!K200/'Population at Risk'!K$5</f>
        <v>4.9809101876776953E-3</v>
      </c>
      <c r="L200" s="3">
        <f>'Population at Risk'!L200/'Population at Risk'!L$5</f>
        <v>2.8419214309935515E-3</v>
      </c>
      <c r="M200" s="3">
        <f>'Population at Risk'!M200/'Population at Risk'!M$5</f>
        <v>2.8409333057400421E-3</v>
      </c>
      <c r="N200" s="3">
        <f>'Population at Risk'!N200/'Population at Risk'!N$5</f>
        <v>3.2552263958675492E-3</v>
      </c>
      <c r="O200" s="3">
        <f>'Population at Risk'!O200/'Population at Risk'!O$5</f>
        <v>3.1928438500291754E-3</v>
      </c>
      <c r="P200" s="3">
        <f>'Population at Risk'!P200/'Population at Risk'!P$5</f>
        <v>3.7289555235872482E-3</v>
      </c>
      <c r="Q200" s="3">
        <f>'Population at Risk'!Q200/'Population at Risk'!Q$5</f>
        <v>8.3177977613785974E-3</v>
      </c>
      <c r="R200" s="3">
        <f>'Population at Risk'!R200/'Population at Risk'!R$5</f>
        <v>3.8046119784732016E-3</v>
      </c>
      <c r="S200" s="3">
        <f>'Population at Risk'!S200/'Population at Risk'!S$5</f>
        <v>5.7660928901099228E-3</v>
      </c>
      <c r="T200" s="3">
        <f>'Population at Risk'!T200/'Population at Risk'!T$5</f>
        <v>6.4630060692141295E-3</v>
      </c>
      <c r="U200" s="3">
        <f>'Population at Risk'!U200/'Population at Risk'!U$5</f>
        <v>1.4995599627226559E-3</v>
      </c>
      <c r="V200" s="3">
        <f>'Population at Risk'!V200/'Population at Risk'!V$5</f>
        <v>5.0189086641694459E-3</v>
      </c>
      <c r="W200" s="3">
        <f>'Population at Risk'!W200/'Population at Risk'!W$5</f>
        <v>4.0471378646825575E-3</v>
      </c>
      <c r="X200" s="3">
        <f>'Population at Risk'!X200/'Population at Risk'!X$5</f>
        <v>4.0467272859601852E-3</v>
      </c>
      <c r="Y200" s="3">
        <f>'Population at Risk'!Y200/'Population at Risk'!Y$5</f>
        <v>5.5627470273102581E-3</v>
      </c>
      <c r="Z200" s="3">
        <f>'Population at Risk'!Z200/'Population at Risk'!Z$5</f>
        <v>3.299075560225859E-3</v>
      </c>
      <c r="AA200" s="3">
        <f>'Population at Risk'!AA200/'Population at Risk'!AA$5</f>
        <v>4.0094317706007368E-3</v>
      </c>
      <c r="AB200" s="3">
        <f>'Population at Risk'!AB200/'Population at Risk'!AB$5</f>
        <v>9.27917517332872E-3</v>
      </c>
      <c r="AC200" s="3">
        <f>'Population at Risk'!AC200/'Population at Risk'!AC$5</f>
        <v>3.4194187427621049E-3</v>
      </c>
      <c r="AD200" s="3">
        <f>'Population at Risk'!AD200/'Population at Risk'!AD$5</f>
        <v>7.221681529020905E-3</v>
      </c>
      <c r="AE200" s="3">
        <f>'Population at Risk'!AE200/'Population at Risk'!AE$5</f>
        <v>8.264776058289517E-3</v>
      </c>
      <c r="AF200" s="3">
        <f>'Population at Risk'!AF200/'Population at Risk'!AF$5</f>
        <v>3.6269096717466928E-3</v>
      </c>
      <c r="AG200" s="3">
        <f>'Population at Risk'!AG200/'Population at Risk'!AG$5</f>
        <v>8.264776058289517E-3</v>
      </c>
      <c r="AH200" s="3">
        <f>'Population at Risk'!AH200/'Population at Risk'!AH$5</f>
        <v>5.0942059511397877E-3</v>
      </c>
      <c r="AI200" s="3">
        <f>'Population at Risk'!AI200/'Population at Risk'!AI$5</f>
        <v>6.4641943246421521E-3</v>
      </c>
      <c r="AJ200" s="3">
        <f>'Population at Risk'!AJ200/'Population at Risk'!AJ$5</f>
        <v>5.4001040242886442E-3</v>
      </c>
      <c r="AK200" s="3">
        <f>'Population at Risk'!AK200/'Population at Risk'!AK$5</f>
        <v>9.1946053234204621E-3</v>
      </c>
      <c r="AL200" s="3">
        <f>'Population at Risk'!AL200/'Population at Risk'!AL$5</f>
        <v>2.6759158044237083E-3</v>
      </c>
      <c r="AM200" s="3">
        <f>'Population at Risk'!AM200/'Population at Risk'!AM$5</f>
        <v>4.1526216162646682E-3</v>
      </c>
      <c r="AN200" s="3">
        <f>'Population at Risk'!AN200/'Population at Risk'!AN$5</f>
        <v>1.0153934821757291E-2</v>
      </c>
      <c r="AO200" s="3">
        <f>'Population at Risk'!AO200/'Population at Risk'!AO$5</f>
        <v>1.0146292902505934E-2</v>
      </c>
      <c r="AP200" s="3">
        <f>'Population at Risk'!AP200/'Population at Risk'!AP$5</f>
        <v>9.805419292342259E-3</v>
      </c>
      <c r="AQ200" s="3">
        <f>'Population at Risk'!AQ200/'Population at Risk'!AQ$5</f>
        <v>4.2635657724043631E-3</v>
      </c>
      <c r="AR200" s="3">
        <f>'Population at Risk'!AR200/'Population at Risk'!AR$5</f>
        <v>5.3415622557106985E-3</v>
      </c>
      <c r="AS200" s="3">
        <f>'Population at Risk'!AS200/'Population at Risk'!AS$5</f>
        <v>6.714302438074549E-3</v>
      </c>
      <c r="AT200" s="3">
        <f>'Population at Risk'!AT200/'Population at Risk'!AT$5</f>
        <v>1.9158294696832712E-2</v>
      </c>
      <c r="AU200" s="3">
        <f>'Population at Risk'!AU200/'Population at Risk'!AU$5</f>
        <v>1.9175235045504391E-2</v>
      </c>
      <c r="AV200" s="3">
        <f>'Population at Risk'!AV200/'Population at Risk'!AV$5</f>
        <v>2.7209877506330347E-3</v>
      </c>
      <c r="AW200" s="3">
        <f>'Population at Risk'!AW200/'Population at Risk'!AW$5</f>
        <v>6.0542667196961161E-3</v>
      </c>
      <c r="AX200" s="3">
        <f>'Population at Risk'!AX200/'Population at Risk'!AX$5</f>
        <v>6.8546285871831881E-3</v>
      </c>
      <c r="AY200" s="3">
        <f>'Population at Risk'!AY200/'Population at Risk'!AY$5</f>
        <v>5.2067238695724365E-3</v>
      </c>
      <c r="AZ200" s="3">
        <f>'Population at Risk'!AZ200/'Population at Risk'!AZ$5</f>
        <v>6.2848185139454575E-3</v>
      </c>
      <c r="BA200" s="3">
        <f>'Population at Risk'!BA200/'Population at Risk'!BA$5</f>
        <v>2.0235972026594411E-3</v>
      </c>
      <c r="BB200" s="3">
        <f>'Population at Risk'!BB200/'Population at Risk'!BB$5</f>
        <v>5.9915543369887386E-3</v>
      </c>
      <c r="BC200" s="5">
        <f>'Population at Risk'!BC200/'Population at Risk'!BC$5</f>
        <v>1.4986371241272767E-3</v>
      </c>
      <c r="BD200" s="9">
        <v>198</v>
      </c>
    </row>
    <row r="201" spans="1:56" x14ac:dyDescent="0.35">
      <c r="A201" s="3"/>
      <c r="B201" s="3" t="s">
        <v>52</v>
      </c>
      <c r="C201" s="47">
        <f>'Population at Risk'!C201/'Population at Risk'!C$5</f>
        <v>5.3972901074361476E-3</v>
      </c>
      <c r="D201" s="3">
        <f>'Population at Risk'!D201/'Population at Risk'!D$5</f>
        <v>9.4704895189643892E-3</v>
      </c>
      <c r="E201" s="3">
        <f>'Population at Risk'!E201/'Population at Risk'!E$5</f>
        <v>1.3010525316840786E-2</v>
      </c>
      <c r="F201" s="3">
        <f>'Population at Risk'!F201/'Population at Risk'!F$5</f>
        <v>5.9114780329440385E-3</v>
      </c>
      <c r="G201" s="3">
        <f>'Population at Risk'!G201/'Population at Risk'!G$5</f>
        <v>6.0340934671087596E-3</v>
      </c>
      <c r="H201" s="3">
        <f>'Population at Risk'!H201/'Population at Risk'!H$5</f>
        <v>3.4106995185443668E-3</v>
      </c>
      <c r="I201" s="3">
        <f>'Population at Risk'!I201/'Population at Risk'!I$5</f>
        <v>8.728282880575141E-3</v>
      </c>
      <c r="J201" s="3">
        <f>'Population at Risk'!J201/'Population at Risk'!J$5</f>
        <v>6.385965500797338E-3</v>
      </c>
      <c r="K201" s="3">
        <f>'Population at Risk'!K201/'Population at Risk'!K$5</f>
        <v>5.376220520033068E-3</v>
      </c>
      <c r="L201" s="3">
        <f>'Population at Risk'!L201/'Population at Risk'!L$5</f>
        <v>3.7043692510025637E-3</v>
      </c>
      <c r="M201" s="3">
        <f>'Population at Risk'!M201/'Population at Risk'!M$5</f>
        <v>3.7030812559280626E-3</v>
      </c>
      <c r="N201" s="3">
        <f>'Population at Risk'!N201/'Population at Risk'!N$5</f>
        <v>3.3183789361753849E-3</v>
      </c>
      <c r="O201" s="3">
        <f>'Population at Risk'!O201/'Population at Risk'!O$5</f>
        <v>3.7932076508893613E-3</v>
      </c>
      <c r="P201" s="3">
        <f>'Population at Risk'!P201/'Population at Risk'!P$5</f>
        <v>4.4501214503187437E-3</v>
      </c>
      <c r="Q201" s="3">
        <f>'Population at Risk'!Q201/'Population at Risk'!Q$5</f>
        <v>1.1054045892654513E-2</v>
      </c>
      <c r="R201" s="3">
        <f>'Population at Risk'!R201/'Population at Risk'!R$5</f>
        <v>4.6191204583716904E-3</v>
      </c>
      <c r="S201" s="3">
        <f>'Population at Risk'!S201/'Population at Risk'!S$5</f>
        <v>5.901814543341764E-3</v>
      </c>
      <c r="T201" s="3">
        <f>'Population at Risk'!T201/'Population at Risk'!T$5</f>
        <v>5.3960282591912906E-3</v>
      </c>
      <c r="U201" s="3">
        <f>'Population at Risk'!U201/'Population at Risk'!U$5</f>
        <v>1.6495159589949213E-3</v>
      </c>
      <c r="V201" s="3">
        <f>'Population at Risk'!V201/'Population at Risk'!V$5</f>
        <v>5.5116937197762653E-3</v>
      </c>
      <c r="W201" s="3">
        <f>'Population at Risk'!W201/'Population at Risk'!W$5</f>
        <v>4.3116870140941458E-3</v>
      </c>
      <c r="X201" s="3">
        <f>'Population at Risk'!X201/'Population at Risk'!X$5</f>
        <v>4.3112495970837293E-3</v>
      </c>
      <c r="Y201" s="3">
        <f>'Population at Risk'!Y201/'Population at Risk'!Y$5</f>
        <v>6.1466503251078018E-3</v>
      </c>
      <c r="Z201" s="3">
        <f>'Population at Risk'!Z201/'Population at Risk'!Z$5</f>
        <v>2.8673217936125992E-3</v>
      </c>
      <c r="AA201" s="3">
        <f>'Population at Risk'!AA201/'Population at Risk'!AA$5</f>
        <v>4.1950089804686473E-3</v>
      </c>
      <c r="AB201" s="3">
        <f>'Population at Risk'!AB201/'Population at Risk'!AB$5</f>
        <v>9.7787830345959989E-3</v>
      </c>
      <c r="AC201" s="3">
        <f>'Population at Risk'!AC201/'Population at Risk'!AC$5</f>
        <v>3.4700061984333287E-3</v>
      </c>
      <c r="AD201" s="3">
        <f>'Population at Risk'!AD201/'Population at Risk'!AD$5</f>
        <v>8.1645878720553334E-3</v>
      </c>
      <c r="AE201" s="3">
        <f>'Population at Risk'!AE201/'Population at Risk'!AE$5</f>
        <v>9.1104740735563506E-3</v>
      </c>
      <c r="AF201" s="3">
        <f>'Population at Risk'!AF201/'Population at Risk'!AF$5</f>
        <v>4.3887753128532469E-3</v>
      </c>
      <c r="AG201" s="3">
        <f>'Population at Risk'!AG201/'Population at Risk'!AG$5</f>
        <v>9.1104740735563506E-3</v>
      </c>
      <c r="AH201" s="3">
        <f>'Population at Risk'!AH201/'Population at Risk'!AH$5</f>
        <v>5.534755781616026E-3</v>
      </c>
      <c r="AI201" s="3">
        <f>'Population at Risk'!AI201/'Population at Risk'!AI$5</f>
        <v>6.2716198944132665E-3</v>
      </c>
      <c r="AJ201" s="3">
        <f>'Population at Risk'!AJ201/'Population at Risk'!AJ$5</f>
        <v>5.1717698160734802E-3</v>
      </c>
      <c r="AK201" s="3">
        <f>'Population at Risk'!AK201/'Population at Risk'!AK$5</f>
        <v>1.1193014839900562E-2</v>
      </c>
      <c r="AL201" s="3">
        <f>'Population at Risk'!AL201/'Population at Risk'!AL$5</f>
        <v>3.3959185738343246E-3</v>
      </c>
      <c r="AM201" s="3">
        <f>'Population at Risk'!AM201/'Population at Risk'!AM$5</f>
        <v>4.6611613950737658E-3</v>
      </c>
      <c r="AN201" s="3">
        <f>'Population at Risk'!AN201/'Population at Risk'!AN$5</f>
        <v>1.2976812967225087E-2</v>
      </c>
      <c r="AO201" s="3">
        <f>'Population at Risk'!AO201/'Population at Risk'!AO$5</f>
        <v>1.2967046531003435E-2</v>
      </c>
      <c r="AP201" s="3">
        <f>'Population at Risk'!AP201/'Population at Risk'!AP$5</f>
        <v>1.0962238422337693E-2</v>
      </c>
      <c r="AQ201" s="3">
        <f>'Population at Risk'!AQ201/'Population at Risk'!AQ$5</f>
        <v>4.6935051780249712E-3</v>
      </c>
      <c r="AR201" s="3">
        <f>'Population at Risk'!AR201/'Population at Risk'!AR$5</f>
        <v>5.7297392448440411E-3</v>
      </c>
      <c r="AS201" s="3">
        <f>'Population at Risk'!AS201/'Population at Risk'!AS$5</f>
        <v>8.7293896466544545E-3</v>
      </c>
      <c r="AT201" s="3">
        <f>'Population at Risk'!AT201/'Population at Risk'!AT$5</f>
        <v>2.3251586735583314E-2</v>
      </c>
      <c r="AU201" s="3">
        <f>'Population at Risk'!AU201/'Population at Risk'!AU$5</f>
        <v>2.327214649795797E-2</v>
      </c>
      <c r="AV201" s="3">
        <f>'Population at Risk'!AV201/'Population at Risk'!AV$5</f>
        <v>3.0054878103506978E-3</v>
      </c>
      <c r="AW201" s="3">
        <f>'Population at Risk'!AW201/'Population at Risk'!AW$5</f>
        <v>6.4214507379569529E-3</v>
      </c>
      <c r="AX201" s="3">
        <f>'Population at Risk'!AX201/'Population at Risk'!AX$5</f>
        <v>7.7151240446327188E-3</v>
      </c>
      <c r="AY201" s="3">
        <f>'Population at Risk'!AY201/'Population at Risk'!AY$5</f>
        <v>5.6996681412479332E-3</v>
      </c>
      <c r="AZ201" s="3">
        <f>'Population at Risk'!AZ201/'Population at Risk'!AZ$5</f>
        <v>6.9937834970723303E-3</v>
      </c>
      <c r="BA201" s="3">
        <f>'Population at Risk'!BA201/'Population at Risk'!BA$5</f>
        <v>2.7677002099153795E-3</v>
      </c>
      <c r="BB201" s="3">
        <f>'Population at Risk'!BB201/'Population at Risk'!BB$5</f>
        <v>6.5849836979068235E-3</v>
      </c>
      <c r="BC201" s="5">
        <f>'Population at Risk'!BC201/'Population at Risk'!BC$5</f>
        <v>1.6485008365400046E-3</v>
      </c>
      <c r="BD201" s="9">
        <v>199</v>
      </c>
    </row>
    <row r="202" spans="1:56" x14ac:dyDescent="0.35">
      <c r="A202" s="3"/>
      <c r="B202" s="3" t="s">
        <v>53</v>
      </c>
      <c r="C202" s="47">
        <f>'Population at Risk'!C202/'Population at Risk'!C$5</f>
        <v>5.9522219956596508E-3</v>
      </c>
      <c r="D202" s="3">
        <f>'Population at Risk'!D202/'Population at Risk'!D$5</f>
        <v>1.1582738549317437E-2</v>
      </c>
      <c r="E202" s="3">
        <f>'Population at Risk'!E202/'Population at Risk'!E$5</f>
        <v>1.647426073553843E-2</v>
      </c>
      <c r="F202" s="3">
        <f>'Population at Risk'!F202/'Population at Risk'!F$5</f>
        <v>8.9197393726254265E-3</v>
      </c>
      <c r="G202" s="3">
        <f>'Population at Risk'!G202/'Population at Risk'!G$5</f>
        <v>8.6978945485292579E-3</v>
      </c>
      <c r="H202" s="3">
        <f>'Population at Risk'!H202/'Population at Risk'!H$5</f>
        <v>5.1008772408426576E-3</v>
      </c>
      <c r="I202" s="3">
        <f>'Population at Risk'!I202/'Population at Risk'!I$5</f>
        <v>1.4119281130342139E-2</v>
      </c>
      <c r="J202" s="3">
        <f>'Population at Risk'!J202/'Population at Risk'!J$5</f>
        <v>9.3894621180899748E-3</v>
      </c>
      <c r="K202" s="3">
        <f>'Population at Risk'!K202/'Population at Risk'!K$5</f>
        <v>7.943412325446781E-3</v>
      </c>
      <c r="L202" s="3">
        <f>'Population at Risk'!L202/'Population at Risk'!L$5</f>
        <v>5.7700265208257074E-3</v>
      </c>
      <c r="M202" s="3">
        <f>'Population at Risk'!M202/'Population at Risk'!M$5</f>
        <v>5.7680203045888797E-3</v>
      </c>
      <c r="N202" s="3">
        <f>'Population at Risk'!N202/'Population at Risk'!N$5</f>
        <v>4.6739634110184542E-3</v>
      </c>
      <c r="O202" s="3">
        <f>'Population at Risk'!O202/'Population at Risk'!O$5</f>
        <v>5.0404875259384661E-3</v>
      </c>
      <c r="P202" s="3">
        <f>'Population at Risk'!P202/'Population at Risk'!P$5</f>
        <v>6.911604577570148E-3</v>
      </c>
      <c r="Q202" s="3">
        <f>'Population at Risk'!Q202/'Population at Risk'!Q$5</f>
        <v>1.4369384900818105E-2</v>
      </c>
      <c r="R202" s="3">
        <f>'Population at Risk'!R202/'Population at Risk'!R$5</f>
        <v>5.6359952092047095E-3</v>
      </c>
      <c r="S202" s="3">
        <f>'Population at Risk'!S202/'Population at Risk'!S$5</f>
        <v>7.7970704866864079E-3</v>
      </c>
      <c r="T202" s="3">
        <f>'Population at Risk'!T202/'Population at Risk'!T$5</f>
        <v>5.9213381998005554E-3</v>
      </c>
      <c r="U202" s="3">
        <f>'Population at Risk'!U202/'Population at Risk'!U$5</f>
        <v>2.5404309956713221E-3</v>
      </c>
      <c r="V202" s="3">
        <f>'Population at Risk'!V202/'Population at Risk'!V$5</f>
        <v>7.8139829789316499E-3</v>
      </c>
      <c r="W202" s="3">
        <f>'Population at Risk'!W202/'Population at Risk'!W$5</f>
        <v>6.8143929507876828E-3</v>
      </c>
      <c r="X202" s="3">
        <f>'Population at Risk'!X202/'Population at Risk'!X$5</f>
        <v>6.8137016363711694E-3</v>
      </c>
      <c r="Y202" s="3">
        <f>'Population at Risk'!Y202/'Population at Risk'!Y$5</f>
        <v>8.8833724101078232E-3</v>
      </c>
      <c r="Z202" s="3">
        <f>'Population at Risk'!Z202/'Population at Risk'!Z$5</f>
        <v>3.4855040632041211E-3</v>
      </c>
      <c r="AA202" s="3">
        <f>'Population at Risk'!AA202/'Population at Risk'!AA$5</f>
        <v>5.698028433163544E-3</v>
      </c>
      <c r="AB202" s="3">
        <f>'Population at Risk'!AB202/'Population at Risk'!AB$5</f>
        <v>1.2502441822399292E-2</v>
      </c>
      <c r="AC202" s="3">
        <f>'Population at Risk'!AC202/'Population at Risk'!AC$5</f>
        <v>4.7301211747824094E-3</v>
      </c>
      <c r="AD202" s="3">
        <f>'Population at Risk'!AD202/'Population at Risk'!AD$5</f>
        <v>1.1487362893887638E-2</v>
      </c>
      <c r="AE202" s="3">
        <f>'Population at Risk'!AE202/'Population at Risk'!AE$5</f>
        <v>1.2735217171077035E-2</v>
      </c>
      <c r="AF202" s="3">
        <f>'Population at Risk'!AF202/'Population at Risk'!AF$5</f>
        <v>7.1452519116207043E-3</v>
      </c>
      <c r="AG202" s="3">
        <f>'Population at Risk'!AG202/'Population at Risk'!AG$5</f>
        <v>1.2735217171077035E-2</v>
      </c>
      <c r="AH202" s="3">
        <f>'Population at Risk'!AH202/'Population at Risk'!AH$5</f>
        <v>7.4857387427161165E-3</v>
      </c>
      <c r="AI202" s="3">
        <f>'Population at Risk'!AI202/'Population at Risk'!AI$5</f>
        <v>7.3770514448877845E-3</v>
      </c>
      <c r="AJ202" s="3">
        <f>'Population at Risk'!AJ202/'Population at Risk'!AJ$5</f>
        <v>6.3262007099613281E-3</v>
      </c>
      <c r="AK202" s="3">
        <f>'Population at Risk'!AK202/'Population at Risk'!AK$5</f>
        <v>1.669485778190672E-2</v>
      </c>
      <c r="AL202" s="3">
        <f>'Population at Risk'!AL202/'Population at Risk'!AL$5</f>
        <v>5.2157680933682454E-3</v>
      </c>
      <c r="AM202" s="3">
        <f>'Population at Risk'!AM202/'Population at Risk'!AM$5</f>
        <v>6.3699446342177701E-3</v>
      </c>
      <c r="AN202" s="3">
        <f>'Population at Risk'!AN202/'Population at Risk'!AN$5</f>
        <v>2.0124469307461361E-2</v>
      </c>
      <c r="AO202" s="3">
        <f>'Population at Risk'!AO202/'Population at Risk'!AO$5</f>
        <v>2.0109323497278054E-2</v>
      </c>
      <c r="AP202" s="3">
        <f>'Population at Risk'!AP202/'Population at Risk'!AP$5</f>
        <v>1.6115538206845838E-2</v>
      </c>
      <c r="AQ202" s="3">
        <f>'Population at Risk'!AQ202/'Population at Risk'!AQ$5</f>
        <v>6.8344709436889365E-3</v>
      </c>
      <c r="AR202" s="3">
        <f>'Population at Risk'!AR202/'Population at Risk'!AR$5</f>
        <v>7.8198641568326833E-3</v>
      </c>
      <c r="AS202" s="3">
        <f>'Population at Risk'!AS202/'Population at Risk'!AS$5</f>
        <v>1.4121071487235149E-2</v>
      </c>
      <c r="AT202" s="3">
        <f>'Population at Risk'!AT202/'Population at Risk'!AT$5</f>
        <v>2.6709413181902047E-2</v>
      </c>
      <c r="AU202" s="3">
        <f>'Population at Risk'!AU202/'Population at Risk'!AU$5</f>
        <v>2.6733030459915423E-2</v>
      </c>
      <c r="AV202" s="3">
        <f>'Population at Risk'!AV202/'Population at Risk'!AV$5</f>
        <v>4.9948426773960761E-3</v>
      </c>
      <c r="AW202" s="3">
        <f>'Population at Risk'!AW202/'Population at Risk'!AW$5</f>
        <v>8.6161831188794526E-3</v>
      </c>
      <c r="AX202" s="3">
        <f>'Population at Risk'!AX202/'Population at Risk'!AX$5</f>
        <v>1.1319886766448364E-2</v>
      </c>
      <c r="AY202" s="3">
        <f>'Population at Risk'!AY202/'Population at Risk'!AY$5</f>
        <v>8.6063881419161502E-3</v>
      </c>
      <c r="AZ202" s="3">
        <f>'Population at Risk'!AZ202/'Population at Risk'!AZ$5</f>
        <v>1.0268582718985231E-2</v>
      </c>
      <c r="BA202" s="3">
        <f>'Population at Risk'!BA202/'Population at Risk'!BA$5</f>
        <v>4.601268237120649E-3</v>
      </c>
      <c r="BB202" s="3">
        <f>'Population at Risk'!BB202/'Population at Risk'!BB$5</f>
        <v>8.0409984611501117E-3</v>
      </c>
      <c r="BC202" s="5">
        <f>'Population at Risk'!BC202/'Population at Risk'!BC$5</f>
        <v>2.5388675985215038E-3</v>
      </c>
      <c r="BD202" s="9">
        <v>200</v>
      </c>
    </row>
    <row r="203" spans="1:56" x14ac:dyDescent="0.35">
      <c r="A203" s="3"/>
      <c r="B203" s="3" t="s">
        <v>54</v>
      </c>
      <c r="C203" s="47">
        <f>'Population at Risk'!C203/'Population at Risk'!C$5</f>
        <v>6.1456154901034657E-3</v>
      </c>
      <c r="D203" s="3">
        <f>'Population at Risk'!D203/'Population at Risk'!D$5</f>
        <v>1.2399933267359192E-2</v>
      </c>
      <c r="E203" s="3">
        <f>'Population at Risk'!E203/'Population at Risk'!E$5</f>
        <v>1.7832770799016889E-2</v>
      </c>
      <c r="F203" s="3">
        <f>'Population at Risk'!F203/'Population at Risk'!F$5</f>
        <v>1.0576909225610659E-2</v>
      </c>
      <c r="G203" s="3">
        <f>'Population at Risk'!G203/'Population at Risk'!G$5</f>
        <v>9.8092291844560729E-3</v>
      </c>
      <c r="H203" s="3">
        <f>'Population at Risk'!H203/'Population at Risk'!H$5</f>
        <v>5.4926614867507537E-3</v>
      </c>
      <c r="I203" s="3">
        <f>'Population at Risk'!I203/'Population at Risk'!I$5</f>
        <v>1.6199228317426383E-2</v>
      </c>
      <c r="J203" s="3">
        <f>'Population at Risk'!J203/'Population at Risk'!J$5</f>
        <v>9.695567899402617E-3</v>
      </c>
      <c r="K203" s="3">
        <f>'Population at Risk'!K203/'Population at Risk'!K$5</f>
        <v>7.4411356678658371E-3</v>
      </c>
      <c r="L203" s="3">
        <f>'Population at Risk'!L203/'Population at Risk'!L$5</f>
        <v>6.8396818610211504E-3</v>
      </c>
      <c r="M203" s="3">
        <f>'Population at Risk'!M203/'Population at Risk'!M$5</f>
        <v>6.8373037296980471E-3</v>
      </c>
      <c r="N203" s="3">
        <f>'Population at Risk'!N203/'Population at Risk'!N$5</f>
        <v>5.1670260251865862E-3</v>
      </c>
      <c r="O203" s="3">
        <f>'Population at Risk'!O203/'Population at Risk'!O$5</f>
        <v>5.3133801626930963E-3</v>
      </c>
      <c r="P203" s="3">
        <f>'Population at Risk'!P203/'Population at Risk'!P$5</f>
        <v>7.4082468226650093E-3</v>
      </c>
      <c r="Q203" s="3">
        <f>'Population at Risk'!Q203/'Population at Risk'!Q$5</f>
        <v>1.5570721463142995E-2</v>
      </c>
      <c r="R203" s="3">
        <f>'Population at Risk'!R203/'Population at Risk'!R$5</f>
        <v>7.0481461341061133E-3</v>
      </c>
      <c r="S203" s="3">
        <f>'Population at Risk'!S203/'Population at Risk'!S$5</f>
        <v>8.0870879449729365E-3</v>
      </c>
      <c r="T203" s="3">
        <f>'Population at Risk'!T203/'Population at Risk'!T$5</f>
        <v>5.8656516336582304E-3</v>
      </c>
      <c r="U203" s="3">
        <f>'Population at Risk'!U203/'Population at Risk'!U$5</f>
        <v>1.9758907744110285E-3</v>
      </c>
      <c r="V203" s="3">
        <f>'Population at Risk'!V203/'Population at Risk'!V$5</f>
        <v>7.4547918258678564E-3</v>
      </c>
      <c r="W203" s="3">
        <f>'Population at Risk'!W203/'Population at Risk'!W$5</f>
        <v>6.9863908497859294E-3</v>
      </c>
      <c r="X203" s="3">
        <f>'Population at Risk'!X203/'Population at Risk'!X$5</f>
        <v>6.9856820863276525E-3</v>
      </c>
      <c r="Y203" s="3">
        <f>'Population at Risk'!Y203/'Population at Risk'!Y$5</f>
        <v>8.8465119436758402E-3</v>
      </c>
      <c r="Z203" s="3">
        <f>'Population at Risk'!Z203/'Population at Risk'!Z$5</f>
        <v>3.3966914876106319E-3</v>
      </c>
      <c r="AA203" s="3">
        <f>'Population at Risk'!AA203/'Population at Risk'!AA$5</f>
        <v>5.954916060574281E-3</v>
      </c>
      <c r="AB203" s="3">
        <f>'Population at Risk'!AB203/'Population at Risk'!AB$5</f>
        <v>1.320654603864607E-2</v>
      </c>
      <c r="AC203" s="3">
        <f>'Population at Risk'!AC203/'Population at Risk'!AC$5</f>
        <v>5.0259693810096821E-3</v>
      </c>
      <c r="AD203" s="3">
        <f>'Population at Risk'!AD203/'Population at Risk'!AD$5</f>
        <v>1.2503688329936306E-2</v>
      </c>
      <c r="AE203" s="3">
        <f>'Population at Risk'!AE203/'Population at Risk'!AE$5</f>
        <v>1.3725633563287926E-2</v>
      </c>
      <c r="AF203" s="3">
        <f>'Population at Risk'!AF203/'Population at Risk'!AF$5</f>
        <v>8.1425573904511557E-3</v>
      </c>
      <c r="AG203" s="3">
        <f>'Population at Risk'!AG203/'Population at Risk'!AG$5</f>
        <v>1.3725633563287926E-2</v>
      </c>
      <c r="AH203" s="3">
        <f>'Population at Risk'!AH203/'Population at Risk'!AH$5</f>
        <v>7.6661575117123433E-3</v>
      </c>
      <c r="AI203" s="3">
        <f>'Population at Risk'!AI203/'Population at Risk'!AI$5</f>
        <v>7.4711194500219503E-3</v>
      </c>
      <c r="AJ203" s="3">
        <f>'Population at Risk'!AJ203/'Population at Risk'!AJ$5</f>
        <v>6.5142406461385213E-3</v>
      </c>
      <c r="AK203" s="3">
        <f>'Population at Risk'!AK203/'Population at Risk'!AK$5</f>
        <v>1.688701254310673E-2</v>
      </c>
      <c r="AL203" s="3">
        <f>'Population at Risk'!AL203/'Population at Risk'!AL$5</f>
        <v>5.9160950112757456E-3</v>
      </c>
      <c r="AM203" s="3">
        <f>'Population at Risk'!AM203/'Population at Risk'!AM$5</f>
        <v>6.4947200439287155E-3</v>
      </c>
      <c r="AN203" s="3">
        <f>'Population at Risk'!AN203/'Population at Risk'!AN$5</f>
        <v>2.1908905009600792E-2</v>
      </c>
      <c r="AO203" s="3">
        <f>'Population at Risk'!AO203/'Population at Risk'!AO$5</f>
        <v>2.1892416221174632E-2</v>
      </c>
      <c r="AP203" s="3">
        <f>'Population at Risk'!AP203/'Population at Risk'!AP$5</f>
        <v>1.8232592823830947E-2</v>
      </c>
      <c r="AQ203" s="3">
        <f>'Population at Risk'!AQ203/'Population at Risk'!AQ$5</f>
        <v>7.5630797403289027E-3</v>
      </c>
      <c r="AR203" s="3">
        <f>'Population at Risk'!AR203/'Population at Risk'!AR$5</f>
        <v>8.293224402435264E-3</v>
      </c>
      <c r="AS203" s="3">
        <f>'Population at Risk'!AS203/'Population at Risk'!AS$5</f>
        <v>1.6201282416343447E-2</v>
      </c>
      <c r="AT203" s="3">
        <f>'Population at Risk'!AT203/'Population at Risk'!AT$5</f>
        <v>2.9390283649973998E-2</v>
      </c>
      <c r="AU203" s="3">
        <f>'Population at Risk'!AU203/'Population at Risk'!AU$5</f>
        <v>2.9416271435445968E-2</v>
      </c>
      <c r="AV203" s="3">
        <f>'Population at Risk'!AV203/'Population at Risk'!AV$5</f>
        <v>5.1149935321787993E-3</v>
      </c>
      <c r="AW203" s="3">
        <f>'Population at Risk'!AW203/'Population at Risk'!AW$5</f>
        <v>8.8539402123269609E-3</v>
      </c>
      <c r="AX203" s="3">
        <f>'Population at Risk'!AX203/'Population at Risk'!AX$5</f>
        <v>1.2159675113959267E-2</v>
      </c>
      <c r="AY203" s="3">
        <f>'Population at Risk'!AY203/'Population at Risk'!AY$5</f>
        <v>9.42930436886898E-3</v>
      </c>
      <c r="AZ203" s="3">
        <f>'Population at Risk'!AZ203/'Population at Risk'!AZ$5</f>
        <v>1.1711167775292226E-2</v>
      </c>
      <c r="BA203" s="3">
        <f>'Population at Risk'!BA203/'Population at Risk'!BA$5</f>
        <v>5.0283000920738419E-3</v>
      </c>
      <c r="BB203" s="3">
        <f>'Population at Risk'!BB203/'Population at Risk'!BB$5</f>
        <v>7.9062673368962642E-3</v>
      </c>
      <c r="BC203" s="5">
        <f>'Population at Risk'!BC203/'Population at Risk'!BC$5</f>
        <v>1.9746747988500591E-3</v>
      </c>
      <c r="BD203" s="9">
        <v>201</v>
      </c>
    </row>
    <row r="204" spans="1:56" x14ac:dyDescent="0.35">
      <c r="A204" s="3"/>
      <c r="B204" s="3" t="s">
        <v>55</v>
      </c>
      <c r="C204" s="47">
        <f>'Population at Risk'!C204/'Population at Risk'!C$5</f>
        <v>7.0573516605239193E-3</v>
      </c>
      <c r="D204" s="3">
        <f>'Population at Risk'!D204/'Population at Risk'!D$5</f>
        <v>1.4202183966028263E-2</v>
      </c>
      <c r="E204" s="3">
        <f>'Population at Risk'!E204/'Population at Risk'!E$5</f>
        <v>2.0408618700841361E-2</v>
      </c>
      <c r="F204" s="3">
        <f>'Population at Risk'!F204/'Population at Risk'!F$5</f>
        <v>1.1747483524940134E-2</v>
      </c>
      <c r="G204" s="3">
        <f>'Population at Risk'!G204/'Population at Risk'!G$5</f>
        <v>1.1524958342568215E-2</v>
      </c>
      <c r="H204" s="3">
        <f>'Population at Risk'!H204/'Population at Risk'!H$5</f>
        <v>6.6599720846233735E-3</v>
      </c>
      <c r="I204" s="3">
        <f>'Population at Risk'!I204/'Population at Risk'!I$5</f>
        <v>1.8901344391412937E-2</v>
      </c>
      <c r="J204" s="3">
        <f>'Population at Risk'!J204/'Population at Risk'!J$5</f>
        <v>1.0830779489202698E-2</v>
      </c>
      <c r="K204" s="3">
        <f>'Population at Risk'!K204/'Population at Risk'!K$5</f>
        <v>7.8873131385757619E-3</v>
      </c>
      <c r="L204" s="3">
        <f>'Population at Risk'!L204/'Population at Risk'!L$5</f>
        <v>7.9834490355015653E-3</v>
      </c>
      <c r="M204" s="3">
        <f>'Population at Risk'!M204/'Population at Risk'!M$5</f>
        <v>7.9806732206897796E-3</v>
      </c>
      <c r="N204" s="3">
        <f>'Population at Risk'!N204/'Population at Risk'!N$5</f>
        <v>7.0780657977372128E-3</v>
      </c>
      <c r="O204" s="3">
        <f>'Population at Risk'!O204/'Population at Risk'!O$5</f>
        <v>6.3895252527627127E-3</v>
      </c>
      <c r="P204" s="3">
        <f>'Population at Risk'!P204/'Population at Risk'!P$5</f>
        <v>1.0017720285580423E-2</v>
      </c>
      <c r="Q204" s="3">
        <f>'Population at Risk'!Q204/'Population at Risk'!Q$5</f>
        <v>1.8437199434746181E-2</v>
      </c>
      <c r="R204" s="3">
        <f>'Population at Risk'!R204/'Population at Risk'!R$5</f>
        <v>6.7022006787312719E-3</v>
      </c>
      <c r="S204" s="3">
        <f>'Population at Risk'!S204/'Population at Risk'!S$5</f>
        <v>9.4031643603153144E-3</v>
      </c>
      <c r="T204" s="3">
        <f>'Population at Risk'!T204/'Population at Risk'!T$5</f>
        <v>6.8305229040435417E-3</v>
      </c>
      <c r="U204" s="3">
        <f>'Population at Risk'!U204/'Population at Risk'!U$5</f>
        <v>2.3221127069808184E-3</v>
      </c>
      <c r="V204" s="3">
        <f>'Population at Risk'!V204/'Population at Risk'!V$5</f>
        <v>8.7331302963248834E-3</v>
      </c>
      <c r="W204" s="3">
        <f>'Population at Risk'!W204/'Population at Risk'!W$5</f>
        <v>8.2547473802707695E-3</v>
      </c>
      <c r="X204" s="3">
        <f>'Population at Risk'!X204/'Population at Risk'!X$5</f>
        <v>8.2539099431124079E-3</v>
      </c>
      <c r="Y204" s="3">
        <f>'Population at Risk'!Y204/'Population at Risk'!Y$5</f>
        <v>1.0097935250765071E-2</v>
      </c>
      <c r="Z204" s="3">
        <f>'Population at Risk'!Z204/'Population at Risk'!Z$5</f>
        <v>3.7310046148172635E-3</v>
      </c>
      <c r="AA204" s="3">
        <f>'Population at Risk'!AA204/'Population at Risk'!AA$5</f>
        <v>6.6280676176252301E-3</v>
      </c>
      <c r="AB204" s="3">
        <f>'Population at Risk'!AB204/'Population at Risk'!AB$5</f>
        <v>1.5022675718160855E-2</v>
      </c>
      <c r="AC204" s="3">
        <f>'Population at Risk'!AC204/'Population at Risk'!AC$5</f>
        <v>5.8446462731143621E-3</v>
      </c>
      <c r="AD204" s="3">
        <f>'Population at Risk'!AD204/'Population at Risk'!AD$5</f>
        <v>1.5001270016897984E-2</v>
      </c>
      <c r="AE204" s="3">
        <f>'Population at Risk'!AE204/'Population at Risk'!AE$5</f>
        <v>1.6564459771955187E-2</v>
      </c>
      <c r="AF204" s="3">
        <f>'Population at Risk'!AF204/'Population at Risk'!AF$5</f>
        <v>9.0432094506449536E-3</v>
      </c>
      <c r="AG204" s="3">
        <f>'Population at Risk'!AG204/'Population at Risk'!AG$5</f>
        <v>1.6564459771955187E-2</v>
      </c>
      <c r="AH204" s="3">
        <f>'Population at Risk'!AH204/'Population at Risk'!AH$5</f>
        <v>8.0563387273327319E-3</v>
      </c>
      <c r="AI204" s="3">
        <f>'Population at Risk'!AI204/'Population at Risk'!AI$5</f>
        <v>8.6138676787655827E-3</v>
      </c>
      <c r="AJ204" s="3">
        <f>'Population at Risk'!AJ204/'Population at Risk'!AJ$5</f>
        <v>7.8876037514326747E-3</v>
      </c>
      <c r="AK204" s="3">
        <f>'Population at Risk'!AK204/'Population at Risk'!AK$5</f>
        <v>1.876899888074212E-2</v>
      </c>
      <c r="AL204" s="3">
        <f>'Population at Risk'!AL204/'Population at Risk'!AL$5</f>
        <v>7.0063956385299541E-3</v>
      </c>
      <c r="AM204" s="3">
        <f>'Population at Risk'!AM204/'Population at Risk'!AM$5</f>
        <v>6.4341819745537335E-3</v>
      </c>
      <c r="AN204" s="3">
        <f>'Population at Risk'!AN204/'Population at Risk'!AN$5</f>
        <v>2.4466286384802357E-2</v>
      </c>
      <c r="AO204" s="3">
        <f>'Population at Risk'!AO204/'Population at Risk'!AO$5</f>
        <v>2.4447872894050714E-2</v>
      </c>
      <c r="AP204" s="3">
        <f>'Population at Risk'!AP204/'Population at Risk'!AP$5</f>
        <v>2.1161770114359772E-2</v>
      </c>
      <c r="AQ204" s="3">
        <f>'Population at Risk'!AQ204/'Population at Risk'!AQ$5</f>
        <v>9.3357706413482212E-3</v>
      </c>
      <c r="AR204" s="3">
        <f>'Population at Risk'!AR204/'Population at Risk'!AR$5</f>
        <v>9.5584713726514139E-3</v>
      </c>
      <c r="AS204" s="3">
        <f>'Population at Risk'!AS204/'Population at Risk'!AS$5</f>
        <v>1.890374112478101E-2</v>
      </c>
      <c r="AT204" s="3">
        <f>'Population at Risk'!AT204/'Population at Risk'!AT$5</f>
        <v>3.3301437845581289E-2</v>
      </c>
      <c r="AU204" s="3">
        <f>'Population at Risk'!AU204/'Population at Risk'!AU$5</f>
        <v>3.3330883992918489E-2</v>
      </c>
      <c r="AV204" s="3">
        <f>'Population at Risk'!AV204/'Population at Risk'!AV$5</f>
        <v>6.473663689163793E-3</v>
      </c>
      <c r="AW204" s="3">
        <f>'Population at Risk'!AW204/'Population at Risk'!AW$5</f>
        <v>9.7139260371296166E-3</v>
      </c>
      <c r="AX204" s="3">
        <f>'Population at Risk'!AX204/'Population at Risk'!AX$5</f>
        <v>1.3846262028491551E-2</v>
      </c>
      <c r="AY204" s="3">
        <f>'Population at Risk'!AY204/'Population at Risk'!AY$5</f>
        <v>1.1152411072879004E-2</v>
      </c>
      <c r="AZ204" s="3">
        <f>'Population at Risk'!AZ204/'Population at Risk'!AZ$5</f>
        <v>1.3859267085699359E-2</v>
      </c>
      <c r="BA204" s="3">
        <f>'Population at Risk'!BA204/'Population at Risk'!BA$5</f>
        <v>6.5666156258153818E-3</v>
      </c>
      <c r="BB204" s="3">
        <f>'Population at Risk'!BB204/'Population at Risk'!BB$5</f>
        <v>8.5104522222221139E-3</v>
      </c>
      <c r="BC204" s="5">
        <f>'Population at Risk'!BC204/'Population at Risk'!BC$5</f>
        <v>2.3206836642735624E-3</v>
      </c>
      <c r="BD204" s="9">
        <v>202</v>
      </c>
    </row>
    <row r="205" spans="1:56" x14ac:dyDescent="0.35">
      <c r="A205" s="3"/>
      <c r="B205" s="3" t="s">
        <v>56</v>
      </c>
      <c r="C205" s="47">
        <f>'Population at Risk'!C205/'Population at Risk'!C$5</f>
        <v>6.7921910490013442E-3</v>
      </c>
      <c r="D205" s="3">
        <f>'Population at Risk'!D205/'Population at Risk'!D$5</f>
        <v>1.2824218958667173E-2</v>
      </c>
      <c r="E205" s="3">
        <f>'Population at Risk'!E205/'Population at Risk'!E$5</f>
        <v>1.806510160824619E-2</v>
      </c>
      <c r="F205" s="3">
        <f>'Population at Risk'!F205/'Population at Risk'!F$5</f>
        <v>1.1781866403549715E-2</v>
      </c>
      <c r="G205" s="3">
        <f>'Population at Risk'!G205/'Population at Risk'!G$5</f>
        <v>1.1309672694824101E-2</v>
      </c>
      <c r="H205" s="3">
        <f>'Population at Risk'!H205/'Population at Risk'!H$5</f>
        <v>6.0701351408757069E-3</v>
      </c>
      <c r="I205" s="3">
        <f>'Population at Risk'!I205/'Population at Risk'!I$5</f>
        <v>1.8095013513987544E-2</v>
      </c>
      <c r="J205" s="3">
        <f>'Population at Risk'!J205/'Population at Risk'!J$5</f>
        <v>8.5736652566161323E-3</v>
      </c>
      <c r="K205" s="3">
        <f>'Population at Risk'!K205/'Population at Risk'!K$5</f>
        <v>6.0508641092954351E-3</v>
      </c>
      <c r="L205" s="3">
        <f>'Population at Risk'!L205/'Population at Risk'!L$5</f>
        <v>8.0917516386963539E-3</v>
      </c>
      <c r="M205" s="3">
        <f>'Population at Risk'!M205/'Population at Risk'!M$5</f>
        <v>8.0889381674820824E-3</v>
      </c>
      <c r="N205" s="3">
        <f>'Population at Risk'!N205/'Population at Risk'!N$5</f>
        <v>5.3256461255921294E-3</v>
      </c>
      <c r="O205" s="3">
        <f>'Population at Risk'!O205/'Population at Risk'!O$5</f>
        <v>5.9324050041548873E-3</v>
      </c>
      <c r="P205" s="3">
        <f>'Population at Risk'!P205/'Population at Risk'!P$5</f>
        <v>9.0094007274239621E-3</v>
      </c>
      <c r="Q205" s="3">
        <f>'Population at Risk'!Q205/'Population at Risk'!Q$5</f>
        <v>1.412682134431713E-2</v>
      </c>
      <c r="R205" s="3">
        <f>'Population at Risk'!R205/'Population at Risk'!R$5</f>
        <v>6.9415649886859603E-3</v>
      </c>
      <c r="S205" s="3">
        <f>'Population at Risk'!S205/'Population at Risk'!S$5</f>
        <v>7.9761929266885159E-3</v>
      </c>
      <c r="T205" s="3">
        <f>'Population at Risk'!T205/'Population at Risk'!T$5</f>
        <v>5.9377976405743937E-3</v>
      </c>
      <c r="U205" s="3">
        <f>'Population at Risk'!U205/'Population at Risk'!U$5</f>
        <v>2.0095206118103236E-3</v>
      </c>
      <c r="V205" s="3">
        <f>'Population at Risk'!V205/'Population at Risk'!V$5</f>
        <v>6.7711667776984711E-3</v>
      </c>
      <c r="W205" s="3">
        <f>'Population at Risk'!W205/'Population at Risk'!W$5</f>
        <v>7.0592084126802779E-3</v>
      </c>
      <c r="X205" s="3">
        <f>'Population at Risk'!X205/'Population at Risk'!X$5</f>
        <v>7.0584922619416702E-3</v>
      </c>
      <c r="Y205" s="3">
        <f>'Population at Risk'!Y205/'Population at Risk'!Y$5</f>
        <v>7.9180365868031875E-3</v>
      </c>
      <c r="Z205" s="3">
        <f>'Population at Risk'!Z205/'Population at Risk'!Z$5</f>
        <v>3.1610995758731887E-3</v>
      </c>
      <c r="AA205" s="3">
        <f>'Population at Risk'!AA205/'Population at Risk'!AA$5</f>
        <v>5.6297306326640283E-3</v>
      </c>
      <c r="AB205" s="3">
        <f>'Population at Risk'!AB205/'Population at Risk'!AB$5</f>
        <v>1.3780257042019973E-2</v>
      </c>
      <c r="AC205" s="3">
        <f>'Population at Risk'!AC205/'Population at Risk'!AC$5</f>
        <v>5.0193656264063951E-3</v>
      </c>
      <c r="AD205" s="3">
        <f>'Population at Risk'!AD205/'Population at Risk'!AD$5</f>
        <v>1.3938155939422388E-2</v>
      </c>
      <c r="AE205" s="3">
        <f>'Population at Risk'!AE205/'Population at Risk'!AE$5</f>
        <v>1.5150699729220934E-2</v>
      </c>
      <c r="AF205" s="3">
        <f>'Population at Risk'!AF205/'Population at Risk'!AF$5</f>
        <v>7.573288479868742E-3</v>
      </c>
      <c r="AG205" s="3">
        <f>'Population at Risk'!AG205/'Population at Risk'!AG$5</f>
        <v>1.5150699729220934E-2</v>
      </c>
      <c r="AH205" s="3">
        <f>'Population at Risk'!AH205/'Population at Risk'!AH$5</f>
        <v>6.7381797240201099E-3</v>
      </c>
      <c r="AI205" s="3">
        <f>'Population at Risk'!AI205/'Population at Risk'!AI$5</f>
        <v>6.9873440952727623E-3</v>
      </c>
      <c r="AJ205" s="3">
        <f>'Population at Risk'!AJ205/'Population at Risk'!AJ$5</f>
        <v>6.6636652382793286E-3</v>
      </c>
      <c r="AK205" s="3">
        <f>'Population at Risk'!AK205/'Population at Risk'!AK$5</f>
        <v>1.8139550747546501E-2</v>
      </c>
      <c r="AL205" s="3">
        <f>'Population at Risk'!AL205/'Population at Risk'!AL$5</f>
        <v>6.4745848852439452E-3</v>
      </c>
      <c r="AM205" s="3">
        <f>'Population at Risk'!AM205/'Population at Risk'!AM$5</f>
        <v>5.3570942431306412E-3</v>
      </c>
      <c r="AN205" s="3">
        <f>'Population at Risk'!AN205/'Population at Risk'!AN$5</f>
        <v>2.2646998422855516E-2</v>
      </c>
      <c r="AO205" s="3">
        <f>'Population at Risk'!AO205/'Population at Risk'!AO$5</f>
        <v>2.262995414039053E-2</v>
      </c>
      <c r="AP205" s="3">
        <f>'Population at Risk'!AP205/'Population at Risk'!AP$5</f>
        <v>1.952132281867297E-2</v>
      </c>
      <c r="AQ205" s="3">
        <f>'Population at Risk'!AQ205/'Population at Risk'!AQ$5</f>
        <v>7.6362793327599326E-3</v>
      </c>
      <c r="AR205" s="3">
        <f>'Population at Risk'!AR205/'Population at Risk'!AR$5</f>
        <v>8.4002676980243426E-3</v>
      </c>
      <c r="AS205" s="3">
        <f>'Population at Risk'!AS205/'Population at Risk'!AS$5</f>
        <v>1.8097308002770277E-2</v>
      </c>
      <c r="AT205" s="3">
        <f>'Population at Risk'!AT205/'Population at Risk'!AT$5</f>
        <v>3.0473957273786649E-2</v>
      </c>
      <c r="AU205" s="3">
        <f>'Population at Risk'!AU205/'Population at Risk'!AU$5</f>
        <v>3.0500903276538614E-2</v>
      </c>
      <c r="AV205" s="3">
        <f>'Population at Risk'!AV205/'Population at Risk'!AV$5</f>
        <v>5.6698866539320473E-3</v>
      </c>
      <c r="AW205" s="3">
        <f>'Population at Risk'!AW205/'Population at Risk'!AW$5</f>
        <v>8.1500348034032506E-3</v>
      </c>
      <c r="AX205" s="3">
        <f>'Population at Risk'!AX205/'Population at Risk'!AX$5</f>
        <v>1.1079921560128358E-2</v>
      </c>
      <c r="AY205" s="3">
        <f>'Population at Risk'!AY205/'Population at Risk'!AY$5</f>
        <v>9.9155196558991243E-3</v>
      </c>
      <c r="AZ205" s="3">
        <f>'Population at Risk'!AZ205/'Population at Risk'!AZ$5</f>
        <v>1.2591185642169501E-2</v>
      </c>
      <c r="BA205" s="3">
        <f>'Population at Risk'!BA205/'Population at Risk'!BA$5</f>
        <v>5.3505756951088288E-3</v>
      </c>
      <c r="BB205" s="3">
        <f>'Population at Risk'!BB205/'Population at Risk'!BB$5</f>
        <v>6.1696903177493653E-3</v>
      </c>
      <c r="BC205" s="5">
        <f>'Population at Risk'!BC205/'Population at Risk'!BC$5</f>
        <v>2.0082839402367366E-3</v>
      </c>
      <c r="BD205" s="9">
        <v>203</v>
      </c>
    </row>
    <row r="206" spans="1:56" x14ac:dyDescent="0.35">
      <c r="A206" s="3"/>
      <c r="B206" s="3" t="s">
        <v>57</v>
      </c>
      <c r="C206" s="47">
        <f>'Population at Risk'!C206/'Population at Risk'!C$5</f>
        <v>7.1817479967937695E-3</v>
      </c>
      <c r="D206" s="3">
        <f>'Population at Risk'!D206/'Population at Risk'!D$5</f>
        <v>1.4622732486369585E-2</v>
      </c>
      <c r="E206" s="3">
        <f>'Population at Risk'!E206/'Population at Risk'!E$5</f>
        <v>2.1086201764929688E-2</v>
      </c>
      <c r="F206" s="3">
        <f>'Population at Risk'!F206/'Population at Risk'!F$5</f>
        <v>1.3895776718064686E-2</v>
      </c>
      <c r="G206" s="3">
        <f>'Population at Risk'!G206/'Population at Risk'!G$5</f>
        <v>1.3545454014359267E-2</v>
      </c>
      <c r="H206" s="3">
        <f>'Population at Risk'!H206/'Population at Risk'!H$5</f>
        <v>7.0029033317310415E-3</v>
      </c>
      <c r="I206" s="3">
        <f>'Population at Risk'!I206/'Population at Risk'!I$5</f>
        <v>2.2028292020644318E-2</v>
      </c>
      <c r="J206" s="3">
        <f>'Population at Risk'!J206/'Population at Risk'!J$5</f>
        <v>9.4183674873851222E-3</v>
      </c>
      <c r="K206" s="3">
        <f>'Population at Risk'!K206/'Population at Risk'!K$5</f>
        <v>7.1635464271309979E-3</v>
      </c>
      <c r="L206" s="3">
        <f>'Population at Risk'!L206/'Population at Risk'!L$5</f>
        <v>9.3527033758928207E-3</v>
      </c>
      <c r="M206" s="3">
        <f>'Population at Risk'!M206/'Population at Risk'!M$5</f>
        <v>9.3494514765638959E-3</v>
      </c>
      <c r="N206" s="3">
        <f>'Population at Risk'!N206/'Population at Risk'!N$5</f>
        <v>5.7416677062964907E-3</v>
      </c>
      <c r="O206" s="3">
        <f>'Population at Risk'!O206/'Population at Risk'!O$5</f>
        <v>6.274774902289143E-3</v>
      </c>
      <c r="P206" s="3">
        <f>'Population at Risk'!P206/'Population at Risk'!P$5</f>
        <v>1.0329091693149663E-2</v>
      </c>
      <c r="Q206" s="3">
        <f>'Population at Risk'!Q206/'Population at Risk'!Q$5</f>
        <v>1.5863765940117878E-2</v>
      </c>
      <c r="R206" s="3">
        <f>'Population at Risk'!R206/'Population at Risk'!R$5</f>
        <v>7.1088244941604718E-3</v>
      </c>
      <c r="S206" s="3">
        <f>'Population at Risk'!S206/'Population at Risk'!S$5</f>
        <v>9.1057640840070952E-3</v>
      </c>
      <c r="T206" s="3">
        <f>'Population at Risk'!T206/'Population at Risk'!T$5</f>
        <v>5.7452874412151841E-3</v>
      </c>
      <c r="U206" s="3">
        <f>'Population at Risk'!U206/'Population at Risk'!U$5</f>
        <v>2.6661294043113094E-3</v>
      </c>
      <c r="V206" s="3">
        <f>'Population at Risk'!V206/'Population at Risk'!V$5</f>
        <v>8.158897071361056E-3</v>
      </c>
      <c r="W206" s="3">
        <f>'Population at Risk'!W206/'Population at Risk'!W$5</f>
        <v>8.7358040040314919E-3</v>
      </c>
      <c r="X206" s="3">
        <f>'Population at Risk'!X206/'Population at Risk'!X$5</f>
        <v>8.7349177640844485E-3</v>
      </c>
      <c r="Y206" s="3">
        <f>'Population at Risk'!Y206/'Population at Risk'!Y$5</f>
        <v>9.0813403413284588E-3</v>
      </c>
      <c r="Z206" s="3">
        <f>'Population at Risk'!Z206/'Population at Risk'!Z$5</f>
        <v>3.1380930287416516E-3</v>
      </c>
      <c r="AA206" s="3">
        <f>'Population at Risk'!AA206/'Population at Risk'!AA$5</f>
        <v>5.967693101093261E-3</v>
      </c>
      <c r="AB206" s="3">
        <f>'Population at Risk'!AB206/'Population at Risk'!AB$5</f>
        <v>1.5543004907313874E-2</v>
      </c>
      <c r="AC206" s="3">
        <f>'Population at Risk'!AC206/'Population at Risk'!AC$5</f>
        <v>5.3029901480924806E-3</v>
      </c>
      <c r="AD206" s="3">
        <f>'Population at Risk'!AD206/'Population at Risk'!AD$5</f>
        <v>1.6110220932602313E-2</v>
      </c>
      <c r="AE206" s="3">
        <f>'Population at Risk'!AE206/'Population at Risk'!AE$5</f>
        <v>1.732295931205163E-2</v>
      </c>
      <c r="AF206" s="3">
        <f>'Population at Risk'!AF206/'Population at Risk'!AF$5</f>
        <v>7.3928030144553986E-3</v>
      </c>
      <c r="AG206" s="3">
        <f>'Population at Risk'!AG206/'Population at Risk'!AG$5</f>
        <v>1.732295931205163E-2</v>
      </c>
      <c r="AH206" s="3">
        <f>'Population at Risk'!AH206/'Population at Risk'!AH$5</f>
        <v>7.1763359304872227E-3</v>
      </c>
      <c r="AI206" s="3">
        <f>'Population at Risk'!AI206/'Population at Risk'!AI$5</f>
        <v>7.4545581815124128E-3</v>
      </c>
      <c r="AJ206" s="3">
        <f>'Population at Risk'!AJ206/'Population at Risk'!AJ$5</f>
        <v>8.3925413479084901E-3</v>
      </c>
      <c r="AK206" s="3">
        <f>'Population at Risk'!AK206/'Population at Risk'!AK$5</f>
        <v>1.9742842036309081E-2</v>
      </c>
      <c r="AL206" s="3">
        <f>'Population at Risk'!AL206/'Population at Risk'!AL$5</f>
        <v>8.112224347743717E-3</v>
      </c>
      <c r="AM206" s="3">
        <f>'Population at Risk'!AM206/'Population at Risk'!AM$5</f>
        <v>5.3882880955583787E-3</v>
      </c>
      <c r="AN206" s="3">
        <f>'Population at Risk'!AN206/'Population at Risk'!AN$5</f>
        <v>2.5353857267897753E-2</v>
      </c>
      <c r="AO206" s="3">
        <f>'Population at Risk'!AO206/'Population at Risk'!AO$5</f>
        <v>2.5334775785363851E-2</v>
      </c>
      <c r="AP206" s="3">
        <f>'Population at Risk'!AP206/'Population at Risk'!AP$5</f>
        <v>2.2622645813070157E-2</v>
      </c>
      <c r="AQ206" s="3">
        <f>'Population at Risk'!AQ206/'Population at Risk'!AQ$5</f>
        <v>8.2600753453791198E-3</v>
      </c>
      <c r="AR206" s="3">
        <f>'Population at Risk'!AR206/'Population at Risk'!AR$5</f>
        <v>9.443415468738333E-3</v>
      </c>
      <c r="AS206" s="3">
        <f>'Population at Risk'!AS206/'Population at Risk'!AS$5</f>
        <v>2.2031085258068822E-2</v>
      </c>
      <c r="AT206" s="3">
        <f>'Population at Risk'!AT206/'Population at Risk'!AT$5</f>
        <v>3.419506133493861E-2</v>
      </c>
      <c r="AU206" s="3">
        <f>'Population at Risk'!AU206/'Population at Risk'!AU$5</f>
        <v>3.4225297651428663E-2</v>
      </c>
      <c r="AV206" s="3">
        <f>'Population at Risk'!AV206/'Population at Risk'!AV$5</f>
        <v>6.3228046360046817E-3</v>
      </c>
      <c r="AW206" s="3">
        <f>'Population at Risk'!AW206/'Population at Risk'!AW$5</f>
        <v>9.0119565904544872E-3</v>
      </c>
      <c r="AX206" s="3">
        <f>'Population at Risk'!AX206/'Population at Risk'!AX$5</f>
        <v>1.1852124201589586E-2</v>
      </c>
      <c r="AY206" s="3">
        <f>'Population at Risk'!AY206/'Population at Risk'!AY$5</f>
        <v>1.1714159632065986E-2</v>
      </c>
      <c r="AZ206" s="3">
        <f>'Population at Risk'!AZ206/'Population at Risk'!AZ$5</f>
        <v>1.4494660230954574E-2</v>
      </c>
      <c r="BA206" s="3">
        <f>'Population at Risk'!BA206/'Population at Risk'!BA$5</f>
        <v>6.5621117742201722E-3</v>
      </c>
      <c r="BB206" s="3">
        <f>'Population at Risk'!BB206/'Population at Risk'!BB$5</f>
        <v>7.1371133761345944E-3</v>
      </c>
      <c r="BC206" s="5">
        <f>'Population at Risk'!BC206/'Population at Risk'!BC$5</f>
        <v>2.6644886515733495E-3</v>
      </c>
      <c r="BD206" s="9">
        <v>204</v>
      </c>
    </row>
    <row r="207" spans="1:56" x14ac:dyDescent="0.35">
      <c r="A207" s="3"/>
      <c r="B207" s="3" t="s">
        <v>58</v>
      </c>
      <c r="C207" s="47">
        <f>'Population at Risk'!C207/'Population at Risk'!C$5</f>
        <v>5.1755423063850753E-3</v>
      </c>
      <c r="D207" s="3">
        <f>'Population at Risk'!D207/'Population at Risk'!D$5</f>
        <v>9.8257231908905809E-3</v>
      </c>
      <c r="E207" s="3">
        <f>'Population at Risk'!E207/'Population at Risk'!E$5</f>
        <v>1.3865918505889963E-2</v>
      </c>
      <c r="F207" s="3">
        <f>'Population at Risk'!F207/'Population at Risk'!F$5</f>
        <v>1.1395589619170473E-2</v>
      </c>
      <c r="G207" s="3">
        <f>'Population at Risk'!G207/'Population at Risk'!G$5</f>
        <v>1.1123091800112537E-2</v>
      </c>
      <c r="H207" s="3">
        <f>'Population at Risk'!H207/'Population at Risk'!H$5</f>
        <v>5.7861395753675722E-3</v>
      </c>
      <c r="I207" s="3">
        <f>'Population at Risk'!I207/'Population at Risk'!I$5</f>
        <v>1.6909232811891373E-2</v>
      </c>
      <c r="J207" s="3">
        <f>'Population at Risk'!J207/'Population at Risk'!J$5</f>
        <v>7.7648347970947166E-3</v>
      </c>
      <c r="K207" s="3">
        <f>'Population at Risk'!K207/'Population at Risk'!K$5</f>
        <v>5.5956758883627042E-3</v>
      </c>
      <c r="L207" s="3">
        <f>'Population at Risk'!L207/'Population at Risk'!L$5</f>
        <v>7.3364985645654988E-3</v>
      </c>
      <c r="M207" s="3">
        <f>'Population at Risk'!M207/'Population at Risk'!M$5</f>
        <v>7.333947691967501E-3</v>
      </c>
      <c r="N207" s="3">
        <f>'Population at Risk'!N207/'Population at Risk'!N$5</f>
        <v>4.0240748027035233E-3</v>
      </c>
      <c r="O207" s="3">
        <f>'Population at Risk'!O207/'Population at Risk'!O$5</f>
        <v>5.1201230150649327E-3</v>
      </c>
      <c r="P207" s="3">
        <f>'Population at Risk'!P207/'Population at Risk'!P$5</f>
        <v>7.2017975560679593E-3</v>
      </c>
      <c r="Q207" s="3">
        <f>'Population at Risk'!Q207/'Population at Risk'!Q$5</f>
        <v>1.2609660106247544E-2</v>
      </c>
      <c r="R207" s="3">
        <f>'Population at Risk'!R207/'Population at Risk'!R$5</f>
        <v>5.0751143940269347E-3</v>
      </c>
      <c r="S207" s="3">
        <f>'Population at Risk'!S207/'Population at Risk'!S$5</f>
        <v>6.8068309260323461E-3</v>
      </c>
      <c r="T207" s="3">
        <f>'Population at Risk'!T207/'Population at Risk'!T$5</f>
        <v>4.0426054237189006E-3</v>
      </c>
      <c r="U207" s="3">
        <f>'Population at Risk'!U207/'Population at Risk'!U$5</f>
        <v>2.1534122111745192E-3</v>
      </c>
      <c r="V207" s="3">
        <f>'Population at Risk'!V207/'Population at Risk'!V$5</f>
        <v>5.8879582681090449E-3</v>
      </c>
      <c r="W207" s="3">
        <f>'Population at Risk'!W207/'Population at Risk'!W$5</f>
        <v>6.5538366097456962E-3</v>
      </c>
      <c r="X207" s="3">
        <f>'Population at Risk'!X207/'Population at Risk'!X$5</f>
        <v>6.5531717285501872E-3</v>
      </c>
      <c r="Y207" s="3">
        <f>'Population at Risk'!Y207/'Population at Risk'!Y$5</f>
        <v>7.041082109147963E-3</v>
      </c>
      <c r="Z207" s="3">
        <f>'Population at Risk'!Z207/'Population at Risk'!Z$5</f>
        <v>2.0286662003986436E-3</v>
      </c>
      <c r="AA207" s="3">
        <f>'Population at Risk'!AA207/'Population at Risk'!AA$5</f>
        <v>4.098771815083938E-3</v>
      </c>
      <c r="AB207" s="3">
        <f>'Population at Risk'!AB207/'Population at Risk'!AB$5</f>
        <v>1.0815748692420092E-2</v>
      </c>
      <c r="AC207" s="3">
        <f>'Population at Risk'!AC207/'Population at Risk'!AC$5</f>
        <v>3.7124691133656176E-3</v>
      </c>
      <c r="AD207" s="3">
        <f>'Population at Risk'!AD207/'Population at Risk'!AD$5</f>
        <v>1.2485654164075821E-2</v>
      </c>
      <c r="AE207" s="3">
        <f>'Population at Risk'!AE207/'Population at Risk'!AE$5</f>
        <v>1.317622663909845E-2</v>
      </c>
      <c r="AF207" s="3">
        <f>'Population at Risk'!AF207/'Population at Risk'!AF$5</f>
        <v>5.6317382765206144E-3</v>
      </c>
      <c r="AG207" s="3">
        <f>'Population at Risk'!AG207/'Population at Risk'!AG$5</f>
        <v>1.317622663909845E-2</v>
      </c>
      <c r="AH207" s="3">
        <f>'Population at Risk'!AH207/'Population at Risk'!AH$5</f>
        <v>4.7953463607241092E-3</v>
      </c>
      <c r="AI207" s="3">
        <f>'Population at Risk'!AI207/'Population at Risk'!AI$5</f>
        <v>5.4985067578510981E-3</v>
      </c>
      <c r="AJ207" s="3">
        <f>'Population at Risk'!AJ207/'Population at Risk'!AJ$5</f>
        <v>6.8896909204923182E-3</v>
      </c>
      <c r="AK207" s="3">
        <f>'Population at Risk'!AK207/'Population at Risk'!AK$5</f>
        <v>1.5324518818532756E-2</v>
      </c>
      <c r="AL207" s="3">
        <f>'Population at Risk'!AL207/'Population at Risk'!AL$5</f>
        <v>6.5711924824017201E-3</v>
      </c>
      <c r="AM207" s="3">
        <f>'Population at Risk'!AM207/'Population at Risk'!AM$5</f>
        <v>3.6867234338031009E-3</v>
      </c>
      <c r="AN207" s="3">
        <f>'Population at Risk'!AN207/'Population at Risk'!AN$5</f>
        <v>1.9951756997749082E-2</v>
      </c>
      <c r="AO207" s="3">
        <f>'Population at Risk'!AO207/'Population at Risk'!AO$5</f>
        <v>1.9936741172005078E-2</v>
      </c>
      <c r="AP207" s="3">
        <f>'Population at Risk'!AP207/'Population at Risk'!AP$5</f>
        <v>1.6532738383279764E-2</v>
      </c>
      <c r="AQ207" s="3">
        <f>'Population at Risk'!AQ207/'Population at Risk'!AQ$5</f>
        <v>6.3000574668145822E-3</v>
      </c>
      <c r="AR207" s="3">
        <f>'Population at Risk'!AR207/'Population at Risk'!AR$5</f>
        <v>6.9469590148718303E-3</v>
      </c>
      <c r="AS207" s="3">
        <f>'Population at Risk'!AS207/'Population at Risk'!AS$5</f>
        <v>1.6911376940989788E-2</v>
      </c>
      <c r="AT207" s="3">
        <f>'Population at Risk'!AT207/'Population at Risk'!AT$5</f>
        <v>2.2147434240139562E-2</v>
      </c>
      <c r="AU207" s="3">
        <f>'Population at Risk'!AU207/'Population at Risk'!AU$5</f>
        <v>2.2167017677191141E-2</v>
      </c>
      <c r="AV207" s="3">
        <f>'Population at Risk'!AV207/'Population at Risk'!AV$5</f>
        <v>5.4623045967851095E-3</v>
      </c>
      <c r="AW207" s="3">
        <f>'Population at Risk'!AW207/'Population at Risk'!AW$5</f>
        <v>5.9317360063520629E-3</v>
      </c>
      <c r="AX207" s="3">
        <f>'Population at Risk'!AX207/'Population at Risk'!AX$5</f>
        <v>9.9631396673446997E-3</v>
      </c>
      <c r="AY207" s="3">
        <f>'Population at Risk'!AY207/'Population at Risk'!AY$5</f>
        <v>8.7939103449381304E-3</v>
      </c>
      <c r="AZ207" s="3">
        <f>'Population at Risk'!AZ207/'Population at Risk'!AZ$5</f>
        <v>1.0885287830556473E-2</v>
      </c>
      <c r="BA207" s="3">
        <f>'Population at Risk'!BA207/'Population at Risk'!BA$5</f>
        <v>4.3902544494191691E-3</v>
      </c>
      <c r="BB207" s="3">
        <f>'Population at Risk'!BB207/'Population at Risk'!BB$5</f>
        <v>4.9835205618894924E-3</v>
      </c>
      <c r="BC207" s="5">
        <f>'Population at Risk'!BC207/'Population at Risk'!BC$5</f>
        <v>2.1520869878092438E-3</v>
      </c>
      <c r="BD207" s="9">
        <v>205</v>
      </c>
    </row>
    <row r="208" spans="1:56" x14ac:dyDescent="0.35">
      <c r="A208" s="3"/>
      <c r="B208" s="3" t="s">
        <v>59</v>
      </c>
      <c r="C208" s="47">
        <f>'Population at Risk'!C208/'Population at Risk'!C$5</f>
        <v>5.3473301213714944E-3</v>
      </c>
      <c r="D208" s="3">
        <f>'Population at Risk'!D208/'Population at Risk'!D$5</f>
        <v>1.0777977710512655E-2</v>
      </c>
      <c r="E208" s="3">
        <f>'Population at Risk'!E208/'Population at Risk'!E$5</f>
        <v>1.5495345484210648E-2</v>
      </c>
      <c r="F208" s="3">
        <f>'Population at Risk'!F208/'Population at Risk'!F$5</f>
        <v>1.3701959157902529E-2</v>
      </c>
      <c r="G208" s="3">
        <f>'Population at Risk'!G208/'Population at Risk'!G$5</f>
        <v>1.141396663084236E-2</v>
      </c>
      <c r="H208" s="3">
        <f>'Population at Risk'!H208/'Population at Risk'!H$5</f>
        <v>5.8260621979745048E-3</v>
      </c>
      <c r="I208" s="3">
        <f>'Population at Risk'!I208/'Population at Risk'!I$5</f>
        <v>1.8964322522035379E-2</v>
      </c>
      <c r="J208" s="3">
        <f>'Population at Risk'!J208/'Population at Risk'!J$5</f>
        <v>7.7919101861754934E-3</v>
      </c>
      <c r="K208" s="3">
        <f>'Population at Risk'!K208/'Population at Risk'!K$5</f>
        <v>5.2906474598526099E-3</v>
      </c>
      <c r="L208" s="3">
        <f>'Population at Risk'!L208/'Population at Risk'!L$5</f>
        <v>8.2707087973086929E-3</v>
      </c>
      <c r="M208" s="3">
        <f>'Population at Risk'!M208/'Population at Risk'!M$5</f>
        <v>8.2678331033722192E-3</v>
      </c>
      <c r="N208" s="3">
        <f>'Population at Risk'!N208/'Population at Risk'!N$5</f>
        <v>4.757273262821605E-3</v>
      </c>
      <c r="O208" s="3">
        <f>'Population at Risk'!O208/'Population at Risk'!O$5</f>
        <v>4.5118332883578279E-3</v>
      </c>
      <c r="P208" s="3">
        <f>'Population at Risk'!P208/'Population at Risk'!P$5</f>
        <v>8.574935763404453E-3</v>
      </c>
      <c r="Q208" s="3">
        <f>'Population at Risk'!Q208/'Population at Risk'!Q$5</f>
        <v>1.2724144273185117E-2</v>
      </c>
      <c r="R208" s="3">
        <f>'Population at Risk'!R208/'Population at Risk'!R$5</f>
        <v>5.7989993491689143E-3</v>
      </c>
      <c r="S208" s="3">
        <f>'Population at Risk'!S208/'Population at Risk'!S$5</f>
        <v>7.4140193381293145E-3</v>
      </c>
      <c r="T208" s="3">
        <f>'Population at Risk'!T208/'Population at Risk'!T$5</f>
        <v>4.9130560607311179E-3</v>
      </c>
      <c r="U208" s="3">
        <f>'Population at Risk'!U208/'Population at Risk'!U$5</f>
        <v>1.7247144806549833E-3</v>
      </c>
      <c r="V208" s="3">
        <f>'Population at Risk'!V208/'Population at Risk'!V$5</f>
        <v>6.6506486934468038E-3</v>
      </c>
      <c r="W208" s="3">
        <f>'Population at Risk'!W208/'Population at Risk'!W$5</f>
        <v>6.927368951707067E-3</v>
      </c>
      <c r="X208" s="3">
        <f>'Population at Risk'!X208/'Population at Risk'!X$5</f>
        <v>6.9266661759705616E-3</v>
      </c>
      <c r="Y208" s="3">
        <f>'Population at Risk'!Y208/'Population at Risk'!Y$5</f>
        <v>7.4602861410244187E-3</v>
      </c>
      <c r="Z208" s="3">
        <f>'Population at Risk'!Z208/'Population at Risk'!Z$5</f>
        <v>2.4198943602868695E-3</v>
      </c>
      <c r="AA208" s="3">
        <f>'Population at Risk'!AA208/'Population at Risk'!AA$5</f>
        <v>4.3759201781747728E-3</v>
      </c>
      <c r="AB208" s="3">
        <f>'Population at Risk'!AB208/'Population at Risk'!AB$5</f>
        <v>1.1898748990034663E-2</v>
      </c>
      <c r="AC208" s="3">
        <f>'Population at Risk'!AC208/'Population at Risk'!AC$5</f>
        <v>4.1835809667641376E-3</v>
      </c>
      <c r="AD208" s="3">
        <f>'Population at Risk'!AD208/'Population at Risk'!AD$5</f>
        <v>1.2608587061358126E-2</v>
      </c>
      <c r="AE208" s="3">
        <f>'Population at Risk'!AE208/'Population at Risk'!AE$5</f>
        <v>1.3233633479640124E-2</v>
      </c>
      <c r="AF208" s="3">
        <f>'Population at Risk'!AF208/'Population at Risk'!AF$5</f>
        <v>6.1988768668555247E-3</v>
      </c>
      <c r="AG208" s="3">
        <f>'Population at Risk'!AG208/'Population at Risk'!AG$5</f>
        <v>1.3233633479640124E-2</v>
      </c>
      <c r="AH208" s="3">
        <f>'Population at Risk'!AH208/'Population at Risk'!AH$5</f>
        <v>4.7010878049899996E-3</v>
      </c>
      <c r="AI208" s="3">
        <f>'Population at Risk'!AI208/'Population at Risk'!AI$5</f>
        <v>6.0141128706756143E-3</v>
      </c>
      <c r="AJ208" s="3">
        <f>'Population at Risk'!AJ208/'Population at Risk'!AJ$5</f>
        <v>6.1774896622211932E-3</v>
      </c>
      <c r="AK208" s="3">
        <f>'Population at Risk'!AK208/'Population at Risk'!AK$5</f>
        <v>1.7002411367525925E-2</v>
      </c>
      <c r="AL208" s="3">
        <f>'Population at Risk'!AL208/'Population at Risk'!AL$5</f>
        <v>6.8317516133767709E-3</v>
      </c>
      <c r="AM208" s="3">
        <f>'Population at Risk'!AM208/'Population at Risk'!AM$5</f>
        <v>3.5969511258067393E-3</v>
      </c>
      <c r="AN208" s="3">
        <f>'Population at Risk'!AN208/'Population at Risk'!AN$5</f>
        <v>2.4669823582077633E-2</v>
      </c>
      <c r="AO208" s="3">
        <f>'Population at Risk'!AO208/'Population at Risk'!AO$5</f>
        <v>2.4651256907870164E-2</v>
      </c>
      <c r="AP208" s="3">
        <f>'Population at Risk'!AP208/'Population at Risk'!AP$5</f>
        <v>1.9455299878130508E-2</v>
      </c>
      <c r="AQ208" s="3">
        <f>'Population at Risk'!AQ208/'Population at Risk'!AQ$5</f>
        <v>6.6093022231157482E-3</v>
      </c>
      <c r="AR208" s="3">
        <f>'Population at Risk'!AR208/'Population at Risk'!AR$5</f>
        <v>7.5370862380364743E-3</v>
      </c>
      <c r="AS208" s="3">
        <f>'Population at Risk'!AS208/'Population at Risk'!AS$5</f>
        <v>1.8966727241173351E-2</v>
      </c>
      <c r="AT208" s="3">
        <f>'Population at Risk'!AT208/'Population at Risk'!AT$5</f>
        <v>2.5039609429132463E-2</v>
      </c>
      <c r="AU208" s="3">
        <f>'Population at Risk'!AU208/'Population at Risk'!AU$5</f>
        <v>2.5061750215723568E-2</v>
      </c>
      <c r="AV208" s="3">
        <f>'Population at Risk'!AV208/'Population at Risk'!AV$5</f>
        <v>5.9112611389866253E-3</v>
      </c>
      <c r="AW208" s="3">
        <f>'Population at Risk'!AW208/'Population at Risk'!AW$5</f>
        <v>5.833253083533641E-3</v>
      </c>
      <c r="AX208" s="3">
        <f>'Population at Risk'!AX208/'Population at Risk'!AX$5</f>
        <v>1.0198575193365629E-2</v>
      </c>
      <c r="AY208" s="3">
        <f>'Population at Risk'!AY208/'Population at Risk'!AY$5</f>
        <v>1.0010061051140809E-2</v>
      </c>
      <c r="AZ208" s="3">
        <f>'Population at Risk'!AZ208/'Population at Risk'!AZ$5</f>
        <v>1.2902562708669763E-2</v>
      </c>
      <c r="BA208" s="3">
        <f>'Population at Risk'!BA208/'Population at Risk'!BA$5</f>
        <v>4.4831338778714893E-3</v>
      </c>
      <c r="BB208" s="3">
        <f>'Population at Risk'!BB208/'Population at Risk'!BB$5</f>
        <v>5.3339745884997862E-3</v>
      </c>
      <c r="BC208" s="5">
        <f>'Population at Risk'!BC208/'Population at Risk'!BC$5</f>
        <v>1.7236530805587397E-3</v>
      </c>
      <c r="BD208" s="9">
        <v>206</v>
      </c>
    </row>
    <row r="209" spans="1:56" x14ac:dyDescent="0.35">
      <c r="A209" s="3"/>
      <c r="B209" s="3" t="s">
        <v>60</v>
      </c>
      <c r="C209" s="47">
        <f>'Population at Risk'!C209/'Population at Risk'!C$5</f>
        <v>3.6404814442372903E-3</v>
      </c>
      <c r="D209" s="3">
        <f>'Population at Risk'!D209/'Population at Risk'!D$5</f>
        <v>7.0413906768218267E-3</v>
      </c>
      <c r="E209" s="3">
        <f>'Population at Risk'!E209/'Population at Risk'!E$5</f>
        <v>9.9959967199677764E-3</v>
      </c>
      <c r="F209" s="3">
        <f>'Population at Risk'!F209/'Population at Risk'!F$5</f>
        <v>8.2292236352160576E-3</v>
      </c>
      <c r="G209" s="3">
        <f>'Population at Risk'!G209/'Population at Risk'!G$5</f>
        <v>7.735293058871091E-3</v>
      </c>
      <c r="H209" s="3">
        <f>'Population at Risk'!H209/'Population at Risk'!H$5</f>
        <v>3.9940387333770528E-3</v>
      </c>
      <c r="I209" s="3">
        <f>'Population at Risk'!I209/'Population at Risk'!I$5</f>
        <v>1.2365321161458854E-2</v>
      </c>
      <c r="J209" s="3">
        <f>'Population at Risk'!J209/'Population at Risk'!J$5</f>
        <v>5.3523178128947416E-3</v>
      </c>
      <c r="K209" s="3">
        <f>'Population at Risk'!K209/'Population at Risk'!K$5</f>
        <v>3.8026528617690633E-3</v>
      </c>
      <c r="L209" s="3">
        <f>'Population at Risk'!L209/'Population at Risk'!L$5</f>
        <v>6.1928459960143914E-3</v>
      </c>
      <c r="M209" s="3">
        <f>'Population at Risk'!M209/'Population at Risk'!M$5</f>
        <v>6.1906927670570319E-3</v>
      </c>
      <c r="N209" s="3">
        <f>'Population at Risk'!N209/'Population at Risk'!N$5</f>
        <v>4.1719935869539626E-3</v>
      </c>
      <c r="O209" s="3">
        <f>'Population at Risk'!O209/'Population at Risk'!O$5</f>
        <v>2.7819999722680675E-3</v>
      </c>
      <c r="P209" s="3">
        <f>'Population at Risk'!P209/'Population at Risk'!P$5</f>
        <v>6.2070580593008105E-3</v>
      </c>
      <c r="Q209" s="3">
        <f>'Population at Risk'!Q209/'Population at Risk'!Q$5</f>
        <v>8.4741245974165637E-3</v>
      </c>
      <c r="R209" s="3">
        <f>'Population at Risk'!R209/'Population at Risk'!R$5</f>
        <v>4.3982748686933314E-3</v>
      </c>
      <c r="S209" s="3">
        <f>'Population at Risk'!S209/'Population at Risk'!S$5</f>
        <v>4.9233722167264975E-3</v>
      </c>
      <c r="T209" s="3">
        <f>'Population at Risk'!T209/'Population at Risk'!T$5</f>
        <v>3.5881290852768709E-3</v>
      </c>
      <c r="U209" s="3">
        <f>'Population at Risk'!U209/'Population at Risk'!U$5</f>
        <v>1.6463183678979386E-3</v>
      </c>
      <c r="V209" s="3">
        <f>'Population at Risk'!V209/'Population at Risk'!V$5</f>
        <v>4.7744656936112842E-3</v>
      </c>
      <c r="W209" s="3">
        <f>'Population at Risk'!W209/'Population at Risk'!W$5</f>
        <v>4.367518078134053E-3</v>
      </c>
      <c r="X209" s="3">
        <f>'Population at Risk'!X209/'Population at Risk'!X$5</f>
        <v>4.3670749971092861E-3</v>
      </c>
      <c r="Y209" s="3">
        <f>'Population at Risk'!Y209/'Population at Risk'!Y$5</f>
        <v>5.2341129312776114E-3</v>
      </c>
      <c r="Z209" s="3">
        <f>'Population at Risk'!Z209/'Population at Risk'!Z$5</f>
        <v>1.734430721750675E-3</v>
      </c>
      <c r="AA209" s="3">
        <f>'Population at Risk'!AA209/'Population at Risk'!AA$5</f>
        <v>2.974819332182735E-3</v>
      </c>
      <c r="AB209" s="3">
        <f>'Population at Risk'!AB209/'Population at Risk'!AB$5</f>
        <v>7.7949502720539576E-3</v>
      </c>
      <c r="AC209" s="3">
        <f>'Population at Risk'!AC209/'Population at Risk'!AC$5</f>
        <v>2.9187328503810263E-3</v>
      </c>
      <c r="AD209" s="3">
        <f>'Population at Risk'!AD209/'Population at Risk'!AD$5</f>
        <v>8.7618994833166645E-3</v>
      </c>
      <c r="AE209" s="3">
        <f>'Population at Risk'!AE209/'Population at Risk'!AE$5</f>
        <v>9.27459658444027E-3</v>
      </c>
      <c r="AF209" s="3">
        <f>'Population at Risk'!AF209/'Population at Risk'!AF$5</f>
        <v>3.7305458067501576E-3</v>
      </c>
      <c r="AG209" s="3">
        <f>'Population at Risk'!AG209/'Population at Risk'!AG$5</f>
        <v>9.27459658444027E-3</v>
      </c>
      <c r="AH209" s="3">
        <f>'Population at Risk'!AH209/'Population at Risk'!AH$5</f>
        <v>3.0538849461873023E-3</v>
      </c>
      <c r="AI209" s="3">
        <f>'Population at Risk'!AI209/'Population at Risk'!AI$5</f>
        <v>4.1389342614634918E-3</v>
      </c>
      <c r="AJ209" s="3">
        <f>'Population at Risk'!AJ209/'Population at Risk'!AJ$5</f>
        <v>4.7151853460432299E-3</v>
      </c>
      <c r="AK209" s="3">
        <f>'Population at Risk'!AK209/'Population at Risk'!AK$5</f>
        <v>1.1226112084614607E-2</v>
      </c>
      <c r="AL209" s="3">
        <f>'Population at Risk'!AL209/'Population at Risk'!AL$5</f>
        <v>4.5792001052785726E-3</v>
      </c>
      <c r="AM209" s="3">
        <f>'Population at Risk'!AM209/'Population at Risk'!AM$5</f>
        <v>2.1467969169834695E-3</v>
      </c>
      <c r="AN209" s="3">
        <f>'Population at Risk'!AN209/'Population at Risk'!AN$5</f>
        <v>1.3876775764918669E-2</v>
      </c>
      <c r="AO209" s="3">
        <f>'Population at Risk'!AO209/'Population at Risk'!AO$5</f>
        <v>1.3866332010676967E-2</v>
      </c>
      <c r="AP209" s="3">
        <f>'Population at Risk'!AP209/'Population at Risk'!AP$5</f>
        <v>1.3679507726810513E-2</v>
      </c>
      <c r="AQ209" s="3">
        <f>'Population at Risk'!AQ209/'Population at Risk'!AQ$5</f>
        <v>4.1074003694261839E-3</v>
      </c>
      <c r="AR209" s="3">
        <f>'Population at Risk'!AR209/'Population at Risk'!AR$5</f>
        <v>5.1074278915893096E-3</v>
      </c>
      <c r="AS209" s="3">
        <f>'Population at Risk'!AS209/'Population at Risk'!AS$5</f>
        <v>1.2366889112246949E-2</v>
      </c>
      <c r="AT209" s="3">
        <f>'Population at Risk'!AT209/'Population at Risk'!AT$5</f>
        <v>1.4670784379183337E-2</v>
      </c>
      <c r="AU209" s="3">
        <f>'Population at Risk'!AU209/'Population at Risk'!AU$5</f>
        <v>1.4683756734322619E-2</v>
      </c>
      <c r="AV209" s="3">
        <f>'Population at Risk'!AV209/'Population at Risk'!AV$5</f>
        <v>4.5192544836768723E-3</v>
      </c>
      <c r="AW209" s="3">
        <f>'Population at Risk'!AW209/'Population at Risk'!AW$5</f>
        <v>3.9880403734362654E-3</v>
      </c>
      <c r="AX209" s="3">
        <f>'Population at Risk'!AX209/'Population at Risk'!AX$5</f>
        <v>6.9012914842323811E-3</v>
      </c>
      <c r="AY209" s="3">
        <f>'Population at Risk'!AY209/'Population at Risk'!AY$5</f>
        <v>6.746948181668805E-3</v>
      </c>
      <c r="AZ209" s="3">
        <f>'Population at Risk'!AZ209/'Population at Risk'!AZ$5</f>
        <v>8.9863377130843611E-3</v>
      </c>
      <c r="BA209" s="3">
        <f>'Population at Risk'!BA209/'Population at Risk'!BA$5</f>
        <v>3.6766441855559822E-3</v>
      </c>
      <c r="BB209" s="3">
        <f>'Population at Risk'!BB209/'Population at Risk'!BB$5</f>
        <v>3.0615925571746221E-3</v>
      </c>
      <c r="BC209" s="5">
        <f>'Population at Risk'!BC209/'Population at Risk'!BC$5</f>
        <v>1.6453052132606152E-3</v>
      </c>
      <c r="BD209" s="9">
        <v>207</v>
      </c>
    </row>
    <row r="210" spans="1:56" x14ac:dyDescent="0.35">
      <c r="A210" s="3"/>
      <c r="B210" s="3" t="s">
        <v>80</v>
      </c>
      <c r="C210" s="47">
        <f>'Population at Risk'!C210/'Population at Risk'!C$5</f>
        <v>1.6829766676637963E-3</v>
      </c>
      <c r="D210" s="3">
        <f>'Population at Risk'!D210/'Population at Risk'!D$5</f>
        <v>3.7864081941400389E-3</v>
      </c>
      <c r="E210" s="3">
        <f>'Population at Risk'!E210/'Population at Risk'!E$5</f>
        <v>5.6130571033531562E-3</v>
      </c>
      <c r="F210" s="3">
        <f>'Population at Risk'!F210/'Population at Risk'!F$5</f>
        <v>5.030087796586832E-3</v>
      </c>
      <c r="G210" s="3">
        <f>'Population at Risk'!G210/'Population at Risk'!G$5</f>
        <v>3.5274952059998464E-3</v>
      </c>
      <c r="H210" s="3">
        <f>'Population at Risk'!H210/'Population at Risk'!H$5</f>
        <v>1.8434024923278706E-3</v>
      </c>
      <c r="I210" s="3">
        <f>'Population at Risk'!I210/'Population at Risk'!I$5</f>
        <v>7.1610614133701105E-3</v>
      </c>
      <c r="J210" s="3">
        <f>'Population at Risk'!J210/'Population at Risk'!J$5</f>
        <v>2.9570816645827299E-3</v>
      </c>
      <c r="K210" s="3">
        <f>'Population at Risk'!K210/'Population at Risk'!K$5</f>
        <v>1.7359936977641376E-3</v>
      </c>
      <c r="L210" s="3">
        <f>'Population at Risk'!L210/'Population at Risk'!L$5</f>
        <v>3.1100038006300341E-3</v>
      </c>
      <c r="M210" s="3">
        <f>'Population at Risk'!M210/'Population at Risk'!M$5</f>
        <v>3.1089224641580272E-3</v>
      </c>
      <c r="N210" s="3">
        <f>'Population at Risk'!N210/'Population at Risk'!N$5</f>
        <v>2.2810900187661956E-3</v>
      </c>
      <c r="O210" s="3">
        <f>'Population at Risk'!O210/'Population at Risk'!O$5</f>
        <v>1.123499988800566E-3</v>
      </c>
      <c r="P210" s="3">
        <f>'Population at Risk'!P210/'Population at Risk'!P$5</f>
        <v>3.3104309649604324E-3</v>
      </c>
      <c r="Q210" s="3">
        <f>'Population at Risk'!Q210/'Population at Risk'!Q$5</f>
        <v>5.1052065617463709E-3</v>
      </c>
      <c r="R210" s="3">
        <f>'Population at Risk'!R210/'Population at Risk'!R$5</f>
        <v>2.1291012103228863E-3</v>
      </c>
      <c r="S210" s="3">
        <f>'Population at Risk'!S210/'Population at Risk'!S$5</f>
        <v>2.7331956056091955E-3</v>
      </c>
      <c r="T210" s="3">
        <f>'Population at Risk'!T210/'Population at Risk'!T$5</f>
        <v>2.2116485310111748E-3</v>
      </c>
      <c r="U210" s="3">
        <f>'Population at Risk'!U210/'Population at Risk'!U$5</f>
        <v>9.4075335308453634E-4</v>
      </c>
      <c r="V210" s="3">
        <f>'Population at Risk'!V210/'Population at Risk'!V$5</f>
        <v>2.3942335296408494E-3</v>
      </c>
      <c r="W210" s="3">
        <f>'Population at Risk'!W210/'Population at Risk'!W$5</f>
        <v>2.1837590390670265E-3</v>
      </c>
      <c r="X210" s="3">
        <f>'Population at Risk'!X210/'Population at Risk'!X$5</f>
        <v>2.183537498554643E-3</v>
      </c>
      <c r="Y210" s="3">
        <f>'Population at Risk'!Y210/'Population at Risk'!Y$5</f>
        <v>2.7622416749701192E-3</v>
      </c>
      <c r="Z210" s="3">
        <f>'Population at Risk'!Z210/'Population at Risk'!Z$5</f>
        <v>8.8625601750134291E-4</v>
      </c>
      <c r="AA210" s="3">
        <f>'Population at Risk'!AA210/'Population at Risk'!AA$5</f>
        <v>1.5170192613079259E-3</v>
      </c>
      <c r="AB210" s="3">
        <f>'Population at Risk'!AB210/'Population at Risk'!AB$5</f>
        <v>4.072056628449363E-3</v>
      </c>
      <c r="AC210" s="3">
        <f>'Population at Risk'!AC210/'Population at Risk'!AC$5</f>
        <v>1.5178177396597326E-3</v>
      </c>
      <c r="AD210" s="3">
        <f>'Population at Risk'!AD210/'Population at Risk'!AD$5</f>
        <v>4.5519136340157309E-3</v>
      </c>
      <c r="AE210" s="3">
        <f>'Population at Risk'!AE210/'Population at Risk'!AE$5</f>
        <v>5.0141101794536243E-3</v>
      </c>
      <c r="AF210" s="3">
        <f>'Population at Risk'!AF210/'Population at Risk'!AF$5</f>
        <v>2.1597896775921968E-3</v>
      </c>
      <c r="AG210" s="3">
        <f>'Population at Risk'!AG210/'Population at Risk'!AG$5</f>
        <v>5.0141101794536243E-3</v>
      </c>
      <c r="AH210" s="3">
        <f>'Population at Risk'!AH210/'Population at Risk'!AH$5</f>
        <v>1.5014326943068837E-3</v>
      </c>
      <c r="AI210" s="3">
        <f>'Population at Risk'!AI210/'Population at Risk'!AI$5</f>
        <v>2.3726749749214608E-3</v>
      </c>
      <c r="AJ210" s="3">
        <f>'Population at Risk'!AJ210/'Population at Risk'!AJ$5</f>
        <v>2.0890061659685193E-3</v>
      </c>
      <c r="AK210" s="3">
        <f>'Population at Risk'!AK210/'Population at Risk'!AK$5</f>
        <v>5.3744697675783574E-3</v>
      </c>
      <c r="AL210" s="3">
        <f>'Population at Risk'!AL210/'Population at Risk'!AL$5</f>
        <v>2.267370925914633E-3</v>
      </c>
      <c r="AM210" s="3">
        <f>'Population at Risk'!AM210/'Population at Risk'!AM$5</f>
        <v>9.1700927910883282E-4</v>
      </c>
      <c r="AN210" s="3">
        <f>'Population at Risk'!AN210/'Population at Risk'!AN$5</f>
        <v>7.4890535874164253E-3</v>
      </c>
      <c r="AO210" s="3">
        <f>'Population at Risk'!AO210/'Population at Risk'!AO$5</f>
        <v>7.4834172756034429E-3</v>
      </c>
      <c r="AP210" s="3">
        <f>'Population at Risk'!AP210/'Population at Risk'!AP$5</f>
        <v>7.4557316967177765E-3</v>
      </c>
      <c r="AQ210" s="3">
        <f>'Population at Risk'!AQ210/'Population at Risk'!AQ$5</f>
        <v>2.4082477736049285E-3</v>
      </c>
      <c r="AR210" s="3">
        <f>'Population at Risk'!AR210/'Population at Risk'!AR$5</f>
        <v>2.6965196005795519E-3</v>
      </c>
      <c r="AS210" s="3">
        <f>'Population at Risk'!AS210/'Population at Risk'!AS$5</f>
        <v>7.1619694522103549E-3</v>
      </c>
      <c r="AT210" s="3">
        <f>'Population at Risk'!AT210/'Population at Risk'!AT$5</f>
        <v>6.7287056175201771E-3</v>
      </c>
      <c r="AU210" s="3">
        <f>'Population at Risk'!AU210/'Population at Risk'!AU$5</f>
        <v>6.7346553443133825E-3</v>
      </c>
      <c r="AV210" s="3">
        <f>'Population at Risk'!AV210/'Population at Risk'!AV$5</f>
        <v>2.0594071064856632E-3</v>
      </c>
      <c r="AW210" s="3">
        <f>'Population at Risk'!AW210/'Population at Risk'!AW$5</f>
        <v>2.1056257941836996E-3</v>
      </c>
      <c r="AX210" s="3">
        <f>'Population at Risk'!AX210/'Population at Risk'!AX$5</f>
        <v>4.0385335352174671E-3</v>
      </c>
      <c r="AY210" s="3">
        <f>'Population at Risk'!AY210/'Population at Risk'!AY$5</f>
        <v>3.6627994549466372E-3</v>
      </c>
      <c r="AZ210" s="3">
        <f>'Population at Risk'!AZ210/'Population at Risk'!AZ$5</f>
        <v>5.0584572859644784E-3</v>
      </c>
      <c r="BA210" s="3">
        <f>'Population at Risk'!BA210/'Population at Risk'!BA$5</f>
        <v>1.3994968190180837E-3</v>
      </c>
      <c r="BB210" s="3">
        <f>'Population at Risk'!BB210/'Population at Risk'!BB$5</f>
        <v>1.496778583507593E-3</v>
      </c>
      <c r="BC210" s="5">
        <f>'Population at Risk'!BC210/'Population at Risk'!BC$5</f>
        <v>9.4017440757749433E-4</v>
      </c>
      <c r="BD210" s="9">
        <v>208</v>
      </c>
    </row>
    <row r="211" spans="1:56" x14ac:dyDescent="0.35">
      <c r="A211" s="4"/>
      <c r="B211" s="4" t="s">
        <v>79</v>
      </c>
      <c r="C211" s="47">
        <f>'Population at Risk'!C211/'Population at Risk'!C$5</f>
        <v>4.8937619414337339E-4</v>
      </c>
      <c r="D211" s="3">
        <f>'Population at Risk'!D211/'Population at Risk'!D$5</f>
        <v>1.4946348134763311E-3</v>
      </c>
      <c r="E211" s="3">
        <f>'Population at Risk'!E211/'Population at Risk'!E$5</f>
        <v>2.3672008778413867E-3</v>
      </c>
      <c r="F211" s="3">
        <f>'Population at Risk'!F211/'Population at Risk'!F$5</f>
        <v>1.911433362702996E-3</v>
      </c>
      <c r="G211" s="3">
        <f>'Population at Risk'!G211/'Population at Risk'!G$5</f>
        <v>1.7637476029999232E-3</v>
      </c>
      <c r="H211" s="3">
        <f>'Population at Risk'!H211/'Population at Risk'!H$5</f>
        <v>7.9653194112932688E-4</v>
      </c>
      <c r="I211" s="3">
        <f>'Population at Risk'!I211/'Population at Risk'!I$5</f>
        <v>2.5604957960596616E-3</v>
      </c>
      <c r="J211" s="3">
        <f>'Population at Risk'!J211/'Population at Risk'!J$5</f>
        <v>1.1236910325414374E-3</v>
      </c>
      <c r="K211" s="3">
        <f>'Population at Risk'!K211/'Population at Risk'!K$5</f>
        <v>6.6133093248157623E-4</v>
      </c>
      <c r="L211" s="3">
        <f>'Population at Risk'!L211/'Population at Risk'!L$5</f>
        <v>1.1679490255641176E-3</v>
      </c>
      <c r="M211" s="3">
        <f>'Population at Risk'!M211/'Population at Risk'!M$5</f>
        <v>1.167542934137949E-3</v>
      </c>
      <c r="N211" s="3">
        <f>'Population at Risk'!N211/'Population at Risk'!N$5</f>
        <v>1.2455952076157514E-3</v>
      </c>
      <c r="O211" s="3">
        <f>'Population at Risk'!O211/'Population at Risk'!O$5</f>
        <v>5.8849999413362972E-4</v>
      </c>
      <c r="P211" s="3">
        <f>'Population at Risk'!P211/'Population at Risk'!P$5</f>
        <v>1.4253244432468528E-3</v>
      </c>
      <c r="Q211" s="3">
        <f>'Population at Risk'!Q211/'Population at Risk'!Q$5</f>
        <v>1.6067147554734772E-3</v>
      </c>
      <c r="R211" s="3">
        <f>'Population at Risk'!R211/'Population at Risk'!R$5</f>
        <v>1.3727099908660717E-3</v>
      </c>
      <c r="S211" s="3">
        <f>'Population at Risk'!S211/'Population at Risk'!S$5</f>
        <v>1.0787977357238944E-3</v>
      </c>
      <c r="T211" s="3">
        <f>'Population at Risk'!T211/'Population at Risk'!T$5</f>
        <v>1.08778051292158E-3</v>
      </c>
      <c r="U211" s="3">
        <f>'Population at Risk'!U211/'Population at Risk'!U$5</f>
        <v>1.5679222551408939E-4</v>
      </c>
      <c r="V211" s="3">
        <f>'Population at Risk'!V211/'Population at Risk'!V$5</f>
        <v>9.8009559692900259E-4</v>
      </c>
      <c r="W211" s="3">
        <f>'Population at Risk'!W211/'Population at Risk'!W$5</f>
        <v>9.6449357558793666E-4</v>
      </c>
      <c r="X211" s="3">
        <f>'Population at Risk'!X211/'Population at Risk'!X$5</f>
        <v>9.6439572852830056E-4</v>
      </c>
      <c r="Y211" s="3">
        <f>'Population at Risk'!Y211/'Population at Risk'!Y$5</f>
        <v>1.0870277211472705E-3</v>
      </c>
      <c r="Z211" s="3">
        <f>'Population at Risk'!Z211/'Population at Risk'!Z$5</f>
        <v>3.6004150710992053E-4</v>
      </c>
      <c r="AA211" s="3">
        <f>'Population at Risk'!AA211/'Population at Risk'!AA$5</f>
        <v>6.274714220360026E-4</v>
      </c>
      <c r="AB211" s="3">
        <f>'Population at Risk'!AB211/'Population at Risk'!AB$5</f>
        <v>1.6687269925048614E-3</v>
      </c>
      <c r="AC211" s="3">
        <f>'Population at Risk'!AC211/'Population at Risk'!AC$5</f>
        <v>6.6117060629117144E-4</v>
      </c>
      <c r="AD211" s="3">
        <f>'Population at Risk'!AD211/'Population at Risk'!AD$5</f>
        <v>1.9803317531398644E-3</v>
      </c>
      <c r="AE211" s="3">
        <f>'Population at Risk'!AE211/'Population at Risk'!AE$5</f>
        <v>2.0900499345217513E-3</v>
      </c>
      <c r="AF211" s="3">
        <f>'Population at Risk'!AF211/'Population at Risk'!AF$5</f>
        <v>8.1342728117108699E-4</v>
      </c>
      <c r="AG211" s="3">
        <f>'Population at Risk'!AG211/'Population at Risk'!AG$5</f>
        <v>2.0900499345217513E-3</v>
      </c>
      <c r="AH211" s="3">
        <f>'Population at Risk'!AH211/'Population at Risk'!AH$5</f>
        <v>5.5757087919648836E-4</v>
      </c>
      <c r="AI211" s="3">
        <f>'Population at Risk'!AI211/'Population at Risk'!AI$5</f>
        <v>9.2434235995699594E-4</v>
      </c>
      <c r="AJ211" s="3">
        <f>'Population at Risk'!AJ211/'Population at Risk'!AJ$5</f>
        <v>5.3717301410619077E-4</v>
      </c>
      <c r="AK211" s="3">
        <f>'Population at Risk'!AK211/'Population at Risk'!AK$5</f>
        <v>2.4612057814143882E-3</v>
      </c>
      <c r="AL211" s="3">
        <f>'Population at Risk'!AL211/'Population at Risk'!AL$5</f>
        <v>7.4097089082177548E-4</v>
      </c>
      <c r="AM211" s="3">
        <f>'Population at Risk'!AM211/'Population at Risk'!AM$5</f>
        <v>3.8386434939439513E-4</v>
      </c>
      <c r="AN211" s="3">
        <f>'Population at Risk'!AN211/'Population at Risk'!AN$5</f>
        <v>3.6343936527167943E-3</v>
      </c>
      <c r="AO211" s="3">
        <f>'Population at Risk'!AO211/'Population at Risk'!AO$5</f>
        <v>3.6316583837487293E-3</v>
      </c>
      <c r="AP211" s="3">
        <f>'Population at Risk'!AP211/'Population at Risk'!AP$5</f>
        <v>3.1038883029254265E-3</v>
      </c>
      <c r="AQ211" s="3">
        <f>'Population at Risk'!AQ211/'Population at Risk'!AQ$5</f>
        <v>1.0168157266331921E-3</v>
      </c>
      <c r="AR211" s="3">
        <f>'Population at Risk'!AR211/'Population at Risk'!AR$5</f>
        <v>1.1093056054130627E-3</v>
      </c>
      <c r="AS211" s="3">
        <f>'Population at Risk'!AS211/'Population at Risk'!AS$5</f>
        <v>2.5608204727380047E-3</v>
      </c>
      <c r="AT211" s="3">
        <f>'Population at Risk'!AT211/'Population at Risk'!AT$5</f>
        <v>2.7576662366885969E-3</v>
      </c>
      <c r="AU211" s="3">
        <f>'Population at Risk'!AU211/'Population at Risk'!AU$5</f>
        <v>2.7601046493087632E-3</v>
      </c>
      <c r="AV211" s="3">
        <f>'Population at Risk'!AV211/'Population at Risk'!AV$5</f>
        <v>1.0869093062007666E-3</v>
      </c>
      <c r="AW211" s="3">
        <f>'Population at Risk'!AW211/'Population at Risk'!AW$5</f>
        <v>7.3659700927274302E-4</v>
      </c>
      <c r="AX211" s="3">
        <f>'Population at Risk'!AX211/'Population at Risk'!AX$5</f>
        <v>1.5336203298294182E-3</v>
      </c>
      <c r="AY211" s="3">
        <f>'Population at Risk'!AY211/'Population at Risk'!AY$5</f>
        <v>1.5838326633360459E-3</v>
      </c>
      <c r="AZ211" s="3">
        <f>'Population at Risk'!AZ211/'Population at Risk'!AZ$5</f>
        <v>2.1679102654133479E-3</v>
      </c>
      <c r="BA211" s="3">
        <f>'Population at Risk'!BA211/'Population at Risk'!BA$5</f>
        <v>5.9300712670257779E-4</v>
      </c>
      <c r="BB211" s="3">
        <f>'Population at Risk'!BB211/'Population at Risk'!BB$5</f>
        <v>3.1296279473340578E-4</v>
      </c>
      <c r="BC211" s="5">
        <f>'Population at Risk'!BC211/'Population at Risk'!BC$5</f>
        <v>1.5669573459624908E-4</v>
      </c>
      <c r="BD211" s="9">
        <v>209</v>
      </c>
    </row>
    <row r="212" spans="1:56" x14ac:dyDescent="0.35">
      <c r="A212" s="2" t="s">
        <v>137</v>
      </c>
      <c r="B212" s="2" t="s">
        <v>83</v>
      </c>
      <c r="C212" s="47">
        <f>'Population at Risk'!C212/'Population at Risk'!C$5</f>
        <v>0</v>
      </c>
      <c r="D212" s="3">
        <f>'Population at Risk'!D212/'Population at Risk'!D$5</f>
        <v>0</v>
      </c>
      <c r="E212" s="3">
        <f>'Population at Risk'!E212/'Population at Risk'!E$5</f>
        <v>0</v>
      </c>
      <c r="F212" s="3">
        <f>'Population at Risk'!F212/'Population at Risk'!F$5</f>
        <v>0</v>
      </c>
      <c r="G212" s="3">
        <f>'Population at Risk'!G212/'Population at Risk'!G$5</f>
        <v>0</v>
      </c>
      <c r="H212" s="3">
        <f>'Population at Risk'!H212/'Population at Risk'!H$5</f>
        <v>0</v>
      </c>
      <c r="I212" s="3">
        <f>'Population at Risk'!I212/'Population at Risk'!I$5</f>
        <v>0</v>
      </c>
      <c r="J212" s="3">
        <f>'Population at Risk'!J212/'Population at Risk'!J$5</f>
        <v>0</v>
      </c>
      <c r="K212" s="3">
        <f>'Population at Risk'!K212/'Population at Risk'!K$5</f>
        <v>0</v>
      </c>
      <c r="L212" s="3">
        <f>'Population at Risk'!L212/'Population at Risk'!L$5</f>
        <v>0</v>
      </c>
      <c r="M212" s="3">
        <f>'Population at Risk'!M212/'Population at Risk'!M$5</f>
        <v>0</v>
      </c>
      <c r="N212" s="3">
        <f>'Population at Risk'!N212/'Population at Risk'!N$5</f>
        <v>0</v>
      </c>
      <c r="O212" s="3">
        <f>'Population at Risk'!O212/'Population at Risk'!O$5</f>
        <v>0</v>
      </c>
      <c r="P212" s="3">
        <f>'Population at Risk'!P212/'Population at Risk'!P$5</f>
        <v>0</v>
      </c>
      <c r="Q212" s="3">
        <f>'Population at Risk'!Q212/'Population at Risk'!Q$5</f>
        <v>0</v>
      </c>
      <c r="R212" s="3">
        <f>'Population at Risk'!R212/'Population at Risk'!R$5</f>
        <v>0</v>
      </c>
      <c r="S212" s="3">
        <f>'Population at Risk'!S212/'Population at Risk'!S$5</f>
        <v>0</v>
      </c>
      <c r="T212" s="3">
        <f>'Population at Risk'!T212/'Population at Risk'!T$5</f>
        <v>0</v>
      </c>
      <c r="U212" s="3">
        <f>'Population at Risk'!U212/'Population at Risk'!U$5</f>
        <v>0</v>
      </c>
      <c r="V212" s="3">
        <f>'Population at Risk'!V212/'Population at Risk'!V$5</f>
        <v>0</v>
      </c>
      <c r="W212" s="3">
        <f>'Population at Risk'!W212/'Population at Risk'!W$5</f>
        <v>0</v>
      </c>
      <c r="X212" s="3">
        <f>'Population at Risk'!X212/'Population at Risk'!X$5</f>
        <v>0</v>
      </c>
      <c r="Y212" s="3">
        <f>'Population at Risk'!Y212/'Population at Risk'!Y$5</f>
        <v>0</v>
      </c>
      <c r="Z212" s="3">
        <f>'Population at Risk'!Z212/'Population at Risk'!Z$5</f>
        <v>0</v>
      </c>
      <c r="AA212" s="3">
        <f>'Population at Risk'!AA212/'Population at Risk'!AA$5</f>
        <v>0</v>
      </c>
      <c r="AB212" s="3">
        <f>'Population at Risk'!AB212/'Population at Risk'!AB$5</f>
        <v>0</v>
      </c>
      <c r="AC212" s="3">
        <f>'Population at Risk'!AC212/'Population at Risk'!AC$5</f>
        <v>0</v>
      </c>
      <c r="AD212" s="3">
        <f>'Population at Risk'!AD212/'Population at Risk'!AD$5</f>
        <v>0</v>
      </c>
      <c r="AE212" s="3">
        <f>'Population at Risk'!AE212/'Population at Risk'!AE$5</f>
        <v>0</v>
      </c>
      <c r="AF212" s="3">
        <f>'Population at Risk'!AF212/'Population at Risk'!AF$5</f>
        <v>0</v>
      </c>
      <c r="AG212" s="3">
        <f>'Population at Risk'!AG212/'Population at Risk'!AG$5</f>
        <v>0</v>
      </c>
      <c r="AH212" s="3">
        <f>'Population at Risk'!AH212/'Population at Risk'!AH$5</f>
        <v>0</v>
      </c>
      <c r="AI212" s="3">
        <f>'Population at Risk'!AI212/'Population at Risk'!AI$5</f>
        <v>0</v>
      </c>
      <c r="AJ212" s="3">
        <f>'Population at Risk'!AJ212/'Population at Risk'!AJ$5</f>
        <v>0</v>
      </c>
      <c r="AK212" s="3">
        <f>'Population at Risk'!AK212/'Population at Risk'!AK$5</f>
        <v>0</v>
      </c>
      <c r="AL212" s="3">
        <f>'Population at Risk'!AL212/'Population at Risk'!AL$5</f>
        <v>0</v>
      </c>
      <c r="AM212" s="3">
        <f>'Population at Risk'!AM212/'Population at Risk'!AM$5</f>
        <v>0</v>
      </c>
      <c r="AN212" s="3">
        <f>'Population at Risk'!AN212/'Population at Risk'!AN$5</f>
        <v>0</v>
      </c>
      <c r="AO212" s="3">
        <f>'Population at Risk'!AO212/'Population at Risk'!AO$5</f>
        <v>0</v>
      </c>
      <c r="AP212" s="3">
        <f>'Population at Risk'!AP212/'Population at Risk'!AP$5</f>
        <v>0</v>
      </c>
      <c r="AQ212" s="3">
        <f>'Population at Risk'!AQ212/'Population at Risk'!AQ$5</f>
        <v>0</v>
      </c>
      <c r="AR212" s="3">
        <f>'Population at Risk'!AR212/'Population at Risk'!AR$5</f>
        <v>0</v>
      </c>
      <c r="AS212" s="3">
        <f>'Population at Risk'!AS212/'Population at Risk'!AS$5</f>
        <v>0</v>
      </c>
      <c r="AT212" s="3">
        <f>'Population at Risk'!AT212/'Population at Risk'!AT$5</f>
        <v>0</v>
      </c>
      <c r="AU212" s="3">
        <f>'Population at Risk'!AU212/'Population at Risk'!AU$5</f>
        <v>0</v>
      </c>
      <c r="AV212" s="3">
        <f>'Population at Risk'!AV212/'Population at Risk'!AV$5</f>
        <v>0</v>
      </c>
      <c r="AW212" s="3">
        <f>'Population at Risk'!AW212/'Population at Risk'!AW$5</f>
        <v>0</v>
      </c>
      <c r="AX212" s="3">
        <f>'Population at Risk'!AX212/'Population at Risk'!AX$5</f>
        <v>0</v>
      </c>
      <c r="AY212" s="3">
        <f>'Population at Risk'!AY212/'Population at Risk'!AY$5</f>
        <v>0</v>
      </c>
      <c r="AZ212" s="3">
        <f>'Population at Risk'!AZ212/'Population at Risk'!AZ$5</f>
        <v>0</v>
      </c>
      <c r="BA212" s="3">
        <f>'Population at Risk'!BA212/'Population at Risk'!BA$5</f>
        <v>0</v>
      </c>
      <c r="BB212" s="3">
        <f>'Population at Risk'!BB212/'Population at Risk'!BB$5</f>
        <v>0</v>
      </c>
      <c r="BC212" s="5">
        <f>'Population at Risk'!BC212/'Population at Risk'!BC$5</f>
        <v>0</v>
      </c>
      <c r="BD212" s="9">
        <v>210</v>
      </c>
    </row>
    <row r="213" spans="1:56" x14ac:dyDescent="0.35">
      <c r="A213" s="3"/>
      <c r="B213" s="3" t="s">
        <v>61</v>
      </c>
      <c r="C213" s="47">
        <f>'Population at Risk'!C213/'Population at Risk'!C$5</f>
        <v>0</v>
      </c>
      <c r="D213" s="3">
        <f>'Population at Risk'!D213/'Population at Risk'!D$5</f>
        <v>0</v>
      </c>
      <c r="E213" s="3">
        <f>'Population at Risk'!E213/'Population at Risk'!E$5</f>
        <v>0</v>
      </c>
      <c r="F213" s="3">
        <f>'Population at Risk'!F213/'Population at Risk'!F$5</f>
        <v>0</v>
      </c>
      <c r="G213" s="3">
        <f>'Population at Risk'!G213/'Population at Risk'!G$5</f>
        <v>0</v>
      </c>
      <c r="H213" s="3">
        <f>'Population at Risk'!H213/'Population at Risk'!H$5</f>
        <v>0</v>
      </c>
      <c r="I213" s="3">
        <f>'Population at Risk'!I213/'Population at Risk'!I$5</f>
        <v>0</v>
      </c>
      <c r="J213" s="3">
        <f>'Population at Risk'!J213/'Population at Risk'!J$5</f>
        <v>0</v>
      </c>
      <c r="K213" s="3">
        <f>'Population at Risk'!K213/'Population at Risk'!K$5</f>
        <v>0</v>
      </c>
      <c r="L213" s="3">
        <f>'Population at Risk'!L213/'Population at Risk'!L$5</f>
        <v>0</v>
      </c>
      <c r="M213" s="3">
        <f>'Population at Risk'!M213/'Population at Risk'!M$5</f>
        <v>0</v>
      </c>
      <c r="N213" s="3">
        <f>'Population at Risk'!N213/'Population at Risk'!N$5</f>
        <v>0</v>
      </c>
      <c r="O213" s="3">
        <f>'Population at Risk'!O213/'Population at Risk'!O$5</f>
        <v>0</v>
      </c>
      <c r="P213" s="3">
        <f>'Population at Risk'!P213/'Population at Risk'!P$5</f>
        <v>0</v>
      </c>
      <c r="Q213" s="3">
        <f>'Population at Risk'!Q213/'Population at Risk'!Q$5</f>
        <v>0</v>
      </c>
      <c r="R213" s="3">
        <f>'Population at Risk'!R213/'Population at Risk'!R$5</f>
        <v>0</v>
      </c>
      <c r="S213" s="3">
        <f>'Population at Risk'!S213/'Population at Risk'!S$5</f>
        <v>0</v>
      </c>
      <c r="T213" s="3">
        <f>'Population at Risk'!T213/'Population at Risk'!T$5</f>
        <v>0</v>
      </c>
      <c r="U213" s="3">
        <f>'Population at Risk'!U213/'Population at Risk'!U$5</f>
        <v>0</v>
      </c>
      <c r="V213" s="3">
        <f>'Population at Risk'!V213/'Population at Risk'!V$5</f>
        <v>0</v>
      </c>
      <c r="W213" s="3">
        <f>'Population at Risk'!W213/'Population at Risk'!W$5</f>
        <v>0</v>
      </c>
      <c r="X213" s="3">
        <f>'Population at Risk'!X213/'Population at Risk'!X$5</f>
        <v>0</v>
      </c>
      <c r="Y213" s="3">
        <f>'Population at Risk'!Y213/'Population at Risk'!Y$5</f>
        <v>0</v>
      </c>
      <c r="Z213" s="3">
        <f>'Population at Risk'!Z213/'Population at Risk'!Z$5</f>
        <v>0</v>
      </c>
      <c r="AA213" s="3">
        <f>'Population at Risk'!AA213/'Population at Risk'!AA$5</f>
        <v>0</v>
      </c>
      <c r="AB213" s="3">
        <f>'Population at Risk'!AB213/'Population at Risk'!AB$5</f>
        <v>0</v>
      </c>
      <c r="AC213" s="3">
        <f>'Population at Risk'!AC213/'Population at Risk'!AC$5</f>
        <v>0</v>
      </c>
      <c r="AD213" s="3">
        <f>'Population at Risk'!AD213/'Population at Risk'!AD$5</f>
        <v>0</v>
      </c>
      <c r="AE213" s="3">
        <f>'Population at Risk'!AE213/'Population at Risk'!AE$5</f>
        <v>0</v>
      </c>
      <c r="AF213" s="3">
        <f>'Population at Risk'!AF213/'Population at Risk'!AF$5</f>
        <v>0</v>
      </c>
      <c r="AG213" s="3">
        <f>'Population at Risk'!AG213/'Population at Risk'!AG$5</f>
        <v>0</v>
      </c>
      <c r="AH213" s="3">
        <f>'Population at Risk'!AH213/'Population at Risk'!AH$5</f>
        <v>0</v>
      </c>
      <c r="AI213" s="3">
        <f>'Population at Risk'!AI213/'Population at Risk'!AI$5</f>
        <v>0</v>
      </c>
      <c r="AJ213" s="3">
        <f>'Population at Risk'!AJ213/'Population at Risk'!AJ$5</f>
        <v>0</v>
      </c>
      <c r="AK213" s="3">
        <f>'Population at Risk'!AK213/'Population at Risk'!AK$5</f>
        <v>0</v>
      </c>
      <c r="AL213" s="3">
        <f>'Population at Risk'!AL213/'Population at Risk'!AL$5</f>
        <v>0</v>
      </c>
      <c r="AM213" s="3">
        <f>'Population at Risk'!AM213/'Population at Risk'!AM$5</f>
        <v>0</v>
      </c>
      <c r="AN213" s="3">
        <f>'Population at Risk'!AN213/'Population at Risk'!AN$5</f>
        <v>0</v>
      </c>
      <c r="AO213" s="3">
        <f>'Population at Risk'!AO213/'Population at Risk'!AO$5</f>
        <v>0</v>
      </c>
      <c r="AP213" s="3">
        <f>'Population at Risk'!AP213/'Population at Risk'!AP$5</f>
        <v>0</v>
      </c>
      <c r="AQ213" s="3">
        <f>'Population at Risk'!AQ213/'Population at Risk'!AQ$5</f>
        <v>0</v>
      </c>
      <c r="AR213" s="3">
        <f>'Population at Risk'!AR213/'Population at Risk'!AR$5</f>
        <v>0</v>
      </c>
      <c r="AS213" s="3">
        <f>'Population at Risk'!AS213/'Population at Risk'!AS$5</f>
        <v>0</v>
      </c>
      <c r="AT213" s="3">
        <f>'Population at Risk'!AT213/'Population at Risk'!AT$5</f>
        <v>0</v>
      </c>
      <c r="AU213" s="3">
        <f>'Population at Risk'!AU213/'Population at Risk'!AU$5</f>
        <v>0</v>
      </c>
      <c r="AV213" s="3">
        <f>'Population at Risk'!AV213/'Population at Risk'!AV$5</f>
        <v>0</v>
      </c>
      <c r="AW213" s="3">
        <f>'Population at Risk'!AW213/'Population at Risk'!AW$5</f>
        <v>0</v>
      </c>
      <c r="AX213" s="3">
        <f>'Population at Risk'!AX213/'Population at Risk'!AX$5</f>
        <v>0</v>
      </c>
      <c r="AY213" s="3">
        <f>'Population at Risk'!AY213/'Population at Risk'!AY$5</f>
        <v>0</v>
      </c>
      <c r="AZ213" s="3">
        <f>'Population at Risk'!AZ213/'Population at Risk'!AZ$5</f>
        <v>0</v>
      </c>
      <c r="BA213" s="3">
        <f>'Population at Risk'!BA213/'Population at Risk'!BA$5</f>
        <v>0</v>
      </c>
      <c r="BB213" s="3">
        <f>'Population at Risk'!BB213/'Population at Risk'!BB$5</f>
        <v>0</v>
      </c>
      <c r="BC213" s="5">
        <f>'Population at Risk'!BC213/'Population at Risk'!BC$5</f>
        <v>0</v>
      </c>
      <c r="BD213" s="9">
        <v>211</v>
      </c>
    </row>
    <row r="214" spans="1:56" x14ac:dyDescent="0.35">
      <c r="A214" s="3"/>
      <c r="B214" s="3" t="s">
        <v>78</v>
      </c>
      <c r="C214" s="47">
        <f>'Population at Risk'!C214/'Population at Risk'!C$5</f>
        <v>0</v>
      </c>
      <c r="D214" s="3">
        <f>'Population at Risk'!D214/'Population at Risk'!D$5</f>
        <v>0</v>
      </c>
      <c r="E214" s="3">
        <f>'Population at Risk'!E214/'Population at Risk'!E$5</f>
        <v>0</v>
      </c>
      <c r="F214" s="3">
        <f>'Population at Risk'!F214/'Population at Risk'!F$5</f>
        <v>0</v>
      </c>
      <c r="G214" s="3">
        <f>'Population at Risk'!G214/'Population at Risk'!G$5</f>
        <v>0</v>
      </c>
      <c r="H214" s="3">
        <f>'Population at Risk'!H214/'Population at Risk'!H$5</f>
        <v>0</v>
      </c>
      <c r="I214" s="3">
        <f>'Population at Risk'!I214/'Population at Risk'!I$5</f>
        <v>0</v>
      </c>
      <c r="J214" s="3">
        <f>'Population at Risk'!J214/'Population at Risk'!J$5</f>
        <v>0</v>
      </c>
      <c r="K214" s="3">
        <f>'Population at Risk'!K214/'Population at Risk'!K$5</f>
        <v>0</v>
      </c>
      <c r="L214" s="3">
        <f>'Population at Risk'!L214/'Population at Risk'!L$5</f>
        <v>0</v>
      </c>
      <c r="M214" s="3">
        <f>'Population at Risk'!M214/'Population at Risk'!M$5</f>
        <v>0</v>
      </c>
      <c r="N214" s="3">
        <f>'Population at Risk'!N214/'Population at Risk'!N$5</f>
        <v>0</v>
      </c>
      <c r="O214" s="3">
        <f>'Population at Risk'!O214/'Population at Risk'!O$5</f>
        <v>0</v>
      </c>
      <c r="P214" s="3">
        <f>'Population at Risk'!P214/'Population at Risk'!P$5</f>
        <v>0</v>
      </c>
      <c r="Q214" s="3">
        <f>'Population at Risk'!Q214/'Population at Risk'!Q$5</f>
        <v>0</v>
      </c>
      <c r="R214" s="3">
        <f>'Population at Risk'!R214/'Population at Risk'!R$5</f>
        <v>0</v>
      </c>
      <c r="S214" s="3">
        <f>'Population at Risk'!S214/'Population at Risk'!S$5</f>
        <v>0</v>
      </c>
      <c r="T214" s="3">
        <f>'Population at Risk'!T214/'Population at Risk'!T$5</f>
        <v>0</v>
      </c>
      <c r="U214" s="3">
        <f>'Population at Risk'!U214/'Population at Risk'!U$5</f>
        <v>0</v>
      </c>
      <c r="V214" s="3">
        <f>'Population at Risk'!V214/'Population at Risk'!V$5</f>
        <v>0</v>
      </c>
      <c r="W214" s="3">
        <f>'Population at Risk'!W214/'Population at Risk'!W$5</f>
        <v>0</v>
      </c>
      <c r="X214" s="3">
        <f>'Population at Risk'!X214/'Population at Risk'!X$5</f>
        <v>0</v>
      </c>
      <c r="Y214" s="3">
        <f>'Population at Risk'!Y214/'Population at Risk'!Y$5</f>
        <v>0</v>
      </c>
      <c r="Z214" s="3">
        <f>'Population at Risk'!Z214/'Population at Risk'!Z$5</f>
        <v>0</v>
      </c>
      <c r="AA214" s="3">
        <f>'Population at Risk'!AA214/'Population at Risk'!AA$5</f>
        <v>0</v>
      </c>
      <c r="AB214" s="3">
        <f>'Population at Risk'!AB214/'Population at Risk'!AB$5</f>
        <v>0</v>
      </c>
      <c r="AC214" s="3">
        <f>'Population at Risk'!AC214/'Population at Risk'!AC$5</f>
        <v>0</v>
      </c>
      <c r="AD214" s="3">
        <f>'Population at Risk'!AD214/'Population at Risk'!AD$5</f>
        <v>0</v>
      </c>
      <c r="AE214" s="3">
        <f>'Population at Risk'!AE214/'Population at Risk'!AE$5</f>
        <v>0</v>
      </c>
      <c r="AF214" s="3">
        <f>'Population at Risk'!AF214/'Population at Risk'!AF$5</f>
        <v>0</v>
      </c>
      <c r="AG214" s="3">
        <f>'Population at Risk'!AG214/'Population at Risk'!AG$5</f>
        <v>0</v>
      </c>
      <c r="AH214" s="3">
        <f>'Population at Risk'!AH214/'Population at Risk'!AH$5</f>
        <v>0</v>
      </c>
      <c r="AI214" s="3">
        <f>'Population at Risk'!AI214/'Population at Risk'!AI$5</f>
        <v>0</v>
      </c>
      <c r="AJ214" s="3">
        <f>'Population at Risk'!AJ214/'Population at Risk'!AJ$5</f>
        <v>0</v>
      </c>
      <c r="AK214" s="3">
        <f>'Population at Risk'!AK214/'Population at Risk'!AK$5</f>
        <v>0</v>
      </c>
      <c r="AL214" s="3">
        <f>'Population at Risk'!AL214/'Population at Risk'!AL$5</f>
        <v>0</v>
      </c>
      <c r="AM214" s="3">
        <f>'Population at Risk'!AM214/'Population at Risk'!AM$5</f>
        <v>0</v>
      </c>
      <c r="AN214" s="3">
        <f>'Population at Risk'!AN214/'Population at Risk'!AN$5</f>
        <v>0</v>
      </c>
      <c r="AO214" s="3">
        <f>'Population at Risk'!AO214/'Population at Risk'!AO$5</f>
        <v>0</v>
      </c>
      <c r="AP214" s="3">
        <f>'Population at Risk'!AP214/'Population at Risk'!AP$5</f>
        <v>0</v>
      </c>
      <c r="AQ214" s="3">
        <f>'Population at Risk'!AQ214/'Population at Risk'!AQ$5</f>
        <v>0</v>
      </c>
      <c r="AR214" s="3">
        <f>'Population at Risk'!AR214/'Population at Risk'!AR$5</f>
        <v>0</v>
      </c>
      <c r="AS214" s="3">
        <f>'Population at Risk'!AS214/'Population at Risk'!AS$5</f>
        <v>0</v>
      </c>
      <c r="AT214" s="3">
        <f>'Population at Risk'!AT214/'Population at Risk'!AT$5</f>
        <v>0</v>
      </c>
      <c r="AU214" s="3">
        <f>'Population at Risk'!AU214/'Population at Risk'!AU$5</f>
        <v>0</v>
      </c>
      <c r="AV214" s="3">
        <f>'Population at Risk'!AV214/'Population at Risk'!AV$5</f>
        <v>0</v>
      </c>
      <c r="AW214" s="3">
        <f>'Population at Risk'!AW214/'Population at Risk'!AW$5</f>
        <v>0</v>
      </c>
      <c r="AX214" s="3">
        <f>'Population at Risk'!AX214/'Population at Risk'!AX$5</f>
        <v>0</v>
      </c>
      <c r="AY214" s="3">
        <f>'Population at Risk'!AY214/'Population at Risk'!AY$5</f>
        <v>0</v>
      </c>
      <c r="AZ214" s="3">
        <f>'Population at Risk'!AZ214/'Population at Risk'!AZ$5</f>
        <v>0</v>
      </c>
      <c r="BA214" s="3">
        <f>'Population at Risk'!BA214/'Population at Risk'!BA$5</f>
        <v>0</v>
      </c>
      <c r="BB214" s="3">
        <f>'Population at Risk'!BB214/'Population at Risk'!BB$5</f>
        <v>0</v>
      </c>
      <c r="BC214" s="5">
        <f>'Population at Risk'!BC214/'Population at Risk'!BC$5</f>
        <v>0</v>
      </c>
      <c r="BD214" s="9">
        <v>212</v>
      </c>
    </row>
    <row r="215" spans="1:56" x14ac:dyDescent="0.35">
      <c r="A215" s="3"/>
      <c r="B215" s="3" t="s">
        <v>62</v>
      </c>
      <c r="C215" s="47">
        <f>'Population at Risk'!C215/'Population at Risk'!C$5</f>
        <v>4.5594551370378988E-3</v>
      </c>
      <c r="D215" s="3">
        <f>'Population at Risk'!D215/'Population at Risk'!D$5</f>
        <v>4.2392039872490364E-3</v>
      </c>
      <c r="E215" s="3">
        <f>'Population at Risk'!E215/'Population at Risk'!E$5</f>
        <v>3.9289932941888898E-3</v>
      </c>
      <c r="F215" s="3">
        <f>'Population at Risk'!F215/'Population at Risk'!F$5</f>
        <v>1.8753853019399535E-3</v>
      </c>
      <c r="G215" s="3">
        <f>'Population at Risk'!G215/'Population at Risk'!G$5</f>
        <v>6.9120649937261659E-4</v>
      </c>
      <c r="H215" s="3">
        <f>'Population at Risk'!H215/'Population at Risk'!H$5</f>
        <v>1.2691697811680704E-3</v>
      </c>
      <c r="I215" s="3">
        <f>'Population at Risk'!I215/'Population at Risk'!I$5</f>
        <v>8.1450334272665083E-4</v>
      </c>
      <c r="J215" s="3">
        <f>'Population at Risk'!J215/'Population at Risk'!J$5</f>
        <v>4.6625767945494062E-3</v>
      </c>
      <c r="K215" s="3">
        <f>'Population at Risk'!K215/'Population at Risk'!K$5</f>
        <v>1.560801732735461E-3</v>
      </c>
      <c r="L215" s="3">
        <f>'Population at Risk'!L215/'Population at Risk'!L$5</f>
        <v>8.1552719956386112E-4</v>
      </c>
      <c r="M215" s="3">
        <f>'Population at Risk'!M215/'Population at Risk'!M$5</f>
        <v>8.1580503547713833E-4</v>
      </c>
      <c r="N215" s="3">
        <f>'Population at Risk'!N215/'Population at Risk'!N$5</f>
        <v>1.9981773482567293E-3</v>
      </c>
      <c r="O215" s="3">
        <f>'Population at Risk'!O215/'Population at Risk'!O$5</f>
        <v>1.1527511718180542E-3</v>
      </c>
      <c r="P215" s="3">
        <f>'Population at Risk'!P215/'Population at Risk'!P$5</f>
        <v>6.7327592747965315E-3</v>
      </c>
      <c r="Q215" s="3">
        <f>'Population at Risk'!Q215/'Population at Risk'!Q$5</f>
        <v>1.5218556976241482E-3</v>
      </c>
      <c r="R215" s="3">
        <f>'Population at Risk'!R215/'Population at Risk'!R$5</f>
        <v>8.1300007713696488E-3</v>
      </c>
      <c r="S215" s="3">
        <f>'Population at Risk'!S215/'Population at Risk'!S$5</f>
        <v>3.1862083556261933E-3</v>
      </c>
      <c r="T215" s="3">
        <f>'Population at Risk'!T215/'Population at Risk'!T$5</f>
        <v>5.0660293596648653E-3</v>
      </c>
      <c r="U215" s="3">
        <f>'Population at Risk'!U215/'Population at Risk'!U$5</f>
        <v>0</v>
      </c>
      <c r="V215" s="3">
        <f>'Population at Risk'!V215/'Population at Risk'!V$5</f>
        <v>2.1959393804264413E-3</v>
      </c>
      <c r="W215" s="3">
        <f>'Population at Risk'!W215/'Population at Risk'!W$5</f>
        <v>3.0723225835582318E-3</v>
      </c>
      <c r="X215" s="3">
        <f>'Population at Risk'!X215/'Population at Risk'!X$5</f>
        <v>3.0726234060348698E-3</v>
      </c>
      <c r="Y215" s="3">
        <f>'Population at Risk'!Y215/'Population at Risk'!Y$5</f>
        <v>3.2349371774168254E-3</v>
      </c>
      <c r="Z215" s="3">
        <f>'Population at Risk'!Z215/'Population at Risk'!Z$5</f>
        <v>1.1748611360327314E-3</v>
      </c>
      <c r="AA215" s="3">
        <f>'Population at Risk'!AA215/'Population at Risk'!AA$5</f>
        <v>1.7821064029778888E-3</v>
      </c>
      <c r="AB215" s="3">
        <f>'Population at Risk'!AB215/'Population at Risk'!AB$5</f>
        <v>3.922358451577854E-3</v>
      </c>
      <c r="AC215" s="3">
        <f>'Population at Risk'!AC215/'Population at Risk'!AC$5</f>
        <v>2.1480265898111825E-3</v>
      </c>
      <c r="AD215" s="3">
        <f>'Population at Risk'!AD215/'Population at Risk'!AD$5</f>
        <v>8.3992124579384837E-4</v>
      </c>
      <c r="AE215" s="3">
        <f>'Population at Risk'!AE215/'Population at Risk'!AE$5</f>
        <v>8.8672626920349251E-4</v>
      </c>
      <c r="AF215" s="3">
        <f>'Population at Risk'!AF215/'Population at Risk'!AF$5</f>
        <v>1.0034306504199569E-3</v>
      </c>
      <c r="AG215" s="3">
        <f>'Population at Risk'!AG215/'Population at Risk'!AG$5</f>
        <v>8.8672626920349251E-4</v>
      </c>
      <c r="AH215" s="3">
        <f>'Population at Risk'!AH215/'Population at Risk'!AH$5</f>
        <v>1.1881021440432937E-3</v>
      </c>
      <c r="AI215" s="3">
        <f>'Population at Risk'!AI215/'Population at Risk'!AI$5</f>
        <v>3.5900705176343871E-3</v>
      </c>
      <c r="AJ215" s="3">
        <f>'Population at Risk'!AJ215/'Population at Risk'!AJ$5</f>
        <v>1.3892688023357186E-3</v>
      </c>
      <c r="AK215" s="3">
        <f>'Population at Risk'!AK215/'Population at Risk'!AK$5</f>
        <v>2.2853901028675842E-3</v>
      </c>
      <c r="AL215" s="3">
        <f>'Population at Risk'!AL215/'Population at Risk'!AL$5</f>
        <v>8.2615634607489865E-4</v>
      </c>
      <c r="AM215" s="3">
        <f>'Population at Risk'!AM215/'Population at Risk'!AM$5</f>
        <v>1.002644326972363E-3</v>
      </c>
      <c r="AN215" s="3">
        <f>'Population at Risk'!AN215/'Population at Risk'!AN$5</f>
        <v>5.603934255875002E-4</v>
      </c>
      <c r="AO215" s="3">
        <f>'Population at Risk'!AO215/'Population at Risk'!AO$5</f>
        <v>5.609414134421744E-4</v>
      </c>
      <c r="AP215" s="3">
        <f>'Population at Risk'!AP215/'Population at Risk'!AP$5</f>
        <v>1.6301555046350283E-3</v>
      </c>
      <c r="AQ215" s="3">
        <f>'Population at Risk'!AQ215/'Population at Risk'!AQ$5</f>
        <v>1.9216824864959996E-3</v>
      </c>
      <c r="AR215" s="3">
        <f>'Population at Risk'!AR215/'Population at Risk'!AR$5</f>
        <v>2.262498103414382E-3</v>
      </c>
      <c r="AS215" s="3">
        <f>'Population at Risk'!AS215/'Population at Risk'!AS$5</f>
        <v>8.1437478611904647E-4</v>
      </c>
      <c r="AT215" s="3">
        <f>'Population at Risk'!AT215/'Population at Risk'!AT$5</f>
        <v>0</v>
      </c>
      <c r="AU215" s="3">
        <f>'Population at Risk'!AU215/'Population at Risk'!AU$5</f>
        <v>0</v>
      </c>
      <c r="AV215" s="3">
        <f>'Population at Risk'!AV215/'Population at Risk'!AV$5</f>
        <v>1.9459878949192237E-3</v>
      </c>
      <c r="AW215" s="3">
        <f>'Population at Risk'!AW215/'Population at Risk'!AW$5</f>
        <v>1.4011386597523807E-3</v>
      </c>
      <c r="AX215" s="3">
        <f>'Population at Risk'!AX215/'Population at Risk'!AX$5</f>
        <v>6.0584617401881124E-3</v>
      </c>
      <c r="AY215" s="3">
        <f>'Population at Risk'!AY215/'Population at Risk'!AY$5</f>
        <v>2.3476957944210159E-3</v>
      </c>
      <c r="AZ215" s="3">
        <f>'Population at Risk'!AZ215/'Population at Risk'!AZ$5</f>
        <v>1.7526334771771753E-3</v>
      </c>
      <c r="BA215" s="3">
        <f>'Population at Risk'!BA215/'Population at Risk'!BA$5</f>
        <v>4.9150247712603573E-4</v>
      </c>
      <c r="BB215" s="3">
        <f>'Population at Risk'!BB215/'Population at Risk'!BB$5</f>
        <v>2.3159235469612299E-3</v>
      </c>
      <c r="BC215" s="5">
        <f>'Population at Risk'!BC215/'Population at Risk'!BC$5</f>
        <v>0</v>
      </c>
      <c r="BD215" s="9">
        <v>213</v>
      </c>
    </row>
    <row r="216" spans="1:56" x14ac:dyDescent="0.35">
      <c r="A216" s="3"/>
      <c r="B216" s="3" t="s">
        <v>63</v>
      </c>
      <c r="C216" s="47">
        <f>'Population at Risk'!C216/'Population at Risk'!C$5</f>
        <v>8.0360956095388292E-3</v>
      </c>
      <c r="D216" s="3">
        <f>'Population at Risk'!D216/'Population at Risk'!D$5</f>
        <v>6.1177574536149526E-3</v>
      </c>
      <c r="E216" s="3">
        <f>'Population at Risk'!E216/'Population at Risk'!E$5</f>
        <v>4.3061766504310225E-3</v>
      </c>
      <c r="F216" s="3">
        <f>'Population at Risk'!F216/'Population at Risk'!F$5</f>
        <v>1.7323820654085846E-3</v>
      </c>
      <c r="G216" s="3">
        <f>'Population at Risk'!G216/'Population at Risk'!G$5</f>
        <v>9.4911937227284667E-4</v>
      </c>
      <c r="H216" s="3">
        <f>'Population at Risk'!H216/'Population at Risk'!H$5</f>
        <v>1.236902752833289E-3</v>
      </c>
      <c r="I216" s="3">
        <f>'Population at Risk'!I216/'Population at Risk'!I$5</f>
        <v>7.87353231302429E-4</v>
      </c>
      <c r="J216" s="3">
        <f>'Population at Risk'!J216/'Population at Risk'!J$5</f>
        <v>4.8585784059613458E-3</v>
      </c>
      <c r="K216" s="3">
        <f>'Population at Risk'!K216/'Population at Risk'!K$5</f>
        <v>1.39801872993483E-3</v>
      </c>
      <c r="L216" s="3">
        <f>'Population at Risk'!L216/'Population at Risk'!L$5</f>
        <v>9.6981612921107801E-4</v>
      </c>
      <c r="M216" s="3">
        <f>'Population at Risk'!M216/'Population at Risk'!M$5</f>
        <v>9.7014652867551587E-4</v>
      </c>
      <c r="N216" s="3">
        <f>'Population at Risk'!N216/'Population at Risk'!N$5</f>
        <v>2.4534582630494021E-3</v>
      </c>
      <c r="O216" s="3">
        <f>'Population at Risk'!O216/'Population at Risk'!O$5</f>
        <v>1.1527511718180542E-3</v>
      </c>
      <c r="P216" s="3">
        <f>'Population at Risk'!P216/'Population at Risk'!P$5</f>
        <v>7.0844325450167894E-3</v>
      </c>
      <c r="Q216" s="3">
        <f>'Population at Risk'!Q216/'Population at Risk'!Q$5</f>
        <v>1.5261185987379413E-3</v>
      </c>
      <c r="R216" s="3">
        <f>'Population at Risk'!R216/'Population at Risk'!R$5</f>
        <v>8.533705928083956E-3</v>
      </c>
      <c r="S216" s="3">
        <f>'Population at Risk'!S216/'Population at Risk'!S$5</f>
        <v>5.9920349691814801E-3</v>
      </c>
      <c r="T216" s="3">
        <f>'Population at Risk'!T216/'Population at Risk'!T$5</f>
        <v>1.1302072880103211E-2</v>
      </c>
      <c r="U216" s="3">
        <f>'Population at Risk'!U216/'Population at Risk'!U$5</f>
        <v>0</v>
      </c>
      <c r="V216" s="3">
        <f>'Population at Risk'!V216/'Population at Risk'!V$5</f>
        <v>2.598149843015627E-3</v>
      </c>
      <c r="W216" s="3">
        <f>'Population at Risk'!W216/'Population at Risk'!W$5</f>
        <v>5.5710914733190396E-3</v>
      </c>
      <c r="X216" s="3">
        <f>'Population at Risk'!X216/'Population at Risk'!X$5</f>
        <v>5.571636959507094E-3</v>
      </c>
      <c r="Y216" s="3">
        <f>'Population at Risk'!Y216/'Population at Risk'!Y$5</f>
        <v>3.5324026649953843E-3</v>
      </c>
      <c r="Z216" s="3">
        <f>'Population at Risk'!Z216/'Population at Risk'!Z$5</f>
        <v>3.0467539796177677E-3</v>
      </c>
      <c r="AA216" s="3">
        <f>'Population at Risk'!AA216/'Population at Risk'!AA$5</f>
        <v>2.5394823623930483E-3</v>
      </c>
      <c r="AB216" s="3">
        <f>'Population at Risk'!AB216/'Population at Risk'!AB$5</f>
        <v>5.510691638368332E-3</v>
      </c>
      <c r="AC216" s="3">
        <f>'Population at Risk'!AC216/'Population at Risk'!AC$5</f>
        <v>3.2746488612145699E-3</v>
      </c>
      <c r="AD216" s="3">
        <f>'Population at Risk'!AD216/'Population at Risk'!AD$5</f>
        <v>9.8745523853328962E-4</v>
      </c>
      <c r="AE216" s="3">
        <f>'Population at Risk'!AE216/'Population at Risk'!AE$5</f>
        <v>9.8927284455355645E-4</v>
      </c>
      <c r="AF216" s="3">
        <f>'Population at Risk'!AF216/'Population at Risk'!AF$5</f>
        <v>1.2607205607840482E-3</v>
      </c>
      <c r="AG216" s="3">
        <f>'Population at Risk'!AG216/'Population at Risk'!AG$5</f>
        <v>9.8927284455355645E-4</v>
      </c>
      <c r="AH216" s="3">
        <f>'Population at Risk'!AH216/'Population at Risk'!AH$5</f>
        <v>1.3488374961122852E-3</v>
      </c>
      <c r="AI216" s="3">
        <f>'Population at Risk'!AI216/'Population at Risk'!AI$5</f>
        <v>6.9568352135977365E-3</v>
      </c>
      <c r="AJ216" s="3">
        <f>'Population at Risk'!AJ216/'Population at Risk'!AJ$5</f>
        <v>1.7132678869793846E-3</v>
      </c>
      <c r="AK216" s="3">
        <f>'Population at Risk'!AK216/'Population at Risk'!AK$5</f>
        <v>2.3897709008350943E-3</v>
      </c>
      <c r="AL216" s="3">
        <f>'Population at Risk'!AL216/'Population at Risk'!AL$5</f>
        <v>8.0356613348691317E-4</v>
      </c>
      <c r="AM216" s="3">
        <f>'Population at Risk'!AM216/'Population at Risk'!AM$5</f>
        <v>1.0943729058059211E-3</v>
      </c>
      <c r="AN216" s="3">
        <f>'Population at Risk'!AN216/'Population at Risk'!AN$5</f>
        <v>9.4835810484038491E-4</v>
      </c>
      <c r="AO216" s="3">
        <f>'Population at Risk'!AO216/'Population at Risk'!AO$5</f>
        <v>9.4928546890214131E-4</v>
      </c>
      <c r="AP216" s="3">
        <f>'Population at Risk'!AP216/'Population at Risk'!AP$5</f>
        <v>1.859800426914963E-3</v>
      </c>
      <c r="AQ216" s="3">
        <f>'Population at Risk'!AQ216/'Population at Risk'!AQ$5</f>
        <v>2.2685102079892617E-3</v>
      </c>
      <c r="AR216" s="3">
        <f>'Population at Risk'!AR216/'Population at Risk'!AR$5</f>
        <v>3.4036861011987854E-3</v>
      </c>
      <c r="AS216" s="3">
        <f>'Population at Risk'!AS216/'Population at Risk'!AS$5</f>
        <v>7.8722895991507826E-4</v>
      </c>
      <c r="AT216" s="3">
        <f>'Population at Risk'!AT216/'Population at Risk'!AT$5</f>
        <v>0</v>
      </c>
      <c r="AU216" s="3">
        <f>'Population at Risk'!AU216/'Population at Risk'!AU$5</f>
        <v>0</v>
      </c>
      <c r="AV216" s="3">
        <f>'Population at Risk'!AV216/'Population at Risk'!AV$5</f>
        <v>1.8662342926684357E-3</v>
      </c>
      <c r="AW216" s="3">
        <f>'Population at Risk'!AW216/'Population at Risk'!AW$5</f>
        <v>1.6396303465187434E-3</v>
      </c>
      <c r="AX216" s="3">
        <f>'Population at Risk'!AX216/'Population at Risk'!AX$5</f>
        <v>6.4476925223789687E-3</v>
      </c>
      <c r="AY216" s="3">
        <f>'Population at Risk'!AY216/'Population at Risk'!AY$5</f>
        <v>3.5833568996788273E-3</v>
      </c>
      <c r="AZ216" s="3">
        <f>'Population at Risk'!AZ216/'Population at Risk'!AZ$5</f>
        <v>1.9504228351031262E-3</v>
      </c>
      <c r="BA216" s="3">
        <f>'Population at Risk'!BA216/'Population at Risk'!BA$5</f>
        <v>5.6860090491051192E-4</v>
      </c>
      <c r="BB216" s="3">
        <f>'Population at Risk'!BB216/'Population at Risk'!BB$5</f>
        <v>2.1622873411431629E-3</v>
      </c>
      <c r="BC216" s="5">
        <f>'Population at Risk'!BC216/'Population at Risk'!BC$5</f>
        <v>0</v>
      </c>
      <c r="BD216" s="9">
        <v>214</v>
      </c>
    </row>
    <row r="217" spans="1:56" x14ac:dyDescent="0.35">
      <c r="A217" s="3"/>
      <c r="B217" s="3" t="s">
        <v>64</v>
      </c>
      <c r="C217" s="47">
        <f>'Population at Risk'!C217/'Population at Risk'!C$5</f>
        <v>1.1214021190857782E-2</v>
      </c>
      <c r="D217" s="3">
        <f>'Population at Risk'!D217/'Population at Risk'!D$5</f>
        <v>8.2434218343957113E-3</v>
      </c>
      <c r="E217" s="3">
        <f>'Population at Risk'!E217/'Population at Risk'!E$5</f>
        <v>5.4411139060704071E-3</v>
      </c>
      <c r="F217" s="3">
        <f>'Population at Risk'!F217/'Population at Risk'!F$5</f>
        <v>2.0474929153779038E-3</v>
      </c>
      <c r="G217" s="3">
        <f>'Population at Risk'!G217/'Population at Risk'!G$5</f>
        <v>9.3880285735683806E-4</v>
      </c>
      <c r="H217" s="3">
        <f>'Population at Risk'!H217/'Population at Risk'!H$5</f>
        <v>1.2945937766038476E-3</v>
      </c>
      <c r="I217" s="3">
        <f>'Population at Risk'!I217/'Population at Risk'!I$5</f>
        <v>7.6392231322399166E-4</v>
      </c>
      <c r="J217" s="3">
        <f>'Population at Risk'!J217/'Population at Risk'!J$5</f>
        <v>3.7448390070794896E-3</v>
      </c>
      <c r="K217" s="3">
        <f>'Population at Risk'!K217/'Population at Risk'!K$5</f>
        <v>1.2652738477154605E-3</v>
      </c>
      <c r="L217" s="3">
        <f>'Population at Risk'!L217/'Population at Risk'!L$5</f>
        <v>1.3895061726741545E-3</v>
      </c>
      <c r="M217" s="3">
        <f>'Population at Risk'!M217/'Population at Risk'!M$5</f>
        <v>1.3899795532268764E-3</v>
      </c>
      <c r="N217" s="3">
        <f>'Population at Risk'!N217/'Population at Risk'!N$5</f>
        <v>2.518467457598852E-3</v>
      </c>
      <c r="O217" s="3">
        <f>'Population at Risk'!O217/'Population at Risk'!O$5</f>
        <v>1.5409245116173888E-3</v>
      </c>
      <c r="P217" s="3">
        <f>'Population at Risk'!P217/'Population at Risk'!P$5</f>
        <v>6.7155840465904244E-3</v>
      </c>
      <c r="Q217" s="3">
        <f>'Population at Risk'!Q217/'Population at Risk'!Q$5</f>
        <v>1.9343059793600521E-3</v>
      </c>
      <c r="R217" s="3">
        <f>'Population at Risk'!R217/'Population at Risk'!R$5</f>
        <v>8.7178193019785358E-3</v>
      </c>
      <c r="S217" s="3">
        <f>'Population at Risk'!S217/'Population at Risk'!S$5</f>
        <v>5.7350548321823082E-3</v>
      </c>
      <c r="T217" s="3">
        <f>'Population at Risk'!T217/'Population at Risk'!T$5</f>
        <v>1.2097140825048435E-2</v>
      </c>
      <c r="U217" s="3">
        <f>'Population at Risk'!U217/'Population at Risk'!U$5</f>
        <v>0</v>
      </c>
      <c r="V217" s="3">
        <f>'Population at Risk'!V217/'Population at Risk'!V$5</f>
        <v>3.1134431190481941E-3</v>
      </c>
      <c r="W217" s="3">
        <f>'Population at Risk'!W217/'Population at Risk'!W$5</f>
        <v>3.21990043790634E-3</v>
      </c>
      <c r="X217" s="3">
        <f>'Population at Risk'!X217/'Population at Risk'!X$5</f>
        <v>3.2202157102769703E-3</v>
      </c>
      <c r="Y217" s="3">
        <f>'Population at Risk'!Y217/'Population at Risk'!Y$5</f>
        <v>3.3015010999563944E-3</v>
      </c>
      <c r="Z217" s="3">
        <f>'Population at Risk'!Z217/'Population at Risk'!Z$5</f>
        <v>3.3684717228993264E-3</v>
      </c>
      <c r="AA217" s="3">
        <f>'Population at Risk'!AA217/'Population at Risk'!AA$5</f>
        <v>2.6447699237090181E-3</v>
      </c>
      <c r="AB217" s="3">
        <f>'Population at Risk'!AB217/'Population at Risk'!AB$5</f>
        <v>7.4206781516337819E-3</v>
      </c>
      <c r="AC217" s="3">
        <f>'Population at Risk'!AC217/'Population at Risk'!AC$5</f>
        <v>3.4117700324014732E-3</v>
      </c>
      <c r="AD217" s="3">
        <f>'Population at Risk'!AD217/'Population at Risk'!AD$5</f>
        <v>1.3656849321126907E-3</v>
      </c>
      <c r="AE217" s="3">
        <f>'Population at Risk'!AE217/'Population at Risk'!AE$5</f>
        <v>1.5139323039325568E-3</v>
      </c>
      <c r="AF217" s="3">
        <f>'Population at Risk'!AF217/'Population at Risk'!AF$5</f>
        <v>1.0969009027878437E-3</v>
      </c>
      <c r="AG217" s="3">
        <f>'Population at Risk'!AG217/'Population at Risk'!AG$5</f>
        <v>1.5139323039325568E-3</v>
      </c>
      <c r="AH217" s="3">
        <f>'Population at Risk'!AH217/'Population at Risk'!AH$5</f>
        <v>1.4025810858622942E-3</v>
      </c>
      <c r="AI217" s="3">
        <f>'Population at Risk'!AI217/'Population at Risk'!AI$5</f>
        <v>7.5927143834213628E-3</v>
      </c>
      <c r="AJ217" s="3">
        <f>'Population at Risk'!AJ217/'Population at Risk'!AJ$5</f>
        <v>2.1357175029469056E-3</v>
      </c>
      <c r="AK217" s="3">
        <f>'Population at Risk'!AK217/'Population at Risk'!AK$5</f>
        <v>3.1913281316584175E-3</v>
      </c>
      <c r="AL217" s="3">
        <f>'Population at Risk'!AL217/'Population at Risk'!AL$5</f>
        <v>7.3217045182429801E-4</v>
      </c>
      <c r="AM217" s="3">
        <f>'Population at Risk'!AM217/'Population at Risk'!AM$5</f>
        <v>1.1672880508528407E-3</v>
      </c>
      <c r="AN217" s="3">
        <f>'Population at Risk'!AN217/'Population at Risk'!AN$5</f>
        <v>1.4508816087128436E-3</v>
      </c>
      <c r="AO217" s="3">
        <f>'Population at Risk'!AO217/'Population at Risk'!AO$5</f>
        <v>1.452300371788644E-3</v>
      </c>
      <c r="AP217" s="3">
        <f>'Population at Risk'!AP217/'Population at Risk'!AP$5</f>
        <v>2.1450067484885581E-3</v>
      </c>
      <c r="AQ217" s="3">
        <f>'Population at Risk'!AQ217/'Population at Risk'!AQ$5</f>
        <v>2.3442808913352788E-3</v>
      </c>
      <c r="AR217" s="3">
        <f>'Population at Risk'!AR217/'Population at Risk'!AR$5</f>
        <v>3.6132000167042495E-3</v>
      </c>
      <c r="AS217" s="3">
        <f>'Population at Risk'!AS217/'Population at Risk'!AS$5</f>
        <v>7.6380174004042113E-4</v>
      </c>
      <c r="AT217" s="3">
        <f>'Population at Risk'!AT217/'Population at Risk'!AT$5</f>
        <v>0</v>
      </c>
      <c r="AU217" s="3">
        <f>'Population at Risk'!AU217/'Population at Risk'!AU$5</f>
        <v>0</v>
      </c>
      <c r="AV217" s="3">
        <f>'Population at Risk'!AV217/'Population at Risk'!AV$5</f>
        <v>1.7199465208687036E-3</v>
      </c>
      <c r="AW217" s="3">
        <f>'Population at Risk'!AW217/'Population at Risk'!AW$5</f>
        <v>1.6723004405963286E-3</v>
      </c>
      <c r="AX217" s="3">
        <f>'Population at Risk'!AX217/'Population at Risk'!AX$5</f>
        <v>4.8590869197822619E-3</v>
      </c>
      <c r="AY217" s="3">
        <f>'Population at Risk'!AY217/'Population at Risk'!AY$5</f>
        <v>2.6348990006986742E-3</v>
      </c>
      <c r="AZ217" s="3">
        <f>'Population at Risk'!AZ217/'Population at Risk'!AZ$5</f>
        <v>2.1546546470010953E-3</v>
      </c>
      <c r="BA217" s="3">
        <f>'Population at Risk'!BA217/'Population at Risk'!BA$5</f>
        <v>4.0846324583076961E-4</v>
      </c>
      <c r="BB217" s="3">
        <f>'Population at Risk'!BB217/'Population at Risk'!BB$5</f>
        <v>2.6422543311607934E-3</v>
      </c>
      <c r="BC217" s="5">
        <f>'Population at Risk'!BC217/'Population at Risk'!BC$5</f>
        <v>0</v>
      </c>
      <c r="BD217" s="9">
        <v>215</v>
      </c>
    </row>
    <row r="218" spans="1:56" x14ac:dyDescent="0.35">
      <c r="A218" s="3"/>
      <c r="B218" s="3" t="s">
        <v>65</v>
      </c>
      <c r="C218" s="47">
        <f>'Population at Risk'!C218/'Population at Risk'!C$5</f>
        <v>9.5936913445786552E-3</v>
      </c>
      <c r="D218" s="3">
        <f>'Population at Risk'!D218/'Population at Risk'!D$5</f>
        <v>8.6458693616974676E-3</v>
      </c>
      <c r="E218" s="3">
        <f>'Population at Risk'!E218/'Population at Risk'!E$5</f>
        <v>7.7371960584640175E-3</v>
      </c>
      <c r="F218" s="3">
        <f>'Population at Risk'!F218/'Population at Risk'!F$5</f>
        <v>2.5058868516565388E-3</v>
      </c>
      <c r="G218" s="3">
        <f>'Population at Risk'!G218/'Population at Risk'!G$5</f>
        <v>7.20177534410725E-4</v>
      </c>
      <c r="H218" s="3">
        <f>'Population at Risk'!H218/'Population at Risk'!H$5</f>
        <v>1.5210359561709187E-3</v>
      </c>
      <c r="I218" s="3">
        <f>'Population at Risk'!I218/'Population at Risk'!I$5</f>
        <v>1.3489514265157827E-3</v>
      </c>
      <c r="J218" s="3">
        <f>'Population at Risk'!J218/'Population at Risk'!J$5</f>
        <v>3.1903960926059891E-3</v>
      </c>
      <c r="K218" s="3">
        <f>'Population at Risk'!K218/'Population at Risk'!K$5</f>
        <v>1.6830529483762258E-3</v>
      </c>
      <c r="L218" s="3">
        <f>'Population at Risk'!L218/'Population at Risk'!L$5</f>
        <v>1.3895061726741545E-3</v>
      </c>
      <c r="M218" s="3">
        <f>'Population at Risk'!M218/'Population at Risk'!M$5</f>
        <v>1.3899795532268764E-3</v>
      </c>
      <c r="N218" s="3">
        <f>'Population at Risk'!N218/'Population at Risk'!N$5</f>
        <v>2.4396421850605469E-3</v>
      </c>
      <c r="O218" s="3">
        <f>'Population at Risk'!O218/'Population at Risk'!O$5</f>
        <v>1.7804230427485369E-3</v>
      </c>
      <c r="P218" s="3">
        <f>'Population at Risk'!P218/'Population at Risk'!P$5</f>
        <v>7.1666781500037829E-3</v>
      </c>
      <c r="Q218" s="3">
        <f>'Population at Risk'!Q218/'Population at Risk'!Q$5</f>
        <v>2.242519569477863E-3</v>
      </c>
      <c r="R218" s="3">
        <f>'Population at Risk'!R218/'Population at Risk'!R$5</f>
        <v>8.6249118138579835E-3</v>
      </c>
      <c r="S218" s="3">
        <f>'Population at Risk'!S218/'Population at Risk'!S$5</f>
        <v>5.2140654495448791E-3</v>
      </c>
      <c r="T218" s="3">
        <f>'Population at Risk'!T218/'Population at Risk'!T$5</f>
        <v>9.8778466612236878E-3</v>
      </c>
      <c r="U218" s="3">
        <f>'Population at Risk'!U218/'Population at Risk'!U$5</f>
        <v>0</v>
      </c>
      <c r="V218" s="3">
        <f>'Population at Risk'!V218/'Population at Risk'!V$5</f>
        <v>4.1849527639154296E-3</v>
      </c>
      <c r="W218" s="3">
        <f>'Population at Risk'!W218/'Population at Risk'!W$5</f>
        <v>3.3965616420564807E-3</v>
      </c>
      <c r="X218" s="3">
        <f>'Population at Risk'!X218/'Population at Risk'!X$5</f>
        <v>3.3968942119795369E-3</v>
      </c>
      <c r="Y218" s="3">
        <f>'Population at Risk'!Y218/'Population at Risk'!Y$5</f>
        <v>3.6112143492822335E-3</v>
      </c>
      <c r="Z218" s="3">
        <f>'Population at Risk'!Z218/'Population at Risk'!Z$5</f>
        <v>2.5192276118444624E-3</v>
      </c>
      <c r="AA218" s="3">
        <f>'Population at Risk'!AA218/'Population at Risk'!AA$5</f>
        <v>2.495899567272183E-3</v>
      </c>
      <c r="AB218" s="3">
        <f>'Population at Risk'!AB218/'Population at Risk'!AB$5</f>
        <v>7.8069600280201981E-3</v>
      </c>
      <c r="AC218" s="3">
        <f>'Population at Risk'!AC218/'Population at Risk'!AC$5</f>
        <v>3.015173151260746E-3</v>
      </c>
      <c r="AD218" s="3">
        <f>'Population at Risk'!AD218/'Population at Risk'!AD$5</f>
        <v>1.4021031969690288E-3</v>
      </c>
      <c r="AE218" s="3">
        <f>'Population at Risk'!AE218/'Population at Risk'!AE$5</f>
        <v>1.6492838675291762E-3</v>
      </c>
      <c r="AF218" s="3">
        <f>'Population at Risk'!AF218/'Population at Risk'!AF$5</f>
        <v>1.1482179040878597E-3</v>
      </c>
      <c r="AG218" s="3">
        <f>'Population at Risk'!AG218/'Population at Risk'!AG$5</f>
        <v>1.6492838675291762E-3</v>
      </c>
      <c r="AH218" s="3">
        <f>'Population at Risk'!AH218/'Population at Risk'!AH$5</f>
        <v>1.6530419940519897E-3</v>
      </c>
      <c r="AI218" s="3">
        <f>'Population at Risk'!AI218/'Population at Risk'!AI$5</f>
        <v>6.595169198941906E-3</v>
      </c>
      <c r="AJ218" s="3">
        <f>'Population at Risk'!AJ218/'Population at Risk'!AJ$5</f>
        <v>2.6069216511615521E-3</v>
      </c>
      <c r="AK218" s="3">
        <f>'Population at Risk'!AK218/'Population at Risk'!AK$5</f>
        <v>3.4926552513858218E-3</v>
      </c>
      <c r="AL218" s="3">
        <f>'Population at Risk'!AL218/'Population at Risk'!AL$5</f>
        <v>1.0580265320318152E-3</v>
      </c>
      <c r="AM218" s="3">
        <f>'Population at Risk'!AM218/'Population at Risk'!AM$5</f>
        <v>1.3721590148800737E-3</v>
      </c>
      <c r="AN218" s="3">
        <f>'Population at Risk'!AN218/'Population at Risk'!AN$5</f>
        <v>1.0478589396259426E-3</v>
      </c>
      <c r="AO218" s="3">
        <f>'Population at Risk'!AO218/'Population at Risk'!AO$5</f>
        <v>1.0488836018473541E-3</v>
      </c>
      <c r="AP218" s="3">
        <f>'Population at Risk'!AP218/'Population at Risk'!AP$5</f>
        <v>2.6893223707553917E-3</v>
      </c>
      <c r="AQ218" s="3">
        <f>'Population at Risk'!AQ218/'Population at Risk'!AQ$5</f>
        <v>2.4019271427615564E-3</v>
      </c>
      <c r="AR218" s="3">
        <f>'Population at Risk'!AR218/'Population at Risk'!AR$5</f>
        <v>3.5308256194867484E-3</v>
      </c>
      <c r="AS218" s="3">
        <f>'Population at Risk'!AS218/'Population at Risk'!AS$5</f>
        <v>1.3487385156409971E-3</v>
      </c>
      <c r="AT218" s="3">
        <f>'Population at Risk'!AT218/'Population at Risk'!AT$5</f>
        <v>0</v>
      </c>
      <c r="AU218" s="3">
        <f>'Population at Risk'!AU218/'Population at Risk'!AU$5</f>
        <v>0</v>
      </c>
      <c r="AV218" s="3">
        <f>'Population at Risk'!AV218/'Population at Risk'!AV$5</f>
        <v>1.8094235075034918E-3</v>
      </c>
      <c r="AW218" s="3">
        <f>'Population at Risk'!AW218/'Population at Risk'!AW$5</f>
        <v>1.9749071869899497E-3</v>
      </c>
      <c r="AX218" s="3">
        <f>'Population at Risk'!AX218/'Population at Risk'!AX$5</f>
        <v>3.7831964729997929E-3</v>
      </c>
      <c r="AY218" s="3">
        <f>'Population at Risk'!AY218/'Population at Risk'!AY$5</f>
        <v>2.8686946038990412E-3</v>
      </c>
      <c r="AZ218" s="3">
        <f>'Population at Risk'!AZ218/'Population at Risk'!AZ$5</f>
        <v>2.4354583358982499E-3</v>
      </c>
      <c r="BA218" s="3">
        <f>'Population at Risk'!BA218/'Population at Risk'!BA$5</f>
        <v>4.9255861997239865E-4</v>
      </c>
      <c r="BB218" s="3">
        <f>'Population at Risk'!BB218/'Population at Risk'!BB$5</f>
        <v>3.1139587956499014E-3</v>
      </c>
      <c r="BC218" s="5">
        <f>'Population at Risk'!BC218/'Population at Risk'!BC$5</f>
        <v>0</v>
      </c>
      <c r="BD218" s="9">
        <v>216</v>
      </c>
    </row>
    <row r="219" spans="1:56" x14ac:dyDescent="0.35">
      <c r="A219" s="3"/>
      <c r="B219" s="3" t="s">
        <v>66</v>
      </c>
      <c r="C219" s="47">
        <f>'Population at Risk'!C219/'Population at Risk'!C$5</f>
        <v>6.86826657051342E-3</v>
      </c>
      <c r="D219" s="3">
        <f>'Population at Risk'!D219/'Population at Risk'!D$5</f>
        <v>6.8165273416230365E-3</v>
      </c>
      <c r="E219" s="3">
        <f>'Population at Risk'!E219/'Population at Risk'!E$5</f>
        <v>6.7515820767341875E-3</v>
      </c>
      <c r="F219" s="3">
        <f>'Population at Risk'!F219/'Population at Risk'!F$5</f>
        <v>2.3493388858724911E-3</v>
      </c>
      <c r="G219" s="3">
        <f>'Population at Risk'!G219/'Population at Risk'!G$5</f>
        <v>8.6658725294477303E-4</v>
      </c>
      <c r="H219" s="3">
        <f>'Population at Risk'!H219/'Population at Risk'!H$5</f>
        <v>1.4735276272883529E-3</v>
      </c>
      <c r="I219" s="3">
        <f>'Population at Risk'!I219/'Population at Risk'!I$5</f>
        <v>1.2062406647047066E-3</v>
      </c>
      <c r="J219" s="3">
        <f>'Population at Risk'!J219/'Population at Risk'!J$5</f>
        <v>3.1209487355593436E-3</v>
      </c>
      <c r="K219" s="3">
        <f>'Population at Risk'!K219/'Population at Risk'!K$5</f>
        <v>1.857641326077788E-3</v>
      </c>
      <c r="L219" s="3">
        <f>'Population at Risk'!L219/'Population at Risk'!L$5</f>
        <v>1.0957662758618674E-3</v>
      </c>
      <c r="M219" s="3">
        <f>'Population at Risk'!M219/'Population at Risk'!M$5</f>
        <v>1.0961395843476606E-3</v>
      </c>
      <c r="N219" s="3">
        <f>'Population at Risk'!N219/'Population at Risk'!N$5</f>
        <v>1.8084769670931159E-3</v>
      </c>
      <c r="O219" s="3">
        <f>'Population at Risk'!O219/'Population at Risk'!O$5</f>
        <v>1.4645014887248234E-3</v>
      </c>
      <c r="P219" s="3">
        <f>'Population at Risk'!P219/'Population at Risk'!P$5</f>
        <v>8.2464833509619893E-3</v>
      </c>
      <c r="Q219" s="3">
        <f>'Population at Risk'!Q219/'Population at Risk'!Q$5</f>
        <v>2.3445956125862223E-3</v>
      </c>
      <c r="R219" s="3">
        <f>'Population at Risk'!R219/'Population at Risk'!R$5</f>
        <v>1.0676448682952198E-2</v>
      </c>
      <c r="S219" s="3">
        <f>'Population at Risk'!S219/'Population at Risk'!S$5</f>
        <v>4.3310718784378456E-3</v>
      </c>
      <c r="T219" s="3">
        <f>'Population at Risk'!T219/'Population at Risk'!T$5</f>
        <v>7.6633728255924563E-3</v>
      </c>
      <c r="U219" s="3">
        <f>'Population at Risk'!U219/'Population at Risk'!U$5</f>
        <v>0</v>
      </c>
      <c r="V219" s="3">
        <f>'Population at Risk'!V219/'Population at Risk'!V$5</f>
        <v>3.4998797510784781E-3</v>
      </c>
      <c r="W219" s="3">
        <f>'Population at Risk'!W219/'Population at Risk'!W$5</f>
        <v>3.0656378085722477E-3</v>
      </c>
      <c r="X219" s="3">
        <f>'Population at Risk'!X219/'Population at Risk'!X$5</f>
        <v>3.0659379765178227E-3</v>
      </c>
      <c r="Y219" s="3">
        <f>'Population at Risk'!Y219/'Population at Risk'!Y$5</f>
        <v>3.2231061637063145E-3</v>
      </c>
      <c r="Z219" s="3">
        <f>'Population at Risk'!Z219/'Population at Risk'!Z$5</f>
        <v>1.5935532590081545E-3</v>
      </c>
      <c r="AA219" s="3">
        <f>'Population at Risk'!AA219/'Population at Risk'!AA$5</f>
        <v>2.3324816762999262E-3</v>
      </c>
      <c r="AB219" s="3">
        <f>'Population at Risk'!AB219/'Population at Risk'!AB$5</f>
        <v>6.0697341804389114E-3</v>
      </c>
      <c r="AC219" s="3">
        <f>'Population at Risk'!AC219/'Population at Risk'!AC$5</f>
        <v>2.7651943457220824E-3</v>
      </c>
      <c r="AD219" s="3">
        <f>'Population at Risk'!AD219/'Population at Risk'!AD$5</f>
        <v>1.2649944327956047E-3</v>
      </c>
      <c r="AE219" s="3">
        <f>'Population at Risk'!AE219/'Population at Risk'!AE$5</f>
        <v>1.4034805802812648E-3</v>
      </c>
      <c r="AF219" s="3">
        <f>'Population at Risk'!AF219/'Population at Risk'!AF$5</f>
        <v>1.1938251840893845E-3</v>
      </c>
      <c r="AG219" s="3">
        <f>'Population at Risk'!AG219/'Population at Risk'!AG$5</f>
        <v>1.4034805802812648E-3</v>
      </c>
      <c r="AH219" s="3">
        <f>'Population at Risk'!AH219/'Population at Risk'!AH$5</f>
        <v>1.6294546315993991E-3</v>
      </c>
      <c r="AI219" s="3">
        <f>'Population at Risk'!AI219/'Population at Risk'!AI$5</f>
        <v>5.3569704275672984E-3</v>
      </c>
      <c r="AJ219" s="3">
        <f>'Population at Risk'!AJ219/'Population at Risk'!AJ$5</f>
        <v>2.3416297481064939E-3</v>
      </c>
      <c r="AK219" s="3">
        <f>'Population at Risk'!AK219/'Population at Risk'!AK$5</f>
        <v>2.2359465669882376E-3</v>
      </c>
      <c r="AL219" s="3">
        <f>'Population at Risk'!AL219/'Population at Risk'!AL$5</f>
        <v>1.0197867396862031E-3</v>
      </c>
      <c r="AM219" s="3">
        <f>'Population at Risk'!AM219/'Population at Risk'!AM$5</f>
        <v>1.3198723287717513E-3</v>
      </c>
      <c r="AN219" s="3">
        <f>'Population at Risk'!AN219/'Population at Risk'!AN$5</f>
        <v>1.2716620042177889E-3</v>
      </c>
      <c r="AO219" s="3">
        <f>'Population at Risk'!AO219/'Population at Risk'!AO$5</f>
        <v>1.2729055151187805E-3</v>
      </c>
      <c r="AP219" s="3">
        <f>'Population at Risk'!AP219/'Population at Risk'!AP$5</f>
        <v>2.2220572057227469E-3</v>
      </c>
      <c r="AQ219" s="3">
        <f>'Population at Risk'!AQ219/'Population at Risk'!AQ$5</f>
        <v>2.399534013886716E-3</v>
      </c>
      <c r="AR219" s="3">
        <f>'Population at Risk'!AR219/'Population at Risk'!AR$5</f>
        <v>3.0153508837495145E-3</v>
      </c>
      <c r="AS219" s="3">
        <f>'Population at Risk'!AS219/'Population at Risk'!AS$5</f>
        <v>1.206050278490588E-3</v>
      </c>
      <c r="AT219" s="3">
        <f>'Population at Risk'!AT219/'Population at Risk'!AT$5</f>
        <v>0</v>
      </c>
      <c r="AU219" s="3">
        <f>'Population at Risk'!AU219/'Population at Risk'!AU$5</f>
        <v>0</v>
      </c>
      <c r="AV219" s="3">
        <f>'Population at Risk'!AV219/'Population at Risk'!AV$5</f>
        <v>2.0456798977327084E-3</v>
      </c>
      <c r="AW219" s="3">
        <f>'Population at Risk'!AW219/'Population at Risk'!AW$5</f>
        <v>1.9831719429321943E-3</v>
      </c>
      <c r="AX219" s="3">
        <f>'Population at Risk'!AX219/'Population at Risk'!AX$5</f>
        <v>3.5764103754927965E-3</v>
      </c>
      <c r="AY219" s="3">
        <f>'Population at Risk'!AY219/'Population at Risk'!AY$5</f>
        <v>2.4888108254753484E-3</v>
      </c>
      <c r="AZ219" s="3">
        <f>'Population at Risk'!AZ219/'Population at Risk'!AZ$5</f>
        <v>2.0152537913121879E-3</v>
      </c>
      <c r="BA219" s="3">
        <f>'Population at Risk'!BA219/'Population at Risk'!BA$5</f>
        <v>6.0233146706622023E-4</v>
      </c>
      <c r="BB219" s="3">
        <f>'Population at Risk'!BB219/'Population at Risk'!BB$5</f>
        <v>2.9816804388395199E-3</v>
      </c>
      <c r="BC219" s="5">
        <f>'Population at Risk'!BC219/'Population at Risk'!BC$5</f>
        <v>0</v>
      </c>
      <c r="BD219" s="9">
        <v>217</v>
      </c>
    </row>
    <row r="220" spans="1:56" x14ac:dyDescent="0.35">
      <c r="A220" s="3"/>
      <c r="B220" s="3" t="s">
        <v>67</v>
      </c>
      <c r="C220" s="47">
        <f>'Population at Risk'!C220/'Population at Risk'!C$5</f>
        <v>6.3290964586262101E-3</v>
      </c>
      <c r="D220" s="3">
        <f>'Population at Risk'!D220/'Population at Risk'!D$5</f>
        <v>6.778609595762132E-3</v>
      </c>
      <c r="E220" s="3">
        <f>'Population at Risk'!E220/'Population at Risk'!E$5</f>
        <v>7.1832474733224076E-3</v>
      </c>
      <c r="F220" s="3">
        <f>'Population at Risk'!F220/'Population at Risk'!F$5</f>
        <v>2.8968369914497325E-3</v>
      </c>
      <c r="G220" s="3">
        <f>'Population at Risk'!G220/'Population at Risk'!G$5</f>
        <v>1.0007019468528926E-3</v>
      </c>
      <c r="H220" s="3">
        <f>'Population at Risk'!H220/'Population at Risk'!H$5</f>
        <v>1.8786580941583867E-3</v>
      </c>
      <c r="I220" s="3">
        <f>'Population at Risk'!I220/'Population at Risk'!I$5</f>
        <v>1.865600513578662E-3</v>
      </c>
      <c r="J220" s="3">
        <f>'Population at Risk'!J220/'Population at Risk'!J$5</f>
        <v>3.9690326310917743E-3</v>
      </c>
      <c r="K220" s="3">
        <f>'Population at Risk'!K220/'Population at Risk'!K$5</f>
        <v>2.3938676882445721E-3</v>
      </c>
      <c r="L220" s="3">
        <f>'Population at Risk'!L220/'Population at Risk'!L$5</f>
        <v>1.1839313785174199E-3</v>
      </c>
      <c r="M220" s="3">
        <f>'Population at Risk'!M220/'Population at Risk'!M$5</f>
        <v>1.1843347233181621E-3</v>
      </c>
      <c r="N220" s="3">
        <f>'Population at Risk'!N220/'Population at Risk'!N$5</f>
        <v>2.1246442690324718E-3</v>
      </c>
      <c r="O220" s="3">
        <f>'Population at Risk'!O220/'Population at Risk'!O$5</f>
        <v>1.9140019456601652E-3</v>
      </c>
      <c r="P220" s="3">
        <f>'Population at Risk'!P220/'Population at Risk'!P$5</f>
        <v>9.5767257209255739E-3</v>
      </c>
      <c r="Q220" s="3">
        <f>'Population at Risk'!Q220/'Population at Risk'!Q$5</f>
        <v>2.7239938117138113E-3</v>
      </c>
      <c r="R220" s="3">
        <f>'Population at Risk'!R220/'Population at Risk'!R$5</f>
        <v>1.2055257064345676E-2</v>
      </c>
      <c r="S220" s="3">
        <f>'Population at Risk'!S220/'Population at Risk'!S$5</f>
        <v>4.5374373396786594E-3</v>
      </c>
      <c r="T220" s="3">
        <f>'Population at Risk'!T220/'Population at Risk'!T$5</f>
        <v>7.3037914058810592E-3</v>
      </c>
      <c r="U220" s="3">
        <f>'Population at Risk'!U220/'Population at Risk'!U$5</f>
        <v>0</v>
      </c>
      <c r="V220" s="3">
        <f>'Population at Risk'!V220/'Population at Risk'!V$5</f>
        <v>4.2621334503402412E-3</v>
      </c>
      <c r="W220" s="3">
        <f>'Population at Risk'!W220/'Population at Risk'!W$5</f>
        <v>3.5215394626163547E-3</v>
      </c>
      <c r="X220" s="3">
        <f>'Population at Risk'!X220/'Population at Risk'!X$5</f>
        <v>3.5218842695804381E-3</v>
      </c>
      <c r="Y220" s="3">
        <f>'Population at Risk'!Y220/'Population at Risk'!Y$5</f>
        <v>4.0005727789684566E-3</v>
      </c>
      <c r="Z220" s="3">
        <f>'Population at Risk'!Z220/'Population at Risk'!Z$5</f>
        <v>1.4839521194722151E-3</v>
      </c>
      <c r="AA220" s="3">
        <f>'Population at Risk'!AA220/'Population at Risk'!AA$5</f>
        <v>2.5451325051896352E-3</v>
      </c>
      <c r="AB220" s="3">
        <f>'Population at Risk'!AB220/'Population at Risk'!AB$5</f>
        <v>6.1558104227350287E-3</v>
      </c>
      <c r="AC220" s="3">
        <f>'Population at Risk'!AC220/'Population at Risk'!AC$5</f>
        <v>2.99143373872446E-3</v>
      </c>
      <c r="AD220" s="3">
        <f>'Population at Risk'!AD220/'Population at Risk'!AD$5</f>
        <v>1.4607326013806059E-3</v>
      </c>
      <c r="AE220" s="3">
        <f>'Population at Risk'!AE220/'Population at Risk'!AE$5</f>
        <v>1.620638033963753E-3</v>
      </c>
      <c r="AF220" s="3">
        <f>'Population at Risk'!AF220/'Population at Risk'!AF$5</f>
        <v>1.5591768568063943E-3</v>
      </c>
      <c r="AG220" s="3">
        <f>'Population at Risk'!AG220/'Population at Risk'!AG$5</f>
        <v>1.620638033963753E-3</v>
      </c>
      <c r="AH220" s="3">
        <f>'Population at Risk'!AH220/'Population at Risk'!AH$5</f>
        <v>1.8196581315477053E-3</v>
      </c>
      <c r="AI220" s="3">
        <f>'Population at Risk'!AI220/'Population at Risk'!AI$5</f>
        <v>5.3830326454811601E-3</v>
      </c>
      <c r="AJ220" s="3">
        <f>'Population at Risk'!AJ220/'Population at Risk'!AJ$5</f>
        <v>2.4250840577874381E-3</v>
      </c>
      <c r="AK220" s="3">
        <f>'Population at Risk'!AK220/'Population at Risk'!AK$5</f>
        <v>2.9501309741343574E-3</v>
      </c>
      <c r="AL220" s="3">
        <f>'Population at Risk'!AL220/'Population at Risk'!AL$5</f>
        <v>1.3070051568763045E-3</v>
      </c>
      <c r="AM220" s="3">
        <f>'Population at Risk'!AM220/'Population at Risk'!AM$5</f>
        <v>1.4205189638807939E-3</v>
      </c>
      <c r="AN220" s="3">
        <f>'Population at Risk'!AN220/'Population at Risk'!AN$5</f>
        <v>9.2680451154855789E-4</v>
      </c>
      <c r="AO220" s="3">
        <f>'Population at Risk'!AO220/'Population at Risk'!AO$5</f>
        <v>9.277107991543654E-4</v>
      </c>
      <c r="AP220" s="3">
        <f>'Population at Risk'!AP220/'Population at Risk'!AP$5</f>
        <v>2.78808342260991E-3</v>
      </c>
      <c r="AQ220" s="3">
        <f>'Population at Risk'!AQ220/'Population at Risk'!AQ$5</f>
        <v>2.7360853584468443E-3</v>
      </c>
      <c r="AR220" s="3">
        <f>'Population at Risk'!AR220/'Population at Risk'!AR$5</f>
        <v>3.2689283188005488E-3</v>
      </c>
      <c r="AS220" s="3">
        <f>'Population at Risk'!AS220/'Population at Risk'!AS$5</f>
        <v>1.8653060577298159E-3</v>
      </c>
      <c r="AT220" s="3">
        <f>'Population at Risk'!AT220/'Population at Risk'!AT$5</f>
        <v>0</v>
      </c>
      <c r="AU220" s="3">
        <f>'Population at Risk'!AU220/'Population at Risk'!AU$5</f>
        <v>0</v>
      </c>
      <c r="AV220" s="3">
        <f>'Population at Risk'!AV220/'Population at Risk'!AV$5</f>
        <v>2.5481275919126715E-3</v>
      </c>
      <c r="AW220" s="3">
        <f>'Population at Risk'!AW220/'Population at Risk'!AW$5</f>
        <v>2.2741885845221012E-3</v>
      </c>
      <c r="AX220" s="3">
        <f>'Population at Risk'!AX220/'Population at Risk'!AX$5</f>
        <v>4.5297437405689518E-3</v>
      </c>
      <c r="AY220" s="3">
        <f>'Population at Risk'!AY220/'Population at Risk'!AY$5</f>
        <v>2.9411025916751335E-3</v>
      </c>
      <c r="AZ220" s="3">
        <f>'Population at Risk'!AZ220/'Population at Risk'!AZ$5</f>
        <v>2.4646751657105984E-3</v>
      </c>
      <c r="BA220" s="3">
        <f>'Population at Risk'!BA220/'Population at Risk'!BA$5</f>
        <v>5.9269416359316077E-4</v>
      </c>
      <c r="BB220" s="3">
        <f>'Population at Risk'!BB220/'Population at Risk'!BB$5</f>
        <v>3.7356358933170694E-3</v>
      </c>
      <c r="BC220" s="5">
        <f>'Population at Risk'!BC220/'Population at Risk'!BC$5</f>
        <v>0</v>
      </c>
      <c r="BD220" s="9">
        <v>218</v>
      </c>
    </row>
    <row r="221" spans="1:56" x14ac:dyDescent="0.35">
      <c r="A221" s="3"/>
      <c r="B221" s="3" t="s">
        <v>68</v>
      </c>
      <c r="C221" s="47">
        <f>'Population at Risk'!C221/'Population at Risk'!C$5</f>
        <v>1.0430840823138934E-2</v>
      </c>
      <c r="D221" s="3">
        <f>'Population at Risk'!D221/'Population at Risk'!D$5</f>
        <v>1.1222406164004682E-2</v>
      </c>
      <c r="E221" s="3">
        <f>'Population at Risk'!E221/'Population at Risk'!E$5</f>
        <v>1.1936676321136132E-2</v>
      </c>
      <c r="F221" s="3">
        <f>'Population at Risk'!F221/'Population at Risk'!F$5</f>
        <v>5.1545530600220872E-3</v>
      </c>
      <c r="G221" s="3">
        <f>'Population at Risk'!G221/'Population at Risk'!G$5</f>
        <v>2.1079607737971686E-3</v>
      </c>
      <c r="H221" s="3">
        <f>'Population at Risk'!H221/'Population at Risk'!H$5</f>
        <v>3.6924219720209472E-3</v>
      </c>
      <c r="I221" s="3">
        <f>'Population at Risk'!I221/'Population at Risk'!I$5</f>
        <v>2.959893458575277E-3</v>
      </c>
      <c r="J221" s="3">
        <f>'Population at Risk'!J221/'Population at Risk'!J$5</f>
        <v>7.9875820022636476E-3</v>
      </c>
      <c r="K221" s="3">
        <f>'Population at Risk'!K221/'Population at Risk'!K$5</f>
        <v>4.3725796924730317E-3</v>
      </c>
      <c r="L221" s="3">
        <f>'Population at Risk'!L221/'Population at Risk'!L$5</f>
        <v>2.446797266750917E-3</v>
      </c>
      <c r="M221" s="3">
        <f>'Population at Risk'!M221/'Population at Risk'!M$5</f>
        <v>2.4476308479651006E-3</v>
      </c>
      <c r="N221" s="3">
        <f>'Population at Risk'!N221/'Population at Risk'!N$5</f>
        <v>4.17955848928106E-3</v>
      </c>
      <c r="O221" s="3">
        <f>'Population at Risk'!O221/'Population at Risk'!O$5</f>
        <v>3.3948407797596831E-3</v>
      </c>
      <c r="P221" s="3">
        <f>'Population at Risk'!P221/'Population at Risk'!P$5</f>
        <v>1.7853789356254549E-2</v>
      </c>
      <c r="Q221" s="3">
        <f>'Population at Risk'!Q221/'Population at Risk'!Q$5</f>
        <v>5.153613862953225E-3</v>
      </c>
      <c r="R221" s="3">
        <f>'Population at Risk'!R221/'Population at Risk'!R$5</f>
        <v>2.1881585214971359E-2</v>
      </c>
      <c r="S221" s="3">
        <f>'Population at Risk'!S221/'Population at Risk'!S$5</f>
        <v>7.7051815512348071E-3</v>
      </c>
      <c r="T221" s="3">
        <f>'Population at Risk'!T221/'Population at Risk'!T$5</f>
        <v>1.205482738162464E-2</v>
      </c>
      <c r="U221" s="3">
        <f>'Population at Risk'!U221/'Population at Risk'!U$5</f>
        <v>0</v>
      </c>
      <c r="V221" s="3">
        <f>'Population at Risk'!V221/'Population at Risk'!V$5</f>
        <v>7.1046665837050209E-3</v>
      </c>
      <c r="W221" s="3">
        <f>'Population at Risk'!W221/'Population at Risk'!W$5</f>
        <v>5.9830201280717844E-3</v>
      </c>
      <c r="X221" s="3">
        <f>'Population at Risk'!X221/'Population at Risk'!X$5</f>
        <v>5.9836059477192177E-3</v>
      </c>
      <c r="Y221" s="3">
        <f>'Population at Risk'!Y221/'Population at Risk'!Y$5</f>
        <v>7.2836443546321567E-3</v>
      </c>
      <c r="Z221" s="3">
        <f>'Population at Risk'!Z221/'Population at Risk'!Z$5</f>
        <v>2.5936704081075635E-3</v>
      </c>
      <c r="AA221" s="3">
        <f>'Population at Risk'!AA221/'Population at Risk'!AA$5</f>
        <v>4.7280683409824014E-3</v>
      </c>
      <c r="AB221" s="3">
        <f>'Population at Risk'!AB221/'Population at Risk'!AB$5</f>
        <v>1.0249762825249271E-2</v>
      </c>
      <c r="AC221" s="3">
        <f>'Population at Risk'!AC221/'Population at Risk'!AC$5</f>
        <v>5.5466479387152367E-3</v>
      </c>
      <c r="AD221" s="3">
        <f>'Population at Risk'!AD221/'Population at Risk'!AD$5</f>
        <v>2.591259594706654E-3</v>
      </c>
      <c r="AE221" s="3">
        <f>'Population at Risk'!AE221/'Population at Risk'!AE$5</f>
        <v>2.7452073539724572E-3</v>
      </c>
      <c r="AF221" s="3">
        <f>'Population at Risk'!AF221/'Population at Risk'!AF$5</f>
        <v>3.1383729833507077E-3</v>
      </c>
      <c r="AG221" s="3">
        <f>'Population at Risk'!AG221/'Population at Risk'!AG$5</f>
        <v>2.7452073539724572E-3</v>
      </c>
      <c r="AH221" s="3">
        <f>'Population at Risk'!AH221/'Population at Risk'!AH$5</f>
        <v>3.397286621375545E-3</v>
      </c>
      <c r="AI221" s="3">
        <f>'Population at Risk'!AI221/'Population at Risk'!AI$5</f>
        <v>9.1715882112503172E-3</v>
      </c>
      <c r="AJ221" s="3">
        <f>'Population at Risk'!AJ221/'Population at Risk'!AJ$5</f>
        <v>4.2706280343255808E-3</v>
      </c>
      <c r="AK221" s="3">
        <f>'Population at Risk'!AK221/'Population at Risk'!AK$5</f>
        <v>5.2384560814148721E-3</v>
      </c>
      <c r="AL221" s="3">
        <f>'Population at Risk'!AL221/'Population at Risk'!AL$5</f>
        <v>2.6825766928601745E-3</v>
      </c>
      <c r="AM221" s="3">
        <f>'Population at Risk'!AM221/'Population at Risk'!AM$5</f>
        <v>2.8299558030356929E-3</v>
      </c>
      <c r="AN221" s="3">
        <f>'Population at Risk'!AN221/'Population at Risk'!AN$5</f>
        <v>2.502283604770319E-3</v>
      </c>
      <c r="AO221" s="3">
        <f>'Population at Risk'!AO221/'Population at Risk'!AO$5</f>
        <v>2.5047304946904264E-3</v>
      </c>
      <c r="AP221" s="3">
        <f>'Population at Risk'!AP221/'Population at Risk'!AP$5</f>
        <v>5.1318971875503432E-3</v>
      </c>
      <c r="AQ221" s="3">
        <f>'Population at Risk'!AQ221/'Population at Risk'!AQ$5</f>
        <v>5.4760771478511473E-3</v>
      </c>
      <c r="AR221" s="3">
        <f>'Population at Risk'!AR221/'Population at Risk'!AR$5</f>
        <v>5.791530468653952E-3</v>
      </c>
      <c r="AS221" s="3">
        <f>'Population at Risk'!AS221/'Population at Risk'!AS$5</f>
        <v>2.9594262857081518E-3</v>
      </c>
      <c r="AT221" s="3">
        <f>'Population at Risk'!AT221/'Population at Risk'!AT$5</f>
        <v>0</v>
      </c>
      <c r="AU221" s="3">
        <f>'Population at Risk'!AU221/'Population at Risk'!AU$5</f>
        <v>0</v>
      </c>
      <c r="AV221" s="3">
        <f>'Population at Risk'!AV221/'Population at Risk'!AV$5</f>
        <v>5.2714946057572125E-3</v>
      </c>
      <c r="AW221" s="3">
        <f>'Population at Risk'!AW221/'Population at Risk'!AW$5</f>
        <v>4.04770797730523E-3</v>
      </c>
      <c r="AX221" s="3">
        <f>'Population at Risk'!AX221/'Population at Risk'!AX$5</f>
        <v>9.3781668033048899E-3</v>
      </c>
      <c r="AY221" s="3">
        <f>'Population at Risk'!AY221/'Population at Risk'!AY$5</f>
        <v>5.2135816457993638E-3</v>
      </c>
      <c r="AZ221" s="3">
        <f>'Population at Risk'!AZ221/'Population at Risk'!AZ$5</f>
        <v>4.5823007548351459E-3</v>
      </c>
      <c r="BA221" s="3">
        <f>'Population at Risk'!BA221/'Population at Risk'!BA$5</f>
        <v>1.3500806022910036E-3</v>
      </c>
      <c r="BB221" s="3">
        <f>'Population at Risk'!BB221/'Population at Risk'!BB$5</f>
        <v>6.9496414013807154E-3</v>
      </c>
      <c r="BC221" s="5">
        <f>'Population at Risk'!BC221/'Population at Risk'!BC$5</f>
        <v>0</v>
      </c>
      <c r="BD221" s="9">
        <v>219</v>
      </c>
    </row>
    <row r="222" spans="1:56" x14ac:dyDescent="0.35">
      <c r="A222" s="3"/>
      <c r="B222" s="3" t="s">
        <v>69</v>
      </c>
      <c r="C222" s="47">
        <f>'Population at Risk'!C222/'Population at Risk'!C$5</f>
        <v>1.1113070452009573E-2</v>
      </c>
      <c r="D222" s="3">
        <f>'Population at Risk'!D222/'Population at Risk'!D$5</f>
        <v>1.1339795349820631E-2</v>
      </c>
      <c r="E222" s="3">
        <f>'Population at Risk'!E222/'Population at Risk'!E$5</f>
        <v>1.1524731241575183E-2</v>
      </c>
      <c r="F222" s="3">
        <f>'Population at Risk'!F222/'Population at Risk'!F$5</f>
        <v>5.2873697646361531E-3</v>
      </c>
      <c r="G222" s="3">
        <f>'Population at Risk'!G222/'Population at Risk'!G$5</f>
        <v>2.2037771726061309E-3</v>
      </c>
      <c r="H222" s="3">
        <f>'Population at Risk'!H222/'Population at Risk'!H$5</f>
        <v>3.8015667096708652E-3</v>
      </c>
      <c r="I222" s="3">
        <f>'Population at Risk'!I222/'Population at Risk'!I$5</f>
        <v>2.6657052649237791E-3</v>
      </c>
      <c r="J222" s="3">
        <f>'Population at Risk'!J222/'Population at Risk'!J$5</f>
        <v>7.8358821249379686E-3</v>
      </c>
      <c r="K222" s="3">
        <f>'Population at Risk'!K222/'Population at Risk'!K$5</f>
        <v>4.6542034692763799E-3</v>
      </c>
      <c r="L222" s="3">
        <f>'Population at Risk'!L222/'Population at Risk'!L$5</f>
        <v>2.9439552771266019E-3</v>
      </c>
      <c r="M222" s="3">
        <f>'Population at Risk'!M222/'Population at Risk'!M$5</f>
        <v>2.9449582314161771E-3</v>
      </c>
      <c r="N222" s="3">
        <f>'Population at Risk'!N222/'Population at Risk'!N$5</f>
        <v>4.4487338018225795E-3</v>
      </c>
      <c r="O222" s="3">
        <f>'Population at Risk'!O222/'Population at Risk'!O$5</f>
        <v>3.243335488762144E-3</v>
      </c>
      <c r="P222" s="3">
        <f>'Population at Risk'!P222/'Population at Risk'!P$5</f>
        <v>1.9486902213852735E-2</v>
      </c>
      <c r="Q222" s="3">
        <f>'Population at Risk'!Q222/'Population at Risk'!Q$5</f>
        <v>4.8434732079483574E-3</v>
      </c>
      <c r="R222" s="3">
        <f>'Population at Risk'!R222/'Population at Risk'!R$5</f>
        <v>2.1910427374745047E-2</v>
      </c>
      <c r="S222" s="3">
        <f>'Population at Risk'!S222/'Population at Risk'!S$5</f>
        <v>7.5992763144060033E-3</v>
      </c>
      <c r="T222" s="3">
        <f>'Population at Risk'!T222/'Population at Risk'!T$5</f>
        <v>1.2274408394365331E-2</v>
      </c>
      <c r="U222" s="3">
        <f>'Population at Risk'!U222/'Population at Risk'!U$5</f>
        <v>0</v>
      </c>
      <c r="V222" s="3">
        <f>'Population at Risk'!V222/'Population at Risk'!V$5</f>
        <v>6.537297450165327E-3</v>
      </c>
      <c r="W222" s="3">
        <f>'Population at Risk'!W222/'Population at Risk'!W$5</f>
        <v>5.8009012172207577E-3</v>
      </c>
      <c r="X222" s="3">
        <f>'Population at Risk'!X222/'Population at Risk'!X$5</f>
        <v>5.8014692049314998E-3</v>
      </c>
      <c r="Y222" s="3">
        <f>'Population at Risk'!Y222/'Population at Risk'!Y$5</f>
        <v>6.919985387213382E-3</v>
      </c>
      <c r="Z222" s="3">
        <f>'Population at Risk'!Z222/'Population at Risk'!Z$5</f>
        <v>2.6351691346372845E-3</v>
      </c>
      <c r="AA222" s="3">
        <f>'Population at Risk'!AA222/'Population at Risk'!AA$5</f>
        <v>4.9431431726036472E-3</v>
      </c>
      <c r="AB222" s="3">
        <f>'Population at Risk'!AB222/'Population at Risk'!AB$5</f>
        <v>1.0294644107461637E-2</v>
      </c>
      <c r="AC222" s="3">
        <f>'Population at Risk'!AC222/'Population at Risk'!AC$5</f>
        <v>5.7944960650389791E-3</v>
      </c>
      <c r="AD222" s="3">
        <f>'Population at Risk'!AD222/'Population at Risk'!AD$5</f>
        <v>2.7246665022875372E-3</v>
      </c>
      <c r="AE222" s="3">
        <f>'Population at Risk'!AE222/'Population at Risk'!AE$5</f>
        <v>2.8914939136512616E-3</v>
      </c>
      <c r="AF222" s="3">
        <f>'Population at Risk'!AF222/'Population at Risk'!AF$5</f>
        <v>3.1782000516673405E-3</v>
      </c>
      <c r="AG222" s="3">
        <f>'Population at Risk'!AG222/'Population at Risk'!AG$5</f>
        <v>2.8914939136512616E-3</v>
      </c>
      <c r="AH222" s="3">
        <f>'Population at Risk'!AH222/'Population at Risk'!AH$5</f>
        <v>3.5590128078066049E-3</v>
      </c>
      <c r="AI222" s="3">
        <f>'Population at Risk'!AI222/'Population at Risk'!AI$5</f>
        <v>9.1284946747184001E-3</v>
      </c>
      <c r="AJ222" s="3">
        <f>'Population at Risk'!AJ222/'Population at Risk'!AJ$5</f>
        <v>4.027460601766117E-3</v>
      </c>
      <c r="AK222" s="3">
        <f>'Population at Risk'!AK222/'Population at Risk'!AK$5</f>
        <v>4.91530456989902E-3</v>
      </c>
      <c r="AL222" s="3">
        <f>'Population at Risk'!AL222/'Population at Risk'!AL$5</f>
        <v>2.592657921032459E-3</v>
      </c>
      <c r="AM222" s="3">
        <f>'Population at Risk'!AM222/'Population at Risk'!AM$5</f>
        <v>2.7845976264016712E-3</v>
      </c>
      <c r="AN222" s="3">
        <f>'Population at Risk'!AN222/'Population at Risk'!AN$5</f>
        <v>2.2353733535948181E-3</v>
      </c>
      <c r="AO222" s="3">
        <f>'Population at Risk'!AO222/'Population at Risk'!AO$5</f>
        <v>2.2375592419234475E-3</v>
      </c>
      <c r="AP222" s="3">
        <f>'Population at Risk'!AP222/'Population at Risk'!AP$5</f>
        <v>5.6576037287140368E-3</v>
      </c>
      <c r="AQ222" s="3">
        <f>'Population at Risk'!AQ222/'Population at Risk'!AQ$5</f>
        <v>5.9214806631447776E-3</v>
      </c>
      <c r="AR222" s="3">
        <f>'Population at Risk'!AR222/'Population at Risk'!AR$5</f>
        <v>5.8806522609560806E-3</v>
      </c>
      <c r="AS222" s="3">
        <f>'Population at Risk'!AS222/'Population at Risk'!AS$5</f>
        <v>2.6652845250596741E-3</v>
      </c>
      <c r="AT222" s="3">
        <f>'Population at Risk'!AT222/'Population at Risk'!AT$5</f>
        <v>0</v>
      </c>
      <c r="AU222" s="3">
        <f>'Population at Risk'!AU222/'Population at Risk'!AU$5</f>
        <v>0</v>
      </c>
      <c r="AV222" s="3">
        <f>'Population at Risk'!AV222/'Population at Risk'!AV$5</f>
        <v>5.9134564781210888E-3</v>
      </c>
      <c r="AW222" s="3">
        <f>'Population at Risk'!AW222/'Population at Risk'!AW$5</f>
        <v>4.4410520207024268E-3</v>
      </c>
      <c r="AX222" s="3">
        <f>'Population at Risk'!AX222/'Population at Risk'!AX$5</f>
        <v>8.9852268534457453E-3</v>
      </c>
      <c r="AY222" s="3">
        <f>'Population at Risk'!AY222/'Population at Risk'!AY$5</f>
        <v>5.3003968817992462E-3</v>
      </c>
      <c r="AZ222" s="3">
        <f>'Population at Risk'!AZ222/'Population at Risk'!AZ$5</f>
        <v>4.8901687713997933E-3</v>
      </c>
      <c r="BA222" s="3">
        <f>'Population at Risk'!BA222/'Population at Risk'!BA$5</f>
        <v>1.529096814749479E-3</v>
      </c>
      <c r="BB222" s="3">
        <f>'Population at Risk'!BB222/'Population at Risk'!BB$5</f>
        <v>6.5224454470499613E-3</v>
      </c>
      <c r="BC222" s="5">
        <f>'Population at Risk'!BC222/'Population at Risk'!BC$5</f>
        <v>0</v>
      </c>
      <c r="BD222" s="9">
        <v>220</v>
      </c>
    </row>
    <row r="223" spans="1:56" x14ac:dyDescent="0.35">
      <c r="A223" s="3"/>
      <c r="B223" s="3" t="s">
        <v>70</v>
      </c>
      <c r="C223" s="47">
        <f>'Population at Risk'!C223/'Population at Risk'!C$5</f>
        <v>1.3543887013400917E-2</v>
      </c>
      <c r="D223" s="3">
        <f>'Population at Risk'!D223/'Population at Risk'!D$5</f>
        <v>1.3185684644507548E-2</v>
      </c>
      <c r="E223" s="3">
        <f>'Population at Risk'!E223/'Population at Risk'!E$5</f>
        <v>1.2818292182647904E-2</v>
      </c>
      <c r="F223" s="3">
        <f>'Population at Risk'!F223/'Population at Risk'!F$5</f>
        <v>6.4881491918549377E-3</v>
      </c>
      <c r="G223" s="3">
        <f>'Population at Risk'!G223/'Population at Risk'!G$5</f>
        <v>3.1374924335660329E-3</v>
      </c>
      <c r="H223" s="3">
        <f>'Population at Risk'!H223/'Population at Risk'!H$5</f>
        <v>5.2102656042318047E-3</v>
      </c>
      <c r="I223" s="3">
        <f>'Population at Risk'!I223/'Population at Risk'!I$5</f>
        <v>3.103294927721999E-3</v>
      </c>
      <c r="J223" s="3">
        <f>'Population at Risk'!J223/'Population at Risk'!J$5</f>
        <v>9.0090003049377761E-3</v>
      </c>
      <c r="K223" s="3">
        <f>'Population at Risk'!K223/'Population at Risk'!K$5</f>
        <v>5.1988247647060497E-3</v>
      </c>
      <c r="L223" s="3">
        <f>'Population at Risk'!L223/'Population at Risk'!L$5</f>
        <v>3.4383958699546842E-3</v>
      </c>
      <c r="M223" s="3">
        <f>'Population at Risk'!M223/'Population at Risk'!M$5</f>
        <v>3.4395672715428205E-3</v>
      </c>
      <c r="N223" s="3">
        <f>'Population at Risk'!N223/'Population at Risk'!N$5</f>
        <v>5.8144033038433716E-3</v>
      </c>
      <c r="O223" s="3">
        <f>'Population at Risk'!O223/'Population at Risk'!O$5</f>
        <v>4.1434288694967899E-3</v>
      </c>
      <c r="P223" s="3">
        <f>'Population at Risk'!P223/'Population at Risk'!P$5</f>
        <v>2.3167218492018398E-2</v>
      </c>
      <c r="Q223" s="3">
        <f>'Population at Risk'!Q223/'Population at Risk'!Q$5</f>
        <v>5.3772117857575248E-3</v>
      </c>
      <c r="R223" s="3">
        <f>'Population at Risk'!R223/'Population at Risk'!R$5</f>
        <v>2.5810244712640446E-2</v>
      </c>
      <c r="S223" s="3">
        <f>'Population at Risk'!S223/'Population at Risk'!S$5</f>
        <v>9.0875474491356051E-3</v>
      </c>
      <c r="T223" s="3">
        <f>'Population at Risk'!T223/'Population at Risk'!T$5</f>
        <v>1.5129940689158636E-2</v>
      </c>
      <c r="U223" s="3">
        <f>'Population at Risk'!U223/'Population at Risk'!U$5</f>
        <v>0</v>
      </c>
      <c r="V223" s="3">
        <f>'Population at Risk'!V223/'Population at Risk'!V$5</f>
        <v>7.0840050873391402E-3</v>
      </c>
      <c r="W223" s="3">
        <f>'Population at Risk'!W223/'Population at Risk'!W$5</f>
        <v>7.0759167376981073E-3</v>
      </c>
      <c r="X223" s="3">
        <f>'Population at Risk'!X223/'Population at Risk'!X$5</f>
        <v>7.0766095668980452E-3</v>
      </c>
      <c r="Y223" s="3">
        <f>'Population at Risk'!Y223/'Population at Risk'!Y$5</f>
        <v>7.7308844560919198E-3</v>
      </c>
      <c r="Z223" s="3">
        <f>'Population at Risk'!Z223/'Population at Risk'!Z$5</f>
        <v>3.1270619004268468E-3</v>
      </c>
      <c r="AA223" s="3">
        <f>'Population at Risk'!AA223/'Population at Risk'!AA$5</f>
        <v>5.8066053125220892E-3</v>
      </c>
      <c r="AB223" s="3">
        <f>'Population at Risk'!AB223/'Population at Risk'!AB$5</f>
        <v>1.1952458881039957E-2</v>
      </c>
      <c r="AC223" s="3">
        <f>'Population at Risk'!AC223/'Population at Risk'!AC$5</f>
        <v>6.8426079346755025E-3</v>
      </c>
      <c r="AD223" s="3">
        <f>'Population at Risk'!AD223/'Population at Risk'!AD$5</f>
        <v>3.3005153078016626E-3</v>
      </c>
      <c r="AE223" s="3">
        <f>'Population at Risk'!AE223/'Population at Risk'!AE$5</f>
        <v>3.3201898305860976E-3</v>
      </c>
      <c r="AF223" s="3">
        <f>'Population at Risk'!AF223/'Population at Risk'!AF$5</f>
        <v>3.6550675156709254E-3</v>
      </c>
      <c r="AG223" s="3">
        <f>'Population at Risk'!AG223/'Population at Risk'!AG$5</f>
        <v>3.3201898305860976E-3</v>
      </c>
      <c r="AH223" s="3">
        <f>'Population at Risk'!AH223/'Population at Risk'!AH$5</f>
        <v>4.1228250830006611E-3</v>
      </c>
      <c r="AI223" s="3">
        <f>'Population at Risk'!AI223/'Population at Risk'!AI$5</f>
        <v>1.0867595967411934E-2</v>
      </c>
      <c r="AJ223" s="3">
        <f>'Population at Risk'!AJ223/'Population at Risk'!AJ$5</f>
        <v>4.9899086921397461E-3</v>
      </c>
      <c r="AK223" s="3">
        <f>'Population at Risk'!AK223/'Population at Risk'!AK$5</f>
        <v>5.6066109939289744E-3</v>
      </c>
      <c r="AL223" s="3">
        <f>'Population at Risk'!AL223/'Population at Risk'!AL$5</f>
        <v>3.5174419858623402E-3</v>
      </c>
      <c r="AM223" s="3">
        <f>'Population at Risk'!AM223/'Population at Risk'!AM$5</f>
        <v>3.2062593830983221E-3</v>
      </c>
      <c r="AN223" s="3">
        <f>'Population at Risk'!AN223/'Population at Risk'!AN$5</f>
        <v>2.3316263866514707E-3</v>
      </c>
      <c r="AO223" s="3">
        <f>'Population at Risk'!AO223/'Population at Risk'!AO$5</f>
        <v>2.3339063972354335E-3</v>
      </c>
      <c r="AP223" s="3">
        <f>'Population at Risk'!AP223/'Population at Risk'!AP$5</f>
        <v>6.9252809178614819E-3</v>
      </c>
      <c r="AQ223" s="3">
        <f>'Population at Risk'!AQ223/'Population at Risk'!AQ$5</f>
        <v>7.0109173903437046E-3</v>
      </c>
      <c r="AR223" s="3">
        <f>'Population at Risk'!AR223/'Population at Risk'!AR$5</f>
        <v>7.0022604245765299E-3</v>
      </c>
      <c r="AS223" s="3">
        <f>'Population at Risk'!AS223/'Population at Risk'!AS$5</f>
        <v>3.1028051211768612E-3</v>
      </c>
      <c r="AT223" s="3">
        <f>'Population at Risk'!AT223/'Population at Risk'!AT$5</f>
        <v>0</v>
      </c>
      <c r="AU223" s="3">
        <f>'Population at Risk'!AU223/'Population at Risk'!AU$5</f>
        <v>0</v>
      </c>
      <c r="AV223" s="3">
        <f>'Population at Risk'!AV223/'Population at Risk'!AV$5</f>
        <v>8.4810854645567275E-3</v>
      </c>
      <c r="AW223" s="3">
        <f>'Population at Risk'!AW223/'Population at Risk'!AW$5</f>
        <v>5.1662892162556507E-3</v>
      </c>
      <c r="AX223" s="3">
        <f>'Population at Risk'!AX223/'Population at Risk'!AX$5</f>
        <v>1.0420056546461396E-2</v>
      </c>
      <c r="AY223" s="3">
        <f>'Population at Risk'!AY223/'Population at Risk'!AY$5</f>
        <v>6.5495895653773376E-3</v>
      </c>
      <c r="AZ223" s="3">
        <f>'Population at Risk'!AZ223/'Population at Risk'!AZ$5</f>
        <v>6.1184045582098265E-3</v>
      </c>
      <c r="BA223" s="3">
        <f>'Population at Risk'!BA223/'Population at Risk'!BA$5</f>
        <v>1.6720061436479303E-3</v>
      </c>
      <c r="BB223" s="3">
        <f>'Population at Risk'!BB223/'Population at Risk'!BB$5</f>
        <v>6.573696489833007E-3</v>
      </c>
      <c r="BC223" s="5">
        <f>'Population at Risk'!BC223/'Population at Risk'!BC$5</f>
        <v>0</v>
      </c>
      <c r="BD223" s="9">
        <v>221</v>
      </c>
    </row>
    <row r="224" spans="1:56" x14ac:dyDescent="0.35">
      <c r="A224" s="3"/>
      <c r="B224" s="3" t="s">
        <v>71</v>
      </c>
      <c r="C224" s="47">
        <f>'Population at Risk'!C224/'Population at Risk'!C$5</f>
        <v>1.0676199540570242E-2</v>
      </c>
      <c r="D224" s="3">
        <f>'Population at Risk'!D224/'Population at Risk'!D$5</f>
        <v>1.1299488266549315E-2</v>
      </c>
      <c r="E224" s="3">
        <f>'Population at Risk'!E224/'Population at Risk'!E$5</f>
        <v>1.1855957934701363E-2</v>
      </c>
      <c r="F224" s="3">
        <f>'Population at Risk'!F224/'Population at Risk'!F$5</f>
        <v>6.0544939759468955E-3</v>
      </c>
      <c r="G224" s="3">
        <f>'Population at Risk'!G224/'Population at Risk'!G$5</f>
        <v>2.3057410837280575E-3</v>
      </c>
      <c r="H224" s="3">
        <f>'Population at Risk'!H224/'Population at Risk'!H$5</f>
        <v>4.8614510061956865E-3</v>
      </c>
      <c r="I224" s="3">
        <f>'Population at Risk'!I224/'Population at Risk'!I$5</f>
        <v>2.8737144356201162E-3</v>
      </c>
      <c r="J224" s="3">
        <f>'Population at Risk'!J224/'Population at Risk'!J$5</f>
        <v>8.5089277004792314E-3</v>
      </c>
      <c r="K224" s="3">
        <f>'Population at Risk'!K224/'Population at Risk'!K$5</f>
        <v>6.0392362868201856E-3</v>
      </c>
      <c r="L224" s="3">
        <f>'Population at Risk'!L224/'Population at Risk'!L$5</f>
        <v>3.309857706591892E-3</v>
      </c>
      <c r="M224" s="3">
        <f>'Population at Risk'!M224/'Population at Risk'!M$5</f>
        <v>3.3109853174664535E-3</v>
      </c>
      <c r="N224" s="3">
        <f>'Population at Risk'!N224/'Population at Risk'!N$5</f>
        <v>4.3366026861073759E-3</v>
      </c>
      <c r="O224" s="3">
        <f>'Population at Risk'!O224/'Population at Risk'!O$5</f>
        <v>3.714288022298908E-3</v>
      </c>
      <c r="P224" s="3">
        <f>'Population at Risk'!P224/'Population at Risk'!P$5</f>
        <v>2.0753749839055546E-2</v>
      </c>
      <c r="Q224" s="3">
        <f>'Population at Risk'!Q224/'Population at Risk'!Q$5</f>
        <v>4.6985345700793907E-3</v>
      </c>
      <c r="R224" s="3">
        <f>'Population at Risk'!R224/'Population at Risk'!R$5</f>
        <v>2.240014853007646E-2</v>
      </c>
      <c r="S224" s="3">
        <f>'Population at Risk'!S224/'Population at Risk'!S$5</f>
        <v>7.9172619834126136E-3</v>
      </c>
      <c r="T224" s="3">
        <f>'Population at Risk'!T224/'Population at Risk'!T$5</f>
        <v>1.287874197810299E-2</v>
      </c>
      <c r="U224" s="3">
        <f>'Population at Risk'!U224/'Population at Risk'!U$5</f>
        <v>0</v>
      </c>
      <c r="V224" s="3">
        <f>'Population at Risk'!V224/'Population at Risk'!V$5</f>
        <v>5.9055444279500118E-3</v>
      </c>
      <c r="W224" s="3">
        <f>'Population at Risk'!W224/'Population at Risk'!W$5</f>
        <v>6.5601634544644235E-3</v>
      </c>
      <c r="X224" s="3">
        <f>'Population at Risk'!X224/'Population at Risk'!X$5</f>
        <v>6.5608057843512917E-3</v>
      </c>
      <c r="Y224" s="3">
        <f>'Population at Risk'!Y224/'Population at Risk'!Y$5</f>
        <v>6.892595780130145E-3</v>
      </c>
      <c r="Z224" s="3">
        <f>'Population at Risk'!Z224/'Population at Risk'!Z$5</f>
        <v>2.7472437797368128E-3</v>
      </c>
      <c r="AA224" s="3">
        <f>'Population at Risk'!AA224/'Population at Risk'!AA$5</f>
        <v>5.0601391244719431E-3</v>
      </c>
      <c r="AB224" s="3">
        <f>'Population at Risk'!AB224/'Population at Risk'!AB$5</f>
        <v>1.038419567028305E-2</v>
      </c>
      <c r="AC224" s="3">
        <f>'Population at Risk'!AC224/'Population at Risk'!AC$5</f>
        <v>6.0446856596978356E-3</v>
      </c>
      <c r="AD224" s="3">
        <f>'Population at Risk'!AD224/'Population at Risk'!AD$5</f>
        <v>2.9725508237382634E-3</v>
      </c>
      <c r="AE224" s="3">
        <f>'Population at Risk'!AE224/'Population at Risk'!AE$5</f>
        <v>3.192963767856593E-3</v>
      </c>
      <c r="AF224" s="3">
        <f>'Population at Risk'!AF224/'Population at Risk'!AF$5</f>
        <v>4.2012270295068103E-3</v>
      </c>
      <c r="AG224" s="3">
        <f>'Population at Risk'!AG224/'Population at Risk'!AG$5</f>
        <v>3.192963767856593E-3</v>
      </c>
      <c r="AH224" s="3">
        <f>'Population at Risk'!AH224/'Population at Risk'!AH$5</f>
        <v>3.4612046121212455E-3</v>
      </c>
      <c r="AI224" s="3">
        <f>'Population at Risk'!AI224/'Population at Risk'!AI$5</f>
        <v>9.2668954377808956E-3</v>
      </c>
      <c r="AJ224" s="3">
        <f>'Population at Risk'!AJ224/'Population at Risk'!AJ$5</f>
        <v>4.3085556980323111E-3</v>
      </c>
      <c r="AK224" s="3">
        <f>'Population at Risk'!AK224/'Population at Risk'!AK$5</f>
        <v>5.6626771038682643E-3</v>
      </c>
      <c r="AL224" s="3">
        <f>'Population at Risk'!AL224/'Population at Risk'!AL$5</f>
        <v>3.1090498451816942E-3</v>
      </c>
      <c r="AM224" s="3">
        <f>'Population at Risk'!AM224/'Population at Risk'!AM$5</f>
        <v>2.5171606511266635E-3</v>
      </c>
      <c r="AN224" s="3">
        <f>'Population at Risk'!AN224/'Population at Risk'!AN$5</f>
        <v>2.4636052387260821E-3</v>
      </c>
      <c r="AO224" s="3">
        <f>'Population at Risk'!AO224/'Population at Risk'!AO$5</f>
        <v>2.4660143065129109E-3</v>
      </c>
      <c r="AP224" s="3">
        <f>'Population at Risk'!AP224/'Population at Risk'!AP$5</f>
        <v>6.5159697482643306E-3</v>
      </c>
      <c r="AQ224" s="3">
        <f>'Population at Risk'!AQ224/'Population at Risk'!AQ$5</f>
        <v>5.8625322680660157E-3</v>
      </c>
      <c r="AR224" s="3">
        <f>'Population at Risk'!AR224/'Population at Risk'!AR$5</f>
        <v>6.1487719821593356E-3</v>
      </c>
      <c r="AS224" s="3">
        <f>'Population at Risk'!AS224/'Population at Risk'!AS$5</f>
        <v>2.8732608647632669E-3</v>
      </c>
      <c r="AT224" s="3">
        <f>'Population at Risk'!AT224/'Population at Risk'!AT$5</f>
        <v>0</v>
      </c>
      <c r="AU224" s="3">
        <f>'Population at Risk'!AU224/'Population at Risk'!AU$5</f>
        <v>0</v>
      </c>
      <c r="AV224" s="3">
        <f>'Population at Risk'!AV224/'Population at Risk'!AV$5</f>
        <v>8.2938830022872417E-3</v>
      </c>
      <c r="AW224" s="3">
        <f>'Population at Risk'!AW224/'Population at Risk'!AW$5</f>
        <v>4.5317309782522928E-3</v>
      </c>
      <c r="AX224" s="3">
        <f>'Population at Risk'!AX224/'Population at Risk'!AX$5</f>
        <v>9.1765580856682117E-3</v>
      </c>
      <c r="AY224" s="3">
        <f>'Population at Risk'!AY224/'Population at Risk'!AY$5</f>
        <v>5.8947536982883048E-3</v>
      </c>
      <c r="AZ224" s="3">
        <f>'Population at Risk'!AZ224/'Population at Risk'!AZ$5</f>
        <v>5.3491183545932687E-3</v>
      </c>
      <c r="BA224" s="3">
        <f>'Population at Risk'!BA224/'Population at Risk'!BA$5</f>
        <v>1.3179342544048392E-3</v>
      </c>
      <c r="BB224" s="3">
        <f>'Population at Risk'!BB224/'Population at Risk'!BB$5</f>
        <v>5.5574448240019326E-3</v>
      </c>
      <c r="BC224" s="5">
        <f>'Population at Risk'!BC224/'Population at Risk'!BC$5</f>
        <v>0</v>
      </c>
      <c r="BD224" s="9">
        <v>222</v>
      </c>
    </row>
    <row r="225" spans="1:56" x14ac:dyDescent="0.35">
      <c r="A225" s="3"/>
      <c r="B225" s="3" t="s">
        <v>72</v>
      </c>
      <c r="C225" s="47">
        <f>'Population at Risk'!C225/'Population at Risk'!C$5</f>
        <v>9.9258879243434121E-3</v>
      </c>
      <c r="D225" s="3">
        <f>'Population at Risk'!D225/'Population at Risk'!D$5</f>
        <v>1.0168968076600593E-2</v>
      </c>
      <c r="E225" s="3">
        <f>'Population at Risk'!E225/'Population at Risk'!E$5</f>
        <v>1.0372054312103413E-2</v>
      </c>
      <c r="F225" s="3">
        <f>'Population at Risk'!F225/'Population at Risk'!F$5</f>
        <v>7.1321395008686105E-3</v>
      </c>
      <c r="G225" s="3">
        <f>'Population at Risk'!G225/'Population at Risk'!G$5</f>
        <v>2.5653851526244676E-3</v>
      </c>
      <c r="H225" s="3">
        <f>'Population at Risk'!H225/'Population at Risk'!H$5</f>
        <v>5.0649248241424142E-3</v>
      </c>
      <c r="I225" s="3">
        <f>'Population at Risk'!I225/'Population at Risk'!I$5</f>
        <v>3.0497385435427128E-3</v>
      </c>
      <c r="J225" s="3">
        <f>'Population at Risk'!J225/'Population at Risk'!J$5</f>
        <v>8.7431382666975054E-3</v>
      </c>
      <c r="K225" s="3">
        <f>'Population at Risk'!K225/'Population at Risk'!K$5</f>
        <v>5.7221963853140425E-3</v>
      </c>
      <c r="L225" s="3">
        <f>'Population at Risk'!L225/'Population at Risk'!L$5</f>
        <v>3.0143708984990045E-3</v>
      </c>
      <c r="M225" s="3">
        <f>'Population at Risk'!M225/'Population at Risk'!M$5</f>
        <v>3.015397842164389E-3</v>
      </c>
      <c r="N225" s="3">
        <f>'Population at Risk'!N225/'Population at Risk'!N$5</f>
        <v>4.779388495885049E-3</v>
      </c>
      <c r="O225" s="3">
        <f>'Population at Risk'!O225/'Population at Risk'!O$5</f>
        <v>3.6341903381366561E-3</v>
      </c>
      <c r="P225" s="3">
        <f>'Population at Risk'!P225/'Population at Risk'!P$5</f>
        <v>2.0308276084709642E-2</v>
      </c>
      <c r="Q225" s="3">
        <f>'Population at Risk'!Q225/'Population at Risk'!Q$5</f>
        <v>4.9273297284881789E-3</v>
      </c>
      <c r="R225" s="3">
        <f>'Population at Risk'!R225/'Population at Risk'!R$5</f>
        <v>2.0804130609148395E-2</v>
      </c>
      <c r="S225" s="3">
        <f>'Population at Risk'!S225/'Population at Risk'!S$5</f>
        <v>7.9217697813441998E-3</v>
      </c>
      <c r="T225" s="3">
        <f>'Population at Risk'!T225/'Population at Risk'!T$5</f>
        <v>1.2831352126550392E-2</v>
      </c>
      <c r="U225" s="3">
        <f>'Population at Risk'!U225/'Population at Risk'!U$5</f>
        <v>0</v>
      </c>
      <c r="V225" s="3">
        <f>'Population at Risk'!V225/'Population at Risk'!V$5</f>
        <v>5.5153976132389718E-3</v>
      </c>
      <c r="W225" s="3">
        <f>'Population at Risk'!W225/'Population at Risk'!W$5</f>
        <v>7.0512563280580335E-3</v>
      </c>
      <c r="X225" s="3">
        <f>'Population at Risk'!X225/'Population at Risk'!X$5</f>
        <v>7.0519467426659807E-3</v>
      </c>
      <c r="Y225" s="3">
        <f>'Population at Risk'!Y225/'Population at Risk'!Y$5</f>
        <v>6.794324277793036E-3</v>
      </c>
      <c r="Z225" s="3">
        <f>'Population at Risk'!Z225/'Population at Risk'!Z$5</f>
        <v>2.1978879152647645E-3</v>
      </c>
      <c r="AA225" s="3">
        <f>'Population at Risk'!AA225/'Population at Risk'!AA$5</f>
        <v>4.568423661809237E-3</v>
      </c>
      <c r="AB225" s="3">
        <f>'Population at Risk'!AB225/'Population at Risk'!AB$5</f>
        <v>9.4309338679834688E-3</v>
      </c>
      <c r="AC225" s="3">
        <f>'Population at Risk'!AC225/'Population at Risk'!AC$5</f>
        <v>5.5223473713589821E-3</v>
      </c>
      <c r="AD225" s="3">
        <f>'Population at Risk'!AD225/'Population at Risk'!AD$5</f>
        <v>2.9346117961736389E-3</v>
      </c>
      <c r="AE225" s="3">
        <f>'Population at Risk'!AE225/'Population at Risk'!AE$5</f>
        <v>3.0395295218218019E-3</v>
      </c>
      <c r="AF225" s="3">
        <f>'Population at Risk'!AF225/'Population at Risk'!AF$5</f>
        <v>4.0967250316671488E-3</v>
      </c>
      <c r="AG225" s="3">
        <f>'Population at Risk'!AG225/'Population at Risk'!AG$5</f>
        <v>3.0395295218218019E-3</v>
      </c>
      <c r="AH225" s="3">
        <f>'Population at Risk'!AH225/'Population at Risk'!AH$5</f>
        <v>3.0201090075478994E-3</v>
      </c>
      <c r="AI225" s="3">
        <f>'Population at Risk'!AI225/'Population at Risk'!AI$5</f>
        <v>9.029621338358081E-3</v>
      </c>
      <c r="AJ225" s="3">
        <f>'Population at Risk'!AJ225/'Population at Risk'!AJ$5</f>
        <v>4.0047645264096971E-3</v>
      </c>
      <c r="AK225" s="3">
        <f>'Population at Risk'!AK225/'Population at Risk'!AK$5</f>
        <v>5.6156417767379884E-3</v>
      </c>
      <c r="AL225" s="3">
        <f>'Population at Risk'!AL225/'Population at Risk'!AL$5</f>
        <v>3.3495405623610321E-3</v>
      </c>
      <c r="AM225" s="3">
        <f>'Population at Risk'!AM225/'Population at Risk'!AM$5</f>
        <v>2.1738067584380371E-3</v>
      </c>
      <c r="AN225" s="3">
        <f>'Population at Risk'!AN225/'Population at Risk'!AN$5</f>
        <v>2.1608215411813079E-3</v>
      </c>
      <c r="AO225" s="3">
        <f>'Population at Risk'!AO225/'Population at Risk'!AO$5</f>
        <v>2.1629345280698396E-3</v>
      </c>
      <c r="AP225" s="3">
        <f>'Population at Risk'!AP225/'Population at Risk'!AP$5</f>
        <v>7.4135477601390987E-3</v>
      </c>
      <c r="AQ225" s="3">
        <f>'Population at Risk'!AQ225/'Population at Risk'!AQ$5</f>
        <v>5.5855276008033618E-3</v>
      </c>
      <c r="AR225" s="3">
        <f>'Population at Risk'!AR225/'Population at Risk'!AR$5</f>
        <v>5.9432775565088688E-3</v>
      </c>
      <c r="AS225" s="3">
        <f>'Population at Risk'!AS225/'Population at Risk'!AS$5</f>
        <v>3.0492571900347875E-3</v>
      </c>
      <c r="AT225" s="3">
        <f>'Population at Risk'!AT225/'Population at Risk'!AT$5</f>
        <v>0</v>
      </c>
      <c r="AU225" s="3">
        <f>'Population at Risk'!AU225/'Population at Risk'!AU$5</f>
        <v>0</v>
      </c>
      <c r="AV225" s="3">
        <f>'Population at Risk'!AV225/'Population at Risk'!AV$5</f>
        <v>8.7637737465072977E-3</v>
      </c>
      <c r="AW225" s="3">
        <f>'Population at Risk'!AW225/'Population at Risk'!AW$5</f>
        <v>3.9793535840417149E-3</v>
      </c>
      <c r="AX225" s="3">
        <f>'Population at Risk'!AX225/'Population at Risk'!AX$5</f>
        <v>9.7138464772848557E-3</v>
      </c>
      <c r="AY225" s="3">
        <f>'Population at Risk'!AY225/'Population at Risk'!AY$5</f>
        <v>6.5271360672854483E-3</v>
      </c>
      <c r="AZ225" s="3">
        <f>'Population at Risk'!AZ225/'Population at Risk'!AZ$5</f>
        <v>6.0977601058205249E-3</v>
      </c>
      <c r="BA225" s="3">
        <f>'Population at Risk'!BA225/'Population at Risk'!BA$5</f>
        <v>8.9986670956495923E-4</v>
      </c>
      <c r="BB225" s="3">
        <f>'Population at Risk'!BB225/'Population at Risk'!BB$5</f>
        <v>4.5637202324891844E-3</v>
      </c>
      <c r="BC225" s="5">
        <f>'Population at Risk'!BC225/'Population at Risk'!BC$5</f>
        <v>0</v>
      </c>
      <c r="BD225" s="9">
        <v>223</v>
      </c>
    </row>
    <row r="226" spans="1:56" x14ac:dyDescent="0.35">
      <c r="A226" s="3"/>
      <c r="B226" s="3" t="s">
        <v>73</v>
      </c>
      <c r="C226" s="47">
        <f>'Population at Risk'!C226/'Population at Risk'!C$5</f>
        <v>7.6390196387171065E-3</v>
      </c>
      <c r="D226" s="3">
        <f>'Population at Risk'!D226/'Population at Risk'!D$5</f>
        <v>7.562304846075122E-3</v>
      </c>
      <c r="E226" s="3">
        <f>'Population at Risk'!E226/'Population at Risk'!E$5</f>
        <v>7.4721630350101636E-3</v>
      </c>
      <c r="F226" s="3">
        <f>'Population at Risk'!F226/'Population at Risk'!F$5</f>
        <v>5.1322490327196414E-3</v>
      </c>
      <c r="G226" s="3">
        <f>'Population at Risk'!G226/'Population at Risk'!G$5</f>
        <v>2.109091350774266E-3</v>
      </c>
      <c r="H226" s="3">
        <f>'Population at Risk'!H226/'Population at Risk'!H$5</f>
        <v>3.9020594308444108E-3</v>
      </c>
      <c r="I226" s="3">
        <f>'Population at Risk'!I226/'Population at Risk'!I$5</f>
        <v>2.3101769467336044E-3</v>
      </c>
      <c r="J226" s="3">
        <f>'Population at Risk'!J226/'Population at Risk'!J$5</f>
        <v>6.735180241040706E-3</v>
      </c>
      <c r="K226" s="3">
        <f>'Population at Risk'!K226/'Population at Risk'!K$5</f>
        <v>3.9151870004780296E-3</v>
      </c>
      <c r="L226" s="3">
        <f>'Population at Risk'!L226/'Population at Risk'!L$5</f>
        <v>2.9029567790472962E-3</v>
      </c>
      <c r="M226" s="3">
        <f>'Population at Risk'!M226/'Population at Risk'!M$5</f>
        <v>2.9039457658626253E-3</v>
      </c>
      <c r="N226" s="3">
        <f>'Population at Risk'!N226/'Population at Risk'!N$5</f>
        <v>3.840912991491495E-3</v>
      </c>
      <c r="O226" s="3">
        <f>'Population at Risk'!O226/'Population at Risk'!O$5</f>
        <v>2.4940521928388817E-3</v>
      </c>
      <c r="P226" s="3">
        <f>'Population at Risk'!P226/'Population at Risk'!P$5</f>
        <v>1.6992025771912951E-2</v>
      </c>
      <c r="Q226" s="3">
        <f>'Population at Risk'!Q226/'Population at Risk'!Q$5</f>
        <v>4.1563869818539746E-3</v>
      </c>
      <c r="R226" s="3">
        <f>'Population at Risk'!R226/'Population at Risk'!R$5</f>
        <v>1.7910598358932335E-2</v>
      </c>
      <c r="S226" s="3">
        <f>'Population at Risk'!S226/'Population at Risk'!S$5</f>
        <v>5.9307289173119414E-3</v>
      </c>
      <c r="T226" s="3">
        <f>'Population at Risk'!T226/'Population at Risk'!T$5</f>
        <v>9.5521807694114204E-3</v>
      </c>
      <c r="U226" s="3">
        <f>'Population at Risk'!U226/'Population at Risk'!U$5</f>
        <v>0</v>
      </c>
      <c r="V226" s="3">
        <f>'Population at Risk'!V226/'Population at Risk'!V$5</f>
        <v>3.9022235136442203E-3</v>
      </c>
      <c r="W226" s="3">
        <f>'Population at Risk'!W226/'Population at Risk'!W$5</f>
        <v>5.3088102059922569E-3</v>
      </c>
      <c r="X226" s="3">
        <f>'Population at Risk'!X226/'Population at Risk'!X$5</f>
        <v>5.3093300112505709E-3</v>
      </c>
      <c r="Y226" s="3">
        <f>'Population at Risk'!Y226/'Population at Risk'!Y$5</f>
        <v>5.0533825068573143E-3</v>
      </c>
      <c r="Z226" s="3">
        <f>'Population at Risk'!Z226/'Population at Risk'!Z$5</f>
        <v>1.3159427644991431E-3</v>
      </c>
      <c r="AA226" s="3">
        <f>'Population at Risk'!AA226/'Population at Risk'!AA$5</f>
        <v>3.4764245038367125E-3</v>
      </c>
      <c r="AB226" s="3">
        <f>'Population at Risk'!AB226/'Population at Risk'!AB$5</f>
        <v>7.1297503821601185E-3</v>
      </c>
      <c r="AC226" s="3">
        <f>'Population at Risk'!AC226/'Population at Risk'!AC$5</f>
        <v>4.2609140635859388E-3</v>
      </c>
      <c r="AD226" s="3">
        <f>'Population at Risk'!AD226/'Population at Risk'!AD$5</f>
        <v>2.3574523333253989E-3</v>
      </c>
      <c r="AE226" s="3">
        <f>'Population at Risk'!AE226/'Population at Risk'!AE$5</f>
        <v>2.4229279543260917E-3</v>
      </c>
      <c r="AF226" s="3">
        <f>'Population at Risk'!AF226/'Population at Risk'!AF$5</f>
        <v>3.2571492844365975E-3</v>
      </c>
      <c r="AG226" s="3">
        <f>'Population at Risk'!AG226/'Population at Risk'!AG$5</f>
        <v>2.4229279543260917E-3</v>
      </c>
      <c r="AH226" s="3">
        <f>'Population at Risk'!AH226/'Population at Risk'!AH$5</f>
        <v>2.2038633298322504E-3</v>
      </c>
      <c r="AI226" s="3">
        <f>'Population at Risk'!AI226/'Population at Risk'!AI$5</f>
        <v>6.7428158827120112E-3</v>
      </c>
      <c r="AJ226" s="3">
        <f>'Population at Risk'!AJ226/'Population at Risk'!AJ$5</f>
        <v>2.8757104310122641E-3</v>
      </c>
      <c r="AK226" s="3">
        <f>'Population at Risk'!AK226/'Population at Risk'!AK$5</f>
        <v>4.8812886213184048E-3</v>
      </c>
      <c r="AL226" s="3">
        <f>'Population at Risk'!AL226/'Population at Risk'!AL$5</f>
        <v>2.6073128241105754E-3</v>
      </c>
      <c r="AM226" s="3">
        <f>'Population at Risk'!AM226/'Population at Risk'!AM$5</f>
        <v>1.4450305295146859E-3</v>
      </c>
      <c r="AN226" s="3">
        <f>'Population at Risk'!AN226/'Population at Risk'!AN$5</f>
        <v>1.9066072422188008E-3</v>
      </c>
      <c r="AO226" s="3">
        <f>'Population at Risk'!AO226/'Population at Risk'!AO$5</f>
        <v>1.9084716424145646E-3</v>
      </c>
      <c r="AP226" s="3">
        <f>'Population at Risk'!AP226/'Population at Risk'!AP$5</f>
        <v>6.008407061176199E-3</v>
      </c>
      <c r="AQ226" s="3">
        <f>'Population at Risk'!AQ226/'Population at Risk'!AQ$5</f>
        <v>4.196721009283538E-3</v>
      </c>
      <c r="AR226" s="3">
        <f>'Population at Risk'!AR226/'Population at Risk'!AR$5</f>
        <v>4.5274236009157469E-3</v>
      </c>
      <c r="AS226" s="3">
        <f>'Population at Risk'!AS226/'Population at Risk'!AS$5</f>
        <v>2.3098123214513517E-3</v>
      </c>
      <c r="AT226" s="3">
        <f>'Population at Risk'!AT226/'Population at Risk'!AT$5</f>
        <v>0</v>
      </c>
      <c r="AU226" s="3">
        <f>'Population at Risk'!AU226/'Population at Risk'!AU$5</f>
        <v>0</v>
      </c>
      <c r="AV226" s="3">
        <f>'Population at Risk'!AV226/'Population at Risk'!AV$5</f>
        <v>7.0549162538967496E-3</v>
      </c>
      <c r="AW226" s="3">
        <f>'Population at Risk'!AW226/'Population at Risk'!AW$5</f>
        <v>3.0612558777656112E-3</v>
      </c>
      <c r="AX226" s="3">
        <f>'Population at Risk'!AX226/'Population at Risk'!AX$5</f>
        <v>7.7732949549962141E-3</v>
      </c>
      <c r="AY226" s="3">
        <f>'Population at Risk'!AY226/'Population at Risk'!AY$5</f>
        <v>5.0050069880274543E-3</v>
      </c>
      <c r="AZ226" s="3">
        <f>'Population at Risk'!AZ226/'Population at Risk'!AZ$5</f>
        <v>4.7563824842425774E-3</v>
      </c>
      <c r="BA226" s="3">
        <f>'Population at Risk'!BA226/'Population at Risk'!BA$5</f>
        <v>4.4519721420582196E-4</v>
      </c>
      <c r="BB226" s="3">
        <f>'Population at Risk'!BB226/'Population at Risk'!BB$5</f>
        <v>3.232635164679839E-3</v>
      </c>
      <c r="BC226" s="5">
        <f>'Population at Risk'!BC226/'Population at Risk'!BC$5</f>
        <v>0</v>
      </c>
      <c r="BD226" s="9">
        <v>224</v>
      </c>
    </row>
    <row r="227" spans="1:56" x14ac:dyDescent="0.35">
      <c r="A227" s="3"/>
      <c r="B227" s="3" t="s">
        <v>74</v>
      </c>
      <c r="C227" s="47">
        <f>'Population at Risk'!C227/'Population at Risk'!C$5</f>
        <v>1.232164448414327E-2</v>
      </c>
      <c r="D227" s="3">
        <f>'Population at Risk'!D227/'Population at Risk'!D$5</f>
        <v>1.1353804880972372E-2</v>
      </c>
      <c r="E227" s="3">
        <f>'Population at Risk'!E227/'Population at Risk'!E$5</f>
        <v>1.0419833741058135E-2</v>
      </c>
      <c r="F227" s="3">
        <f>'Population at Risk'!F227/'Population at Risk'!F$5</f>
        <v>7.4410656707452798E-3</v>
      </c>
      <c r="G227" s="3">
        <f>'Population at Risk'!G227/'Population at Risk'!G$5</f>
        <v>2.7596677400324628E-3</v>
      </c>
      <c r="H227" s="3">
        <f>'Population at Risk'!H227/'Population at Risk'!H$5</f>
        <v>5.4652586196263031E-3</v>
      </c>
      <c r="I227" s="3">
        <f>'Population at Risk'!I227/'Population at Risk'!I$5</f>
        <v>3.7663474042749826E-3</v>
      </c>
      <c r="J227" s="3">
        <f>'Population at Risk'!J227/'Population at Risk'!J$5</f>
        <v>1.0331391577295835E-2</v>
      </c>
      <c r="K227" s="3">
        <f>'Population at Risk'!K227/'Population at Risk'!K$5</f>
        <v>5.7544644100432562E-3</v>
      </c>
      <c r="L227" s="3">
        <f>'Population at Risk'!L227/'Population at Risk'!L$5</f>
        <v>4.1422285815897039E-3</v>
      </c>
      <c r="M227" s="3">
        <f>'Population at Risk'!M227/'Population at Risk'!M$5</f>
        <v>4.1436397667244046E-3</v>
      </c>
      <c r="N227" s="3">
        <f>'Population at Risk'!N227/'Population at Risk'!N$5</f>
        <v>5.8275480676979732E-3</v>
      </c>
      <c r="O227" s="3">
        <f>'Population at Risk'!O227/'Population at Risk'!O$5</f>
        <v>3.2145837472060726E-3</v>
      </c>
      <c r="P227" s="3">
        <f>'Population at Risk'!P227/'Population at Risk'!P$5</f>
        <v>2.8612114923359928E-2</v>
      </c>
      <c r="Q227" s="3">
        <f>'Population at Risk'!Q227/'Population at Risk'!Q$5</f>
        <v>6.076531954089439E-3</v>
      </c>
      <c r="R227" s="3">
        <f>'Population at Risk'!R227/'Population at Risk'!R$5</f>
        <v>2.5535521013793139E-2</v>
      </c>
      <c r="S227" s="3">
        <f>'Population at Risk'!S227/'Population at Risk'!S$5</f>
        <v>8.7651329323306781E-3</v>
      </c>
      <c r="T227" s="3">
        <f>'Population at Risk'!T227/'Population at Risk'!T$5</f>
        <v>1.5082392670587192E-2</v>
      </c>
      <c r="U227" s="3">
        <f>'Population at Risk'!U227/'Population at Risk'!U$5</f>
        <v>0</v>
      </c>
      <c r="V227" s="3">
        <f>'Population at Risk'!V227/'Population at Risk'!V$5</f>
        <v>5.3843193029607904E-3</v>
      </c>
      <c r="W227" s="3">
        <f>'Population at Risk'!W227/'Population at Risk'!W$5</f>
        <v>7.0008366416568994E-3</v>
      </c>
      <c r="X227" s="3">
        <f>'Population at Risk'!X227/'Population at Risk'!X$5</f>
        <v>7.0015221194867179E-3</v>
      </c>
      <c r="Y227" s="3">
        <f>'Population at Risk'!Y227/'Population at Risk'!Y$5</f>
        <v>7.4381999946018552E-3</v>
      </c>
      <c r="Z227" s="3">
        <f>'Population at Risk'!Z227/'Population at Risk'!Z$5</f>
        <v>2.1439028462393751E-3</v>
      </c>
      <c r="AA227" s="3">
        <f>'Population at Risk'!AA227/'Population at Risk'!AA$5</f>
        <v>5.1356051195268499E-3</v>
      </c>
      <c r="AB227" s="3">
        <f>'Population at Risk'!AB227/'Population at Risk'!AB$5</f>
        <v>1.0564788219008147E-2</v>
      </c>
      <c r="AC227" s="3">
        <f>'Population at Risk'!AC227/'Population at Risk'!AC$5</f>
        <v>6.4325860653798072E-3</v>
      </c>
      <c r="AD227" s="3">
        <f>'Population at Risk'!AD227/'Population at Risk'!AD$5</f>
        <v>3.2437268266685372E-3</v>
      </c>
      <c r="AE227" s="3">
        <f>'Population at Risk'!AE227/'Population at Risk'!AE$5</f>
        <v>3.3892979040626788E-3</v>
      </c>
      <c r="AF227" s="3">
        <f>'Population at Risk'!AF227/'Population at Risk'!AF$5</f>
        <v>4.8083254823864646E-3</v>
      </c>
      <c r="AG227" s="3">
        <f>'Population at Risk'!AG227/'Population at Risk'!AG$5</f>
        <v>3.3892979040626788E-3</v>
      </c>
      <c r="AH227" s="3">
        <f>'Population at Risk'!AH227/'Population at Risk'!AH$5</f>
        <v>3.0333293067677284E-3</v>
      </c>
      <c r="AI227" s="3">
        <f>'Population at Risk'!AI227/'Population at Risk'!AI$5</f>
        <v>1.0285995504541854E-2</v>
      </c>
      <c r="AJ227" s="3">
        <f>'Population at Risk'!AJ227/'Population at Risk'!AJ$5</f>
        <v>4.1194217367288019E-3</v>
      </c>
      <c r="AK227" s="3">
        <f>'Population at Risk'!AK227/'Population at Risk'!AK$5</f>
        <v>6.4822206437862052E-3</v>
      </c>
      <c r="AL227" s="3">
        <f>'Population at Risk'!AL227/'Population at Risk'!AL$5</f>
        <v>3.5240289558733191E-3</v>
      </c>
      <c r="AM227" s="3">
        <f>'Population at Risk'!AM227/'Population at Risk'!AM$5</f>
        <v>2.0167721784638448E-3</v>
      </c>
      <c r="AN227" s="3">
        <f>'Population at Risk'!AN227/'Population at Risk'!AN$5</f>
        <v>1.8165545579173323E-3</v>
      </c>
      <c r="AO227" s="3">
        <f>'Population at Risk'!AO227/'Population at Risk'!AO$5</f>
        <v>1.8183308989478291E-3</v>
      </c>
      <c r="AP227" s="3">
        <f>'Population at Risk'!AP227/'Population at Risk'!AP$5</f>
        <v>9.2565778603932568E-3</v>
      </c>
      <c r="AQ227" s="3">
        <f>'Population at Risk'!AQ227/'Population at Risk'!AQ$5</f>
        <v>5.0553967654189107E-3</v>
      </c>
      <c r="AR227" s="3">
        <f>'Population at Risk'!AR227/'Population at Risk'!AR$5</f>
        <v>6.6573337350394578E-3</v>
      </c>
      <c r="AS227" s="3">
        <f>'Population at Risk'!AS227/'Population at Risk'!AS$5</f>
        <v>3.7657529452716195E-3</v>
      </c>
      <c r="AT227" s="3">
        <f>'Population at Risk'!AT227/'Population at Risk'!AT$5</f>
        <v>0</v>
      </c>
      <c r="AU227" s="3">
        <f>'Population at Risk'!AU227/'Population at Risk'!AU$5</f>
        <v>0</v>
      </c>
      <c r="AV227" s="3">
        <f>'Population at Risk'!AV227/'Population at Risk'!AV$5</f>
        <v>1.0345571733066243E-2</v>
      </c>
      <c r="AW227" s="3">
        <f>'Population at Risk'!AW227/'Population at Risk'!AW$5</f>
        <v>4.1823554364678441E-3</v>
      </c>
      <c r="AX227" s="3">
        <f>'Population at Risk'!AX227/'Population at Risk'!AX$5</f>
        <v>1.2071795273745408E-2</v>
      </c>
      <c r="AY227" s="3">
        <f>'Population at Risk'!AY227/'Population at Risk'!AY$5</f>
        <v>7.0935457961936125E-3</v>
      </c>
      <c r="AZ227" s="3">
        <f>'Population at Risk'!AZ227/'Population at Risk'!AZ$5</f>
        <v>7.1712565776017295E-3</v>
      </c>
      <c r="BA227" s="3">
        <f>'Population at Risk'!BA227/'Population at Risk'!BA$5</f>
        <v>5.8269381101666432E-4</v>
      </c>
      <c r="BB227" s="3">
        <f>'Population at Risk'!BB227/'Population at Risk'!BB$5</f>
        <v>3.9408739095113743E-3</v>
      </c>
      <c r="BC227" s="5">
        <f>'Population at Risk'!BC227/'Population at Risk'!BC$5</f>
        <v>0</v>
      </c>
      <c r="BD227" s="9">
        <v>225</v>
      </c>
    </row>
    <row r="228" spans="1:56" x14ac:dyDescent="0.35">
      <c r="A228" s="3"/>
      <c r="B228" s="3" t="s">
        <v>75</v>
      </c>
      <c r="C228" s="47">
        <f>'Population at Risk'!C228/'Population at Risk'!C$5</f>
        <v>9.6162933998004355E-3</v>
      </c>
      <c r="D228" s="3">
        <f>'Population at Risk'!D228/'Population at Risk'!D$5</f>
        <v>8.697967305667997E-3</v>
      </c>
      <c r="E228" s="3">
        <f>'Population at Risk'!E228/'Population at Risk'!E$5</f>
        <v>7.8167949509190728E-3</v>
      </c>
      <c r="F228" s="3">
        <f>'Population at Risk'!F228/'Population at Risk'!F$5</f>
        <v>5.8690095431230375E-3</v>
      </c>
      <c r="G228" s="3">
        <f>'Population at Risk'!G228/'Population at Risk'!G$5</f>
        <v>2.3060237279723321E-3</v>
      </c>
      <c r="H228" s="3">
        <f>'Population at Risk'!H228/'Population at Risk'!H$5</f>
        <v>4.0814271101696437E-3</v>
      </c>
      <c r="I228" s="3">
        <f>'Population at Risk'!I228/'Population at Risk'!I$5</f>
        <v>2.2598084425649897E-3</v>
      </c>
      <c r="J228" s="3">
        <f>'Population at Risk'!J228/'Population at Risk'!J$5</f>
        <v>7.0993787041845708E-3</v>
      </c>
      <c r="K228" s="3">
        <f>'Population at Risk'!K228/'Population at Risk'!K$5</f>
        <v>3.614084355088143E-3</v>
      </c>
      <c r="L228" s="3">
        <f>'Population at Risk'!L228/'Population at Risk'!L$5</f>
        <v>3.3460899405599277E-3</v>
      </c>
      <c r="M228" s="3">
        <f>'Population at Risk'!M228/'Population at Risk'!M$5</f>
        <v>3.3472298951255641E-3</v>
      </c>
      <c r="N228" s="3">
        <f>'Population at Risk'!N228/'Population at Risk'!N$5</f>
        <v>4.6805753863816725E-3</v>
      </c>
      <c r="O228" s="3">
        <f>'Population at Risk'!O228/'Population at Risk'!O$5</f>
        <v>2.5769803593304881E-3</v>
      </c>
      <c r="P228" s="3">
        <f>'Population at Risk'!P228/'Population at Risk'!P$5</f>
        <v>2.1104236203261566E-2</v>
      </c>
      <c r="Q228" s="3">
        <f>'Population at Risk'!Q228/'Population at Risk'!Q$5</f>
        <v>4.3269906202642022E-3</v>
      </c>
      <c r="R228" s="3">
        <f>'Population at Risk'!R228/'Population at Risk'!R$5</f>
        <v>2.1234082982057929E-2</v>
      </c>
      <c r="S228" s="3">
        <f>'Population at Risk'!S228/'Population at Risk'!S$5</f>
        <v>6.8657710004685658E-3</v>
      </c>
      <c r="T228" s="3">
        <f>'Population at Risk'!T228/'Population at Risk'!T$5</f>
        <v>1.2721109714411904E-2</v>
      </c>
      <c r="U228" s="3">
        <f>'Population at Risk'!U228/'Population at Risk'!U$5</f>
        <v>0</v>
      </c>
      <c r="V228" s="3">
        <f>'Population at Risk'!V228/'Population at Risk'!V$5</f>
        <v>3.5420025436695701E-3</v>
      </c>
      <c r="W228" s="3">
        <f>'Population at Risk'!W228/'Population at Risk'!W$5</f>
        <v>5.1587690578479457E-3</v>
      </c>
      <c r="X228" s="3">
        <f>'Population at Risk'!X228/'Population at Risk'!X$5</f>
        <v>5.1592741720220521E-3</v>
      </c>
      <c r="Y228" s="3">
        <f>'Population at Risk'!Y228/'Population at Risk'!Y$5</f>
        <v>5.0289911703719466E-3</v>
      </c>
      <c r="Z228" s="3">
        <f>'Population at Risk'!Z228/'Population at Risk'!Z$5</f>
        <v>1.8231842263841586E-3</v>
      </c>
      <c r="AA228" s="3">
        <f>'Population at Risk'!AA228/'Population at Risk'!AA$5</f>
        <v>3.9234630279104702E-3</v>
      </c>
      <c r="AB228" s="3">
        <f>'Population at Risk'!AB228/'Population at Risk'!AB$5</f>
        <v>8.1543431382413607E-3</v>
      </c>
      <c r="AC228" s="3">
        <f>'Population at Risk'!AC228/'Population at Risk'!AC$5</f>
        <v>5.0031224952954059E-3</v>
      </c>
      <c r="AD228" s="3">
        <f>'Population at Risk'!AD228/'Population at Risk'!AD$5</f>
        <v>2.7673379032799239E-3</v>
      </c>
      <c r="AE228" s="3">
        <f>'Population at Risk'!AE228/'Population at Risk'!AE$5</f>
        <v>2.9103753741407785E-3</v>
      </c>
      <c r="AF228" s="3">
        <f>'Population at Risk'!AF228/'Population at Risk'!AF$5</f>
        <v>3.5072491753877742E-3</v>
      </c>
      <c r="AG228" s="3">
        <f>'Population at Risk'!AG228/'Population at Risk'!AG$5</f>
        <v>2.9103753741407785E-3</v>
      </c>
      <c r="AH228" s="3">
        <f>'Population at Risk'!AH228/'Population at Risk'!AH$5</f>
        <v>2.1743768331684526E-3</v>
      </c>
      <c r="AI228" s="3">
        <f>'Population at Risk'!AI228/'Population at Risk'!AI$5</f>
        <v>8.3065002734504477E-3</v>
      </c>
      <c r="AJ228" s="3">
        <f>'Population at Risk'!AJ228/'Population at Risk'!AJ$5</f>
        <v>2.7702661460970984E-3</v>
      </c>
      <c r="AK228" s="3">
        <f>'Population at Risk'!AK228/'Population at Risk'!AK$5</f>
        <v>5.3347468031159761E-3</v>
      </c>
      <c r="AL228" s="3">
        <f>'Population at Risk'!AL228/'Population at Risk'!AL$5</f>
        <v>2.7671905223971703E-3</v>
      </c>
      <c r="AM228" s="3">
        <f>'Population at Risk'!AM228/'Population at Risk'!AM$5</f>
        <v>1.2838248821239752E-3</v>
      </c>
      <c r="AN228" s="3">
        <f>'Population at Risk'!AN228/'Population at Risk'!AN$5</f>
        <v>2.1324770897290421E-3</v>
      </c>
      <c r="AO228" s="3">
        <f>'Population at Risk'!AO228/'Population at Risk'!AO$5</f>
        <v>2.1345623596344082E-3</v>
      </c>
      <c r="AP228" s="3">
        <f>'Population at Risk'!AP228/'Population at Risk'!AP$5</f>
        <v>7.1350318462954426E-3</v>
      </c>
      <c r="AQ228" s="3">
        <f>'Population at Risk'!AQ228/'Population at Risk'!AQ$5</f>
        <v>3.5867898838447018E-3</v>
      </c>
      <c r="AR228" s="3">
        <f>'Population at Risk'!AR228/'Population at Risk'!AR$5</f>
        <v>5.1316263980294282E-3</v>
      </c>
      <c r="AS228" s="3">
        <f>'Population at Risk'!AS228/'Population at Risk'!AS$5</f>
        <v>2.2594517671629716E-3</v>
      </c>
      <c r="AT228" s="3">
        <f>'Population at Risk'!AT228/'Population at Risk'!AT$5</f>
        <v>0</v>
      </c>
      <c r="AU228" s="3">
        <f>'Population at Risk'!AU228/'Population at Risk'!AU$5</f>
        <v>0</v>
      </c>
      <c r="AV228" s="3">
        <f>'Population at Risk'!AV228/'Population at Risk'!AV$5</f>
        <v>7.3646442845556317E-3</v>
      </c>
      <c r="AW228" s="3">
        <f>'Population at Risk'!AW228/'Population at Risk'!AW$5</f>
        <v>3.1783820543306628E-3</v>
      </c>
      <c r="AX228" s="3">
        <f>'Population at Risk'!AX228/'Population at Risk'!AX$5</f>
        <v>8.4957326327215112E-3</v>
      </c>
      <c r="AY228" s="3">
        <f>'Population at Risk'!AY228/'Population at Risk'!AY$5</f>
        <v>5.4162868369067117E-3</v>
      </c>
      <c r="AZ228" s="3">
        <f>'Population at Risk'!AZ228/'Population at Risk'!AZ$5</f>
        <v>5.6290941580500941E-3</v>
      </c>
      <c r="BA228" s="3">
        <f>'Population at Risk'!BA228/'Population at Risk'!BA$5</f>
        <v>3.8846254067777621E-4</v>
      </c>
      <c r="BB228" s="3">
        <f>'Population at Risk'!BB228/'Population at Risk'!BB$5</f>
        <v>2.4917165724159221E-3</v>
      </c>
      <c r="BC228" s="5">
        <f>'Population at Risk'!BC228/'Population at Risk'!BC$5</f>
        <v>0</v>
      </c>
      <c r="BD228" s="9">
        <v>226</v>
      </c>
    </row>
    <row r="229" spans="1:56" x14ac:dyDescent="0.35">
      <c r="A229" s="3"/>
      <c r="B229" s="3" t="s">
        <v>81</v>
      </c>
      <c r="C229" s="47">
        <f>'Population at Risk'!C229/'Population at Risk'!C$5</f>
        <v>7.0503088864692027E-3</v>
      </c>
      <c r="D229" s="3">
        <f>'Population at Risk'!D229/'Population at Risk'!D$5</f>
        <v>5.9786119408197181E-3</v>
      </c>
      <c r="E229" s="3">
        <f>'Population at Risk'!E229/'Population at Risk'!E$5</f>
        <v>4.9603630042178003E-3</v>
      </c>
      <c r="F229" s="3">
        <f>'Population at Risk'!F229/'Population at Risk'!F$5</f>
        <v>3.7879066694135933E-3</v>
      </c>
      <c r="G229" s="3">
        <f>'Population at Risk'!G229/'Population at Risk'!G$5</f>
        <v>1.3231283685087151E-3</v>
      </c>
      <c r="H229" s="3">
        <f>'Population at Risk'!H229/'Population at Risk'!H$5</f>
        <v>2.4217051415491553E-3</v>
      </c>
      <c r="I229" s="3">
        <f>'Population at Risk'!I229/'Population at Risk'!I$5</f>
        <v>1.1938610639965984E-3</v>
      </c>
      <c r="J229" s="3">
        <f>'Population at Risk'!J229/'Population at Risk'!J$5</f>
        <v>3.9778619976754016E-3</v>
      </c>
      <c r="K229" s="3">
        <f>'Population at Risk'!K229/'Population at Risk'!K$5</f>
        <v>1.578968892999674E-3</v>
      </c>
      <c r="L229" s="3">
        <f>'Population at Risk'!L229/'Population at Risk'!L$5</f>
        <v>1.7999656231977542E-3</v>
      </c>
      <c r="M229" s="3">
        <f>'Population at Risk'!M229/'Population at Risk'!M$5</f>
        <v>1.8005788401365102E-3</v>
      </c>
      <c r="N229" s="3">
        <f>'Population at Risk'!N229/'Population at Risk'!N$5</f>
        <v>3.0470082342039105E-3</v>
      </c>
      <c r="O229" s="3">
        <f>'Population at Risk'!O229/'Population at Risk'!O$5</f>
        <v>1.5674416618608122E-3</v>
      </c>
      <c r="P229" s="3">
        <f>'Population at Risk'!P229/'Population at Risk'!P$5</f>
        <v>1.2307691732698561E-2</v>
      </c>
      <c r="Q229" s="3">
        <f>'Population at Risk'!Q229/'Population at Risk'!Q$5</f>
        <v>2.8430046674660101E-3</v>
      </c>
      <c r="R229" s="3">
        <f>'Population at Risk'!R229/'Population at Risk'!R$5</f>
        <v>1.4747787537377854E-2</v>
      </c>
      <c r="S229" s="3">
        <f>'Population at Risk'!S229/'Population at Risk'!S$5</f>
        <v>4.5740014384943392E-3</v>
      </c>
      <c r="T229" s="3">
        <f>'Population at Risk'!T229/'Population at Risk'!T$5</f>
        <v>8.8810027908026098E-3</v>
      </c>
      <c r="U229" s="3">
        <f>'Population at Risk'!U229/'Population at Risk'!U$5</f>
        <v>0</v>
      </c>
      <c r="V229" s="3">
        <f>'Population at Risk'!V229/'Population at Risk'!V$5</f>
        <v>1.913632246747654E-3</v>
      </c>
      <c r="W229" s="3">
        <f>'Population at Risk'!W229/'Population at Risk'!W$5</f>
        <v>3.194223576179355E-3</v>
      </c>
      <c r="X229" s="3">
        <f>'Population at Risk'!X229/'Population at Risk'!X$5</f>
        <v>3.194536334433408E-3</v>
      </c>
      <c r="Y229" s="3">
        <f>'Population at Risk'!Y229/'Population at Risk'!Y$5</f>
        <v>2.7808091570160147E-3</v>
      </c>
      <c r="Z229" s="3">
        <f>'Population at Risk'!Z229/'Population at Risk'!Z$5</f>
        <v>1.2221979837725818E-3</v>
      </c>
      <c r="AA229" s="3">
        <f>'Population at Risk'!AA229/'Population at Risk'!AA$5</f>
        <v>2.4045209969564049E-3</v>
      </c>
      <c r="AB229" s="3">
        <f>'Population at Risk'!AB229/'Population at Risk'!AB$5</f>
        <v>5.5314070310708901E-3</v>
      </c>
      <c r="AC229" s="3">
        <f>'Population at Risk'!AC229/'Population at Risk'!AC$5</f>
        <v>3.1880999878641449E-3</v>
      </c>
      <c r="AD229" s="3">
        <f>'Population at Risk'!AD229/'Population at Risk'!AD$5</f>
        <v>1.6593322050614629E-3</v>
      </c>
      <c r="AE229" s="3">
        <f>'Population at Risk'!AE229/'Population at Risk'!AE$5</f>
        <v>1.768329341250093E-3</v>
      </c>
      <c r="AF229" s="3">
        <f>'Population at Risk'!AF229/'Population at Risk'!AF$5</f>
        <v>2.4890155438235819E-3</v>
      </c>
      <c r="AG229" s="3">
        <f>'Population at Risk'!AG229/'Population at Risk'!AG$5</f>
        <v>1.768329341250093E-3</v>
      </c>
      <c r="AH229" s="3">
        <f>'Population at Risk'!AH229/'Population at Risk'!AH$5</f>
        <v>1.1362714150756135E-3</v>
      </c>
      <c r="AI229" s="3">
        <f>'Population at Risk'!AI229/'Population at Risk'!AI$5</f>
        <v>5.6888782902308919E-3</v>
      </c>
      <c r="AJ229" s="3">
        <f>'Population at Risk'!AJ229/'Population at Risk'!AJ$5</f>
        <v>1.1332906961306311E-3</v>
      </c>
      <c r="AK229" s="3">
        <f>'Population at Risk'!AK229/'Population at Risk'!AK$5</f>
        <v>3.2209792018813438E-3</v>
      </c>
      <c r="AL229" s="3">
        <f>'Population at Risk'!AL229/'Population at Risk'!AL$5</f>
        <v>1.5728048695676225E-3</v>
      </c>
      <c r="AM229" s="3">
        <f>'Population at Risk'!AM229/'Population at Risk'!AM$5</f>
        <v>5.7421985636817803E-4</v>
      </c>
      <c r="AN229" s="3">
        <f>'Population at Risk'!AN229/'Population at Risk'!AN$5</f>
        <v>1.1057288613409849E-3</v>
      </c>
      <c r="AO229" s="3">
        <f>'Population at Risk'!AO229/'Population at Risk'!AO$5</f>
        <v>1.1068101124030263E-3</v>
      </c>
      <c r="AP229" s="3">
        <f>'Population at Risk'!AP229/'Population at Risk'!AP$5</f>
        <v>4.5986583992734748E-3</v>
      </c>
      <c r="AQ229" s="3">
        <f>'Population at Risk'!AQ229/'Population at Risk'!AQ$5</f>
        <v>2.0711122688867045E-3</v>
      </c>
      <c r="AR229" s="3">
        <f>'Population at Risk'!AR229/'Population at Risk'!AR$5</f>
        <v>3.2692791195629944E-3</v>
      </c>
      <c r="AS229" s="3">
        <f>'Population at Risk'!AS229/'Population at Risk'!AS$5</f>
        <v>1.1936726317087398E-3</v>
      </c>
      <c r="AT229" s="3">
        <f>'Population at Risk'!AT229/'Population at Risk'!AT$5</f>
        <v>0</v>
      </c>
      <c r="AU229" s="3">
        <f>'Population at Risk'!AU229/'Population at Risk'!AU$5</f>
        <v>0</v>
      </c>
      <c r="AV229" s="3">
        <f>'Population at Risk'!AV229/'Population at Risk'!AV$5</f>
        <v>4.4129416149519853E-3</v>
      </c>
      <c r="AW229" s="3">
        <f>'Population at Risk'!AW229/'Population at Risk'!AW$5</f>
        <v>1.7686577716406308E-3</v>
      </c>
      <c r="AX229" s="3">
        <f>'Population at Risk'!AX229/'Population at Risk'!AX$5</f>
        <v>5.0230244032879005E-3</v>
      </c>
      <c r="AY229" s="3">
        <f>'Population at Risk'!AY229/'Population at Risk'!AY$5</f>
        <v>3.4384913579056887E-3</v>
      </c>
      <c r="AZ229" s="3">
        <f>'Population at Risk'!AZ229/'Population at Risk'!AZ$5</f>
        <v>3.6399864941897603E-3</v>
      </c>
      <c r="BA229" s="3">
        <f>'Population at Risk'!BA229/'Population at Risk'!BA$5</f>
        <v>1.7657388212626192E-4</v>
      </c>
      <c r="BB229" s="3">
        <f>'Population at Risk'!BB229/'Population at Risk'!BB$5</f>
        <v>1.7932018847512073E-3</v>
      </c>
      <c r="BC229" s="5">
        <f>'Population at Risk'!BC229/'Population at Risk'!BC$5</f>
        <v>0</v>
      </c>
      <c r="BD229" s="9">
        <v>227</v>
      </c>
    </row>
    <row r="230" spans="1:56" x14ac:dyDescent="0.35">
      <c r="A230" s="3"/>
      <c r="B230" s="3" t="s">
        <v>82</v>
      </c>
      <c r="C230" s="47">
        <f>'Population at Risk'!C230/'Population at Risk'!C$5</f>
        <v>4.2957696005928633E-3</v>
      </c>
      <c r="D230" s="3">
        <f>'Population at Risk'!D230/'Population at Risk'!D$5</f>
        <v>3.7277002738577126E-3</v>
      </c>
      <c r="E230" s="3">
        <f>'Population at Risk'!E230/'Population at Risk'!E$5</f>
        <v>3.1866109082823329E-3</v>
      </c>
      <c r="F230" s="3">
        <f>'Population at Risk'!F230/'Population at Risk'!F$5</f>
        <v>1.9313832425073263E-3</v>
      </c>
      <c r="G230" s="3">
        <f>'Population at Risk'!G230/'Population at Risk'!G$5</f>
        <v>8.3168068877690672E-4</v>
      </c>
      <c r="H230" s="3">
        <f>'Population at Risk'!H230/'Population at Risk'!H$5</f>
        <v>1.5765169095075875E-3</v>
      </c>
      <c r="I230" s="3">
        <f>'Population at Risk'!I230/'Population at Risk'!I$5</f>
        <v>9.8067158828292001E-4</v>
      </c>
      <c r="J230" s="3">
        <f>'Population at Risk'!J230/'Population at Risk'!J$5</f>
        <v>2.2375473736924137E-3</v>
      </c>
      <c r="K230" s="3">
        <f>'Population at Risk'!K230/'Population at Risk'!K$5</f>
        <v>6.3158755719986965E-4</v>
      </c>
      <c r="L230" s="3">
        <f>'Population at Risk'!L230/'Population at Risk'!L$5</f>
        <v>1.0499799468653567E-3</v>
      </c>
      <c r="M230" s="3">
        <f>'Population at Risk'!M230/'Population at Risk'!M$5</f>
        <v>1.0503376567462977E-3</v>
      </c>
      <c r="N230" s="3">
        <f>'Population at Risk'!N230/'Population at Risk'!N$5</f>
        <v>1.3555131688283556E-3</v>
      </c>
      <c r="O230" s="3">
        <f>'Population at Risk'!O230/'Population at Risk'!O$5</f>
        <v>7.0402040744595813E-4</v>
      </c>
      <c r="P230" s="3">
        <f>'Population at Risk'!P230/'Population at Risk'!P$5</f>
        <v>7.2837629374088589E-3</v>
      </c>
      <c r="Q230" s="3">
        <f>'Population at Risk'!Q230/'Population at Risk'!Q$5</f>
        <v>1.7807831433578304E-3</v>
      </c>
      <c r="R230" s="3">
        <f>'Population at Risk'!R230/'Population at Risk'!R$5</f>
        <v>8.1021795730038832E-3</v>
      </c>
      <c r="S230" s="3">
        <f>'Population at Risk'!S230/'Population at Risk'!S$5</f>
        <v>2.910356589998186E-3</v>
      </c>
      <c r="T230" s="3">
        <f>'Population at Risk'!T230/'Population at Risk'!T$5</f>
        <v>5.5123465598085159E-3</v>
      </c>
      <c r="U230" s="3">
        <f>'Population at Risk'!U230/'Population at Risk'!U$5</f>
        <v>0</v>
      </c>
      <c r="V230" s="3">
        <f>'Population at Risk'!V230/'Population at Risk'!V$5</f>
        <v>1.4619674928569033E-3</v>
      </c>
      <c r="W230" s="3">
        <f>'Population at Risk'!W230/'Population at Risk'!W$5</f>
        <v>2.116418075014542E-3</v>
      </c>
      <c r="X230" s="3">
        <f>'Population at Risk'!X230/'Population at Risk'!X$5</f>
        <v>2.1166253013423808E-3</v>
      </c>
      <c r="Y230" s="3">
        <f>'Population at Risk'!Y230/'Population at Risk'!Y$5</f>
        <v>1.7651015807339957E-3</v>
      </c>
      <c r="Z230" s="3">
        <f>'Population at Risk'!Z230/'Population at Risk'!Z$5</f>
        <v>7.9746251423459238E-4</v>
      </c>
      <c r="AA230" s="3">
        <f>'Population at Risk'!AA230/'Population at Risk'!AA$5</f>
        <v>1.3664831653936202E-3</v>
      </c>
      <c r="AB230" s="3">
        <f>'Population at Risk'!AB230/'Population at Risk'!AB$5</f>
        <v>3.4596195236349745E-3</v>
      </c>
      <c r="AC230" s="3">
        <f>'Population at Risk'!AC230/'Population at Risk'!AC$5</f>
        <v>1.8561691133931783E-3</v>
      </c>
      <c r="AD230" s="3">
        <f>'Population at Risk'!AD230/'Population at Risk'!AD$5</f>
        <v>9.3136710864740184E-4</v>
      </c>
      <c r="AE230" s="3">
        <f>'Population at Risk'!AE230/'Population at Risk'!AE$5</f>
        <v>9.5784505984380052E-4</v>
      </c>
      <c r="AF230" s="3">
        <f>'Population at Risk'!AF230/'Population at Risk'!AF$5</f>
        <v>1.6970560526069875E-3</v>
      </c>
      <c r="AG230" s="3">
        <f>'Population at Risk'!AG230/'Population at Risk'!AG$5</f>
        <v>9.5784505984380052E-4</v>
      </c>
      <c r="AH230" s="3">
        <f>'Population at Risk'!AH230/'Population at Risk'!AH$5</f>
        <v>5.742710823492302E-4</v>
      </c>
      <c r="AI230" s="3">
        <f>'Population at Risk'!AI230/'Population at Risk'!AI$5</f>
        <v>3.5487661215289996E-3</v>
      </c>
      <c r="AJ230" s="3">
        <f>'Population at Risk'!AJ230/'Population at Risk'!AJ$5</f>
        <v>8.274820955874449E-4</v>
      </c>
      <c r="AK230" s="3">
        <f>'Population at Risk'!AK230/'Population at Risk'!AK$5</f>
        <v>2.0735053612111151E-3</v>
      </c>
      <c r="AL230" s="3">
        <f>'Population at Risk'!AL230/'Population at Risk'!AL$5</f>
        <v>8.6326883818373253E-4</v>
      </c>
      <c r="AM230" s="3">
        <f>'Population at Risk'!AM230/'Population at Risk'!AM$5</f>
        <v>3.0811797170975406E-4</v>
      </c>
      <c r="AN230" s="3">
        <f>'Population at Risk'!AN230/'Population at Risk'!AN$5</f>
        <v>5.5286443067049246E-4</v>
      </c>
      <c r="AO230" s="3">
        <f>'Population at Risk'!AO230/'Population at Risk'!AO$5</f>
        <v>5.5340505620151315E-4</v>
      </c>
      <c r="AP230" s="3">
        <f>'Population at Risk'!AP230/'Population at Risk'!AP$5</f>
        <v>3.1289840654850445E-3</v>
      </c>
      <c r="AQ230" s="3">
        <f>'Population at Risk'!AQ230/'Population at Risk'!AQ$5</f>
        <v>9.3200052099901714E-4</v>
      </c>
      <c r="AR230" s="3">
        <f>'Population at Risk'!AR230/'Population at Risk'!AR$5</f>
        <v>1.9873568473698371E-3</v>
      </c>
      <c r="AS230" s="3">
        <f>'Population at Risk'!AS230/'Population at Risk'!AS$5</f>
        <v>9.8051680461789343E-4</v>
      </c>
      <c r="AT230" s="3">
        <f>'Population at Risk'!AT230/'Population at Risk'!AT$5</f>
        <v>0</v>
      </c>
      <c r="AU230" s="3">
        <f>'Population at Risk'!AU230/'Population at Risk'!AU$5</f>
        <v>0</v>
      </c>
      <c r="AV230" s="3">
        <f>'Population at Risk'!AV230/'Population at Risk'!AV$5</f>
        <v>3.4192991321151146E-3</v>
      </c>
      <c r="AW230" s="3">
        <f>'Population at Risk'!AW230/'Population at Risk'!AW$5</f>
        <v>8.7392501657537053E-4</v>
      </c>
      <c r="AX230" s="3">
        <f>'Population at Risk'!AX230/'Population at Risk'!AX$5</f>
        <v>2.9766070538002373E-3</v>
      </c>
      <c r="AY230" s="3">
        <f>'Population at Risk'!AY230/'Population at Risk'!AY$5</f>
        <v>2.0816573644904619E-3</v>
      </c>
      <c r="AZ230" s="3">
        <f>'Population at Risk'!AZ230/'Population at Risk'!AZ$5</f>
        <v>2.053532203580506E-3</v>
      </c>
      <c r="BA230" s="3">
        <f>'Population at Risk'!BA230/'Population at Risk'!BA$5</f>
        <v>1.2360171748838333E-4</v>
      </c>
      <c r="BB230" s="3">
        <f>'Population at Risk'!BB230/'Population at Risk'!BB$5</f>
        <v>1.1155383817929023E-3</v>
      </c>
      <c r="BC230" s="5">
        <f>'Population at Risk'!BC230/'Population at Risk'!BC$5</f>
        <v>0</v>
      </c>
      <c r="BD230" s="9">
        <v>228</v>
      </c>
    </row>
    <row r="231" spans="1:56" x14ac:dyDescent="0.35">
      <c r="A231" s="3"/>
      <c r="B231" s="3" t="s">
        <v>76</v>
      </c>
      <c r="C231" s="47">
        <f>'Population at Risk'!C231/'Population at Risk'!C$5</f>
        <v>0</v>
      </c>
      <c r="D231" s="3">
        <f>'Population at Risk'!D231/'Population at Risk'!D$5</f>
        <v>0</v>
      </c>
      <c r="E231" s="3">
        <f>'Population at Risk'!E231/'Population at Risk'!E$5</f>
        <v>0</v>
      </c>
      <c r="F231" s="3">
        <f>'Population at Risk'!F231/'Population at Risk'!F$5</f>
        <v>0</v>
      </c>
      <c r="G231" s="3">
        <f>'Population at Risk'!G231/'Population at Risk'!G$5</f>
        <v>0</v>
      </c>
      <c r="H231" s="3">
        <f>'Population at Risk'!H231/'Population at Risk'!H$5</f>
        <v>0</v>
      </c>
      <c r="I231" s="3">
        <f>'Population at Risk'!I231/'Population at Risk'!I$5</f>
        <v>0</v>
      </c>
      <c r="J231" s="3">
        <f>'Population at Risk'!J231/'Population at Risk'!J$5</f>
        <v>0</v>
      </c>
      <c r="K231" s="3">
        <f>'Population at Risk'!K231/'Population at Risk'!K$5</f>
        <v>0</v>
      </c>
      <c r="L231" s="3">
        <f>'Population at Risk'!L231/'Population at Risk'!L$5</f>
        <v>0</v>
      </c>
      <c r="M231" s="3">
        <f>'Population at Risk'!M231/'Population at Risk'!M$5</f>
        <v>0</v>
      </c>
      <c r="N231" s="3">
        <f>'Population at Risk'!N231/'Population at Risk'!N$5</f>
        <v>0</v>
      </c>
      <c r="O231" s="3">
        <f>'Population at Risk'!O231/'Population at Risk'!O$5</f>
        <v>0</v>
      </c>
      <c r="P231" s="3">
        <f>'Population at Risk'!P231/'Population at Risk'!P$5</f>
        <v>0</v>
      </c>
      <c r="Q231" s="3">
        <f>'Population at Risk'!Q231/'Population at Risk'!Q$5</f>
        <v>0</v>
      </c>
      <c r="R231" s="3">
        <f>'Population at Risk'!R231/'Population at Risk'!R$5</f>
        <v>0</v>
      </c>
      <c r="S231" s="3">
        <f>'Population at Risk'!S231/'Population at Risk'!S$5</f>
        <v>0</v>
      </c>
      <c r="T231" s="3">
        <f>'Population at Risk'!T231/'Population at Risk'!T$5</f>
        <v>0</v>
      </c>
      <c r="U231" s="3">
        <f>'Population at Risk'!U231/'Population at Risk'!U$5</f>
        <v>0</v>
      </c>
      <c r="V231" s="3">
        <f>'Population at Risk'!V231/'Population at Risk'!V$5</f>
        <v>0</v>
      </c>
      <c r="W231" s="3">
        <f>'Population at Risk'!W231/'Population at Risk'!W$5</f>
        <v>0</v>
      </c>
      <c r="X231" s="3">
        <f>'Population at Risk'!X231/'Population at Risk'!X$5</f>
        <v>0</v>
      </c>
      <c r="Y231" s="3">
        <f>'Population at Risk'!Y231/'Population at Risk'!Y$5</f>
        <v>0</v>
      </c>
      <c r="Z231" s="3">
        <f>'Population at Risk'!Z231/'Population at Risk'!Z$5</f>
        <v>0</v>
      </c>
      <c r="AA231" s="3">
        <f>'Population at Risk'!AA231/'Population at Risk'!AA$5</f>
        <v>0</v>
      </c>
      <c r="AB231" s="3">
        <f>'Population at Risk'!AB231/'Population at Risk'!AB$5</f>
        <v>0</v>
      </c>
      <c r="AC231" s="3">
        <f>'Population at Risk'!AC231/'Population at Risk'!AC$5</f>
        <v>0</v>
      </c>
      <c r="AD231" s="3">
        <f>'Population at Risk'!AD231/'Population at Risk'!AD$5</f>
        <v>0</v>
      </c>
      <c r="AE231" s="3">
        <f>'Population at Risk'!AE231/'Population at Risk'!AE$5</f>
        <v>0</v>
      </c>
      <c r="AF231" s="3">
        <f>'Population at Risk'!AF231/'Population at Risk'!AF$5</f>
        <v>0</v>
      </c>
      <c r="AG231" s="3">
        <f>'Population at Risk'!AG231/'Population at Risk'!AG$5</f>
        <v>0</v>
      </c>
      <c r="AH231" s="3">
        <f>'Population at Risk'!AH231/'Population at Risk'!AH$5</f>
        <v>0</v>
      </c>
      <c r="AI231" s="3">
        <f>'Population at Risk'!AI231/'Population at Risk'!AI$5</f>
        <v>0</v>
      </c>
      <c r="AJ231" s="3">
        <f>'Population at Risk'!AJ231/'Population at Risk'!AJ$5</f>
        <v>0</v>
      </c>
      <c r="AK231" s="3">
        <f>'Population at Risk'!AK231/'Population at Risk'!AK$5</f>
        <v>0</v>
      </c>
      <c r="AL231" s="3">
        <f>'Population at Risk'!AL231/'Population at Risk'!AL$5</f>
        <v>0</v>
      </c>
      <c r="AM231" s="3">
        <f>'Population at Risk'!AM231/'Population at Risk'!AM$5</f>
        <v>0</v>
      </c>
      <c r="AN231" s="3">
        <f>'Population at Risk'!AN231/'Population at Risk'!AN$5</f>
        <v>0</v>
      </c>
      <c r="AO231" s="3">
        <f>'Population at Risk'!AO231/'Population at Risk'!AO$5</f>
        <v>0</v>
      </c>
      <c r="AP231" s="3">
        <f>'Population at Risk'!AP231/'Population at Risk'!AP$5</f>
        <v>0</v>
      </c>
      <c r="AQ231" s="3">
        <f>'Population at Risk'!AQ231/'Population at Risk'!AQ$5</f>
        <v>0</v>
      </c>
      <c r="AR231" s="3">
        <f>'Population at Risk'!AR231/'Population at Risk'!AR$5</f>
        <v>0</v>
      </c>
      <c r="AS231" s="3">
        <f>'Population at Risk'!AS231/'Population at Risk'!AS$5</f>
        <v>0</v>
      </c>
      <c r="AT231" s="3">
        <f>'Population at Risk'!AT231/'Population at Risk'!AT$5</f>
        <v>0</v>
      </c>
      <c r="AU231" s="3">
        <f>'Population at Risk'!AU231/'Population at Risk'!AU$5</f>
        <v>0</v>
      </c>
      <c r="AV231" s="3">
        <f>'Population at Risk'!AV231/'Population at Risk'!AV$5</f>
        <v>0</v>
      </c>
      <c r="AW231" s="3">
        <f>'Population at Risk'!AW231/'Population at Risk'!AW$5</f>
        <v>0</v>
      </c>
      <c r="AX231" s="3">
        <f>'Population at Risk'!AX231/'Population at Risk'!AX$5</f>
        <v>0</v>
      </c>
      <c r="AY231" s="3">
        <f>'Population at Risk'!AY231/'Population at Risk'!AY$5</f>
        <v>0</v>
      </c>
      <c r="AZ231" s="3">
        <f>'Population at Risk'!AZ231/'Population at Risk'!AZ$5</f>
        <v>0</v>
      </c>
      <c r="BA231" s="3">
        <f>'Population at Risk'!BA231/'Population at Risk'!BA$5</f>
        <v>0</v>
      </c>
      <c r="BB231" s="3">
        <f>'Population at Risk'!BB231/'Population at Risk'!BB$5</f>
        <v>0</v>
      </c>
      <c r="BC231" s="5">
        <f>'Population at Risk'!BC231/'Population at Risk'!BC$5</f>
        <v>0</v>
      </c>
      <c r="BD231" s="9">
        <v>229</v>
      </c>
    </row>
    <row r="232" spans="1:56" x14ac:dyDescent="0.35">
      <c r="A232" s="3"/>
      <c r="B232" s="3" t="s">
        <v>46</v>
      </c>
      <c r="C232" s="47">
        <f>'Population at Risk'!C232/'Population at Risk'!C$5</f>
        <v>0</v>
      </c>
      <c r="D232" s="3">
        <f>'Population at Risk'!D232/'Population at Risk'!D$5</f>
        <v>0</v>
      </c>
      <c r="E232" s="3">
        <f>'Population at Risk'!E232/'Population at Risk'!E$5</f>
        <v>0</v>
      </c>
      <c r="F232" s="3">
        <f>'Population at Risk'!F232/'Population at Risk'!F$5</f>
        <v>0</v>
      </c>
      <c r="G232" s="3">
        <f>'Population at Risk'!G232/'Population at Risk'!G$5</f>
        <v>0</v>
      </c>
      <c r="H232" s="3">
        <f>'Population at Risk'!H232/'Population at Risk'!H$5</f>
        <v>0</v>
      </c>
      <c r="I232" s="3">
        <f>'Population at Risk'!I232/'Population at Risk'!I$5</f>
        <v>0</v>
      </c>
      <c r="J232" s="3">
        <f>'Population at Risk'!J232/'Population at Risk'!J$5</f>
        <v>0</v>
      </c>
      <c r="K232" s="3">
        <f>'Population at Risk'!K232/'Population at Risk'!K$5</f>
        <v>0</v>
      </c>
      <c r="L232" s="3">
        <f>'Population at Risk'!L232/'Population at Risk'!L$5</f>
        <v>0</v>
      </c>
      <c r="M232" s="3">
        <f>'Population at Risk'!M232/'Population at Risk'!M$5</f>
        <v>0</v>
      </c>
      <c r="N232" s="3">
        <f>'Population at Risk'!N232/'Population at Risk'!N$5</f>
        <v>0</v>
      </c>
      <c r="O232" s="3">
        <f>'Population at Risk'!O232/'Population at Risk'!O$5</f>
        <v>0</v>
      </c>
      <c r="P232" s="3">
        <f>'Population at Risk'!P232/'Population at Risk'!P$5</f>
        <v>0</v>
      </c>
      <c r="Q232" s="3">
        <f>'Population at Risk'!Q232/'Population at Risk'!Q$5</f>
        <v>0</v>
      </c>
      <c r="R232" s="3">
        <f>'Population at Risk'!R232/'Population at Risk'!R$5</f>
        <v>0</v>
      </c>
      <c r="S232" s="3">
        <f>'Population at Risk'!S232/'Population at Risk'!S$5</f>
        <v>0</v>
      </c>
      <c r="T232" s="3">
        <f>'Population at Risk'!T232/'Population at Risk'!T$5</f>
        <v>0</v>
      </c>
      <c r="U232" s="3">
        <f>'Population at Risk'!U232/'Population at Risk'!U$5</f>
        <v>0</v>
      </c>
      <c r="V232" s="3">
        <f>'Population at Risk'!V232/'Population at Risk'!V$5</f>
        <v>0</v>
      </c>
      <c r="W232" s="3">
        <f>'Population at Risk'!W232/'Population at Risk'!W$5</f>
        <v>0</v>
      </c>
      <c r="X232" s="3">
        <f>'Population at Risk'!X232/'Population at Risk'!X$5</f>
        <v>0</v>
      </c>
      <c r="Y232" s="3">
        <f>'Population at Risk'!Y232/'Population at Risk'!Y$5</f>
        <v>0</v>
      </c>
      <c r="Z232" s="3">
        <f>'Population at Risk'!Z232/'Population at Risk'!Z$5</f>
        <v>0</v>
      </c>
      <c r="AA232" s="3">
        <f>'Population at Risk'!AA232/'Population at Risk'!AA$5</f>
        <v>0</v>
      </c>
      <c r="AB232" s="3">
        <f>'Population at Risk'!AB232/'Population at Risk'!AB$5</f>
        <v>0</v>
      </c>
      <c r="AC232" s="3">
        <f>'Population at Risk'!AC232/'Population at Risk'!AC$5</f>
        <v>0</v>
      </c>
      <c r="AD232" s="3">
        <f>'Population at Risk'!AD232/'Population at Risk'!AD$5</f>
        <v>0</v>
      </c>
      <c r="AE232" s="3">
        <f>'Population at Risk'!AE232/'Population at Risk'!AE$5</f>
        <v>0</v>
      </c>
      <c r="AF232" s="3">
        <f>'Population at Risk'!AF232/'Population at Risk'!AF$5</f>
        <v>0</v>
      </c>
      <c r="AG232" s="3">
        <f>'Population at Risk'!AG232/'Population at Risk'!AG$5</f>
        <v>0</v>
      </c>
      <c r="AH232" s="3">
        <f>'Population at Risk'!AH232/'Population at Risk'!AH$5</f>
        <v>0</v>
      </c>
      <c r="AI232" s="3">
        <f>'Population at Risk'!AI232/'Population at Risk'!AI$5</f>
        <v>0</v>
      </c>
      <c r="AJ232" s="3">
        <f>'Population at Risk'!AJ232/'Population at Risk'!AJ$5</f>
        <v>0</v>
      </c>
      <c r="AK232" s="3">
        <f>'Population at Risk'!AK232/'Population at Risk'!AK$5</f>
        <v>0</v>
      </c>
      <c r="AL232" s="3">
        <f>'Population at Risk'!AL232/'Population at Risk'!AL$5</f>
        <v>0</v>
      </c>
      <c r="AM232" s="3">
        <f>'Population at Risk'!AM232/'Population at Risk'!AM$5</f>
        <v>0</v>
      </c>
      <c r="AN232" s="3">
        <f>'Population at Risk'!AN232/'Population at Risk'!AN$5</f>
        <v>0</v>
      </c>
      <c r="AO232" s="3">
        <f>'Population at Risk'!AO232/'Population at Risk'!AO$5</f>
        <v>0</v>
      </c>
      <c r="AP232" s="3">
        <f>'Population at Risk'!AP232/'Population at Risk'!AP$5</f>
        <v>0</v>
      </c>
      <c r="AQ232" s="3">
        <f>'Population at Risk'!AQ232/'Population at Risk'!AQ$5</f>
        <v>0</v>
      </c>
      <c r="AR232" s="3">
        <f>'Population at Risk'!AR232/'Population at Risk'!AR$5</f>
        <v>0</v>
      </c>
      <c r="AS232" s="3">
        <f>'Population at Risk'!AS232/'Population at Risk'!AS$5</f>
        <v>0</v>
      </c>
      <c r="AT232" s="3">
        <f>'Population at Risk'!AT232/'Population at Risk'!AT$5</f>
        <v>0</v>
      </c>
      <c r="AU232" s="3">
        <f>'Population at Risk'!AU232/'Population at Risk'!AU$5</f>
        <v>0</v>
      </c>
      <c r="AV232" s="3">
        <f>'Population at Risk'!AV232/'Population at Risk'!AV$5</f>
        <v>0</v>
      </c>
      <c r="AW232" s="3">
        <f>'Population at Risk'!AW232/'Population at Risk'!AW$5</f>
        <v>0</v>
      </c>
      <c r="AX232" s="3">
        <f>'Population at Risk'!AX232/'Population at Risk'!AX$5</f>
        <v>0</v>
      </c>
      <c r="AY232" s="3">
        <f>'Population at Risk'!AY232/'Population at Risk'!AY$5</f>
        <v>0</v>
      </c>
      <c r="AZ232" s="3">
        <f>'Population at Risk'!AZ232/'Population at Risk'!AZ$5</f>
        <v>0</v>
      </c>
      <c r="BA232" s="3">
        <f>'Population at Risk'!BA232/'Population at Risk'!BA$5</f>
        <v>0</v>
      </c>
      <c r="BB232" s="3">
        <f>'Population at Risk'!BB232/'Population at Risk'!BB$5</f>
        <v>0</v>
      </c>
      <c r="BC232" s="5">
        <f>'Population at Risk'!BC232/'Population at Risk'!BC$5</f>
        <v>0</v>
      </c>
      <c r="BD232" s="9">
        <v>230</v>
      </c>
    </row>
    <row r="233" spans="1:56" x14ac:dyDescent="0.35">
      <c r="A233" s="3"/>
      <c r="B233" s="3" t="s">
        <v>77</v>
      </c>
      <c r="C233" s="47">
        <f>'Population at Risk'!C233/'Population at Risk'!C$5</f>
        <v>0</v>
      </c>
      <c r="D233" s="3">
        <f>'Population at Risk'!D233/'Population at Risk'!D$5</f>
        <v>0</v>
      </c>
      <c r="E233" s="3">
        <f>'Population at Risk'!E233/'Population at Risk'!E$5</f>
        <v>0</v>
      </c>
      <c r="F233" s="3">
        <f>'Population at Risk'!F233/'Population at Risk'!F$5</f>
        <v>0</v>
      </c>
      <c r="G233" s="3">
        <f>'Population at Risk'!G233/'Population at Risk'!G$5</f>
        <v>0</v>
      </c>
      <c r="H233" s="3">
        <f>'Population at Risk'!H233/'Population at Risk'!H$5</f>
        <v>0</v>
      </c>
      <c r="I233" s="3">
        <f>'Population at Risk'!I233/'Population at Risk'!I$5</f>
        <v>0</v>
      </c>
      <c r="J233" s="3">
        <f>'Population at Risk'!J233/'Population at Risk'!J$5</f>
        <v>0</v>
      </c>
      <c r="K233" s="3">
        <f>'Population at Risk'!K233/'Population at Risk'!K$5</f>
        <v>0</v>
      </c>
      <c r="L233" s="3">
        <f>'Population at Risk'!L233/'Population at Risk'!L$5</f>
        <v>0</v>
      </c>
      <c r="M233" s="3">
        <f>'Population at Risk'!M233/'Population at Risk'!M$5</f>
        <v>0</v>
      </c>
      <c r="N233" s="3">
        <f>'Population at Risk'!N233/'Population at Risk'!N$5</f>
        <v>0</v>
      </c>
      <c r="O233" s="3">
        <f>'Population at Risk'!O233/'Population at Risk'!O$5</f>
        <v>0</v>
      </c>
      <c r="P233" s="3">
        <f>'Population at Risk'!P233/'Population at Risk'!P$5</f>
        <v>0</v>
      </c>
      <c r="Q233" s="3">
        <f>'Population at Risk'!Q233/'Population at Risk'!Q$5</f>
        <v>0</v>
      </c>
      <c r="R233" s="3">
        <f>'Population at Risk'!R233/'Population at Risk'!R$5</f>
        <v>0</v>
      </c>
      <c r="S233" s="3">
        <f>'Population at Risk'!S233/'Population at Risk'!S$5</f>
        <v>0</v>
      </c>
      <c r="T233" s="3">
        <f>'Population at Risk'!T233/'Population at Risk'!T$5</f>
        <v>0</v>
      </c>
      <c r="U233" s="3">
        <f>'Population at Risk'!U233/'Population at Risk'!U$5</f>
        <v>0</v>
      </c>
      <c r="V233" s="3">
        <f>'Population at Risk'!V233/'Population at Risk'!V$5</f>
        <v>0</v>
      </c>
      <c r="W233" s="3">
        <f>'Population at Risk'!W233/'Population at Risk'!W$5</f>
        <v>0</v>
      </c>
      <c r="X233" s="3">
        <f>'Population at Risk'!X233/'Population at Risk'!X$5</f>
        <v>0</v>
      </c>
      <c r="Y233" s="3">
        <f>'Population at Risk'!Y233/'Population at Risk'!Y$5</f>
        <v>0</v>
      </c>
      <c r="Z233" s="3">
        <f>'Population at Risk'!Z233/'Population at Risk'!Z$5</f>
        <v>0</v>
      </c>
      <c r="AA233" s="3">
        <f>'Population at Risk'!AA233/'Population at Risk'!AA$5</f>
        <v>0</v>
      </c>
      <c r="AB233" s="3">
        <f>'Population at Risk'!AB233/'Population at Risk'!AB$5</f>
        <v>0</v>
      </c>
      <c r="AC233" s="3">
        <f>'Population at Risk'!AC233/'Population at Risk'!AC$5</f>
        <v>0</v>
      </c>
      <c r="AD233" s="3">
        <f>'Population at Risk'!AD233/'Population at Risk'!AD$5</f>
        <v>0</v>
      </c>
      <c r="AE233" s="3">
        <f>'Population at Risk'!AE233/'Population at Risk'!AE$5</f>
        <v>0</v>
      </c>
      <c r="AF233" s="3">
        <f>'Population at Risk'!AF233/'Population at Risk'!AF$5</f>
        <v>0</v>
      </c>
      <c r="AG233" s="3">
        <f>'Population at Risk'!AG233/'Population at Risk'!AG$5</f>
        <v>0</v>
      </c>
      <c r="AH233" s="3">
        <f>'Population at Risk'!AH233/'Population at Risk'!AH$5</f>
        <v>0</v>
      </c>
      <c r="AI233" s="3">
        <f>'Population at Risk'!AI233/'Population at Risk'!AI$5</f>
        <v>0</v>
      </c>
      <c r="AJ233" s="3">
        <f>'Population at Risk'!AJ233/'Population at Risk'!AJ$5</f>
        <v>0</v>
      </c>
      <c r="AK233" s="3">
        <f>'Population at Risk'!AK233/'Population at Risk'!AK$5</f>
        <v>0</v>
      </c>
      <c r="AL233" s="3">
        <f>'Population at Risk'!AL233/'Population at Risk'!AL$5</f>
        <v>0</v>
      </c>
      <c r="AM233" s="3">
        <f>'Population at Risk'!AM233/'Population at Risk'!AM$5</f>
        <v>0</v>
      </c>
      <c r="AN233" s="3">
        <f>'Population at Risk'!AN233/'Population at Risk'!AN$5</f>
        <v>0</v>
      </c>
      <c r="AO233" s="3">
        <f>'Population at Risk'!AO233/'Population at Risk'!AO$5</f>
        <v>0</v>
      </c>
      <c r="AP233" s="3">
        <f>'Population at Risk'!AP233/'Population at Risk'!AP$5</f>
        <v>0</v>
      </c>
      <c r="AQ233" s="3">
        <f>'Population at Risk'!AQ233/'Population at Risk'!AQ$5</f>
        <v>0</v>
      </c>
      <c r="AR233" s="3">
        <f>'Population at Risk'!AR233/'Population at Risk'!AR$5</f>
        <v>0</v>
      </c>
      <c r="AS233" s="3">
        <f>'Population at Risk'!AS233/'Population at Risk'!AS$5</f>
        <v>0</v>
      </c>
      <c r="AT233" s="3">
        <f>'Population at Risk'!AT233/'Population at Risk'!AT$5</f>
        <v>0</v>
      </c>
      <c r="AU233" s="3">
        <f>'Population at Risk'!AU233/'Population at Risk'!AU$5</f>
        <v>0</v>
      </c>
      <c r="AV233" s="3">
        <f>'Population at Risk'!AV233/'Population at Risk'!AV$5</f>
        <v>0</v>
      </c>
      <c r="AW233" s="3">
        <f>'Population at Risk'!AW233/'Population at Risk'!AW$5</f>
        <v>0</v>
      </c>
      <c r="AX233" s="3">
        <f>'Population at Risk'!AX233/'Population at Risk'!AX$5</f>
        <v>0</v>
      </c>
      <c r="AY233" s="3">
        <f>'Population at Risk'!AY233/'Population at Risk'!AY$5</f>
        <v>0</v>
      </c>
      <c r="AZ233" s="3">
        <f>'Population at Risk'!AZ233/'Population at Risk'!AZ$5</f>
        <v>0</v>
      </c>
      <c r="BA233" s="3">
        <f>'Population at Risk'!BA233/'Population at Risk'!BA$5</f>
        <v>0</v>
      </c>
      <c r="BB233" s="3">
        <f>'Population at Risk'!BB233/'Population at Risk'!BB$5</f>
        <v>0</v>
      </c>
      <c r="BC233" s="5">
        <f>'Population at Risk'!BC233/'Population at Risk'!BC$5</f>
        <v>0</v>
      </c>
      <c r="BD233" s="9">
        <v>231</v>
      </c>
    </row>
    <row r="234" spans="1:56" x14ac:dyDescent="0.35">
      <c r="A234" s="3"/>
      <c r="B234" s="3" t="s">
        <v>47</v>
      </c>
      <c r="C234" s="47">
        <f>'Population at Risk'!C234/'Population at Risk'!C$5</f>
        <v>5.6312257276683137E-3</v>
      </c>
      <c r="D234" s="3">
        <f>'Population at Risk'!D234/'Population at Risk'!D$5</f>
        <v>5.7533279885273155E-3</v>
      </c>
      <c r="E234" s="3">
        <f>'Population at Risk'!E234/'Population at Risk'!E$5</f>
        <v>5.8666437100225828E-3</v>
      </c>
      <c r="F234" s="3">
        <f>'Population at Risk'!F234/'Population at Risk'!F$5</f>
        <v>2.6048638626611602E-3</v>
      </c>
      <c r="G234" s="3">
        <f>'Population at Risk'!G234/'Population at Risk'!G$5</f>
        <v>2.1790096968707911E-3</v>
      </c>
      <c r="H234" s="3">
        <f>'Population at Risk'!H234/'Population at Risk'!H$5</f>
        <v>1.691370039549931E-3</v>
      </c>
      <c r="I234" s="3">
        <f>'Population at Risk'!I234/'Population at Risk'!I$5</f>
        <v>1.5645278419064417E-3</v>
      </c>
      <c r="J234" s="3">
        <f>'Population at Risk'!J234/'Population at Risk'!J$5</f>
        <v>4.5514103358923553E-3</v>
      </c>
      <c r="K234" s="3">
        <f>'Population at Risk'!K234/'Population at Risk'!K$5</f>
        <v>1.670244288073854E-3</v>
      </c>
      <c r="L234" s="3">
        <f>'Population at Risk'!L234/'Population at Risk'!L$5</f>
        <v>9.9621204049809555E-4</v>
      </c>
      <c r="M234" s="3">
        <f>'Population at Risk'!M234/'Population at Risk'!M$5</f>
        <v>9.9586566136729651E-4</v>
      </c>
      <c r="N234" s="3">
        <f>'Population at Risk'!N234/'Population at Risk'!N$5</f>
        <v>2.4566169322688567E-3</v>
      </c>
      <c r="O234" s="3">
        <f>'Population at Risk'!O234/'Population at Risk'!O$5</f>
        <v>1.5422447103647708E-3</v>
      </c>
      <c r="P234" s="3">
        <f>'Population at Risk'!P234/'Population at Risk'!P$5</f>
        <v>8.6270249988763155E-3</v>
      </c>
      <c r="Q234" s="3">
        <f>'Population at Risk'!Q234/'Population at Risk'!Q$5</f>
        <v>2.3745350231293063E-3</v>
      </c>
      <c r="R234" s="3">
        <f>'Population at Risk'!R234/'Population at Risk'!R$5</f>
        <v>1.0794089230682601E-2</v>
      </c>
      <c r="S234" s="3">
        <f>'Population at Risk'!S234/'Population at Risk'!S$5</f>
        <v>4.1915338326309042E-3</v>
      </c>
      <c r="T234" s="3">
        <f>'Population at Risk'!T234/'Population at Risk'!T$5</f>
        <v>6.5655331584397103E-3</v>
      </c>
      <c r="U234" s="3">
        <f>'Population at Risk'!U234/'Population at Risk'!U$5</f>
        <v>0</v>
      </c>
      <c r="V234" s="3">
        <f>'Population at Risk'!V234/'Population at Risk'!V$5</f>
        <v>2.5514387365985387E-3</v>
      </c>
      <c r="W234" s="3">
        <f>'Population at Risk'!W234/'Population at Risk'!W$5</f>
        <v>3.4036131858313774E-3</v>
      </c>
      <c r="X234" s="3">
        <f>'Population at Risk'!X234/'Population at Risk'!X$5</f>
        <v>3.4032678921448239E-3</v>
      </c>
      <c r="Y234" s="3">
        <f>'Population at Risk'!Y234/'Population at Risk'!Y$5</f>
        <v>3.6486835340422117E-3</v>
      </c>
      <c r="Z234" s="3">
        <f>'Population at Risk'!Z234/'Population at Risk'!Z$5</f>
        <v>1.1726181444642963E-3</v>
      </c>
      <c r="AA234" s="3">
        <f>'Population at Risk'!AA234/'Population at Risk'!AA$5</f>
        <v>2.3819788291234191E-3</v>
      </c>
      <c r="AB234" s="3">
        <f>'Population at Risk'!AB234/'Population at Risk'!AB$5</f>
        <v>5.4178140782845073E-3</v>
      </c>
      <c r="AC234" s="3">
        <f>'Population at Risk'!AC234/'Population at Risk'!AC$5</f>
        <v>2.6710031042263592E-3</v>
      </c>
      <c r="AD234" s="3">
        <f>'Population at Risk'!AD234/'Population at Risk'!AD$5</f>
        <v>1.5291169233105275E-3</v>
      </c>
      <c r="AE234" s="3">
        <f>'Population at Risk'!AE234/'Population at Risk'!AE$5</f>
        <v>1.2879652894941119E-3</v>
      </c>
      <c r="AF234" s="3">
        <f>'Population at Risk'!AF234/'Population at Risk'!AF$5</f>
        <v>1.4799808163894141E-3</v>
      </c>
      <c r="AG234" s="3">
        <f>'Population at Risk'!AG234/'Population at Risk'!AG$5</f>
        <v>1.2879652894941119E-3</v>
      </c>
      <c r="AH234" s="3">
        <f>'Population at Risk'!AH234/'Population at Risk'!AH$5</f>
        <v>1.8102870744822971E-3</v>
      </c>
      <c r="AI234" s="3">
        <f>'Population at Risk'!AI234/'Population at Risk'!AI$5</f>
        <v>4.9438491738810946E-3</v>
      </c>
      <c r="AJ234" s="3">
        <f>'Population at Risk'!AJ234/'Population at Risk'!AJ$5</f>
        <v>2.6883834625333267E-3</v>
      </c>
      <c r="AK234" s="3">
        <f>'Population at Risk'!AK234/'Population at Risk'!AK$5</f>
        <v>3.9042739089999012E-3</v>
      </c>
      <c r="AL234" s="3">
        <f>'Population at Risk'!AL234/'Population at Risk'!AL$5</f>
        <v>1.1938698074649922E-3</v>
      </c>
      <c r="AM234" s="3">
        <f>'Population at Risk'!AM234/'Population at Risk'!AM$5</f>
        <v>1.505793243682358E-3</v>
      </c>
      <c r="AN234" s="3">
        <f>'Population at Risk'!AN234/'Population at Risk'!AN$5</f>
        <v>8.503951393008225E-4</v>
      </c>
      <c r="AO234" s="3">
        <f>'Population at Risk'!AO234/'Population at Risk'!AO$5</f>
        <v>8.4975512623196184E-4</v>
      </c>
      <c r="AP234" s="3">
        <f>'Population at Risk'!AP234/'Population at Risk'!AP$5</f>
        <v>2.3719652749486226E-3</v>
      </c>
      <c r="AQ234" s="3">
        <f>'Population at Risk'!AQ234/'Population at Risk'!AQ$5</f>
        <v>2.8616148122786551E-3</v>
      </c>
      <c r="AR234" s="3">
        <f>'Population at Risk'!AR234/'Population at Risk'!AR$5</f>
        <v>3.0198186871663048E-3</v>
      </c>
      <c r="AS234" s="3">
        <f>'Population at Risk'!AS234/'Population at Risk'!AS$5</f>
        <v>1.56472622758771E-3</v>
      </c>
      <c r="AT234" s="3">
        <f>'Population at Risk'!AT234/'Population at Risk'!AT$5</f>
        <v>0</v>
      </c>
      <c r="AU234" s="3">
        <f>'Population at Risk'!AU234/'Population at Risk'!AU$5</f>
        <v>0</v>
      </c>
      <c r="AV234" s="3">
        <f>'Population at Risk'!AV234/'Population at Risk'!AV$5</f>
        <v>2.483421618564872E-3</v>
      </c>
      <c r="AW234" s="3">
        <f>'Population at Risk'!AW234/'Population at Risk'!AW$5</f>
        <v>2.1199414501624054E-3</v>
      </c>
      <c r="AX234" s="3">
        <f>'Population at Risk'!AX234/'Population at Risk'!AX$5</f>
        <v>6.8353954208339434E-3</v>
      </c>
      <c r="AY234" s="3">
        <f>'Population at Risk'!AY234/'Population at Risk'!AY$5</f>
        <v>2.9902240152353873E-3</v>
      </c>
      <c r="AZ234" s="3">
        <f>'Population at Risk'!AZ234/'Population at Risk'!AZ$5</f>
        <v>2.5724324261174329E-3</v>
      </c>
      <c r="BA234" s="3">
        <f>'Population at Risk'!BA234/'Population at Risk'!BA$5</f>
        <v>6.5936387353866365E-4</v>
      </c>
      <c r="BB234" s="3">
        <f>'Population at Risk'!BB234/'Population at Risk'!BB$5</f>
        <v>3.0504542738911357E-3</v>
      </c>
      <c r="BC234" s="5">
        <f>'Population at Risk'!BC234/'Population at Risk'!BC$5</f>
        <v>0</v>
      </c>
      <c r="BD234" s="9">
        <v>232</v>
      </c>
    </row>
    <row r="235" spans="1:56" x14ac:dyDescent="0.35">
      <c r="A235" s="3"/>
      <c r="B235" s="3" t="s">
        <v>48</v>
      </c>
      <c r="C235" s="47">
        <f>'Population at Risk'!C235/'Population at Risk'!C$5</f>
        <v>9.3730876678210732E-3</v>
      </c>
      <c r="D235" s="3">
        <f>'Population at Risk'!D235/'Population at Risk'!D$5</f>
        <v>7.7394942133928619E-3</v>
      </c>
      <c r="E235" s="3">
        <f>'Population at Risk'!E235/'Population at Risk'!E$5</f>
        <v>6.3349109630674695E-3</v>
      </c>
      <c r="F235" s="3">
        <f>'Population at Risk'!F235/'Population at Risk'!F$5</f>
        <v>2.7187942900538946E-3</v>
      </c>
      <c r="G235" s="3">
        <f>'Population at Risk'!G235/'Population at Risk'!G$5</f>
        <v>5.7717816375446544E-3</v>
      </c>
      <c r="H235" s="3">
        <f>'Population at Risk'!H235/'Population at Risk'!H$5</f>
        <v>1.8480597315255524E-3</v>
      </c>
      <c r="I235" s="3">
        <f>'Population at Risk'!I235/'Population at Risk'!I$5</f>
        <v>1.2859132947176232E-3</v>
      </c>
      <c r="J235" s="3">
        <f>'Population at Risk'!J235/'Population at Risk'!J$5</f>
        <v>5.1564891347275427E-3</v>
      </c>
      <c r="K235" s="3">
        <f>'Population at Risk'!K235/'Population at Risk'!K$5</f>
        <v>1.7447137786249177E-3</v>
      </c>
      <c r="L235" s="3">
        <f>'Population at Risk'!L235/'Population at Risk'!L$5</f>
        <v>1.0940855041259787E-3</v>
      </c>
      <c r="M235" s="3">
        <f>'Population at Risk'!M235/'Population at Risk'!M$5</f>
        <v>1.0937050947647854E-3</v>
      </c>
      <c r="N235" s="3">
        <f>'Population at Risk'!N235/'Population at Risk'!N$5</f>
        <v>3.1171224282090684E-3</v>
      </c>
      <c r="O235" s="3">
        <f>'Population at Risk'!O235/'Population at Risk'!O$5</f>
        <v>1.7487953412171956E-3</v>
      </c>
      <c r="P235" s="3">
        <f>'Population at Risk'!P235/'Population at Risk'!P$5</f>
        <v>1.024829032788325E-2</v>
      </c>
      <c r="Q235" s="3">
        <f>'Population at Risk'!Q235/'Population at Risk'!Q$5</f>
        <v>3.0148590743102428E-3</v>
      </c>
      <c r="R235" s="3">
        <f>'Population at Risk'!R235/'Population at Risk'!R$5</f>
        <v>1.1832398415197157E-2</v>
      </c>
      <c r="S235" s="3">
        <f>'Population at Risk'!S235/'Population at Risk'!S$5</f>
        <v>6.8158430556174415E-3</v>
      </c>
      <c r="T235" s="3">
        <f>'Population at Risk'!T235/'Population at Risk'!T$5</f>
        <v>1.1987272949342027E-2</v>
      </c>
      <c r="U235" s="3">
        <f>'Population at Risk'!U235/'Population at Risk'!U$5</f>
        <v>0</v>
      </c>
      <c r="V235" s="3">
        <f>'Population at Risk'!V235/'Population at Risk'!V$5</f>
        <v>2.9983008882061928E-3</v>
      </c>
      <c r="W235" s="3">
        <f>'Population at Risk'!W235/'Population at Risk'!W$5</f>
        <v>5.5831746571252325E-3</v>
      </c>
      <c r="X235" s="3">
        <f>'Population at Risk'!X235/'Population at Risk'!X$5</f>
        <v>5.5826082487660045E-3</v>
      </c>
      <c r="Y235" s="3">
        <f>'Population at Risk'!Y235/'Population at Risk'!Y$5</f>
        <v>4.1910036181461744E-3</v>
      </c>
      <c r="Z235" s="3">
        <f>'Population at Risk'!Z235/'Population at Risk'!Z$5</f>
        <v>2.7996703722696194E-3</v>
      </c>
      <c r="AA235" s="3">
        <f>'Population at Risk'!AA235/'Population at Risk'!AA$5</f>
        <v>3.2566142140309567E-3</v>
      </c>
      <c r="AB235" s="3">
        <f>'Population at Risk'!AB235/'Population at Risk'!AB$5</f>
        <v>7.2583769394337239E-3</v>
      </c>
      <c r="AC235" s="3">
        <f>'Population at Risk'!AC235/'Population at Risk'!AC$5</f>
        <v>3.848414814251903E-3</v>
      </c>
      <c r="AD235" s="3">
        <f>'Population at Risk'!AD235/'Population at Risk'!AD$5</f>
        <v>2.5155256819928587E-3</v>
      </c>
      <c r="AE235" s="3">
        <f>'Population at Risk'!AE235/'Population at Risk'!AE$5</f>
        <v>1.2465848785866704E-3</v>
      </c>
      <c r="AF235" s="3">
        <f>'Population at Risk'!AF235/'Population at Risk'!AF$5</f>
        <v>1.3500312812918067E-3</v>
      </c>
      <c r="AG235" s="3">
        <f>'Population at Risk'!AG235/'Population at Risk'!AG$5</f>
        <v>1.2465848785866704E-3</v>
      </c>
      <c r="AH235" s="3">
        <f>'Population at Risk'!AH235/'Population at Risk'!AH$5</f>
        <v>2.101058573492407E-3</v>
      </c>
      <c r="AI235" s="3">
        <f>'Population at Risk'!AI235/'Population at Risk'!AI$5</f>
        <v>8.1935302630421706E-3</v>
      </c>
      <c r="AJ235" s="3">
        <f>'Population at Risk'!AJ235/'Population at Risk'!AJ$5</f>
        <v>3.0186705736445635E-3</v>
      </c>
      <c r="AK235" s="3">
        <f>'Population at Risk'!AK235/'Population at Risk'!AK$5</f>
        <v>5.0871913350710634E-3</v>
      </c>
      <c r="AL235" s="3">
        <f>'Population at Risk'!AL235/'Population at Risk'!AL$5</f>
        <v>1.2587125765605347E-3</v>
      </c>
      <c r="AM235" s="3">
        <f>'Population at Risk'!AM235/'Population at Risk'!AM$5</f>
        <v>1.6924164646490657E-3</v>
      </c>
      <c r="AN235" s="3">
        <f>'Population at Risk'!AN235/'Population at Risk'!AN$5</f>
        <v>1.3322857182379551E-3</v>
      </c>
      <c r="AO235" s="3">
        <f>'Population at Risk'!AO235/'Population at Risk'!AO$5</f>
        <v>1.3312830310967404E-3</v>
      </c>
      <c r="AP235" s="3">
        <f>'Population at Risk'!AP235/'Population at Risk'!AP$5</f>
        <v>2.7384668538903366E-3</v>
      </c>
      <c r="AQ235" s="3">
        <f>'Population at Risk'!AQ235/'Population at Risk'!AQ$5</f>
        <v>3.3161673456369974E-3</v>
      </c>
      <c r="AR235" s="3">
        <f>'Population at Risk'!AR235/'Population at Risk'!AR$5</f>
        <v>4.2725490616469337E-3</v>
      </c>
      <c r="AS235" s="3">
        <f>'Population at Risk'!AS235/'Population at Risk'!AS$5</f>
        <v>1.2860763514419536E-3</v>
      </c>
      <c r="AT235" s="3">
        <f>'Population at Risk'!AT235/'Population at Risk'!AT$5</f>
        <v>0</v>
      </c>
      <c r="AU235" s="3">
        <f>'Population at Risk'!AU235/'Population at Risk'!AU$5</f>
        <v>0</v>
      </c>
      <c r="AV235" s="3">
        <f>'Population at Risk'!AV235/'Population at Risk'!AV$5</f>
        <v>2.7042792723898112E-3</v>
      </c>
      <c r="AW235" s="3">
        <f>'Population at Risk'!AW235/'Population at Risk'!AW$5</f>
        <v>2.5182682989734083E-3</v>
      </c>
      <c r="AX235" s="3">
        <f>'Population at Risk'!AX235/'Population at Risk'!AX$5</f>
        <v>7.835376271620044E-3</v>
      </c>
      <c r="AY235" s="3">
        <f>'Population at Risk'!AY235/'Population at Risk'!AY$5</f>
        <v>4.2784386230826227E-3</v>
      </c>
      <c r="AZ235" s="3">
        <f>'Population at Risk'!AZ235/'Population at Risk'!AZ$5</f>
        <v>2.995421314843448E-3</v>
      </c>
      <c r="BA235" s="3">
        <f>'Population at Risk'!BA235/'Population at Risk'!BA$5</f>
        <v>8.3641528402589739E-4</v>
      </c>
      <c r="BB235" s="3">
        <f>'Population at Risk'!BB235/'Population at Risk'!BB$5</f>
        <v>3.2745978715134458E-3</v>
      </c>
      <c r="BC235" s="5">
        <f>'Population at Risk'!BC235/'Population at Risk'!BC$5</f>
        <v>0</v>
      </c>
      <c r="BD235" s="9">
        <v>233</v>
      </c>
    </row>
    <row r="236" spans="1:56" x14ac:dyDescent="0.35">
      <c r="A236" s="3"/>
      <c r="B236" s="3" t="s">
        <v>49</v>
      </c>
      <c r="C236" s="47">
        <f>'Population at Risk'!C236/'Population at Risk'!C$5</f>
        <v>1.3399231329754353E-2</v>
      </c>
      <c r="D236" s="3">
        <f>'Population at Risk'!D236/'Population at Risk'!D$5</f>
        <v>9.4029790826063511E-3</v>
      </c>
      <c r="E236" s="3">
        <f>'Population at Risk'!E236/'Population at Risk'!E$5</f>
        <v>5.9544147422702252E-3</v>
      </c>
      <c r="F236" s="3">
        <f>'Population at Risk'!F236/'Population at Risk'!F$5</f>
        <v>2.0819045238092645E-3</v>
      </c>
      <c r="G236" s="3">
        <f>'Population at Risk'!G236/'Population at Risk'!G$5</f>
        <v>4.4150036442061986E-3</v>
      </c>
      <c r="H236" s="3">
        <f>'Population at Risk'!H236/'Population at Risk'!H$5</f>
        <v>1.261927773600098E-3</v>
      </c>
      <c r="I236" s="3">
        <f>'Population at Risk'!I236/'Population at Risk'!I$5</f>
        <v>8.6998241437248353E-4</v>
      </c>
      <c r="J236" s="3">
        <f>'Population at Risk'!J236/'Population at Risk'!J$5</f>
        <v>2.6354210514479511E-3</v>
      </c>
      <c r="K236" s="3">
        <f>'Population at Risk'!K236/'Population at Risk'!K$5</f>
        <v>1.1966857634610804E-3</v>
      </c>
      <c r="L236" s="3">
        <f>'Population at Risk'!L236/'Population at Risk'!L$5</f>
        <v>8.9237906854626686E-4</v>
      </c>
      <c r="M236" s="3">
        <f>'Population at Risk'!M236/'Population at Risk'!M$5</f>
        <v>8.9206879174419992E-4</v>
      </c>
      <c r="N236" s="3">
        <f>'Population at Risk'!N236/'Population at Risk'!N$5</f>
        <v>2.8336325321948502E-3</v>
      </c>
      <c r="O236" s="3">
        <f>'Population at Risk'!O236/'Population at Risk'!O$5</f>
        <v>1.3738438681615926E-3</v>
      </c>
      <c r="P236" s="3">
        <f>'Population at Risk'!P236/'Population at Risk'!P$5</f>
        <v>8.108557655120063E-3</v>
      </c>
      <c r="Q236" s="3">
        <f>'Population at Risk'!Q236/'Population at Risk'!Q$5</f>
        <v>2.2378173821923941E-3</v>
      </c>
      <c r="R236" s="3">
        <f>'Population at Risk'!R236/'Population at Risk'!R$5</f>
        <v>8.1108054657074245E-3</v>
      </c>
      <c r="S236" s="3">
        <f>'Population at Risk'!S236/'Population at Risk'!S$5</f>
        <v>5.7208336698376461E-3</v>
      </c>
      <c r="T236" s="3">
        <f>'Population at Risk'!T236/'Population at Risk'!T$5</f>
        <v>1.1491633507255473E-2</v>
      </c>
      <c r="U236" s="3">
        <f>'Population at Risk'!U236/'Population at Risk'!U$5</f>
        <v>0</v>
      </c>
      <c r="V236" s="3">
        <f>'Population at Risk'!V236/'Population at Risk'!V$5</f>
        <v>2.8798899011791873E-3</v>
      </c>
      <c r="W236" s="3">
        <f>'Population at Risk'!W236/'Population at Risk'!W$5</f>
        <v>3.0421104588297071E-3</v>
      </c>
      <c r="X236" s="3">
        <f>'Population at Risk'!X236/'Population at Risk'!X$5</f>
        <v>3.0418018392898583E-3</v>
      </c>
      <c r="Y236" s="3">
        <f>'Population at Risk'!Y236/'Population at Risk'!Y$5</f>
        <v>2.8585187000768389E-3</v>
      </c>
      <c r="Z236" s="3">
        <f>'Population at Risk'!Z236/'Population at Risk'!Z$5</f>
        <v>2.9049454104772316E-3</v>
      </c>
      <c r="AA236" s="3">
        <f>'Population at Risk'!AA236/'Population at Risk'!AA$5</f>
        <v>2.7505353096913057E-3</v>
      </c>
      <c r="AB236" s="3">
        <f>'Population at Risk'!AB236/'Population at Risk'!AB$5</f>
        <v>8.5176137570442002E-3</v>
      </c>
      <c r="AC236" s="3">
        <f>'Population at Risk'!AC236/'Population at Risk'!AC$5</f>
        <v>3.3426103382007679E-3</v>
      </c>
      <c r="AD236" s="3">
        <f>'Population at Risk'!AD236/'Population at Risk'!AD$5</f>
        <v>2.1287629571526906E-3</v>
      </c>
      <c r="AE236" s="3">
        <f>'Population at Risk'!AE236/'Population at Risk'!AE$5</f>
        <v>1.2421048272691648E-3</v>
      </c>
      <c r="AF236" s="3">
        <f>'Population at Risk'!AF236/'Population at Risk'!AF$5</f>
        <v>1.3982001891103193E-3</v>
      </c>
      <c r="AG236" s="3">
        <f>'Population at Risk'!AG236/'Population at Risk'!AG$5</f>
        <v>1.2421048272691648E-3</v>
      </c>
      <c r="AH236" s="3">
        <f>'Population at Risk'!AH236/'Population at Risk'!AH$5</f>
        <v>1.5991509849578229E-3</v>
      </c>
      <c r="AI236" s="3">
        <f>'Population at Risk'!AI236/'Population at Risk'!AI$5</f>
        <v>7.7046498972749202E-3</v>
      </c>
      <c r="AJ236" s="3">
        <f>'Population at Risk'!AJ236/'Population at Risk'!AJ$5</f>
        <v>2.8249642554620306E-3</v>
      </c>
      <c r="AK236" s="3">
        <f>'Population at Risk'!AK236/'Population at Risk'!AK$5</f>
        <v>4.5144359209427281E-3</v>
      </c>
      <c r="AL236" s="3">
        <f>'Population at Risk'!AL236/'Population at Risk'!AL$5</f>
        <v>7.9095255597481701E-4</v>
      </c>
      <c r="AM236" s="3">
        <f>'Population at Risk'!AM236/'Population at Risk'!AM$5</f>
        <v>1.394135248838461E-3</v>
      </c>
      <c r="AN236" s="3">
        <f>'Population at Risk'!AN236/'Population at Risk'!AN$5</f>
        <v>1.2477109011053058E-3</v>
      </c>
      <c r="AO236" s="3">
        <f>'Population at Risk'!AO236/'Population at Risk'!AO$5</f>
        <v>1.2467718655370594E-3</v>
      </c>
      <c r="AP236" s="3">
        <f>'Population at Risk'!AP236/'Population at Risk'!AP$5</f>
        <v>2.1509436928054712E-3</v>
      </c>
      <c r="AQ236" s="3">
        <f>'Population at Risk'!AQ236/'Population at Risk'!AQ$5</f>
        <v>2.5397059619656423E-3</v>
      </c>
      <c r="AR236" s="3">
        <f>'Population at Risk'!AR236/'Population at Risk'!AR$5</f>
        <v>3.7632090462361482E-3</v>
      </c>
      <c r="AS236" s="3">
        <f>'Population at Risk'!AS236/'Population at Risk'!AS$5</f>
        <v>8.700927301171726E-4</v>
      </c>
      <c r="AT236" s="3">
        <f>'Population at Risk'!AT236/'Population at Risk'!AT$5</f>
        <v>0</v>
      </c>
      <c r="AU236" s="3">
        <f>'Population at Risk'!AU236/'Population at Risk'!AU$5</f>
        <v>0</v>
      </c>
      <c r="AV236" s="3">
        <f>'Population at Risk'!AV236/'Population at Risk'!AV$5</f>
        <v>1.7426433239323717E-3</v>
      </c>
      <c r="AW236" s="3">
        <f>'Population at Risk'!AW236/'Population at Risk'!AW$5</f>
        <v>1.8057400095479049E-3</v>
      </c>
      <c r="AX236" s="3">
        <f>'Population at Risk'!AX236/'Population at Risk'!AX$5</f>
        <v>3.8159680532208928E-3</v>
      </c>
      <c r="AY236" s="3">
        <f>'Population at Risk'!AY236/'Population at Risk'!AY$5</f>
        <v>2.7686709372488831E-3</v>
      </c>
      <c r="AZ236" s="3">
        <f>'Population at Risk'!AZ236/'Population at Risk'!AZ$5</f>
        <v>2.4868609034592237E-3</v>
      </c>
      <c r="BA236" s="3">
        <f>'Population at Risk'!BA236/'Population at Risk'!BA$5</f>
        <v>5.4940317088821684E-4</v>
      </c>
      <c r="BB236" s="3">
        <f>'Population at Risk'!BB236/'Population at Risk'!BB$5</f>
        <v>2.8193444647307011E-3</v>
      </c>
      <c r="BC236" s="5">
        <f>'Population at Risk'!BC236/'Population at Risk'!BC$5</f>
        <v>0</v>
      </c>
      <c r="BD236" s="9">
        <v>234</v>
      </c>
    </row>
    <row r="237" spans="1:56" x14ac:dyDescent="0.35">
      <c r="A237" s="3"/>
      <c r="B237" s="3" t="s">
        <v>50</v>
      </c>
      <c r="C237" s="47">
        <f>'Population at Risk'!C237/'Population at Risk'!C$5</f>
        <v>1.15962398971792E-2</v>
      </c>
      <c r="D237" s="3">
        <f>'Population at Risk'!D237/'Population at Risk'!D$5</f>
        <v>9.1033436145819893E-3</v>
      </c>
      <c r="E237" s="3">
        <f>'Population at Risk'!E237/'Population at Risk'!E$5</f>
        <v>6.9563595306330033E-3</v>
      </c>
      <c r="F237" s="3">
        <f>'Population at Risk'!F237/'Population at Risk'!F$5</f>
        <v>2.3453085024907287E-3</v>
      </c>
      <c r="G237" s="3">
        <f>'Population at Risk'!G237/'Population at Risk'!G$5</f>
        <v>2.0806339012925763E-3</v>
      </c>
      <c r="H237" s="3">
        <f>'Population at Risk'!H237/'Population at Risk'!H$5</f>
        <v>1.1401753777362975E-3</v>
      </c>
      <c r="I237" s="3">
        <f>'Population at Risk'!I237/'Population at Risk'!I$5</f>
        <v>9.6955871481270754E-4</v>
      </c>
      <c r="J237" s="3">
        <f>'Population at Risk'!J237/'Population at Risk'!J$5</f>
        <v>2.1775724789506374E-3</v>
      </c>
      <c r="K237" s="3">
        <f>'Population at Risk'!K237/'Population at Risk'!K$5</f>
        <v>1.2279036529426737E-3</v>
      </c>
      <c r="L237" s="3">
        <f>'Population at Risk'!L237/'Population at Risk'!L$5</f>
        <v>1.0325612210765234E-3</v>
      </c>
      <c r="M237" s="3">
        <f>'Population at Risk'!M237/'Population at Risk'!M$5</f>
        <v>1.0322022034741317E-3</v>
      </c>
      <c r="N237" s="3">
        <f>'Population at Risk'!N237/'Population at Risk'!N$5</f>
        <v>1.9533173588596499E-3</v>
      </c>
      <c r="O237" s="3">
        <f>'Population at Risk'!O237/'Population at Risk'!O$5</f>
        <v>1.4726169567222298E-3</v>
      </c>
      <c r="P237" s="3">
        <f>'Population at Risk'!P237/'Population at Risk'!P$5</f>
        <v>6.8468406181349294E-3</v>
      </c>
      <c r="Q237" s="3">
        <f>'Population at Risk'!Q237/'Population at Risk'!Q$5</f>
        <v>2.4335448500226323E-3</v>
      </c>
      <c r="R237" s="3">
        <f>'Population at Risk'!R237/'Population at Risk'!R$5</f>
        <v>6.6085432359720489E-3</v>
      </c>
      <c r="S237" s="3">
        <f>'Population at Risk'!S237/'Population at Risk'!S$5</f>
        <v>4.8632098872476784E-3</v>
      </c>
      <c r="T237" s="3">
        <f>'Population at Risk'!T237/'Population at Risk'!T$5</f>
        <v>9.129449976285859E-3</v>
      </c>
      <c r="U237" s="3">
        <f>'Population at Risk'!U237/'Population at Risk'!U$5</f>
        <v>0</v>
      </c>
      <c r="V237" s="3">
        <f>'Population at Risk'!V237/'Population at Risk'!V$5</f>
        <v>3.4262582422841742E-3</v>
      </c>
      <c r="W237" s="3">
        <f>'Population at Risk'!W237/'Population at Risk'!W$5</f>
        <v>2.970333756236837E-3</v>
      </c>
      <c r="X237" s="3">
        <f>'Population at Risk'!X237/'Population at Risk'!X$5</f>
        <v>2.9700324183829191E-3</v>
      </c>
      <c r="Y237" s="3">
        <f>'Population at Risk'!Y237/'Population at Risk'!Y$5</f>
        <v>2.9185007318161559E-3</v>
      </c>
      <c r="Z237" s="3">
        <f>'Population at Risk'!Z237/'Population at Risk'!Z$5</f>
        <v>2.2678271701355407E-3</v>
      </c>
      <c r="AA237" s="3">
        <f>'Population at Risk'!AA237/'Population at Risk'!AA$5</f>
        <v>2.3146875971419047E-3</v>
      </c>
      <c r="AB237" s="3">
        <f>'Population at Risk'!AB237/'Population at Risk'!AB$5</f>
        <v>8.0929317683536162E-3</v>
      </c>
      <c r="AC237" s="3">
        <f>'Population at Risk'!AC237/'Population at Risk'!AC$5</f>
        <v>2.7342050788948837E-3</v>
      </c>
      <c r="AD237" s="3">
        <f>'Population at Risk'!AD237/'Population at Risk'!AD$5</f>
        <v>1.5459087355228468E-3</v>
      </c>
      <c r="AE237" s="3">
        <f>'Population at Risk'!AE237/'Population at Risk'!AE$5</f>
        <v>1.3508838650951812E-3</v>
      </c>
      <c r="AF237" s="3">
        <f>'Population at Risk'!AF237/'Population at Risk'!AF$5</f>
        <v>1.3346456350598504E-3</v>
      </c>
      <c r="AG237" s="3">
        <f>'Population at Risk'!AG237/'Population at Risk'!AG$5</f>
        <v>1.3508838650951812E-3</v>
      </c>
      <c r="AH237" s="3">
        <f>'Population at Risk'!AH237/'Population at Risk'!AH$5</f>
        <v>1.4954768247167247E-3</v>
      </c>
      <c r="AI237" s="3">
        <f>'Population at Risk'!AI237/'Population at Risk'!AI$5</f>
        <v>6.3306194134784893E-3</v>
      </c>
      <c r="AJ237" s="3">
        <f>'Population at Risk'!AJ237/'Population at Risk'!AJ$5</f>
        <v>2.8700434723045102E-3</v>
      </c>
      <c r="AK237" s="3">
        <f>'Population at Risk'!AK237/'Population at Risk'!AK$5</f>
        <v>3.5217658374861339E-3</v>
      </c>
      <c r="AL237" s="3">
        <f>'Population at Risk'!AL237/'Population at Risk'!AL$5</f>
        <v>7.349889317313158E-4</v>
      </c>
      <c r="AM237" s="3">
        <f>'Population at Risk'!AM237/'Population at Risk'!AM$5</f>
        <v>1.2348566388941439E-3</v>
      </c>
      <c r="AN237" s="3">
        <f>'Population at Risk'!AN237/'Population at Risk'!AN$5</f>
        <v>1.1368032654515007E-3</v>
      </c>
      <c r="AO237" s="3">
        <f>'Population at Risk'!AO237/'Population at Risk'!AO$5</f>
        <v>1.135947699711543E-3</v>
      </c>
      <c r="AP237" s="3">
        <f>'Population at Risk'!AP237/'Population at Risk'!AP$5</f>
        <v>2.2878951638829735E-3</v>
      </c>
      <c r="AQ237" s="3">
        <f>'Population at Risk'!AQ237/'Population at Risk'!AQ$5</f>
        <v>2.263504517826143E-3</v>
      </c>
      <c r="AR237" s="3">
        <f>'Population at Risk'!AR237/'Population at Risk'!AR$5</f>
        <v>3.3113604921431498E-3</v>
      </c>
      <c r="AS237" s="3">
        <f>'Population at Risk'!AS237/'Population at Risk'!AS$5</f>
        <v>9.6968165705829472E-4</v>
      </c>
      <c r="AT237" s="3">
        <f>'Population at Risk'!AT237/'Population at Risk'!AT$5</f>
        <v>0</v>
      </c>
      <c r="AU237" s="3">
        <f>'Population at Risk'!AU237/'Population at Risk'!AU$5</f>
        <v>0</v>
      </c>
      <c r="AV237" s="3">
        <f>'Population at Risk'!AV237/'Population at Risk'!AV$5</f>
        <v>1.3009816550569498E-3</v>
      </c>
      <c r="AW237" s="3">
        <f>'Population at Risk'!AW237/'Population at Risk'!AW$5</f>
        <v>1.7607838267375837E-3</v>
      </c>
      <c r="AX237" s="3">
        <f>'Population at Risk'!AX237/'Population at Risk'!AX$5</f>
        <v>3.0051552796866053E-3</v>
      </c>
      <c r="AY237" s="3">
        <f>'Population at Risk'!AY237/'Population at Risk'!AY$5</f>
        <v>2.6229909367535527E-3</v>
      </c>
      <c r="AZ237" s="3">
        <f>'Population at Risk'!AZ237/'Population at Risk'!AZ$5</f>
        <v>2.2711862410353264E-3</v>
      </c>
      <c r="BA237" s="3">
        <f>'Population at Risk'!BA237/'Population at Risk'!BA$5</f>
        <v>5.0162898211532846E-4</v>
      </c>
      <c r="BB237" s="3">
        <f>'Population at Risk'!BB237/'Population at Risk'!BB$5</f>
        <v>2.5795460290913949E-3</v>
      </c>
      <c r="BC237" s="5">
        <f>'Population at Risk'!BC237/'Population at Risk'!BC$5</f>
        <v>0</v>
      </c>
      <c r="BD237" s="9">
        <v>235</v>
      </c>
    </row>
    <row r="238" spans="1:56" x14ac:dyDescent="0.35">
      <c r="A238" s="3"/>
      <c r="B238" s="3" t="s">
        <v>51</v>
      </c>
      <c r="C238" s="47">
        <f>'Population at Risk'!C238/'Population at Risk'!C$5</f>
        <v>1.3745073289740202E-2</v>
      </c>
      <c r="D238" s="3">
        <f>'Population at Risk'!D238/'Population at Risk'!D$5</f>
        <v>1.2417170968442883E-2</v>
      </c>
      <c r="E238" s="3">
        <f>'Population at Risk'!E238/'Population at Risk'!E$5</f>
        <v>1.1283484505405859E-2</v>
      </c>
      <c r="F238" s="3">
        <f>'Population at Risk'!F238/'Population at Risk'!F$5</f>
        <v>3.5727914181855258E-3</v>
      </c>
      <c r="G238" s="3">
        <f>'Population at Risk'!G238/'Population at Risk'!G$5</f>
        <v>2.6328991744521252E-3</v>
      </c>
      <c r="H238" s="3">
        <f>'Population at Risk'!H238/'Population at Risk'!H$5</f>
        <v>2.1852854605096E-3</v>
      </c>
      <c r="I238" s="3">
        <f>'Population at Risk'!I238/'Population at Risk'!I$5</f>
        <v>1.9842063748409227E-3</v>
      </c>
      <c r="J238" s="3">
        <f>'Population at Risk'!J238/'Population at Risk'!J$5</f>
        <v>3.7737727209340485E-3</v>
      </c>
      <c r="K238" s="3">
        <f>'Population at Risk'!K238/'Population at Risk'!K$5</f>
        <v>2.1887402960558489E-3</v>
      </c>
      <c r="L238" s="3">
        <f>'Population at Risk'!L238/'Population at Risk'!L$5</f>
        <v>1.5485744177797353E-3</v>
      </c>
      <c r="M238" s="3">
        <f>'Population at Risk'!M238/'Population at Risk'!M$5</f>
        <v>1.5480359843549195E-3</v>
      </c>
      <c r="N238" s="3">
        <f>'Population at Risk'!N238/'Population at Risk'!N$5</f>
        <v>2.9827122087303587E-3</v>
      </c>
      <c r="O238" s="3">
        <f>'Population at Risk'!O238/'Population at Risk'!O$5</f>
        <v>2.4175077114851366E-3</v>
      </c>
      <c r="P238" s="3">
        <f>'Population at Risk'!P238/'Population at Risk'!P$5</f>
        <v>1.1410678915849412E-2</v>
      </c>
      <c r="Q238" s="3">
        <f>'Population at Risk'!Q238/'Population at Risk'!Q$5</f>
        <v>4.1168375216807142E-3</v>
      </c>
      <c r="R238" s="3">
        <f>'Population at Risk'!R238/'Population at Risk'!R$5</f>
        <v>1.3984155506709173E-2</v>
      </c>
      <c r="S238" s="3">
        <f>'Population at Risk'!S238/'Population at Risk'!S$5</f>
        <v>6.9279906071662307E-3</v>
      </c>
      <c r="T238" s="3">
        <f>'Population at Risk'!T238/'Population at Risk'!T$5</f>
        <v>1.2064545310719469E-2</v>
      </c>
      <c r="U238" s="3">
        <f>'Population at Risk'!U238/'Population at Risk'!U$5</f>
        <v>0</v>
      </c>
      <c r="V238" s="3">
        <f>'Population at Risk'!V238/'Population at Risk'!V$5</f>
        <v>5.2640999496298222E-3</v>
      </c>
      <c r="W238" s="3">
        <f>'Population at Risk'!W238/'Population at Risk'!W$5</f>
        <v>4.5312914744222634E-3</v>
      </c>
      <c r="X238" s="3">
        <f>'Population at Risk'!X238/'Population at Risk'!X$5</f>
        <v>4.5308317787245951E-3</v>
      </c>
      <c r="Y238" s="3">
        <f>'Population at Risk'!Y238/'Population at Risk'!Y$5</f>
        <v>4.6995838093967712E-3</v>
      </c>
      <c r="Z238" s="3">
        <f>'Population at Risk'!Z238/'Population at Risk'!Z$5</f>
        <v>2.6972778474803932E-3</v>
      </c>
      <c r="AA238" s="3">
        <f>'Population at Risk'!AA238/'Population at Risk'!AA$5</f>
        <v>3.6745262224066265E-3</v>
      </c>
      <c r="AB238" s="3">
        <f>'Population at Risk'!AB238/'Population at Risk'!AB$5</f>
        <v>1.092557364354119E-2</v>
      </c>
      <c r="AC238" s="3">
        <f>'Population at Risk'!AC238/'Population at Risk'!AC$5</f>
        <v>4.1289719593100129E-3</v>
      </c>
      <c r="AD238" s="3">
        <f>'Population at Risk'!AD238/'Population at Risk'!AD$5</f>
        <v>2.5223085321526076E-3</v>
      </c>
      <c r="AE238" s="3">
        <f>'Population at Risk'!AE238/'Population at Risk'!AE$5</f>
        <v>2.5079383806017141E-3</v>
      </c>
      <c r="AF238" s="3">
        <f>'Population at Risk'!AF238/'Population at Risk'!AF$5</f>
        <v>1.8516822492035164E-3</v>
      </c>
      <c r="AG238" s="3">
        <f>'Population at Risk'!AG238/'Population at Risk'!AG$5</f>
        <v>2.5079383806017141E-3</v>
      </c>
      <c r="AH238" s="3">
        <f>'Population at Risk'!AH238/'Population at Risk'!AH$5</f>
        <v>2.7762860675272006E-3</v>
      </c>
      <c r="AI238" s="3">
        <f>'Population at Risk'!AI238/'Population at Risk'!AI$5</f>
        <v>8.787640928919014E-3</v>
      </c>
      <c r="AJ238" s="3">
        <f>'Population at Risk'!AJ238/'Population at Risk'!AJ$5</f>
        <v>4.5407027534788104E-3</v>
      </c>
      <c r="AK238" s="3">
        <f>'Population at Risk'!AK238/'Population at Risk'!AK$5</f>
        <v>4.1758691220268995E-3</v>
      </c>
      <c r="AL238" s="3">
        <f>'Population at Risk'!AL238/'Population at Risk'!AL$5</f>
        <v>1.4700820787777956E-3</v>
      </c>
      <c r="AM238" s="3">
        <f>'Population at Risk'!AM238/'Population at Risk'!AM$5</f>
        <v>2.2987069790946953E-3</v>
      </c>
      <c r="AN238" s="3">
        <f>'Population at Risk'!AN238/'Population at Risk'!AN$5</f>
        <v>2.3716575551611828E-3</v>
      </c>
      <c r="AO238" s="3">
        <f>'Population at Risk'!AO238/'Population at Risk'!AO$5</f>
        <v>2.3698726298246936E-3</v>
      </c>
      <c r="AP238" s="3">
        <f>'Population at Risk'!AP238/'Population at Risk'!AP$5</f>
        <v>3.7165019816329369E-3</v>
      </c>
      <c r="AQ238" s="3">
        <f>'Population at Risk'!AQ238/'Population at Risk'!AQ$5</f>
        <v>3.7879754127380779E-3</v>
      </c>
      <c r="AR238" s="3">
        <f>'Population at Risk'!AR238/'Population at Risk'!AR$5</f>
        <v>4.9128450868573753E-3</v>
      </c>
      <c r="AS238" s="3">
        <f>'Population at Risk'!AS238/'Population at Risk'!AS$5</f>
        <v>1.9844579767126862E-3</v>
      </c>
      <c r="AT238" s="3">
        <f>'Population at Risk'!AT238/'Population at Risk'!AT$5</f>
        <v>0</v>
      </c>
      <c r="AU238" s="3">
        <f>'Population at Risk'!AU238/'Population at Risk'!AU$5</f>
        <v>0</v>
      </c>
      <c r="AV238" s="3">
        <f>'Population at Risk'!AV238/'Population at Risk'!AV$5</f>
        <v>2.8474948001888608E-3</v>
      </c>
      <c r="AW238" s="3">
        <f>'Population at Risk'!AW238/'Population at Risk'!AW$5</f>
        <v>3.2622742880947793E-3</v>
      </c>
      <c r="AX238" s="3">
        <f>'Population at Risk'!AX238/'Population at Risk'!AX$5</f>
        <v>5.1704143623313723E-3</v>
      </c>
      <c r="AY238" s="3">
        <f>'Population at Risk'!AY238/'Population at Risk'!AY$5</f>
        <v>4.0434317709329964E-3</v>
      </c>
      <c r="AZ238" s="3">
        <f>'Population at Risk'!AZ238/'Population at Risk'!AZ$5</f>
        <v>3.5468248630987909E-3</v>
      </c>
      <c r="BA238" s="3">
        <f>'Population at Risk'!BA238/'Population at Risk'!BA$5</f>
        <v>7.2852301692287989E-4</v>
      </c>
      <c r="BB238" s="3">
        <f>'Population at Risk'!BB238/'Population at Risk'!BB$5</f>
        <v>4.5442282002243171E-3</v>
      </c>
      <c r="BC238" s="5">
        <f>'Population at Risk'!BC238/'Population at Risk'!BC$5</f>
        <v>0</v>
      </c>
      <c r="BD238" s="9">
        <v>236</v>
      </c>
    </row>
    <row r="239" spans="1:56" x14ac:dyDescent="0.35">
      <c r="A239" s="3"/>
      <c r="B239" s="3" t="s">
        <v>52</v>
      </c>
      <c r="C239" s="47">
        <f>'Population at Risk'!C239/'Population at Risk'!C$5</f>
        <v>1.2468323686186774E-2</v>
      </c>
      <c r="D239" s="3">
        <f>'Population at Risk'!D239/'Population at Risk'!D$5</f>
        <v>1.2501202814782677E-2</v>
      </c>
      <c r="E239" s="3">
        <f>'Population at Risk'!E239/'Population at Risk'!E$5</f>
        <v>1.254612539766667E-2</v>
      </c>
      <c r="F239" s="3">
        <f>'Population at Risk'!F239/'Population at Risk'!F$5</f>
        <v>4.6453391401457926E-3</v>
      </c>
      <c r="G239" s="3">
        <f>'Population at Risk'!G239/'Population at Risk'!G$5</f>
        <v>3.0509608676928344E-3</v>
      </c>
      <c r="H239" s="3">
        <f>'Population at Risk'!H239/'Population at Risk'!H$5</f>
        <v>2.8521188914739266E-3</v>
      </c>
      <c r="I239" s="3">
        <f>'Population at Risk'!I239/'Population at Risk'!I$5</f>
        <v>2.7558421872790595E-3</v>
      </c>
      <c r="J239" s="3">
        <f>'Population at Risk'!J239/'Population at Risk'!J$5</f>
        <v>5.2822378887762891E-3</v>
      </c>
      <c r="K239" s="3">
        <f>'Population at Risk'!K239/'Population at Risk'!K$5</f>
        <v>3.0934196184256003E-3</v>
      </c>
      <c r="L239" s="3">
        <f>'Population at Risk'!L239/'Population at Risk'!L$5</f>
        <v>1.6828161629742634E-3</v>
      </c>
      <c r="M239" s="3">
        <f>'Population at Risk'!M239/'Population at Risk'!M$5</f>
        <v>1.68223105420612E-3</v>
      </c>
      <c r="N239" s="3">
        <f>'Population at Risk'!N239/'Population at Risk'!N$5</f>
        <v>2.9986058794695971E-3</v>
      </c>
      <c r="O239" s="3">
        <f>'Population at Risk'!O239/'Population at Risk'!O$5</f>
        <v>3.0344758253537385E-3</v>
      </c>
      <c r="P239" s="3">
        <f>'Population at Risk'!P239/'Population at Risk'!P$5</f>
        <v>1.4080745319344758E-2</v>
      </c>
      <c r="Q239" s="3">
        <f>'Population at Risk'!Q239/'Population at Risk'!Q$5</f>
        <v>5.5897505016598136E-3</v>
      </c>
      <c r="R239" s="3">
        <f>'Population at Risk'!R239/'Population at Risk'!R$5</f>
        <v>1.7069768320070743E-2</v>
      </c>
      <c r="S239" s="3">
        <f>'Population at Risk'!S239/'Population at Risk'!S$5</f>
        <v>7.5535673277358426E-3</v>
      </c>
      <c r="T239" s="3">
        <f>'Population at Risk'!T239/'Population at Risk'!T$5</f>
        <v>1.1926228001379496E-2</v>
      </c>
      <c r="U239" s="3">
        <f>'Population at Risk'!U239/'Population at Risk'!U$5</f>
        <v>0</v>
      </c>
      <c r="V239" s="3">
        <f>'Population at Risk'!V239/'Population at Risk'!V$5</f>
        <v>6.0055224777466991E-3</v>
      </c>
      <c r="W239" s="3">
        <f>'Population at Risk'!W239/'Population at Risk'!W$5</f>
        <v>5.5249206068097544E-3</v>
      </c>
      <c r="X239" s="3">
        <f>'Population at Risk'!X239/'Population at Risk'!X$5</f>
        <v>5.52436010827479E-3</v>
      </c>
      <c r="Y239" s="3">
        <f>'Population at Risk'!Y239/'Population at Risk'!Y$5</f>
        <v>5.8534525411222654E-3</v>
      </c>
      <c r="Z239" s="3">
        <f>'Population at Risk'!Z239/'Population at Risk'!Z$5</f>
        <v>2.4369605926034912E-3</v>
      </c>
      <c r="AA239" s="3">
        <f>'Population at Risk'!AA239/'Population at Risk'!AA$5</f>
        <v>4.1371224300452772E-3</v>
      </c>
      <c r="AB239" s="3">
        <f>'Population at Risk'!AB239/'Population at Risk'!AB$5</f>
        <v>1.1164095324550368E-2</v>
      </c>
      <c r="AC239" s="3">
        <f>'Population at Risk'!AC239/'Population at Risk'!AC$5</f>
        <v>4.5558736971970555E-3</v>
      </c>
      <c r="AD239" s="3">
        <f>'Population at Risk'!AD239/'Population at Risk'!AD$5</f>
        <v>2.6078105162933738E-3</v>
      </c>
      <c r="AE239" s="3">
        <f>'Population at Risk'!AE239/'Population at Risk'!AE$5</f>
        <v>2.4618235306047946E-3</v>
      </c>
      <c r="AF239" s="3">
        <f>'Population at Risk'!AF239/'Population at Risk'!AF$5</f>
        <v>2.4260008077800085E-3</v>
      </c>
      <c r="AG239" s="3">
        <f>'Population at Risk'!AG239/'Population at Risk'!AG$5</f>
        <v>2.4618235306047946E-3</v>
      </c>
      <c r="AH239" s="3">
        <f>'Population at Risk'!AH239/'Population at Risk'!AH$5</f>
        <v>3.3024681813449137E-3</v>
      </c>
      <c r="AI239" s="3">
        <f>'Population at Risk'!AI239/'Population at Risk'!AI$5</f>
        <v>9.2137209644981045E-3</v>
      </c>
      <c r="AJ239" s="3">
        <f>'Population at Risk'!AJ239/'Population at Risk'!AJ$5</f>
        <v>4.9937195015056987E-3</v>
      </c>
      <c r="AK239" s="3">
        <f>'Population at Risk'!AK239/'Population at Risk'!AK$5</f>
        <v>5.1156613235870943E-3</v>
      </c>
      <c r="AL239" s="3">
        <f>'Population at Risk'!AL239/'Population at Risk'!AL$5</f>
        <v>1.8415263050881997E-3</v>
      </c>
      <c r="AM239" s="3">
        <f>'Population at Risk'!AM239/'Population at Risk'!AM$5</f>
        <v>2.6977183433698664E-3</v>
      </c>
      <c r="AN239" s="3">
        <f>'Population at Risk'!AN239/'Population at Risk'!AN$5</f>
        <v>1.788463074383843E-3</v>
      </c>
      <c r="AO239" s="3">
        <f>'Population at Risk'!AO239/'Population at Risk'!AO$5</f>
        <v>1.7871170651137032E-3</v>
      </c>
      <c r="AP239" s="3">
        <f>'Population at Risk'!AP239/'Population at Risk'!AP$5</f>
        <v>4.0440963812297609E-3</v>
      </c>
      <c r="AQ239" s="3">
        <f>'Population at Risk'!AQ239/'Population at Risk'!AQ$5</f>
        <v>4.4397716807653281E-3</v>
      </c>
      <c r="AR239" s="3">
        <f>'Population at Risk'!AR239/'Population at Risk'!AR$5</f>
        <v>5.4051301749905379E-3</v>
      </c>
      <c r="AS239" s="3">
        <f>'Population at Risk'!AS239/'Population at Risk'!AS$5</f>
        <v>2.7561916343231754E-3</v>
      </c>
      <c r="AT239" s="3">
        <f>'Population at Risk'!AT239/'Population at Risk'!AT$5</f>
        <v>0</v>
      </c>
      <c r="AU239" s="3">
        <f>'Population at Risk'!AU239/'Population at Risk'!AU$5</f>
        <v>0</v>
      </c>
      <c r="AV239" s="3">
        <f>'Population at Risk'!AV239/'Population at Risk'!AV$5</f>
        <v>3.944756389859745E-3</v>
      </c>
      <c r="AW239" s="3">
        <f>'Population at Risk'!AW239/'Population at Risk'!AW$5</f>
        <v>3.9189317534922786E-3</v>
      </c>
      <c r="AX239" s="3">
        <f>'Population at Risk'!AX239/'Population at Risk'!AX$5</f>
        <v>7.2187286036040112E-3</v>
      </c>
      <c r="AY239" s="3">
        <f>'Population at Risk'!AY239/'Population at Risk'!AY$5</f>
        <v>4.7552442389409916E-3</v>
      </c>
      <c r="AZ239" s="3">
        <f>'Population at Risk'!AZ239/'Population at Risk'!AZ$5</f>
        <v>3.9829773404636074E-3</v>
      </c>
      <c r="BA239" s="3">
        <f>'Population at Risk'!BA239/'Population at Risk'!BA$5</f>
        <v>7.8713981138793911E-4</v>
      </c>
      <c r="BB239" s="3">
        <f>'Population at Risk'!BB239/'Population at Risk'!BB$5</f>
        <v>5.8988501372890714E-3</v>
      </c>
      <c r="BC239" s="5">
        <f>'Population at Risk'!BC239/'Population at Risk'!BC$5</f>
        <v>0</v>
      </c>
      <c r="BD239" s="9">
        <v>237</v>
      </c>
    </row>
    <row r="240" spans="1:56" x14ac:dyDescent="0.35">
      <c r="A240" s="3"/>
      <c r="B240" s="3" t="s">
        <v>53</v>
      </c>
      <c r="C240" s="47">
        <f>'Population at Risk'!C240/'Population at Risk'!C$5</f>
        <v>1.1926435786260393E-2</v>
      </c>
      <c r="D240" s="3">
        <f>'Population at Risk'!D240/'Population at Risk'!D$5</f>
        <v>1.2172448556309801E-2</v>
      </c>
      <c r="E240" s="3">
        <f>'Population at Risk'!E240/'Population at Risk'!E$5</f>
        <v>1.2401522004137596E-2</v>
      </c>
      <c r="F240" s="3">
        <f>'Population at Risk'!F240/'Population at Risk'!F$5</f>
        <v>4.8627294886880159E-3</v>
      </c>
      <c r="G240" s="3">
        <f>'Population at Risk'!G240/'Population at Risk'!G$5</f>
        <v>2.4459284621067847E-3</v>
      </c>
      <c r="H240" s="3">
        <f>'Population at Risk'!H240/'Population at Risk'!H$5</f>
        <v>3.3386003344015565E-3</v>
      </c>
      <c r="I240" s="3">
        <f>'Population at Risk'!I240/'Population at Risk'!I$5</f>
        <v>3.4911140581862471E-3</v>
      </c>
      <c r="J240" s="3">
        <f>'Population at Risk'!J240/'Population at Risk'!J$5</f>
        <v>6.4191962778719028E-3</v>
      </c>
      <c r="K240" s="3">
        <f>'Population at Risk'!K240/'Population at Risk'!K$5</f>
        <v>4.1645943513638492E-3</v>
      </c>
      <c r="L240" s="3">
        <f>'Population at Risk'!L240/'Population at Risk'!L$5</f>
        <v>2.1548206828237207E-3</v>
      </c>
      <c r="M240" s="3">
        <f>'Population at Risk'!M240/'Population at Risk'!M$5</f>
        <v>2.1540714598824169E-3</v>
      </c>
      <c r="N240" s="3">
        <f>'Population at Risk'!N240/'Population at Risk'!N$5</f>
        <v>3.9333985616732871E-3</v>
      </c>
      <c r="O240" s="3">
        <f>'Population at Risk'!O240/'Population at Risk'!O$5</f>
        <v>3.4682948552533796E-3</v>
      </c>
      <c r="P240" s="3">
        <f>'Population at Risk'!P240/'Population at Risk'!P$5</f>
        <v>1.5767809279130861E-2</v>
      </c>
      <c r="Q240" s="3">
        <f>'Population at Risk'!Q240/'Population at Risk'!Q$5</f>
        <v>5.8727716911759773E-3</v>
      </c>
      <c r="R240" s="3">
        <f>'Population at Risk'!R240/'Population at Risk'!R$5</f>
        <v>1.8651976259254358E-2</v>
      </c>
      <c r="S240" s="3">
        <f>'Population at Risk'!S240/'Population at Risk'!S$5</f>
        <v>7.8355018731882803E-3</v>
      </c>
      <c r="T240" s="3">
        <f>'Population at Risk'!T240/'Population at Risk'!T$5</f>
        <v>1.1846954404031312E-2</v>
      </c>
      <c r="U240" s="3">
        <f>'Population at Risk'!U240/'Population at Risk'!U$5</f>
        <v>0</v>
      </c>
      <c r="V240" s="3">
        <f>'Population at Risk'!V240/'Population at Risk'!V$5</f>
        <v>6.1772213628104727E-3</v>
      </c>
      <c r="W240" s="3">
        <f>'Population at Risk'!W240/'Population at Risk'!W$5</f>
        <v>5.7565546820975717E-3</v>
      </c>
      <c r="X240" s="3">
        <f>'Population at Risk'!X240/'Population at Risk'!X$5</f>
        <v>5.7559706844810673E-3</v>
      </c>
      <c r="Y240" s="3">
        <f>'Population at Risk'!Y240/'Population at Risk'!Y$5</f>
        <v>6.5172865037707532E-3</v>
      </c>
      <c r="Z240" s="3">
        <f>'Population at Risk'!Z240/'Population at Risk'!Z$5</f>
        <v>2.3930217394151332E-3</v>
      </c>
      <c r="AA240" s="3">
        <f>'Population at Risk'!AA240/'Population at Risk'!AA$5</f>
        <v>4.5382063140425501E-3</v>
      </c>
      <c r="AB240" s="3">
        <f>'Population at Risk'!AB240/'Population at Risk'!AB$5</f>
        <v>1.0983566575047819E-2</v>
      </c>
      <c r="AC240" s="3">
        <f>'Population at Risk'!AC240/'Population at Risk'!AC$5</f>
        <v>4.9806649290210876E-3</v>
      </c>
      <c r="AD240" s="3">
        <f>'Population at Risk'!AD240/'Population at Risk'!AD$5</f>
        <v>2.730272521467101E-3</v>
      </c>
      <c r="AE240" s="3">
        <f>'Population at Risk'!AE240/'Population at Risk'!AE$5</f>
        <v>2.875853762143183E-3</v>
      </c>
      <c r="AF240" s="3">
        <f>'Population at Risk'!AF240/'Population at Risk'!AF$5</f>
        <v>2.7134756900678838E-3</v>
      </c>
      <c r="AG240" s="3">
        <f>'Population at Risk'!AG240/'Population at Risk'!AG$5</f>
        <v>2.875853762143183E-3</v>
      </c>
      <c r="AH240" s="3">
        <f>'Population at Risk'!AH240/'Population at Risk'!AH$5</f>
        <v>3.6547512044096744E-3</v>
      </c>
      <c r="AI240" s="3">
        <f>'Population at Risk'!AI240/'Population at Risk'!AI$5</f>
        <v>9.4558549907417799E-3</v>
      </c>
      <c r="AJ240" s="3">
        <f>'Population at Risk'!AJ240/'Population at Risk'!AJ$5</f>
        <v>5.793980533459803E-3</v>
      </c>
      <c r="AK240" s="3">
        <f>'Population at Risk'!AK240/'Population at Risk'!AK$5</f>
        <v>5.6073161252677807E-3</v>
      </c>
      <c r="AL240" s="3">
        <f>'Population at Risk'!AL240/'Population at Risk'!AL$5</f>
        <v>2.3463869778725891E-3</v>
      </c>
      <c r="AM240" s="3">
        <f>'Population at Risk'!AM240/'Population at Risk'!AM$5</f>
        <v>2.9625161579687766E-3</v>
      </c>
      <c r="AN240" s="3">
        <f>'Population at Risk'!AN240/'Population at Risk'!AN$5</f>
        <v>2.5068843232139361E-3</v>
      </c>
      <c r="AO240" s="3">
        <f>'Population at Risk'!AO240/'Population at Risk'!AO$5</f>
        <v>2.5049976253074813E-3</v>
      </c>
      <c r="AP240" s="3">
        <f>'Population at Risk'!AP240/'Population at Risk'!AP$5</f>
        <v>4.6647660288241842E-3</v>
      </c>
      <c r="AQ240" s="3">
        <f>'Population at Risk'!AQ240/'Population at Risk'!AQ$5</f>
        <v>5.4055923185841017E-3</v>
      </c>
      <c r="AR240" s="3">
        <f>'Population at Risk'!AR240/'Population at Risk'!AR$5</f>
        <v>5.7449402023579104E-3</v>
      </c>
      <c r="AS240" s="3">
        <f>'Population at Risk'!AS240/'Population at Risk'!AS$5</f>
        <v>3.4915567393723965E-3</v>
      </c>
      <c r="AT240" s="3">
        <f>'Population at Risk'!AT240/'Population at Risk'!AT$5</f>
        <v>0</v>
      </c>
      <c r="AU240" s="3">
        <f>'Population at Risk'!AU240/'Population at Risk'!AU$5</f>
        <v>0</v>
      </c>
      <c r="AV240" s="3">
        <f>'Population at Risk'!AV240/'Population at Risk'!AV$5</f>
        <v>4.4617268980721957E-3</v>
      </c>
      <c r="AW240" s="3">
        <f>'Population at Risk'!AW240/'Population at Risk'!AW$5</f>
        <v>4.3610218137820449E-3</v>
      </c>
      <c r="AX240" s="3">
        <f>'Population at Risk'!AX240/'Population at Risk'!AX$5</f>
        <v>8.5218385359916507E-3</v>
      </c>
      <c r="AY240" s="3">
        <f>'Population at Risk'!AY240/'Population at Risk'!AY$5</f>
        <v>5.2028727424499694E-3</v>
      </c>
      <c r="AZ240" s="3">
        <f>'Population at Risk'!AZ240/'Population at Risk'!AZ$5</f>
        <v>4.6350257859143684E-3</v>
      </c>
      <c r="BA240" s="3">
        <f>'Population at Risk'!BA240/'Population at Risk'!BA$5</f>
        <v>1.310120386250927E-3</v>
      </c>
      <c r="BB240" s="3">
        <f>'Population at Risk'!BB240/'Population at Risk'!BB$5</f>
        <v>6.7138203354745636E-3</v>
      </c>
      <c r="BC240" s="5">
        <f>'Population at Risk'!BC240/'Population at Risk'!BC$5</f>
        <v>0</v>
      </c>
      <c r="BD240" s="9">
        <v>238</v>
      </c>
    </row>
    <row r="241" spans="1:56" x14ac:dyDescent="0.35">
      <c r="A241" s="3"/>
      <c r="B241" s="3" t="s">
        <v>54</v>
      </c>
      <c r="C241" s="47">
        <f>'Population at Risk'!C241/'Population at Risk'!C$5</f>
        <v>1.2182144962247215E-2</v>
      </c>
      <c r="D241" s="3">
        <f>'Population at Risk'!D241/'Population at Risk'!D$5</f>
        <v>1.2113152110305551E-2</v>
      </c>
      <c r="E241" s="3">
        <f>'Population at Risk'!E241/'Population at Risk'!E$5</f>
        <v>1.2069338379026769E-2</v>
      </c>
      <c r="F241" s="3">
        <f>'Population at Risk'!F241/'Population at Risk'!F$5</f>
        <v>5.7315551175533257E-3</v>
      </c>
      <c r="G241" s="3">
        <f>'Population at Risk'!G241/'Population at Risk'!G$5</f>
        <v>2.6820870722412331E-3</v>
      </c>
      <c r="H241" s="3">
        <f>'Population at Risk'!H241/'Population at Risk'!H$5</f>
        <v>3.6376078942994714E-3</v>
      </c>
      <c r="I241" s="3">
        <f>'Population at Risk'!I241/'Population at Risk'!I$5</f>
        <v>2.8848726947886347E-3</v>
      </c>
      <c r="J241" s="3">
        <f>'Population at Risk'!J241/'Population at Risk'!J$5</f>
        <v>6.1865808383499447E-3</v>
      </c>
      <c r="K241" s="3">
        <f>'Population at Risk'!K241/'Population at Risk'!K$5</f>
        <v>3.998564011774593E-3</v>
      </c>
      <c r="L241" s="3">
        <f>'Population at Risk'!L241/'Population at Risk'!L$5</f>
        <v>2.5094114280985102E-3</v>
      </c>
      <c r="M241" s="3">
        <f>'Population at Risk'!M241/'Population at Risk'!M$5</f>
        <v>2.5085389153061059E-3</v>
      </c>
      <c r="N241" s="3">
        <f>'Population at Risk'!N241/'Population at Risk'!N$5</f>
        <v>3.8831635864284182E-3</v>
      </c>
      <c r="O241" s="3">
        <f>'Population at Risk'!O241/'Population at Risk'!O$5</f>
        <v>3.1698185338030023E-3</v>
      </c>
      <c r="P241" s="3">
        <f>'Population at Risk'!P241/'Population at Risk'!P$5</f>
        <v>1.7599306891836156E-2</v>
      </c>
      <c r="Q241" s="3">
        <f>'Population at Risk'!Q241/'Population at Risk'!Q$5</f>
        <v>6.7749404590966593E-3</v>
      </c>
      <c r="R241" s="3">
        <f>'Population at Risk'!R241/'Population at Risk'!R$5</f>
        <v>1.8220608281413381E-2</v>
      </c>
      <c r="S241" s="3">
        <f>'Population at Risk'!S241/'Population at Risk'!S$5</f>
        <v>7.6391901961922236E-3</v>
      </c>
      <c r="T241" s="3">
        <f>'Population at Risk'!T241/'Population at Risk'!T$5</f>
        <v>1.1741686491628413E-2</v>
      </c>
      <c r="U241" s="3">
        <f>'Population at Risk'!U241/'Population at Risk'!U$5</f>
        <v>0</v>
      </c>
      <c r="V241" s="3">
        <f>'Population at Risk'!V241/'Population at Risk'!V$5</f>
        <v>5.9991224160830083E-3</v>
      </c>
      <c r="W241" s="3">
        <f>'Population at Risk'!W241/'Population at Risk'!W$5</f>
        <v>5.3930896774783601E-3</v>
      </c>
      <c r="X241" s="3">
        <f>'Population at Risk'!X241/'Population at Risk'!X$5</f>
        <v>5.39254255307997E-3</v>
      </c>
      <c r="Y241" s="3">
        <f>'Population at Risk'!Y241/'Population at Risk'!Y$5</f>
        <v>6.3054435390210344E-3</v>
      </c>
      <c r="Z241" s="3">
        <f>'Population at Risk'!Z241/'Population at Risk'!Z$5</f>
        <v>2.3536208972165309E-3</v>
      </c>
      <c r="AA241" s="3">
        <f>'Population at Risk'!AA241/'Population at Risk'!AA$5</f>
        <v>4.7946402767691174E-3</v>
      </c>
      <c r="AB241" s="3">
        <f>'Population at Risk'!AB241/'Population at Risk'!AB$5</f>
        <v>1.0821150651397998E-2</v>
      </c>
      <c r="AC241" s="3">
        <f>'Population at Risk'!AC241/'Population at Risk'!AC$5</f>
        <v>5.2834565115169605E-3</v>
      </c>
      <c r="AD241" s="3">
        <f>'Population at Risk'!AD241/'Population at Risk'!AD$5</f>
        <v>2.7898854586170378E-3</v>
      </c>
      <c r="AE241" s="3">
        <f>'Population at Risk'!AE241/'Population at Risk'!AE$5</f>
        <v>2.8657630471882944E-3</v>
      </c>
      <c r="AF241" s="3">
        <f>'Population at Risk'!AF241/'Population at Risk'!AF$5</f>
        <v>4.0185729942873857E-3</v>
      </c>
      <c r="AG241" s="3">
        <f>'Population at Risk'!AG241/'Population at Risk'!AG$5</f>
        <v>2.8657630471882944E-3</v>
      </c>
      <c r="AH241" s="3">
        <f>'Population at Risk'!AH241/'Population at Risk'!AH$5</f>
        <v>3.8206544633548399E-3</v>
      </c>
      <c r="AI241" s="3">
        <f>'Population at Risk'!AI241/'Population at Risk'!AI$5</f>
        <v>9.3987020531153698E-3</v>
      </c>
      <c r="AJ241" s="3">
        <f>'Population at Risk'!AJ241/'Population at Risk'!AJ$5</f>
        <v>5.3444475610361971E-3</v>
      </c>
      <c r="AK241" s="3">
        <f>'Population at Risk'!AK241/'Population at Risk'!AK$5</f>
        <v>4.9768083150802493E-3</v>
      </c>
      <c r="AL241" s="3">
        <f>'Population at Risk'!AL241/'Population at Risk'!AL$5</f>
        <v>2.6043407259685189E-3</v>
      </c>
      <c r="AM241" s="3">
        <f>'Population at Risk'!AM241/'Population at Risk'!AM$5</f>
        <v>3.2004692630265099E-3</v>
      </c>
      <c r="AN241" s="3">
        <f>'Population at Risk'!AN241/'Population at Risk'!AN$5</f>
        <v>2.3225545935658524E-3</v>
      </c>
      <c r="AO241" s="3">
        <f>'Population at Risk'!AO241/'Population at Risk'!AO$5</f>
        <v>2.3208066234466371E-3</v>
      </c>
      <c r="AP241" s="3">
        <f>'Population at Risk'!AP241/'Population at Risk'!AP$5</f>
        <v>5.8376520911806659E-3</v>
      </c>
      <c r="AQ241" s="3">
        <f>'Population at Risk'!AQ241/'Population at Risk'!AQ$5</f>
        <v>6.140072136519307E-3</v>
      </c>
      <c r="AR241" s="3">
        <f>'Population at Risk'!AR241/'Population at Risk'!AR$5</f>
        <v>5.8449245525348751E-3</v>
      </c>
      <c r="AS241" s="3">
        <f>'Population at Risk'!AS241/'Population at Risk'!AS$5</f>
        <v>2.8852385031939562E-3</v>
      </c>
      <c r="AT241" s="3">
        <f>'Population at Risk'!AT241/'Population at Risk'!AT$5</f>
        <v>0</v>
      </c>
      <c r="AU241" s="3">
        <f>'Population at Risk'!AU241/'Population at Risk'!AU$5</f>
        <v>0</v>
      </c>
      <c r="AV241" s="3">
        <f>'Population at Risk'!AV241/'Population at Risk'!AV$5</f>
        <v>5.4510940929236845E-3</v>
      </c>
      <c r="AW241" s="3">
        <f>'Population at Risk'!AW241/'Population at Risk'!AW$5</f>
        <v>4.4506830275434115E-3</v>
      </c>
      <c r="AX241" s="3">
        <f>'Population at Risk'!AX241/'Population at Risk'!AX$5</f>
        <v>8.2223763384417434E-3</v>
      </c>
      <c r="AY241" s="3">
        <f>'Population at Risk'!AY241/'Population at Risk'!AY$5</f>
        <v>5.3616247604982414E-3</v>
      </c>
      <c r="AZ241" s="3">
        <f>'Population at Risk'!AZ241/'Population at Risk'!AZ$5</f>
        <v>5.2943855147186848E-3</v>
      </c>
      <c r="BA241" s="3">
        <f>'Population at Risk'!BA241/'Population at Risk'!BA$5</f>
        <v>1.3974617453343221E-3</v>
      </c>
      <c r="BB241" s="3">
        <f>'Population at Risk'!BB241/'Population at Risk'!BB$5</f>
        <v>6.4587498206939821E-3</v>
      </c>
      <c r="BC241" s="5">
        <f>'Population at Risk'!BC241/'Population at Risk'!BC$5</f>
        <v>0</v>
      </c>
      <c r="BD241" s="9">
        <v>239</v>
      </c>
    </row>
    <row r="242" spans="1:56" x14ac:dyDescent="0.35">
      <c r="A242" s="3"/>
      <c r="B242" s="3" t="s">
        <v>55</v>
      </c>
      <c r="C242" s="47">
        <f>'Population at Risk'!C242/'Population at Risk'!C$5</f>
        <v>1.6929988826102339E-2</v>
      </c>
      <c r="D242" s="3">
        <f>'Population at Risk'!D242/'Population at Risk'!D$5</f>
        <v>1.607357232758044E-2</v>
      </c>
      <c r="E242" s="3">
        <f>'Population at Risk'!E242/'Population at Risk'!E$5</f>
        <v>1.535302468999628E-2</v>
      </c>
      <c r="F242" s="3">
        <f>'Population at Risk'!F242/'Population at Risk'!F$5</f>
        <v>7.3313918741904011E-3</v>
      </c>
      <c r="G242" s="3">
        <f>'Population at Risk'!G242/'Population at Risk'!G$5</f>
        <v>3.4303951772230779E-3</v>
      </c>
      <c r="H242" s="3">
        <f>'Population at Risk'!H242/'Population at Risk'!H$5</f>
        <v>5.4644939919469039E-3</v>
      </c>
      <c r="I242" s="3">
        <f>'Population at Risk'!I242/'Population at Risk'!I$5</f>
        <v>3.5968095726200055E-3</v>
      </c>
      <c r="J242" s="3">
        <f>'Population at Risk'!J242/'Population at Risk'!J$5</f>
        <v>7.795715713212195E-3</v>
      </c>
      <c r="K242" s="3">
        <f>'Population at Risk'!K242/'Population at Risk'!K$5</f>
        <v>4.9316126638780837E-3</v>
      </c>
      <c r="L242" s="3">
        <f>'Population at Risk'!L242/'Population at Risk'!L$5</f>
        <v>3.3281561870652518E-3</v>
      </c>
      <c r="M242" s="3">
        <f>'Population at Risk'!M242/'Population at Risk'!M$5</f>
        <v>3.3269989998396662E-3</v>
      </c>
      <c r="N242" s="3">
        <f>'Population at Risk'!N242/'Population at Risk'!N$5</f>
        <v>6.055214158927809E-3</v>
      </c>
      <c r="O242" s="3">
        <f>'Population at Risk'!O242/'Population at Risk'!O$5</f>
        <v>4.776423768608251E-3</v>
      </c>
      <c r="P242" s="3">
        <f>'Population at Risk'!P242/'Population at Risk'!P$5</f>
        <v>2.373018727343883E-2</v>
      </c>
      <c r="Q242" s="3">
        <f>'Population at Risk'!Q242/'Population at Risk'!Q$5</f>
        <v>7.6209059206124603E-3</v>
      </c>
      <c r="R242" s="3">
        <f>'Population at Risk'!R242/'Population at Risk'!R$5</f>
        <v>2.7156166625470039E-2</v>
      </c>
      <c r="S242" s="3">
        <f>'Population at Risk'!S242/'Population at Risk'!S$5</f>
        <v>1.0257005085118995E-2</v>
      </c>
      <c r="T242" s="3">
        <f>'Population at Risk'!T242/'Population at Risk'!T$5</f>
        <v>1.6015688449891589E-2</v>
      </c>
      <c r="U242" s="3">
        <f>'Population at Risk'!U242/'Population at Risk'!U$5</f>
        <v>0</v>
      </c>
      <c r="V242" s="3">
        <f>'Population at Risk'!V242/'Population at Risk'!V$5</f>
        <v>7.3476646398663754E-3</v>
      </c>
      <c r="W242" s="3">
        <f>'Population at Risk'!W242/'Population at Risk'!W$5</f>
        <v>7.6549985555743527E-3</v>
      </c>
      <c r="X242" s="3">
        <f>'Population at Risk'!X242/'Population at Risk'!X$5</f>
        <v>7.6542219624283342E-3</v>
      </c>
      <c r="Y242" s="3">
        <f>'Population at Risk'!Y242/'Population at Risk'!Y$5</f>
        <v>7.8328491167963185E-3</v>
      </c>
      <c r="Z242" s="3">
        <f>'Population at Risk'!Z242/'Population at Risk'!Z$5</f>
        <v>3.0542177311992484E-3</v>
      </c>
      <c r="AA242" s="3">
        <f>'Population at Risk'!AA242/'Population at Risk'!AA$5</f>
        <v>6.5454173551058497E-3</v>
      </c>
      <c r="AB242" s="3">
        <f>'Population at Risk'!AB242/'Population at Risk'!AB$5</f>
        <v>1.4273519036483218E-2</v>
      </c>
      <c r="AC242" s="3">
        <f>'Population at Risk'!AC242/'Population at Risk'!AC$5</f>
        <v>7.255353808518817E-3</v>
      </c>
      <c r="AD242" s="3">
        <f>'Population at Risk'!AD242/'Population at Risk'!AD$5</f>
        <v>3.6924353460481146E-3</v>
      </c>
      <c r="AE242" s="3">
        <f>'Population at Risk'!AE242/'Population at Risk'!AE$5</f>
        <v>3.8404639281529184E-3</v>
      </c>
      <c r="AF242" s="3">
        <f>'Population at Risk'!AF242/'Population at Risk'!AF$5</f>
        <v>5.3046552177791872E-3</v>
      </c>
      <c r="AG242" s="3">
        <f>'Population at Risk'!AG242/'Population at Risk'!AG$5</f>
        <v>3.8404639281529184E-3</v>
      </c>
      <c r="AH242" s="3">
        <f>'Population at Risk'!AH242/'Population at Risk'!AH$5</f>
        <v>5.1347181656325762E-3</v>
      </c>
      <c r="AI242" s="3">
        <f>'Population at Risk'!AI242/'Population at Risk'!AI$5</f>
        <v>1.2457783643317325E-2</v>
      </c>
      <c r="AJ242" s="3">
        <f>'Population at Risk'!AJ242/'Population at Risk'!AJ$5</f>
        <v>6.9144970817156936E-3</v>
      </c>
      <c r="AK242" s="3">
        <f>'Population at Risk'!AK242/'Population at Risk'!AK$5</f>
        <v>6.1297368822803089E-3</v>
      </c>
      <c r="AL242" s="3">
        <f>'Population at Risk'!AL242/'Population at Risk'!AL$5</f>
        <v>3.4042557990475097E-3</v>
      </c>
      <c r="AM242" s="3">
        <f>'Population at Risk'!AM242/'Population at Risk'!AM$5</f>
        <v>4.1035112947502318E-3</v>
      </c>
      <c r="AN242" s="3">
        <f>'Population at Risk'!AN242/'Population at Risk'!AN$5</f>
        <v>3.9802829689387868E-3</v>
      </c>
      <c r="AO242" s="3">
        <f>'Population at Risk'!AO242/'Population at Risk'!AO$5</f>
        <v>3.9772873813581962E-3</v>
      </c>
      <c r="AP242" s="3">
        <f>'Population at Risk'!AP242/'Population at Risk'!AP$5</f>
        <v>7.0813316678338678E-3</v>
      </c>
      <c r="AQ242" s="3">
        <f>'Population at Risk'!AQ242/'Population at Risk'!AQ$5</f>
        <v>8.6042075166846907E-3</v>
      </c>
      <c r="AR242" s="3">
        <f>'Population at Risk'!AR242/'Population at Risk'!AR$5</f>
        <v>7.8626863813726858E-3</v>
      </c>
      <c r="AS242" s="3">
        <f>'Population at Risk'!AS242/'Population at Risk'!AS$5</f>
        <v>3.5972656562372751E-3</v>
      </c>
      <c r="AT242" s="3">
        <f>'Population at Risk'!AT242/'Population at Risk'!AT$5</f>
        <v>0</v>
      </c>
      <c r="AU242" s="3">
        <f>'Population at Risk'!AU242/'Population at Risk'!AU$5</f>
        <v>0</v>
      </c>
      <c r="AV242" s="3">
        <f>'Population at Risk'!AV242/'Population at Risk'!AV$5</f>
        <v>8.8267967245736507E-3</v>
      </c>
      <c r="AW242" s="3">
        <f>'Population at Risk'!AW242/'Population at Risk'!AW$5</f>
        <v>6.1883818125492533E-3</v>
      </c>
      <c r="AX242" s="3">
        <f>'Population at Risk'!AX242/'Population at Risk'!AX$5</f>
        <v>1.0427180249094307E-2</v>
      </c>
      <c r="AY242" s="3">
        <f>'Population at Risk'!AY242/'Population at Risk'!AY$5</f>
        <v>7.37456443905821E-3</v>
      </c>
      <c r="AZ242" s="3">
        <f>'Population at Risk'!AZ242/'Population at Risk'!AZ$5</f>
        <v>7.0542409253411967E-3</v>
      </c>
      <c r="BA242" s="3">
        <f>'Population at Risk'!BA242/'Population at Risk'!BA$5</f>
        <v>1.655816017581004E-3</v>
      </c>
      <c r="BB242" s="3">
        <f>'Population at Risk'!BB242/'Population at Risk'!BB$5</f>
        <v>8.1579695735704994E-3</v>
      </c>
      <c r="BC242" s="5">
        <f>'Population at Risk'!BC242/'Population at Risk'!BC$5</f>
        <v>0</v>
      </c>
      <c r="BD242" s="9">
        <v>240</v>
      </c>
    </row>
    <row r="243" spans="1:56" x14ac:dyDescent="0.35">
      <c r="A243" s="3"/>
      <c r="B243" s="3" t="s">
        <v>56</v>
      </c>
      <c r="C243" s="47">
        <f>'Population at Risk'!C243/'Population at Risk'!C$5</f>
        <v>1.5003574739781445E-2</v>
      </c>
      <c r="D243" s="3">
        <f>'Population at Risk'!D243/'Population at Risk'!D$5</f>
        <v>1.4486769535138994E-2</v>
      </c>
      <c r="E243" s="3">
        <f>'Population at Risk'!E243/'Population at Risk'!E$5</f>
        <v>1.4058252941139927E-2</v>
      </c>
      <c r="F243" s="3">
        <f>'Population at Risk'!F243/'Population at Risk'!F$5</f>
        <v>6.8034519702065812E-3</v>
      </c>
      <c r="G243" s="3">
        <f>'Population at Risk'!G243/'Population at Risk'!G$5</f>
        <v>2.8316352917441409E-3</v>
      </c>
      <c r="H243" s="3">
        <f>'Population at Risk'!H243/'Population at Risk'!H$5</f>
        <v>5.1293008037810875E-3</v>
      </c>
      <c r="I243" s="3">
        <f>'Population at Risk'!I243/'Population at Risk'!I$5</f>
        <v>3.7926244204130716E-3</v>
      </c>
      <c r="J243" s="3">
        <f>'Population at Risk'!J243/'Population at Risk'!J$5</f>
        <v>7.4077599077659534E-3</v>
      </c>
      <c r="K243" s="3">
        <f>'Population at Risk'!K243/'Population at Risk'!K$5</f>
        <v>5.5045801103037533E-3</v>
      </c>
      <c r="L243" s="3">
        <f>'Population at Risk'!L243/'Population at Risk'!L$5</f>
        <v>3.1667910386014822E-3</v>
      </c>
      <c r="M243" s="3">
        <f>'Population at Risk'!M243/'Population at Risk'!M$5</f>
        <v>3.1656899574231978E-3</v>
      </c>
      <c r="N243" s="3">
        <f>'Population at Risk'!N243/'Population at Risk'!N$5</f>
        <v>4.9258981440112115E-3</v>
      </c>
      <c r="O243" s="3">
        <f>'Population at Risk'!O243/'Population at Risk'!O$5</f>
        <v>4.1407444500504058E-3</v>
      </c>
      <c r="P243" s="3">
        <f>'Population at Risk'!P243/'Population at Risk'!P$5</f>
        <v>2.0975892155850245E-2</v>
      </c>
      <c r="Q243" s="3">
        <f>'Population at Risk'!Q243/'Population at Risk'!Q$5</f>
        <v>6.4405635894738298E-3</v>
      </c>
      <c r="R243" s="3">
        <f>'Population at Risk'!R243/'Population at Risk'!R$5</f>
        <v>2.2981495453730263E-2</v>
      </c>
      <c r="S243" s="3">
        <f>'Population at Risk'!S243/'Population at Risk'!S$5</f>
        <v>8.7416638655718835E-3</v>
      </c>
      <c r="T243" s="3">
        <f>'Population at Risk'!T243/'Population at Risk'!T$5</f>
        <v>1.3777320518329052E-2</v>
      </c>
      <c r="U243" s="3">
        <f>'Population at Risk'!U243/'Population at Risk'!U$5</f>
        <v>0</v>
      </c>
      <c r="V243" s="3">
        <f>'Population at Risk'!V243/'Population at Risk'!V$5</f>
        <v>5.9821080983063039E-3</v>
      </c>
      <c r="W243" s="3">
        <f>'Population at Risk'!W243/'Population at Risk'!W$5</f>
        <v>6.588884594323316E-3</v>
      </c>
      <c r="X243" s="3">
        <f>'Population at Risk'!X243/'Population at Risk'!X$5</f>
        <v>6.5882161575393349E-3</v>
      </c>
      <c r="Y243" s="3">
        <f>'Population at Risk'!Y243/'Population at Risk'!Y$5</f>
        <v>6.9113374559967517E-3</v>
      </c>
      <c r="Z243" s="3">
        <f>'Population at Risk'!Z243/'Population at Risk'!Z$5</f>
        <v>2.7182880593052791E-3</v>
      </c>
      <c r="AA243" s="3">
        <f>'Population at Risk'!AA243/'Population at Risk'!AA$5</f>
        <v>5.6689938933767231E-3</v>
      </c>
      <c r="AB243" s="3">
        <f>'Population at Risk'!AB243/'Population at Risk'!AB$5</f>
        <v>1.2917557177716959E-2</v>
      </c>
      <c r="AC243" s="3">
        <f>'Population at Risk'!AC243/'Population at Risk'!AC$5</f>
        <v>6.2638741786113809E-3</v>
      </c>
      <c r="AD243" s="3">
        <f>'Population at Risk'!AD243/'Population at Risk'!AD$5</f>
        <v>3.3150804443984982E-3</v>
      </c>
      <c r="AE243" s="3">
        <f>'Population at Risk'!AE243/'Population at Risk'!AE$5</f>
        <v>3.5469569699132517E-3</v>
      </c>
      <c r="AF243" s="3">
        <f>'Population at Risk'!AF243/'Population at Risk'!AF$5</f>
        <v>4.4020306388377018E-3</v>
      </c>
      <c r="AG243" s="3">
        <f>'Population at Risk'!AG243/'Population at Risk'!AG$5</f>
        <v>3.5469569699132517E-3</v>
      </c>
      <c r="AH243" s="3">
        <f>'Population at Risk'!AH243/'Population at Risk'!AH$5</f>
        <v>4.4852105972461647E-3</v>
      </c>
      <c r="AI243" s="3">
        <f>'Population at Risk'!AI243/'Population at Risk'!AI$5</f>
        <v>1.0483017986240234E-2</v>
      </c>
      <c r="AJ243" s="3">
        <f>'Population at Risk'!AJ243/'Population at Risk'!AJ$5</f>
        <v>5.821179167085435E-3</v>
      </c>
      <c r="AK243" s="3">
        <f>'Population at Risk'!AK243/'Population at Risk'!AK$5</f>
        <v>5.8188982979861751E-3</v>
      </c>
      <c r="AL243" s="3">
        <f>'Population at Risk'!AL243/'Population at Risk'!AL$5</f>
        <v>3.4776233809235336E-3</v>
      </c>
      <c r="AM243" s="3">
        <f>'Population at Risk'!AM243/'Population at Risk'!AM$5</f>
        <v>3.4031693156290517E-3</v>
      </c>
      <c r="AN243" s="3">
        <f>'Population at Risk'!AN243/'Population at Risk'!AN$5</f>
        <v>2.9443189085300615E-3</v>
      </c>
      <c r="AO243" s="3">
        <f>'Population at Risk'!AO243/'Population at Risk'!AO$5</f>
        <v>2.9421029944293508E-3</v>
      </c>
      <c r="AP243" s="3">
        <f>'Population at Risk'!AP243/'Population at Risk'!AP$5</f>
        <v>7.1050945257796188E-3</v>
      </c>
      <c r="AQ243" s="3">
        <f>'Population at Risk'!AQ243/'Population at Risk'!AQ$5</f>
        <v>7.0211393130760365E-3</v>
      </c>
      <c r="AR243" s="3">
        <f>'Population at Risk'!AR243/'Population at Risk'!AR$5</f>
        <v>6.908292430133087E-3</v>
      </c>
      <c r="AS243" s="3">
        <f>'Population at Risk'!AS243/'Population at Risk'!AS$5</f>
        <v>3.7931053337974712E-3</v>
      </c>
      <c r="AT243" s="3">
        <f>'Population at Risk'!AT243/'Population at Risk'!AT$5</f>
        <v>0</v>
      </c>
      <c r="AU243" s="3">
        <f>'Population at Risk'!AU243/'Population at Risk'!AU$5</f>
        <v>0</v>
      </c>
      <c r="AV243" s="3">
        <f>'Population at Risk'!AV243/'Population at Risk'!AV$5</f>
        <v>8.2886925392253105E-3</v>
      </c>
      <c r="AW243" s="3">
        <f>'Population at Risk'!AW243/'Population at Risk'!AW$5</f>
        <v>5.5953285555132839E-3</v>
      </c>
      <c r="AX243" s="3">
        <f>'Population at Risk'!AX243/'Population at Risk'!AX$5</f>
        <v>9.4021783071323653E-3</v>
      </c>
      <c r="AY243" s="3">
        <f>'Population at Risk'!AY243/'Population at Risk'!AY$5</f>
        <v>6.5520509443534793E-3</v>
      </c>
      <c r="AZ243" s="3">
        <f>'Population at Risk'!AZ243/'Population at Risk'!AZ$5</f>
        <v>6.4714365625931714E-3</v>
      </c>
      <c r="BA243" s="3">
        <f>'Population at Risk'!BA243/'Population at Risk'!BA$5</f>
        <v>1.6323292655585782E-3</v>
      </c>
      <c r="BB243" s="3">
        <f>'Population at Risk'!BB243/'Population at Risk'!BB$5</f>
        <v>6.0561640352104693E-3</v>
      </c>
      <c r="BC243" s="5">
        <f>'Population at Risk'!BC243/'Population at Risk'!BC$5</f>
        <v>0</v>
      </c>
      <c r="BD243" s="9">
        <v>241</v>
      </c>
    </row>
    <row r="244" spans="1:56" x14ac:dyDescent="0.35">
      <c r="A244" s="3"/>
      <c r="B244" s="3" t="s">
        <v>57</v>
      </c>
      <c r="C244" s="47">
        <f>'Population at Risk'!C244/'Population at Risk'!C$5</f>
        <v>1.5075291493971025E-2</v>
      </c>
      <c r="D244" s="3">
        <f>'Population at Risk'!D244/'Population at Risk'!D$5</f>
        <v>1.4961141103172986E-2</v>
      </c>
      <c r="E244" s="3">
        <f>'Population at Risk'!E244/'Population at Risk'!E$5</f>
        <v>1.4881965977916849E-2</v>
      </c>
      <c r="F244" s="3">
        <f>'Population at Risk'!F244/'Population at Risk'!F$5</f>
        <v>9.2253649602661442E-3</v>
      </c>
      <c r="G244" s="3">
        <f>'Population at Risk'!G244/'Population at Risk'!G$5</f>
        <v>3.4303951772230775E-3</v>
      </c>
      <c r="H244" s="3">
        <f>'Population at Risk'!H244/'Population at Risk'!H$5</f>
        <v>6.4785238048855037E-3</v>
      </c>
      <c r="I244" s="3">
        <f>'Population at Risk'!I244/'Population at Risk'!I$5</f>
        <v>4.7196999797012957E-3</v>
      </c>
      <c r="J244" s="3">
        <f>'Population at Risk'!J244/'Population at Risk'!J$5</f>
        <v>9.3162629095152119E-3</v>
      </c>
      <c r="K244" s="3">
        <f>'Population at Risk'!K244/'Population at Risk'!K$5</f>
        <v>7.0923324334346257E-3</v>
      </c>
      <c r="L244" s="3">
        <f>'Population at Risk'!L244/'Population at Risk'!L$5</f>
        <v>3.9118823870004796E-3</v>
      </c>
      <c r="M244" s="3">
        <f>'Population at Risk'!M244/'Population at Risk'!M$5</f>
        <v>3.9105222403992409E-3</v>
      </c>
      <c r="N244" s="3">
        <f>'Population at Risk'!N244/'Population at Risk'!N$5</f>
        <v>5.5469544093914814E-3</v>
      </c>
      <c r="O244" s="3">
        <f>'Population at Risk'!O244/'Population at Risk'!O$5</f>
        <v>4.9361462236499317E-3</v>
      </c>
      <c r="P244" s="3">
        <f>'Population at Risk'!P244/'Population at Risk'!P$5</f>
        <v>2.3823307694394114E-2</v>
      </c>
      <c r="Q244" s="3">
        <f>'Population at Risk'!Q244/'Population at Risk'!Q$5</f>
        <v>7.4062982240417994E-3</v>
      </c>
      <c r="R244" s="3">
        <f>'Population at Risk'!R244/'Population at Risk'!R$5</f>
        <v>2.3499073984687424E-2</v>
      </c>
      <c r="S244" s="3">
        <f>'Population at Risk'!S244/'Population at Risk'!S$5</f>
        <v>1.0144501121665709E-2</v>
      </c>
      <c r="T244" s="3">
        <f>'Population at Risk'!T244/'Population at Risk'!T$5</f>
        <v>1.5606740229783889E-2</v>
      </c>
      <c r="U244" s="3">
        <f>'Population at Risk'!U244/'Population at Risk'!U$5</f>
        <v>0</v>
      </c>
      <c r="V244" s="3">
        <f>'Population at Risk'!V244/'Population at Risk'!V$5</f>
        <v>6.600925137444277E-3</v>
      </c>
      <c r="W244" s="3">
        <f>'Population at Risk'!W244/'Population at Risk'!W$5</f>
        <v>8.2620419340229279E-3</v>
      </c>
      <c r="X244" s="3">
        <f>'Population at Risk'!X244/'Population at Risk'!X$5</f>
        <v>8.2612037568382413E-3</v>
      </c>
      <c r="Y244" s="3">
        <f>'Population at Risk'!Y244/'Population at Risk'!Y$5</f>
        <v>8.2014537811161449E-3</v>
      </c>
      <c r="Z244" s="3">
        <f>'Population at Risk'!Z244/'Population at Risk'!Z$5</f>
        <v>2.7422830358691344E-3</v>
      </c>
      <c r="AA244" s="3">
        <f>'Population at Risk'!AA244/'Population at Risk'!AA$5</f>
        <v>5.9415896604768145E-3</v>
      </c>
      <c r="AB244" s="3">
        <f>'Population at Risk'!AB244/'Population at Risk'!AB$5</f>
        <v>1.3451962073439332E-2</v>
      </c>
      <c r="AC244" s="3">
        <f>'Population at Risk'!AC244/'Population at Risk'!AC$5</f>
        <v>6.7126491689905362E-3</v>
      </c>
      <c r="AD244" s="3">
        <f>'Population at Risk'!AD244/'Population at Risk'!AD$5</f>
        <v>3.9635088968932725E-3</v>
      </c>
      <c r="AE244" s="3">
        <f>'Population at Risk'!AE244/'Population at Risk'!AE$5</f>
        <v>4.2228370147347942E-3</v>
      </c>
      <c r="AF244" s="3">
        <f>'Population at Risk'!AF244/'Population at Risk'!AF$5</f>
        <v>5.5388326435045661E-3</v>
      </c>
      <c r="AG244" s="3">
        <f>'Population at Risk'!AG244/'Population at Risk'!AG$5</f>
        <v>4.2228370147347942E-3</v>
      </c>
      <c r="AH244" s="3">
        <f>'Population at Risk'!AH244/'Population at Risk'!AH$5</f>
        <v>4.4202598404075233E-3</v>
      </c>
      <c r="AI244" s="3">
        <f>'Population at Risk'!AI244/'Population at Risk'!AI$5</f>
        <v>1.1821433462106908E-2</v>
      </c>
      <c r="AJ244" s="3">
        <f>'Population at Risk'!AJ244/'Population at Risk'!AJ$5</f>
        <v>7.1522332867397171E-3</v>
      </c>
      <c r="AK244" s="3">
        <f>'Population at Risk'!AK244/'Population at Risk'!AK$5</f>
        <v>6.6265134560885685E-3</v>
      </c>
      <c r="AL244" s="3">
        <f>'Population at Risk'!AL244/'Population at Risk'!AL$5</f>
        <v>4.2102987326581897E-3</v>
      </c>
      <c r="AM244" s="3">
        <f>'Population at Risk'!AM244/'Population at Risk'!AM$5</f>
        <v>3.3673363774556517E-3</v>
      </c>
      <c r="AN244" s="3">
        <f>'Population at Risk'!AN244/'Population at Risk'!AN$5</f>
        <v>3.9034530984300058E-3</v>
      </c>
      <c r="AO244" s="3">
        <f>'Population at Risk'!AO244/'Population at Risk'!AO$5</f>
        <v>3.9005153335237601E-3</v>
      </c>
      <c r="AP244" s="3">
        <f>'Population at Risk'!AP244/'Population at Risk'!AP$5</f>
        <v>9.4781399306348661E-3</v>
      </c>
      <c r="AQ244" s="3">
        <f>'Population at Risk'!AQ244/'Population at Risk'!AQ$5</f>
        <v>7.8054475425169906E-3</v>
      </c>
      <c r="AR244" s="3">
        <f>'Population at Risk'!AR244/'Population at Risk'!AR$5</f>
        <v>7.7735486435813531E-3</v>
      </c>
      <c r="AS244" s="3">
        <f>'Population at Risk'!AS244/'Population at Risk'!AS$5</f>
        <v>4.7202984483707411E-3</v>
      </c>
      <c r="AT244" s="3">
        <f>'Population at Risk'!AT244/'Population at Risk'!AT$5</f>
        <v>0</v>
      </c>
      <c r="AU244" s="3">
        <f>'Population at Risk'!AU244/'Population at Risk'!AU$5</f>
        <v>0</v>
      </c>
      <c r="AV244" s="3">
        <f>'Population at Risk'!AV244/'Population at Risk'!AV$5</f>
        <v>1.1017404273380091E-2</v>
      </c>
      <c r="AW244" s="3">
        <f>'Population at Risk'!AW244/'Population at Risk'!AW$5</f>
        <v>5.5002257181342787E-3</v>
      </c>
      <c r="AX244" s="3">
        <f>'Population at Risk'!AX244/'Population at Risk'!AX$5</f>
        <v>1.1719649027763486E-2</v>
      </c>
      <c r="AY244" s="3">
        <f>'Population at Risk'!AY244/'Population at Risk'!AY$5</f>
        <v>8.2996404129459678E-3</v>
      </c>
      <c r="AZ244" s="3">
        <f>'Population at Risk'!AZ244/'Population at Risk'!AZ$5</f>
        <v>8.2784710617617233E-3</v>
      </c>
      <c r="BA244" s="3">
        <f>'Population at Risk'!BA244/'Population at Risk'!BA$5</f>
        <v>1.2944403103268647E-3</v>
      </c>
      <c r="BB244" s="3">
        <f>'Population at Risk'!BB244/'Population at Risk'!BB$5</f>
        <v>6.3002110943702798E-3</v>
      </c>
      <c r="BC244" s="5">
        <f>'Population at Risk'!BC244/'Population at Risk'!BC$5</f>
        <v>0</v>
      </c>
      <c r="BD244" s="9">
        <v>242</v>
      </c>
    </row>
    <row r="245" spans="1:56" x14ac:dyDescent="0.35">
      <c r="A245" s="3"/>
      <c r="B245" s="3" t="s">
        <v>58</v>
      </c>
      <c r="C245" s="47">
        <f>'Population at Risk'!C245/'Population at Risk'!C$5</f>
        <v>9.8509811232318466E-3</v>
      </c>
      <c r="D245" s="3">
        <f>'Population at Risk'!D245/'Population at Risk'!D$5</f>
        <v>9.8817028976619248E-3</v>
      </c>
      <c r="E245" s="3">
        <f>'Population at Risk'!E245/'Population at Risk'!E$5</f>
        <v>9.9213106519445652E-3</v>
      </c>
      <c r="F245" s="3">
        <f>'Population at Risk'!F245/'Population at Risk'!F$5</f>
        <v>6.8369575901849724E-3</v>
      </c>
      <c r="G245" s="3">
        <f>'Population at Risk'!G245/'Population at Risk'!G$5</f>
        <v>2.8633877099134781E-3</v>
      </c>
      <c r="H245" s="3">
        <f>'Population at Risk'!H245/'Population at Risk'!H$5</f>
        <v>4.9005039255334525E-3</v>
      </c>
      <c r="I245" s="3">
        <f>'Population at Risk'!I245/'Population at Risk'!I$5</f>
        <v>3.0449677288395456E-3</v>
      </c>
      <c r="J245" s="3">
        <f>'Population at Risk'!J245/'Population at Risk'!J$5</f>
        <v>6.3383860152237429E-3</v>
      </c>
      <c r="K245" s="3">
        <f>'Population at Risk'!K245/'Population at Risk'!K$5</f>
        <v>4.5809491455299058E-3</v>
      </c>
      <c r="L245" s="3">
        <f>'Population at Risk'!L245/'Population at Risk'!L$5</f>
        <v>2.7887442797952639E-3</v>
      </c>
      <c r="M245" s="3">
        <f>'Population at Risk'!M245/'Population at Risk'!M$5</f>
        <v>2.7877746440346149E-3</v>
      </c>
      <c r="N245" s="3">
        <f>'Population at Risk'!N245/'Population at Risk'!N$5</f>
        <v>4.3311835799358144E-3</v>
      </c>
      <c r="O245" s="3">
        <f>'Population at Risk'!O245/'Population at Risk'!O$5</f>
        <v>3.2105016088780042E-3</v>
      </c>
      <c r="P245" s="3">
        <f>'Population at Risk'!P245/'Population at Risk'!P$5</f>
        <v>1.8921552202442231E-2</v>
      </c>
      <c r="Q245" s="3">
        <f>'Population at Risk'!Q245/'Population at Risk'!Q$5</f>
        <v>6.1962140653893001E-3</v>
      </c>
      <c r="R245" s="3">
        <f>'Population at Risk'!R245/'Population at Risk'!R$5</f>
        <v>1.7998620047292448E-2</v>
      </c>
      <c r="S245" s="3">
        <f>'Population at Risk'!S245/'Population at Risk'!S$5</f>
        <v>7.2779310897957061E-3</v>
      </c>
      <c r="T245" s="3">
        <f>'Population at Risk'!T245/'Population at Risk'!T$5</f>
        <v>1.0884983475632586E-2</v>
      </c>
      <c r="U245" s="3">
        <f>'Population at Risk'!U245/'Population at Risk'!U$5</f>
        <v>0</v>
      </c>
      <c r="V245" s="3">
        <f>'Population at Risk'!V245/'Population at Risk'!V$5</f>
        <v>4.3323494338834753E-3</v>
      </c>
      <c r="W245" s="3">
        <f>'Population at Risk'!W245/'Population at Risk'!W$5</f>
        <v>6.4806351229696572E-3</v>
      </c>
      <c r="X245" s="3">
        <f>'Population at Risk'!X245/'Population at Risk'!X$5</f>
        <v>6.4799776680032305E-3</v>
      </c>
      <c r="Y245" s="3">
        <f>'Population at Risk'!Y245/'Population at Risk'!Y$5</f>
        <v>5.495560449859235E-3</v>
      </c>
      <c r="Z245" s="3">
        <f>'Population at Risk'!Z245/'Population at Risk'!Z$5</f>
        <v>1.6399164177569681E-3</v>
      </c>
      <c r="AA245" s="3">
        <f>'Population at Risk'!AA245/'Population at Risk'!AA$5</f>
        <v>4.2998905846399847E-3</v>
      </c>
      <c r="AB245" s="3">
        <f>'Population at Risk'!AB245/'Population at Risk'!AB$5</f>
        <v>9.0487596196641967E-3</v>
      </c>
      <c r="AC245" s="3">
        <f>'Population at Risk'!AC245/'Population at Risk'!AC$5</f>
        <v>4.9078026047614711E-3</v>
      </c>
      <c r="AD245" s="3">
        <f>'Population at Risk'!AD245/'Population at Risk'!AD$5</f>
        <v>2.9295500542254617E-3</v>
      </c>
      <c r="AE245" s="3">
        <f>'Population at Risk'!AE245/'Population at Risk'!AE$5</f>
        <v>2.990469586070557E-3</v>
      </c>
      <c r="AF245" s="3">
        <f>'Population at Risk'!AF245/'Population at Risk'!AF$5</f>
        <v>4.6867045445038637E-3</v>
      </c>
      <c r="AG245" s="3">
        <f>'Population at Risk'!AG245/'Population at Risk'!AG$5</f>
        <v>2.990469586070557E-3</v>
      </c>
      <c r="AH245" s="3">
        <f>'Population at Risk'!AH245/'Population at Risk'!AH$5</f>
        <v>3.1040229120486967E-3</v>
      </c>
      <c r="AI245" s="3">
        <f>'Population at Risk'!AI245/'Population at Risk'!AI$5</f>
        <v>8.2607607325566341E-3</v>
      </c>
      <c r="AJ245" s="3">
        <f>'Population at Risk'!AJ245/'Population at Risk'!AJ$5</f>
        <v>4.7681555244931447E-3</v>
      </c>
      <c r="AK245" s="3">
        <f>'Population at Risk'!AK245/'Population at Risk'!AK$5</f>
        <v>5.2842559330002646E-3</v>
      </c>
      <c r="AL245" s="3">
        <f>'Population at Risk'!AL245/'Population at Risk'!AL$5</f>
        <v>3.2181689322892306E-3</v>
      </c>
      <c r="AM245" s="3">
        <f>'Population at Risk'!AM245/'Population at Risk'!AM$5</f>
        <v>2.0196019841034491E-3</v>
      </c>
      <c r="AN245" s="3">
        <f>'Population at Risk'!AN245/'Population at Risk'!AN$5</f>
        <v>2.5403424926290518E-3</v>
      </c>
      <c r="AO245" s="3">
        <f>'Population at Risk'!AO245/'Population at Risk'!AO$5</f>
        <v>2.5384306138805423E-3</v>
      </c>
      <c r="AP245" s="3">
        <f>'Population at Risk'!AP245/'Population at Risk'!AP$5</f>
        <v>7.2548725394982931E-3</v>
      </c>
      <c r="AQ245" s="3">
        <f>'Population at Risk'!AQ245/'Population at Risk'!AQ$5</f>
        <v>5.7129553372906429E-3</v>
      </c>
      <c r="AR245" s="3">
        <f>'Population at Risk'!AR245/'Population at Risk'!AR$5</f>
        <v>5.5595787966891E-3</v>
      </c>
      <c r="AS245" s="3">
        <f>'Population at Risk'!AS245/'Population at Risk'!AS$5</f>
        <v>3.0453538376585426E-3</v>
      </c>
      <c r="AT245" s="3">
        <f>'Population at Risk'!AT245/'Population at Risk'!AT$5</f>
        <v>0</v>
      </c>
      <c r="AU245" s="3">
        <f>'Population at Risk'!AU245/'Population at Risk'!AU$5</f>
        <v>0</v>
      </c>
      <c r="AV245" s="3">
        <f>'Population at Risk'!AV245/'Population at Risk'!AV$5</f>
        <v>8.8503977853345434E-3</v>
      </c>
      <c r="AW245" s="3">
        <f>'Population at Risk'!AW245/'Population at Risk'!AW$5</f>
        <v>4.2235371001502955E-3</v>
      </c>
      <c r="AX245" s="3">
        <f>'Population at Risk'!AX245/'Population at Risk'!AX$5</f>
        <v>8.1246646634188582E-3</v>
      </c>
      <c r="AY245" s="3">
        <f>'Population at Risk'!AY245/'Population at Risk'!AY$5</f>
        <v>6.4135110510067702E-3</v>
      </c>
      <c r="AZ245" s="3">
        <f>'Population at Risk'!AZ245/'Population at Risk'!AZ$5</f>
        <v>6.304752416541699E-3</v>
      </c>
      <c r="BA245" s="3">
        <f>'Population at Risk'!BA245/'Population at Risk'!BA$5</f>
        <v>6.5389252789707598E-4</v>
      </c>
      <c r="BB245" s="3">
        <f>'Population at Risk'!BB245/'Population at Risk'!BB$5</f>
        <v>4.0266233725865944E-3</v>
      </c>
      <c r="BC245" s="5">
        <f>'Population at Risk'!BC245/'Population at Risk'!BC$5</f>
        <v>0</v>
      </c>
      <c r="BD245" s="9">
        <v>243</v>
      </c>
    </row>
    <row r="246" spans="1:56" x14ac:dyDescent="0.35">
      <c r="A246" s="3"/>
      <c r="B246" s="3" t="s">
        <v>59</v>
      </c>
      <c r="C246" s="47">
        <f>'Population at Risk'!C246/'Population at Risk'!C$5</f>
        <v>1.3478183552355848E-2</v>
      </c>
      <c r="D246" s="3">
        <f>'Population at Risk'!D246/'Population at Risk'!D$5</f>
        <v>1.3086451573933599E-2</v>
      </c>
      <c r="E246" s="3">
        <f>'Population at Risk'!E246/'Population at Risk'!E$5</f>
        <v>1.2764411678628421E-2</v>
      </c>
      <c r="F246" s="3">
        <f>'Population at Risk'!F246/'Population at Risk'!F$5</f>
        <v>8.1113596933157246E-3</v>
      </c>
      <c r="G246" s="3">
        <f>'Population at Risk'!G246/'Population at Risk'!G$5</f>
        <v>3.2238627072555559E-3</v>
      </c>
      <c r="H246" s="3">
        <f>'Population at Risk'!H246/'Population at Risk'!H$5</f>
        <v>6.1530772100921571E-3</v>
      </c>
      <c r="I246" s="3">
        <f>'Population at Risk'!I246/'Population at Risk'!I$5</f>
        <v>3.7416212109550088E-3</v>
      </c>
      <c r="J246" s="3">
        <f>'Population at Risk'!J246/'Population at Risk'!J$5</f>
        <v>9.1886633800223865E-3</v>
      </c>
      <c r="K246" s="3">
        <f>'Population at Risk'!K246/'Population at Risk'!K$5</f>
        <v>5.0786913610632433E-3</v>
      </c>
      <c r="L246" s="3">
        <f>'Population at Risk'!L246/'Population at Risk'!L$5</f>
        <v>4.288974096395809E-3</v>
      </c>
      <c r="M246" s="3">
        <f>'Population at Risk'!M246/'Population at Risk'!M$5</f>
        <v>4.2874828364439753E-3</v>
      </c>
      <c r="N246" s="3">
        <f>'Population at Risk'!N246/'Population at Risk'!N$5</f>
        <v>6.431005545171363E-3</v>
      </c>
      <c r="O246" s="3">
        <f>'Population at Risk'!O246/'Population at Risk'!O$5</f>
        <v>3.9115948977167378E-3</v>
      </c>
      <c r="P246" s="3">
        <f>'Population at Risk'!P246/'Population at Risk'!P$5</f>
        <v>2.8550656397931824E-2</v>
      </c>
      <c r="Q246" s="3">
        <f>'Population at Risk'!Q246/'Population at Risk'!Q$5</f>
        <v>8.5789135117577079E-3</v>
      </c>
      <c r="R246" s="3">
        <f>'Population at Risk'!R246/'Population at Risk'!R$5</f>
        <v>2.676947998548726E-2</v>
      </c>
      <c r="S246" s="3">
        <f>'Population at Risk'!S246/'Population at Risk'!S$5</f>
        <v>9.2987814966858876E-3</v>
      </c>
      <c r="T246" s="3">
        <f>'Population at Risk'!T246/'Population at Risk'!T$5</f>
        <v>1.4668798634743969E-2</v>
      </c>
      <c r="U246" s="3">
        <f>'Population at Risk'!U246/'Population at Risk'!U$5</f>
        <v>0</v>
      </c>
      <c r="V246" s="3">
        <f>'Population at Risk'!V246/'Population at Risk'!V$5</f>
        <v>5.2606537625801428E-3</v>
      </c>
      <c r="W246" s="3">
        <f>'Population at Risk'!W246/'Population at Risk'!W$5</f>
        <v>7.41645385041607E-3</v>
      </c>
      <c r="X246" s="3">
        <f>'Population at Risk'!X246/'Population at Risk'!X$5</f>
        <v>7.4157014574291625E-3</v>
      </c>
      <c r="Y246" s="3">
        <f>'Population at Risk'!Y246/'Population at Risk'!Y$5</f>
        <v>7.4244937903810903E-3</v>
      </c>
      <c r="Z246" s="3">
        <f>'Population at Risk'!Z246/'Population at Risk'!Z$5</f>
        <v>2.053050705802821E-3</v>
      </c>
      <c r="AA246" s="3">
        <f>'Population at Risk'!AA246/'Population at Risk'!AA$5</f>
        <v>5.7538043795289243E-3</v>
      </c>
      <c r="AB246" s="3">
        <f>'Population at Risk'!AB246/'Population at Risk'!AB$5</f>
        <v>1.2050603350440786E-2</v>
      </c>
      <c r="AC246" s="3">
        <f>'Population at Risk'!AC246/'Population at Risk'!AC$5</f>
        <v>6.7412420787177491E-3</v>
      </c>
      <c r="AD246" s="3">
        <f>'Population at Risk'!AD246/'Population at Risk'!AD$5</f>
        <v>3.5228139971492183E-3</v>
      </c>
      <c r="AE246" s="3">
        <f>'Population at Risk'!AE246/'Population at Risk'!AE$5</f>
        <v>3.6835632034622023E-3</v>
      </c>
      <c r="AF246" s="3">
        <f>'Population at Risk'!AF246/'Population at Risk'!AF$5</f>
        <v>5.6966341433195098E-3</v>
      </c>
      <c r="AG246" s="3">
        <f>'Population at Risk'!AG246/'Population at Risk'!AG$5</f>
        <v>3.6835632034622023E-3</v>
      </c>
      <c r="AH246" s="3">
        <f>'Population at Risk'!AH246/'Population at Risk'!AH$5</f>
        <v>3.8227559319709893E-3</v>
      </c>
      <c r="AI246" s="3">
        <f>'Population at Risk'!AI246/'Population at Risk'!AI$5</f>
        <v>1.0994678376842353E-2</v>
      </c>
      <c r="AJ246" s="3">
        <f>'Population at Risk'!AJ246/'Population at Risk'!AJ$5</f>
        <v>5.5154463779973351E-3</v>
      </c>
      <c r="AK246" s="3">
        <f>'Population at Risk'!AK246/'Population at Risk'!AK$5</f>
        <v>7.370336059277869E-3</v>
      </c>
      <c r="AL246" s="3">
        <f>'Population at Risk'!AL246/'Population at Risk'!AL$5</f>
        <v>3.7772215689593192E-3</v>
      </c>
      <c r="AM246" s="3">
        <f>'Population at Risk'!AM246/'Population at Risk'!AM$5</f>
        <v>2.5986878599414281E-3</v>
      </c>
      <c r="AN246" s="3">
        <f>'Population at Risk'!AN246/'Population at Risk'!AN$5</f>
        <v>2.4604146434707226E-3</v>
      </c>
      <c r="AO246" s="3">
        <f>'Population at Risk'!AO246/'Population at Risk'!AO$5</f>
        <v>2.4585629189560082E-3</v>
      </c>
      <c r="AP246" s="3">
        <f>'Population at Risk'!AP246/'Population at Risk'!AP$5</f>
        <v>1.0008123671485561E-2</v>
      </c>
      <c r="AQ246" s="3">
        <f>'Population at Risk'!AQ246/'Population at Risk'!AQ$5</f>
        <v>6.5756943896756927E-3</v>
      </c>
      <c r="AR246" s="3">
        <f>'Population at Risk'!AR246/'Population at Risk'!AR$5</f>
        <v>7.2950306455099728E-3</v>
      </c>
      <c r="AS246" s="3">
        <f>'Population at Risk'!AS246/'Population at Risk'!AS$5</f>
        <v>3.7420956570166897E-3</v>
      </c>
      <c r="AT246" s="3">
        <f>'Population at Risk'!AT246/'Population at Risk'!AT$5</f>
        <v>0</v>
      </c>
      <c r="AU246" s="3">
        <f>'Population at Risk'!AU246/'Population at Risk'!AU$5</f>
        <v>0</v>
      </c>
      <c r="AV246" s="3">
        <f>'Population at Risk'!AV246/'Population at Risk'!AV$5</f>
        <v>1.1579431352136063E-2</v>
      </c>
      <c r="AW246" s="3">
        <f>'Population at Risk'!AW246/'Population at Risk'!AW$5</f>
        <v>5.0848414722141451E-3</v>
      </c>
      <c r="AX246" s="3">
        <f>'Population at Risk'!AX246/'Population at Risk'!AX$5</f>
        <v>1.274429147128899E-2</v>
      </c>
      <c r="AY246" s="3">
        <f>'Population at Risk'!AY246/'Population at Risk'!AY$5</f>
        <v>7.9932199039273663E-3</v>
      </c>
      <c r="AZ246" s="3">
        <f>'Population at Risk'!AZ246/'Population at Risk'!AZ$5</f>
        <v>8.4921539732271956E-3</v>
      </c>
      <c r="BA246" s="3">
        <f>'Population at Risk'!BA246/'Population at Risk'!BA$5</f>
        <v>7.7079249819051235E-4</v>
      </c>
      <c r="BB246" s="3">
        <f>'Population at Risk'!BB246/'Population at Risk'!BB$5</f>
        <v>5.084875112180455E-3</v>
      </c>
      <c r="BC246" s="5">
        <f>'Population at Risk'!BC246/'Population at Risk'!BC$5</f>
        <v>0</v>
      </c>
      <c r="BD246" s="9">
        <v>244</v>
      </c>
    </row>
    <row r="247" spans="1:56" x14ac:dyDescent="0.35">
      <c r="A247" s="3"/>
      <c r="B247" s="3" t="s">
        <v>60</v>
      </c>
      <c r="C247" s="47">
        <f>'Population at Risk'!C247/'Population at Risk'!C$5</f>
        <v>9.9753103089827901E-3</v>
      </c>
      <c r="D247" s="3">
        <f>'Population at Risk'!D247/'Population at Risk'!D$5</f>
        <v>9.0615807290296228E-3</v>
      </c>
      <c r="E247" s="3">
        <f>'Population at Risk'!E247/'Population at Risk'!E$5</f>
        <v>8.2821717223995252E-3</v>
      </c>
      <c r="F247" s="3">
        <f>'Population at Risk'!F247/'Population at Risk'!F$5</f>
        <v>6.7424400473405262E-3</v>
      </c>
      <c r="G247" s="3">
        <f>'Population at Risk'!G247/'Population at Risk'!G$5</f>
        <v>1.9445521091382718E-3</v>
      </c>
      <c r="H247" s="3">
        <f>'Population at Risk'!H247/'Population at Risk'!H$5</f>
        <v>4.4140384868642333E-3</v>
      </c>
      <c r="I247" s="3">
        <f>'Population at Risk'!I247/'Population at Risk'!I$5</f>
        <v>2.7480833752776901E-3</v>
      </c>
      <c r="J247" s="3">
        <f>'Population at Risk'!J247/'Population at Risk'!J$5</f>
        <v>6.3960303919763676E-3</v>
      </c>
      <c r="K247" s="3">
        <f>'Population at Risk'!K247/'Population at Risk'!K$5</f>
        <v>3.3997851260010141E-3</v>
      </c>
      <c r="L247" s="3">
        <f>'Population at Risk'!L247/'Population at Risk'!L$5</f>
        <v>2.7995554391265251E-3</v>
      </c>
      <c r="M247" s="3">
        <f>'Population at Risk'!M247/'Population at Risk'!M$5</f>
        <v>2.798582044366968E-3</v>
      </c>
      <c r="N247" s="3">
        <f>'Population at Risk'!N247/'Population at Risk'!N$5</f>
        <v>4.9832673300261509E-3</v>
      </c>
      <c r="O247" s="3">
        <f>'Population at Risk'!O247/'Population at Risk'!O$5</f>
        <v>2.4447468110729612E-3</v>
      </c>
      <c r="P247" s="3">
        <f>'Population at Risk'!P247/'Population at Risk'!P$5</f>
        <v>2.1267087472212502E-2</v>
      </c>
      <c r="Q247" s="3">
        <f>'Population at Risk'!Q247/'Population at Risk'!Q$5</f>
        <v>5.8947135786310634E-3</v>
      </c>
      <c r="R247" s="3">
        <f>'Population at Risk'!R247/'Population at Risk'!R$5</f>
        <v>1.9515263836391353E-2</v>
      </c>
      <c r="S247" s="3">
        <f>'Population at Risk'!S247/'Population at Risk'!S$5</f>
        <v>6.8633425792894061E-3</v>
      </c>
      <c r="T247" s="3">
        <f>'Population at Risk'!T247/'Population at Risk'!T$5</f>
        <v>1.155390384970733E-2</v>
      </c>
      <c r="U247" s="3">
        <f>'Population at Risk'!U247/'Population at Risk'!U$5</f>
        <v>0</v>
      </c>
      <c r="V247" s="3">
        <f>'Population at Risk'!V247/'Population at Risk'!V$5</f>
        <v>3.8530734315114024E-3</v>
      </c>
      <c r="W247" s="3">
        <f>'Population at Risk'!W247/'Population at Risk'!W$5</f>
        <v>5.3713851807000107E-3</v>
      </c>
      <c r="X247" s="3">
        <f>'Population at Risk'!X247/'Population at Risk'!X$5</f>
        <v>5.3708402582045098E-3</v>
      </c>
      <c r="Y247" s="3">
        <f>'Population at Risk'!Y247/'Population at Risk'!Y$5</f>
        <v>5.2697272626228316E-3</v>
      </c>
      <c r="Z247" s="3">
        <f>'Population at Risk'!Z247/'Population at Risk'!Z$5</f>
        <v>1.3640131401566685E-3</v>
      </c>
      <c r="AA247" s="3">
        <f>'Population at Risk'!AA247/'Population at Risk'!AA$5</f>
        <v>3.9945246326193685E-3</v>
      </c>
      <c r="AB247" s="3">
        <f>'Population at Risk'!AB247/'Population at Risk'!AB$5</f>
        <v>8.3161595914772856E-3</v>
      </c>
      <c r="AC247" s="3">
        <f>'Population at Risk'!AC247/'Population at Risk'!AC$5</f>
        <v>4.7445577909682075E-3</v>
      </c>
      <c r="AD247" s="3">
        <f>'Population at Risk'!AD247/'Population at Risk'!AD$5</f>
        <v>2.4956279856601241E-3</v>
      </c>
      <c r="AE247" s="3">
        <f>'Population at Risk'!AE247/'Population at Risk'!AE$5</f>
        <v>2.7448157942696187E-3</v>
      </c>
      <c r="AF247" s="3">
        <f>'Population at Risk'!AF247/'Population at Risk'!AF$5</f>
        <v>4.0161270710402548E-3</v>
      </c>
      <c r="AG247" s="3">
        <f>'Population at Risk'!AG247/'Population at Risk'!AG$5</f>
        <v>2.7448157942696187E-3</v>
      </c>
      <c r="AH247" s="3">
        <f>'Population at Risk'!AH247/'Population at Risk'!AH$5</f>
        <v>2.5312343247513619E-3</v>
      </c>
      <c r="AI247" s="3">
        <f>'Population at Risk'!AI247/'Population at Risk'!AI$5</f>
        <v>8.1667920950335253E-3</v>
      </c>
      <c r="AJ247" s="3">
        <f>'Population at Risk'!AJ247/'Population at Risk'!AJ$5</f>
        <v>3.4244254984269165E-3</v>
      </c>
      <c r="AK247" s="3">
        <f>'Population at Risk'!AK247/'Population at Risk'!AK$5</f>
        <v>4.9475612301034828E-3</v>
      </c>
      <c r="AL247" s="3">
        <f>'Population at Risk'!AL247/'Population at Risk'!AL$5</f>
        <v>2.8592513868616362E-3</v>
      </c>
      <c r="AM247" s="3">
        <f>'Population at Risk'!AM247/'Population at Risk'!AM$5</f>
        <v>1.414841168190333E-3</v>
      </c>
      <c r="AN247" s="3">
        <f>'Population at Risk'!AN247/'Population at Risk'!AN$5</f>
        <v>1.7893924679787073E-3</v>
      </c>
      <c r="AO247" s="3">
        <f>'Population at Risk'!AO247/'Population at Risk'!AO$5</f>
        <v>1.788045759240733E-3</v>
      </c>
      <c r="AP247" s="3">
        <f>'Population at Risk'!AP247/'Population at Risk'!AP$5</f>
        <v>7.7822909718207531E-3</v>
      </c>
      <c r="AQ247" s="3">
        <f>'Population at Risk'!AQ247/'Population at Risk'!AQ$5</f>
        <v>3.9535683210653438E-3</v>
      </c>
      <c r="AR247" s="3">
        <f>'Population at Risk'!AR247/'Population at Risk'!AR$5</f>
        <v>5.2351530999614213E-3</v>
      </c>
      <c r="AS247" s="3">
        <f>'Population at Risk'!AS247/'Population at Risk'!AS$5</f>
        <v>2.7484318384868346E-3</v>
      </c>
      <c r="AT247" s="3">
        <f>'Population at Risk'!AT247/'Population at Risk'!AT$5</f>
        <v>0</v>
      </c>
      <c r="AU247" s="3">
        <f>'Population at Risk'!AU247/'Population at Risk'!AU$5</f>
        <v>0</v>
      </c>
      <c r="AV247" s="3">
        <f>'Population at Risk'!AV247/'Population at Risk'!AV$5</f>
        <v>8.5006193371032299E-3</v>
      </c>
      <c r="AW247" s="3">
        <f>'Population at Risk'!AW247/'Population at Risk'!AW$5</f>
        <v>3.687076728737746E-3</v>
      </c>
      <c r="AX247" s="3">
        <f>'Population at Risk'!AX247/'Population at Risk'!AX$5</f>
        <v>8.9547465531460337E-3</v>
      </c>
      <c r="AY247" s="3">
        <f>'Population at Risk'!AY247/'Population at Risk'!AY$5</f>
        <v>6.081995288778382E-3</v>
      </c>
      <c r="AZ247" s="3">
        <f>'Population at Risk'!AZ247/'Population at Risk'!AZ$5</f>
        <v>6.7227086505826433E-3</v>
      </c>
      <c r="BA247" s="3">
        <f>'Population at Risk'!BA247/'Population at Risk'!BA$5</f>
        <v>5.0583257693752369E-4</v>
      </c>
      <c r="BB247" s="3">
        <f>'Population at Risk'!BB247/'Population at Risk'!BB$5</f>
        <v>2.5977079377443634E-3</v>
      </c>
      <c r="BC247" s="5">
        <f>'Population at Risk'!BC247/'Population at Risk'!BC$5</f>
        <v>0</v>
      </c>
      <c r="BD247" s="9">
        <v>245</v>
      </c>
    </row>
    <row r="248" spans="1:56" x14ac:dyDescent="0.35">
      <c r="A248" s="3"/>
      <c r="B248" s="3" t="s">
        <v>80</v>
      </c>
      <c r="C248" s="47">
        <f>'Population at Risk'!C248/'Population at Risk'!C$5</f>
        <v>5.5027835726344926E-3</v>
      </c>
      <c r="D248" s="3">
        <f>'Population at Risk'!D248/'Population at Risk'!D$5</f>
        <v>4.9242833242121274E-3</v>
      </c>
      <c r="E248" s="3">
        <f>'Population at Risk'!E248/'Population at Risk'!E$5</f>
        <v>4.4297547108397969E-3</v>
      </c>
      <c r="F248" s="3">
        <f>'Population at Risk'!F248/'Population at Risk'!F$5</f>
        <v>2.9421556570213207E-3</v>
      </c>
      <c r="G248" s="3">
        <f>'Population at Risk'!G248/'Population at Risk'!G$5</f>
        <v>1.3304830220419754E-3</v>
      </c>
      <c r="H248" s="3">
        <f>'Population at Risk'!H248/'Population at Risk'!H$5</f>
        <v>2.2705721535833034E-3</v>
      </c>
      <c r="I248" s="3">
        <f>'Population at Risk'!I248/'Population at Risk'!I$5</f>
        <v>1.6911282309401167E-3</v>
      </c>
      <c r="J248" s="3">
        <f>'Population at Risk'!J248/'Population at Risk'!J$5</f>
        <v>2.6575055853986316E-3</v>
      </c>
      <c r="K248" s="3">
        <f>'Population at Risk'!K248/'Population at Risk'!K$5</f>
        <v>1.4270702998028949E-3</v>
      </c>
      <c r="L248" s="3">
        <f>'Population at Risk'!L248/'Population at Risk'!L$5</f>
        <v>1.4480459167895818E-3</v>
      </c>
      <c r="M248" s="3">
        <f>'Population at Risk'!M248/'Population at Risk'!M$5</f>
        <v>1.4475424367415351E-3</v>
      </c>
      <c r="N248" s="3">
        <f>'Population at Risk'!N248/'Population at Risk'!N$5</f>
        <v>2.8497583813911018E-3</v>
      </c>
      <c r="O248" s="3">
        <f>'Population at Risk'!O248/'Population at Risk'!O$5</f>
        <v>1.358192672818312E-3</v>
      </c>
      <c r="P248" s="3">
        <f>'Population at Risk'!P248/'Population at Risk'!P$5</f>
        <v>1.0435113172424796E-2</v>
      </c>
      <c r="Q248" s="3">
        <f>'Population at Risk'!Q248/'Population at Risk'!Q$5</f>
        <v>2.6578842475077562E-3</v>
      </c>
      <c r="R248" s="3">
        <f>'Population at Risk'!R248/'Population at Risk'!R$5</f>
        <v>1.0184350515201317E-2</v>
      </c>
      <c r="S248" s="3">
        <f>'Population at Risk'!S248/'Population at Risk'!S$5</f>
        <v>3.6320206043588283E-3</v>
      </c>
      <c r="T248" s="3">
        <f>'Population at Risk'!T248/'Population at Risk'!T$5</f>
        <v>6.4287240269327601E-3</v>
      </c>
      <c r="U248" s="3">
        <f>'Population at Risk'!U248/'Population at Risk'!U$5</f>
        <v>0</v>
      </c>
      <c r="V248" s="3">
        <f>'Population at Risk'!V248/'Population at Risk'!V$5</f>
        <v>1.5639781456319344E-3</v>
      </c>
      <c r="W248" s="3">
        <f>'Population at Risk'!W248/'Population at Risk'!W$5</f>
        <v>2.6240941364428952E-3</v>
      </c>
      <c r="X248" s="3">
        <f>'Population at Risk'!X248/'Population at Risk'!X$5</f>
        <v>2.6238279243063316E-3</v>
      </c>
      <c r="Y248" s="3">
        <f>'Population at Risk'!Y248/'Population at Risk'!Y$5</f>
        <v>2.1698876963741074E-3</v>
      </c>
      <c r="Z248" s="3">
        <f>'Population at Risk'!Z248/'Population at Risk'!Z$5</f>
        <v>6.6794457894269865E-4</v>
      </c>
      <c r="AA248" s="3">
        <f>'Population at Risk'!AA248/'Population at Risk'!AA$5</f>
        <v>1.9345679835107254E-3</v>
      </c>
      <c r="AB248" s="3">
        <f>'Population at Risk'!AB248/'Population at Risk'!AB$5</f>
        <v>4.581715832513788E-3</v>
      </c>
      <c r="AC248" s="3">
        <f>'Population at Risk'!AC248/'Population at Risk'!AC$5</f>
        <v>2.3547641210301604E-3</v>
      </c>
      <c r="AD248" s="3">
        <f>'Population at Risk'!AD248/'Population at Risk'!AD$5</f>
        <v>1.3961049311084172E-3</v>
      </c>
      <c r="AE248" s="3">
        <f>'Population at Risk'!AE248/'Population at Risk'!AE$5</f>
        <v>1.438732442349503E-3</v>
      </c>
      <c r="AF248" s="3">
        <f>'Population at Risk'!AF248/'Population at Risk'!AF$5</f>
        <v>1.9083724380120359E-3</v>
      </c>
      <c r="AG248" s="3">
        <f>'Population at Risk'!AG248/'Population at Risk'!AG$5</f>
        <v>1.438732442349503E-3</v>
      </c>
      <c r="AH248" s="3">
        <f>'Population at Risk'!AH248/'Population at Risk'!AH$5</f>
        <v>1.1175917632674141E-3</v>
      </c>
      <c r="AI248" s="3">
        <f>'Population at Risk'!AI248/'Population at Risk'!AI$5</f>
        <v>4.3942841799777749E-3</v>
      </c>
      <c r="AJ248" s="3">
        <f>'Population at Risk'!AJ248/'Population at Risk'!AJ$5</f>
        <v>1.69706042399918E-3</v>
      </c>
      <c r="AK248" s="3">
        <f>'Population at Risk'!AK248/'Population at Risk'!AK$5</f>
        <v>3.0348442597026518E-3</v>
      </c>
      <c r="AL248" s="3">
        <f>'Population at Risk'!AL248/'Population at Risk'!AL$5</f>
        <v>1.3694309273916258E-3</v>
      </c>
      <c r="AM248" s="3">
        <f>'Population at Risk'!AM248/'Population at Risk'!AM$5</f>
        <v>6.2801623281917845E-4</v>
      </c>
      <c r="AN248" s="3">
        <f>'Population at Risk'!AN248/'Population at Risk'!AN$5</f>
        <v>1.1183702924866922E-3</v>
      </c>
      <c r="AO248" s="3">
        <f>'Population at Risk'!AO248/'Population at Risk'!AO$5</f>
        <v>1.1175285995254582E-3</v>
      </c>
      <c r="AP248" s="3">
        <f>'Population at Risk'!AP248/'Population at Risk'!AP$5</f>
        <v>4.3054428132202494E-3</v>
      </c>
      <c r="AQ248" s="3">
        <f>'Population at Risk'!AQ248/'Population at Risk'!AQ$5</f>
        <v>1.9292326515164223E-3</v>
      </c>
      <c r="AR248" s="3">
        <f>'Population at Risk'!AR248/'Population at Risk'!AR$5</f>
        <v>2.6864310122190595E-3</v>
      </c>
      <c r="AS248" s="3">
        <f>'Population at Risk'!AS248/'Population at Risk'!AS$5</f>
        <v>1.691342669838052E-3</v>
      </c>
      <c r="AT248" s="3">
        <f>'Population at Risk'!AT248/'Population at Risk'!AT$5</f>
        <v>0</v>
      </c>
      <c r="AU248" s="3">
        <f>'Population at Risk'!AU248/'Population at Risk'!AU$5</f>
        <v>0</v>
      </c>
      <c r="AV248" s="3">
        <f>'Population at Risk'!AV248/'Population at Risk'!AV$5</f>
        <v>4.3955366503927859E-3</v>
      </c>
      <c r="AW248" s="3">
        <f>'Population at Risk'!AW248/'Population at Risk'!AW$5</f>
        <v>1.6244292964725726E-3</v>
      </c>
      <c r="AX248" s="3">
        <f>'Population at Risk'!AX248/'Population at Risk'!AX$5</f>
        <v>3.7116775568112543E-3</v>
      </c>
      <c r="AY248" s="3">
        <f>'Population at Risk'!AY248/'Population at Risk'!AY$5</f>
        <v>3.0955175224758498E-3</v>
      </c>
      <c r="AZ248" s="3">
        <f>'Population at Risk'!AZ248/'Population at Risk'!AZ$5</f>
        <v>3.5270548906225839E-3</v>
      </c>
      <c r="BA248" s="3">
        <f>'Population at Risk'!BA248/'Population at Risk'!BA$5</f>
        <v>1.4452359341072109E-4</v>
      </c>
      <c r="BB248" s="3">
        <f>'Population at Risk'!BB248/'Population at Risk'!BB$5</f>
        <v>1.1744956101503768E-3</v>
      </c>
      <c r="BC248" s="5">
        <f>'Population at Risk'!BC248/'Population at Risk'!BC$5</f>
        <v>0</v>
      </c>
      <c r="BD248" s="9">
        <v>246</v>
      </c>
    </row>
    <row r="249" spans="1:56" x14ac:dyDescent="0.35">
      <c r="A249" s="4"/>
      <c r="B249" s="4" t="s">
        <v>79</v>
      </c>
      <c r="C249" s="49">
        <f>'Population at Risk'!C249/'Population at Risk'!C$5</f>
        <v>2.6907884430062939E-3</v>
      </c>
      <c r="D249" s="4">
        <f>'Population at Risk'!D249/'Population at Risk'!D$5</f>
        <v>2.3216084622141651E-3</v>
      </c>
      <c r="E249" s="4">
        <f>'Population at Risk'!E249/'Population at Risk'!E$5</f>
        <v>2.0049363738635102E-3</v>
      </c>
      <c r="F249" s="4">
        <f>'Population at Risk'!F249/'Population at Risk'!F$5</f>
        <v>1.0624450983688102E-3</v>
      </c>
      <c r="G249" s="4">
        <f>'Population at Risk'!G249/'Population at Risk'!G$5</f>
        <v>3.5820696747283955E-4</v>
      </c>
      <c r="H249" s="4">
        <f>'Population at Risk'!H249/'Population at Risk'!H$5</f>
        <v>1.1035096217160583E-3</v>
      </c>
      <c r="I249" s="4">
        <f>'Population at Risk'!I249/'Population at Risk'!I$5</f>
        <v>4.8619936639528362E-4</v>
      </c>
      <c r="J249" s="4">
        <f>'Population at Risk'!J249/'Population at Risk'!J$5</f>
        <v>1.0810192211791044E-3</v>
      </c>
      <c r="K249" s="4">
        <f>'Population at Risk'!K249/'Population at Risk'!K$5</f>
        <v>3.7775390288900161E-4</v>
      </c>
      <c r="L249" s="4">
        <f>'Population at Risk'!L249/'Population at Risk'!L$5</f>
        <v>6.0680019370230095E-4</v>
      </c>
      <c r="M249" s="4">
        <f>'Population at Risk'!M249/'Population at Risk'!M$5</f>
        <v>6.0658921158692912E-4</v>
      </c>
      <c r="N249" s="4">
        <f>'Population at Risk'!N249/'Population at Risk'!N$5</f>
        <v>9.2960032761955718E-4</v>
      </c>
      <c r="O249" s="4">
        <f>'Population at Risk'!O249/'Population at Risk'!O$5</f>
        <v>5.4327706912732474E-4</v>
      </c>
      <c r="P249" s="4">
        <f>'Population at Risk'!P249/'Population at Risk'!P$5</f>
        <v>4.4355067175854829E-3</v>
      </c>
      <c r="Q249" s="4">
        <f>'Population at Risk'!Q249/'Population at Risk'!Q$5</f>
        <v>1.6578881939899866E-3</v>
      </c>
      <c r="R249" s="4">
        <f>'Population at Risk'!R249/'Population at Risk'!R$5</f>
        <v>4.2387380635893757E-3</v>
      </c>
      <c r="S249" s="4">
        <f>'Population at Risk'!S249/'Population at Risk'!S$5</f>
        <v>1.7130785441611478E-3</v>
      </c>
      <c r="T249" s="4">
        <f>'Population at Risk'!T249/'Population at Risk'!T$5</f>
        <v>3.1096596677508631E-3</v>
      </c>
      <c r="U249" s="4">
        <f>'Population at Risk'!U249/'Population at Risk'!U$5</f>
        <v>0</v>
      </c>
      <c r="V249" s="4">
        <f>'Population at Risk'!V249/'Population at Risk'!V$5</f>
        <v>7.1089915710542478E-4</v>
      </c>
      <c r="W249" s="4">
        <f>'Population at Risk'!W249/'Population at Risk'!W$5</f>
        <v>1.1210918611094061E-3</v>
      </c>
      <c r="X249" s="4">
        <f>'Population at Risk'!X249/'Population at Risk'!X$5</f>
        <v>1.1209781272858035E-3</v>
      </c>
      <c r="Y249" s="4">
        <f>'Population at Risk'!Y249/'Population at Risk'!Y$5</f>
        <v>9.2239128556669361E-4</v>
      </c>
      <c r="Z249" s="4">
        <f>'Population at Risk'!Z249/'Population at Risk'!Z$5</f>
        <v>3.5154977839089394E-4</v>
      </c>
      <c r="AA249" s="4">
        <f>'Population at Risk'!AA249/'Population at Risk'!AA$5</f>
        <v>8.1118789784775133E-4</v>
      </c>
      <c r="AB249" s="4">
        <f>'Population at Risk'!AB249/'Population at Risk'!AB$5</f>
        <v>2.118180183875721E-3</v>
      </c>
      <c r="AC249" s="4">
        <f>'Population at Risk'!AC249/'Population at Risk'!AC$5</f>
        <v>1.0139108322782756E-3</v>
      </c>
      <c r="AD249" s="4">
        <f>'Population at Risk'!AD249/'Population at Risk'!AD$5</f>
        <v>5.0635930143828607E-4</v>
      </c>
      <c r="AE249" s="4">
        <f>'Population at Risk'!AE249/'Population at Risk'!AE$5</f>
        <v>5.714114664650508E-4</v>
      </c>
      <c r="AF249" s="4">
        <f>'Population at Risk'!AF249/'Population at Risk'!AF$5</f>
        <v>1.1962931700970972E-3</v>
      </c>
      <c r="AG249" s="4">
        <f>'Population at Risk'!AG249/'Population at Risk'!AG$5</f>
        <v>5.714114664650508E-4</v>
      </c>
      <c r="AH249" s="4">
        <f>'Population at Risk'!AH249/'Population at Risk'!AH$5</f>
        <v>4.1817175248085362E-4</v>
      </c>
      <c r="AI249" s="4">
        <f>'Population at Risk'!AI249/'Population at Risk'!AI$5</f>
        <v>2.1732276182611174E-3</v>
      </c>
      <c r="AJ249" s="4">
        <f>'Population at Risk'!AJ249/'Population at Risk'!AJ$5</f>
        <v>7.2731161028536284E-4</v>
      </c>
      <c r="AK249" s="4">
        <f>'Population at Risk'!AK249/'Population at Risk'!AK$5</f>
        <v>1.1986359681178541E-3</v>
      </c>
      <c r="AL249" s="4">
        <f>'Population at Risk'!AL249/'Population at Risk'!AL$5</f>
        <v>6.3204504341151963E-4</v>
      </c>
      <c r="AM249" s="4">
        <f>'Population at Risk'!AM249/'Population at Risk'!AM$5</f>
        <v>2.8874309554904757E-4</v>
      </c>
      <c r="AN249" s="4">
        <f>'Population at Risk'!AN249/'Population at Risk'!AN$5</f>
        <v>4.4734811699467683E-4</v>
      </c>
      <c r="AO249" s="4">
        <f>'Population at Risk'!AO249/'Population at Risk'!AO$5</f>
        <v>4.4701143981018326E-4</v>
      </c>
      <c r="AP249" s="4">
        <f>'Population at Risk'!AP249/'Population at Risk'!AP$5</f>
        <v>1.7546710333124036E-3</v>
      </c>
      <c r="AQ249" s="4">
        <f>'Population at Risk'!AQ249/'Population at Risk'!AQ$5</f>
        <v>5.1627352646214117E-4</v>
      </c>
      <c r="AR249" s="4">
        <f>'Population at Risk'!AR249/'Population at Risk'!AR$5</f>
        <v>1.1858022499954906E-3</v>
      </c>
      <c r="AS249" s="4">
        <f>'Population at Risk'!AS249/'Population at Risk'!AS$5</f>
        <v>4.8626101757843994E-4</v>
      </c>
      <c r="AT249" s="4">
        <f>'Population at Risk'!AT249/'Population at Risk'!AT$5</f>
        <v>0</v>
      </c>
      <c r="AU249" s="4">
        <f>'Population at Risk'!AU249/'Population at Risk'!AU$5</f>
        <v>0</v>
      </c>
      <c r="AV249" s="4">
        <f>'Population at Risk'!AV249/'Population at Risk'!AV$5</f>
        <v>2.3042681118799185E-3</v>
      </c>
      <c r="AW249" s="4">
        <f>'Population at Risk'!AW249/'Population at Risk'!AW$5</f>
        <v>5.5155041229068742E-4</v>
      </c>
      <c r="AX249" s="4">
        <f>'Population at Risk'!AX249/'Population at Risk'!AX$5</f>
        <v>1.6352145879657972E-3</v>
      </c>
      <c r="AY249" s="4">
        <f>'Population at Risk'!AY249/'Population at Risk'!AY$5</f>
        <v>1.2206394927179723E-3</v>
      </c>
      <c r="AZ249" s="4">
        <f>'Population at Risk'!AZ249/'Population at Risk'!AZ$5</f>
        <v>1.3078508906503206E-3</v>
      </c>
      <c r="BA249" s="4">
        <f>'Population at Risk'!BA249/'Population at Risk'!BA$5</f>
        <v>4.8174531136907022E-5</v>
      </c>
      <c r="BB249" s="4">
        <f>'Population at Risk'!BB249/'Population at Risk'!BB$5</f>
        <v>6.3560938902255688E-4</v>
      </c>
      <c r="BC249" s="8">
        <f>'Population at Risk'!BC249/'Population at Risk'!BC$5</f>
        <v>0</v>
      </c>
      <c r="BD249" s="9">
        <v>247</v>
      </c>
    </row>
    <row r="250" spans="1:56" x14ac:dyDescent="0.35">
      <c r="BD250" s="9"/>
    </row>
    <row r="251" spans="1:56" x14ac:dyDescent="0.35">
      <c r="BD251" s="9"/>
    </row>
  </sheetData>
  <sortState columnSort="1" ref="C1:BC251">
    <sortCondition ref="C3:BC3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256"/>
  <sheetViews>
    <sheetView zoomScale="80" zoomScaleNormal="80" workbookViewId="0">
      <pane ySplit="1600" topLeftCell="A60" activePane="bottomLeft"/>
      <selection activeCell="E3" sqref="E3"/>
      <selection pane="bottomLeft" activeCell="E64" sqref="E64"/>
    </sheetView>
  </sheetViews>
  <sheetFormatPr defaultRowHeight="15.5" x14ac:dyDescent="0.35"/>
  <cols>
    <col min="1" max="1" width="21.53515625" customWidth="1"/>
    <col min="2" max="2" width="19.84375" style="3" customWidth="1"/>
    <col min="3" max="3" width="12.921875" style="47" customWidth="1"/>
    <col min="4" max="5" width="12.921875" style="3" customWidth="1"/>
    <col min="6" max="6" width="12.921875" style="5" customWidth="1"/>
    <col min="7" max="7" width="8.69140625" style="52"/>
  </cols>
  <sheetData>
    <row r="1" spans="1:8" ht="20" x14ac:dyDescent="0.4">
      <c r="A1" s="42" t="s">
        <v>203</v>
      </c>
      <c r="B1" s="58"/>
      <c r="C1" s="99"/>
      <c r="D1" s="58"/>
      <c r="E1" s="58"/>
      <c r="F1" s="43"/>
      <c r="G1" s="100"/>
      <c r="H1" s="44"/>
    </row>
    <row r="3" spans="1:8" s="20" customFormat="1" ht="46.5" x14ac:dyDescent="0.35">
      <c r="A3" s="20" t="s">
        <v>131</v>
      </c>
      <c r="B3" s="20" t="s">
        <v>132</v>
      </c>
      <c r="C3" s="48" t="s">
        <v>141</v>
      </c>
      <c r="D3" s="46" t="s">
        <v>410</v>
      </c>
      <c r="E3" s="46" t="s">
        <v>411</v>
      </c>
      <c r="F3" s="12" t="s">
        <v>142</v>
      </c>
      <c r="G3" s="53">
        <v>1</v>
      </c>
    </row>
    <row r="4" spans="1:8" x14ac:dyDescent="0.35">
      <c r="A4" s="4"/>
      <c r="B4" s="4"/>
      <c r="C4" s="49"/>
      <c r="D4" s="4"/>
      <c r="E4" s="4"/>
      <c r="F4" s="8"/>
      <c r="G4" s="54">
        <v>2</v>
      </c>
    </row>
    <row r="5" spans="1:8" s="1" customFormat="1" hidden="1" x14ac:dyDescent="0.35">
      <c r="A5" s="1" t="s">
        <v>140</v>
      </c>
      <c r="B5" s="6" t="s">
        <v>327</v>
      </c>
      <c r="C5" s="50"/>
      <c r="F5" s="6"/>
      <c r="G5" s="54">
        <v>3</v>
      </c>
    </row>
    <row r="6" spans="1:8" s="3" customFormat="1" hidden="1" x14ac:dyDescent="0.35">
      <c r="A6" s="21" t="s">
        <v>159</v>
      </c>
      <c r="B6" s="6" t="s">
        <v>327</v>
      </c>
      <c r="C6" s="47"/>
      <c r="F6" s="5"/>
      <c r="G6" s="55">
        <v>4</v>
      </c>
    </row>
    <row r="7" spans="1:8" hidden="1" x14ac:dyDescent="0.35">
      <c r="A7" t="s">
        <v>133</v>
      </c>
      <c r="B7" s="5" t="s">
        <v>327</v>
      </c>
      <c r="G7" s="55">
        <v>5</v>
      </c>
    </row>
    <row r="8" spans="1:8" hidden="1" x14ac:dyDescent="0.35">
      <c r="A8" t="s">
        <v>134</v>
      </c>
      <c r="B8" s="5"/>
      <c r="G8" s="54">
        <v>6</v>
      </c>
    </row>
    <row r="9" spans="1:8" hidden="1" x14ac:dyDescent="0.35">
      <c r="A9" t="s">
        <v>135</v>
      </c>
      <c r="B9" s="5"/>
      <c r="G9" s="56">
        <v>7</v>
      </c>
    </row>
    <row r="10" spans="1:8" hidden="1" x14ac:dyDescent="0.35">
      <c r="A10" t="s">
        <v>136</v>
      </c>
      <c r="B10" s="5"/>
      <c r="G10" s="56">
        <v>8</v>
      </c>
    </row>
    <row r="11" spans="1:8" hidden="1" x14ac:dyDescent="0.35">
      <c r="A11" t="s">
        <v>137</v>
      </c>
      <c r="B11" s="8"/>
      <c r="G11" s="56">
        <v>9</v>
      </c>
    </row>
    <row r="12" spans="1:8" s="2" customFormat="1" hidden="1" x14ac:dyDescent="0.35">
      <c r="A12" s="2" t="s">
        <v>133</v>
      </c>
      <c r="B12" s="5" t="s">
        <v>328</v>
      </c>
      <c r="C12" s="51"/>
      <c r="F12" s="7"/>
      <c r="G12" s="56">
        <v>10</v>
      </c>
    </row>
    <row r="13" spans="1:8" s="3" customFormat="1" hidden="1" x14ac:dyDescent="0.35">
      <c r="A13" s="3" t="s">
        <v>134</v>
      </c>
      <c r="B13" s="5"/>
      <c r="C13" s="47"/>
      <c r="F13" s="5"/>
      <c r="G13" s="56">
        <v>11</v>
      </c>
    </row>
    <row r="14" spans="1:8" s="3" customFormat="1" hidden="1" x14ac:dyDescent="0.35">
      <c r="A14" s="3" t="s">
        <v>135</v>
      </c>
      <c r="B14" s="5"/>
      <c r="C14" s="47"/>
      <c r="F14" s="5"/>
      <c r="G14" s="56">
        <v>12</v>
      </c>
    </row>
    <row r="15" spans="1:8" s="3" customFormat="1" hidden="1" x14ac:dyDescent="0.35">
      <c r="A15" s="3" t="s">
        <v>136</v>
      </c>
      <c r="B15" s="5"/>
      <c r="C15" s="47"/>
      <c r="F15" s="5"/>
      <c r="G15" s="56">
        <v>13</v>
      </c>
    </row>
    <row r="16" spans="1:8" s="4" customFormat="1" hidden="1" x14ac:dyDescent="0.35">
      <c r="A16" s="4" t="s">
        <v>137</v>
      </c>
      <c r="B16" s="8"/>
      <c r="C16" s="49"/>
      <c r="F16" s="8"/>
      <c r="G16" s="56">
        <v>14</v>
      </c>
    </row>
    <row r="17" spans="1:7" hidden="1" x14ac:dyDescent="0.35">
      <c r="A17" t="s">
        <v>133</v>
      </c>
      <c r="B17" s="5" t="s">
        <v>329</v>
      </c>
      <c r="G17" s="56">
        <v>15</v>
      </c>
    </row>
    <row r="18" spans="1:7" hidden="1" x14ac:dyDescent="0.35">
      <c r="A18" t="s">
        <v>134</v>
      </c>
      <c r="G18" s="56">
        <v>16</v>
      </c>
    </row>
    <row r="19" spans="1:7" hidden="1" x14ac:dyDescent="0.35">
      <c r="A19" t="s">
        <v>135</v>
      </c>
      <c r="G19" s="56">
        <v>17</v>
      </c>
    </row>
    <row r="20" spans="1:7" hidden="1" x14ac:dyDescent="0.35">
      <c r="A20" t="s">
        <v>136</v>
      </c>
      <c r="G20" s="56">
        <v>18</v>
      </c>
    </row>
    <row r="21" spans="1:7" hidden="1" x14ac:dyDescent="0.35">
      <c r="A21" t="s">
        <v>137</v>
      </c>
      <c r="G21" s="56">
        <v>19</v>
      </c>
    </row>
    <row r="22" spans="1:7" s="2" customFormat="1" hidden="1" x14ac:dyDescent="0.35">
      <c r="A22" s="2" t="s">
        <v>140</v>
      </c>
      <c r="B22" s="2" t="s">
        <v>83</v>
      </c>
      <c r="C22" s="51"/>
      <c r="F22" s="7"/>
      <c r="G22" s="56">
        <v>20</v>
      </c>
    </row>
    <row r="23" spans="1:7" s="3" customFormat="1" hidden="1" x14ac:dyDescent="0.35">
      <c r="B23" s="3" t="s">
        <v>61</v>
      </c>
      <c r="C23" s="47"/>
      <c r="F23" s="5"/>
      <c r="G23" s="56">
        <v>21</v>
      </c>
    </row>
    <row r="24" spans="1:7" s="3" customFormat="1" hidden="1" x14ac:dyDescent="0.35">
      <c r="B24" s="3" t="s">
        <v>78</v>
      </c>
      <c r="C24" s="47"/>
      <c r="F24" s="5"/>
      <c r="G24" s="56">
        <v>22</v>
      </c>
    </row>
    <row r="25" spans="1:7" s="3" customFormat="1" hidden="1" x14ac:dyDescent="0.35">
      <c r="B25" s="3" t="s">
        <v>62</v>
      </c>
      <c r="C25" s="47"/>
      <c r="F25" s="5"/>
      <c r="G25" s="56">
        <v>23</v>
      </c>
    </row>
    <row r="26" spans="1:7" s="3" customFormat="1" hidden="1" x14ac:dyDescent="0.35">
      <c r="B26" s="3" t="s">
        <v>63</v>
      </c>
      <c r="C26" s="47"/>
      <c r="F26" s="5"/>
      <c r="G26" s="56">
        <v>24</v>
      </c>
    </row>
    <row r="27" spans="1:7" s="3" customFormat="1" hidden="1" x14ac:dyDescent="0.35">
      <c r="B27" s="3" t="s">
        <v>64</v>
      </c>
      <c r="C27" s="47"/>
      <c r="F27" s="5"/>
      <c r="G27" s="56">
        <v>25</v>
      </c>
    </row>
    <row r="28" spans="1:7" s="3" customFormat="1" hidden="1" x14ac:dyDescent="0.35">
      <c r="B28" s="3" t="s">
        <v>65</v>
      </c>
      <c r="C28" s="47"/>
      <c r="F28" s="5"/>
      <c r="G28" s="56">
        <v>26</v>
      </c>
    </row>
    <row r="29" spans="1:7" s="3" customFormat="1" hidden="1" x14ac:dyDescent="0.35">
      <c r="B29" s="3" t="s">
        <v>66</v>
      </c>
      <c r="C29" s="47"/>
      <c r="F29" s="5"/>
      <c r="G29" s="56">
        <v>27</v>
      </c>
    </row>
    <row r="30" spans="1:7" s="3" customFormat="1" hidden="1" x14ac:dyDescent="0.35">
      <c r="B30" s="3" t="s">
        <v>67</v>
      </c>
      <c r="C30" s="47"/>
      <c r="F30" s="5"/>
      <c r="G30" s="56">
        <v>28</v>
      </c>
    </row>
    <row r="31" spans="1:7" s="3" customFormat="1" hidden="1" x14ac:dyDescent="0.35">
      <c r="B31" s="3" t="s">
        <v>68</v>
      </c>
      <c r="C31" s="47"/>
      <c r="F31" s="5"/>
      <c r="G31" s="56">
        <v>29</v>
      </c>
    </row>
    <row r="32" spans="1:7" s="3" customFormat="1" hidden="1" x14ac:dyDescent="0.35">
      <c r="B32" s="3" t="s">
        <v>69</v>
      </c>
      <c r="C32" s="47"/>
      <c r="F32" s="5"/>
      <c r="G32" s="56">
        <v>30</v>
      </c>
    </row>
    <row r="33" spans="2:7" s="3" customFormat="1" hidden="1" x14ac:dyDescent="0.35">
      <c r="B33" s="3" t="s">
        <v>70</v>
      </c>
      <c r="C33" s="47"/>
      <c r="F33" s="5"/>
      <c r="G33" s="56">
        <v>31</v>
      </c>
    </row>
    <row r="34" spans="2:7" s="3" customFormat="1" hidden="1" x14ac:dyDescent="0.35">
      <c r="B34" s="3" t="s">
        <v>71</v>
      </c>
      <c r="C34" s="47"/>
      <c r="F34" s="5"/>
      <c r="G34" s="56">
        <v>32</v>
      </c>
    </row>
    <row r="35" spans="2:7" s="3" customFormat="1" hidden="1" x14ac:dyDescent="0.35">
      <c r="B35" s="3" t="s">
        <v>72</v>
      </c>
      <c r="C35" s="47"/>
      <c r="F35" s="5"/>
      <c r="G35" s="56">
        <v>33</v>
      </c>
    </row>
    <row r="36" spans="2:7" s="3" customFormat="1" hidden="1" x14ac:dyDescent="0.35">
      <c r="B36" s="3" t="s">
        <v>73</v>
      </c>
      <c r="C36" s="47"/>
      <c r="F36" s="5"/>
      <c r="G36" s="56">
        <v>34</v>
      </c>
    </row>
    <row r="37" spans="2:7" s="3" customFormat="1" hidden="1" x14ac:dyDescent="0.35">
      <c r="B37" s="3" t="s">
        <v>74</v>
      </c>
      <c r="C37" s="47"/>
      <c r="F37" s="5"/>
      <c r="G37" s="56">
        <v>35</v>
      </c>
    </row>
    <row r="38" spans="2:7" s="3" customFormat="1" hidden="1" x14ac:dyDescent="0.35">
      <c r="B38" s="3" t="s">
        <v>75</v>
      </c>
      <c r="C38" s="47"/>
      <c r="F38" s="5"/>
      <c r="G38" s="56">
        <v>36</v>
      </c>
    </row>
    <row r="39" spans="2:7" s="3" customFormat="1" hidden="1" x14ac:dyDescent="0.35">
      <c r="B39" s="3" t="s">
        <v>81</v>
      </c>
      <c r="C39" s="47"/>
      <c r="F39" s="5"/>
      <c r="G39" s="56">
        <v>37</v>
      </c>
    </row>
    <row r="40" spans="2:7" s="3" customFormat="1" hidden="1" x14ac:dyDescent="0.35">
      <c r="B40" s="3" t="s">
        <v>82</v>
      </c>
      <c r="C40" s="47"/>
      <c r="F40" s="5"/>
      <c r="G40" s="56">
        <v>38</v>
      </c>
    </row>
    <row r="41" spans="2:7" s="3" customFormat="1" hidden="1" x14ac:dyDescent="0.35">
      <c r="B41" s="3" t="s">
        <v>76</v>
      </c>
      <c r="C41" s="47"/>
      <c r="F41" s="5"/>
      <c r="G41" s="56">
        <v>39</v>
      </c>
    </row>
    <row r="42" spans="2:7" s="3" customFormat="1" hidden="1" x14ac:dyDescent="0.35">
      <c r="B42" s="3" t="s">
        <v>46</v>
      </c>
      <c r="C42" s="47"/>
      <c r="F42" s="5"/>
      <c r="G42" s="56">
        <v>40</v>
      </c>
    </row>
    <row r="43" spans="2:7" s="3" customFormat="1" hidden="1" x14ac:dyDescent="0.35">
      <c r="B43" s="3" t="s">
        <v>77</v>
      </c>
      <c r="C43" s="47"/>
      <c r="F43" s="5"/>
      <c r="G43" s="56">
        <v>41</v>
      </c>
    </row>
    <row r="44" spans="2:7" s="3" customFormat="1" hidden="1" x14ac:dyDescent="0.35">
      <c r="B44" s="3" t="s">
        <v>47</v>
      </c>
      <c r="C44" s="47"/>
      <c r="F44" s="5"/>
      <c r="G44" s="56">
        <v>42</v>
      </c>
    </row>
    <row r="45" spans="2:7" s="3" customFormat="1" hidden="1" x14ac:dyDescent="0.35">
      <c r="B45" s="3" t="s">
        <v>48</v>
      </c>
      <c r="C45" s="47"/>
      <c r="F45" s="5"/>
      <c r="G45" s="56">
        <v>43</v>
      </c>
    </row>
    <row r="46" spans="2:7" s="3" customFormat="1" hidden="1" x14ac:dyDescent="0.35">
      <c r="B46" s="3" t="s">
        <v>49</v>
      </c>
      <c r="C46" s="47"/>
      <c r="F46" s="5"/>
      <c r="G46" s="56">
        <v>44</v>
      </c>
    </row>
    <row r="47" spans="2:7" s="3" customFormat="1" hidden="1" x14ac:dyDescent="0.35">
      <c r="B47" s="3" t="s">
        <v>50</v>
      </c>
      <c r="C47" s="47"/>
      <c r="F47" s="5"/>
      <c r="G47" s="56">
        <v>45</v>
      </c>
    </row>
    <row r="48" spans="2:7" s="3" customFormat="1" hidden="1" x14ac:dyDescent="0.35">
      <c r="B48" s="3" t="s">
        <v>51</v>
      </c>
      <c r="C48" s="47"/>
      <c r="F48" s="5"/>
      <c r="G48" s="56">
        <v>46</v>
      </c>
    </row>
    <row r="49" spans="1:7" s="3" customFormat="1" hidden="1" x14ac:dyDescent="0.35">
      <c r="B49" s="3" t="s">
        <v>52</v>
      </c>
      <c r="C49" s="47"/>
      <c r="F49" s="5"/>
      <c r="G49" s="56">
        <v>47</v>
      </c>
    </row>
    <row r="50" spans="1:7" s="3" customFormat="1" hidden="1" x14ac:dyDescent="0.35">
      <c r="B50" s="3" t="s">
        <v>53</v>
      </c>
      <c r="C50" s="47"/>
      <c r="F50" s="5"/>
      <c r="G50" s="56">
        <v>48</v>
      </c>
    </row>
    <row r="51" spans="1:7" s="3" customFormat="1" hidden="1" x14ac:dyDescent="0.35">
      <c r="B51" s="3" t="s">
        <v>54</v>
      </c>
      <c r="C51" s="47"/>
      <c r="F51" s="5"/>
      <c r="G51" s="56">
        <v>49</v>
      </c>
    </row>
    <row r="52" spans="1:7" s="3" customFormat="1" hidden="1" x14ac:dyDescent="0.35">
      <c r="B52" s="3" t="s">
        <v>55</v>
      </c>
      <c r="C52" s="47"/>
      <c r="F52" s="5"/>
      <c r="G52" s="56">
        <v>50</v>
      </c>
    </row>
    <row r="53" spans="1:7" s="3" customFormat="1" hidden="1" x14ac:dyDescent="0.35">
      <c r="B53" s="3" t="s">
        <v>56</v>
      </c>
      <c r="C53" s="47"/>
      <c r="F53" s="5"/>
      <c r="G53" s="56">
        <v>51</v>
      </c>
    </row>
    <row r="54" spans="1:7" s="3" customFormat="1" hidden="1" x14ac:dyDescent="0.35">
      <c r="B54" s="3" t="s">
        <v>57</v>
      </c>
      <c r="C54" s="47"/>
      <c r="F54" s="5"/>
      <c r="G54" s="56">
        <v>52</v>
      </c>
    </row>
    <row r="55" spans="1:7" s="3" customFormat="1" hidden="1" x14ac:dyDescent="0.35">
      <c r="B55" s="3" t="s">
        <v>58</v>
      </c>
      <c r="C55" s="47"/>
      <c r="F55" s="5"/>
      <c r="G55" s="56">
        <v>53</v>
      </c>
    </row>
    <row r="56" spans="1:7" s="3" customFormat="1" hidden="1" x14ac:dyDescent="0.35">
      <c r="B56" s="3" t="s">
        <v>59</v>
      </c>
      <c r="C56" s="47"/>
      <c r="F56" s="5"/>
      <c r="G56" s="56">
        <v>54</v>
      </c>
    </row>
    <row r="57" spans="1:7" s="3" customFormat="1" hidden="1" x14ac:dyDescent="0.35">
      <c r="B57" s="3" t="s">
        <v>60</v>
      </c>
      <c r="C57" s="47"/>
      <c r="F57" s="5"/>
      <c r="G57" s="56">
        <v>55</v>
      </c>
    </row>
    <row r="58" spans="1:7" s="3" customFormat="1" hidden="1" x14ac:dyDescent="0.35">
      <c r="B58" s="3" t="s">
        <v>80</v>
      </c>
      <c r="C58" s="47"/>
      <c r="F58" s="5"/>
      <c r="G58" s="56">
        <v>56</v>
      </c>
    </row>
    <row r="59" spans="1:7" s="4" customFormat="1" hidden="1" x14ac:dyDescent="0.35">
      <c r="B59" s="4" t="s">
        <v>79</v>
      </c>
      <c r="C59" s="49"/>
      <c r="F59" s="8"/>
      <c r="G59" s="56">
        <v>57</v>
      </c>
    </row>
    <row r="60" spans="1:7" x14ac:dyDescent="0.35">
      <c r="A60" t="s">
        <v>133</v>
      </c>
      <c r="B60" s="3" t="s">
        <v>83</v>
      </c>
      <c r="C60" s="47">
        <f>ROUND(Options!$B$21*HLOOKUP(Calculations!$E$2,Pop2016fraction!$C$3:$BC$251,Pop2016fraction!$BD60,FALSE),0)</f>
        <v>0</v>
      </c>
      <c r="D60" s="3">
        <f>ROUND(Options!$B$21*HLOOKUP(Calculations!$E$2,Pop2016fractionQ1!$C$3:$BC$251,Pop2016fractionQ1!$BD60,FALSE),0)</f>
        <v>0</v>
      </c>
      <c r="E60" s="3">
        <f>ROUND(Options!$B$21*HLOOKUP(Calculations!$E$2,'Pop2016fractionQ1&amp;2'!$C$3:$BC$251,'Pop2016fractionQ1&amp;2'!$BD60,FALSE),0)</f>
        <v>0</v>
      </c>
      <c r="F60" s="5">
        <f>ROUND(Options!$B$21*HLOOKUP(Calculations!$E$2,PARfraction!$C$3:$BC$251,PARfraction!$BD60,FALSE),0)</f>
        <v>0</v>
      </c>
      <c r="G60" s="56">
        <v>58</v>
      </c>
    </row>
    <row r="61" spans="1:7" x14ac:dyDescent="0.35">
      <c r="B61" s="3" t="s">
        <v>61</v>
      </c>
      <c r="C61" s="47">
        <f>ROUND(Options!$B$21*HLOOKUP(Calculations!$E$2,Pop2016fraction!$C$3:$BC$251,Pop2016fraction!$BD61,FALSE),0)</f>
        <v>0</v>
      </c>
      <c r="D61" s="3">
        <f>ROUND(Options!$B$21*HLOOKUP(Calculations!$E$2,Pop2016fractionQ1!$C$3:$BC$251,Pop2016fractionQ1!$BD61,FALSE),0)</f>
        <v>0</v>
      </c>
      <c r="E61" s="3">
        <f>ROUND(Options!$B$21*HLOOKUP(Calculations!$E$2,'Pop2016fractionQ1&amp;2'!$C$3:$BC$251,'Pop2016fractionQ1&amp;2'!$BD61,FALSE),0)</f>
        <v>0</v>
      </c>
      <c r="F61" s="5">
        <f>ROUND(Options!$B$21*HLOOKUP(Calculations!$E$2,PARfraction!$C$3:$BC$251,PARfraction!$BD61,FALSE),0)</f>
        <v>0</v>
      </c>
      <c r="G61" s="56">
        <v>59</v>
      </c>
    </row>
    <row r="62" spans="1:7" x14ac:dyDescent="0.35">
      <c r="B62" s="3" t="s">
        <v>78</v>
      </c>
      <c r="C62" s="47">
        <f>ROUND(Options!$B$21*HLOOKUP(Calculations!$E$2,Pop2016fraction!$C$3:$BC$251,Pop2016fraction!$BD62,FALSE),0)</f>
        <v>0</v>
      </c>
      <c r="D62" s="3">
        <f>ROUND(Options!$B$21*HLOOKUP(Calculations!$E$2,Pop2016fractionQ1!$C$3:$BC$251,Pop2016fractionQ1!$BD62,FALSE),0)</f>
        <v>0</v>
      </c>
      <c r="E62" s="3">
        <f>ROUND(Options!$B$21*HLOOKUP(Calculations!$E$2,'Pop2016fractionQ1&amp;2'!$C$3:$BC$251,'Pop2016fractionQ1&amp;2'!$BD62,FALSE),0)</f>
        <v>0</v>
      </c>
      <c r="F62" s="5">
        <f>ROUND(Options!$B$21*HLOOKUP(Calculations!$E$2,PARfraction!$C$3:$BC$251,PARfraction!$BD62,FALSE),0)</f>
        <v>0</v>
      </c>
      <c r="G62" s="56">
        <v>60</v>
      </c>
    </row>
    <row r="63" spans="1:7" x14ac:dyDescent="0.35">
      <c r="B63" s="3" t="s">
        <v>62</v>
      </c>
      <c r="C63" s="47">
        <f>ROUND(Options!$B$21*HLOOKUP(Calculations!$E$2,Pop2016fraction!$C$3:$BC$251,Pop2016fraction!$BD63,FALSE),0)</f>
        <v>3964</v>
      </c>
      <c r="D63" s="3">
        <f>ROUND(Options!$B$21*HLOOKUP(Calculations!$E$2,Pop2016fractionQ1!$C$3:$BC$251,Pop2016fractionQ1!$BD63,FALSE),0)</f>
        <v>20399</v>
      </c>
      <c r="E63" s="3">
        <f>ROUND(Options!$B$21*HLOOKUP(Calculations!$E$2,'Pop2016fractionQ1&amp;2'!$C$3:$BC$251,'Pop2016fractionQ1&amp;2'!$BD63,FALSE),0)</f>
        <v>10057</v>
      </c>
      <c r="F63" s="5">
        <f>ROUND(Options!$B$21*HLOOKUP(Calculations!$E$2,PARfraction!$C$3:$BC$251,PARfraction!$BD63,FALSE),0)</f>
        <v>4321</v>
      </c>
      <c r="G63" s="56">
        <v>61</v>
      </c>
    </row>
    <row r="64" spans="1:7" x14ac:dyDescent="0.35">
      <c r="B64" s="3" t="s">
        <v>63</v>
      </c>
      <c r="C64" s="47">
        <f>ROUND(Options!$B$21*HLOOKUP(Calculations!$E$2,Pop2016fraction!$C$3:$BC$251,Pop2016fraction!$BD64,FALSE),0)</f>
        <v>6177</v>
      </c>
      <c r="D64" s="3">
        <f>ROUND(Options!$B$21*HLOOKUP(Calculations!$E$2,Pop2016fractionQ1!$C$3:$BC$251,Pop2016fractionQ1!$BD64,FALSE),0)</f>
        <v>31791</v>
      </c>
      <c r="E64" s="3">
        <f>ROUND(Options!$B$21*HLOOKUP(Calculations!$E$2,'Pop2016fractionQ1&amp;2'!$C$3:$BC$251,'Pop2016fractionQ1&amp;2'!$BD64,FALSE),0)</f>
        <v>15673</v>
      </c>
      <c r="F64" s="5">
        <f>ROUND(Options!$B$21*HLOOKUP(Calculations!$E$2,PARfraction!$C$3:$BC$251,PARfraction!$BD64,FALSE),0)</f>
        <v>6734</v>
      </c>
      <c r="G64" s="56">
        <v>62</v>
      </c>
    </row>
    <row r="65" spans="2:7" x14ac:dyDescent="0.35">
      <c r="B65" s="3" t="s">
        <v>64</v>
      </c>
      <c r="C65" s="47">
        <f>ROUND(Options!$B$21*HLOOKUP(Calculations!$E$2,Pop2016fraction!$C$3:$BC$251,Pop2016fraction!$BD65,FALSE),0)</f>
        <v>7410</v>
      </c>
      <c r="D65" s="3">
        <f>ROUND(Options!$B$21*HLOOKUP(Calculations!$E$2,Pop2016fractionQ1!$C$3:$BC$251,Pop2016fractionQ1!$BD65,FALSE),0)</f>
        <v>38133</v>
      </c>
      <c r="E65" s="3">
        <f>ROUND(Options!$B$21*HLOOKUP(Calculations!$E$2,'Pop2016fractionQ1&amp;2'!$C$3:$BC$251,'Pop2016fractionQ1&amp;2'!$BD65,FALSE),0)</f>
        <v>18799</v>
      </c>
      <c r="F65" s="5">
        <f>ROUND(Options!$B$21*HLOOKUP(Calculations!$E$2,PARfraction!$C$3:$BC$251,PARfraction!$BD65,FALSE),0)</f>
        <v>7037</v>
      </c>
      <c r="G65" s="56">
        <v>63</v>
      </c>
    </row>
    <row r="66" spans="2:7" x14ac:dyDescent="0.35">
      <c r="B66" s="3" t="s">
        <v>65</v>
      </c>
      <c r="C66" s="47">
        <f>ROUND(Options!$B$21*HLOOKUP(Calculations!$E$2,Pop2016fraction!$C$3:$BC$251,Pop2016fraction!$BD66,FALSE),0)</f>
        <v>6771</v>
      </c>
      <c r="D66" s="3">
        <f>ROUND(Options!$B$21*HLOOKUP(Calculations!$E$2,Pop2016fractionQ1!$C$3:$BC$251,Pop2016fractionQ1!$BD66,FALSE),0)</f>
        <v>34846</v>
      </c>
      <c r="E66" s="3">
        <f>ROUND(Options!$B$21*HLOOKUP(Calculations!$E$2,'Pop2016fractionQ1&amp;2'!$C$3:$BC$251,'Pop2016fractionQ1&amp;2'!$BD66,FALSE),0)</f>
        <v>17179</v>
      </c>
      <c r="F66" s="5">
        <f>ROUND(Options!$B$21*HLOOKUP(Calculations!$E$2,PARfraction!$C$3:$BC$251,PARfraction!$BD66,FALSE),0)</f>
        <v>6431</v>
      </c>
      <c r="G66" s="56">
        <v>64</v>
      </c>
    </row>
    <row r="67" spans="2:7" x14ac:dyDescent="0.35">
      <c r="B67" s="3" t="s">
        <v>66</v>
      </c>
      <c r="C67" s="47">
        <f>ROUND(Options!$B$21*HLOOKUP(Calculations!$E$2,Pop2016fraction!$C$3:$BC$251,Pop2016fraction!$BD67,FALSE),0)</f>
        <v>5753</v>
      </c>
      <c r="D67" s="3">
        <f>ROUND(Options!$B$21*HLOOKUP(Calculations!$E$2,Pop2016fractionQ1!$C$3:$BC$251,Pop2016fractionQ1!$BD67,FALSE),0)</f>
        <v>29606</v>
      </c>
      <c r="E67" s="3">
        <f>ROUND(Options!$B$21*HLOOKUP(Calculations!$E$2,'Pop2016fractionQ1&amp;2'!$C$3:$BC$251,'Pop2016fractionQ1&amp;2'!$BD67,FALSE),0)</f>
        <v>14596</v>
      </c>
      <c r="F67" s="5">
        <f>ROUND(Options!$B$21*HLOOKUP(Calculations!$E$2,PARfraction!$C$3:$BC$251,PARfraction!$BD67,FALSE),0)</f>
        <v>5337</v>
      </c>
      <c r="G67" s="56">
        <v>65</v>
      </c>
    </row>
    <row r="68" spans="2:7" x14ac:dyDescent="0.35">
      <c r="B68" s="3" t="s">
        <v>67</v>
      </c>
      <c r="C68" s="47">
        <f>ROUND(Options!$B$21*HLOOKUP(Calculations!$E$2,Pop2016fraction!$C$3:$BC$251,Pop2016fraction!$BD68,FALSE),0)</f>
        <v>5527</v>
      </c>
      <c r="D68" s="3">
        <f>ROUND(Options!$B$21*HLOOKUP(Calculations!$E$2,Pop2016fractionQ1!$C$3:$BC$251,Pop2016fractionQ1!$BD68,FALSE),0)</f>
        <v>28444</v>
      </c>
      <c r="E68" s="3">
        <f>ROUND(Options!$B$21*HLOOKUP(Calculations!$E$2,'Pop2016fractionQ1&amp;2'!$C$3:$BC$251,'Pop2016fractionQ1&amp;2'!$BD68,FALSE),0)</f>
        <v>14023</v>
      </c>
      <c r="F68" s="5">
        <f>ROUND(Options!$B$21*HLOOKUP(Calculations!$E$2,PARfraction!$C$3:$BC$251,PARfraction!$BD68,FALSE),0)</f>
        <v>5128</v>
      </c>
      <c r="G68" s="56">
        <v>66</v>
      </c>
    </row>
    <row r="69" spans="2:7" x14ac:dyDescent="0.35">
      <c r="B69" s="3" t="s">
        <v>68</v>
      </c>
      <c r="C69" s="47">
        <f>ROUND(Options!$B$21*HLOOKUP(Calculations!$E$2,Pop2016fraction!$C$3:$BC$251,Pop2016fraction!$BD69,FALSE),0)</f>
        <v>6436</v>
      </c>
      <c r="D69" s="3">
        <f>ROUND(Options!$B$21*HLOOKUP(Calculations!$E$2,Pop2016fractionQ1!$C$3:$BC$251,Pop2016fractionQ1!$BD69,FALSE),0)</f>
        <v>33120</v>
      </c>
      <c r="E69" s="3">
        <f>ROUND(Options!$B$21*HLOOKUP(Calculations!$E$2,'Pop2016fractionQ1&amp;2'!$C$3:$BC$251,'Pop2016fractionQ1&amp;2'!$BD69,FALSE),0)</f>
        <v>16328</v>
      </c>
      <c r="F69" s="5">
        <f>ROUND(Options!$B$21*HLOOKUP(Calculations!$E$2,PARfraction!$C$3:$BC$251,PARfraction!$BD69,FALSE),0)</f>
        <v>8486</v>
      </c>
      <c r="G69" s="56">
        <v>67</v>
      </c>
    </row>
    <row r="70" spans="2:7" x14ac:dyDescent="0.35">
      <c r="B70" s="3" t="s">
        <v>69</v>
      </c>
      <c r="C70" s="47">
        <f>ROUND(Options!$B$21*HLOOKUP(Calculations!$E$2,Pop2016fraction!$C$3:$BC$251,Pop2016fraction!$BD70,FALSE),0)</f>
        <v>6519</v>
      </c>
      <c r="D70" s="3">
        <f>ROUND(Options!$B$21*HLOOKUP(Calculations!$E$2,Pop2016fractionQ1!$C$3:$BC$251,Pop2016fractionQ1!$BD70,FALSE),0)</f>
        <v>33549</v>
      </c>
      <c r="E70" s="3">
        <f>ROUND(Options!$B$21*HLOOKUP(Calculations!$E$2,'Pop2016fractionQ1&amp;2'!$C$3:$BC$251,'Pop2016fractionQ1&amp;2'!$BD70,FALSE),0)</f>
        <v>16539</v>
      </c>
      <c r="F70" s="5">
        <f>ROUND(Options!$B$21*HLOOKUP(Calculations!$E$2,PARfraction!$C$3:$BC$251,PARfraction!$BD70,FALSE),0)</f>
        <v>8596</v>
      </c>
      <c r="G70" s="56">
        <v>68</v>
      </c>
    </row>
    <row r="71" spans="2:7" x14ac:dyDescent="0.35">
      <c r="B71" s="3" t="s">
        <v>70</v>
      </c>
      <c r="C71" s="47">
        <f>ROUND(Options!$B$21*HLOOKUP(Calculations!$E$2,Pop2016fraction!$C$3:$BC$251,Pop2016fraction!$BD71,FALSE),0)</f>
        <v>5833</v>
      </c>
      <c r="D71" s="3">
        <f>ROUND(Options!$B$21*HLOOKUP(Calculations!$E$2,Pop2016fractionQ1!$C$3:$BC$251,Pop2016fractionQ1!$BD71,FALSE),0)</f>
        <v>30020</v>
      </c>
      <c r="E71" s="3">
        <f>ROUND(Options!$B$21*HLOOKUP(Calculations!$E$2,'Pop2016fractionQ1&amp;2'!$C$3:$BC$251,'Pop2016fractionQ1&amp;2'!$BD71,FALSE),0)</f>
        <v>14800</v>
      </c>
      <c r="F71" s="5">
        <f>ROUND(Options!$B$21*HLOOKUP(Calculations!$E$2,PARfraction!$C$3:$BC$251,PARfraction!$BD71,FALSE),0)</f>
        <v>9523</v>
      </c>
      <c r="G71" s="56">
        <v>69</v>
      </c>
    </row>
    <row r="72" spans="2:7" x14ac:dyDescent="0.35">
      <c r="B72" s="3" t="s">
        <v>71</v>
      </c>
      <c r="C72" s="47">
        <f>ROUND(Options!$B$21*HLOOKUP(Calculations!$E$2,Pop2016fraction!$C$3:$BC$251,Pop2016fraction!$BD72,FALSE),0)</f>
        <v>4796</v>
      </c>
      <c r="D72" s="3">
        <f>ROUND(Options!$B$21*HLOOKUP(Calculations!$E$2,Pop2016fractionQ1!$C$3:$BC$251,Pop2016fractionQ1!$BD72,FALSE),0)</f>
        <v>24683</v>
      </c>
      <c r="E72" s="3">
        <f>ROUND(Options!$B$21*HLOOKUP(Calculations!$E$2,'Pop2016fractionQ1&amp;2'!$C$3:$BC$251,'Pop2016fractionQ1&amp;2'!$BD72,FALSE),0)</f>
        <v>12169</v>
      </c>
      <c r="F72" s="5">
        <f>ROUND(Options!$B$21*HLOOKUP(Calculations!$E$2,PARfraction!$C$3:$BC$251,PARfraction!$BD72,FALSE),0)</f>
        <v>7830</v>
      </c>
      <c r="G72" s="56">
        <v>70</v>
      </c>
    </row>
    <row r="73" spans="2:7" x14ac:dyDescent="0.35">
      <c r="B73" s="3" t="s">
        <v>72</v>
      </c>
      <c r="C73" s="47">
        <f>ROUND(Options!$B$21*HLOOKUP(Calculations!$E$2,Pop2016fraction!$C$3:$BC$251,Pop2016fraction!$BD73,FALSE),0)</f>
        <v>4558</v>
      </c>
      <c r="D73" s="3">
        <f>ROUND(Options!$B$21*HLOOKUP(Calculations!$E$2,Pop2016fractionQ1!$C$3:$BC$251,Pop2016fractionQ1!$BD73,FALSE),0)</f>
        <v>23458</v>
      </c>
      <c r="E73" s="3">
        <f>ROUND(Options!$B$21*HLOOKUP(Calculations!$E$2,'Pop2016fractionQ1&amp;2'!$C$3:$BC$251,'Pop2016fractionQ1&amp;2'!$BD73,FALSE),0)</f>
        <v>11565</v>
      </c>
      <c r="F73" s="5">
        <f>ROUND(Options!$B$21*HLOOKUP(Calculations!$E$2,PARfraction!$C$3:$BC$251,PARfraction!$BD73,FALSE),0)</f>
        <v>8784</v>
      </c>
      <c r="G73" s="56">
        <v>71</v>
      </c>
    </row>
    <row r="74" spans="2:7" x14ac:dyDescent="0.35">
      <c r="B74" s="3" t="s">
        <v>73</v>
      </c>
      <c r="C74" s="47">
        <f>ROUND(Options!$B$21*HLOOKUP(Calculations!$E$2,Pop2016fraction!$C$3:$BC$251,Pop2016fraction!$BD74,FALSE),0)</f>
        <v>3577</v>
      </c>
      <c r="D74" s="3">
        <f>ROUND(Options!$B$21*HLOOKUP(Calculations!$E$2,Pop2016fractionQ1!$C$3:$BC$251,Pop2016fractionQ1!$BD74,FALSE),0)</f>
        <v>18408</v>
      </c>
      <c r="E74" s="3">
        <f>ROUND(Options!$B$21*HLOOKUP(Calculations!$E$2,'Pop2016fractionQ1&amp;2'!$C$3:$BC$251,'Pop2016fractionQ1&amp;2'!$BD74,FALSE),0)</f>
        <v>9075</v>
      </c>
      <c r="F74" s="5">
        <f>ROUND(Options!$B$21*HLOOKUP(Calculations!$E$2,PARfraction!$C$3:$BC$251,PARfraction!$BD74,FALSE),0)</f>
        <v>6893</v>
      </c>
      <c r="G74" s="56">
        <v>72</v>
      </c>
    </row>
    <row r="75" spans="2:7" x14ac:dyDescent="0.35">
      <c r="B75" s="3" t="s">
        <v>74</v>
      </c>
      <c r="C75" s="47">
        <f>ROUND(Options!$B$21*HLOOKUP(Calculations!$E$2,Pop2016fraction!$C$3:$BC$251,Pop2016fraction!$BD75,FALSE),0)</f>
        <v>3142</v>
      </c>
      <c r="D75" s="3">
        <f>ROUND(Options!$B$21*HLOOKUP(Calculations!$E$2,Pop2016fractionQ1!$C$3:$BC$251,Pop2016fractionQ1!$BD75,FALSE),0)</f>
        <v>16171</v>
      </c>
      <c r="E75" s="3">
        <f>ROUND(Options!$B$21*HLOOKUP(Calculations!$E$2,'Pop2016fractionQ1&amp;2'!$C$3:$BC$251,'Pop2016fractionQ1&amp;2'!$BD75,FALSE),0)</f>
        <v>7972</v>
      </c>
      <c r="F75" s="5">
        <f>ROUND(Options!$B$21*HLOOKUP(Calculations!$E$2,PARfraction!$C$3:$BC$251,PARfraction!$BD75,FALSE),0)</f>
        <v>7353</v>
      </c>
      <c r="G75" s="56">
        <v>73</v>
      </c>
    </row>
    <row r="76" spans="2:7" x14ac:dyDescent="0.35">
      <c r="B76" s="3" t="s">
        <v>75</v>
      </c>
      <c r="C76" s="47">
        <f>ROUND(Options!$B$21*HLOOKUP(Calculations!$E$2,Pop2016fraction!$C$3:$BC$251,Pop2016fraction!$BD76,FALSE),0)</f>
        <v>2426</v>
      </c>
      <c r="D76" s="3">
        <f>ROUND(Options!$B$21*HLOOKUP(Calculations!$E$2,Pop2016fractionQ1!$C$3:$BC$251,Pop2016fractionQ1!$BD76,FALSE),0)</f>
        <v>12485</v>
      </c>
      <c r="E76" s="3">
        <f>ROUND(Options!$B$21*HLOOKUP(Calculations!$E$2,'Pop2016fractionQ1&amp;2'!$C$3:$BC$251,'Pop2016fractionQ1&amp;2'!$BD76,FALSE),0)</f>
        <v>6155</v>
      </c>
      <c r="F76" s="5">
        <f>ROUND(Options!$B$21*HLOOKUP(Calculations!$E$2,PARfraction!$C$3:$BC$251,PARfraction!$BD76,FALSE),0)</f>
        <v>5677</v>
      </c>
      <c r="G76" s="56">
        <v>74</v>
      </c>
    </row>
    <row r="77" spans="2:7" x14ac:dyDescent="0.35">
      <c r="B77" s="3" t="s">
        <v>81</v>
      </c>
      <c r="C77" s="47">
        <f>ROUND(Options!$B$21*HLOOKUP(Calculations!$E$2,Pop2016fraction!$C$3:$BC$251,Pop2016fraction!$BD77,FALSE),0)</f>
        <v>1456</v>
      </c>
      <c r="D77" s="3">
        <f>ROUND(Options!$B$21*HLOOKUP(Calculations!$E$2,Pop2016fractionQ1!$C$3:$BC$251,Pop2016fractionQ1!$BD77,FALSE),0)</f>
        <v>7494</v>
      </c>
      <c r="E77" s="3">
        <f>ROUND(Options!$B$21*HLOOKUP(Calculations!$E$2,'Pop2016fractionQ1&amp;2'!$C$3:$BC$251,'Pop2016fractionQ1&amp;2'!$BD77,FALSE),0)</f>
        <v>3694</v>
      </c>
      <c r="F77" s="5">
        <f>ROUND(Options!$B$21*HLOOKUP(Calculations!$E$2,PARfraction!$C$3:$BC$251,PARfraction!$BD77,FALSE),0)</f>
        <v>3407</v>
      </c>
      <c r="G77" s="56">
        <v>75</v>
      </c>
    </row>
    <row r="78" spans="2:7" x14ac:dyDescent="0.35">
      <c r="B78" s="3" t="s">
        <v>82</v>
      </c>
      <c r="C78" s="47">
        <f>ROUND(Options!$B$21*HLOOKUP(Calculations!$E$2,Pop2016fraction!$C$3:$BC$251,Pop2016fraction!$BD78,FALSE),0)</f>
        <v>792</v>
      </c>
      <c r="D78" s="3">
        <f>ROUND(Options!$B$21*HLOOKUP(Calculations!$E$2,Pop2016fractionQ1!$C$3:$BC$251,Pop2016fractionQ1!$BD78,FALSE),0)</f>
        <v>4077</v>
      </c>
      <c r="E78" s="3">
        <f>ROUND(Options!$B$21*HLOOKUP(Calculations!$E$2,'Pop2016fractionQ1&amp;2'!$C$3:$BC$251,'Pop2016fractionQ1&amp;2'!$BD78,FALSE),0)</f>
        <v>2010</v>
      </c>
      <c r="F78" s="5">
        <f>ROUND(Options!$B$21*HLOOKUP(Calculations!$E$2,PARfraction!$C$3:$BC$251,PARfraction!$BD78,FALSE),0)</f>
        <v>1854</v>
      </c>
      <c r="G78" s="56">
        <v>76</v>
      </c>
    </row>
    <row r="79" spans="2:7" x14ac:dyDescent="0.35">
      <c r="B79" s="3" t="s">
        <v>76</v>
      </c>
      <c r="C79" s="47">
        <f>ROUND(Options!$B$21*HLOOKUP(Calculations!$E$2,Pop2016fraction!$C$3:$BC$251,Pop2016fraction!$BD79,FALSE),0)</f>
        <v>0</v>
      </c>
      <c r="D79" s="3">
        <f>ROUND(Options!$B$21*HLOOKUP(Calculations!$E$2,Pop2016fractionQ1!$C$3:$BC$251,Pop2016fractionQ1!$BD79,FALSE),0)</f>
        <v>0</v>
      </c>
      <c r="E79" s="3">
        <f>ROUND(Options!$B$21*HLOOKUP(Calculations!$E$2,'Pop2016fractionQ1&amp;2'!$C$3:$BC$251,'Pop2016fractionQ1&amp;2'!$BD79,FALSE),0)</f>
        <v>0</v>
      </c>
      <c r="F79" s="5">
        <f>ROUND(Options!$B$21*HLOOKUP(Calculations!$E$2,PARfraction!$C$3:$BC$251,PARfraction!$BD79,FALSE),0)</f>
        <v>0</v>
      </c>
      <c r="G79" s="56">
        <v>77</v>
      </c>
    </row>
    <row r="80" spans="2:7" x14ac:dyDescent="0.35">
      <c r="B80" s="3" t="s">
        <v>46</v>
      </c>
      <c r="C80" s="47">
        <f>ROUND(Options!$B$21*HLOOKUP(Calculations!$E$2,Pop2016fraction!$C$3:$BC$251,Pop2016fraction!$BD80,FALSE),0)</f>
        <v>0</v>
      </c>
      <c r="D80" s="3">
        <f>ROUND(Options!$B$21*HLOOKUP(Calculations!$E$2,Pop2016fractionQ1!$C$3:$BC$251,Pop2016fractionQ1!$BD80,FALSE),0)</f>
        <v>0</v>
      </c>
      <c r="E80" s="3">
        <f>ROUND(Options!$B$21*HLOOKUP(Calculations!$E$2,'Pop2016fractionQ1&amp;2'!$C$3:$BC$251,'Pop2016fractionQ1&amp;2'!$BD80,FALSE),0)</f>
        <v>0</v>
      </c>
      <c r="F80" s="5">
        <f>ROUND(Options!$B$21*HLOOKUP(Calculations!$E$2,PARfraction!$C$3:$BC$251,PARfraction!$BD80,FALSE),0)</f>
        <v>0</v>
      </c>
      <c r="G80" s="56">
        <v>78</v>
      </c>
    </row>
    <row r="81" spans="2:7" x14ac:dyDescent="0.35">
      <c r="B81" s="3" t="s">
        <v>77</v>
      </c>
      <c r="C81" s="47">
        <f>ROUND(Options!$B$21*HLOOKUP(Calculations!$E$2,Pop2016fraction!$C$3:$BC$251,Pop2016fraction!$BD81,FALSE),0)</f>
        <v>0</v>
      </c>
      <c r="D81" s="3">
        <f>ROUND(Options!$B$21*HLOOKUP(Calculations!$E$2,Pop2016fractionQ1!$C$3:$BC$251,Pop2016fractionQ1!$BD81,FALSE),0)</f>
        <v>0</v>
      </c>
      <c r="E81" s="3">
        <f>ROUND(Options!$B$21*HLOOKUP(Calculations!$E$2,'Pop2016fractionQ1&amp;2'!$C$3:$BC$251,'Pop2016fractionQ1&amp;2'!$BD81,FALSE),0)</f>
        <v>0</v>
      </c>
      <c r="F81" s="5">
        <f>ROUND(Options!$B$21*HLOOKUP(Calculations!$E$2,PARfraction!$C$3:$BC$251,PARfraction!$BD81,FALSE),0)</f>
        <v>0</v>
      </c>
      <c r="G81" s="56">
        <v>79</v>
      </c>
    </row>
    <row r="82" spans="2:7" x14ac:dyDescent="0.35">
      <c r="B82" s="3" t="s">
        <v>47</v>
      </c>
      <c r="C82" s="47">
        <f>ROUND(Options!$B$21*HLOOKUP(Calculations!$E$2,Pop2016fraction!$C$3:$BC$251,Pop2016fraction!$BD82,FALSE),0)</f>
        <v>4164</v>
      </c>
      <c r="D82" s="3">
        <f>ROUND(Options!$B$21*HLOOKUP(Calculations!$E$2,Pop2016fractionQ1!$C$3:$BC$251,Pop2016fractionQ1!$BD82,FALSE),0)</f>
        <v>21428</v>
      </c>
      <c r="E82" s="3">
        <f>ROUND(Options!$B$21*HLOOKUP(Calculations!$E$2,'Pop2016fractionQ1&amp;2'!$C$3:$BC$251,'Pop2016fractionQ1&amp;2'!$BD82,FALSE),0)</f>
        <v>10564</v>
      </c>
      <c r="F82" s="5">
        <f>ROUND(Options!$B$21*HLOOKUP(Calculations!$E$2,PARfraction!$C$3:$BC$251,PARfraction!$BD82,FALSE),0)</f>
        <v>2980</v>
      </c>
      <c r="G82" s="56">
        <v>80</v>
      </c>
    </row>
    <row r="83" spans="2:7" x14ac:dyDescent="0.35">
      <c r="B83" s="3" t="s">
        <v>48</v>
      </c>
      <c r="C83" s="47">
        <f>ROUND(Options!$B$21*HLOOKUP(Calculations!$E$2,Pop2016fraction!$C$3:$BC$251,Pop2016fraction!$BD83,FALSE),0)</f>
        <v>6105</v>
      </c>
      <c r="D83" s="3">
        <f>ROUND(Options!$B$21*HLOOKUP(Calculations!$E$2,Pop2016fractionQ1!$C$3:$BC$251,Pop2016fractionQ1!$BD83,FALSE),0)</f>
        <v>31416</v>
      </c>
      <c r="E83" s="3">
        <f>ROUND(Options!$B$21*HLOOKUP(Calculations!$E$2,'Pop2016fractionQ1&amp;2'!$C$3:$BC$251,'Pop2016fractionQ1&amp;2'!$BD83,FALSE),0)</f>
        <v>15488</v>
      </c>
      <c r="F83" s="5">
        <f>ROUND(Options!$B$21*HLOOKUP(Calculations!$E$2,PARfraction!$C$3:$BC$251,PARfraction!$BD83,FALSE),0)</f>
        <v>4369</v>
      </c>
      <c r="G83" s="56">
        <v>81</v>
      </c>
    </row>
    <row r="84" spans="2:7" x14ac:dyDescent="0.35">
      <c r="B84" s="3" t="s">
        <v>49</v>
      </c>
      <c r="C84" s="47">
        <f>ROUND(Options!$B$21*HLOOKUP(Calculations!$E$2,Pop2016fraction!$C$3:$BC$251,Pop2016fraction!$BD84,FALSE),0)</f>
        <v>6994</v>
      </c>
      <c r="D84" s="3">
        <f>ROUND(Options!$B$21*HLOOKUP(Calculations!$E$2,Pop2016fractionQ1!$C$3:$BC$251,Pop2016fractionQ1!$BD84,FALSE),0)</f>
        <v>35996</v>
      </c>
      <c r="E84" s="3">
        <f>ROUND(Options!$B$21*HLOOKUP(Calculations!$E$2,'Pop2016fractionQ1&amp;2'!$C$3:$BC$251,'Pop2016fractionQ1&amp;2'!$BD84,FALSE),0)</f>
        <v>17746</v>
      </c>
      <c r="F84" s="5">
        <f>ROUND(Options!$B$21*HLOOKUP(Calculations!$E$2,PARfraction!$C$3:$BC$251,PARfraction!$BD84,FALSE),0)</f>
        <v>3755</v>
      </c>
      <c r="G84" s="56">
        <v>82</v>
      </c>
    </row>
    <row r="85" spans="2:7" x14ac:dyDescent="0.35">
      <c r="B85" s="3" t="s">
        <v>50</v>
      </c>
      <c r="C85" s="47">
        <f>ROUND(Options!$B$21*HLOOKUP(Calculations!$E$2,Pop2016fraction!$C$3:$BC$251,Pop2016fraction!$BD85,FALSE),0)</f>
        <v>6240</v>
      </c>
      <c r="D85" s="3">
        <f>ROUND(Options!$B$21*HLOOKUP(Calculations!$E$2,Pop2016fractionQ1!$C$3:$BC$251,Pop2016fractionQ1!$BD85,FALSE),0)</f>
        <v>32114</v>
      </c>
      <c r="E85" s="3">
        <f>ROUND(Options!$B$21*HLOOKUP(Calculations!$E$2,'Pop2016fractionQ1&amp;2'!$C$3:$BC$251,'Pop2016fractionQ1&amp;2'!$BD85,FALSE),0)</f>
        <v>15832</v>
      </c>
      <c r="F85" s="5">
        <f>ROUND(Options!$B$21*HLOOKUP(Calculations!$E$2,PARfraction!$C$3:$BC$251,PARfraction!$BD85,FALSE),0)</f>
        <v>3350</v>
      </c>
      <c r="G85" s="56">
        <v>83</v>
      </c>
    </row>
    <row r="86" spans="2:7" x14ac:dyDescent="0.35">
      <c r="B86" s="3" t="s">
        <v>51</v>
      </c>
      <c r="C86" s="47">
        <f>ROUND(Options!$B$21*HLOOKUP(Calculations!$E$2,Pop2016fraction!$C$3:$BC$251,Pop2016fraction!$BD86,FALSE),0)</f>
        <v>5416</v>
      </c>
      <c r="D86" s="3">
        <f>ROUND(Options!$B$21*HLOOKUP(Calculations!$E$2,Pop2016fractionQ1!$C$3:$BC$251,Pop2016fractionQ1!$BD86,FALSE),0)</f>
        <v>27870</v>
      </c>
      <c r="E86" s="3">
        <f>ROUND(Options!$B$21*HLOOKUP(Calculations!$E$2,'Pop2016fractionQ1&amp;2'!$C$3:$BC$251,'Pop2016fractionQ1&amp;2'!$BD86,FALSE),0)</f>
        <v>13740</v>
      </c>
      <c r="F86" s="5">
        <f>ROUND(Options!$B$21*HLOOKUP(Calculations!$E$2,PARfraction!$C$3:$BC$251,PARfraction!$BD86,FALSE),0)</f>
        <v>4309</v>
      </c>
      <c r="G86" s="56">
        <v>84</v>
      </c>
    </row>
    <row r="87" spans="2:7" x14ac:dyDescent="0.35">
      <c r="B87" s="3" t="s">
        <v>52</v>
      </c>
      <c r="C87" s="47">
        <f>ROUND(Options!$B$21*HLOOKUP(Calculations!$E$2,Pop2016fraction!$C$3:$BC$251,Pop2016fraction!$BD87,FALSE),0)</f>
        <v>5192</v>
      </c>
      <c r="D87" s="3">
        <f>ROUND(Options!$B$21*HLOOKUP(Calculations!$E$2,Pop2016fractionQ1!$C$3:$BC$251,Pop2016fractionQ1!$BD87,FALSE),0)</f>
        <v>26720</v>
      </c>
      <c r="E87" s="3">
        <f>ROUND(Options!$B$21*HLOOKUP(Calculations!$E$2,'Pop2016fractionQ1&amp;2'!$C$3:$BC$251,'Pop2016fractionQ1&amp;2'!$BD87,FALSE),0)</f>
        <v>13173</v>
      </c>
      <c r="F87" s="5">
        <f>ROUND(Options!$B$21*HLOOKUP(Calculations!$E$2,PARfraction!$C$3:$BC$251,PARfraction!$BD87,FALSE),0)</f>
        <v>4131</v>
      </c>
      <c r="G87" s="56">
        <v>85</v>
      </c>
    </row>
    <row r="88" spans="2:7" x14ac:dyDescent="0.35">
      <c r="B88" s="3" t="s">
        <v>53</v>
      </c>
      <c r="C88" s="47">
        <f>ROUND(Options!$B$21*HLOOKUP(Calculations!$E$2,Pop2016fraction!$C$3:$BC$251,Pop2016fraction!$BD88,FALSE),0)</f>
        <v>5891</v>
      </c>
      <c r="D88" s="3">
        <f>ROUND(Options!$B$21*HLOOKUP(Calculations!$E$2,Pop2016fractionQ1!$C$3:$BC$251,Pop2016fractionQ1!$BD88,FALSE),0)</f>
        <v>30316</v>
      </c>
      <c r="E88" s="3">
        <f>ROUND(Options!$B$21*HLOOKUP(Calculations!$E$2,'Pop2016fractionQ1&amp;2'!$C$3:$BC$251,'Pop2016fractionQ1&amp;2'!$BD88,FALSE),0)</f>
        <v>14945</v>
      </c>
      <c r="F88" s="5">
        <f>ROUND(Options!$B$21*HLOOKUP(Calculations!$E$2,PARfraction!$C$3:$BC$251,PARfraction!$BD88,FALSE),0)</f>
        <v>7638</v>
      </c>
      <c r="G88" s="56">
        <v>86</v>
      </c>
    </row>
    <row r="89" spans="2:7" x14ac:dyDescent="0.35">
      <c r="B89" s="3" t="s">
        <v>54</v>
      </c>
      <c r="C89" s="47">
        <f>ROUND(Options!$B$21*HLOOKUP(Calculations!$E$2,Pop2016fraction!$C$3:$BC$251,Pop2016fraction!$BD89,FALSE),0)</f>
        <v>6062</v>
      </c>
      <c r="D89" s="3">
        <f>ROUND(Options!$B$21*HLOOKUP(Calculations!$E$2,Pop2016fractionQ1!$C$3:$BC$251,Pop2016fractionQ1!$BD89,FALSE),0)</f>
        <v>31198</v>
      </c>
      <c r="E89" s="3">
        <f>ROUND(Options!$B$21*HLOOKUP(Calculations!$E$2,'Pop2016fractionQ1&amp;2'!$C$3:$BC$251,'Pop2016fractionQ1&amp;2'!$BD89,FALSE),0)</f>
        <v>15380</v>
      </c>
      <c r="F89" s="5">
        <f>ROUND(Options!$B$21*HLOOKUP(Calculations!$E$2,PARfraction!$C$3:$BC$251,PARfraction!$BD89,FALSE),0)</f>
        <v>7860</v>
      </c>
      <c r="G89" s="56">
        <v>87</v>
      </c>
    </row>
    <row r="90" spans="2:7" x14ac:dyDescent="0.35">
      <c r="B90" s="3" t="s">
        <v>55</v>
      </c>
      <c r="C90" s="47">
        <f>ROUND(Options!$B$21*HLOOKUP(Calculations!$E$2,Pop2016fraction!$C$3:$BC$251,Pop2016fraction!$BD90,FALSE),0)</f>
        <v>5459</v>
      </c>
      <c r="D90" s="3">
        <f>ROUND(Options!$B$21*HLOOKUP(Calculations!$E$2,Pop2016fractionQ1!$C$3:$BC$251,Pop2016fractionQ1!$BD90,FALSE),0)</f>
        <v>28096</v>
      </c>
      <c r="E90" s="3">
        <f>ROUND(Options!$B$21*HLOOKUP(Calculations!$E$2,'Pop2016fractionQ1&amp;2'!$C$3:$BC$251,'Pop2016fractionQ1&amp;2'!$BD90,FALSE),0)</f>
        <v>13851</v>
      </c>
      <c r="F90" s="5">
        <f>ROUND(Options!$B$21*HLOOKUP(Calculations!$E$2,PARfraction!$C$3:$BC$251,PARfraction!$BD90,FALSE),0)</f>
        <v>8912</v>
      </c>
      <c r="G90" s="56">
        <v>88</v>
      </c>
    </row>
    <row r="91" spans="2:7" x14ac:dyDescent="0.35">
      <c r="B91" s="3" t="s">
        <v>56</v>
      </c>
      <c r="C91" s="47">
        <f>ROUND(Options!$B$21*HLOOKUP(Calculations!$E$2,Pop2016fraction!$C$3:$BC$251,Pop2016fraction!$BD91,FALSE),0)</f>
        <v>4492</v>
      </c>
      <c r="D91" s="3">
        <f>ROUND(Options!$B$21*HLOOKUP(Calculations!$E$2,Pop2016fractionQ1!$C$3:$BC$251,Pop2016fractionQ1!$BD91,FALSE),0)</f>
        <v>23117</v>
      </c>
      <c r="E91" s="3">
        <f>ROUND(Options!$B$21*HLOOKUP(Calculations!$E$2,'Pop2016fractionQ1&amp;2'!$C$3:$BC$251,'Pop2016fractionQ1&amp;2'!$BD91,FALSE),0)</f>
        <v>11396</v>
      </c>
      <c r="F91" s="5">
        <f>ROUND(Options!$B$21*HLOOKUP(Calculations!$E$2,PARfraction!$C$3:$BC$251,PARfraction!$BD91,FALSE),0)</f>
        <v>7333</v>
      </c>
      <c r="G91" s="56">
        <v>89</v>
      </c>
    </row>
    <row r="92" spans="2:7" x14ac:dyDescent="0.35">
      <c r="B92" s="3" t="s">
        <v>57</v>
      </c>
      <c r="C92" s="47">
        <f>ROUND(Options!$B$21*HLOOKUP(Calculations!$E$2,Pop2016fraction!$C$3:$BC$251,Pop2016fraction!$BD92,FALSE),0)</f>
        <v>4198</v>
      </c>
      <c r="D92" s="3">
        <f>ROUND(Options!$B$21*HLOOKUP(Calculations!$E$2,Pop2016fractionQ1!$C$3:$BC$251,Pop2016fractionQ1!$BD92,FALSE),0)</f>
        <v>21603</v>
      </c>
      <c r="E92" s="3">
        <f>ROUND(Options!$B$21*HLOOKUP(Calculations!$E$2,'Pop2016fractionQ1&amp;2'!$C$3:$BC$251,'Pop2016fractionQ1&amp;2'!$BD92,FALSE),0)</f>
        <v>10650</v>
      </c>
      <c r="F92" s="5">
        <f>ROUND(Options!$B$21*HLOOKUP(Calculations!$E$2,PARfraction!$C$3:$BC$251,PARfraction!$BD92,FALSE),0)</f>
        <v>7107</v>
      </c>
      <c r="G92" s="56">
        <v>90</v>
      </c>
    </row>
    <row r="93" spans="2:7" x14ac:dyDescent="0.35">
      <c r="B93" s="3" t="s">
        <v>58</v>
      </c>
      <c r="C93" s="47">
        <f>ROUND(Options!$B$21*HLOOKUP(Calculations!$E$2,Pop2016fraction!$C$3:$BC$251,Pop2016fraction!$BD93,FALSE),0)</f>
        <v>3014</v>
      </c>
      <c r="D93" s="3">
        <f>ROUND(Options!$B$21*HLOOKUP(Calculations!$E$2,Pop2016fractionQ1!$C$3:$BC$251,Pop2016fractionQ1!$BD93,FALSE),0)</f>
        <v>15512</v>
      </c>
      <c r="E93" s="3">
        <f>ROUND(Options!$B$21*HLOOKUP(Calculations!$E$2,'Pop2016fractionQ1&amp;2'!$C$3:$BC$251,'Pop2016fractionQ1&amp;2'!$BD93,FALSE),0)</f>
        <v>7647</v>
      </c>
      <c r="F93" s="5">
        <f>ROUND(Options!$B$21*HLOOKUP(Calculations!$E$2,PARfraction!$C$3:$BC$251,PARfraction!$BD93,FALSE),0)</f>
        <v>5103</v>
      </c>
      <c r="G93" s="56">
        <v>91</v>
      </c>
    </row>
    <row r="94" spans="2:7" x14ac:dyDescent="0.35">
      <c r="B94" s="3" t="s">
        <v>59</v>
      </c>
      <c r="C94" s="47">
        <f>ROUND(Options!$B$21*HLOOKUP(Calculations!$E$2,Pop2016fraction!$C$3:$BC$251,Pop2016fraction!$BD94,FALSE),0)</f>
        <v>2285</v>
      </c>
      <c r="D94" s="3">
        <f>ROUND(Options!$B$21*HLOOKUP(Calculations!$E$2,Pop2016fractionQ1!$C$3:$BC$251,Pop2016fractionQ1!$BD94,FALSE),0)</f>
        <v>11757</v>
      </c>
      <c r="E94" s="3">
        <f>ROUND(Options!$B$21*HLOOKUP(Calculations!$E$2,'Pop2016fractionQ1&amp;2'!$C$3:$BC$251,'Pop2016fractionQ1&amp;2'!$BD94,FALSE),0)</f>
        <v>5796</v>
      </c>
      <c r="F94" s="5">
        <f>ROUND(Options!$B$21*HLOOKUP(Calculations!$E$2,PARfraction!$C$3:$BC$251,PARfraction!$BD94,FALSE),0)</f>
        <v>4534</v>
      </c>
      <c r="G94" s="56">
        <v>92</v>
      </c>
    </row>
    <row r="95" spans="2:7" x14ac:dyDescent="0.35">
      <c r="B95" s="3" t="s">
        <v>60</v>
      </c>
      <c r="C95" s="47">
        <f>ROUND(Options!$B$21*HLOOKUP(Calculations!$E$2,Pop2016fraction!$C$3:$BC$251,Pop2016fraction!$BD95,FALSE),0)</f>
        <v>1516</v>
      </c>
      <c r="D95" s="3">
        <f>ROUND(Options!$B$21*HLOOKUP(Calculations!$E$2,Pop2016fractionQ1!$C$3:$BC$251,Pop2016fractionQ1!$BD95,FALSE),0)</f>
        <v>7804</v>
      </c>
      <c r="E95" s="3">
        <f>ROUND(Options!$B$21*HLOOKUP(Calculations!$E$2,'Pop2016fractionQ1&amp;2'!$C$3:$BC$251,'Pop2016fractionQ1&amp;2'!$BD95,FALSE),0)</f>
        <v>3847</v>
      </c>
      <c r="F95" s="5">
        <f>ROUND(Options!$B$21*HLOOKUP(Calculations!$E$2,PARfraction!$C$3:$BC$251,PARfraction!$BD95,FALSE),0)</f>
        <v>3010</v>
      </c>
      <c r="G95" s="56">
        <v>93</v>
      </c>
    </row>
    <row r="96" spans="2:7" x14ac:dyDescent="0.35">
      <c r="B96" s="3" t="s">
        <v>80</v>
      </c>
      <c r="C96" s="47">
        <f>ROUND(Options!$B$21*HLOOKUP(Calculations!$E$2,Pop2016fraction!$C$3:$BC$251,Pop2016fraction!$BD96,FALSE),0)</f>
        <v>730</v>
      </c>
      <c r="D96" s="3">
        <f>ROUND(Options!$B$21*HLOOKUP(Calculations!$E$2,Pop2016fractionQ1!$C$3:$BC$251,Pop2016fractionQ1!$BD96,FALSE),0)</f>
        <v>3759</v>
      </c>
      <c r="E96" s="3">
        <f>ROUND(Options!$B$21*HLOOKUP(Calculations!$E$2,'Pop2016fractionQ1&amp;2'!$C$3:$BC$251,'Pop2016fractionQ1&amp;2'!$BD96,FALSE),0)</f>
        <v>1853</v>
      </c>
      <c r="F96" s="5">
        <f>ROUND(Options!$B$21*HLOOKUP(Calculations!$E$2,PARfraction!$C$3:$BC$251,PARfraction!$BD96,FALSE),0)</f>
        <v>1450</v>
      </c>
      <c r="G96" s="56">
        <v>94</v>
      </c>
    </row>
    <row r="97" spans="1:7" x14ac:dyDescent="0.35">
      <c r="B97" s="3" t="s">
        <v>79</v>
      </c>
      <c r="C97" s="47">
        <f>ROUND(Options!$B$21*HLOOKUP(Calculations!$E$2,Pop2016fraction!$C$3:$BC$251,Pop2016fraction!$BD97,FALSE),0)</f>
        <v>315</v>
      </c>
      <c r="D97" s="3">
        <f>ROUND(Options!$B$21*HLOOKUP(Calculations!$E$2,Pop2016fractionQ1!$C$3:$BC$251,Pop2016fractionQ1!$BD97,FALSE),0)</f>
        <v>1619</v>
      </c>
      <c r="E97" s="3">
        <f>ROUND(Options!$B$21*HLOOKUP(Calculations!$E$2,'Pop2016fractionQ1&amp;2'!$C$3:$BC$251,'Pop2016fractionQ1&amp;2'!$BD97,FALSE),0)</f>
        <v>798</v>
      </c>
      <c r="F97" s="5">
        <f>ROUND(Options!$B$21*HLOOKUP(Calculations!$E$2,PARfraction!$C$3:$BC$251,PARfraction!$BD97,FALSE),0)</f>
        <v>624</v>
      </c>
      <c r="G97" s="56">
        <v>95</v>
      </c>
    </row>
    <row r="98" spans="1:7" s="2" customFormat="1" x14ac:dyDescent="0.35">
      <c r="A98" s="2" t="s">
        <v>134</v>
      </c>
      <c r="B98" s="2" t="s">
        <v>83</v>
      </c>
      <c r="C98" s="47">
        <f>ROUND(Options!$B$21*HLOOKUP(Calculations!$E$2,Pop2016fraction!$C$3:$BC$251,Pop2016fraction!$BD98,FALSE),0)</f>
        <v>0</v>
      </c>
      <c r="D98" s="3">
        <f>ROUND(Options!$B$21*HLOOKUP(Calculations!$E$2,Pop2016fractionQ1!$C$3:$BC$251,Pop2016fractionQ1!$BD98,FALSE),0)</f>
        <v>0</v>
      </c>
      <c r="E98" s="3">
        <f>ROUND(Options!$B$21*HLOOKUP(Calculations!$E$2,'Pop2016fractionQ1&amp;2'!$C$3:$BC$251,'Pop2016fractionQ1&amp;2'!$BD98,FALSE),0)</f>
        <v>0</v>
      </c>
      <c r="F98" s="5">
        <f>ROUND(Options!$B$21*HLOOKUP(Calculations!$E$2,PARfraction!$C$3:$BC$251,PARfraction!$BD98,FALSE),0)</f>
        <v>0</v>
      </c>
      <c r="G98" s="56">
        <v>96</v>
      </c>
    </row>
    <row r="99" spans="1:7" s="3" customFormat="1" x14ac:dyDescent="0.35">
      <c r="B99" s="3" t="s">
        <v>61</v>
      </c>
      <c r="C99" s="47">
        <f>ROUND(Options!$B$21*HLOOKUP(Calculations!$E$2,Pop2016fraction!$C$3:$BC$251,Pop2016fraction!$BD99,FALSE),0)</f>
        <v>0</v>
      </c>
      <c r="D99" s="3">
        <f>ROUND(Options!$B$21*HLOOKUP(Calculations!$E$2,Pop2016fractionQ1!$C$3:$BC$251,Pop2016fractionQ1!$BD99,FALSE),0)</f>
        <v>0</v>
      </c>
      <c r="E99" s="3">
        <f>ROUND(Options!$B$21*HLOOKUP(Calculations!$E$2,'Pop2016fractionQ1&amp;2'!$C$3:$BC$251,'Pop2016fractionQ1&amp;2'!$BD99,FALSE),0)</f>
        <v>0</v>
      </c>
      <c r="F99" s="5">
        <f>ROUND(Options!$B$21*HLOOKUP(Calculations!$E$2,PARfraction!$C$3:$BC$251,PARfraction!$BD99,FALSE),0)</f>
        <v>0</v>
      </c>
      <c r="G99" s="56">
        <v>97</v>
      </c>
    </row>
    <row r="100" spans="1:7" s="3" customFormat="1" x14ac:dyDescent="0.35">
      <c r="B100" s="3" t="s">
        <v>78</v>
      </c>
      <c r="C100" s="47">
        <f>ROUND(Options!$B$21*HLOOKUP(Calculations!$E$2,Pop2016fraction!$C$3:$BC$251,Pop2016fraction!$BD100,FALSE),0)</f>
        <v>0</v>
      </c>
      <c r="D100" s="3">
        <f>ROUND(Options!$B$21*HLOOKUP(Calculations!$E$2,Pop2016fractionQ1!$C$3:$BC$251,Pop2016fractionQ1!$BD100,FALSE),0)</f>
        <v>0</v>
      </c>
      <c r="E100" s="3">
        <f>ROUND(Options!$B$21*HLOOKUP(Calculations!$E$2,'Pop2016fractionQ1&amp;2'!$C$3:$BC$251,'Pop2016fractionQ1&amp;2'!$BD100,FALSE),0)</f>
        <v>0</v>
      </c>
      <c r="F100" s="5">
        <f>ROUND(Options!$B$21*HLOOKUP(Calculations!$E$2,PARfraction!$C$3:$BC$251,PARfraction!$BD100,FALSE),0)</f>
        <v>0</v>
      </c>
      <c r="G100" s="56">
        <v>98</v>
      </c>
    </row>
    <row r="101" spans="1:7" s="3" customFormat="1" x14ac:dyDescent="0.35">
      <c r="B101" s="3" t="s">
        <v>62</v>
      </c>
      <c r="C101" s="47">
        <f>ROUND(Options!$B$21*HLOOKUP(Calculations!$E$2,Pop2016fraction!$C$3:$BC$251,Pop2016fraction!$BD101,FALSE),0)</f>
        <v>3796</v>
      </c>
      <c r="D101" s="3">
        <f>ROUND(Options!$B$21*HLOOKUP(Calculations!$E$2,Pop2016fractionQ1!$C$3:$BC$251,Pop2016fractionQ1!$BD101,FALSE),0)</f>
        <v>0</v>
      </c>
      <c r="E101" s="3">
        <f>ROUND(Options!$B$21*HLOOKUP(Calculations!$E$2,'Pop2016fractionQ1&amp;2'!$C$3:$BC$251,'Pop2016fractionQ1&amp;2'!$BD101,FALSE),0)</f>
        <v>9631</v>
      </c>
      <c r="F101" s="5">
        <f>ROUND(Options!$B$21*HLOOKUP(Calculations!$E$2,PARfraction!$C$3:$BC$251,PARfraction!$BD101,FALSE),0)</f>
        <v>1871</v>
      </c>
      <c r="G101" s="56">
        <v>99</v>
      </c>
    </row>
    <row r="102" spans="1:7" s="3" customFormat="1" x14ac:dyDescent="0.35">
      <c r="B102" s="3" t="s">
        <v>63</v>
      </c>
      <c r="C102" s="47">
        <f>ROUND(Options!$B$21*HLOOKUP(Calculations!$E$2,Pop2016fraction!$C$3:$BC$251,Pop2016fraction!$BD102,FALSE),0)</f>
        <v>6058</v>
      </c>
      <c r="D102" s="3">
        <f>ROUND(Options!$B$21*HLOOKUP(Calculations!$E$2,Pop2016fractionQ1!$C$3:$BC$251,Pop2016fractionQ1!$BD102,FALSE),0)</f>
        <v>0</v>
      </c>
      <c r="E102" s="3">
        <f>ROUND(Options!$B$21*HLOOKUP(Calculations!$E$2,'Pop2016fractionQ1&amp;2'!$C$3:$BC$251,'Pop2016fractionQ1&amp;2'!$BD102,FALSE),0)</f>
        <v>15371</v>
      </c>
      <c r="F102" s="5">
        <f>ROUND(Options!$B$21*HLOOKUP(Calculations!$E$2,PARfraction!$C$3:$BC$251,PARfraction!$BD102,FALSE),0)</f>
        <v>2985</v>
      </c>
      <c r="G102" s="56">
        <v>100</v>
      </c>
    </row>
    <row r="103" spans="1:7" s="3" customFormat="1" x14ac:dyDescent="0.35">
      <c r="B103" s="3" t="s">
        <v>64</v>
      </c>
      <c r="C103" s="47">
        <f>ROUND(Options!$B$21*HLOOKUP(Calculations!$E$2,Pop2016fraction!$C$3:$BC$251,Pop2016fraction!$BD103,FALSE),0)</f>
        <v>6668</v>
      </c>
      <c r="D103" s="3">
        <f>ROUND(Options!$B$21*HLOOKUP(Calculations!$E$2,Pop2016fractionQ1!$C$3:$BC$251,Pop2016fractionQ1!$BD103,FALSE),0)</f>
        <v>0</v>
      </c>
      <c r="E103" s="3">
        <f>ROUND(Options!$B$21*HLOOKUP(Calculations!$E$2,'Pop2016fractionQ1&amp;2'!$C$3:$BC$251,'Pop2016fractionQ1&amp;2'!$BD103,FALSE),0)</f>
        <v>16917</v>
      </c>
      <c r="F103" s="5">
        <f>ROUND(Options!$B$21*HLOOKUP(Calculations!$E$2,PARfraction!$C$3:$BC$251,PARfraction!$BD103,FALSE),0)</f>
        <v>4809</v>
      </c>
      <c r="G103" s="56">
        <v>101</v>
      </c>
    </row>
    <row r="104" spans="1:7" s="3" customFormat="1" x14ac:dyDescent="0.35">
      <c r="B104" s="3" t="s">
        <v>65</v>
      </c>
      <c r="C104" s="47">
        <f>ROUND(Options!$B$21*HLOOKUP(Calculations!$E$2,Pop2016fraction!$C$3:$BC$251,Pop2016fraction!$BD104,FALSE),0)</f>
        <v>6256</v>
      </c>
      <c r="D104" s="3">
        <f>ROUND(Options!$B$21*HLOOKUP(Calculations!$E$2,Pop2016fractionQ1!$C$3:$BC$251,Pop2016fractionQ1!$BD104,FALSE),0)</f>
        <v>0</v>
      </c>
      <c r="E104" s="3">
        <f>ROUND(Options!$B$21*HLOOKUP(Calculations!$E$2,'Pop2016fractionQ1&amp;2'!$C$3:$BC$251,'Pop2016fractionQ1&amp;2'!$BD104,FALSE),0)</f>
        <v>15872</v>
      </c>
      <c r="F104" s="5">
        <f>ROUND(Options!$B$21*HLOOKUP(Calculations!$E$2,PARfraction!$C$3:$BC$251,PARfraction!$BD104,FALSE),0)</f>
        <v>4512</v>
      </c>
      <c r="G104" s="56">
        <v>102</v>
      </c>
    </row>
    <row r="105" spans="1:7" s="3" customFormat="1" x14ac:dyDescent="0.35">
      <c r="B105" s="3" t="s">
        <v>66</v>
      </c>
      <c r="C105" s="47">
        <f>ROUND(Options!$B$21*HLOOKUP(Calculations!$E$2,Pop2016fraction!$C$3:$BC$251,Pop2016fraction!$BD105,FALSE),0)</f>
        <v>5421</v>
      </c>
      <c r="D105" s="3">
        <f>ROUND(Options!$B$21*HLOOKUP(Calculations!$E$2,Pop2016fractionQ1!$C$3:$BC$251,Pop2016fractionQ1!$BD105,FALSE),0)</f>
        <v>0</v>
      </c>
      <c r="E105" s="3">
        <f>ROUND(Options!$B$21*HLOOKUP(Calculations!$E$2,'Pop2016fractionQ1&amp;2'!$C$3:$BC$251,'Pop2016fractionQ1&amp;2'!$BD105,FALSE),0)</f>
        <v>13752</v>
      </c>
      <c r="F105" s="5">
        <f>ROUND(Options!$B$21*HLOOKUP(Calculations!$E$2,PARfraction!$C$3:$BC$251,PARfraction!$BD105,FALSE),0)</f>
        <v>4641</v>
      </c>
      <c r="G105" s="56">
        <v>103</v>
      </c>
    </row>
    <row r="106" spans="1:7" s="3" customFormat="1" x14ac:dyDescent="0.35">
      <c r="B106" s="3" t="s">
        <v>67</v>
      </c>
      <c r="C106" s="47">
        <f>ROUND(Options!$B$21*HLOOKUP(Calculations!$E$2,Pop2016fraction!$C$3:$BC$251,Pop2016fraction!$BD106,FALSE),0)</f>
        <v>5491</v>
      </c>
      <c r="D106" s="3">
        <f>ROUND(Options!$B$21*HLOOKUP(Calculations!$E$2,Pop2016fractionQ1!$C$3:$BC$251,Pop2016fractionQ1!$BD106,FALSE),0)</f>
        <v>0</v>
      </c>
      <c r="E106" s="3">
        <f>ROUND(Options!$B$21*HLOOKUP(Calculations!$E$2,'Pop2016fractionQ1&amp;2'!$C$3:$BC$251,'Pop2016fractionQ1&amp;2'!$BD106,FALSE),0)</f>
        <v>13931</v>
      </c>
      <c r="F106" s="5">
        <f>ROUND(Options!$B$21*HLOOKUP(Calculations!$E$2,PARfraction!$C$3:$BC$251,PARfraction!$BD106,FALSE),0)</f>
        <v>4701</v>
      </c>
      <c r="G106" s="56">
        <v>104</v>
      </c>
    </row>
    <row r="107" spans="1:7" s="3" customFormat="1" x14ac:dyDescent="0.35">
      <c r="B107" s="3" t="s">
        <v>68</v>
      </c>
      <c r="C107" s="47">
        <f>ROUND(Options!$B$21*HLOOKUP(Calculations!$E$2,Pop2016fraction!$C$3:$BC$251,Pop2016fraction!$BD107,FALSE),0)</f>
        <v>6431</v>
      </c>
      <c r="D107" s="3">
        <f>ROUND(Options!$B$21*HLOOKUP(Calculations!$E$2,Pop2016fractionQ1!$C$3:$BC$251,Pop2016fractionQ1!$BD107,FALSE),0)</f>
        <v>0</v>
      </c>
      <c r="E107" s="3">
        <f>ROUND(Options!$B$21*HLOOKUP(Calculations!$E$2,'Pop2016fractionQ1&amp;2'!$C$3:$BC$251,'Pop2016fractionQ1&amp;2'!$BD107,FALSE),0)</f>
        <v>16317</v>
      </c>
      <c r="F107" s="5">
        <f>ROUND(Options!$B$21*HLOOKUP(Calculations!$E$2,PARfraction!$C$3:$BC$251,PARfraction!$BD107,FALSE),0)</f>
        <v>5559</v>
      </c>
      <c r="G107" s="56">
        <v>105</v>
      </c>
    </row>
    <row r="108" spans="1:7" s="3" customFormat="1" x14ac:dyDescent="0.35">
      <c r="B108" s="3" t="s">
        <v>69</v>
      </c>
      <c r="C108" s="47">
        <f>ROUND(Options!$B$21*HLOOKUP(Calculations!$E$2,Pop2016fraction!$C$3:$BC$251,Pop2016fraction!$BD108,FALSE),0)</f>
        <v>6653</v>
      </c>
      <c r="D108" s="3">
        <f>ROUND(Options!$B$21*HLOOKUP(Calculations!$E$2,Pop2016fractionQ1!$C$3:$BC$251,Pop2016fractionQ1!$BD108,FALSE),0)</f>
        <v>0</v>
      </c>
      <c r="E108" s="3">
        <f>ROUND(Options!$B$21*HLOOKUP(Calculations!$E$2,'Pop2016fractionQ1&amp;2'!$C$3:$BC$251,'Pop2016fractionQ1&amp;2'!$BD108,FALSE),0)</f>
        <v>16878</v>
      </c>
      <c r="F108" s="5">
        <f>ROUND(Options!$B$21*HLOOKUP(Calculations!$E$2,PARfraction!$C$3:$BC$251,PARfraction!$BD108,FALSE),0)</f>
        <v>5751</v>
      </c>
      <c r="G108" s="56">
        <v>106</v>
      </c>
    </row>
    <row r="109" spans="1:7" s="3" customFormat="1" x14ac:dyDescent="0.35">
      <c r="B109" s="3" t="s">
        <v>70</v>
      </c>
      <c r="C109" s="47">
        <f>ROUND(Options!$B$21*HLOOKUP(Calculations!$E$2,Pop2016fraction!$C$3:$BC$251,Pop2016fraction!$BD109,FALSE),0)</f>
        <v>6120</v>
      </c>
      <c r="D109" s="3">
        <f>ROUND(Options!$B$21*HLOOKUP(Calculations!$E$2,Pop2016fractionQ1!$C$3:$BC$251,Pop2016fractionQ1!$BD109,FALSE),0)</f>
        <v>0</v>
      </c>
      <c r="E109" s="3">
        <f>ROUND(Options!$B$21*HLOOKUP(Calculations!$E$2,'Pop2016fractionQ1&amp;2'!$C$3:$BC$251,'Pop2016fractionQ1&amp;2'!$BD109,FALSE),0)</f>
        <v>15527</v>
      </c>
      <c r="F109" s="5">
        <f>ROUND(Options!$B$21*HLOOKUP(Calculations!$E$2,PARfraction!$C$3:$BC$251,PARfraction!$BD109,FALSE),0)</f>
        <v>6773</v>
      </c>
      <c r="G109" s="56">
        <v>107</v>
      </c>
    </row>
    <row r="110" spans="1:7" s="3" customFormat="1" x14ac:dyDescent="0.35">
      <c r="B110" s="3" t="s">
        <v>71</v>
      </c>
      <c r="C110" s="47">
        <f>ROUND(Options!$B$21*HLOOKUP(Calculations!$E$2,Pop2016fraction!$C$3:$BC$251,Pop2016fraction!$BD110,FALSE),0)</f>
        <v>5360</v>
      </c>
      <c r="D110" s="3">
        <f>ROUND(Options!$B$21*HLOOKUP(Calculations!$E$2,Pop2016fractionQ1!$C$3:$BC$251,Pop2016fractionQ1!$BD110,FALSE),0)</f>
        <v>0</v>
      </c>
      <c r="E110" s="3">
        <f>ROUND(Options!$B$21*HLOOKUP(Calculations!$E$2,'Pop2016fractionQ1&amp;2'!$C$3:$BC$251,'Pop2016fractionQ1&amp;2'!$BD110,FALSE),0)</f>
        <v>13598</v>
      </c>
      <c r="F110" s="5">
        <f>ROUND(Options!$B$21*HLOOKUP(Calculations!$E$2,PARfraction!$C$3:$BC$251,PARfraction!$BD110,FALSE),0)</f>
        <v>5932</v>
      </c>
      <c r="G110" s="56">
        <v>108</v>
      </c>
    </row>
    <row r="111" spans="1:7" s="3" customFormat="1" x14ac:dyDescent="0.35">
      <c r="B111" s="3" t="s">
        <v>72</v>
      </c>
      <c r="C111" s="47">
        <f>ROUND(Options!$B$21*HLOOKUP(Calculations!$E$2,Pop2016fraction!$C$3:$BC$251,Pop2016fraction!$BD111,FALSE),0)</f>
        <v>5349</v>
      </c>
      <c r="D111" s="3">
        <f>ROUND(Options!$B$21*HLOOKUP(Calculations!$E$2,Pop2016fractionQ1!$C$3:$BC$251,Pop2016fractionQ1!$BD111,FALSE),0)</f>
        <v>0</v>
      </c>
      <c r="E111" s="3">
        <f>ROUND(Options!$B$21*HLOOKUP(Calculations!$E$2,'Pop2016fractionQ1&amp;2'!$C$3:$BC$251,'Pop2016fractionQ1&amp;2'!$BD111,FALSE),0)</f>
        <v>13572</v>
      </c>
      <c r="F111" s="5">
        <f>ROUND(Options!$B$21*HLOOKUP(Calculations!$E$2,PARfraction!$C$3:$BC$251,PARfraction!$BD111,FALSE),0)</f>
        <v>7201</v>
      </c>
      <c r="G111" s="56">
        <v>109</v>
      </c>
    </row>
    <row r="112" spans="1:7" s="3" customFormat="1" x14ac:dyDescent="0.35">
      <c r="B112" s="3" t="s">
        <v>73</v>
      </c>
      <c r="C112" s="47">
        <f>ROUND(Options!$B$21*HLOOKUP(Calculations!$E$2,Pop2016fraction!$C$3:$BC$251,Pop2016fraction!$BD112,FALSE),0)</f>
        <v>4230</v>
      </c>
      <c r="D112" s="3">
        <f>ROUND(Options!$B$21*HLOOKUP(Calculations!$E$2,Pop2016fractionQ1!$C$3:$BC$251,Pop2016fractionQ1!$BD112,FALSE),0)</f>
        <v>0</v>
      </c>
      <c r="E112" s="3">
        <f>ROUND(Options!$B$21*HLOOKUP(Calculations!$E$2,'Pop2016fractionQ1&amp;2'!$C$3:$BC$251,'Pop2016fractionQ1&amp;2'!$BD112,FALSE),0)</f>
        <v>10732</v>
      </c>
      <c r="F112" s="5">
        <f>ROUND(Options!$B$21*HLOOKUP(Calculations!$E$2,PARfraction!$C$3:$BC$251,PARfraction!$BD112,FALSE),0)</f>
        <v>5695</v>
      </c>
      <c r="G112" s="56">
        <v>110</v>
      </c>
    </row>
    <row r="113" spans="2:7" s="3" customFormat="1" x14ac:dyDescent="0.35">
      <c r="B113" s="3" t="s">
        <v>74</v>
      </c>
      <c r="C113" s="47">
        <f>ROUND(Options!$B$21*HLOOKUP(Calculations!$E$2,Pop2016fraction!$C$3:$BC$251,Pop2016fraction!$BD113,FALSE),0)</f>
        <v>3640</v>
      </c>
      <c r="D113" s="3">
        <f>ROUND(Options!$B$21*HLOOKUP(Calculations!$E$2,Pop2016fractionQ1!$C$3:$BC$251,Pop2016fractionQ1!$BD113,FALSE),0)</f>
        <v>0</v>
      </c>
      <c r="E113" s="3">
        <f>ROUND(Options!$B$21*HLOOKUP(Calculations!$E$2,'Pop2016fractionQ1&amp;2'!$C$3:$BC$251,'Pop2016fractionQ1&amp;2'!$BD113,FALSE),0)</f>
        <v>9234</v>
      </c>
      <c r="F113" s="5">
        <f>ROUND(Options!$B$21*HLOOKUP(Calculations!$E$2,PARfraction!$C$3:$BC$251,PARfraction!$BD113,FALSE),0)</f>
        <v>7274</v>
      </c>
      <c r="G113" s="56">
        <v>111</v>
      </c>
    </row>
    <row r="114" spans="2:7" s="3" customFormat="1" x14ac:dyDescent="0.35">
      <c r="B114" s="3" t="s">
        <v>75</v>
      </c>
      <c r="C114" s="47">
        <f>ROUND(Options!$B$21*HLOOKUP(Calculations!$E$2,Pop2016fraction!$C$3:$BC$251,Pop2016fraction!$BD114,FALSE),0)</f>
        <v>2868</v>
      </c>
      <c r="D114" s="3">
        <f>ROUND(Options!$B$21*HLOOKUP(Calculations!$E$2,Pop2016fractionQ1!$C$3:$BC$251,Pop2016fractionQ1!$BD114,FALSE),0)</f>
        <v>0</v>
      </c>
      <c r="E114" s="3">
        <f>ROUND(Options!$B$21*HLOOKUP(Calculations!$E$2,'Pop2016fractionQ1&amp;2'!$C$3:$BC$251,'Pop2016fractionQ1&amp;2'!$BD114,FALSE),0)</f>
        <v>7277</v>
      </c>
      <c r="F114" s="5">
        <f>ROUND(Options!$B$21*HLOOKUP(Calculations!$E$2,PARfraction!$C$3:$BC$251,PARfraction!$BD114,FALSE),0)</f>
        <v>5733</v>
      </c>
      <c r="G114" s="56">
        <v>112</v>
      </c>
    </row>
    <row r="115" spans="2:7" s="3" customFormat="1" x14ac:dyDescent="0.35">
      <c r="B115" s="3" t="s">
        <v>81</v>
      </c>
      <c r="C115" s="47">
        <f>ROUND(Options!$B$21*HLOOKUP(Calculations!$E$2,Pop2016fraction!$C$3:$BC$251,Pop2016fraction!$BD115,FALSE),0)</f>
        <v>1709</v>
      </c>
      <c r="D115" s="3">
        <f>ROUND(Options!$B$21*HLOOKUP(Calculations!$E$2,Pop2016fractionQ1!$C$3:$BC$251,Pop2016fractionQ1!$BD115,FALSE),0)</f>
        <v>0</v>
      </c>
      <c r="E115" s="3">
        <f>ROUND(Options!$B$21*HLOOKUP(Calculations!$E$2,'Pop2016fractionQ1&amp;2'!$C$3:$BC$251,'Pop2016fractionQ1&amp;2'!$BD115,FALSE),0)</f>
        <v>4337</v>
      </c>
      <c r="F115" s="5">
        <f>ROUND(Options!$B$21*HLOOKUP(Calculations!$E$2,PARfraction!$C$3:$BC$251,PARfraction!$BD115,FALSE),0)</f>
        <v>3416</v>
      </c>
      <c r="G115" s="56">
        <v>113</v>
      </c>
    </row>
    <row r="116" spans="2:7" s="3" customFormat="1" x14ac:dyDescent="0.35">
      <c r="B116" s="3" t="s">
        <v>82</v>
      </c>
      <c r="C116" s="47">
        <f>ROUND(Options!$B$21*HLOOKUP(Calculations!$E$2,Pop2016fraction!$C$3:$BC$251,Pop2016fraction!$BD116,FALSE),0)</f>
        <v>967</v>
      </c>
      <c r="D116" s="3">
        <f>ROUND(Options!$B$21*HLOOKUP(Calculations!$E$2,Pop2016fractionQ1!$C$3:$BC$251,Pop2016fractionQ1!$BD116,FALSE),0)</f>
        <v>0</v>
      </c>
      <c r="E116" s="3">
        <f>ROUND(Options!$B$21*HLOOKUP(Calculations!$E$2,'Pop2016fractionQ1&amp;2'!$C$3:$BC$251,'Pop2016fractionQ1&amp;2'!$BD116,FALSE),0)</f>
        <v>2454</v>
      </c>
      <c r="F116" s="5">
        <f>ROUND(Options!$B$21*HLOOKUP(Calculations!$E$2,PARfraction!$C$3:$BC$251,PARfraction!$BD116,FALSE),0)</f>
        <v>1933</v>
      </c>
      <c r="G116" s="56">
        <v>114</v>
      </c>
    </row>
    <row r="117" spans="2:7" s="3" customFormat="1" x14ac:dyDescent="0.35">
      <c r="B117" s="3" t="s">
        <v>76</v>
      </c>
      <c r="C117" s="47">
        <f>ROUND(Options!$B$21*HLOOKUP(Calculations!$E$2,Pop2016fraction!$C$3:$BC$251,Pop2016fraction!$BD117,FALSE),0)</f>
        <v>0</v>
      </c>
      <c r="D117" s="3">
        <f>ROUND(Options!$B$21*HLOOKUP(Calculations!$E$2,Pop2016fractionQ1!$C$3:$BC$251,Pop2016fractionQ1!$BD117,FALSE),0)</f>
        <v>0</v>
      </c>
      <c r="E117" s="3">
        <f>ROUND(Options!$B$21*HLOOKUP(Calculations!$E$2,'Pop2016fractionQ1&amp;2'!$C$3:$BC$251,'Pop2016fractionQ1&amp;2'!$BD117,FALSE),0)</f>
        <v>0</v>
      </c>
      <c r="F117" s="5">
        <f>ROUND(Options!$B$21*HLOOKUP(Calculations!$E$2,PARfraction!$C$3:$BC$251,PARfraction!$BD117,FALSE),0)</f>
        <v>0</v>
      </c>
      <c r="G117" s="56">
        <v>115</v>
      </c>
    </row>
    <row r="118" spans="2:7" s="3" customFormat="1" x14ac:dyDescent="0.35">
      <c r="B118" s="3" t="s">
        <v>46</v>
      </c>
      <c r="C118" s="47">
        <f>ROUND(Options!$B$21*HLOOKUP(Calculations!$E$2,Pop2016fraction!$C$3:$BC$251,Pop2016fraction!$BD118,FALSE),0)</f>
        <v>0</v>
      </c>
      <c r="D118" s="3">
        <f>ROUND(Options!$B$21*HLOOKUP(Calculations!$E$2,Pop2016fractionQ1!$C$3:$BC$251,Pop2016fractionQ1!$BD118,FALSE),0)</f>
        <v>0</v>
      </c>
      <c r="E118" s="3">
        <f>ROUND(Options!$B$21*HLOOKUP(Calculations!$E$2,'Pop2016fractionQ1&amp;2'!$C$3:$BC$251,'Pop2016fractionQ1&amp;2'!$BD118,FALSE),0)</f>
        <v>0</v>
      </c>
      <c r="F118" s="5">
        <f>ROUND(Options!$B$21*HLOOKUP(Calculations!$E$2,PARfraction!$C$3:$BC$251,PARfraction!$BD118,FALSE),0)</f>
        <v>0</v>
      </c>
      <c r="G118" s="56">
        <v>116</v>
      </c>
    </row>
    <row r="119" spans="2:7" s="3" customFormat="1" x14ac:dyDescent="0.35">
      <c r="B119" s="3" t="s">
        <v>77</v>
      </c>
      <c r="C119" s="47">
        <f>ROUND(Options!$B$21*HLOOKUP(Calculations!$E$2,Pop2016fraction!$C$3:$BC$251,Pop2016fraction!$BD119,FALSE),0)</f>
        <v>0</v>
      </c>
      <c r="D119" s="3">
        <f>ROUND(Options!$B$21*HLOOKUP(Calculations!$E$2,Pop2016fractionQ1!$C$3:$BC$251,Pop2016fractionQ1!$BD119,FALSE),0)</f>
        <v>0</v>
      </c>
      <c r="E119" s="3">
        <f>ROUND(Options!$B$21*HLOOKUP(Calculations!$E$2,'Pop2016fractionQ1&amp;2'!$C$3:$BC$251,'Pop2016fractionQ1&amp;2'!$BD119,FALSE),0)</f>
        <v>0</v>
      </c>
      <c r="F119" s="5">
        <f>ROUND(Options!$B$21*HLOOKUP(Calculations!$E$2,PARfraction!$C$3:$BC$251,PARfraction!$BD119,FALSE),0)</f>
        <v>0</v>
      </c>
      <c r="G119" s="56">
        <v>117</v>
      </c>
    </row>
    <row r="120" spans="2:7" s="3" customFormat="1" x14ac:dyDescent="0.35">
      <c r="B120" s="3" t="s">
        <v>47</v>
      </c>
      <c r="C120" s="47">
        <f>ROUND(Options!$B$21*HLOOKUP(Calculations!$E$2,Pop2016fraction!$C$3:$BC$251,Pop2016fraction!$BD120,FALSE),0)</f>
        <v>3890</v>
      </c>
      <c r="D120" s="3">
        <f>ROUND(Options!$B$21*HLOOKUP(Calculations!$E$2,Pop2016fractionQ1!$C$3:$BC$251,Pop2016fractionQ1!$BD120,FALSE),0)</f>
        <v>0</v>
      </c>
      <c r="E120" s="3">
        <f>ROUND(Options!$B$21*HLOOKUP(Calculations!$E$2,'Pop2016fractionQ1&amp;2'!$C$3:$BC$251,'Pop2016fractionQ1&amp;2'!$BD120,FALSE),0)</f>
        <v>9870</v>
      </c>
      <c r="F120" s="5">
        <f>ROUND(Options!$B$21*HLOOKUP(Calculations!$E$2,PARfraction!$C$3:$BC$251,PARfraction!$BD120,FALSE),0)</f>
        <v>3234</v>
      </c>
      <c r="G120" s="56">
        <v>118</v>
      </c>
    </row>
    <row r="121" spans="2:7" s="3" customFormat="1" x14ac:dyDescent="0.35">
      <c r="B121" s="3" t="s">
        <v>48</v>
      </c>
      <c r="C121" s="47">
        <f>ROUND(Options!$B$21*HLOOKUP(Calculations!$E$2,Pop2016fraction!$C$3:$BC$251,Pop2016fraction!$BD121,FALSE),0)</f>
        <v>5905</v>
      </c>
      <c r="D121" s="3">
        <f>ROUND(Options!$B$21*HLOOKUP(Calculations!$E$2,Pop2016fractionQ1!$C$3:$BC$251,Pop2016fractionQ1!$BD121,FALSE),0)</f>
        <v>0</v>
      </c>
      <c r="E121" s="3">
        <f>ROUND(Options!$B$21*HLOOKUP(Calculations!$E$2,'Pop2016fractionQ1&amp;2'!$C$3:$BC$251,'Pop2016fractionQ1&amp;2'!$BD121,FALSE),0)</f>
        <v>14981</v>
      </c>
      <c r="F121" s="5">
        <f>ROUND(Options!$B$21*HLOOKUP(Calculations!$E$2,PARfraction!$C$3:$BC$251,PARfraction!$BD121,FALSE),0)</f>
        <v>4909</v>
      </c>
      <c r="G121" s="56">
        <v>119</v>
      </c>
    </row>
    <row r="122" spans="2:7" s="3" customFormat="1" x14ac:dyDescent="0.35">
      <c r="B122" s="3" t="s">
        <v>49</v>
      </c>
      <c r="C122" s="47">
        <f>ROUND(Options!$B$21*HLOOKUP(Calculations!$E$2,Pop2016fraction!$C$3:$BC$251,Pop2016fraction!$BD122,FALSE),0)</f>
        <v>6504</v>
      </c>
      <c r="D122" s="3">
        <f>ROUND(Options!$B$21*HLOOKUP(Calculations!$E$2,Pop2016fractionQ1!$C$3:$BC$251,Pop2016fractionQ1!$BD122,FALSE),0)</f>
        <v>0</v>
      </c>
      <c r="E122" s="3">
        <f>ROUND(Options!$B$21*HLOOKUP(Calculations!$E$2,'Pop2016fractionQ1&amp;2'!$C$3:$BC$251,'Pop2016fractionQ1&amp;2'!$BD122,FALSE),0)</f>
        <v>16500</v>
      </c>
      <c r="F122" s="5">
        <f>ROUND(Options!$B$21*HLOOKUP(Calculations!$E$2,PARfraction!$C$3:$BC$251,PARfraction!$BD122,FALSE),0)</f>
        <v>6213</v>
      </c>
      <c r="G122" s="56">
        <v>120</v>
      </c>
    </row>
    <row r="123" spans="2:7" s="3" customFormat="1" x14ac:dyDescent="0.35">
      <c r="B123" s="3" t="s">
        <v>50</v>
      </c>
      <c r="C123" s="47">
        <f>ROUND(Options!$B$21*HLOOKUP(Calculations!$E$2,Pop2016fraction!$C$3:$BC$251,Pop2016fraction!$BD123,FALSE),0)</f>
        <v>6099</v>
      </c>
      <c r="D123" s="3">
        <f>ROUND(Options!$B$21*HLOOKUP(Calculations!$E$2,Pop2016fractionQ1!$C$3:$BC$251,Pop2016fractionQ1!$BD123,FALSE),0)</f>
        <v>0</v>
      </c>
      <c r="E123" s="3">
        <f>ROUND(Options!$B$21*HLOOKUP(Calculations!$E$2,'Pop2016fractionQ1&amp;2'!$C$3:$BC$251,'Pop2016fractionQ1&amp;2'!$BD123,FALSE),0)</f>
        <v>15474</v>
      </c>
      <c r="F123" s="5">
        <f>ROUND(Options!$B$21*HLOOKUP(Calculations!$E$2,PARfraction!$C$3:$BC$251,PARfraction!$BD123,FALSE),0)</f>
        <v>5826</v>
      </c>
      <c r="G123" s="56">
        <v>121</v>
      </c>
    </row>
    <row r="124" spans="2:7" s="3" customFormat="1" x14ac:dyDescent="0.35">
      <c r="B124" s="3" t="s">
        <v>51</v>
      </c>
      <c r="C124" s="47">
        <f>ROUND(Options!$B$21*HLOOKUP(Calculations!$E$2,Pop2016fraction!$C$3:$BC$251,Pop2016fraction!$BD124,FALSE),0)</f>
        <v>5310</v>
      </c>
      <c r="D124" s="3">
        <f>ROUND(Options!$B$21*HLOOKUP(Calculations!$E$2,Pop2016fractionQ1!$C$3:$BC$251,Pop2016fractionQ1!$BD124,FALSE),0)</f>
        <v>0</v>
      </c>
      <c r="E124" s="3">
        <f>ROUND(Options!$B$21*HLOOKUP(Calculations!$E$2,'Pop2016fractionQ1&amp;2'!$C$3:$BC$251,'Pop2016fractionQ1&amp;2'!$BD124,FALSE),0)</f>
        <v>13472</v>
      </c>
      <c r="F124" s="5">
        <f>ROUND(Options!$B$21*HLOOKUP(Calculations!$E$2,PARfraction!$C$3:$BC$251,PARfraction!$BD124,FALSE),0)</f>
        <v>5043</v>
      </c>
      <c r="G124" s="56">
        <v>122</v>
      </c>
    </row>
    <row r="125" spans="2:7" s="3" customFormat="1" x14ac:dyDescent="0.35">
      <c r="B125" s="3" t="s">
        <v>52</v>
      </c>
      <c r="C125" s="47">
        <f>ROUND(Options!$B$21*HLOOKUP(Calculations!$E$2,Pop2016fraction!$C$3:$BC$251,Pop2016fraction!$BD125,FALSE),0)</f>
        <v>5256</v>
      </c>
      <c r="D125" s="3">
        <f>ROUND(Options!$B$21*HLOOKUP(Calculations!$E$2,Pop2016fractionQ1!$C$3:$BC$251,Pop2016fractionQ1!$BD125,FALSE),0)</f>
        <v>0</v>
      </c>
      <c r="E125" s="3">
        <f>ROUND(Options!$B$21*HLOOKUP(Calculations!$E$2,'Pop2016fractionQ1&amp;2'!$C$3:$BC$251,'Pop2016fractionQ1&amp;2'!$BD125,FALSE),0)</f>
        <v>13336</v>
      </c>
      <c r="F125" s="5">
        <f>ROUND(Options!$B$21*HLOOKUP(Calculations!$E$2,PARfraction!$C$3:$BC$251,PARfraction!$BD125,FALSE),0)</f>
        <v>4992</v>
      </c>
      <c r="G125" s="56">
        <v>123</v>
      </c>
    </row>
    <row r="126" spans="2:7" s="3" customFormat="1" x14ac:dyDescent="0.35">
      <c r="B126" s="3" t="s">
        <v>53</v>
      </c>
      <c r="C126" s="47">
        <f>ROUND(Options!$B$21*HLOOKUP(Calculations!$E$2,Pop2016fraction!$C$3:$BC$251,Pop2016fraction!$BD126,FALSE),0)</f>
        <v>6024</v>
      </c>
      <c r="D126" s="3">
        <f>ROUND(Options!$B$21*HLOOKUP(Calculations!$E$2,Pop2016fractionQ1!$C$3:$BC$251,Pop2016fractionQ1!$BD126,FALSE),0)</f>
        <v>0</v>
      </c>
      <c r="E126" s="3">
        <f>ROUND(Options!$B$21*HLOOKUP(Calculations!$E$2,'Pop2016fractionQ1&amp;2'!$C$3:$BC$251,'Pop2016fractionQ1&amp;2'!$BD126,FALSE),0)</f>
        <v>15283</v>
      </c>
      <c r="F126" s="5">
        <f>ROUND(Options!$B$21*HLOOKUP(Calculations!$E$2,PARfraction!$C$3:$BC$251,PARfraction!$BD126,FALSE),0)</f>
        <v>6119</v>
      </c>
      <c r="G126" s="56">
        <v>124</v>
      </c>
    </row>
    <row r="127" spans="2:7" s="3" customFormat="1" x14ac:dyDescent="0.35">
      <c r="B127" s="3" t="s">
        <v>54</v>
      </c>
      <c r="C127" s="47">
        <f>ROUND(Options!$B$21*HLOOKUP(Calculations!$E$2,Pop2016fraction!$C$3:$BC$251,Pop2016fraction!$BD127,FALSE),0)</f>
        <v>6209</v>
      </c>
      <c r="D127" s="3">
        <f>ROUND(Options!$B$21*HLOOKUP(Calculations!$E$2,Pop2016fractionQ1!$C$3:$BC$251,Pop2016fractionQ1!$BD127,FALSE),0)</f>
        <v>0</v>
      </c>
      <c r="E127" s="3">
        <f>ROUND(Options!$B$21*HLOOKUP(Calculations!$E$2,'Pop2016fractionQ1&amp;2'!$C$3:$BC$251,'Pop2016fractionQ1&amp;2'!$BD127,FALSE),0)</f>
        <v>15754</v>
      </c>
      <c r="F127" s="5">
        <f>ROUND(Options!$B$21*HLOOKUP(Calculations!$E$2,PARfraction!$C$3:$BC$251,PARfraction!$BD127,FALSE),0)</f>
        <v>6308</v>
      </c>
      <c r="G127" s="56">
        <v>125</v>
      </c>
    </row>
    <row r="128" spans="2:7" s="3" customFormat="1" x14ac:dyDescent="0.35">
      <c r="B128" s="3" t="s">
        <v>55</v>
      </c>
      <c r="C128" s="47">
        <f>ROUND(Options!$B$21*HLOOKUP(Calculations!$E$2,Pop2016fraction!$C$3:$BC$251,Pop2016fraction!$BD128,FALSE),0)</f>
        <v>5753</v>
      </c>
      <c r="D128" s="3">
        <f>ROUND(Options!$B$21*HLOOKUP(Calculations!$E$2,Pop2016fractionQ1!$C$3:$BC$251,Pop2016fractionQ1!$BD128,FALSE),0)</f>
        <v>0</v>
      </c>
      <c r="E128" s="3">
        <f>ROUND(Options!$B$21*HLOOKUP(Calculations!$E$2,'Pop2016fractionQ1&amp;2'!$C$3:$BC$251,'Pop2016fractionQ1&amp;2'!$BD128,FALSE),0)</f>
        <v>14595</v>
      </c>
      <c r="F128" s="5">
        <f>ROUND(Options!$B$21*HLOOKUP(Calculations!$E$2,PARfraction!$C$3:$BC$251,PARfraction!$BD128,FALSE),0)</f>
        <v>8251</v>
      </c>
      <c r="G128" s="56">
        <v>126</v>
      </c>
    </row>
    <row r="129" spans="1:7" s="3" customFormat="1" x14ac:dyDescent="0.35">
      <c r="B129" s="3" t="s">
        <v>56</v>
      </c>
      <c r="C129" s="47">
        <f>ROUND(Options!$B$21*HLOOKUP(Calculations!$E$2,Pop2016fraction!$C$3:$BC$251,Pop2016fraction!$BD129,FALSE),0)</f>
        <v>4922</v>
      </c>
      <c r="D129" s="3">
        <f>ROUND(Options!$B$21*HLOOKUP(Calculations!$E$2,Pop2016fractionQ1!$C$3:$BC$251,Pop2016fractionQ1!$BD129,FALSE),0)</f>
        <v>0</v>
      </c>
      <c r="E129" s="3">
        <f>ROUND(Options!$B$21*HLOOKUP(Calculations!$E$2,'Pop2016fractionQ1&amp;2'!$C$3:$BC$251,'Pop2016fractionQ1&amp;2'!$BD129,FALSE),0)</f>
        <v>12489</v>
      </c>
      <c r="F129" s="5">
        <f>ROUND(Options!$B$21*HLOOKUP(Calculations!$E$2,PARfraction!$C$3:$BC$251,PARfraction!$BD129,FALSE),0)</f>
        <v>7060</v>
      </c>
      <c r="G129" s="56">
        <v>127</v>
      </c>
    </row>
    <row r="130" spans="1:7" s="3" customFormat="1" x14ac:dyDescent="0.35">
      <c r="B130" s="3" t="s">
        <v>57</v>
      </c>
      <c r="C130" s="47">
        <f>ROUND(Options!$B$21*HLOOKUP(Calculations!$E$2,Pop2016fraction!$C$3:$BC$251,Pop2016fraction!$BD130,FALSE),0)</f>
        <v>4881</v>
      </c>
      <c r="D130" s="3">
        <f>ROUND(Options!$B$21*HLOOKUP(Calculations!$E$2,Pop2016fractionQ1!$C$3:$BC$251,Pop2016fractionQ1!$BD130,FALSE),0)</f>
        <v>0</v>
      </c>
      <c r="E130" s="3">
        <f>ROUND(Options!$B$21*HLOOKUP(Calculations!$E$2,'Pop2016fractionQ1&amp;2'!$C$3:$BC$251,'Pop2016fractionQ1&amp;2'!$BD130,FALSE),0)</f>
        <v>12383</v>
      </c>
      <c r="F130" s="5">
        <f>ROUND(Options!$B$21*HLOOKUP(Calculations!$E$2,PARfraction!$C$3:$BC$251,PARfraction!$BD130,FALSE),0)</f>
        <v>7901</v>
      </c>
      <c r="G130" s="56">
        <v>128</v>
      </c>
    </row>
    <row r="131" spans="1:7" s="3" customFormat="1" x14ac:dyDescent="0.35">
      <c r="B131" s="3" t="s">
        <v>58</v>
      </c>
      <c r="C131" s="47">
        <f>ROUND(Options!$B$21*HLOOKUP(Calculations!$E$2,Pop2016fraction!$C$3:$BC$251,Pop2016fraction!$BD131,FALSE),0)</f>
        <v>3621</v>
      </c>
      <c r="D131" s="3">
        <f>ROUND(Options!$B$21*HLOOKUP(Calculations!$E$2,Pop2016fractionQ1!$C$3:$BC$251,Pop2016fractionQ1!$BD131,FALSE),0)</f>
        <v>0</v>
      </c>
      <c r="E131" s="3">
        <f>ROUND(Options!$B$21*HLOOKUP(Calculations!$E$2,'Pop2016fractionQ1&amp;2'!$C$3:$BC$251,'Pop2016fractionQ1&amp;2'!$BD131,FALSE),0)</f>
        <v>9186</v>
      </c>
      <c r="F131" s="5">
        <f>ROUND(Options!$B$21*HLOOKUP(Calculations!$E$2,PARfraction!$C$3:$BC$251,PARfraction!$BD131,FALSE),0)</f>
        <v>5861</v>
      </c>
      <c r="G131" s="56">
        <v>129</v>
      </c>
    </row>
    <row r="132" spans="1:7" s="3" customFormat="1" x14ac:dyDescent="0.35">
      <c r="B132" s="3" t="s">
        <v>59</v>
      </c>
      <c r="C132" s="47">
        <f>ROUND(Options!$B$21*HLOOKUP(Calculations!$E$2,Pop2016fraction!$C$3:$BC$251,Pop2016fraction!$BD132,FALSE),0)</f>
        <v>2741</v>
      </c>
      <c r="D132" s="3">
        <f>ROUND(Options!$B$21*HLOOKUP(Calculations!$E$2,Pop2016fractionQ1!$C$3:$BC$251,Pop2016fractionQ1!$BD132,FALSE),0)</f>
        <v>0</v>
      </c>
      <c r="E132" s="3">
        <f>ROUND(Options!$B$21*HLOOKUP(Calculations!$E$2,'Pop2016fractionQ1&amp;2'!$C$3:$BC$251,'Pop2016fractionQ1&amp;2'!$BD132,FALSE),0)</f>
        <v>6955</v>
      </c>
      <c r="F132" s="5">
        <f>ROUND(Options!$B$21*HLOOKUP(Calculations!$E$2,PARfraction!$C$3:$BC$251,PARfraction!$BD132,FALSE),0)</f>
        <v>6286</v>
      </c>
      <c r="G132" s="56">
        <v>130</v>
      </c>
    </row>
    <row r="133" spans="1:7" s="3" customFormat="1" x14ac:dyDescent="0.35">
      <c r="B133" s="3" t="s">
        <v>60</v>
      </c>
      <c r="C133" s="47">
        <f>ROUND(Options!$B$21*HLOOKUP(Calculations!$E$2,Pop2016fraction!$C$3:$BC$251,Pop2016fraction!$BD133,FALSE),0)</f>
        <v>1861</v>
      </c>
      <c r="D133" s="3">
        <f>ROUND(Options!$B$21*HLOOKUP(Calculations!$E$2,Pop2016fractionQ1!$C$3:$BC$251,Pop2016fractionQ1!$BD133,FALSE),0)</f>
        <v>0</v>
      </c>
      <c r="E133" s="3">
        <f>ROUND(Options!$B$21*HLOOKUP(Calculations!$E$2,'Pop2016fractionQ1&amp;2'!$C$3:$BC$251,'Pop2016fractionQ1&amp;2'!$BD133,FALSE),0)</f>
        <v>4721</v>
      </c>
      <c r="F133" s="5">
        <f>ROUND(Options!$B$21*HLOOKUP(Calculations!$E$2,PARfraction!$C$3:$BC$251,PARfraction!$BD133,FALSE),0)</f>
        <v>4267</v>
      </c>
      <c r="G133" s="56">
        <v>131</v>
      </c>
    </row>
    <row r="134" spans="1:7" s="3" customFormat="1" x14ac:dyDescent="0.35">
      <c r="B134" s="3" t="s">
        <v>80</v>
      </c>
      <c r="C134" s="47">
        <f>ROUND(Options!$B$21*HLOOKUP(Calculations!$E$2,Pop2016fraction!$C$3:$BC$251,Pop2016fraction!$BD134,FALSE),0)</f>
        <v>914</v>
      </c>
      <c r="D134" s="3">
        <f>ROUND(Options!$B$21*HLOOKUP(Calculations!$E$2,Pop2016fractionQ1!$C$3:$BC$251,Pop2016fractionQ1!$BD134,FALSE),0)</f>
        <v>0</v>
      </c>
      <c r="E134" s="3">
        <f>ROUND(Options!$B$21*HLOOKUP(Calculations!$E$2,'Pop2016fractionQ1&amp;2'!$C$3:$BC$251,'Pop2016fractionQ1&amp;2'!$BD134,FALSE),0)</f>
        <v>2319</v>
      </c>
      <c r="F134" s="5">
        <f>ROUND(Options!$B$21*HLOOKUP(Calculations!$E$2,PARfraction!$C$3:$BC$251,PARfraction!$BD134,FALSE),0)</f>
        <v>2096</v>
      </c>
      <c r="G134" s="56">
        <v>132</v>
      </c>
    </row>
    <row r="135" spans="1:7" s="4" customFormat="1" x14ac:dyDescent="0.35">
      <c r="B135" s="4" t="s">
        <v>79</v>
      </c>
      <c r="C135" s="47">
        <f>ROUND(Options!$B$21*HLOOKUP(Calculations!$E$2,Pop2016fraction!$C$3:$BC$251,Pop2016fraction!$BD135,FALSE),0)</f>
        <v>375</v>
      </c>
      <c r="D135" s="3">
        <f>ROUND(Options!$B$21*HLOOKUP(Calculations!$E$2,Pop2016fractionQ1!$C$3:$BC$251,Pop2016fractionQ1!$BD135,FALSE),0)</f>
        <v>0</v>
      </c>
      <c r="E135" s="3">
        <f>ROUND(Options!$B$21*HLOOKUP(Calculations!$E$2,'Pop2016fractionQ1&amp;2'!$C$3:$BC$251,'Pop2016fractionQ1&amp;2'!$BD135,FALSE),0)</f>
        <v>952</v>
      </c>
      <c r="F135" s="5">
        <f>ROUND(Options!$B$21*HLOOKUP(Calculations!$E$2,PARfraction!$C$3:$BC$251,PARfraction!$BD135,FALSE),0)</f>
        <v>861</v>
      </c>
      <c r="G135" s="56">
        <v>133</v>
      </c>
    </row>
    <row r="136" spans="1:7" x14ac:dyDescent="0.35">
      <c r="A136" t="s">
        <v>135</v>
      </c>
      <c r="B136" s="3" t="s">
        <v>83</v>
      </c>
      <c r="C136" s="47">
        <f>ROUND(Options!$B$21*HLOOKUP(Calculations!$E$2,Pop2016fraction!$C$3:$BC$251,Pop2016fraction!$BD136,FALSE),0)</f>
        <v>0</v>
      </c>
      <c r="D136" s="3">
        <f>ROUND(Options!$B$21*HLOOKUP(Calculations!$E$2,Pop2016fractionQ1!$C$3:$BC$251,Pop2016fractionQ1!$BD136,FALSE),0)</f>
        <v>0</v>
      </c>
      <c r="E136" s="3">
        <f>ROUND(Options!$B$21*HLOOKUP(Calculations!$E$2,'Pop2016fractionQ1&amp;2'!$C$3:$BC$251,'Pop2016fractionQ1&amp;2'!$BD136,FALSE),0)</f>
        <v>0</v>
      </c>
      <c r="F136" s="5">
        <f>ROUND(Options!$B$21*HLOOKUP(Calculations!$E$2,PARfraction!$C$3:$BC$251,PARfraction!$BD136,FALSE),0)</f>
        <v>0</v>
      </c>
      <c r="G136" s="56">
        <v>134</v>
      </c>
    </row>
    <row r="137" spans="1:7" x14ac:dyDescent="0.35">
      <c r="B137" s="3" t="s">
        <v>61</v>
      </c>
      <c r="C137" s="47">
        <f>ROUND(Options!$B$21*HLOOKUP(Calculations!$E$2,Pop2016fraction!$C$3:$BC$251,Pop2016fraction!$BD137,FALSE),0)</f>
        <v>0</v>
      </c>
      <c r="D137" s="3">
        <f>ROUND(Options!$B$21*HLOOKUP(Calculations!$E$2,Pop2016fractionQ1!$C$3:$BC$251,Pop2016fractionQ1!$BD137,FALSE),0)</f>
        <v>0</v>
      </c>
      <c r="E137" s="3">
        <f>ROUND(Options!$B$21*HLOOKUP(Calculations!$E$2,'Pop2016fractionQ1&amp;2'!$C$3:$BC$251,'Pop2016fractionQ1&amp;2'!$BD137,FALSE),0)</f>
        <v>0</v>
      </c>
      <c r="F137" s="5">
        <f>ROUND(Options!$B$21*HLOOKUP(Calculations!$E$2,PARfraction!$C$3:$BC$251,PARfraction!$BD137,FALSE),0)</f>
        <v>0</v>
      </c>
      <c r="G137" s="56">
        <v>135</v>
      </c>
    </row>
    <row r="138" spans="1:7" x14ac:dyDescent="0.35">
      <c r="B138" s="3" t="s">
        <v>78</v>
      </c>
      <c r="C138" s="47">
        <f>ROUND(Options!$B$21*HLOOKUP(Calculations!$E$2,Pop2016fraction!$C$3:$BC$251,Pop2016fraction!$BD138,FALSE),0)</f>
        <v>0</v>
      </c>
      <c r="D138" s="3">
        <f>ROUND(Options!$B$21*HLOOKUP(Calculations!$E$2,Pop2016fractionQ1!$C$3:$BC$251,Pop2016fractionQ1!$BD138,FALSE),0)</f>
        <v>0</v>
      </c>
      <c r="E138" s="3">
        <f>ROUND(Options!$B$21*HLOOKUP(Calculations!$E$2,'Pop2016fractionQ1&amp;2'!$C$3:$BC$251,'Pop2016fractionQ1&amp;2'!$BD138,FALSE),0)</f>
        <v>0</v>
      </c>
      <c r="F138" s="5">
        <f>ROUND(Options!$B$21*HLOOKUP(Calculations!$E$2,PARfraction!$C$3:$BC$251,PARfraction!$BD138,FALSE),0)</f>
        <v>0</v>
      </c>
      <c r="G138" s="56">
        <v>136</v>
      </c>
    </row>
    <row r="139" spans="1:7" x14ac:dyDescent="0.35">
      <c r="B139" s="3" t="s">
        <v>62</v>
      </c>
      <c r="C139" s="47">
        <f>ROUND(Options!$B$21*HLOOKUP(Calculations!$E$2,Pop2016fraction!$C$3:$BC$251,Pop2016fraction!$BD139,FALSE),0)</f>
        <v>3754</v>
      </c>
      <c r="D139" s="3">
        <f>ROUND(Options!$B$21*HLOOKUP(Calculations!$E$2,Pop2016fractionQ1!$C$3:$BC$251,Pop2016fractionQ1!$BD139,FALSE),0)</f>
        <v>0</v>
      </c>
      <c r="E139" s="3">
        <f>ROUND(Options!$B$21*HLOOKUP(Calculations!$E$2,'Pop2016fractionQ1&amp;2'!$C$3:$BC$251,'Pop2016fractionQ1&amp;2'!$BD139,FALSE),0)</f>
        <v>0</v>
      </c>
      <c r="F139" s="5">
        <f>ROUND(Options!$B$21*HLOOKUP(Calculations!$E$2,PARfraction!$C$3:$BC$251,PARfraction!$BD139,FALSE),0)</f>
        <v>1209</v>
      </c>
      <c r="G139" s="56">
        <v>137</v>
      </c>
    </row>
    <row r="140" spans="1:7" x14ac:dyDescent="0.35">
      <c r="B140" s="3" t="s">
        <v>63</v>
      </c>
      <c r="C140" s="47">
        <f>ROUND(Options!$B$21*HLOOKUP(Calculations!$E$2,Pop2016fraction!$C$3:$BC$251,Pop2016fraction!$BD140,FALSE),0)</f>
        <v>5732</v>
      </c>
      <c r="D140" s="3">
        <f>ROUND(Options!$B$21*HLOOKUP(Calculations!$E$2,Pop2016fractionQ1!$C$3:$BC$251,Pop2016fractionQ1!$BD140,FALSE),0)</f>
        <v>0</v>
      </c>
      <c r="E140" s="3">
        <f>ROUND(Options!$B$21*HLOOKUP(Calculations!$E$2,'Pop2016fractionQ1&amp;2'!$C$3:$BC$251,'Pop2016fractionQ1&amp;2'!$BD140,FALSE),0)</f>
        <v>0</v>
      </c>
      <c r="F140" s="5">
        <f>ROUND(Options!$B$21*HLOOKUP(Calculations!$E$2,PARfraction!$C$3:$BC$251,PARfraction!$BD140,FALSE),0)</f>
        <v>1846</v>
      </c>
      <c r="G140" s="56">
        <v>138</v>
      </c>
    </row>
    <row r="141" spans="1:7" x14ac:dyDescent="0.35">
      <c r="B141" s="3" t="s">
        <v>64</v>
      </c>
      <c r="C141" s="47">
        <f>ROUND(Options!$B$21*HLOOKUP(Calculations!$E$2,Pop2016fraction!$C$3:$BC$251,Pop2016fraction!$BD141,FALSE),0)</f>
        <v>5982</v>
      </c>
      <c r="D141" s="3">
        <f>ROUND(Options!$B$21*HLOOKUP(Calculations!$E$2,Pop2016fractionQ1!$C$3:$BC$251,Pop2016fractionQ1!$BD141,FALSE),0)</f>
        <v>0</v>
      </c>
      <c r="E141" s="3">
        <f>ROUND(Options!$B$21*HLOOKUP(Calculations!$E$2,'Pop2016fractionQ1&amp;2'!$C$3:$BC$251,'Pop2016fractionQ1&amp;2'!$BD141,FALSE),0)</f>
        <v>0</v>
      </c>
      <c r="F141" s="5">
        <f>ROUND(Options!$B$21*HLOOKUP(Calculations!$E$2,PARfraction!$C$3:$BC$251,PARfraction!$BD141,FALSE),0)</f>
        <v>1894</v>
      </c>
      <c r="G141" s="56">
        <v>139</v>
      </c>
    </row>
    <row r="142" spans="1:7" x14ac:dyDescent="0.35">
      <c r="B142" s="3" t="s">
        <v>65</v>
      </c>
      <c r="C142" s="47">
        <f>ROUND(Options!$B$21*HLOOKUP(Calculations!$E$2,Pop2016fraction!$C$3:$BC$251,Pop2016fraction!$BD142,FALSE),0)</f>
        <v>5713</v>
      </c>
      <c r="D142" s="3">
        <f>ROUND(Options!$B$21*HLOOKUP(Calculations!$E$2,Pop2016fractionQ1!$C$3:$BC$251,Pop2016fractionQ1!$BD142,FALSE),0)</f>
        <v>0</v>
      </c>
      <c r="E142" s="3">
        <f>ROUND(Options!$B$21*HLOOKUP(Calculations!$E$2,'Pop2016fractionQ1&amp;2'!$C$3:$BC$251,'Pop2016fractionQ1&amp;2'!$BD142,FALSE),0)</f>
        <v>0</v>
      </c>
      <c r="F142" s="5">
        <f>ROUND(Options!$B$21*HLOOKUP(Calculations!$E$2,PARfraction!$C$3:$BC$251,PARfraction!$BD142,FALSE),0)</f>
        <v>1809</v>
      </c>
      <c r="G142" s="56">
        <v>140</v>
      </c>
    </row>
    <row r="143" spans="1:7" x14ac:dyDescent="0.35">
      <c r="B143" s="3" t="s">
        <v>66</v>
      </c>
      <c r="C143" s="47">
        <f>ROUND(Options!$B$21*HLOOKUP(Calculations!$E$2,Pop2016fraction!$C$3:$BC$251,Pop2016fraction!$BD143,FALSE),0)</f>
        <v>5247</v>
      </c>
      <c r="D143" s="3">
        <f>ROUND(Options!$B$21*HLOOKUP(Calculations!$E$2,Pop2016fractionQ1!$C$3:$BC$251,Pop2016fractionQ1!$BD143,FALSE),0)</f>
        <v>0</v>
      </c>
      <c r="E143" s="3">
        <f>ROUND(Options!$B$21*HLOOKUP(Calculations!$E$2,'Pop2016fractionQ1&amp;2'!$C$3:$BC$251,'Pop2016fractionQ1&amp;2'!$BD143,FALSE),0)</f>
        <v>0</v>
      </c>
      <c r="F143" s="5">
        <f>ROUND(Options!$B$21*HLOOKUP(Calculations!$E$2,PARfraction!$C$3:$BC$251,PARfraction!$BD143,FALSE),0)</f>
        <v>3293</v>
      </c>
      <c r="G143" s="56">
        <v>141</v>
      </c>
    </row>
    <row r="144" spans="1:7" x14ac:dyDescent="0.35">
      <c r="B144" s="3" t="s">
        <v>67</v>
      </c>
      <c r="C144" s="47">
        <f>ROUND(Options!$B$21*HLOOKUP(Calculations!$E$2,Pop2016fraction!$C$3:$BC$251,Pop2016fraction!$BD144,FALSE),0)</f>
        <v>5466</v>
      </c>
      <c r="D144" s="3">
        <f>ROUND(Options!$B$21*HLOOKUP(Calculations!$E$2,Pop2016fractionQ1!$C$3:$BC$251,Pop2016fractionQ1!$BD144,FALSE),0)</f>
        <v>0</v>
      </c>
      <c r="E144" s="3">
        <f>ROUND(Options!$B$21*HLOOKUP(Calculations!$E$2,'Pop2016fractionQ1&amp;2'!$C$3:$BC$251,'Pop2016fractionQ1&amp;2'!$BD144,FALSE),0)</f>
        <v>0</v>
      </c>
      <c r="F144" s="5">
        <f>ROUND(Options!$B$21*HLOOKUP(Calculations!$E$2,PARfraction!$C$3:$BC$251,PARfraction!$BD144,FALSE),0)</f>
        <v>3431</v>
      </c>
      <c r="G144" s="56">
        <v>142</v>
      </c>
    </row>
    <row r="145" spans="2:7" x14ac:dyDescent="0.35">
      <c r="B145" s="3" t="s">
        <v>68</v>
      </c>
      <c r="C145" s="47">
        <f>ROUND(Options!$B$21*HLOOKUP(Calculations!$E$2,Pop2016fraction!$C$3:$BC$251,Pop2016fraction!$BD145,FALSE),0)</f>
        <v>6648</v>
      </c>
      <c r="D145" s="3">
        <f>ROUND(Options!$B$21*HLOOKUP(Calculations!$E$2,Pop2016fractionQ1!$C$3:$BC$251,Pop2016fractionQ1!$BD145,FALSE),0)</f>
        <v>0</v>
      </c>
      <c r="E145" s="3">
        <f>ROUND(Options!$B$21*HLOOKUP(Calculations!$E$2,'Pop2016fractionQ1&amp;2'!$C$3:$BC$251,'Pop2016fractionQ1&amp;2'!$BD145,FALSE),0)</f>
        <v>0</v>
      </c>
      <c r="F145" s="5">
        <f>ROUND(Options!$B$21*HLOOKUP(Calculations!$E$2,PARfraction!$C$3:$BC$251,PARfraction!$BD145,FALSE),0)</f>
        <v>4740</v>
      </c>
      <c r="G145" s="56">
        <v>143</v>
      </c>
    </row>
    <row r="146" spans="2:7" x14ac:dyDescent="0.35">
      <c r="B146" s="3" t="s">
        <v>69</v>
      </c>
      <c r="C146" s="47">
        <f>ROUND(Options!$B$21*HLOOKUP(Calculations!$E$2,Pop2016fraction!$C$3:$BC$251,Pop2016fraction!$BD146,FALSE),0)</f>
        <v>6984</v>
      </c>
      <c r="D146" s="3">
        <f>ROUND(Options!$B$21*HLOOKUP(Calculations!$E$2,Pop2016fractionQ1!$C$3:$BC$251,Pop2016fractionQ1!$BD146,FALSE),0)</f>
        <v>0</v>
      </c>
      <c r="E146" s="3">
        <f>ROUND(Options!$B$21*HLOOKUP(Calculations!$E$2,'Pop2016fractionQ1&amp;2'!$C$3:$BC$251,'Pop2016fractionQ1&amp;2'!$BD146,FALSE),0)</f>
        <v>0</v>
      </c>
      <c r="F146" s="5">
        <f>ROUND(Options!$B$21*HLOOKUP(Calculations!$E$2,PARfraction!$C$3:$BC$251,PARfraction!$BD146,FALSE),0)</f>
        <v>4980</v>
      </c>
      <c r="G146" s="56">
        <v>144</v>
      </c>
    </row>
    <row r="147" spans="2:7" x14ac:dyDescent="0.35">
      <c r="B147" s="3" t="s">
        <v>70</v>
      </c>
      <c r="C147" s="47">
        <f>ROUND(Options!$B$21*HLOOKUP(Calculations!$E$2,Pop2016fraction!$C$3:$BC$251,Pop2016fraction!$BD147,FALSE),0)</f>
        <v>6429</v>
      </c>
      <c r="D147" s="3">
        <f>ROUND(Options!$B$21*HLOOKUP(Calculations!$E$2,Pop2016fractionQ1!$C$3:$BC$251,Pop2016fractionQ1!$BD147,FALSE),0)</f>
        <v>0</v>
      </c>
      <c r="E147" s="3">
        <f>ROUND(Options!$B$21*HLOOKUP(Calculations!$E$2,'Pop2016fractionQ1&amp;2'!$C$3:$BC$251,'Pop2016fractionQ1&amp;2'!$BD147,FALSE),0)</f>
        <v>0</v>
      </c>
      <c r="F147" s="5">
        <f>ROUND(Options!$B$21*HLOOKUP(Calculations!$E$2,PARfraction!$C$3:$BC$251,PARfraction!$BD147,FALSE),0)</f>
        <v>7344</v>
      </c>
      <c r="G147" s="56">
        <v>145</v>
      </c>
    </row>
    <row r="148" spans="2:7" x14ac:dyDescent="0.35">
      <c r="B148" s="3" t="s">
        <v>71</v>
      </c>
      <c r="C148" s="47">
        <f>ROUND(Options!$B$21*HLOOKUP(Calculations!$E$2,Pop2016fraction!$C$3:$BC$251,Pop2016fraction!$BD148,FALSE),0)</f>
        <v>5678</v>
      </c>
      <c r="D148" s="3">
        <f>ROUND(Options!$B$21*HLOOKUP(Calculations!$E$2,Pop2016fractionQ1!$C$3:$BC$251,Pop2016fractionQ1!$BD148,FALSE),0)</f>
        <v>0</v>
      </c>
      <c r="E148" s="3">
        <f>ROUND(Options!$B$21*HLOOKUP(Calculations!$E$2,'Pop2016fractionQ1&amp;2'!$C$3:$BC$251,'Pop2016fractionQ1&amp;2'!$BD148,FALSE),0)</f>
        <v>0</v>
      </c>
      <c r="F148" s="5">
        <f>ROUND(Options!$B$21*HLOOKUP(Calculations!$E$2,PARfraction!$C$3:$BC$251,PARfraction!$BD148,FALSE),0)</f>
        <v>6487</v>
      </c>
      <c r="G148" s="56">
        <v>146</v>
      </c>
    </row>
    <row r="149" spans="2:7" x14ac:dyDescent="0.35">
      <c r="B149" s="3" t="s">
        <v>72</v>
      </c>
      <c r="C149" s="47">
        <f>ROUND(Options!$B$21*HLOOKUP(Calculations!$E$2,Pop2016fraction!$C$3:$BC$251,Pop2016fraction!$BD149,FALSE),0)</f>
        <v>5757</v>
      </c>
      <c r="D149" s="3">
        <f>ROUND(Options!$B$21*HLOOKUP(Calculations!$E$2,Pop2016fractionQ1!$C$3:$BC$251,Pop2016fractionQ1!$BD149,FALSE),0)</f>
        <v>0</v>
      </c>
      <c r="E149" s="3">
        <f>ROUND(Options!$B$21*HLOOKUP(Calculations!$E$2,'Pop2016fractionQ1&amp;2'!$C$3:$BC$251,'Pop2016fractionQ1&amp;2'!$BD149,FALSE),0)</f>
        <v>0</v>
      </c>
      <c r="F149" s="5">
        <f>ROUND(Options!$B$21*HLOOKUP(Calculations!$E$2,PARfraction!$C$3:$BC$251,PARfraction!$BD149,FALSE),0)</f>
        <v>7686</v>
      </c>
      <c r="G149" s="56">
        <v>147</v>
      </c>
    </row>
    <row r="150" spans="2:7" x14ac:dyDescent="0.35">
      <c r="B150" s="3" t="s">
        <v>73</v>
      </c>
      <c r="C150" s="47">
        <f>ROUND(Options!$B$21*HLOOKUP(Calculations!$E$2,Pop2016fraction!$C$3:$BC$251,Pop2016fraction!$BD150,FALSE),0)</f>
        <v>4525</v>
      </c>
      <c r="D150" s="3">
        <f>ROUND(Options!$B$21*HLOOKUP(Calculations!$E$2,Pop2016fractionQ1!$C$3:$BC$251,Pop2016fractionQ1!$BD150,FALSE),0)</f>
        <v>0</v>
      </c>
      <c r="E150" s="3">
        <f>ROUND(Options!$B$21*HLOOKUP(Calculations!$E$2,'Pop2016fractionQ1&amp;2'!$C$3:$BC$251,'Pop2016fractionQ1&amp;2'!$BD150,FALSE),0)</f>
        <v>0</v>
      </c>
      <c r="F150" s="5">
        <f>ROUND(Options!$B$21*HLOOKUP(Calculations!$E$2,PARfraction!$C$3:$BC$251,PARfraction!$BD150,FALSE),0)</f>
        <v>6041</v>
      </c>
      <c r="G150" s="56">
        <v>148</v>
      </c>
    </row>
    <row r="151" spans="2:7" x14ac:dyDescent="0.35">
      <c r="B151" s="3" t="s">
        <v>74</v>
      </c>
      <c r="C151" s="47">
        <f>ROUND(Options!$B$21*HLOOKUP(Calculations!$E$2,Pop2016fraction!$C$3:$BC$251,Pop2016fraction!$BD151,FALSE),0)</f>
        <v>3617</v>
      </c>
      <c r="D151" s="3">
        <f>ROUND(Options!$B$21*HLOOKUP(Calculations!$E$2,Pop2016fractionQ1!$C$3:$BC$251,Pop2016fractionQ1!$BD151,FALSE),0)</f>
        <v>0</v>
      </c>
      <c r="E151" s="3">
        <f>ROUND(Options!$B$21*HLOOKUP(Calculations!$E$2,'Pop2016fractionQ1&amp;2'!$C$3:$BC$251,'Pop2016fractionQ1&amp;2'!$BD151,FALSE),0)</f>
        <v>0</v>
      </c>
      <c r="F151" s="5">
        <f>ROUND(Options!$B$21*HLOOKUP(Calculations!$E$2,PARfraction!$C$3:$BC$251,PARfraction!$BD151,FALSE),0)</f>
        <v>6143</v>
      </c>
      <c r="G151" s="56">
        <v>149</v>
      </c>
    </row>
    <row r="152" spans="2:7" x14ac:dyDescent="0.35">
      <c r="B152" s="3" t="s">
        <v>75</v>
      </c>
      <c r="C152" s="47">
        <f>ROUND(Options!$B$21*HLOOKUP(Calculations!$E$2,Pop2016fraction!$C$3:$BC$251,Pop2016fraction!$BD152,FALSE),0)</f>
        <v>2741</v>
      </c>
      <c r="D152" s="3">
        <f>ROUND(Options!$B$21*HLOOKUP(Calculations!$E$2,Pop2016fractionQ1!$C$3:$BC$251,Pop2016fractionQ1!$BD152,FALSE),0)</f>
        <v>0</v>
      </c>
      <c r="E152" s="3">
        <f>ROUND(Options!$B$21*HLOOKUP(Calculations!$E$2,'Pop2016fractionQ1&amp;2'!$C$3:$BC$251,'Pop2016fractionQ1&amp;2'!$BD152,FALSE),0)</f>
        <v>0</v>
      </c>
      <c r="F152" s="5">
        <f>ROUND(Options!$B$21*HLOOKUP(Calculations!$E$2,PARfraction!$C$3:$BC$251,PARfraction!$BD152,FALSE),0)</f>
        <v>4657</v>
      </c>
      <c r="G152" s="56">
        <v>150</v>
      </c>
    </row>
    <row r="153" spans="2:7" x14ac:dyDescent="0.35">
      <c r="B153" s="3" t="s">
        <v>81</v>
      </c>
      <c r="C153" s="47">
        <f>ROUND(Options!$B$21*HLOOKUP(Calculations!$E$2,Pop2016fraction!$C$3:$BC$251,Pop2016fraction!$BD153,FALSE),0)</f>
        <v>1717</v>
      </c>
      <c r="D153" s="3">
        <f>ROUND(Options!$B$21*HLOOKUP(Calculations!$E$2,Pop2016fractionQ1!$C$3:$BC$251,Pop2016fractionQ1!$BD153,FALSE),0)</f>
        <v>0</v>
      </c>
      <c r="E153" s="3">
        <f>ROUND(Options!$B$21*HLOOKUP(Calculations!$E$2,'Pop2016fractionQ1&amp;2'!$C$3:$BC$251,'Pop2016fractionQ1&amp;2'!$BD153,FALSE),0)</f>
        <v>0</v>
      </c>
      <c r="F153" s="5">
        <f>ROUND(Options!$B$21*HLOOKUP(Calculations!$E$2,PARfraction!$C$3:$BC$251,PARfraction!$BD153,FALSE),0)</f>
        <v>2917</v>
      </c>
      <c r="G153" s="56">
        <v>151</v>
      </c>
    </row>
    <row r="154" spans="2:7" x14ac:dyDescent="0.35">
      <c r="B154" s="3" t="s">
        <v>82</v>
      </c>
      <c r="C154" s="47">
        <f>ROUND(Options!$B$21*HLOOKUP(Calculations!$E$2,Pop2016fraction!$C$3:$BC$251,Pop2016fraction!$BD154,FALSE),0)</f>
        <v>1031</v>
      </c>
      <c r="D154" s="3">
        <f>ROUND(Options!$B$21*HLOOKUP(Calculations!$E$2,Pop2016fractionQ1!$C$3:$BC$251,Pop2016fractionQ1!$BD154,FALSE),0)</f>
        <v>0</v>
      </c>
      <c r="E154" s="3">
        <f>ROUND(Options!$B$21*HLOOKUP(Calculations!$E$2,'Pop2016fractionQ1&amp;2'!$C$3:$BC$251,'Pop2016fractionQ1&amp;2'!$BD154,FALSE),0)</f>
        <v>0</v>
      </c>
      <c r="F154" s="5">
        <f>ROUND(Options!$B$21*HLOOKUP(Calculations!$E$2,PARfraction!$C$3:$BC$251,PARfraction!$BD154,FALSE),0)</f>
        <v>1751</v>
      </c>
      <c r="G154" s="56">
        <v>152</v>
      </c>
    </row>
    <row r="155" spans="2:7" x14ac:dyDescent="0.35">
      <c r="B155" s="3" t="s">
        <v>76</v>
      </c>
      <c r="C155" s="47">
        <f>ROUND(Options!$B$21*HLOOKUP(Calculations!$E$2,Pop2016fraction!$C$3:$BC$251,Pop2016fraction!$BD155,FALSE),0)</f>
        <v>0</v>
      </c>
      <c r="D155" s="3">
        <f>ROUND(Options!$B$21*HLOOKUP(Calculations!$E$2,Pop2016fractionQ1!$C$3:$BC$251,Pop2016fractionQ1!$BD155,FALSE),0)</f>
        <v>0</v>
      </c>
      <c r="E155" s="3">
        <f>ROUND(Options!$B$21*HLOOKUP(Calculations!$E$2,'Pop2016fractionQ1&amp;2'!$C$3:$BC$251,'Pop2016fractionQ1&amp;2'!$BD155,FALSE),0)</f>
        <v>0</v>
      </c>
      <c r="F155" s="5">
        <f>ROUND(Options!$B$21*HLOOKUP(Calculations!$E$2,PARfraction!$C$3:$BC$251,PARfraction!$BD155,FALSE),0)</f>
        <v>0</v>
      </c>
      <c r="G155" s="56">
        <v>153</v>
      </c>
    </row>
    <row r="156" spans="2:7" x14ac:dyDescent="0.35">
      <c r="B156" s="3" t="s">
        <v>46</v>
      </c>
      <c r="C156" s="47">
        <f>ROUND(Options!$B$21*HLOOKUP(Calculations!$E$2,Pop2016fraction!$C$3:$BC$251,Pop2016fraction!$BD156,FALSE),0)</f>
        <v>0</v>
      </c>
      <c r="D156" s="3">
        <f>ROUND(Options!$B$21*HLOOKUP(Calculations!$E$2,Pop2016fractionQ1!$C$3:$BC$251,Pop2016fractionQ1!$BD156,FALSE),0)</f>
        <v>0</v>
      </c>
      <c r="E156" s="3">
        <f>ROUND(Options!$B$21*HLOOKUP(Calculations!$E$2,'Pop2016fractionQ1&amp;2'!$C$3:$BC$251,'Pop2016fractionQ1&amp;2'!$BD156,FALSE),0)</f>
        <v>0</v>
      </c>
      <c r="F156" s="5">
        <f>ROUND(Options!$B$21*HLOOKUP(Calculations!$E$2,PARfraction!$C$3:$BC$251,PARfraction!$BD156,FALSE),0)</f>
        <v>0</v>
      </c>
      <c r="G156" s="56">
        <v>154</v>
      </c>
    </row>
    <row r="157" spans="2:7" x14ac:dyDescent="0.35">
      <c r="B157" s="3" t="s">
        <v>77</v>
      </c>
      <c r="C157" s="47">
        <f>ROUND(Options!$B$21*HLOOKUP(Calculations!$E$2,Pop2016fraction!$C$3:$BC$251,Pop2016fraction!$BD157,FALSE),0)</f>
        <v>0</v>
      </c>
      <c r="D157" s="3">
        <f>ROUND(Options!$B$21*HLOOKUP(Calculations!$E$2,Pop2016fractionQ1!$C$3:$BC$251,Pop2016fractionQ1!$BD157,FALSE),0)</f>
        <v>0</v>
      </c>
      <c r="E157" s="3">
        <f>ROUND(Options!$B$21*HLOOKUP(Calculations!$E$2,'Pop2016fractionQ1&amp;2'!$C$3:$BC$251,'Pop2016fractionQ1&amp;2'!$BD157,FALSE),0)</f>
        <v>0</v>
      </c>
      <c r="F157" s="5">
        <f>ROUND(Options!$B$21*HLOOKUP(Calculations!$E$2,PARfraction!$C$3:$BC$251,PARfraction!$BD157,FALSE),0)</f>
        <v>0</v>
      </c>
      <c r="G157" s="56">
        <v>155</v>
      </c>
    </row>
    <row r="158" spans="2:7" x14ac:dyDescent="0.35">
      <c r="B158" s="3" t="s">
        <v>47</v>
      </c>
      <c r="C158" s="47">
        <f>ROUND(Options!$B$21*HLOOKUP(Calculations!$E$2,Pop2016fraction!$C$3:$BC$251,Pop2016fraction!$BD158,FALSE),0)</f>
        <v>3896</v>
      </c>
      <c r="D158" s="3">
        <f>ROUND(Options!$B$21*HLOOKUP(Calculations!$E$2,Pop2016fractionQ1!$C$3:$BC$251,Pop2016fractionQ1!$BD158,FALSE),0)</f>
        <v>0</v>
      </c>
      <c r="E158" s="3">
        <f>ROUND(Options!$B$21*HLOOKUP(Calculations!$E$2,'Pop2016fractionQ1&amp;2'!$C$3:$BC$251,'Pop2016fractionQ1&amp;2'!$BD158,FALSE),0)</f>
        <v>0</v>
      </c>
      <c r="F158" s="5">
        <f>ROUND(Options!$B$21*HLOOKUP(Calculations!$E$2,PARfraction!$C$3:$BC$251,PARfraction!$BD158,FALSE),0)</f>
        <v>3721</v>
      </c>
      <c r="G158" s="56">
        <v>156</v>
      </c>
    </row>
    <row r="159" spans="2:7" x14ac:dyDescent="0.35">
      <c r="B159" s="3" t="s">
        <v>48</v>
      </c>
      <c r="C159" s="47">
        <f>ROUND(Options!$B$21*HLOOKUP(Calculations!$E$2,Pop2016fraction!$C$3:$BC$251,Pop2016fraction!$BD159,FALSE),0)</f>
        <v>5787</v>
      </c>
      <c r="D159" s="3">
        <f>ROUND(Options!$B$21*HLOOKUP(Calculations!$E$2,Pop2016fractionQ1!$C$3:$BC$251,Pop2016fractionQ1!$BD159,FALSE),0)</f>
        <v>0</v>
      </c>
      <c r="E159" s="3">
        <f>ROUND(Options!$B$21*HLOOKUP(Calculations!$E$2,'Pop2016fractionQ1&amp;2'!$C$3:$BC$251,'Pop2016fractionQ1&amp;2'!$BD159,FALSE),0)</f>
        <v>0</v>
      </c>
      <c r="F159" s="5">
        <f>ROUND(Options!$B$21*HLOOKUP(Calculations!$E$2,PARfraction!$C$3:$BC$251,PARfraction!$BD159,FALSE),0)</f>
        <v>5528</v>
      </c>
      <c r="G159" s="56">
        <v>157</v>
      </c>
    </row>
    <row r="160" spans="2:7" x14ac:dyDescent="0.35">
      <c r="B160" s="3" t="s">
        <v>49</v>
      </c>
      <c r="C160" s="47">
        <f>ROUND(Options!$B$21*HLOOKUP(Calculations!$E$2,Pop2016fraction!$C$3:$BC$251,Pop2016fraction!$BD160,FALSE),0)</f>
        <v>5901</v>
      </c>
      <c r="D160" s="3">
        <f>ROUND(Options!$B$21*HLOOKUP(Calculations!$E$2,Pop2016fractionQ1!$C$3:$BC$251,Pop2016fractionQ1!$BD160,FALSE),0)</f>
        <v>0</v>
      </c>
      <c r="E160" s="3">
        <f>ROUND(Options!$B$21*HLOOKUP(Calculations!$E$2,'Pop2016fractionQ1&amp;2'!$C$3:$BC$251,'Pop2016fractionQ1&amp;2'!$BD160,FALSE),0)</f>
        <v>0</v>
      </c>
      <c r="F160" s="5">
        <f>ROUND(Options!$B$21*HLOOKUP(Calculations!$E$2,PARfraction!$C$3:$BC$251,PARfraction!$BD160,FALSE),0)</f>
        <v>4743</v>
      </c>
      <c r="G160" s="56">
        <v>158</v>
      </c>
    </row>
    <row r="161" spans="1:7" x14ac:dyDescent="0.35">
      <c r="B161" s="3" t="s">
        <v>50</v>
      </c>
      <c r="C161" s="47">
        <f>ROUND(Options!$B$21*HLOOKUP(Calculations!$E$2,Pop2016fraction!$C$3:$BC$251,Pop2016fraction!$BD161,FALSE),0)</f>
        <v>5688</v>
      </c>
      <c r="D161" s="3">
        <f>ROUND(Options!$B$21*HLOOKUP(Calculations!$E$2,Pop2016fractionQ1!$C$3:$BC$251,Pop2016fractionQ1!$BD161,FALSE),0)</f>
        <v>0</v>
      </c>
      <c r="E161" s="3">
        <f>ROUND(Options!$B$21*HLOOKUP(Calculations!$E$2,'Pop2016fractionQ1&amp;2'!$C$3:$BC$251,'Pop2016fractionQ1&amp;2'!$BD161,FALSE),0)</f>
        <v>0</v>
      </c>
      <c r="F161" s="5">
        <f>ROUND(Options!$B$21*HLOOKUP(Calculations!$E$2,PARfraction!$C$3:$BC$251,PARfraction!$BD161,FALSE),0)</f>
        <v>4572</v>
      </c>
      <c r="G161" s="56">
        <v>159</v>
      </c>
    </row>
    <row r="162" spans="1:7" x14ac:dyDescent="0.35">
      <c r="B162" s="3" t="s">
        <v>51</v>
      </c>
      <c r="C162" s="47">
        <f>ROUND(Options!$B$21*HLOOKUP(Calculations!$E$2,Pop2016fraction!$C$3:$BC$251,Pop2016fraction!$BD162,FALSE),0)</f>
        <v>5255</v>
      </c>
      <c r="D162" s="3">
        <f>ROUND(Options!$B$21*HLOOKUP(Calculations!$E$2,Pop2016fractionQ1!$C$3:$BC$251,Pop2016fractionQ1!$BD162,FALSE),0)</f>
        <v>0</v>
      </c>
      <c r="E162" s="3">
        <f>ROUND(Options!$B$21*HLOOKUP(Calculations!$E$2,'Pop2016fractionQ1&amp;2'!$C$3:$BC$251,'Pop2016fractionQ1&amp;2'!$BD162,FALSE),0)</f>
        <v>0</v>
      </c>
      <c r="F162" s="5">
        <f>ROUND(Options!$B$21*HLOOKUP(Calculations!$E$2,PARfraction!$C$3:$BC$251,PARfraction!$BD162,FALSE),0)</f>
        <v>4673</v>
      </c>
      <c r="G162" s="56">
        <v>160</v>
      </c>
    </row>
    <row r="163" spans="1:7" x14ac:dyDescent="0.35">
      <c r="B163" s="3" t="s">
        <v>52</v>
      </c>
      <c r="C163" s="47">
        <f>ROUND(Options!$B$21*HLOOKUP(Calculations!$E$2,Pop2016fraction!$C$3:$BC$251,Pop2016fraction!$BD163,FALSE),0)</f>
        <v>5226</v>
      </c>
      <c r="D163" s="3">
        <f>ROUND(Options!$B$21*HLOOKUP(Calculations!$E$2,Pop2016fractionQ1!$C$3:$BC$251,Pop2016fractionQ1!$BD163,FALSE),0)</f>
        <v>0</v>
      </c>
      <c r="E163" s="3">
        <f>ROUND(Options!$B$21*HLOOKUP(Calculations!$E$2,'Pop2016fractionQ1&amp;2'!$C$3:$BC$251,'Pop2016fractionQ1&amp;2'!$BD163,FALSE),0)</f>
        <v>0</v>
      </c>
      <c r="F163" s="5">
        <f>ROUND(Options!$B$21*HLOOKUP(Calculations!$E$2,PARfraction!$C$3:$BC$251,PARfraction!$BD163,FALSE),0)</f>
        <v>4647</v>
      </c>
      <c r="G163" s="56">
        <v>161</v>
      </c>
    </row>
    <row r="164" spans="1:7" x14ac:dyDescent="0.35">
      <c r="B164" s="3" t="s">
        <v>53</v>
      </c>
      <c r="C164" s="47">
        <f>ROUND(Options!$B$21*HLOOKUP(Calculations!$E$2,Pop2016fraction!$C$3:$BC$251,Pop2016fraction!$BD164,FALSE),0)</f>
        <v>6182</v>
      </c>
      <c r="D164" s="3">
        <f>ROUND(Options!$B$21*HLOOKUP(Calculations!$E$2,Pop2016fractionQ1!$C$3:$BC$251,Pop2016fractionQ1!$BD164,FALSE),0)</f>
        <v>0</v>
      </c>
      <c r="E164" s="3">
        <f>ROUND(Options!$B$21*HLOOKUP(Calculations!$E$2,'Pop2016fractionQ1&amp;2'!$C$3:$BC$251,'Pop2016fractionQ1&amp;2'!$BD164,FALSE),0)</f>
        <v>0</v>
      </c>
      <c r="F164" s="5">
        <f>ROUND(Options!$B$21*HLOOKUP(Calculations!$E$2,PARfraction!$C$3:$BC$251,PARfraction!$BD164,FALSE),0)</f>
        <v>5701</v>
      </c>
      <c r="G164" s="56">
        <v>162</v>
      </c>
    </row>
    <row r="165" spans="1:7" x14ac:dyDescent="0.35">
      <c r="B165" s="3" t="s">
        <v>54</v>
      </c>
      <c r="C165" s="47">
        <f>ROUND(Options!$B$21*HLOOKUP(Calculations!$E$2,Pop2016fraction!$C$3:$BC$251,Pop2016fraction!$BD165,FALSE),0)</f>
        <v>6631</v>
      </c>
      <c r="D165" s="3">
        <f>ROUND(Options!$B$21*HLOOKUP(Calculations!$E$2,Pop2016fractionQ1!$C$3:$BC$251,Pop2016fractionQ1!$BD165,FALSE),0)</f>
        <v>0</v>
      </c>
      <c r="E165" s="3">
        <f>ROUND(Options!$B$21*HLOOKUP(Calculations!$E$2,'Pop2016fractionQ1&amp;2'!$C$3:$BC$251,'Pop2016fractionQ1&amp;2'!$BD165,FALSE),0)</f>
        <v>0</v>
      </c>
      <c r="F165" s="5">
        <f>ROUND(Options!$B$21*HLOOKUP(Calculations!$E$2,PARfraction!$C$3:$BC$251,PARfraction!$BD165,FALSE),0)</f>
        <v>6115</v>
      </c>
      <c r="G165" s="56">
        <v>163</v>
      </c>
    </row>
    <row r="166" spans="1:7" x14ac:dyDescent="0.35">
      <c r="B166" s="3" t="s">
        <v>55</v>
      </c>
      <c r="C166" s="47">
        <f>ROUND(Options!$B$21*HLOOKUP(Calculations!$E$2,Pop2016fraction!$C$3:$BC$251,Pop2016fraction!$BD166,FALSE),0)</f>
        <v>6164</v>
      </c>
      <c r="D166" s="3">
        <f>ROUND(Options!$B$21*HLOOKUP(Calculations!$E$2,Pop2016fractionQ1!$C$3:$BC$251,Pop2016fractionQ1!$BD166,FALSE),0)</f>
        <v>0</v>
      </c>
      <c r="E166" s="3">
        <f>ROUND(Options!$B$21*HLOOKUP(Calculations!$E$2,'Pop2016fractionQ1&amp;2'!$C$3:$BC$251,'Pop2016fractionQ1&amp;2'!$BD166,FALSE),0)</f>
        <v>0</v>
      </c>
      <c r="F166" s="5">
        <f>ROUND(Options!$B$21*HLOOKUP(Calculations!$E$2,PARfraction!$C$3:$BC$251,PARfraction!$BD166,FALSE),0)</f>
        <v>7365</v>
      </c>
      <c r="G166" s="56">
        <v>164</v>
      </c>
    </row>
    <row r="167" spans="1:7" x14ac:dyDescent="0.35">
      <c r="B167" s="3" t="s">
        <v>56</v>
      </c>
      <c r="C167" s="47">
        <f>ROUND(Options!$B$21*HLOOKUP(Calculations!$E$2,Pop2016fraction!$C$3:$BC$251,Pop2016fraction!$BD167,FALSE),0)</f>
        <v>5459</v>
      </c>
      <c r="D167" s="3">
        <f>ROUND(Options!$B$21*HLOOKUP(Calculations!$E$2,Pop2016fractionQ1!$C$3:$BC$251,Pop2016fractionQ1!$BD167,FALSE),0)</f>
        <v>0</v>
      </c>
      <c r="E167" s="3">
        <f>ROUND(Options!$B$21*HLOOKUP(Calculations!$E$2,'Pop2016fractionQ1&amp;2'!$C$3:$BC$251,'Pop2016fractionQ1&amp;2'!$BD167,FALSE),0)</f>
        <v>0</v>
      </c>
      <c r="F167" s="5">
        <f>ROUND(Options!$B$21*HLOOKUP(Calculations!$E$2,PARfraction!$C$3:$BC$251,PARfraction!$BD167,FALSE),0)</f>
        <v>6522</v>
      </c>
      <c r="G167" s="56">
        <v>165</v>
      </c>
    </row>
    <row r="168" spans="1:7" x14ac:dyDescent="0.35">
      <c r="B168" s="3" t="s">
        <v>57</v>
      </c>
      <c r="C168" s="47">
        <f>ROUND(Options!$B$21*HLOOKUP(Calculations!$E$2,Pop2016fraction!$C$3:$BC$251,Pop2016fraction!$BD168,FALSE),0)</f>
        <v>5479</v>
      </c>
      <c r="D168" s="3">
        <f>ROUND(Options!$B$21*HLOOKUP(Calculations!$E$2,Pop2016fractionQ1!$C$3:$BC$251,Pop2016fractionQ1!$BD168,FALSE),0)</f>
        <v>0</v>
      </c>
      <c r="E168" s="3">
        <f>ROUND(Options!$B$21*HLOOKUP(Calculations!$E$2,'Pop2016fractionQ1&amp;2'!$C$3:$BC$251,'Pop2016fractionQ1&amp;2'!$BD168,FALSE),0)</f>
        <v>0</v>
      </c>
      <c r="F168" s="5">
        <f>ROUND(Options!$B$21*HLOOKUP(Calculations!$E$2,PARfraction!$C$3:$BC$251,PARfraction!$BD168,FALSE),0)</f>
        <v>7949</v>
      </c>
      <c r="G168" s="56">
        <v>166</v>
      </c>
    </row>
    <row r="169" spans="1:7" x14ac:dyDescent="0.35">
      <c r="B169" s="3" t="s">
        <v>58</v>
      </c>
      <c r="C169" s="47">
        <f>ROUND(Options!$B$21*HLOOKUP(Calculations!$E$2,Pop2016fraction!$C$3:$BC$251,Pop2016fraction!$BD169,FALSE),0)</f>
        <v>4012</v>
      </c>
      <c r="D169" s="3">
        <f>ROUND(Options!$B$21*HLOOKUP(Calculations!$E$2,Pop2016fractionQ1!$C$3:$BC$251,Pop2016fractionQ1!$BD169,FALSE),0)</f>
        <v>0</v>
      </c>
      <c r="E169" s="3">
        <f>ROUND(Options!$B$21*HLOOKUP(Calculations!$E$2,'Pop2016fractionQ1&amp;2'!$C$3:$BC$251,'Pop2016fractionQ1&amp;2'!$BD169,FALSE),0)</f>
        <v>0</v>
      </c>
      <c r="F169" s="5">
        <f>ROUND(Options!$B$21*HLOOKUP(Calculations!$E$2,PARfraction!$C$3:$BC$251,PARfraction!$BD169,FALSE),0)</f>
        <v>5821</v>
      </c>
      <c r="G169" s="56">
        <v>167</v>
      </c>
    </row>
    <row r="170" spans="1:7" x14ac:dyDescent="0.35">
      <c r="B170" s="3" t="s">
        <v>59</v>
      </c>
      <c r="C170" s="47">
        <f>ROUND(Options!$B$21*HLOOKUP(Calculations!$E$2,Pop2016fraction!$C$3:$BC$251,Pop2016fraction!$BD170,FALSE),0)</f>
        <v>2979</v>
      </c>
      <c r="D170" s="3">
        <f>ROUND(Options!$B$21*HLOOKUP(Calculations!$E$2,Pop2016fractionQ1!$C$3:$BC$251,Pop2016fractionQ1!$BD170,FALSE),0)</f>
        <v>0</v>
      </c>
      <c r="E170" s="3">
        <f>ROUND(Options!$B$21*HLOOKUP(Calculations!$E$2,'Pop2016fractionQ1&amp;2'!$C$3:$BC$251,'Pop2016fractionQ1&amp;2'!$BD170,FALSE),0)</f>
        <v>0</v>
      </c>
      <c r="F170" s="5">
        <f>ROUND(Options!$B$21*HLOOKUP(Calculations!$E$2,PARfraction!$C$3:$BC$251,PARfraction!$BD170,FALSE),0)</f>
        <v>6521</v>
      </c>
      <c r="G170" s="56">
        <v>168</v>
      </c>
    </row>
    <row r="171" spans="1:7" x14ac:dyDescent="0.35">
      <c r="B171" s="3" t="s">
        <v>60</v>
      </c>
      <c r="C171" s="47">
        <f>ROUND(Options!$B$21*HLOOKUP(Calculations!$E$2,Pop2016fraction!$C$3:$BC$251,Pop2016fraction!$BD171,FALSE),0)</f>
        <v>1986</v>
      </c>
      <c r="D171" s="3">
        <f>ROUND(Options!$B$21*HLOOKUP(Calculations!$E$2,Pop2016fractionQ1!$C$3:$BC$251,Pop2016fractionQ1!$BD171,FALSE),0)</f>
        <v>0</v>
      </c>
      <c r="E171" s="3">
        <f>ROUND(Options!$B$21*HLOOKUP(Calculations!$E$2,'Pop2016fractionQ1&amp;2'!$C$3:$BC$251,'Pop2016fractionQ1&amp;2'!$BD171,FALSE),0)</f>
        <v>0</v>
      </c>
      <c r="F171" s="5">
        <f>ROUND(Options!$B$21*HLOOKUP(Calculations!$E$2,PARfraction!$C$3:$BC$251,PARfraction!$BD171,FALSE),0)</f>
        <v>4347</v>
      </c>
      <c r="G171" s="56">
        <v>169</v>
      </c>
    </row>
    <row r="172" spans="1:7" x14ac:dyDescent="0.35">
      <c r="B172" s="3" t="s">
        <v>80</v>
      </c>
      <c r="C172" s="47">
        <f>ROUND(Options!$B$21*HLOOKUP(Calculations!$E$2,Pop2016fraction!$C$3:$BC$251,Pop2016fraction!$BD172,FALSE),0)</f>
        <v>988</v>
      </c>
      <c r="D172" s="3">
        <f>ROUND(Options!$B$21*HLOOKUP(Calculations!$E$2,Pop2016fractionQ1!$C$3:$BC$251,Pop2016fractionQ1!$BD172,FALSE),0)</f>
        <v>0</v>
      </c>
      <c r="E172" s="3">
        <f>ROUND(Options!$B$21*HLOOKUP(Calculations!$E$2,'Pop2016fractionQ1&amp;2'!$C$3:$BC$251,'Pop2016fractionQ1&amp;2'!$BD172,FALSE),0)</f>
        <v>0</v>
      </c>
      <c r="F172" s="5">
        <f>ROUND(Options!$B$21*HLOOKUP(Calculations!$E$2,PARfraction!$C$3:$BC$251,PARfraction!$BD172,FALSE),0)</f>
        <v>2163</v>
      </c>
      <c r="G172" s="56">
        <v>170</v>
      </c>
    </row>
    <row r="173" spans="1:7" x14ac:dyDescent="0.35">
      <c r="B173" s="3" t="s">
        <v>79</v>
      </c>
      <c r="C173" s="47">
        <f>ROUND(Options!$B$21*HLOOKUP(Calculations!$E$2,Pop2016fraction!$C$3:$BC$251,Pop2016fraction!$BD173,FALSE),0)</f>
        <v>426</v>
      </c>
      <c r="D173" s="3">
        <f>ROUND(Options!$B$21*HLOOKUP(Calculations!$E$2,Pop2016fractionQ1!$C$3:$BC$251,Pop2016fractionQ1!$BD173,FALSE),0)</f>
        <v>0</v>
      </c>
      <c r="E173" s="3">
        <f>ROUND(Options!$B$21*HLOOKUP(Calculations!$E$2,'Pop2016fractionQ1&amp;2'!$C$3:$BC$251,'Pop2016fractionQ1&amp;2'!$BD173,FALSE),0)</f>
        <v>0</v>
      </c>
      <c r="F173" s="5">
        <f>ROUND(Options!$B$21*HLOOKUP(Calculations!$E$2,PARfraction!$C$3:$BC$251,PARfraction!$BD173,FALSE),0)</f>
        <v>932</v>
      </c>
      <c r="G173" s="56">
        <v>171</v>
      </c>
    </row>
    <row r="174" spans="1:7" s="2" customFormat="1" x14ac:dyDescent="0.35">
      <c r="A174" s="2" t="s">
        <v>136</v>
      </c>
      <c r="B174" s="2" t="s">
        <v>83</v>
      </c>
      <c r="C174" s="47">
        <f>ROUND(Options!$B$21*HLOOKUP(Calculations!$E$2,Pop2016fraction!$C$3:$BC$251,Pop2016fraction!$BD174,FALSE),0)</f>
        <v>0</v>
      </c>
      <c r="D174" s="3">
        <f>ROUND(Options!$B$21*HLOOKUP(Calculations!$E$2,Pop2016fractionQ1!$C$3:$BC$251,Pop2016fractionQ1!$BD174,FALSE),0)</f>
        <v>0</v>
      </c>
      <c r="E174" s="3">
        <f>ROUND(Options!$B$21*HLOOKUP(Calculations!$E$2,'Pop2016fractionQ1&amp;2'!$C$3:$BC$251,'Pop2016fractionQ1&amp;2'!$BD174,FALSE),0)</f>
        <v>0</v>
      </c>
      <c r="F174" s="5">
        <f>ROUND(Options!$B$21*HLOOKUP(Calculations!$E$2,PARfraction!$C$3:$BC$251,PARfraction!$BD174,FALSE),0)</f>
        <v>0</v>
      </c>
      <c r="G174" s="56">
        <v>172</v>
      </c>
    </row>
    <row r="175" spans="1:7" s="3" customFormat="1" x14ac:dyDescent="0.35">
      <c r="B175" s="3" t="s">
        <v>61</v>
      </c>
      <c r="C175" s="47">
        <f>ROUND(Options!$B$21*HLOOKUP(Calculations!$E$2,Pop2016fraction!$C$3:$BC$251,Pop2016fraction!$BD175,FALSE),0)</f>
        <v>0</v>
      </c>
      <c r="D175" s="3">
        <f>ROUND(Options!$B$21*HLOOKUP(Calculations!$E$2,Pop2016fractionQ1!$C$3:$BC$251,Pop2016fractionQ1!$BD175,FALSE),0)</f>
        <v>0</v>
      </c>
      <c r="E175" s="3">
        <f>ROUND(Options!$B$21*HLOOKUP(Calculations!$E$2,'Pop2016fractionQ1&amp;2'!$C$3:$BC$251,'Pop2016fractionQ1&amp;2'!$BD175,FALSE),0)</f>
        <v>0</v>
      </c>
      <c r="F175" s="5">
        <f>ROUND(Options!$B$21*HLOOKUP(Calculations!$E$2,PARfraction!$C$3:$BC$251,PARfraction!$BD175,FALSE),0)</f>
        <v>0</v>
      </c>
      <c r="G175" s="56">
        <v>173</v>
      </c>
    </row>
    <row r="176" spans="1:7" s="3" customFormat="1" x14ac:dyDescent="0.35">
      <c r="B176" s="3" t="s">
        <v>78</v>
      </c>
      <c r="C176" s="47">
        <f>ROUND(Options!$B$21*HLOOKUP(Calculations!$E$2,Pop2016fraction!$C$3:$BC$251,Pop2016fraction!$BD176,FALSE),0)</f>
        <v>0</v>
      </c>
      <c r="D176" s="3">
        <f>ROUND(Options!$B$21*HLOOKUP(Calculations!$E$2,Pop2016fractionQ1!$C$3:$BC$251,Pop2016fractionQ1!$BD176,FALSE),0)</f>
        <v>0</v>
      </c>
      <c r="E176" s="3">
        <f>ROUND(Options!$B$21*HLOOKUP(Calculations!$E$2,'Pop2016fractionQ1&amp;2'!$C$3:$BC$251,'Pop2016fractionQ1&amp;2'!$BD176,FALSE),0)</f>
        <v>0</v>
      </c>
      <c r="F176" s="5">
        <f>ROUND(Options!$B$21*HLOOKUP(Calculations!$E$2,PARfraction!$C$3:$BC$251,PARfraction!$BD176,FALSE),0)</f>
        <v>0</v>
      </c>
      <c r="G176" s="56">
        <v>174</v>
      </c>
    </row>
    <row r="177" spans="2:7" s="3" customFormat="1" x14ac:dyDescent="0.35">
      <c r="B177" s="3" t="s">
        <v>62</v>
      </c>
      <c r="C177" s="47">
        <f>ROUND(Options!$B$21*HLOOKUP(Calculations!$E$2,Pop2016fraction!$C$3:$BC$251,Pop2016fraction!$BD177,FALSE),0)</f>
        <v>3843</v>
      </c>
      <c r="D177" s="3">
        <f>ROUND(Options!$B$21*HLOOKUP(Calculations!$E$2,Pop2016fractionQ1!$C$3:$BC$251,Pop2016fractionQ1!$BD177,FALSE),0)</f>
        <v>0</v>
      </c>
      <c r="E177" s="3">
        <f>ROUND(Options!$B$21*HLOOKUP(Calculations!$E$2,'Pop2016fractionQ1&amp;2'!$C$3:$BC$251,'Pop2016fractionQ1&amp;2'!$BD177,FALSE),0)</f>
        <v>0</v>
      </c>
      <c r="F177" s="5">
        <f>ROUND(Options!$B$21*HLOOKUP(Calculations!$E$2,PARfraction!$C$3:$BC$251,PARfraction!$BD177,FALSE),0)</f>
        <v>2042</v>
      </c>
      <c r="G177" s="56">
        <v>175</v>
      </c>
    </row>
    <row r="178" spans="2:7" s="3" customFormat="1" x14ac:dyDescent="0.35">
      <c r="B178" s="3" t="s">
        <v>63</v>
      </c>
      <c r="C178" s="47">
        <f>ROUND(Options!$B$21*HLOOKUP(Calculations!$E$2,Pop2016fraction!$C$3:$BC$251,Pop2016fraction!$BD178,FALSE),0)</f>
        <v>5719</v>
      </c>
      <c r="D178" s="3">
        <f>ROUND(Options!$B$21*HLOOKUP(Calculations!$E$2,Pop2016fractionQ1!$C$3:$BC$251,Pop2016fractionQ1!$BD178,FALSE),0)</f>
        <v>0</v>
      </c>
      <c r="E178" s="3">
        <f>ROUND(Options!$B$21*HLOOKUP(Calculations!$E$2,'Pop2016fractionQ1&amp;2'!$C$3:$BC$251,'Pop2016fractionQ1&amp;2'!$BD178,FALSE),0)</f>
        <v>0</v>
      </c>
      <c r="F178" s="5">
        <f>ROUND(Options!$B$21*HLOOKUP(Calculations!$E$2,PARfraction!$C$3:$BC$251,PARfraction!$BD178,FALSE),0)</f>
        <v>3039</v>
      </c>
      <c r="G178" s="56">
        <v>176</v>
      </c>
    </row>
    <row r="179" spans="2:7" s="3" customFormat="1" x14ac:dyDescent="0.35">
      <c r="B179" s="3" t="s">
        <v>64</v>
      </c>
      <c r="C179" s="47">
        <f>ROUND(Options!$B$21*HLOOKUP(Calculations!$E$2,Pop2016fraction!$C$3:$BC$251,Pop2016fraction!$BD179,FALSE),0)</f>
        <v>5489</v>
      </c>
      <c r="D179" s="3">
        <f>ROUND(Options!$B$21*HLOOKUP(Calculations!$E$2,Pop2016fractionQ1!$C$3:$BC$251,Pop2016fractionQ1!$BD179,FALSE),0)</f>
        <v>0</v>
      </c>
      <c r="E179" s="3">
        <f>ROUND(Options!$B$21*HLOOKUP(Calculations!$E$2,'Pop2016fractionQ1&amp;2'!$C$3:$BC$251,'Pop2016fractionQ1&amp;2'!$BD179,FALSE),0)</f>
        <v>0</v>
      </c>
      <c r="F179" s="5">
        <f>ROUND(Options!$B$21*HLOOKUP(Calculations!$E$2,PARfraction!$C$3:$BC$251,PARfraction!$BD179,FALSE),0)</f>
        <v>2554</v>
      </c>
      <c r="G179" s="56">
        <v>177</v>
      </c>
    </row>
    <row r="180" spans="2:7" s="3" customFormat="1" x14ac:dyDescent="0.35">
      <c r="B180" s="3" t="s">
        <v>65</v>
      </c>
      <c r="C180" s="47">
        <f>ROUND(Options!$B$21*HLOOKUP(Calculations!$E$2,Pop2016fraction!$C$3:$BC$251,Pop2016fraction!$BD180,FALSE),0)</f>
        <v>5556</v>
      </c>
      <c r="D180" s="3">
        <f>ROUND(Options!$B$21*HLOOKUP(Calculations!$E$2,Pop2016fractionQ1!$C$3:$BC$251,Pop2016fractionQ1!$BD180,FALSE),0)</f>
        <v>0</v>
      </c>
      <c r="E180" s="3">
        <f>ROUND(Options!$B$21*HLOOKUP(Calculations!$E$2,'Pop2016fractionQ1&amp;2'!$C$3:$BC$251,'Pop2016fractionQ1&amp;2'!$BD180,FALSE),0)</f>
        <v>0</v>
      </c>
      <c r="F180" s="5">
        <f>ROUND(Options!$B$21*HLOOKUP(Calculations!$E$2,PARfraction!$C$3:$BC$251,PARfraction!$BD180,FALSE),0)</f>
        <v>2585</v>
      </c>
      <c r="G180" s="56">
        <v>178</v>
      </c>
    </row>
    <row r="181" spans="2:7" s="3" customFormat="1" x14ac:dyDescent="0.35">
      <c r="B181" s="3" t="s">
        <v>66</v>
      </c>
      <c r="C181" s="47">
        <f>ROUND(Options!$B$21*HLOOKUP(Calculations!$E$2,Pop2016fraction!$C$3:$BC$251,Pop2016fraction!$BD181,FALSE),0)</f>
        <v>5385</v>
      </c>
      <c r="D181" s="3">
        <f>ROUND(Options!$B$21*HLOOKUP(Calculations!$E$2,Pop2016fractionQ1!$C$3:$BC$251,Pop2016fractionQ1!$BD181,FALSE),0)</f>
        <v>0</v>
      </c>
      <c r="E181" s="3">
        <f>ROUND(Options!$B$21*HLOOKUP(Calculations!$E$2,'Pop2016fractionQ1&amp;2'!$C$3:$BC$251,'Pop2016fractionQ1&amp;2'!$BD181,FALSE),0)</f>
        <v>0</v>
      </c>
      <c r="F181" s="5">
        <f>ROUND(Options!$B$21*HLOOKUP(Calculations!$E$2,PARfraction!$C$3:$BC$251,PARfraction!$BD181,FALSE),0)</f>
        <v>3262</v>
      </c>
      <c r="G181" s="56">
        <v>179</v>
      </c>
    </row>
    <row r="182" spans="2:7" s="3" customFormat="1" x14ac:dyDescent="0.35">
      <c r="B182" s="3" t="s">
        <v>67</v>
      </c>
      <c r="C182" s="47">
        <f>ROUND(Options!$B$21*HLOOKUP(Calculations!$E$2,Pop2016fraction!$C$3:$BC$251,Pop2016fraction!$BD182,FALSE),0)</f>
        <v>5879</v>
      </c>
      <c r="D182" s="3">
        <f>ROUND(Options!$B$21*HLOOKUP(Calculations!$E$2,Pop2016fractionQ1!$C$3:$BC$251,Pop2016fractionQ1!$BD182,FALSE),0)</f>
        <v>0</v>
      </c>
      <c r="E182" s="3">
        <f>ROUND(Options!$B$21*HLOOKUP(Calculations!$E$2,'Pop2016fractionQ1&amp;2'!$C$3:$BC$251,'Pop2016fractionQ1&amp;2'!$BD182,FALSE),0)</f>
        <v>0</v>
      </c>
      <c r="F182" s="5">
        <f>ROUND(Options!$B$21*HLOOKUP(Calculations!$E$2,PARfraction!$C$3:$BC$251,PARfraction!$BD182,FALSE),0)</f>
        <v>3560</v>
      </c>
      <c r="G182" s="56">
        <v>180</v>
      </c>
    </row>
    <row r="183" spans="2:7" s="3" customFormat="1" x14ac:dyDescent="0.35">
      <c r="B183" s="3" t="s">
        <v>68</v>
      </c>
      <c r="C183" s="47">
        <f>ROUND(Options!$B$21*HLOOKUP(Calculations!$E$2,Pop2016fraction!$C$3:$BC$251,Pop2016fraction!$BD183,FALSE),0)</f>
        <v>6927</v>
      </c>
      <c r="D183" s="3">
        <f>ROUND(Options!$B$21*HLOOKUP(Calculations!$E$2,Pop2016fractionQ1!$C$3:$BC$251,Pop2016fractionQ1!$BD183,FALSE),0)</f>
        <v>0</v>
      </c>
      <c r="E183" s="3">
        <f>ROUND(Options!$B$21*HLOOKUP(Calculations!$E$2,'Pop2016fractionQ1&amp;2'!$C$3:$BC$251,'Pop2016fractionQ1&amp;2'!$BD183,FALSE),0)</f>
        <v>0</v>
      </c>
      <c r="F183" s="5">
        <f>ROUND(Options!$B$21*HLOOKUP(Calculations!$E$2,PARfraction!$C$3:$BC$251,PARfraction!$BD183,FALSE),0)</f>
        <v>4405</v>
      </c>
      <c r="G183" s="56">
        <v>181</v>
      </c>
    </row>
    <row r="184" spans="2:7" s="3" customFormat="1" x14ac:dyDescent="0.35">
      <c r="B184" s="3" t="s">
        <v>69</v>
      </c>
      <c r="C184" s="47">
        <f>ROUND(Options!$B$21*HLOOKUP(Calculations!$E$2,Pop2016fraction!$C$3:$BC$251,Pop2016fraction!$BD184,FALSE),0)</f>
        <v>7237</v>
      </c>
      <c r="D184" s="3">
        <f>ROUND(Options!$B$21*HLOOKUP(Calculations!$E$2,Pop2016fractionQ1!$C$3:$BC$251,Pop2016fractionQ1!$BD184,FALSE),0)</f>
        <v>0</v>
      </c>
      <c r="E184" s="3">
        <f>ROUND(Options!$B$21*HLOOKUP(Calculations!$E$2,'Pop2016fractionQ1&amp;2'!$C$3:$BC$251,'Pop2016fractionQ1&amp;2'!$BD184,FALSE),0)</f>
        <v>0</v>
      </c>
      <c r="F184" s="5">
        <f>ROUND(Options!$B$21*HLOOKUP(Calculations!$E$2,PARfraction!$C$3:$BC$251,PARfraction!$BD184,FALSE),0)</f>
        <v>4602</v>
      </c>
      <c r="G184" s="56">
        <v>182</v>
      </c>
    </row>
    <row r="185" spans="2:7" s="3" customFormat="1" x14ac:dyDescent="0.35">
      <c r="B185" s="3" t="s">
        <v>70</v>
      </c>
      <c r="C185" s="47">
        <f>ROUND(Options!$B$21*HLOOKUP(Calculations!$E$2,Pop2016fraction!$C$3:$BC$251,Pop2016fraction!$BD185,FALSE),0)</f>
        <v>6537</v>
      </c>
      <c r="D185" s="3">
        <f>ROUND(Options!$B$21*HLOOKUP(Calculations!$E$2,Pop2016fractionQ1!$C$3:$BC$251,Pop2016fractionQ1!$BD185,FALSE),0)</f>
        <v>0</v>
      </c>
      <c r="E185" s="3">
        <f>ROUND(Options!$B$21*HLOOKUP(Calculations!$E$2,'Pop2016fractionQ1&amp;2'!$C$3:$BC$251,'Pop2016fractionQ1&amp;2'!$BD185,FALSE),0)</f>
        <v>0</v>
      </c>
      <c r="F185" s="5">
        <f>ROUND(Options!$B$21*HLOOKUP(Calculations!$E$2,PARfraction!$C$3:$BC$251,PARfraction!$BD185,FALSE),0)</f>
        <v>6335</v>
      </c>
      <c r="G185" s="56">
        <v>183</v>
      </c>
    </row>
    <row r="186" spans="2:7" s="3" customFormat="1" x14ac:dyDescent="0.35">
      <c r="B186" s="3" t="s">
        <v>71</v>
      </c>
      <c r="C186" s="47">
        <f>ROUND(Options!$B$21*HLOOKUP(Calculations!$E$2,Pop2016fraction!$C$3:$BC$251,Pop2016fraction!$BD186,FALSE),0)</f>
        <v>5757</v>
      </c>
      <c r="D186" s="3">
        <f>ROUND(Options!$B$21*HLOOKUP(Calculations!$E$2,Pop2016fractionQ1!$C$3:$BC$251,Pop2016fractionQ1!$BD186,FALSE),0)</f>
        <v>0</v>
      </c>
      <c r="E186" s="3">
        <f>ROUND(Options!$B$21*HLOOKUP(Calculations!$E$2,'Pop2016fractionQ1&amp;2'!$C$3:$BC$251,'Pop2016fractionQ1&amp;2'!$BD186,FALSE),0)</f>
        <v>0</v>
      </c>
      <c r="F186" s="5">
        <f>ROUND(Options!$B$21*HLOOKUP(Calculations!$E$2,PARfraction!$C$3:$BC$251,PARfraction!$BD186,FALSE),0)</f>
        <v>5578</v>
      </c>
      <c r="G186" s="56">
        <v>184</v>
      </c>
    </row>
    <row r="187" spans="2:7" s="3" customFormat="1" x14ac:dyDescent="0.35">
      <c r="B187" s="3" t="s">
        <v>72</v>
      </c>
      <c r="C187" s="47">
        <f>ROUND(Options!$B$21*HLOOKUP(Calculations!$E$2,Pop2016fraction!$C$3:$BC$251,Pop2016fraction!$BD187,FALSE),0)</f>
        <v>5728</v>
      </c>
      <c r="D187" s="3">
        <f>ROUND(Options!$B$21*HLOOKUP(Calculations!$E$2,Pop2016fractionQ1!$C$3:$BC$251,Pop2016fractionQ1!$BD187,FALSE),0)</f>
        <v>0</v>
      </c>
      <c r="E187" s="3">
        <f>ROUND(Options!$B$21*HLOOKUP(Calculations!$E$2,'Pop2016fractionQ1&amp;2'!$C$3:$BC$251,'Pop2016fractionQ1&amp;2'!$BD187,FALSE),0)</f>
        <v>0</v>
      </c>
      <c r="F187" s="5">
        <f>ROUND(Options!$B$21*HLOOKUP(Calculations!$E$2,PARfraction!$C$3:$BC$251,PARfraction!$BD187,FALSE),0)</f>
        <v>5456</v>
      </c>
      <c r="G187" s="56">
        <v>185</v>
      </c>
    </row>
    <row r="188" spans="2:7" s="3" customFormat="1" x14ac:dyDescent="0.35">
      <c r="B188" s="3" t="s">
        <v>73</v>
      </c>
      <c r="C188" s="47">
        <f>ROUND(Options!$B$21*HLOOKUP(Calculations!$E$2,Pop2016fraction!$C$3:$BC$251,Pop2016fraction!$BD188,FALSE),0)</f>
        <v>4321</v>
      </c>
      <c r="D188" s="3">
        <f>ROUND(Options!$B$21*HLOOKUP(Calculations!$E$2,Pop2016fractionQ1!$C$3:$BC$251,Pop2016fractionQ1!$BD188,FALSE),0)</f>
        <v>0</v>
      </c>
      <c r="E188" s="3">
        <f>ROUND(Options!$B$21*HLOOKUP(Calculations!$E$2,'Pop2016fractionQ1&amp;2'!$C$3:$BC$251,'Pop2016fractionQ1&amp;2'!$BD188,FALSE),0)</f>
        <v>0</v>
      </c>
      <c r="F188" s="5">
        <f>ROUND(Options!$B$21*HLOOKUP(Calculations!$E$2,PARfraction!$C$3:$BC$251,PARfraction!$BD188,FALSE),0)</f>
        <v>4116</v>
      </c>
      <c r="G188" s="56">
        <v>186</v>
      </c>
    </row>
    <row r="189" spans="2:7" s="3" customFormat="1" x14ac:dyDescent="0.35">
      <c r="B189" s="3" t="s">
        <v>74</v>
      </c>
      <c r="C189" s="47">
        <f>ROUND(Options!$B$21*HLOOKUP(Calculations!$E$2,Pop2016fraction!$C$3:$BC$251,Pop2016fraction!$BD189,FALSE),0)</f>
        <v>3400</v>
      </c>
      <c r="D189" s="3">
        <f>ROUND(Options!$B$21*HLOOKUP(Calculations!$E$2,Pop2016fractionQ1!$C$3:$BC$251,Pop2016fractionQ1!$BD189,FALSE),0)</f>
        <v>0</v>
      </c>
      <c r="E189" s="3">
        <f>ROUND(Options!$B$21*HLOOKUP(Calculations!$E$2,'Pop2016fractionQ1&amp;2'!$C$3:$BC$251,'Pop2016fractionQ1&amp;2'!$BD189,FALSE),0)</f>
        <v>0</v>
      </c>
      <c r="F189" s="5">
        <f>ROUND(Options!$B$21*HLOOKUP(Calculations!$E$2,PARfraction!$C$3:$BC$251,PARfraction!$BD189,FALSE),0)</f>
        <v>5242</v>
      </c>
      <c r="G189" s="56">
        <v>187</v>
      </c>
    </row>
    <row r="190" spans="2:7" s="3" customFormat="1" x14ac:dyDescent="0.35">
      <c r="B190" s="3" t="s">
        <v>75</v>
      </c>
      <c r="C190" s="47">
        <f>ROUND(Options!$B$21*HLOOKUP(Calculations!$E$2,Pop2016fraction!$C$3:$BC$251,Pop2016fraction!$BD190,FALSE),0)</f>
        <v>2567</v>
      </c>
      <c r="D190" s="3">
        <f>ROUND(Options!$B$21*HLOOKUP(Calculations!$E$2,Pop2016fractionQ1!$C$3:$BC$251,Pop2016fractionQ1!$BD190,FALSE),0)</f>
        <v>0</v>
      </c>
      <c r="E190" s="3">
        <f>ROUND(Options!$B$21*HLOOKUP(Calculations!$E$2,'Pop2016fractionQ1&amp;2'!$C$3:$BC$251,'Pop2016fractionQ1&amp;2'!$BD190,FALSE),0)</f>
        <v>0</v>
      </c>
      <c r="F190" s="5">
        <f>ROUND(Options!$B$21*HLOOKUP(Calculations!$E$2,PARfraction!$C$3:$BC$251,PARfraction!$BD190,FALSE),0)</f>
        <v>3957</v>
      </c>
      <c r="G190" s="56">
        <v>188</v>
      </c>
    </row>
    <row r="191" spans="2:7" s="3" customFormat="1" x14ac:dyDescent="0.35">
      <c r="B191" s="3" t="s">
        <v>81</v>
      </c>
      <c r="C191" s="47">
        <f>ROUND(Options!$B$21*HLOOKUP(Calculations!$E$2,Pop2016fraction!$C$3:$BC$251,Pop2016fraction!$BD191,FALSE),0)</f>
        <v>1640</v>
      </c>
      <c r="D191" s="3">
        <f>ROUND(Options!$B$21*HLOOKUP(Calculations!$E$2,Pop2016fractionQ1!$C$3:$BC$251,Pop2016fractionQ1!$BD191,FALSE),0)</f>
        <v>0</v>
      </c>
      <c r="E191" s="3">
        <f>ROUND(Options!$B$21*HLOOKUP(Calculations!$E$2,'Pop2016fractionQ1&amp;2'!$C$3:$BC$251,'Pop2016fractionQ1&amp;2'!$BD191,FALSE),0)</f>
        <v>0</v>
      </c>
      <c r="F191" s="5">
        <f>ROUND(Options!$B$21*HLOOKUP(Calculations!$E$2,PARfraction!$C$3:$BC$251,PARfraction!$BD191,FALSE),0)</f>
        <v>2528</v>
      </c>
      <c r="G191" s="56">
        <v>189</v>
      </c>
    </row>
    <row r="192" spans="2:7" s="3" customFormat="1" x14ac:dyDescent="0.35">
      <c r="B192" s="3" t="s">
        <v>82</v>
      </c>
      <c r="C192" s="47">
        <f>ROUND(Options!$B$21*HLOOKUP(Calculations!$E$2,Pop2016fraction!$C$3:$BC$251,Pop2016fraction!$BD192,FALSE),0)</f>
        <v>985</v>
      </c>
      <c r="D192" s="3">
        <f>ROUND(Options!$B$21*HLOOKUP(Calculations!$E$2,Pop2016fractionQ1!$C$3:$BC$251,Pop2016fractionQ1!$BD192,FALSE),0)</f>
        <v>0</v>
      </c>
      <c r="E192" s="3">
        <f>ROUND(Options!$B$21*HLOOKUP(Calculations!$E$2,'Pop2016fractionQ1&amp;2'!$C$3:$BC$251,'Pop2016fractionQ1&amp;2'!$BD192,FALSE),0)</f>
        <v>0</v>
      </c>
      <c r="F192" s="5">
        <f>ROUND(Options!$B$21*HLOOKUP(Calculations!$E$2,PARfraction!$C$3:$BC$251,PARfraction!$BD192,FALSE),0)</f>
        <v>1518</v>
      </c>
      <c r="G192" s="56">
        <v>190</v>
      </c>
    </row>
    <row r="193" spans="2:7" s="3" customFormat="1" x14ac:dyDescent="0.35">
      <c r="B193" s="3" t="s">
        <v>76</v>
      </c>
      <c r="C193" s="47">
        <f>ROUND(Options!$B$21*HLOOKUP(Calculations!$E$2,Pop2016fraction!$C$3:$BC$251,Pop2016fraction!$BD193,FALSE),0)</f>
        <v>0</v>
      </c>
      <c r="D193" s="3">
        <f>ROUND(Options!$B$21*HLOOKUP(Calculations!$E$2,Pop2016fractionQ1!$C$3:$BC$251,Pop2016fractionQ1!$BD193,FALSE),0)</f>
        <v>0</v>
      </c>
      <c r="E193" s="3">
        <f>ROUND(Options!$B$21*HLOOKUP(Calculations!$E$2,'Pop2016fractionQ1&amp;2'!$C$3:$BC$251,'Pop2016fractionQ1&amp;2'!$BD193,FALSE),0)</f>
        <v>0</v>
      </c>
      <c r="F193" s="5">
        <f>ROUND(Options!$B$21*HLOOKUP(Calculations!$E$2,PARfraction!$C$3:$BC$251,PARfraction!$BD193,FALSE),0)</f>
        <v>0</v>
      </c>
      <c r="G193" s="56">
        <v>191</v>
      </c>
    </row>
    <row r="194" spans="2:7" s="3" customFormat="1" x14ac:dyDescent="0.35">
      <c r="B194" s="3" t="s">
        <v>46</v>
      </c>
      <c r="C194" s="47">
        <f>ROUND(Options!$B$21*HLOOKUP(Calculations!$E$2,Pop2016fraction!$C$3:$BC$251,Pop2016fraction!$BD194,FALSE),0)</f>
        <v>0</v>
      </c>
      <c r="D194" s="3">
        <f>ROUND(Options!$B$21*HLOOKUP(Calculations!$E$2,Pop2016fractionQ1!$C$3:$BC$251,Pop2016fractionQ1!$BD194,FALSE),0)</f>
        <v>0</v>
      </c>
      <c r="E194" s="3">
        <f>ROUND(Options!$B$21*HLOOKUP(Calculations!$E$2,'Pop2016fractionQ1&amp;2'!$C$3:$BC$251,'Pop2016fractionQ1&amp;2'!$BD194,FALSE),0)</f>
        <v>0</v>
      </c>
      <c r="F194" s="5">
        <f>ROUND(Options!$B$21*HLOOKUP(Calculations!$E$2,PARfraction!$C$3:$BC$251,PARfraction!$BD194,FALSE),0)</f>
        <v>0</v>
      </c>
      <c r="G194" s="56">
        <v>192</v>
      </c>
    </row>
    <row r="195" spans="2:7" s="3" customFormat="1" x14ac:dyDescent="0.35">
      <c r="B195" s="3" t="s">
        <v>77</v>
      </c>
      <c r="C195" s="47">
        <f>ROUND(Options!$B$21*HLOOKUP(Calculations!$E$2,Pop2016fraction!$C$3:$BC$251,Pop2016fraction!$BD195,FALSE),0)</f>
        <v>0</v>
      </c>
      <c r="D195" s="3">
        <f>ROUND(Options!$B$21*HLOOKUP(Calculations!$E$2,Pop2016fractionQ1!$C$3:$BC$251,Pop2016fractionQ1!$BD195,FALSE),0)</f>
        <v>0</v>
      </c>
      <c r="E195" s="3">
        <f>ROUND(Options!$B$21*HLOOKUP(Calculations!$E$2,'Pop2016fractionQ1&amp;2'!$C$3:$BC$251,'Pop2016fractionQ1&amp;2'!$BD195,FALSE),0)</f>
        <v>0</v>
      </c>
      <c r="F195" s="5">
        <f>ROUND(Options!$B$21*HLOOKUP(Calculations!$E$2,PARfraction!$C$3:$BC$251,PARfraction!$BD195,FALSE),0)</f>
        <v>0</v>
      </c>
      <c r="G195" s="56">
        <v>193</v>
      </c>
    </row>
    <row r="196" spans="2:7" s="3" customFormat="1" x14ac:dyDescent="0.35">
      <c r="B196" s="3" t="s">
        <v>47</v>
      </c>
      <c r="C196" s="47">
        <f>ROUND(Options!$B$21*HLOOKUP(Calculations!$E$2,Pop2016fraction!$C$3:$BC$251,Pop2016fraction!$BD196,FALSE),0)</f>
        <v>4061</v>
      </c>
      <c r="D196" s="3">
        <f>ROUND(Options!$B$21*HLOOKUP(Calculations!$E$2,Pop2016fractionQ1!$C$3:$BC$251,Pop2016fractionQ1!$BD196,FALSE),0)</f>
        <v>0</v>
      </c>
      <c r="E196" s="3">
        <f>ROUND(Options!$B$21*HLOOKUP(Calculations!$E$2,'Pop2016fractionQ1&amp;2'!$C$3:$BC$251,'Pop2016fractionQ1&amp;2'!$BD196,FALSE),0)</f>
        <v>0</v>
      </c>
      <c r="F196" s="5">
        <f>ROUND(Options!$B$21*HLOOKUP(Calculations!$E$2,PARfraction!$C$3:$BC$251,PARfraction!$BD196,FALSE),0)</f>
        <v>3823</v>
      </c>
      <c r="G196" s="56">
        <v>194</v>
      </c>
    </row>
    <row r="197" spans="2:7" s="3" customFormat="1" x14ac:dyDescent="0.35">
      <c r="B197" s="3" t="s">
        <v>48</v>
      </c>
      <c r="C197" s="47">
        <f>ROUND(Options!$B$21*HLOOKUP(Calculations!$E$2,Pop2016fraction!$C$3:$BC$251,Pop2016fraction!$BD197,FALSE),0)</f>
        <v>5784</v>
      </c>
      <c r="D197" s="3">
        <f>ROUND(Options!$B$21*HLOOKUP(Calculations!$E$2,Pop2016fractionQ1!$C$3:$BC$251,Pop2016fractionQ1!$BD197,FALSE),0)</f>
        <v>0</v>
      </c>
      <c r="E197" s="3">
        <f>ROUND(Options!$B$21*HLOOKUP(Calculations!$E$2,'Pop2016fractionQ1&amp;2'!$C$3:$BC$251,'Pop2016fractionQ1&amp;2'!$BD197,FALSE),0)</f>
        <v>0</v>
      </c>
      <c r="F197" s="5">
        <f>ROUND(Options!$B$21*HLOOKUP(Calculations!$E$2,PARfraction!$C$3:$BC$251,PARfraction!$BD197,FALSE),0)</f>
        <v>5446</v>
      </c>
      <c r="G197" s="56">
        <v>195</v>
      </c>
    </row>
    <row r="198" spans="2:7" s="3" customFormat="1" x14ac:dyDescent="0.35">
      <c r="B198" s="3" t="s">
        <v>49</v>
      </c>
      <c r="C198" s="47">
        <f>ROUND(Options!$B$21*HLOOKUP(Calculations!$E$2,Pop2016fraction!$C$3:$BC$251,Pop2016fraction!$BD198,FALSE),0)</f>
        <v>5536</v>
      </c>
      <c r="D198" s="3">
        <f>ROUND(Options!$B$21*HLOOKUP(Calculations!$E$2,Pop2016fractionQ1!$C$3:$BC$251,Pop2016fractionQ1!$BD198,FALSE),0)</f>
        <v>0</v>
      </c>
      <c r="E198" s="3">
        <f>ROUND(Options!$B$21*HLOOKUP(Calculations!$E$2,'Pop2016fractionQ1&amp;2'!$C$3:$BC$251,'Pop2016fractionQ1&amp;2'!$BD198,FALSE),0)</f>
        <v>0</v>
      </c>
      <c r="F198" s="5">
        <f>ROUND(Options!$B$21*HLOOKUP(Calculations!$E$2,PARfraction!$C$3:$BC$251,PARfraction!$BD198,FALSE),0)</f>
        <v>3002</v>
      </c>
      <c r="G198" s="56">
        <v>196</v>
      </c>
    </row>
    <row r="199" spans="2:7" s="3" customFormat="1" x14ac:dyDescent="0.35">
      <c r="B199" s="3" t="s">
        <v>50</v>
      </c>
      <c r="C199" s="47">
        <f>ROUND(Options!$B$21*HLOOKUP(Calculations!$E$2,Pop2016fraction!$C$3:$BC$251,Pop2016fraction!$BD199,FALSE),0)</f>
        <v>5311</v>
      </c>
      <c r="D199" s="3">
        <f>ROUND(Options!$B$21*HLOOKUP(Calculations!$E$2,Pop2016fractionQ1!$C$3:$BC$251,Pop2016fractionQ1!$BD199,FALSE),0)</f>
        <v>0</v>
      </c>
      <c r="E199" s="3">
        <f>ROUND(Options!$B$21*HLOOKUP(Calculations!$E$2,'Pop2016fractionQ1&amp;2'!$C$3:$BC$251,'Pop2016fractionQ1&amp;2'!$BD199,FALSE),0)</f>
        <v>0</v>
      </c>
      <c r="F199" s="5">
        <f>ROUND(Options!$B$21*HLOOKUP(Calculations!$E$2,PARfraction!$C$3:$BC$251,PARfraction!$BD199,FALSE),0)</f>
        <v>2880</v>
      </c>
      <c r="G199" s="56">
        <v>197</v>
      </c>
    </row>
    <row r="200" spans="2:7" s="3" customFormat="1" x14ac:dyDescent="0.35">
      <c r="B200" s="3" t="s">
        <v>51</v>
      </c>
      <c r="C200" s="47">
        <f>ROUND(Options!$B$21*HLOOKUP(Calculations!$E$2,Pop2016fraction!$C$3:$BC$251,Pop2016fraction!$BD200,FALSE),0)</f>
        <v>5258</v>
      </c>
      <c r="D200" s="3">
        <f>ROUND(Options!$B$21*HLOOKUP(Calculations!$E$2,Pop2016fractionQ1!$C$3:$BC$251,Pop2016fractionQ1!$BD200,FALSE),0)</f>
        <v>0</v>
      </c>
      <c r="E200" s="3">
        <f>ROUND(Options!$B$21*HLOOKUP(Calculations!$E$2,'Pop2016fractionQ1&amp;2'!$C$3:$BC$251,'Pop2016fractionQ1&amp;2'!$BD200,FALSE),0)</f>
        <v>0</v>
      </c>
      <c r="F200" s="5">
        <f>ROUND(Options!$B$21*HLOOKUP(Calculations!$E$2,PARfraction!$C$3:$BC$251,PARfraction!$BD200,FALSE),0)</f>
        <v>3937</v>
      </c>
      <c r="G200" s="56">
        <v>198</v>
      </c>
    </row>
    <row r="201" spans="2:7" s="3" customFormat="1" x14ac:dyDescent="0.35">
      <c r="B201" s="3" t="s">
        <v>52</v>
      </c>
      <c r="C201" s="47">
        <f>ROUND(Options!$B$21*HLOOKUP(Calculations!$E$2,Pop2016fraction!$C$3:$BC$251,Pop2016fraction!$BD201,FALSE),0)</f>
        <v>5640</v>
      </c>
      <c r="D201" s="3">
        <f>ROUND(Options!$B$21*HLOOKUP(Calculations!$E$2,Pop2016fractionQ1!$C$3:$BC$251,Pop2016fractionQ1!$BD201,FALSE),0)</f>
        <v>0</v>
      </c>
      <c r="E201" s="3">
        <f>ROUND(Options!$B$21*HLOOKUP(Calculations!$E$2,'Pop2016fractionQ1&amp;2'!$C$3:$BC$251,'Pop2016fractionQ1&amp;2'!$BD201,FALSE),0)</f>
        <v>0</v>
      </c>
      <c r="F201" s="5">
        <f>ROUND(Options!$B$21*HLOOKUP(Calculations!$E$2,PARfraction!$C$3:$BC$251,PARfraction!$BD201,FALSE),0)</f>
        <v>4223</v>
      </c>
      <c r="G201" s="56">
        <v>199</v>
      </c>
    </row>
    <row r="202" spans="2:7" s="3" customFormat="1" x14ac:dyDescent="0.35">
      <c r="B202" s="3" t="s">
        <v>53</v>
      </c>
      <c r="C202" s="47">
        <f>ROUND(Options!$B$21*HLOOKUP(Calculations!$E$2,Pop2016fraction!$C$3:$BC$251,Pop2016fraction!$BD202,FALSE),0)</f>
        <v>6542</v>
      </c>
      <c r="D202" s="3">
        <f>ROUND(Options!$B$21*HLOOKUP(Calculations!$E$2,Pop2016fractionQ1!$C$3:$BC$251,Pop2016fractionQ1!$BD202,FALSE),0)</f>
        <v>0</v>
      </c>
      <c r="E202" s="3">
        <f>ROUND(Options!$B$21*HLOOKUP(Calculations!$E$2,'Pop2016fractionQ1&amp;2'!$C$3:$BC$251,'Pop2016fractionQ1&amp;2'!$BD202,FALSE),0)</f>
        <v>0</v>
      </c>
      <c r="F202" s="5">
        <f>ROUND(Options!$B$21*HLOOKUP(Calculations!$E$2,PARfraction!$C$3:$BC$251,PARfraction!$BD202,FALSE),0)</f>
        <v>5763</v>
      </c>
      <c r="G202" s="56">
        <v>200</v>
      </c>
    </row>
    <row r="203" spans="2:7" s="3" customFormat="1" x14ac:dyDescent="0.35">
      <c r="B203" s="3" t="s">
        <v>54</v>
      </c>
      <c r="C203" s="47">
        <f>ROUND(Options!$B$21*HLOOKUP(Calculations!$E$2,Pop2016fraction!$C$3:$BC$251,Pop2016fraction!$BD203,FALSE),0)</f>
        <v>6938</v>
      </c>
      <c r="D203" s="3">
        <f>ROUND(Options!$B$21*HLOOKUP(Calculations!$E$2,Pop2016fractionQ1!$C$3:$BC$251,Pop2016fractionQ1!$BD203,FALSE),0)</f>
        <v>0</v>
      </c>
      <c r="E203" s="3">
        <f>ROUND(Options!$B$21*HLOOKUP(Calculations!$E$2,'Pop2016fractionQ1&amp;2'!$C$3:$BC$251,'Pop2016fractionQ1&amp;2'!$BD203,FALSE),0)</f>
        <v>0</v>
      </c>
      <c r="F203" s="5">
        <f>ROUND(Options!$B$21*HLOOKUP(Calculations!$E$2,PARfraction!$C$3:$BC$251,PARfraction!$BD203,FALSE),0)</f>
        <v>6112</v>
      </c>
      <c r="G203" s="56">
        <v>201</v>
      </c>
    </row>
    <row r="204" spans="2:7" s="3" customFormat="1" x14ac:dyDescent="0.35">
      <c r="B204" s="3" t="s">
        <v>55</v>
      </c>
      <c r="C204" s="47">
        <f>ROUND(Options!$B$21*HLOOKUP(Calculations!$E$2,Pop2016fraction!$C$3:$BC$251,Pop2016fraction!$BD204,FALSE),0)</f>
        <v>6318</v>
      </c>
      <c r="D204" s="3">
        <f>ROUND(Options!$B$21*HLOOKUP(Calculations!$E$2,Pop2016fractionQ1!$C$3:$BC$251,Pop2016fractionQ1!$BD204,FALSE),0)</f>
        <v>0</v>
      </c>
      <c r="E204" s="3">
        <f>ROUND(Options!$B$21*HLOOKUP(Calculations!$E$2,'Pop2016fractionQ1&amp;2'!$C$3:$BC$251,'Pop2016fractionQ1&amp;2'!$BD204,FALSE),0)</f>
        <v>0</v>
      </c>
      <c r="F204" s="5">
        <f>ROUND(Options!$B$21*HLOOKUP(Calculations!$E$2,PARfraction!$C$3:$BC$251,PARfraction!$BD204,FALSE),0)</f>
        <v>7045</v>
      </c>
      <c r="G204" s="56">
        <v>202</v>
      </c>
    </row>
    <row r="205" spans="2:7" s="3" customFormat="1" x14ac:dyDescent="0.35">
      <c r="B205" s="3" t="s">
        <v>56</v>
      </c>
      <c r="C205" s="47">
        <f>ROUND(Options!$B$21*HLOOKUP(Calculations!$E$2,Pop2016fraction!$C$3:$BC$251,Pop2016fraction!$BD205,FALSE),0)</f>
        <v>5553</v>
      </c>
      <c r="D205" s="3">
        <f>ROUND(Options!$B$21*HLOOKUP(Calculations!$E$2,Pop2016fractionQ1!$C$3:$BC$251,Pop2016fractionQ1!$BD205,FALSE),0)</f>
        <v>0</v>
      </c>
      <c r="E205" s="3">
        <f>ROUND(Options!$B$21*HLOOKUP(Calculations!$E$2,'Pop2016fractionQ1&amp;2'!$C$3:$BC$251,'Pop2016fractionQ1&amp;2'!$BD205,FALSE),0)</f>
        <v>0</v>
      </c>
      <c r="F205" s="5">
        <f>ROUND(Options!$B$21*HLOOKUP(Calculations!$E$2,PARfraction!$C$3:$BC$251,PARfraction!$BD205,FALSE),0)</f>
        <v>6191</v>
      </c>
      <c r="G205" s="56">
        <v>203</v>
      </c>
    </row>
    <row r="206" spans="2:7" s="3" customFormat="1" x14ac:dyDescent="0.35">
      <c r="B206" s="3" t="s">
        <v>57</v>
      </c>
      <c r="C206" s="47">
        <f>ROUND(Options!$B$21*HLOOKUP(Calculations!$E$2,Pop2016fraction!$C$3:$BC$251,Pop2016fraction!$BD206,FALSE),0)</f>
        <v>5437</v>
      </c>
      <c r="D206" s="3">
        <f>ROUND(Options!$B$21*HLOOKUP(Calculations!$E$2,Pop2016fractionQ1!$C$3:$BC$251,Pop2016fractionQ1!$BD206,FALSE),0)</f>
        <v>0</v>
      </c>
      <c r="E206" s="3">
        <f>ROUND(Options!$B$21*HLOOKUP(Calculations!$E$2,'Pop2016fractionQ1&amp;2'!$C$3:$BC$251,'Pop2016fractionQ1&amp;2'!$BD206,FALSE),0)</f>
        <v>0</v>
      </c>
      <c r="F206" s="5">
        <f>ROUND(Options!$B$21*HLOOKUP(Calculations!$E$2,PARfraction!$C$3:$BC$251,PARfraction!$BD206,FALSE),0)</f>
        <v>6960</v>
      </c>
      <c r="G206" s="56">
        <v>204</v>
      </c>
    </row>
    <row r="207" spans="2:7" s="3" customFormat="1" x14ac:dyDescent="0.35">
      <c r="B207" s="3" t="s">
        <v>58</v>
      </c>
      <c r="C207" s="47">
        <f>ROUND(Options!$B$21*HLOOKUP(Calculations!$E$2,Pop2016fraction!$C$3:$BC$251,Pop2016fraction!$BD207,FALSE),0)</f>
        <v>4000</v>
      </c>
      <c r="D207" s="3">
        <f>ROUND(Options!$B$21*HLOOKUP(Calculations!$E$2,Pop2016fractionQ1!$C$3:$BC$251,Pop2016fractionQ1!$BD207,FALSE),0)</f>
        <v>0</v>
      </c>
      <c r="E207" s="3">
        <f>ROUND(Options!$B$21*HLOOKUP(Calculations!$E$2,'Pop2016fractionQ1&amp;2'!$C$3:$BC$251,'Pop2016fractionQ1&amp;2'!$BD207,FALSE),0)</f>
        <v>0</v>
      </c>
      <c r="F207" s="5">
        <f>ROUND(Options!$B$21*HLOOKUP(Calculations!$E$2,PARfraction!$C$3:$BC$251,PARfraction!$BD207,FALSE),0)</f>
        <v>5120</v>
      </c>
      <c r="G207" s="56">
        <v>205</v>
      </c>
    </row>
    <row r="208" spans="2:7" s="3" customFormat="1" x14ac:dyDescent="0.35">
      <c r="B208" s="3" t="s">
        <v>59</v>
      </c>
      <c r="C208" s="47">
        <f>ROUND(Options!$B$21*HLOOKUP(Calculations!$E$2,Pop2016fraction!$C$3:$BC$251,Pop2016fraction!$BD208,FALSE),0)</f>
        <v>2838</v>
      </c>
      <c r="D208" s="3">
        <f>ROUND(Options!$B$21*HLOOKUP(Calculations!$E$2,Pop2016fractionQ1!$C$3:$BC$251,Pop2016fractionQ1!$BD208,FALSE),0)</f>
        <v>0</v>
      </c>
      <c r="E208" s="3">
        <f>ROUND(Options!$B$21*HLOOKUP(Calculations!$E$2,'Pop2016fractionQ1&amp;2'!$C$3:$BC$251,'Pop2016fractionQ1&amp;2'!$BD208,FALSE),0)</f>
        <v>0</v>
      </c>
      <c r="F208" s="5">
        <f>ROUND(Options!$B$21*HLOOKUP(Calculations!$E$2,PARfraction!$C$3:$BC$251,PARfraction!$BD208,FALSE),0)</f>
        <v>5555</v>
      </c>
      <c r="G208" s="56">
        <v>206</v>
      </c>
    </row>
    <row r="209" spans="1:7" s="3" customFormat="1" x14ac:dyDescent="0.35">
      <c r="B209" s="3" t="s">
        <v>60</v>
      </c>
      <c r="C209" s="47">
        <f>ROUND(Options!$B$21*HLOOKUP(Calculations!$E$2,Pop2016fraction!$C$3:$BC$251,Pop2016fraction!$BD209,FALSE),0)</f>
        <v>1923</v>
      </c>
      <c r="D209" s="3">
        <f>ROUND(Options!$B$21*HLOOKUP(Calculations!$E$2,Pop2016fractionQ1!$C$3:$BC$251,Pop2016fractionQ1!$BD209,FALSE),0)</f>
        <v>0</v>
      </c>
      <c r="E209" s="3">
        <f>ROUND(Options!$B$21*HLOOKUP(Calculations!$E$2,'Pop2016fractionQ1&amp;2'!$C$3:$BC$251,'Pop2016fractionQ1&amp;2'!$BD209,FALSE),0)</f>
        <v>0</v>
      </c>
      <c r="F209" s="5">
        <f>ROUND(Options!$B$21*HLOOKUP(Calculations!$E$2,PARfraction!$C$3:$BC$251,PARfraction!$BD209,FALSE),0)</f>
        <v>3764</v>
      </c>
      <c r="G209" s="56">
        <v>207</v>
      </c>
    </row>
    <row r="210" spans="1:7" s="3" customFormat="1" x14ac:dyDescent="0.35">
      <c r="B210" s="3" t="s">
        <v>80</v>
      </c>
      <c r="C210" s="47">
        <f>ROUND(Options!$B$21*HLOOKUP(Calculations!$E$2,Pop2016fraction!$C$3:$BC$251,Pop2016fraction!$BD210,FALSE),0)</f>
        <v>1015</v>
      </c>
      <c r="D210" s="3">
        <f>ROUND(Options!$B$21*HLOOKUP(Calculations!$E$2,Pop2016fractionQ1!$C$3:$BC$251,Pop2016fractionQ1!$BD210,FALSE),0)</f>
        <v>0</v>
      </c>
      <c r="E210" s="3">
        <f>ROUND(Options!$B$21*HLOOKUP(Calculations!$E$2,'Pop2016fractionQ1&amp;2'!$C$3:$BC$251,'Pop2016fractionQ1&amp;2'!$BD210,FALSE),0)</f>
        <v>0</v>
      </c>
      <c r="F210" s="5">
        <f>ROUND(Options!$B$21*HLOOKUP(Calculations!$E$2,PARfraction!$C$3:$BC$251,PARfraction!$BD210,FALSE),0)</f>
        <v>1987</v>
      </c>
      <c r="G210" s="56">
        <v>208</v>
      </c>
    </row>
    <row r="211" spans="1:7" s="4" customFormat="1" x14ac:dyDescent="0.35">
      <c r="B211" s="4" t="s">
        <v>79</v>
      </c>
      <c r="C211" s="47">
        <f>ROUND(Options!$B$21*HLOOKUP(Calculations!$E$2,Pop2016fraction!$C$3:$BC$251,Pop2016fraction!$BD211,FALSE),0)</f>
        <v>418</v>
      </c>
      <c r="D211" s="3">
        <f>ROUND(Options!$B$21*HLOOKUP(Calculations!$E$2,Pop2016fractionQ1!$C$3:$BC$251,Pop2016fractionQ1!$BD211,FALSE),0)</f>
        <v>0</v>
      </c>
      <c r="E211" s="3">
        <f>ROUND(Options!$B$21*HLOOKUP(Calculations!$E$2,'Pop2016fractionQ1&amp;2'!$C$3:$BC$251,'Pop2016fractionQ1&amp;2'!$BD211,FALSE),0)</f>
        <v>0</v>
      </c>
      <c r="F211" s="5">
        <f>ROUND(Options!$B$21*HLOOKUP(Calculations!$E$2,PARfraction!$C$3:$BC$251,PARfraction!$BD211,FALSE),0)</f>
        <v>818</v>
      </c>
      <c r="G211" s="56">
        <v>209</v>
      </c>
    </row>
    <row r="212" spans="1:7" s="2" customFormat="1" x14ac:dyDescent="0.35">
      <c r="A212" s="2" t="s">
        <v>137</v>
      </c>
      <c r="B212" s="2" t="s">
        <v>83</v>
      </c>
      <c r="C212" s="47">
        <f>ROUND(Options!$B$21*HLOOKUP(Calculations!$E$2,Pop2016fraction!$C$3:$BC$251,Pop2016fraction!$BD212,FALSE),0)</f>
        <v>0</v>
      </c>
      <c r="D212" s="3">
        <f>ROUND(Options!$B$21*HLOOKUP(Calculations!$E$2,Pop2016fractionQ1!$C$3:$BC$251,Pop2016fractionQ1!$BD212,FALSE),0)</f>
        <v>0</v>
      </c>
      <c r="E212" s="3">
        <f>ROUND(Options!$B$21*HLOOKUP(Calculations!$E$2,'Pop2016fractionQ1&amp;2'!$C$3:$BC$251,'Pop2016fractionQ1&amp;2'!$BD212,FALSE),0)</f>
        <v>0</v>
      </c>
      <c r="F212" s="5">
        <f>ROUND(Options!$B$21*HLOOKUP(Calculations!$E$2,PARfraction!$C$3:$BC$251,PARfraction!$BD212,FALSE),0)</f>
        <v>0</v>
      </c>
      <c r="G212" s="56">
        <v>210</v>
      </c>
    </row>
    <row r="213" spans="1:7" s="3" customFormat="1" x14ac:dyDescent="0.35">
      <c r="B213" s="3" t="s">
        <v>61</v>
      </c>
      <c r="C213" s="47">
        <f>ROUND(Options!$B$21*HLOOKUP(Calculations!$E$2,Pop2016fraction!$C$3:$BC$251,Pop2016fraction!$BD213,FALSE),0)</f>
        <v>0</v>
      </c>
      <c r="D213" s="3">
        <f>ROUND(Options!$B$21*HLOOKUP(Calculations!$E$2,Pop2016fractionQ1!$C$3:$BC$251,Pop2016fractionQ1!$BD213,FALSE),0)</f>
        <v>0</v>
      </c>
      <c r="E213" s="3">
        <f>ROUND(Options!$B$21*HLOOKUP(Calculations!$E$2,'Pop2016fractionQ1&amp;2'!$C$3:$BC$251,'Pop2016fractionQ1&amp;2'!$BD213,FALSE),0)</f>
        <v>0</v>
      </c>
      <c r="F213" s="5">
        <f>ROUND(Options!$B$21*HLOOKUP(Calculations!$E$2,PARfraction!$C$3:$BC$251,PARfraction!$BD213,FALSE),0)</f>
        <v>0</v>
      </c>
      <c r="G213" s="56">
        <v>211</v>
      </c>
    </row>
    <row r="214" spans="1:7" s="3" customFormat="1" x14ac:dyDescent="0.35">
      <c r="B214" s="3" t="s">
        <v>78</v>
      </c>
      <c r="C214" s="47">
        <f>ROUND(Options!$B$21*HLOOKUP(Calculations!$E$2,Pop2016fraction!$C$3:$BC$251,Pop2016fraction!$BD214,FALSE),0)</f>
        <v>0</v>
      </c>
      <c r="D214" s="3">
        <f>ROUND(Options!$B$21*HLOOKUP(Calculations!$E$2,Pop2016fractionQ1!$C$3:$BC$251,Pop2016fractionQ1!$BD214,FALSE),0)</f>
        <v>0</v>
      </c>
      <c r="E214" s="3">
        <f>ROUND(Options!$B$21*HLOOKUP(Calculations!$E$2,'Pop2016fractionQ1&amp;2'!$C$3:$BC$251,'Pop2016fractionQ1&amp;2'!$BD214,FALSE),0)</f>
        <v>0</v>
      </c>
      <c r="F214" s="5">
        <f>ROUND(Options!$B$21*HLOOKUP(Calculations!$E$2,PARfraction!$C$3:$BC$251,PARfraction!$BD214,FALSE),0)</f>
        <v>0</v>
      </c>
      <c r="G214" s="56">
        <v>212</v>
      </c>
    </row>
    <row r="215" spans="1:7" s="3" customFormat="1" x14ac:dyDescent="0.35">
      <c r="B215" s="3" t="s">
        <v>62</v>
      </c>
      <c r="C215" s="47">
        <f>ROUND(Options!$B$21*HLOOKUP(Calculations!$E$2,Pop2016fraction!$C$3:$BC$251,Pop2016fraction!$BD215,FALSE),0)</f>
        <v>4149</v>
      </c>
      <c r="D215" s="3">
        <f>ROUND(Options!$B$21*HLOOKUP(Calculations!$E$2,Pop2016fractionQ1!$C$3:$BC$251,Pop2016fractionQ1!$BD215,FALSE),0)</f>
        <v>0</v>
      </c>
      <c r="E215" s="3">
        <f>ROUND(Options!$B$21*HLOOKUP(Calculations!$E$2,'Pop2016fractionQ1&amp;2'!$C$3:$BC$251,'Pop2016fractionQ1&amp;2'!$BD215,FALSE),0)</f>
        <v>0</v>
      </c>
      <c r="F215" s="5">
        <f>ROUND(Options!$B$21*HLOOKUP(Calculations!$E$2,PARfraction!$C$3:$BC$251,PARfraction!$BD215,FALSE),0)</f>
        <v>1667</v>
      </c>
      <c r="G215" s="56">
        <v>213</v>
      </c>
    </row>
    <row r="216" spans="1:7" s="3" customFormat="1" x14ac:dyDescent="0.35">
      <c r="B216" s="3" t="s">
        <v>63</v>
      </c>
      <c r="C216" s="47">
        <f>ROUND(Options!$B$21*HLOOKUP(Calculations!$E$2,Pop2016fraction!$C$3:$BC$251,Pop2016fraction!$BD216,FALSE),0)</f>
        <v>6241</v>
      </c>
      <c r="D216" s="3">
        <f>ROUND(Options!$B$21*HLOOKUP(Calculations!$E$2,Pop2016fractionQ1!$C$3:$BC$251,Pop2016fractionQ1!$BD216,FALSE),0)</f>
        <v>0</v>
      </c>
      <c r="E216" s="3">
        <f>ROUND(Options!$B$21*HLOOKUP(Calculations!$E$2,'Pop2016fractionQ1&amp;2'!$C$3:$BC$251,'Pop2016fractionQ1&amp;2'!$BD216,FALSE),0)</f>
        <v>0</v>
      </c>
      <c r="F216" s="5">
        <f>ROUND(Options!$B$21*HLOOKUP(Calculations!$E$2,PARfraction!$C$3:$BC$251,PARfraction!$BD216,FALSE),0)</f>
        <v>2509</v>
      </c>
      <c r="G216" s="56">
        <v>214</v>
      </c>
    </row>
    <row r="217" spans="1:7" s="3" customFormat="1" x14ac:dyDescent="0.35">
      <c r="B217" s="3" t="s">
        <v>64</v>
      </c>
      <c r="C217" s="47">
        <f>ROUND(Options!$B$21*HLOOKUP(Calculations!$E$2,Pop2016fraction!$C$3:$BC$251,Pop2016fraction!$BD217,FALSE),0)</f>
        <v>5315</v>
      </c>
      <c r="D217" s="3">
        <f>ROUND(Options!$B$21*HLOOKUP(Calculations!$E$2,Pop2016fractionQ1!$C$3:$BC$251,Pop2016fractionQ1!$BD217,FALSE),0)</f>
        <v>0</v>
      </c>
      <c r="E217" s="3">
        <f>ROUND(Options!$B$21*HLOOKUP(Calculations!$E$2,'Pop2016fractionQ1&amp;2'!$C$3:$BC$251,'Pop2016fractionQ1&amp;2'!$BD217,FALSE),0)</f>
        <v>0</v>
      </c>
      <c r="F217" s="5">
        <f>ROUND(Options!$B$21*HLOOKUP(Calculations!$E$2,PARfraction!$C$3:$BC$251,PARfraction!$BD217,FALSE),0)</f>
        <v>2663</v>
      </c>
      <c r="G217" s="56">
        <v>215</v>
      </c>
    </row>
    <row r="218" spans="1:7" s="3" customFormat="1" x14ac:dyDescent="0.35">
      <c r="B218" s="3" t="s">
        <v>65</v>
      </c>
      <c r="C218" s="47">
        <f>ROUND(Options!$B$21*HLOOKUP(Calculations!$E$2,Pop2016fraction!$C$3:$BC$251,Pop2016fraction!$BD218,FALSE),0)</f>
        <v>5194</v>
      </c>
      <c r="D218" s="3">
        <f>ROUND(Options!$B$21*HLOOKUP(Calculations!$E$2,Pop2016fractionQ1!$C$3:$BC$251,Pop2016fractionQ1!$BD218,FALSE),0)</f>
        <v>0</v>
      </c>
      <c r="E218" s="3">
        <f>ROUND(Options!$B$21*HLOOKUP(Calculations!$E$2,'Pop2016fractionQ1&amp;2'!$C$3:$BC$251,'Pop2016fractionQ1&amp;2'!$BD218,FALSE),0)</f>
        <v>0</v>
      </c>
      <c r="F218" s="5">
        <f>ROUND(Options!$B$21*HLOOKUP(Calculations!$E$2,PARfraction!$C$3:$BC$251,PARfraction!$BD218,FALSE),0)</f>
        <v>2602</v>
      </c>
      <c r="G218" s="56">
        <v>216</v>
      </c>
    </row>
    <row r="219" spans="1:7" s="3" customFormat="1" x14ac:dyDescent="0.35">
      <c r="B219" s="3" t="s">
        <v>66</v>
      </c>
      <c r="C219" s="47">
        <f>ROUND(Options!$B$21*HLOOKUP(Calculations!$E$2,Pop2016fraction!$C$3:$BC$251,Pop2016fraction!$BD219,FALSE),0)</f>
        <v>5529</v>
      </c>
      <c r="D219" s="3">
        <f>ROUND(Options!$B$21*HLOOKUP(Calculations!$E$2,Pop2016fractionQ1!$C$3:$BC$251,Pop2016fractionQ1!$BD219,FALSE),0)</f>
        <v>0</v>
      </c>
      <c r="E219" s="3">
        <f>ROUND(Options!$B$21*HLOOKUP(Calculations!$E$2,'Pop2016fractionQ1&amp;2'!$C$3:$BC$251,'Pop2016fractionQ1&amp;2'!$BD219,FALSE),0)</f>
        <v>0</v>
      </c>
      <c r="F219" s="5">
        <f>ROUND(Options!$B$21*HLOOKUP(Calculations!$E$2,PARfraction!$C$3:$BC$251,PARfraction!$BD219,FALSE),0)</f>
        <v>2222</v>
      </c>
      <c r="G219" s="56">
        <v>217</v>
      </c>
    </row>
    <row r="220" spans="1:7" s="3" customFormat="1" x14ac:dyDescent="0.35">
      <c r="B220" s="3" t="s">
        <v>67</v>
      </c>
      <c r="C220" s="47">
        <f>ROUND(Options!$B$21*HLOOKUP(Calculations!$E$2,Pop2016fraction!$C$3:$BC$251,Pop2016fraction!$BD220,FALSE),0)</f>
        <v>5994</v>
      </c>
      <c r="D220" s="3">
        <f>ROUND(Options!$B$21*HLOOKUP(Calculations!$E$2,Pop2016fractionQ1!$C$3:$BC$251,Pop2016fractionQ1!$BD220,FALSE),0)</f>
        <v>0</v>
      </c>
      <c r="E220" s="3">
        <f>ROUND(Options!$B$21*HLOOKUP(Calculations!$E$2,'Pop2016fractionQ1&amp;2'!$C$3:$BC$251,'Pop2016fractionQ1&amp;2'!$BD220,FALSE),0)</f>
        <v>0</v>
      </c>
      <c r="F220" s="5">
        <f>ROUND(Options!$B$21*HLOOKUP(Calculations!$E$2,PARfraction!$C$3:$BC$251,PARfraction!$BD220,FALSE),0)</f>
        <v>2409</v>
      </c>
      <c r="G220" s="56">
        <v>218</v>
      </c>
    </row>
    <row r="221" spans="1:7" s="3" customFormat="1" x14ac:dyDescent="0.35">
      <c r="B221" s="3" t="s">
        <v>68</v>
      </c>
      <c r="C221" s="47">
        <f>ROUND(Options!$B$21*HLOOKUP(Calculations!$E$2,Pop2016fraction!$C$3:$BC$251,Pop2016fraction!$BD221,FALSE),0)</f>
        <v>6861</v>
      </c>
      <c r="D221" s="3">
        <f>ROUND(Options!$B$21*HLOOKUP(Calculations!$E$2,Pop2016fractionQ1!$C$3:$BC$251,Pop2016fractionQ1!$BD221,FALSE),0)</f>
        <v>0</v>
      </c>
      <c r="E221" s="3">
        <f>ROUND(Options!$B$21*HLOOKUP(Calculations!$E$2,'Pop2016fractionQ1&amp;2'!$C$3:$BC$251,'Pop2016fractionQ1&amp;2'!$BD221,FALSE),0)</f>
        <v>0</v>
      </c>
      <c r="F221" s="5">
        <f>ROUND(Options!$B$21*HLOOKUP(Calculations!$E$2,PARfraction!$C$3:$BC$251,PARfraction!$BD221,FALSE),0)</f>
        <v>4268</v>
      </c>
      <c r="G221" s="56">
        <v>219</v>
      </c>
    </row>
    <row r="222" spans="1:7" s="3" customFormat="1" x14ac:dyDescent="0.35">
      <c r="B222" s="3" t="s">
        <v>69</v>
      </c>
      <c r="C222" s="47">
        <f>ROUND(Options!$B$21*HLOOKUP(Calculations!$E$2,Pop2016fraction!$C$3:$BC$251,Pop2016fraction!$BD222,FALSE),0)</f>
        <v>6966</v>
      </c>
      <c r="D222" s="3">
        <f>ROUND(Options!$B$21*HLOOKUP(Calculations!$E$2,Pop2016fractionQ1!$C$3:$BC$251,Pop2016fractionQ1!$BD222,FALSE),0)</f>
        <v>0</v>
      </c>
      <c r="E222" s="3">
        <f>ROUND(Options!$B$21*HLOOKUP(Calculations!$E$2,'Pop2016fractionQ1&amp;2'!$C$3:$BC$251,'Pop2016fractionQ1&amp;2'!$BD222,FALSE),0)</f>
        <v>0</v>
      </c>
      <c r="F222" s="5">
        <f>ROUND(Options!$B$21*HLOOKUP(Calculations!$E$2,PARfraction!$C$3:$BC$251,PARfraction!$BD222,FALSE),0)</f>
        <v>4334</v>
      </c>
      <c r="G222" s="56">
        <v>220</v>
      </c>
    </row>
    <row r="223" spans="1:7" s="3" customFormat="1" x14ac:dyDescent="0.35">
      <c r="B223" s="3" t="s">
        <v>70</v>
      </c>
      <c r="C223" s="47">
        <f>ROUND(Options!$B$21*HLOOKUP(Calculations!$E$2,Pop2016fraction!$C$3:$BC$251,Pop2016fraction!$BD223,FALSE),0)</f>
        <v>6291</v>
      </c>
      <c r="D223" s="3">
        <f>ROUND(Options!$B$21*HLOOKUP(Calculations!$E$2,Pop2016fractionQ1!$C$3:$BC$251,Pop2016fractionQ1!$BD223,FALSE),0)</f>
        <v>0</v>
      </c>
      <c r="E223" s="3">
        <f>ROUND(Options!$B$21*HLOOKUP(Calculations!$E$2,'Pop2016fractionQ1&amp;2'!$C$3:$BC$251,'Pop2016fractionQ1&amp;2'!$BD223,FALSE),0)</f>
        <v>0</v>
      </c>
      <c r="F223" s="5">
        <f>ROUND(Options!$B$21*HLOOKUP(Calculations!$E$2,PARfraction!$C$3:$BC$251,PARfraction!$BD223,FALSE),0)</f>
        <v>5161</v>
      </c>
      <c r="G223" s="56">
        <v>221</v>
      </c>
    </row>
    <row r="224" spans="1:7" s="3" customFormat="1" x14ac:dyDescent="0.35">
      <c r="B224" s="3" t="s">
        <v>71</v>
      </c>
      <c r="C224" s="47">
        <f>ROUND(Options!$B$21*HLOOKUP(Calculations!$E$2,Pop2016fraction!$C$3:$BC$251,Pop2016fraction!$BD224,FALSE),0)</f>
        <v>5524</v>
      </c>
      <c r="D224" s="3">
        <f>ROUND(Options!$B$21*HLOOKUP(Calculations!$E$2,Pop2016fractionQ1!$C$3:$BC$251,Pop2016fractionQ1!$BD224,FALSE),0)</f>
        <v>0</v>
      </c>
      <c r="E224" s="3">
        <f>ROUND(Options!$B$21*HLOOKUP(Calculations!$E$2,'Pop2016fractionQ1&amp;2'!$C$3:$BC$251,'Pop2016fractionQ1&amp;2'!$BD224,FALSE),0)</f>
        <v>0</v>
      </c>
      <c r="F224" s="5">
        <f>ROUND(Options!$B$21*HLOOKUP(Calculations!$E$2,PARfraction!$C$3:$BC$251,PARfraction!$BD224,FALSE),0)</f>
        <v>4532</v>
      </c>
      <c r="G224" s="56">
        <v>222</v>
      </c>
    </row>
    <row r="225" spans="2:7" s="3" customFormat="1" x14ac:dyDescent="0.35">
      <c r="B225" s="3" t="s">
        <v>72</v>
      </c>
      <c r="C225" s="47">
        <f>ROUND(Options!$B$21*HLOOKUP(Calculations!$E$2,Pop2016fraction!$C$3:$BC$251,Pop2016fraction!$BD225,FALSE),0)</f>
        <v>5544</v>
      </c>
      <c r="D225" s="3">
        <f>ROUND(Options!$B$21*HLOOKUP(Calculations!$E$2,Pop2016fractionQ1!$C$3:$BC$251,Pop2016fractionQ1!$BD225,FALSE),0)</f>
        <v>0</v>
      </c>
      <c r="E225" s="3">
        <f>ROUND(Options!$B$21*HLOOKUP(Calculations!$E$2,'Pop2016fractionQ1&amp;2'!$C$3:$BC$251,'Pop2016fractionQ1&amp;2'!$BD225,FALSE),0)</f>
        <v>0</v>
      </c>
      <c r="F225" s="5">
        <f>ROUND(Options!$B$21*HLOOKUP(Calculations!$E$2,PARfraction!$C$3:$BC$251,PARfraction!$BD225,FALSE),0)</f>
        <v>4380</v>
      </c>
      <c r="G225" s="56">
        <v>223</v>
      </c>
    </row>
    <row r="226" spans="2:7" s="3" customFormat="1" x14ac:dyDescent="0.35">
      <c r="B226" s="3" t="s">
        <v>73</v>
      </c>
      <c r="C226" s="47">
        <f>ROUND(Options!$B$21*HLOOKUP(Calculations!$E$2,Pop2016fraction!$C$3:$BC$251,Pop2016fraction!$BD226,FALSE),0)</f>
        <v>4223</v>
      </c>
      <c r="D226" s="3">
        <f>ROUND(Options!$B$21*HLOOKUP(Calculations!$E$2,Pop2016fractionQ1!$C$3:$BC$251,Pop2016fractionQ1!$BD226,FALSE),0)</f>
        <v>0</v>
      </c>
      <c r="E226" s="3">
        <f>ROUND(Options!$B$21*HLOOKUP(Calculations!$E$2,'Pop2016fractionQ1&amp;2'!$C$3:$BC$251,'Pop2016fractionQ1&amp;2'!$BD226,FALSE),0)</f>
        <v>0</v>
      </c>
      <c r="F226" s="5">
        <f>ROUND(Options!$B$21*HLOOKUP(Calculations!$E$2,PARfraction!$C$3:$BC$251,PARfraction!$BD226,FALSE),0)</f>
        <v>3337</v>
      </c>
      <c r="G226" s="56">
        <v>224</v>
      </c>
    </row>
    <row r="227" spans="2:7" s="3" customFormat="1" x14ac:dyDescent="0.35">
      <c r="B227" s="3" t="s">
        <v>74</v>
      </c>
      <c r="C227" s="47">
        <f>ROUND(Options!$B$21*HLOOKUP(Calculations!$E$2,Pop2016fraction!$C$3:$BC$251,Pop2016fraction!$BD227,FALSE),0)</f>
        <v>3331</v>
      </c>
      <c r="D227" s="3">
        <f>ROUND(Options!$B$21*HLOOKUP(Calculations!$E$2,Pop2016fractionQ1!$C$3:$BC$251,Pop2016fractionQ1!$BD227,FALSE),0)</f>
        <v>0</v>
      </c>
      <c r="E227" s="3">
        <f>ROUND(Options!$B$21*HLOOKUP(Calculations!$E$2,'Pop2016fractionQ1&amp;2'!$C$3:$BC$251,'Pop2016fractionQ1&amp;2'!$BD227,FALSE),0)</f>
        <v>0</v>
      </c>
      <c r="F227" s="5">
        <f>ROUND(Options!$B$21*HLOOKUP(Calculations!$E$2,PARfraction!$C$3:$BC$251,PARfraction!$BD227,FALSE),0)</f>
        <v>4907</v>
      </c>
      <c r="G227" s="56">
        <v>225</v>
      </c>
    </row>
    <row r="228" spans="2:7" s="3" customFormat="1" x14ac:dyDescent="0.35">
      <c r="B228" s="3" t="s">
        <v>75</v>
      </c>
      <c r="C228" s="47">
        <f>ROUND(Options!$B$21*HLOOKUP(Calculations!$E$2,Pop2016fraction!$C$3:$BC$251,Pop2016fraction!$BD228,FALSE),0)</f>
        <v>2568</v>
      </c>
      <c r="D228" s="3">
        <f>ROUND(Options!$B$21*HLOOKUP(Calculations!$E$2,Pop2016fractionQ1!$C$3:$BC$251,Pop2016fractionQ1!$BD228,FALSE),0)</f>
        <v>0</v>
      </c>
      <c r="E228" s="3">
        <f>ROUND(Options!$B$21*HLOOKUP(Calculations!$E$2,'Pop2016fractionQ1&amp;2'!$C$3:$BC$251,'Pop2016fractionQ1&amp;2'!$BD228,FALSE),0)</f>
        <v>0</v>
      </c>
      <c r="F228" s="5">
        <f>ROUND(Options!$B$21*HLOOKUP(Calculations!$E$2,PARfraction!$C$3:$BC$251,PARfraction!$BD228,FALSE),0)</f>
        <v>3782</v>
      </c>
      <c r="G228" s="56">
        <v>226</v>
      </c>
    </row>
    <row r="229" spans="2:7" s="3" customFormat="1" x14ac:dyDescent="0.35">
      <c r="B229" s="3" t="s">
        <v>81</v>
      </c>
      <c r="C229" s="47">
        <f>ROUND(Options!$B$21*HLOOKUP(Calculations!$E$2,Pop2016fraction!$C$3:$BC$251,Pop2016fraction!$BD229,FALSE),0)</f>
        <v>1636</v>
      </c>
      <c r="D229" s="3">
        <f>ROUND(Options!$B$21*HLOOKUP(Calculations!$E$2,Pop2016fractionQ1!$C$3:$BC$251,Pop2016fractionQ1!$BD229,FALSE),0)</f>
        <v>0</v>
      </c>
      <c r="E229" s="3">
        <f>ROUND(Options!$B$21*HLOOKUP(Calculations!$E$2,'Pop2016fractionQ1&amp;2'!$C$3:$BC$251,'Pop2016fractionQ1&amp;2'!$BD229,FALSE),0)</f>
        <v>0</v>
      </c>
      <c r="F229" s="5">
        <f>ROUND(Options!$B$21*HLOOKUP(Calculations!$E$2,PARfraction!$C$3:$BC$251,PARfraction!$BD229,FALSE),0)</f>
        <v>2409</v>
      </c>
      <c r="G229" s="56">
        <v>227</v>
      </c>
    </row>
    <row r="230" spans="2:7" s="3" customFormat="1" x14ac:dyDescent="0.35">
      <c r="B230" s="3" t="s">
        <v>82</v>
      </c>
      <c r="C230" s="47">
        <f>ROUND(Options!$B$21*HLOOKUP(Calculations!$E$2,Pop2016fraction!$C$3:$BC$251,Pop2016fraction!$BD230,FALSE),0)</f>
        <v>994</v>
      </c>
      <c r="D230" s="3">
        <f>ROUND(Options!$B$21*HLOOKUP(Calculations!$E$2,Pop2016fractionQ1!$C$3:$BC$251,Pop2016fractionQ1!$BD230,FALSE),0)</f>
        <v>0</v>
      </c>
      <c r="E230" s="3">
        <f>ROUND(Options!$B$21*HLOOKUP(Calculations!$E$2,'Pop2016fractionQ1&amp;2'!$C$3:$BC$251,'Pop2016fractionQ1&amp;2'!$BD230,FALSE),0)</f>
        <v>0</v>
      </c>
      <c r="F230" s="5">
        <f>ROUND(Options!$B$21*HLOOKUP(Calculations!$E$2,PARfraction!$C$3:$BC$251,PARfraction!$BD230,FALSE),0)</f>
        <v>1465</v>
      </c>
      <c r="G230" s="56">
        <v>228</v>
      </c>
    </row>
    <row r="231" spans="2:7" s="3" customFormat="1" x14ac:dyDescent="0.35">
      <c r="B231" s="3" t="s">
        <v>76</v>
      </c>
      <c r="C231" s="47">
        <f>ROUND(Options!$B$21*HLOOKUP(Calculations!$E$2,Pop2016fraction!$C$3:$BC$251,Pop2016fraction!$BD231,FALSE),0)</f>
        <v>0</v>
      </c>
      <c r="D231" s="3">
        <f>ROUND(Options!$B$21*HLOOKUP(Calculations!$E$2,Pop2016fractionQ1!$C$3:$BC$251,Pop2016fractionQ1!$BD231,FALSE),0)</f>
        <v>0</v>
      </c>
      <c r="E231" s="3">
        <f>ROUND(Options!$B$21*HLOOKUP(Calculations!$E$2,'Pop2016fractionQ1&amp;2'!$C$3:$BC$251,'Pop2016fractionQ1&amp;2'!$BD231,FALSE),0)</f>
        <v>0</v>
      </c>
      <c r="F231" s="5">
        <f>ROUND(Options!$B$21*HLOOKUP(Calculations!$E$2,PARfraction!$C$3:$BC$251,PARfraction!$BD231,FALSE),0)</f>
        <v>0</v>
      </c>
      <c r="G231" s="56">
        <v>229</v>
      </c>
    </row>
    <row r="232" spans="2:7" s="3" customFormat="1" x14ac:dyDescent="0.35">
      <c r="B232" s="3" t="s">
        <v>46</v>
      </c>
      <c r="C232" s="47">
        <f>ROUND(Options!$B$21*HLOOKUP(Calculations!$E$2,Pop2016fraction!$C$3:$BC$251,Pop2016fraction!$BD232,FALSE),0)</f>
        <v>0</v>
      </c>
      <c r="D232" s="3">
        <f>ROUND(Options!$B$21*HLOOKUP(Calculations!$E$2,Pop2016fractionQ1!$C$3:$BC$251,Pop2016fractionQ1!$BD232,FALSE),0)</f>
        <v>0</v>
      </c>
      <c r="E232" s="3">
        <f>ROUND(Options!$B$21*HLOOKUP(Calculations!$E$2,'Pop2016fractionQ1&amp;2'!$C$3:$BC$251,'Pop2016fractionQ1&amp;2'!$BD232,FALSE),0)</f>
        <v>0</v>
      </c>
      <c r="F232" s="5">
        <f>ROUND(Options!$B$21*HLOOKUP(Calculations!$E$2,PARfraction!$C$3:$BC$251,PARfraction!$BD232,FALSE),0)</f>
        <v>0</v>
      </c>
      <c r="G232" s="56">
        <v>230</v>
      </c>
    </row>
    <row r="233" spans="2:7" s="3" customFormat="1" x14ac:dyDescent="0.35">
      <c r="B233" s="3" t="s">
        <v>77</v>
      </c>
      <c r="C233" s="47">
        <f>ROUND(Options!$B$21*HLOOKUP(Calculations!$E$2,Pop2016fraction!$C$3:$BC$251,Pop2016fraction!$BD233,FALSE),0)</f>
        <v>0</v>
      </c>
      <c r="D233" s="3">
        <f>ROUND(Options!$B$21*HLOOKUP(Calculations!$E$2,Pop2016fractionQ1!$C$3:$BC$251,Pop2016fractionQ1!$BD233,FALSE),0)</f>
        <v>0</v>
      </c>
      <c r="E233" s="3">
        <f>ROUND(Options!$B$21*HLOOKUP(Calculations!$E$2,'Pop2016fractionQ1&amp;2'!$C$3:$BC$251,'Pop2016fractionQ1&amp;2'!$BD233,FALSE),0)</f>
        <v>0</v>
      </c>
      <c r="F233" s="5">
        <f>ROUND(Options!$B$21*HLOOKUP(Calculations!$E$2,PARfraction!$C$3:$BC$251,PARfraction!$BD233,FALSE),0)</f>
        <v>0</v>
      </c>
      <c r="G233" s="56">
        <v>231</v>
      </c>
    </row>
    <row r="234" spans="2:7" s="3" customFormat="1" x14ac:dyDescent="0.35">
      <c r="B234" s="3" t="s">
        <v>47</v>
      </c>
      <c r="C234" s="47">
        <f>ROUND(Options!$B$21*HLOOKUP(Calculations!$E$2,Pop2016fraction!$C$3:$BC$251,Pop2016fraction!$BD234,FALSE),0)</f>
        <v>4418</v>
      </c>
      <c r="D234" s="3">
        <f>ROUND(Options!$B$21*HLOOKUP(Calculations!$E$2,Pop2016fractionQ1!$C$3:$BC$251,Pop2016fractionQ1!$BD234,FALSE),0)</f>
        <v>0</v>
      </c>
      <c r="E234" s="3">
        <f>ROUND(Options!$B$21*HLOOKUP(Calculations!$E$2,'Pop2016fractionQ1&amp;2'!$C$3:$BC$251,'Pop2016fractionQ1&amp;2'!$BD234,FALSE),0)</f>
        <v>0</v>
      </c>
      <c r="F234" s="5">
        <f>ROUND(Options!$B$21*HLOOKUP(Calculations!$E$2,PARfraction!$C$3:$BC$251,PARfraction!$BD234,FALSE),0)</f>
        <v>2226</v>
      </c>
      <c r="G234" s="56">
        <v>232</v>
      </c>
    </row>
    <row r="235" spans="2:7" s="3" customFormat="1" x14ac:dyDescent="0.35">
      <c r="B235" s="3" t="s">
        <v>48</v>
      </c>
      <c r="C235" s="47">
        <f>ROUND(Options!$B$21*HLOOKUP(Calculations!$E$2,Pop2016fraction!$C$3:$BC$251,Pop2016fraction!$BD235,FALSE),0)</f>
        <v>6251</v>
      </c>
      <c r="D235" s="3">
        <f>ROUND(Options!$B$21*HLOOKUP(Calculations!$E$2,Pop2016fractionQ1!$C$3:$BC$251,Pop2016fractionQ1!$BD235,FALSE),0)</f>
        <v>0</v>
      </c>
      <c r="E235" s="3">
        <f>ROUND(Options!$B$21*HLOOKUP(Calculations!$E$2,'Pop2016fractionQ1&amp;2'!$C$3:$BC$251,'Pop2016fractionQ1&amp;2'!$BD235,FALSE),0)</f>
        <v>0</v>
      </c>
      <c r="F235" s="5">
        <f>ROUND(Options!$B$21*HLOOKUP(Calculations!$E$2,PARfraction!$C$3:$BC$251,PARfraction!$BD235,FALSE),0)</f>
        <v>3149</v>
      </c>
      <c r="G235" s="56">
        <v>233</v>
      </c>
    </row>
    <row r="236" spans="2:7" s="3" customFormat="1" x14ac:dyDescent="0.35">
      <c r="B236" s="3" t="s">
        <v>49</v>
      </c>
      <c r="C236" s="47">
        <f>ROUND(Options!$B$21*HLOOKUP(Calculations!$E$2,Pop2016fraction!$C$3:$BC$251,Pop2016fraction!$BD236,FALSE),0)</f>
        <v>5628</v>
      </c>
      <c r="D236" s="3">
        <f>ROUND(Options!$B$21*HLOOKUP(Calculations!$E$2,Pop2016fractionQ1!$C$3:$BC$251,Pop2016fractionQ1!$BD236,FALSE),0)</f>
        <v>0</v>
      </c>
      <c r="E236" s="3">
        <f>ROUND(Options!$B$21*HLOOKUP(Calculations!$E$2,'Pop2016fractionQ1&amp;2'!$C$3:$BC$251,'Pop2016fractionQ1&amp;2'!$BD236,FALSE),0)</f>
        <v>0</v>
      </c>
      <c r="F236" s="5">
        <f>ROUND(Options!$B$21*HLOOKUP(Calculations!$E$2,PARfraction!$C$3:$BC$251,PARfraction!$BD236,FALSE),0)</f>
        <v>2774</v>
      </c>
      <c r="G236" s="56">
        <v>234</v>
      </c>
    </row>
    <row r="237" spans="2:7" s="3" customFormat="1" x14ac:dyDescent="0.35">
      <c r="B237" s="3" t="s">
        <v>50</v>
      </c>
      <c r="C237" s="47">
        <f>ROUND(Options!$B$21*HLOOKUP(Calculations!$E$2,Pop2016fraction!$C$3:$BC$251,Pop2016fraction!$BD237,FALSE),0)</f>
        <v>4953</v>
      </c>
      <c r="D237" s="3">
        <f>ROUND(Options!$B$21*HLOOKUP(Calculations!$E$2,Pop2016fractionQ1!$C$3:$BC$251,Pop2016fractionQ1!$BD237,FALSE),0)</f>
        <v>0</v>
      </c>
      <c r="E237" s="3">
        <f>ROUND(Options!$B$21*HLOOKUP(Calculations!$E$2,'Pop2016fractionQ1&amp;2'!$C$3:$BC$251,'Pop2016fractionQ1&amp;2'!$BD237,FALSE),0)</f>
        <v>0</v>
      </c>
      <c r="F237" s="5">
        <f>ROUND(Options!$B$21*HLOOKUP(Calculations!$E$2,PARfraction!$C$3:$BC$251,PARfraction!$BD237,FALSE),0)</f>
        <v>2441</v>
      </c>
      <c r="G237" s="56">
        <v>235</v>
      </c>
    </row>
    <row r="238" spans="2:7" s="3" customFormat="1" x14ac:dyDescent="0.35">
      <c r="B238" s="3" t="s">
        <v>51</v>
      </c>
      <c r="C238" s="47">
        <f>ROUND(Options!$B$21*HLOOKUP(Calculations!$E$2,Pop2016fraction!$C$3:$BC$251,Pop2016fraction!$BD238,FALSE),0)</f>
        <v>5240</v>
      </c>
      <c r="D238" s="3">
        <f>ROUND(Options!$B$21*HLOOKUP(Calculations!$E$2,Pop2016fractionQ1!$C$3:$BC$251,Pop2016fractionQ1!$BD238,FALSE),0)</f>
        <v>0</v>
      </c>
      <c r="E238" s="3">
        <f>ROUND(Options!$B$21*HLOOKUP(Calculations!$E$2,'Pop2016fractionQ1&amp;2'!$C$3:$BC$251,'Pop2016fractionQ1&amp;2'!$BD238,FALSE),0)</f>
        <v>0</v>
      </c>
      <c r="F238" s="5">
        <f>ROUND(Options!$B$21*HLOOKUP(Calculations!$E$2,PARfraction!$C$3:$BC$251,PARfraction!$BD238,FALSE),0)</f>
        <v>3621</v>
      </c>
      <c r="G238" s="56">
        <v>236</v>
      </c>
    </row>
    <row r="239" spans="2:7" s="3" customFormat="1" x14ac:dyDescent="0.35">
      <c r="B239" s="3" t="s">
        <v>52</v>
      </c>
      <c r="C239" s="47">
        <f>ROUND(Options!$B$21*HLOOKUP(Calculations!$E$2,Pop2016fraction!$C$3:$BC$251,Pop2016fraction!$BD239,FALSE),0)</f>
        <v>5765</v>
      </c>
      <c r="D239" s="3">
        <f>ROUND(Options!$B$21*HLOOKUP(Calculations!$E$2,Pop2016fractionQ1!$C$3:$BC$251,Pop2016fractionQ1!$BD239,FALSE),0)</f>
        <v>0</v>
      </c>
      <c r="E239" s="3">
        <f>ROUND(Options!$B$21*HLOOKUP(Calculations!$E$2,'Pop2016fractionQ1&amp;2'!$C$3:$BC$251,'Pop2016fractionQ1&amp;2'!$BD239,FALSE),0)</f>
        <v>0</v>
      </c>
      <c r="F239" s="5">
        <f>ROUND(Options!$B$21*HLOOKUP(Calculations!$E$2,PARfraction!$C$3:$BC$251,PARfraction!$BD239,FALSE),0)</f>
        <v>3984</v>
      </c>
      <c r="G239" s="56">
        <v>237</v>
      </c>
    </row>
    <row r="240" spans="2:7" s="3" customFormat="1" x14ac:dyDescent="0.35">
      <c r="B240" s="3" t="s">
        <v>53</v>
      </c>
      <c r="C240" s="47">
        <f>ROUND(Options!$B$21*HLOOKUP(Calculations!$E$2,Pop2016fraction!$C$3:$BC$251,Pop2016fraction!$BD240,FALSE),0)</f>
        <v>6462</v>
      </c>
      <c r="D240" s="3">
        <f>ROUND(Options!$B$21*HLOOKUP(Calculations!$E$2,Pop2016fractionQ1!$C$3:$BC$251,Pop2016fractionQ1!$BD240,FALSE),0)</f>
        <v>0</v>
      </c>
      <c r="E240" s="3">
        <f>ROUND(Options!$B$21*HLOOKUP(Calculations!$E$2,'Pop2016fractionQ1&amp;2'!$C$3:$BC$251,'Pop2016fractionQ1&amp;2'!$BD240,FALSE),0)</f>
        <v>0</v>
      </c>
      <c r="F240" s="5">
        <f>ROUND(Options!$B$21*HLOOKUP(Calculations!$E$2,PARfraction!$C$3:$BC$251,PARfraction!$BD240,FALSE),0)</f>
        <v>4234</v>
      </c>
      <c r="G240" s="56">
        <v>238</v>
      </c>
    </row>
    <row r="241" spans="2:7" s="3" customFormat="1" x14ac:dyDescent="0.35">
      <c r="B241" s="3" t="s">
        <v>54</v>
      </c>
      <c r="C241" s="47">
        <f>ROUND(Options!$B$21*HLOOKUP(Calculations!$E$2,Pop2016fraction!$C$3:$BC$251,Pop2016fraction!$BD241,FALSE),0)</f>
        <v>6575</v>
      </c>
      <c r="D241" s="3">
        <f>ROUND(Options!$B$21*HLOOKUP(Calculations!$E$2,Pop2016fractionQ1!$C$3:$BC$251,Pop2016fractionQ1!$BD241,FALSE),0)</f>
        <v>0</v>
      </c>
      <c r="E241" s="3">
        <f>ROUND(Options!$B$21*HLOOKUP(Calculations!$E$2,'Pop2016fractionQ1&amp;2'!$C$3:$BC$251,'Pop2016fractionQ1&amp;2'!$BD241,FALSE),0)</f>
        <v>0</v>
      </c>
      <c r="F241" s="5">
        <f>ROUND(Options!$B$21*HLOOKUP(Calculations!$E$2,PARfraction!$C$3:$BC$251,PARfraction!$BD241,FALSE),0)</f>
        <v>4308</v>
      </c>
      <c r="G241" s="56">
        <v>239</v>
      </c>
    </row>
    <row r="242" spans="2:7" s="3" customFormat="1" x14ac:dyDescent="0.35">
      <c r="B242" s="3" t="s">
        <v>55</v>
      </c>
      <c r="C242" s="47">
        <f>ROUND(Options!$B$21*HLOOKUP(Calculations!$E$2,Pop2016fraction!$C$3:$BC$251,Pop2016fraction!$BD242,FALSE),0)</f>
        <v>5980</v>
      </c>
      <c r="D242" s="3">
        <f>ROUND(Options!$B$21*HLOOKUP(Calculations!$E$2,Pop2016fractionQ1!$C$3:$BC$251,Pop2016fractionQ1!$BD242,FALSE),0)</f>
        <v>0</v>
      </c>
      <c r="E242" s="3">
        <f>ROUND(Options!$B$21*HLOOKUP(Calculations!$E$2,'Pop2016fractionQ1&amp;2'!$C$3:$BC$251,'Pop2016fractionQ1&amp;2'!$BD242,FALSE),0)</f>
        <v>0</v>
      </c>
      <c r="F242" s="5">
        <f>ROUND(Options!$B$21*HLOOKUP(Calculations!$E$2,PARfraction!$C$3:$BC$251,PARfraction!$BD242,FALSE),0)</f>
        <v>5795</v>
      </c>
      <c r="G242" s="56">
        <v>240</v>
      </c>
    </row>
    <row r="243" spans="2:7" s="3" customFormat="1" x14ac:dyDescent="0.35">
      <c r="B243" s="3" t="s">
        <v>56</v>
      </c>
      <c r="C243" s="47">
        <f>ROUND(Options!$B$21*HLOOKUP(Calculations!$E$2,Pop2016fraction!$C$3:$BC$251,Pop2016fraction!$BD243,FALSE),0)</f>
        <v>5254</v>
      </c>
      <c r="D243" s="3">
        <f>ROUND(Options!$B$21*HLOOKUP(Calculations!$E$2,Pop2016fractionQ1!$C$3:$BC$251,Pop2016fractionQ1!$BD243,FALSE),0)</f>
        <v>0</v>
      </c>
      <c r="E243" s="3">
        <f>ROUND(Options!$B$21*HLOOKUP(Calculations!$E$2,'Pop2016fractionQ1&amp;2'!$C$3:$BC$251,'Pop2016fractionQ1&amp;2'!$BD243,FALSE),0)</f>
        <v>0</v>
      </c>
      <c r="F243" s="5">
        <f>ROUND(Options!$B$21*HLOOKUP(Calculations!$E$2,PARfraction!$C$3:$BC$251,PARfraction!$BD243,FALSE),0)</f>
        <v>5091</v>
      </c>
      <c r="G243" s="56">
        <v>241</v>
      </c>
    </row>
    <row r="244" spans="2:7" s="3" customFormat="1" x14ac:dyDescent="0.35">
      <c r="B244" s="3" t="s">
        <v>57</v>
      </c>
      <c r="C244" s="47">
        <f>ROUND(Options!$B$21*HLOOKUP(Calculations!$E$2,Pop2016fraction!$C$3:$BC$251,Pop2016fraction!$BD244,FALSE),0)</f>
        <v>5203</v>
      </c>
      <c r="D244" s="3">
        <f>ROUND(Options!$B$21*HLOOKUP(Calculations!$E$2,Pop2016fractionQ1!$C$3:$BC$251,Pop2016fractionQ1!$BD244,FALSE),0)</f>
        <v>0</v>
      </c>
      <c r="E244" s="3">
        <f>ROUND(Options!$B$21*HLOOKUP(Calculations!$E$2,'Pop2016fractionQ1&amp;2'!$C$3:$BC$251,'Pop2016fractionQ1&amp;2'!$BD244,FALSE),0)</f>
        <v>0</v>
      </c>
      <c r="F244" s="5">
        <f>ROUND(Options!$B$21*HLOOKUP(Calculations!$E$2,PARfraction!$C$3:$BC$251,PARfraction!$BD244,FALSE),0)</f>
        <v>5729</v>
      </c>
      <c r="G244" s="56">
        <v>242</v>
      </c>
    </row>
    <row r="245" spans="2:7" s="3" customFormat="1" x14ac:dyDescent="0.35">
      <c r="B245" s="3" t="s">
        <v>58</v>
      </c>
      <c r="C245" s="47">
        <f>ROUND(Options!$B$21*HLOOKUP(Calculations!$E$2,Pop2016fraction!$C$3:$BC$251,Pop2016fraction!$BD245,FALSE),0)</f>
        <v>3721</v>
      </c>
      <c r="D245" s="3">
        <f>ROUND(Options!$B$21*HLOOKUP(Calculations!$E$2,Pop2016fractionQ1!$C$3:$BC$251,Pop2016fractionQ1!$BD245,FALSE),0)</f>
        <v>0</v>
      </c>
      <c r="E245" s="3">
        <f>ROUND(Options!$B$21*HLOOKUP(Calculations!$E$2,'Pop2016fractionQ1&amp;2'!$C$3:$BC$251,'Pop2016fractionQ1&amp;2'!$BD245,FALSE),0)</f>
        <v>0</v>
      </c>
      <c r="F245" s="5">
        <f>ROUND(Options!$B$21*HLOOKUP(Calculations!$E$2,PARfraction!$C$3:$BC$251,PARfraction!$BD245,FALSE),0)</f>
        <v>4097</v>
      </c>
      <c r="G245" s="56">
        <v>243</v>
      </c>
    </row>
    <row r="246" spans="2:7" s="3" customFormat="1" x14ac:dyDescent="0.35">
      <c r="B246" s="3" t="s">
        <v>59</v>
      </c>
      <c r="C246" s="47">
        <f>ROUND(Options!$B$21*HLOOKUP(Calculations!$E$2,Pop2016fraction!$C$3:$BC$251,Pop2016fraction!$BD246,FALSE),0)</f>
        <v>2705</v>
      </c>
      <c r="D246" s="3">
        <f>ROUND(Options!$B$21*HLOOKUP(Calculations!$E$2,Pop2016fractionQ1!$C$3:$BC$251,Pop2016fractionQ1!$BD246,FALSE),0)</f>
        <v>0</v>
      </c>
      <c r="E246" s="3">
        <f>ROUND(Options!$B$21*HLOOKUP(Calculations!$E$2,'Pop2016fractionQ1&amp;2'!$C$3:$BC$251,'Pop2016fractionQ1&amp;2'!$BD246,FALSE),0)</f>
        <v>0</v>
      </c>
      <c r="F246" s="5">
        <f>ROUND(Options!$B$21*HLOOKUP(Calculations!$E$2,PARfraction!$C$3:$BC$251,PARfraction!$BD246,FALSE),0)</f>
        <v>5377</v>
      </c>
      <c r="G246" s="56">
        <v>244</v>
      </c>
    </row>
    <row r="247" spans="2:7" s="3" customFormat="1" x14ac:dyDescent="0.35">
      <c r="B247" s="3" t="s">
        <v>60</v>
      </c>
      <c r="C247" s="47">
        <f>ROUND(Options!$B$21*HLOOKUP(Calculations!$E$2,Pop2016fraction!$C$3:$BC$251,Pop2016fraction!$BD247,FALSE),0)</f>
        <v>1941</v>
      </c>
      <c r="D247" s="3">
        <f>ROUND(Options!$B$21*HLOOKUP(Calculations!$E$2,Pop2016fractionQ1!$C$3:$BC$251,Pop2016fractionQ1!$BD247,FALSE),0)</f>
        <v>0</v>
      </c>
      <c r="E247" s="3">
        <f>ROUND(Options!$B$21*HLOOKUP(Calculations!$E$2,'Pop2016fractionQ1&amp;2'!$C$3:$BC$251,'Pop2016fractionQ1&amp;2'!$BD247,FALSE),0)</f>
        <v>0</v>
      </c>
      <c r="F247" s="5">
        <f>ROUND(Options!$B$21*HLOOKUP(Calculations!$E$2,PARfraction!$C$3:$BC$251,PARfraction!$BD247,FALSE),0)</f>
        <v>3858</v>
      </c>
      <c r="G247" s="56">
        <v>245</v>
      </c>
    </row>
    <row r="248" spans="2:7" s="3" customFormat="1" x14ac:dyDescent="0.35">
      <c r="B248" s="3" t="s">
        <v>80</v>
      </c>
      <c r="C248" s="47">
        <f>ROUND(Options!$B$21*HLOOKUP(Calculations!$E$2,Pop2016fraction!$C$3:$BC$251,Pop2016fraction!$BD248,FALSE),0)</f>
        <v>996</v>
      </c>
      <c r="D248" s="3">
        <f>ROUND(Options!$B$21*HLOOKUP(Calculations!$E$2,Pop2016fractionQ1!$C$3:$BC$251,Pop2016fractionQ1!$BD248,FALSE),0)</f>
        <v>0</v>
      </c>
      <c r="E248" s="3">
        <f>ROUND(Options!$B$21*HLOOKUP(Calculations!$E$2,'Pop2016fractionQ1&amp;2'!$C$3:$BC$251,'Pop2016fractionQ1&amp;2'!$BD248,FALSE),0)</f>
        <v>0</v>
      </c>
      <c r="F248" s="5">
        <f>ROUND(Options!$B$21*HLOOKUP(Calculations!$E$2,PARfraction!$C$3:$BC$251,PARfraction!$BD248,FALSE),0)</f>
        <v>1980</v>
      </c>
      <c r="G248" s="56">
        <v>246</v>
      </c>
    </row>
    <row r="249" spans="2:7" s="4" customFormat="1" x14ac:dyDescent="0.35">
      <c r="B249" s="4" t="s">
        <v>79</v>
      </c>
      <c r="C249" s="49">
        <f>ROUND(Options!$B$21*HLOOKUP(Calculations!$E$2,Pop2016fraction!$C$3:$BC$251,Pop2016fraction!$BD249,FALSE),0)</f>
        <v>440</v>
      </c>
      <c r="D249" s="4">
        <f>ROUND(Options!$B$21*HLOOKUP(Calculations!$E$2,Pop2016fractionQ1!$C$3:$BC$251,Pop2016fractionQ1!$BD249,FALSE),0)</f>
        <v>0</v>
      </c>
      <c r="E249" s="4">
        <f>ROUND(Options!$B$21*HLOOKUP(Calculations!$E$2,'Pop2016fractionQ1&amp;2'!$C$3:$BC$251,'Pop2016fractionQ1&amp;2'!$BD249,FALSE),0)</f>
        <v>0</v>
      </c>
      <c r="F249" s="8">
        <f>ROUND(Options!$B$21*HLOOKUP(Calculations!$E$2,PARfraction!$C$3:$BC$251,PARfraction!$BD249,FALSE),0)</f>
        <v>874</v>
      </c>
      <c r="G249" s="57">
        <v>247</v>
      </c>
    </row>
    <row r="250" spans="2:7" x14ac:dyDescent="0.35">
      <c r="G250" s="56"/>
    </row>
    <row r="251" spans="2:7" x14ac:dyDescent="0.35">
      <c r="G251" s="56"/>
    </row>
    <row r="252" spans="2:7" x14ac:dyDescent="0.35">
      <c r="G252" s="56"/>
    </row>
    <row r="253" spans="2:7" x14ac:dyDescent="0.35">
      <c r="G253" s="56"/>
    </row>
    <row r="254" spans="2:7" x14ac:dyDescent="0.35">
      <c r="G254" s="56"/>
    </row>
    <row r="255" spans="2:7" x14ac:dyDescent="0.35">
      <c r="G255" s="56"/>
    </row>
    <row r="256" spans="2:7" x14ac:dyDescent="0.35">
      <c r="G256" s="56"/>
    </row>
  </sheetData>
  <sortState columnSort="1" ref="BE1:BJ253">
    <sortCondition ref="BE3:BJ3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2:O72"/>
  <sheetViews>
    <sheetView showGridLines="0" showRowColHeaders="0" zoomScaleNormal="100" workbookViewId="0"/>
  </sheetViews>
  <sheetFormatPr defaultRowHeight="15.5" x14ac:dyDescent="0.35"/>
  <cols>
    <col min="1" max="1" width="2.3046875" style="17" customWidth="1"/>
    <col min="2" max="8" width="9.23046875" style="17"/>
    <col min="9" max="9" width="16.765625" style="17" customWidth="1"/>
    <col min="10" max="16384" width="9.23046875" style="17"/>
  </cols>
  <sheetData>
    <row r="2" spans="2:15" x14ac:dyDescent="0.35">
      <c r="B2" s="217" t="s">
        <v>614</v>
      </c>
      <c r="C2" s="218"/>
      <c r="D2" s="218"/>
      <c r="E2" s="218"/>
      <c r="F2" s="218"/>
      <c r="G2" s="218"/>
      <c r="H2" s="218"/>
      <c r="I2" s="218"/>
      <c r="J2" s="219"/>
      <c r="K2" s="219"/>
      <c r="L2" s="219"/>
      <c r="M2" s="219"/>
      <c r="N2" s="219"/>
      <c r="O2" s="219"/>
    </row>
    <row r="3" spans="2:15" x14ac:dyDescent="0.35">
      <c r="B3" s="13"/>
    </row>
    <row r="4" spans="2:15" x14ac:dyDescent="0.35">
      <c r="B4" s="220" t="s">
        <v>663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</row>
    <row r="5" spans="2:15" x14ac:dyDescent="0.35">
      <c r="B5" s="220" t="s">
        <v>615</v>
      </c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</row>
    <row r="6" spans="2:15" x14ac:dyDescent="0.35">
      <c r="B6" s="220" t="s">
        <v>616</v>
      </c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</row>
    <row r="8" spans="2:15" x14ac:dyDescent="0.35">
      <c r="B8" s="13" t="s">
        <v>617</v>
      </c>
    </row>
    <row r="9" spans="2:15" x14ac:dyDescent="0.35">
      <c r="B9" s="17" t="s">
        <v>664</v>
      </c>
    </row>
    <row r="10" spans="2:15" x14ac:dyDescent="0.35">
      <c r="B10" s="241" t="s">
        <v>618</v>
      </c>
      <c r="C10" s="241"/>
      <c r="D10" s="241"/>
      <c r="E10" s="241"/>
      <c r="F10" s="241"/>
    </row>
    <row r="11" spans="2:15" x14ac:dyDescent="0.35">
      <c r="B11" s="17" t="s">
        <v>672</v>
      </c>
    </row>
    <row r="13" spans="2:15" x14ac:dyDescent="0.35">
      <c r="B13" s="222" t="s">
        <v>619</v>
      </c>
      <c r="C13" s="221"/>
    </row>
    <row r="14" spans="2:15" x14ac:dyDescent="0.35">
      <c r="B14" s="17" t="s">
        <v>620</v>
      </c>
    </row>
    <row r="16" spans="2:15" x14ac:dyDescent="0.35">
      <c r="B16" s="222" t="s">
        <v>404</v>
      </c>
      <c r="C16" s="221"/>
    </row>
    <row r="17" spans="2:13" x14ac:dyDescent="0.35">
      <c r="B17" s="17" t="s">
        <v>621</v>
      </c>
    </row>
    <row r="18" spans="2:13" x14ac:dyDescent="0.35">
      <c r="C18" s="197" t="s">
        <v>527</v>
      </c>
      <c r="D18" s="195"/>
      <c r="E18" s="195"/>
      <c r="F18" s="195" t="s">
        <v>673</v>
      </c>
      <c r="G18" s="195"/>
      <c r="H18" s="195"/>
      <c r="I18" s="214"/>
      <c r="J18" s="195"/>
      <c r="L18" s="195"/>
      <c r="M18" s="195"/>
    </row>
    <row r="19" spans="2:13" x14ac:dyDescent="0.35">
      <c r="C19" s="197" t="s">
        <v>528</v>
      </c>
      <c r="D19" s="195"/>
      <c r="E19" s="195"/>
      <c r="F19" s="195" t="s">
        <v>529</v>
      </c>
      <c r="G19" s="195"/>
      <c r="H19" s="195"/>
      <c r="I19" s="195"/>
      <c r="J19" s="195"/>
      <c r="K19" s="223"/>
      <c r="L19" s="195"/>
    </row>
    <row r="20" spans="2:13" x14ac:dyDescent="0.35">
      <c r="C20" s="197"/>
      <c r="D20" s="195"/>
      <c r="E20" s="195"/>
      <c r="F20" s="195" t="s">
        <v>530</v>
      </c>
      <c r="G20" s="195"/>
      <c r="H20" s="195"/>
      <c r="I20" s="195"/>
      <c r="J20" s="195"/>
      <c r="K20" s="223"/>
      <c r="L20" s="195"/>
    </row>
    <row r="21" spans="2:13" x14ac:dyDescent="0.35">
      <c r="C21" s="197" t="s">
        <v>531</v>
      </c>
      <c r="D21" s="195"/>
      <c r="E21" s="195"/>
      <c r="F21" s="17" t="s">
        <v>677</v>
      </c>
      <c r="G21" s="195"/>
      <c r="H21" s="195"/>
      <c r="I21" s="195"/>
      <c r="J21" s="195"/>
      <c r="K21" s="195"/>
      <c r="L21" s="195"/>
    </row>
    <row r="22" spans="2:13" x14ac:dyDescent="0.35">
      <c r="C22" s="197"/>
      <c r="D22" s="195"/>
      <c r="E22" s="195"/>
      <c r="F22" s="17" t="s">
        <v>674</v>
      </c>
      <c r="G22" s="195"/>
      <c r="H22" s="195"/>
      <c r="I22" s="195"/>
      <c r="J22" s="195"/>
      <c r="K22" s="195"/>
      <c r="L22" s="195"/>
    </row>
    <row r="23" spans="2:13" x14ac:dyDescent="0.35">
      <c r="C23" s="197"/>
      <c r="D23" s="195"/>
      <c r="E23" s="195"/>
      <c r="F23" s="17" t="s">
        <v>675</v>
      </c>
      <c r="G23" s="195"/>
      <c r="H23" s="195"/>
      <c r="I23" s="195"/>
      <c r="J23" s="195"/>
      <c r="K23" s="195"/>
      <c r="L23" s="195"/>
    </row>
    <row r="24" spans="2:13" x14ac:dyDescent="0.35">
      <c r="C24" s="197"/>
      <c r="D24" s="195"/>
      <c r="E24" s="195"/>
      <c r="F24" s="195" t="s">
        <v>676</v>
      </c>
      <c r="G24" s="195"/>
      <c r="H24" s="195"/>
      <c r="I24" s="195"/>
      <c r="J24" s="195"/>
      <c r="K24" s="195"/>
      <c r="L24" s="195"/>
    </row>
    <row r="25" spans="2:13" x14ac:dyDescent="0.35">
      <c r="C25" s="197" t="s">
        <v>532</v>
      </c>
      <c r="D25" s="195"/>
      <c r="E25" s="195"/>
      <c r="F25" s="17" t="s">
        <v>533</v>
      </c>
      <c r="G25" s="195"/>
      <c r="H25" s="195"/>
      <c r="I25" s="195"/>
      <c r="J25" s="195"/>
      <c r="K25" s="195"/>
      <c r="L25" s="195"/>
    </row>
    <row r="26" spans="2:13" x14ac:dyDescent="0.35">
      <c r="D26" s="195"/>
      <c r="E26" s="195"/>
      <c r="F26" s="195" t="s">
        <v>678</v>
      </c>
      <c r="G26" s="195"/>
      <c r="H26" s="195"/>
      <c r="I26" s="195"/>
      <c r="J26" s="195"/>
      <c r="K26" s="195"/>
      <c r="L26" s="179"/>
    </row>
    <row r="27" spans="2:13" x14ac:dyDescent="0.35">
      <c r="D27" s="195"/>
      <c r="E27" s="195"/>
      <c r="F27" s="195" t="s">
        <v>679</v>
      </c>
      <c r="G27" s="195"/>
      <c r="H27" s="195"/>
      <c r="I27" s="195"/>
      <c r="J27" s="195"/>
      <c r="K27" s="195"/>
      <c r="L27" s="179"/>
    </row>
    <row r="28" spans="2:13" x14ac:dyDescent="0.35">
      <c r="D28" s="195"/>
      <c r="E28" s="195"/>
      <c r="F28" s="195"/>
      <c r="G28" s="195"/>
      <c r="H28" s="195"/>
      <c r="I28" s="195"/>
      <c r="J28" s="195"/>
      <c r="K28" s="195"/>
      <c r="L28" s="179"/>
    </row>
    <row r="29" spans="2:13" x14ac:dyDescent="0.35">
      <c r="D29" s="195"/>
      <c r="E29" s="195"/>
      <c r="F29" s="197" t="s">
        <v>534</v>
      </c>
      <c r="G29" s="13"/>
      <c r="H29" s="197"/>
      <c r="I29" s="197"/>
      <c r="J29" s="243" t="s">
        <v>535</v>
      </c>
    </row>
    <row r="30" spans="2:13" x14ac:dyDescent="0.35">
      <c r="D30" s="195"/>
      <c r="E30" s="195"/>
      <c r="F30" s="179" t="s">
        <v>479</v>
      </c>
      <c r="J30" s="17" t="s">
        <v>680</v>
      </c>
    </row>
    <row r="31" spans="2:13" x14ac:dyDescent="0.35">
      <c r="D31" s="195"/>
      <c r="E31" s="195"/>
      <c r="F31" s="179" t="s">
        <v>536</v>
      </c>
      <c r="J31" s="17" t="s">
        <v>681</v>
      </c>
    </row>
    <row r="32" spans="2:13" x14ac:dyDescent="0.35">
      <c r="C32" s="195"/>
      <c r="D32" s="195"/>
      <c r="E32" s="195"/>
      <c r="F32" s="179" t="s">
        <v>496</v>
      </c>
      <c r="J32" s="17" t="s">
        <v>685</v>
      </c>
    </row>
    <row r="33" spans="2:10" x14ac:dyDescent="0.35">
      <c r="C33" s="195"/>
      <c r="D33" s="195"/>
      <c r="E33" s="195"/>
      <c r="F33" s="179"/>
      <c r="J33" s="17" t="s">
        <v>686</v>
      </c>
    </row>
    <row r="34" spans="2:10" x14ac:dyDescent="0.35">
      <c r="C34" s="195"/>
      <c r="D34" s="195"/>
      <c r="E34" s="195"/>
      <c r="F34" s="179" t="s">
        <v>499</v>
      </c>
      <c r="J34" s="17" t="s">
        <v>682</v>
      </c>
    </row>
    <row r="35" spans="2:10" x14ac:dyDescent="0.35">
      <c r="D35" s="195"/>
      <c r="E35" s="195"/>
      <c r="F35" s="17" t="s">
        <v>537</v>
      </c>
      <c r="J35" s="17" t="s">
        <v>683</v>
      </c>
    </row>
    <row r="36" spans="2:10" x14ac:dyDescent="0.35">
      <c r="D36" s="195"/>
      <c r="E36" s="195"/>
      <c r="F36" s="179" t="s">
        <v>502</v>
      </c>
      <c r="J36" s="17" t="s">
        <v>684</v>
      </c>
    </row>
    <row r="38" spans="2:10" x14ac:dyDescent="0.35">
      <c r="B38" s="222" t="s">
        <v>171</v>
      </c>
      <c r="C38" s="221"/>
    </row>
    <row r="39" spans="2:10" x14ac:dyDescent="0.35">
      <c r="B39" s="238" t="s">
        <v>661</v>
      </c>
    </row>
    <row r="40" spans="2:10" x14ac:dyDescent="0.35">
      <c r="B40" s="17" t="s">
        <v>622</v>
      </c>
    </row>
    <row r="41" spans="2:10" x14ac:dyDescent="0.35">
      <c r="B41" s="17" t="s">
        <v>623</v>
      </c>
    </row>
    <row r="42" spans="2:10" x14ac:dyDescent="0.35">
      <c r="B42" s="224" t="s">
        <v>665</v>
      </c>
    </row>
    <row r="43" spans="2:10" x14ac:dyDescent="0.35">
      <c r="B43" s="224" t="s">
        <v>666</v>
      </c>
    </row>
    <row r="44" spans="2:10" x14ac:dyDescent="0.35">
      <c r="B44" s="224" t="s">
        <v>667</v>
      </c>
    </row>
    <row r="45" spans="2:10" x14ac:dyDescent="0.35">
      <c r="B45" s="224" t="s">
        <v>668</v>
      </c>
      <c r="H45" s="214"/>
    </row>
    <row r="46" spans="2:10" x14ac:dyDescent="0.35">
      <c r="B46" s="225" t="s">
        <v>624</v>
      </c>
    </row>
    <row r="48" spans="2:10" x14ac:dyDescent="0.35">
      <c r="B48" s="222" t="s">
        <v>625</v>
      </c>
      <c r="C48" s="221"/>
    </row>
    <row r="49" spans="2:13" x14ac:dyDescent="0.35">
      <c r="B49" s="226" t="s">
        <v>662</v>
      </c>
      <c r="C49" s="224"/>
    </row>
    <row r="50" spans="2:13" ht="18" x14ac:dyDescent="0.35">
      <c r="B50" s="224" t="s">
        <v>670</v>
      </c>
      <c r="L50" s="242"/>
      <c r="M50" s="242"/>
    </row>
    <row r="51" spans="2:13" x14ac:dyDescent="0.35">
      <c r="B51" s="224" t="s">
        <v>669</v>
      </c>
    </row>
    <row r="52" spans="2:13" x14ac:dyDescent="0.35">
      <c r="B52" s="224" t="s">
        <v>671</v>
      </c>
      <c r="D52" s="225"/>
    </row>
    <row r="53" spans="2:13" x14ac:dyDescent="0.35">
      <c r="D53" s="225"/>
    </row>
    <row r="54" spans="2:13" x14ac:dyDescent="0.35">
      <c r="B54" s="227" t="s">
        <v>626</v>
      </c>
      <c r="C54" s="221"/>
    </row>
    <row r="55" spans="2:13" x14ac:dyDescent="0.35">
      <c r="B55" s="225" t="s">
        <v>627</v>
      </c>
    </row>
    <row r="56" spans="2:13" x14ac:dyDescent="0.35">
      <c r="B56" s="225" t="s">
        <v>628</v>
      </c>
    </row>
    <row r="57" spans="2:13" x14ac:dyDescent="0.35">
      <c r="B57" s="225" t="s">
        <v>629</v>
      </c>
    </row>
    <row r="58" spans="2:13" x14ac:dyDescent="0.35">
      <c r="B58" s="228"/>
    </row>
    <row r="59" spans="2:13" x14ac:dyDescent="0.35">
      <c r="B59" s="13" t="s">
        <v>630</v>
      </c>
    </row>
    <row r="60" spans="2:13" x14ac:dyDescent="0.35">
      <c r="B60" s="239" t="s">
        <v>631</v>
      </c>
      <c r="D60" s="225" t="s">
        <v>632</v>
      </c>
    </row>
    <row r="61" spans="2:13" x14ac:dyDescent="0.35">
      <c r="B61" s="239" t="s">
        <v>633</v>
      </c>
      <c r="D61" s="225" t="s">
        <v>634</v>
      </c>
    </row>
    <row r="62" spans="2:13" x14ac:dyDescent="0.35">
      <c r="B62" s="240" t="s">
        <v>611</v>
      </c>
      <c r="D62" s="225" t="s">
        <v>635</v>
      </c>
    </row>
    <row r="63" spans="2:13" x14ac:dyDescent="0.35">
      <c r="B63" s="228"/>
    </row>
    <row r="64" spans="2:13" x14ac:dyDescent="0.35">
      <c r="B64" s="13" t="s">
        <v>636</v>
      </c>
    </row>
    <row r="65" spans="2:2" x14ac:dyDescent="0.35">
      <c r="B65" s="17" t="s">
        <v>637</v>
      </c>
    </row>
    <row r="66" spans="2:2" x14ac:dyDescent="0.35">
      <c r="B66" s="225" t="s">
        <v>638</v>
      </c>
    </row>
    <row r="67" spans="2:2" x14ac:dyDescent="0.35">
      <c r="B67" s="225" t="s">
        <v>639</v>
      </c>
    </row>
    <row r="68" spans="2:2" x14ac:dyDescent="0.35">
      <c r="B68" s="225" t="s">
        <v>640</v>
      </c>
    </row>
    <row r="69" spans="2:2" x14ac:dyDescent="0.35">
      <c r="B69" s="225" t="s">
        <v>641</v>
      </c>
    </row>
    <row r="70" spans="2:2" x14ac:dyDescent="0.35">
      <c r="B70" s="225" t="s">
        <v>642</v>
      </c>
    </row>
    <row r="71" spans="2:2" x14ac:dyDescent="0.35">
      <c r="B71" s="225" t="s">
        <v>643</v>
      </c>
    </row>
    <row r="72" spans="2:2" x14ac:dyDescent="0.35">
      <c r="B72" s="225" t="s">
        <v>644</v>
      </c>
    </row>
  </sheetData>
  <hyperlinks>
    <hyperlink ref="B60" location="Options!A1" display="Options tab"/>
    <hyperlink ref="B61" location="Results!A1" display="Results tab"/>
    <hyperlink ref="B62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W31"/>
  <sheetViews>
    <sheetView showGridLines="0" showRowColHeaders="0" zoomScaleNormal="100" workbookViewId="0"/>
  </sheetViews>
  <sheetFormatPr defaultColWidth="8.69140625" defaultRowHeight="18" customHeight="1" x14ac:dyDescent="0.35"/>
  <cols>
    <col min="1" max="1" width="2.69140625" style="238" customWidth="1"/>
    <col min="2" max="2" width="42.84375" style="254" customWidth="1"/>
    <col min="3" max="3" width="3.53515625" style="238" customWidth="1"/>
    <col min="4" max="4" width="2.23046875" style="238" customWidth="1"/>
    <col min="5" max="5" width="35" style="238" customWidth="1"/>
    <col min="6" max="8" width="18.84375" style="238" customWidth="1"/>
    <col min="9" max="10" width="9.61328125" style="238" customWidth="1"/>
    <col min="11" max="16384" width="8.69140625" style="238"/>
  </cols>
  <sheetData>
    <row r="1" spans="1:23" ht="10.5" customHeight="1" x14ac:dyDescent="0.35">
      <c r="A1" s="244"/>
      <c r="B1" s="245"/>
      <c r="C1" s="244"/>
    </row>
    <row r="2" spans="1:23" ht="18" customHeight="1" x14ac:dyDescent="0.35">
      <c r="A2" s="244"/>
      <c r="B2" s="246" t="s">
        <v>280</v>
      </c>
      <c r="C2" s="244"/>
      <c r="E2" s="247" t="s">
        <v>202</v>
      </c>
      <c r="F2" s="247"/>
      <c r="G2" s="247"/>
      <c r="H2" s="247"/>
    </row>
    <row r="3" spans="1:23" ht="10" customHeight="1" x14ac:dyDescent="0.35">
      <c r="A3" s="244"/>
      <c r="B3" s="245"/>
      <c r="C3" s="244"/>
    </row>
    <row r="4" spans="1:23" ht="18" customHeight="1" x14ac:dyDescent="0.35">
      <c r="A4" s="244"/>
      <c r="B4" s="244" t="s">
        <v>688</v>
      </c>
      <c r="C4" s="244"/>
      <c r="E4" s="248" t="s">
        <v>281</v>
      </c>
      <c r="F4" s="248"/>
    </row>
    <row r="5" spans="1:23" ht="18" customHeight="1" x14ac:dyDescent="0.35">
      <c r="A5" s="244"/>
      <c r="B5" s="244" t="s">
        <v>409</v>
      </c>
      <c r="C5" s="244"/>
      <c r="E5" s="249" t="s">
        <v>692</v>
      </c>
      <c r="F5" s="248"/>
    </row>
    <row r="6" spans="1:23" ht="10" customHeight="1" thickBot="1" x14ac:dyDescent="0.4">
      <c r="A6" s="244"/>
      <c r="B6" s="244"/>
      <c r="C6" s="244"/>
    </row>
    <row r="7" spans="1:23" s="254" customFormat="1" ht="18" customHeight="1" thickBot="1" x14ac:dyDescent="0.4">
      <c r="A7" s="244"/>
      <c r="B7" s="245" t="s">
        <v>687</v>
      </c>
      <c r="C7" s="244"/>
      <c r="D7" s="238"/>
      <c r="E7" s="250" t="s">
        <v>338</v>
      </c>
      <c r="F7" s="251" t="s">
        <v>158</v>
      </c>
      <c r="G7" s="252" t="s">
        <v>412</v>
      </c>
      <c r="H7" s="253" t="s">
        <v>413</v>
      </c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</row>
    <row r="8" spans="1:23" ht="18" customHeight="1" x14ac:dyDescent="0.35">
      <c r="A8" s="245"/>
      <c r="B8" s="238" t="s">
        <v>417</v>
      </c>
      <c r="C8" s="244"/>
      <c r="E8" s="298" t="s">
        <v>689</v>
      </c>
      <c r="F8" s="255" t="s">
        <v>145</v>
      </c>
      <c r="G8" s="256" t="s">
        <v>145</v>
      </c>
      <c r="H8" s="257" t="s">
        <v>145</v>
      </c>
    </row>
    <row r="9" spans="1:23" ht="18" customHeight="1" x14ac:dyDescent="0.35">
      <c r="A9" s="244"/>
      <c r="B9" s="244"/>
      <c r="C9" s="244"/>
      <c r="E9" s="299" t="s">
        <v>180</v>
      </c>
      <c r="F9" s="258" t="str">
        <f>CONCATENATE(FIXED(Results!E20,0)," (",FIXED(Results!F20,2),"%)")</f>
        <v>163 (0.75%)</v>
      </c>
      <c r="G9" s="259" t="str">
        <f>CONCATENATE(FIXED(Results!E21,0)," (",FIXED(Results!F21,2),"%)")</f>
        <v>84 (0.74%)</v>
      </c>
      <c r="H9" s="260" t="str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CONCATENATE(FIXED(Results!E22,0)," (",FIXED(Results!F22,2),"%)"))</f>
        <v>46 (0.72%)</v>
      </c>
    </row>
    <row r="10" spans="1:23" ht="18" customHeight="1" thickBot="1" x14ac:dyDescent="0.4">
      <c r="A10" s="244"/>
      <c r="B10" s="245" t="s">
        <v>156</v>
      </c>
      <c r="C10" s="244"/>
      <c r="E10" s="300" t="s">
        <v>346</v>
      </c>
      <c r="F10" s="261" t="str">
        <f>CONCATENATE(FIXED(Results!E24,0)," (",FIXED(Results!F24,2),"%)")</f>
        <v>4,438 (0.75%)</v>
      </c>
      <c r="G10" s="262" t="str">
        <f>CONCATENATE(FIXED(Results!E25,0)," (",FIXED(Results!F25,2),"%)")</f>
        <v>2,314 (0.73%)</v>
      </c>
      <c r="H10" s="263" t="str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CONCATENATE(FIXED(Results!E26,0)," (",FIXED(Results!F26,2),"%)"))</f>
        <v>1,292 (0.72%)</v>
      </c>
    </row>
    <row r="11" spans="1:23" ht="18" customHeight="1" x14ac:dyDescent="0.35">
      <c r="A11" s="244"/>
      <c r="B11" s="238" t="s">
        <v>84</v>
      </c>
      <c r="C11" s="244"/>
      <c r="E11" s="264" t="s">
        <v>339</v>
      </c>
      <c r="F11" s="265"/>
      <c r="G11" s="266"/>
      <c r="H11" s="266"/>
    </row>
    <row r="12" spans="1:23" ht="18" customHeight="1" x14ac:dyDescent="0.35">
      <c r="A12" s="244"/>
      <c r="B12" s="244"/>
      <c r="C12" s="244"/>
      <c r="E12" s="238" t="s">
        <v>691</v>
      </c>
      <c r="F12" s="265"/>
      <c r="G12" s="266"/>
      <c r="H12" s="266"/>
      <c r="I12" s="265"/>
      <c r="J12" s="267"/>
    </row>
    <row r="13" spans="1:23" ht="18" customHeight="1" thickBot="1" x14ac:dyDescent="0.4">
      <c r="A13" s="244"/>
      <c r="B13" s="245" t="s">
        <v>157</v>
      </c>
      <c r="C13" s="244"/>
    </row>
    <row r="14" spans="1:23" ht="18" customHeight="1" thickBot="1" x14ac:dyDescent="0.4">
      <c r="A14" s="244"/>
      <c r="B14" s="226" t="s">
        <v>141</v>
      </c>
      <c r="C14" s="244"/>
      <c r="E14" s="268" t="s">
        <v>337</v>
      </c>
      <c r="F14" s="269"/>
      <c r="G14" s="270"/>
      <c r="H14" s="271"/>
    </row>
    <row r="15" spans="1:23" ht="18" customHeight="1" thickBot="1" x14ac:dyDescent="0.4">
      <c r="A15" s="244"/>
      <c r="B15" s="274"/>
      <c r="C15" s="244"/>
      <c r="E15" s="272" t="s">
        <v>286</v>
      </c>
      <c r="F15" s="273" t="s">
        <v>271</v>
      </c>
      <c r="G15" s="253" t="s">
        <v>270</v>
      </c>
      <c r="H15" s="264"/>
    </row>
    <row r="16" spans="1:23" ht="18" customHeight="1" thickBot="1" x14ac:dyDescent="0.4">
      <c r="A16" s="244"/>
      <c r="B16" s="277" t="s">
        <v>550</v>
      </c>
      <c r="C16" s="244"/>
      <c r="E16" s="301" t="s">
        <v>175</v>
      </c>
      <c r="F16" s="275" t="s">
        <v>145</v>
      </c>
      <c r="G16" s="276" t="s">
        <v>145</v>
      </c>
      <c r="H16" s="264"/>
    </row>
    <row r="17" spans="1:8" ht="18" customHeight="1" x14ac:dyDescent="0.35">
      <c r="A17" s="244"/>
      <c r="B17" s="297">
        <f>ROUNDDOWN(IF(OR($B$14="Even distribution",$B$14="Proportionate to need"),HLOOKUP(Calculations!$E$2,'Population at Risk'!$C$3:$BC$257,'Population at Risk'!BD255,FALSE),IF($B$14="Targeting to SIMD Q1",HLOOKUP(Calculations!$E$2,'Population at Risk'!$C$3:$BC$257,'Population at Risk'!BD256,FALSE),IF($B$14="Targeting to SIMD Q1 &amp; Q2",HLOOKUP(Calculations!$E$2,'Population at Risk'!$C$3:$BC$257,'Population at Risk'!BD257,FALSE),"error"))),0)</f>
        <v>737010</v>
      </c>
      <c r="C17" s="244"/>
      <c r="E17" s="302" t="s">
        <v>551</v>
      </c>
      <c r="F17" s="279" t="str">
        <f>CONCATENATE(FIXED(Results!E30,0)," (",FIXED(Results!F30,3),"%)")</f>
        <v>-3 (-0.683%)</v>
      </c>
      <c r="G17" s="280" t="str">
        <f>CONCATENATE(FIXED(Results!E34,4)," (",FIXED(Results!F34,3),"%)")</f>
        <v>0.0023 (0.077%)</v>
      </c>
      <c r="H17" s="264"/>
    </row>
    <row r="18" spans="1:8" ht="18" customHeight="1" thickBot="1" x14ac:dyDescent="0.4">
      <c r="A18" s="244"/>
      <c r="B18" s="283"/>
      <c r="C18" s="244"/>
      <c r="E18" s="303" t="s">
        <v>176</v>
      </c>
      <c r="F18" s="281" t="str">
        <f>CONCATENATE(FIXED(Results!E31,0)," (",FIXED(Results!F31,3),"%)")</f>
        <v>-85 (-0.682%)</v>
      </c>
      <c r="G18" s="282" t="str">
        <f>CONCATENATE(FIXED(Results!E35,4)," (",FIXED(Results!F35,3),"%)")</f>
        <v>0.0020 (0.066%)</v>
      </c>
      <c r="H18" s="264"/>
    </row>
    <row r="19" spans="1:8" ht="18" customHeight="1" thickBot="1" x14ac:dyDescent="0.4">
      <c r="A19" s="244"/>
      <c r="B19" s="245" t="s">
        <v>282</v>
      </c>
      <c r="C19" s="244"/>
      <c r="E19" s="278" t="s">
        <v>285</v>
      </c>
      <c r="F19" s="284" t="s">
        <v>269</v>
      </c>
      <c r="G19" s="285" t="s">
        <v>268</v>
      </c>
      <c r="H19" s="264"/>
    </row>
    <row r="20" spans="1:8" ht="18" customHeight="1" thickBot="1" x14ac:dyDescent="0.4">
      <c r="A20" s="244"/>
      <c r="B20" s="244" t="s">
        <v>714</v>
      </c>
      <c r="C20" s="244"/>
      <c r="E20" s="301" t="s">
        <v>175</v>
      </c>
      <c r="F20" s="275" t="s">
        <v>145</v>
      </c>
      <c r="G20" s="276" t="s">
        <v>145</v>
      </c>
      <c r="H20" s="264"/>
    </row>
    <row r="21" spans="1:8" ht="18" customHeight="1" x14ac:dyDescent="0.35">
      <c r="A21" s="244"/>
      <c r="B21" s="286">
        <v>737010</v>
      </c>
      <c r="C21" s="244"/>
      <c r="E21" s="302" t="s">
        <v>551</v>
      </c>
      <c r="F21" s="279" t="str">
        <f>CONCATENATE(FIXED(Results!E38,0)," (",FIXED(Results!F38,3),"%)")</f>
        <v>-4 (-0.685%)</v>
      </c>
      <c r="G21" s="280" t="str">
        <f>CONCATENATE(FIXED(Results!E42,4)," (",FIXED(Results!F42,3),"%)")</f>
        <v>0.0009 (0.067%)</v>
      </c>
    </row>
    <row r="22" spans="1:8" ht="18" customHeight="1" thickBot="1" x14ac:dyDescent="0.4">
      <c r="A22" s="244"/>
      <c r="B22" s="287" t="str">
        <f>IF(AND(OR(Calculations!$E$2="Orkney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Authority"),B14="Targeting to SIMD Q1"),"Error: No Q1 population for this area", IF(B21&gt;B17,"Too high: please check and re-enter",""))</f>
        <v/>
      </c>
      <c r="C22" s="244"/>
      <c r="E22" s="303" t="s">
        <v>176</v>
      </c>
      <c r="F22" s="281" t="str">
        <f>CONCATENATE(FIXED(Results!E39,0)," (",FIXED(Results!F39,3),"%)")</f>
        <v>-100 (-0.682%)</v>
      </c>
      <c r="G22" s="282" t="str">
        <f>CONCATENATE(FIXED(Results!E43,4)," (",FIXED(Results!F43,3),"%)")</f>
        <v>0.0008 (0.060%)</v>
      </c>
    </row>
    <row r="23" spans="1:8" ht="18" customHeight="1" thickBot="1" x14ac:dyDescent="0.4">
      <c r="A23" s="244"/>
      <c r="B23" s="245" t="s">
        <v>172</v>
      </c>
      <c r="C23" s="244"/>
      <c r="E23" s="264" t="s">
        <v>690</v>
      </c>
      <c r="F23" s="264"/>
    </row>
    <row r="24" spans="1:8" ht="18" customHeight="1" thickBot="1" x14ac:dyDescent="0.4">
      <c r="A24" s="244"/>
      <c r="B24" s="286">
        <v>2</v>
      </c>
      <c r="C24" s="244"/>
      <c r="E24" s="264"/>
    </row>
    <row r="25" spans="1:8" ht="18" customHeight="1" thickBot="1" x14ac:dyDescent="0.4">
      <c r="A25" s="244"/>
      <c r="B25" s="244"/>
      <c r="C25" s="244"/>
      <c r="E25" s="288" t="s">
        <v>393</v>
      </c>
      <c r="F25" s="289"/>
      <c r="G25" s="290" t="s">
        <v>384</v>
      </c>
    </row>
    <row r="26" spans="1:8" ht="18" customHeight="1" x14ac:dyDescent="0.35">
      <c r="E26" s="293" t="s">
        <v>391</v>
      </c>
      <c r="F26" s="264"/>
      <c r="G26" s="291">
        <f>Results!D50</f>
        <v>5159070</v>
      </c>
    </row>
    <row r="27" spans="1:8" ht="18" customHeight="1" x14ac:dyDescent="0.35">
      <c r="E27" s="304" t="s">
        <v>392</v>
      </c>
      <c r="F27" s="305"/>
      <c r="G27" s="292"/>
    </row>
    <row r="28" spans="1:8" ht="18" customHeight="1" x14ac:dyDescent="0.35">
      <c r="E28" s="293"/>
      <c r="F28" s="305" t="s">
        <v>158</v>
      </c>
      <c r="G28" s="294" t="s">
        <v>145</v>
      </c>
    </row>
    <row r="29" spans="1:8" ht="18" customHeight="1" x14ac:dyDescent="0.35">
      <c r="E29" s="293"/>
      <c r="F29" s="305" t="s">
        <v>412</v>
      </c>
      <c r="G29" s="294" t="s">
        <v>145</v>
      </c>
    </row>
    <row r="30" spans="1:8" ht="18" customHeight="1" thickBot="1" x14ac:dyDescent="0.4">
      <c r="E30" s="295"/>
      <c r="F30" s="306" t="s">
        <v>413</v>
      </c>
      <c r="G30" s="296" t="s">
        <v>145</v>
      </c>
    </row>
    <row r="31" spans="1:8" ht="18" customHeight="1" x14ac:dyDescent="0.35">
      <c r="E31" s="238" t="s">
        <v>559</v>
      </c>
    </row>
  </sheetData>
  <dataValidations xWindow="785" yWindow="471" count="7">
    <dataValidation allowBlank="1" prompt="See Notes tab for further information" sqref="B14:B15"/>
    <dataValidation allowBlank="1" prompt="See notes tab for further information." sqref="B8:B9"/>
    <dataValidation type="whole" operator="lessThanOrEqual" allowBlank="1" showInputMessage="1" showErrorMessage="1" error="Make sure the number to be treated does not exceed the number available to be treated." prompt="Please enter a value less than or equal to the maximum number available." sqref="B21">
      <formula1>$B$17</formula1>
    </dataValidation>
    <dataValidation type="whole" operator="greaterThanOrEqual" allowBlank="1" showInputMessage="1" showErrorMessage="1" error="Make sure the number to treat (cell C14) does not exceed the number available (cell C12)" sqref="B17">
      <formula1>B21</formula1>
    </dataValidation>
    <dataValidation type="whole" operator="greaterThanOrEqual" allowBlank="1" showInputMessage="1" showErrorMessage="1" error="Make sure the number to treat (cell C14) does not exceed the number available (cell C12)" sqref="B18">
      <formula1>B23</formula1>
    </dataValidation>
    <dataValidation operator="lessThanOrEqual" allowBlank="1" error="Make sure the number to be treated (cell C14) does not exceed the number available to be treated (cell C12)." prompt="Please enter a value less than or equal to the maximum number available (cell C13)." sqref="B22"/>
    <dataValidation type="whole" errorStyle="warning" allowBlank="1" showInputMessage="1" showErrorMessage="1" error="This number exceeds the number available to be treated." sqref="C17 D18">
      <formula1>0</formula1>
      <formula2>C15</formula2>
    </dataValidation>
  </dataValidations>
  <hyperlinks>
    <hyperlink ref="E4" location="Results!A1" display="Check the Results tab for a detailed breakdown of the results."/>
  </hyperlink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36886" r:id="rId4" name="ComboBox2">
          <controlPr defaultSize="0" autoLine="0" autoPict="0" altText="Drop-down menu of targeting strategies." linkedCell="B14" listFillRange="Lists!$L$2:$L$5" r:id="rId5">
            <anchor moveWithCells="1">
              <from>
                <xdr:col>1</xdr:col>
                <xdr:colOff>0</xdr:colOff>
                <xdr:row>12</xdr:row>
                <xdr:rowOff>203200</xdr:rowOff>
              </from>
              <to>
                <xdr:col>2</xdr:col>
                <xdr:colOff>0</xdr:colOff>
                <xdr:row>14</xdr:row>
                <xdr:rowOff>0</xdr:rowOff>
              </to>
            </anchor>
          </controlPr>
        </control>
      </mc:Choice>
      <mc:Fallback>
        <control shapeId="36886" r:id="rId4" name="ComboBox2"/>
      </mc:Fallback>
    </mc:AlternateContent>
    <mc:AlternateContent xmlns:mc="http://schemas.openxmlformats.org/markup-compatibility/2006">
      <mc:Choice Requires="x14">
        <control shapeId="36885" r:id="rId6" name="ComboBox1">
          <controlPr defaultSize="0" autoLine="0" autoPict="0" altText="Drop-down menu of areas." linkedCell="B11" listFillRange="Lists!$B$2:$B$85" r:id="rId7">
            <anchor moveWithCells="1">
              <from>
                <xdr:col>1</xdr:col>
                <xdr:colOff>0</xdr:colOff>
                <xdr:row>10</xdr:row>
                <xdr:rowOff>0</xdr:rowOff>
              </from>
              <to>
                <xdr:col>2</xdr:col>
                <xdr:colOff>0</xdr:colOff>
                <xdr:row>11</xdr:row>
                <xdr:rowOff>0</xdr:rowOff>
              </to>
            </anchor>
          </controlPr>
        </control>
      </mc:Choice>
      <mc:Fallback>
        <control shapeId="36885" r:id="rId6" name="ComboBox1"/>
      </mc:Fallback>
    </mc:AlternateContent>
    <mc:AlternateContent xmlns:mc="http://schemas.openxmlformats.org/markup-compatibility/2006">
      <mc:Choice Requires="x14">
        <control shapeId="36890" r:id="rId8" name="ComboBox3">
          <controlPr defaultSize="0" autoLine="0" autoPict="0" altText="Drop-down menu of available interventions." linkedCell="B8" listFillRange="Lists!$J$2:$J$4" r:id="rId9">
            <anchor moveWithCells="1">
              <from>
                <xdr:col>1</xdr:col>
                <xdr:colOff>0</xdr:colOff>
                <xdr:row>7</xdr:row>
                <xdr:rowOff>0</xdr:rowOff>
              </from>
              <to>
                <xdr:col>2</xdr:col>
                <xdr:colOff>0</xdr:colOff>
                <xdr:row>8</xdr:row>
                <xdr:rowOff>0</xdr:rowOff>
              </to>
            </anchor>
          </controlPr>
        </control>
      </mc:Choice>
      <mc:Fallback>
        <control shapeId="36890" r:id="rId8" name="ComboBox3"/>
      </mc:Fallback>
    </mc:AlternateContent>
    <mc:AlternateContent xmlns:mc="http://schemas.openxmlformats.org/markup-compatibility/2006">
      <mc:Choice Requires="x14">
        <control shapeId="36891" r:id="rId10" name="Spinner 27">
          <controlPr defaultSize="0" autoPict="0" altText="Click up or down to increase or decrease the number of years of follow up.">
            <anchor moveWithCells="1" sizeWithCells="1">
              <from>
                <xdr:col>1</xdr:col>
                <xdr:colOff>3346450</xdr:colOff>
                <xdr:row>23</xdr:row>
                <xdr:rowOff>0</xdr:rowOff>
              </from>
              <to>
                <xdr:col>2</xdr:col>
                <xdr:colOff>0</xdr:colOff>
                <xdr:row>24</xdr:row>
                <xdr:rowOff>0</xdr:rowOff>
              </to>
            </anchor>
          </controlPr>
        </control>
      </mc:Choice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B1:L59"/>
  <sheetViews>
    <sheetView showGridLines="0" showRowColHeaders="0" zoomScaleNormal="100" workbookViewId="0"/>
  </sheetViews>
  <sheetFormatPr defaultColWidth="8.69140625" defaultRowHeight="15.5" x14ac:dyDescent="0.35"/>
  <cols>
    <col min="1" max="1" width="2.3828125" style="17" customWidth="1"/>
    <col min="2" max="2" width="26" style="17" customWidth="1"/>
    <col min="3" max="3" width="20.23046875" style="225" customWidth="1"/>
    <col min="4" max="4" width="27" style="17" customWidth="1"/>
    <col min="5" max="8" width="18.23046875" style="17" customWidth="1"/>
    <col min="9" max="10" width="8.69140625" style="17" customWidth="1"/>
    <col min="11" max="16384" width="8.69140625" style="17"/>
  </cols>
  <sheetData>
    <row r="1" spans="2:9" ht="16" thickBot="1" x14ac:dyDescent="0.4"/>
    <row r="2" spans="2:9" ht="16" thickBot="1" x14ac:dyDescent="0.4">
      <c r="B2" s="307" t="s">
        <v>336</v>
      </c>
      <c r="C2" s="308"/>
      <c r="D2" s="309" t="str">
        <f>Options!B8</f>
        <v>Pedometer-based interventions</v>
      </c>
      <c r="E2" s="310"/>
    </row>
    <row r="3" spans="2:9" ht="16" thickBot="1" x14ac:dyDescent="0.4"/>
    <row r="4" spans="2:9" ht="47.5" customHeight="1" x14ac:dyDescent="0.35">
      <c r="B4" s="311" t="s">
        <v>170</v>
      </c>
      <c r="C4" s="312" t="str">
        <f>Options!B11</f>
        <v>Scotland</v>
      </c>
      <c r="D4" s="311" t="s">
        <v>171</v>
      </c>
      <c r="E4" s="313" t="str">
        <f>Options!B14</f>
        <v>Even distribution</v>
      </c>
    </row>
    <row r="5" spans="2:9" x14ac:dyDescent="0.35">
      <c r="B5" s="314" t="s">
        <v>201</v>
      </c>
      <c r="C5" s="315" t="s">
        <v>555</v>
      </c>
      <c r="D5" s="314" t="s">
        <v>284</v>
      </c>
      <c r="E5" s="316">
        <f>Options!B21</f>
        <v>737010</v>
      </c>
    </row>
    <row r="6" spans="2:9" ht="32" customHeight="1" thickBot="1" x14ac:dyDescent="0.4">
      <c r="B6" s="317" t="s">
        <v>646</v>
      </c>
      <c r="C6" s="318">
        <v>2016</v>
      </c>
      <c r="D6" s="319" t="s">
        <v>174</v>
      </c>
      <c r="E6" s="320" t="str">
        <f>CONCATENATE(Options!B24," years")</f>
        <v>2 years</v>
      </c>
    </row>
    <row r="7" spans="2:9" ht="16" thickBot="1" x14ac:dyDescent="0.4">
      <c r="E7" s="13"/>
      <c r="F7" s="13"/>
    </row>
    <row r="8" spans="2:9" s="324" customFormat="1" ht="47" thickBot="1" x14ac:dyDescent="0.4">
      <c r="B8" s="321" t="s">
        <v>369</v>
      </c>
      <c r="C8" s="322" t="s">
        <v>475</v>
      </c>
      <c r="D8" s="322" t="s">
        <v>200</v>
      </c>
      <c r="E8" s="322" t="s">
        <v>335</v>
      </c>
      <c r="F8" s="322" t="s">
        <v>370</v>
      </c>
      <c r="G8" s="322" t="s">
        <v>647</v>
      </c>
      <c r="H8" s="323" t="s">
        <v>648</v>
      </c>
    </row>
    <row r="9" spans="2:9" s="139" customFormat="1" x14ac:dyDescent="0.35">
      <c r="B9" s="314" t="s">
        <v>158</v>
      </c>
      <c r="C9" s="325">
        <f>HLOOKUP(Calculations!$E$2,'Population at Risk'!$C$3:$BC$257,'Population at Risk'!BD251,FALSE)</f>
        <v>1630555.179</v>
      </c>
      <c r="D9" s="325">
        <f>ROUNDDOWN(HLOOKUP(Calculations!$E$2,'Population at Risk'!$C$3:$BC$257,'Population at Risk'!BD255,FALSE),0)</f>
        <v>737010</v>
      </c>
      <c r="E9" s="325">
        <f>HLOOKUP(Calculations!$E$2,'Health outcome totals 2016'!$C$3:$BC$17,'Health outcome totals 2016'!$BD6,FALSE)</f>
        <v>1125093</v>
      </c>
      <c r="F9" s="325">
        <f>HLOOKUP(Calculations!$E$2,'Health outcome totals 2016'!$C$3:$BC$17,'Health outcome totals 2016'!$BD9,FALSE)</f>
        <v>56725</v>
      </c>
      <c r="G9" s="325">
        <f>HLOOKUP(Calculations!$E$2,'Health outcome totals 2016'!$C$3:$BC$17,'Health outcome totals 2016'!$BD12,FALSE)</f>
        <v>21313</v>
      </c>
      <c r="H9" s="326">
        <f>HLOOKUP(Calculations!$E$2,'Health outcome totals 2016'!$C$3:$BC$17,'Health outcome totals 2016'!$BD15,FALSE)</f>
        <v>708624.04837918223</v>
      </c>
    </row>
    <row r="10" spans="2:9" s="139" customFormat="1" x14ac:dyDescent="0.35">
      <c r="B10" s="314" t="s">
        <v>288</v>
      </c>
      <c r="C10" s="327">
        <f>HLOOKUP(Calculations!$E$2,'Population at Risk'!$C$3:$BC$257,'Population at Risk'!BD253,FALSE)</f>
        <v>760779.348</v>
      </c>
      <c r="D10" s="327">
        <f>ROUNDDOWN(HLOOKUP(Calculations!$E$2,'Population at Risk'!$C$3:$BC$257,'Population at Risk'!BD257,FALSE),0)</f>
        <v>343872</v>
      </c>
      <c r="E10" s="327">
        <f>HLOOKUP(Calculations!$E$2,'Health outcome totals 2016'!$C$3:$BC$17,'Health outcome totals 2016'!$BD8,FALSE)</f>
        <v>534382</v>
      </c>
      <c r="F10" s="327">
        <f>HLOOKUP(Calculations!$E$2,'Health outcome totals 2016'!$C$3:$BC$17,'Health outcome totals 2016'!$BD11,FALSE)</f>
        <v>26567</v>
      </c>
      <c r="G10" s="327">
        <f>HLOOKUP(Calculations!$E$2,'Health outcome totals 2016'!$C$3:$BC$17,'Health outcome totals 2016'!$BD14,FALSE)</f>
        <v>11618</v>
      </c>
      <c r="H10" s="328">
        <f>HLOOKUP(Calculations!$E$2,'Health outcome totals 2016'!$C$3:$BC$17,'Health outcome totals 2016'!$BD17,FALSE)</f>
        <v>372328.97050476068</v>
      </c>
    </row>
    <row r="11" spans="2:9" s="139" customFormat="1" ht="16" thickBot="1" x14ac:dyDescent="0.4">
      <c r="B11" s="319" t="s">
        <v>287</v>
      </c>
      <c r="C11" s="329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HLOOKUP(Calculations!$E$2,'Population at Risk'!$C$3:$BC$257,'Population at Risk'!BD252,FALSE))</f>
        <v>397917.53700000001</v>
      </c>
      <c r="D11" s="329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ROUNDDOWN(HLOOKUP(Calculations!$E$2,'Population at Risk'!$C$3:$BC$257,'Population at Risk'!BD256,FALSE),0))</f>
        <v>179858</v>
      </c>
      <c r="E11" s="329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HLOOKUP(Calculations!$E$2,'Health outcome totals 2016'!$C$3:$BC$17,'Health outcome totals 2016'!$BD7,FALSE))</f>
        <v>283718</v>
      </c>
      <c r="F11" s="329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HLOOKUP(Calculations!$E$2,'Health outcome totals 2016'!$C$3:$BC$17,'Health outcome totals 2016'!$BD10,FALSE))</f>
        <v>13665</v>
      </c>
      <c r="G11" s="329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HLOOKUP(Calculations!$E$2,'Health outcome totals 2016'!$C$3:$BC$17,'Health outcome totals 2016'!$BD13,FALSE))</f>
        <v>6443</v>
      </c>
      <c r="H11" s="330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HLOOKUP(Calculations!$E$2,'Health outcome totals 2016'!$C$3:$BC$17,'Health outcome totals 2016'!$BD16,FALSE))</f>
        <v>203545.71069335938</v>
      </c>
    </row>
    <row r="12" spans="2:9" ht="16" thickBot="1" x14ac:dyDescent="0.4">
      <c r="C12" s="331"/>
    </row>
    <row r="13" spans="2:9" ht="16" thickBot="1" x14ac:dyDescent="0.4">
      <c r="B13" s="307" t="s">
        <v>371</v>
      </c>
      <c r="C13" s="332" t="s">
        <v>177</v>
      </c>
      <c r="D13" s="333" t="s">
        <v>178</v>
      </c>
      <c r="E13" s="332" t="s">
        <v>165</v>
      </c>
      <c r="F13" s="333" t="s">
        <v>165</v>
      </c>
      <c r="G13" s="334" t="s">
        <v>334</v>
      </c>
      <c r="H13" s="335"/>
      <c r="I13" s="13"/>
    </row>
    <row r="14" spans="2:9" ht="16" thickBot="1" x14ac:dyDescent="0.4">
      <c r="B14" s="336" t="s">
        <v>283</v>
      </c>
      <c r="C14" s="337" t="s">
        <v>290</v>
      </c>
      <c r="D14" s="338" t="s">
        <v>290</v>
      </c>
      <c r="E14" s="337" t="s">
        <v>290</v>
      </c>
      <c r="F14" s="338" t="s">
        <v>292</v>
      </c>
      <c r="G14" s="339"/>
      <c r="H14" s="340"/>
      <c r="I14" s="13"/>
    </row>
    <row r="15" spans="2:9" x14ac:dyDescent="0.35">
      <c r="B15" s="341" t="s">
        <v>175</v>
      </c>
      <c r="C15" s="342"/>
      <c r="D15" s="343"/>
      <c r="E15" s="342"/>
      <c r="F15" s="344" t="s">
        <v>289</v>
      </c>
      <c r="G15" s="345"/>
      <c r="H15" s="346"/>
      <c r="I15" s="13"/>
    </row>
    <row r="16" spans="2:9" x14ac:dyDescent="0.35">
      <c r="B16" s="428" t="s">
        <v>158</v>
      </c>
      <c r="C16" s="347" t="s">
        <v>145</v>
      </c>
      <c r="D16" s="348" t="s">
        <v>145</v>
      </c>
      <c r="E16" s="347" t="s">
        <v>145</v>
      </c>
      <c r="F16" s="348" t="s">
        <v>145</v>
      </c>
      <c r="G16" s="349" t="s">
        <v>552</v>
      </c>
      <c r="H16" s="350"/>
    </row>
    <row r="17" spans="2:12" x14ac:dyDescent="0.35">
      <c r="B17" s="428" t="s">
        <v>154</v>
      </c>
      <c r="C17" s="347" t="s">
        <v>145</v>
      </c>
      <c r="D17" s="348" t="s">
        <v>145</v>
      </c>
      <c r="E17" s="347" t="s">
        <v>145</v>
      </c>
      <c r="F17" s="348" t="s">
        <v>145</v>
      </c>
      <c r="G17" s="351" t="s">
        <v>364</v>
      </c>
      <c r="H17" s="352"/>
      <c r="L17" s="60"/>
    </row>
    <row r="18" spans="2:12" x14ac:dyDescent="0.35">
      <c r="B18" s="428" t="s">
        <v>148</v>
      </c>
      <c r="C18" s="347" t="s">
        <v>145</v>
      </c>
      <c r="D18" s="348" t="s">
        <v>145</v>
      </c>
      <c r="E18" s="347" t="s">
        <v>145</v>
      </c>
      <c r="F18" s="348" t="s">
        <v>145</v>
      </c>
      <c r="G18" s="353" t="s">
        <v>365</v>
      </c>
      <c r="H18" s="354"/>
      <c r="I18" s="60"/>
    </row>
    <row r="19" spans="2:12" x14ac:dyDescent="0.35">
      <c r="B19" s="355" t="s">
        <v>179</v>
      </c>
      <c r="C19" s="356"/>
      <c r="D19" s="357"/>
      <c r="E19" s="358"/>
      <c r="F19" s="359" t="s">
        <v>289</v>
      </c>
      <c r="G19" s="360"/>
      <c r="H19" s="361"/>
    </row>
    <row r="20" spans="2:12" x14ac:dyDescent="0.35">
      <c r="B20" s="428" t="s">
        <v>158</v>
      </c>
      <c r="C20" s="347">
        <f>Calculations!Q5</f>
        <v>21620.7169807428</v>
      </c>
      <c r="D20" s="348">
        <f>Calculations!R5</f>
        <v>21457.606124255002</v>
      </c>
      <c r="E20" s="347">
        <f>C20-D20</f>
        <v>163.11085648779772</v>
      </c>
      <c r="F20" s="362">
        <f>E20*100/C20</f>
        <v>0.7544192758874636</v>
      </c>
      <c r="G20" s="349" t="s">
        <v>180</v>
      </c>
      <c r="H20" s="350"/>
      <c r="I20" s="363"/>
    </row>
    <row r="21" spans="2:12" x14ac:dyDescent="0.35">
      <c r="B21" s="428" t="s">
        <v>154</v>
      </c>
      <c r="C21" s="347">
        <f>Calculations!Q6</f>
        <v>11403.526775820599</v>
      </c>
      <c r="D21" s="348">
        <f>Calculations!R6</f>
        <v>11319.707010686401</v>
      </c>
      <c r="E21" s="347">
        <f>C21-D21</f>
        <v>83.819765134197951</v>
      </c>
      <c r="F21" s="362">
        <f>E21*100/C21</f>
        <v>0.73503370301128856</v>
      </c>
      <c r="G21" s="351" t="s">
        <v>364</v>
      </c>
      <c r="H21" s="352"/>
      <c r="I21" s="363"/>
    </row>
    <row r="22" spans="2:12" x14ac:dyDescent="0.35">
      <c r="B22" s="428" t="s">
        <v>148</v>
      </c>
      <c r="C22" s="347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Calculations!Q7)</f>
        <v>6422.9969074233995</v>
      </c>
      <c r="D22" s="348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Calculations!R7)</f>
        <v>6376.5005460088005</v>
      </c>
      <c r="E22" s="347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C22-D22)</f>
        <v>46.49636141459905</v>
      </c>
      <c r="F22" s="362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E22*100/C22)</f>
        <v>0.7239044652327441</v>
      </c>
      <c r="G22" s="351" t="s">
        <v>366</v>
      </c>
      <c r="H22" s="352"/>
      <c r="I22" s="363"/>
    </row>
    <row r="23" spans="2:12" x14ac:dyDescent="0.35">
      <c r="B23" s="355" t="s">
        <v>176</v>
      </c>
      <c r="C23" s="356"/>
      <c r="D23" s="357"/>
      <c r="E23" s="358"/>
      <c r="F23" s="359" t="s">
        <v>387</v>
      </c>
      <c r="G23" s="360"/>
      <c r="H23" s="361"/>
      <c r="I23" s="363"/>
    </row>
    <row r="24" spans="2:12" x14ac:dyDescent="0.35">
      <c r="B24" s="428" t="s">
        <v>158</v>
      </c>
      <c r="C24" s="347">
        <f>Calculations!M5</f>
        <v>595542.87286199734</v>
      </c>
      <c r="D24" s="348">
        <f>Calculations!N5</f>
        <v>591104.74937704531</v>
      </c>
      <c r="E24" s="347">
        <f>C24-D24</f>
        <v>4438.123484952026</v>
      </c>
      <c r="F24" s="362">
        <f>E24*100/C24</f>
        <v>0.74522317152814854</v>
      </c>
      <c r="G24" s="349" t="s">
        <v>346</v>
      </c>
      <c r="H24" s="350"/>
      <c r="I24" s="363"/>
    </row>
    <row r="25" spans="2:12" x14ac:dyDescent="0.35">
      <c r="B25" s="428" t="s">
        <v>154</v>
      </c>
      <c r="C25" s="347">
        <f>Calculations!M6</f>
        <v>317987.14478002698</v>
      </c>
      <c r="D25" s="348">
        <f>Calculations!N6</f>
        <v>315673.38906837848</v>
      </c>
      <c r="E25" s="347">
        <f>C25-D25</f>
        <v>2313.7557116484968</v>
      </c>
      <c r="F25" s="362">
        <f>E25*100/C25</f>
        <v>0.72762555016149366</v>
      </c>
      <c r="G25" s="351" t="s">
        <v>367</v>
      </c>
      <c r="H25" s="352"/>
      <c r="I25" s="363"/>
    </row>
    <row r="26" spans="2:12" ht="16" thickBot="1" x14ac:dyDescent="0.4">
      <c r="B26" s="428" t="s">
        <v>148</v>
      </c>
      <c r="C26" s="364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Calculations!M7)</f>
        <v>179558.49437185682</v>
      </c>
      <c r="D26" s="365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Calculations!N7)</f>
        <v>178266.32383606618</v>
      </c>
      <c r="E26" s="364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C26-D26)</f>
        <v>1292.1705357906467</v>
      </c>
      <c r="F26" s="366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E26*100/C26)</f>
        <v>0.71963765362981102</v>
      </c>
      <c r="G26" s="353" t="s">
        <v>368</v>
      </c>
      <c r="H26" s="354"/>
      <c r="I26" s="363"/>
    </row>
    <row r="27" spans="2:12" s="241" customFormat="1" ht="16" thickBot="1" x14ac:dyDescent="0.4">
      <c r="B27" s="367" t="s">
        <v>291</v>
      </c>
      <c r="C27" s="368" t="s">
        <v>293</v>
      </c>
      <c r="D27" s="369" t="s">
        <v>293</v>
      </c>
      <c r="E27" s="370" t="s">
        <v>293</v>
      </c>
      <c r="F27" s="371" t="s">
        <v>292</v>
      </c>
      <c r="G27" s="372"/>
      <c r="H27" s="373"/>
      <c r="I27" s="374"/>
    </row>
    <row r="28" spans="2:12" s="241" customFormat="1" x14ac:dyDescent="0.35">
      <c r="B28" s="375" t="s">
        <v>405</v>
      </c>
      <c r="C28" s="376"/>
      <c r="D28" s="377"/>
      <c r="E28" s="378"/>
      <c r="F28" s="379" t="s">
        <v>650</v>
      </c>
      <c r="G28" s="380"/>
      <c r="H28" s="381"/>
      <c r="I28" s="374"/>
    </row>
    <row r="29" spans="2:12" s="241" customFormat="1" x14ac:dyDescent="0.35">
      <c r="B29" s="428" t="s">
        <v>175</v>
      </c>
      <c r="C29" s="382" t="s">
        <v>145</v>
      </c>
      <c r="D29" s="383" t="s">
        <v>145</v>
      </c>
      <c r="E29" s="384" t="s">
        <v>145</v>
      </c>
      <c r="F29" s="362" t="s">
        <v>145</v>
      </c>
      <c r="G29" s="349" t="s">
        <v>340</v>
      </c>
      <c r="H29" s="350"/>
      <c r="I29" s="374"/>
    </row>
    <row r="30" spans="2:12" s="241" customFormat="1" x14ac:dyDescent="0.35">
      <c r="B30" s="428" t="s">
        <v>551</v>
      </c>
      <c r="C30" s="382">
        <f>Inequalities!N17</f>
        <v>453.39399717472872</v>
      </c>
      <c r="D30" s="383">
        <f>Inequalities!P17</f>
        <v>450.29588530122072</v>
      </c>
      <c r="E30" s="384">
        <f>D30-C30</f>
        <v>-3.0981118735080031</v>
      </c>
      <c r="F30" s="362">
        <f>E30*100/C30</f>
        <v>-0.68331559147530008</v>
      </c>
      <c r="G30" s="351" t="s">
        <v>341</v>
      </c>
      <c r="H30" s="352"/>
      <c r="I30" s="374"/>
    </row>
    <row r="31" spans="2:12" s="241" customFormat="1" x14ac:dyDescent="0.35">
      <c r="B31" s="428" t="s">
        <v>273</v>
      </c>
      <c r="C31" s="382">
        <f>Inequalities!T17</f>
        <v>12487.25288998876</v>
      </c>
      <c r="D31" s="383">
        <f>Inequalities!V17</f>
        <v>12402.089804608953</v>
      </c>
      <c r="E31" s="384">
        <f>D31-C31</f>
        <v>-85.163085379806944</v>
      </c>
      <c r="F31" s="362">
        <f>E31*100/C31</f>
        <v>-0.68200016552947063</v>
      </c>
      <c r="G31" s="351"/>
      <c r="H31" s="352"/>
      <c r="I31" s="374"/>
    </row>
    <row r="32" spans="2:12" s="241" customFormat="1" x14ac:dyDescent="0.35">
      <c r="B32" s="380" t="s">
        <v>406</v>
      </c>
      <c r="C32" s="385"/>
      <c r="D32" s="386"/>
      <c r="E32" s="387"/>
      <c r="F32" s="359" t="s">
        <v>650</v>
      </c>
      <c r="G32" s="380"/>
      <c r="H32" s="381"/>
      <c r="I32" s="374"/>
    </row>
    <row r="33" spans="2:9" s="241" customFormat="1" x14ac:dyDescent="0.35">
      <c r="B33" s="428" t="s">
        <v>175</v>
      </c>
      <c r="C33" s="382" t="s">
        <v>145</v>
      </c>
      <c r="D33" s="383" t="s">
        <v>145</v>
      </c>
      <c r="E33" s="382" t="s">
        <v>145</v>
      </c>
      <c r="F33" s="383" t="s">
        <v>145</v>
      </c>
      <c r="G33" s="349" t="s">
        <v>343</v>
      </c>
      <c r="H33" s="350"/>
      <c r="I33" s="374"/>
    </row>
    <row r="34" spans="2:9" s="241" customFormat="1" x14ac:dyDescent="0.35">
      <c r="B34" s="428" t="s">
        <v>551</v>
      </c>
      <c r="C34" s="382">
        <f>Inequalities!N18</f>
        <v>3.0043631921387255</v>
      </c>
      <c r="D34" s="383">
        <f>Inequalities!P18</f>
        <v>3.0066652538115712</v>
      </c>
      <c r="E34" s="384">
        <f>D34-C34</f>
        <v>2.3020616728457455E-3</v>
      </c>
      <c r="F34" s="362">
        <f>E34*100/C34</f>
        <v>7.6623947426508368E-2</v>
      </c>
      <c r="G34" s="351" t="s">
        <v>341</v>
      </c>
      <c r="H34" s="352"/>
      <c r="I34" s="374"/>
    </row>
    <row r="35" spans="2:9" s="241" customFormat="1" x14ac:dyDescent="0.35">
      <c r="B35" s="428" t="s">
        <v>273</v>
      </c>
      <c r="C35" s="382">
        <f>Inequalities!T18</f>
        <v>2.9920415938628535</v>
      </c>
      <c r="D35" s="383">
        <f>Inequalities!V18</f>
        <v>2.9940287949893745</v>
      </c>
      <c r="E35" s="384">
        <f>D35-C35</f>
        <v>1.9872011265209544E-3</v>
      </c>
      <c r="F35" s="362">
        <f>E35*100/C35</f>
        <v>6.6416226652631277E-2</v>
      </c>
      <c r="G35" s="351"/>
      <c r="H35" s="352"/>
      <c r="I35" s="374"/>
    </row>
    <row r="36" spans="2:9" s="196" customFormat="1" x14ac:dyDescent="0.35">
      <c r="B36" s="388" t="s">
        <v>275</v>
      </c>
      <c r="C36" s="389"/>
      <c r="D36" s="390"/>
      <c r="E36" s="391"/>
      <c r="F36" s="359" t="s">
        <v>650</v>
      </c>
      <c r="G36" s="388"/>
      <c r="H36" s="392"/>
      <c r="I36" s="393"/>
    </row>
    <row r="37" spans="2:9" x14ac:dyDescent="0.35">
      <c r="B37" s="428" t="s">
        <v>175</v>
      </c>
      <c r="C37" s="382" t="s">
        <v>145</v>
      </c>
      <c r="D37" s="383" t="s">
        <v>145</v>
      </c>
      <c r="E37" s="382" t="s">
        <v>145</v>
      </c>
      <c r="F37" s="383" t="s">
        <v>145</v>
      </c>
      <c r="G37" s="349" t="s">
        <v>344</v>
      </c>
      <c r="H37" s="350"/>
      <c r="I37" s="363"/>
    </row>
    <row r="38" spans="2:9" x14ac:dyDescent="0.35">
      <c r="B38" s="428" t="s">
        <v>551</v>
      </c>
      <c r="C38" s="382">
        <f>Inequalities!N15</f>
        <v>534.08662162945086</v>
      </c>
      <c r="D38" s="383">
        <f>Inequalities!P15</f>
        <v>530.42874641024491</v>
      </c>
      <c r="E38" s="384">
        <f>D38-C38</f>
        <v>-3.6578752192059483</v>
      </c>
      <c r="F38" s="362">
        <f>E38*100/C38</f>
        <v>-0.68488426241535427</v>
      </c>
      <c r="G38" s="351" t="s">
        <v>342</v>
      </c>
      <c r="H38" s="352"/>
      <c r="I38" s="363"/>
    </row>
    <row r="39" spans="2:9" x14ac:dyDescent="0.35">
      <c r="B39" s="428" t="s">
        <v>273</v>
      </c>
      <c r="C39" s="382">
        <f>Inequalities!T15</f>
        <v>14712.660743482789</v>
      </c>
      <c r="D39" s="383">
        <f>Inequalities!V15</f>
        <v>14612.355356706954</v>
      </c>
      <c r="E39" s="384">
        <f>D39-C39</f>
        <v>-100.30538677583536</v>
      </c>
      <c r="F39" s="362">
        <f>E39*100/C39</f>
        <v>-0.68176238495995534</v>
      </c>
      <c r="G39" s="351"/>
      <c r="H39" s="352"/>
      <c r="I39" s="363"/>
    </row>
    <row r="40" spans="2:9" s="241" customFormat="1" x14ac:dyDescent="0.35">
      <c r="B40" s="380" t="s">
        <v>274</v>
      </c>
      <c r="C40" s="394"/>
      <c r="D40" s="395"/>
      <c r="E40" s="396"/>
      <c r="F40" s="359" t="s">
        <v>650</v>
      </c>
      <c r="G40" s="380"/>
      <c r="H40" s="381"/>
      <c r="I40" s="374"/>
    </row>
    <row r="41" spans="2:9" x14ac:dyDescent="0.35">
      <c r="B41" s="428" t="s">
        <v>175</v>
      </c>
      <c r="C41" s="382" t="s">
        <v>145</v>
      </c>
      <c r="D41" s="383" t="s">
        <v>145</v>
      </c>
      <c r="E41" s="382" t="s">
        <v>145</v>
      </c>
      <c r="F41" s="383" t="s">
        <v>145</v>
      </c>
      <c r="G41" s="349" t="s">
        <v>345</v>
      </c>
      <c r="H41" s="350"/>
      <c r="I41" s="363"/>
    </row>
    <row r="42" spans="2:9" x14ac:dyDescent="0.35">
      <c r="B42" s="428" t="s">
        <v>551</v>
      </c>
      <c r="C42" s="382">
        <f>Inequalities!N16</f>
        <v>1.2858179655121522</v>
      </c>
      <c r="D42" s="383">
        <f>Inequalities!P16</f>
        <v>1.2866830350899221</v>
      </c>
      <c r="E42" s="384">
        <f>D42-C42</f>
        <v>8.6506957776988358E-4</v>
      </c>
      <c r="F42" s="362">
        <f>E42*100/C42</f>
        <v>6.7277764113780988E-2</v>
      </c>
      <c r="G42" s="351" t="s">
        <v>342</v>
      </c>
      <c r="H42" s="352"/>
      <c r="I42" s="363"/>
    </row>
    <row r="43" spans="2:9" x14ac:dyDescent="0.35">
      <c r="B43" s="428" t="s">
        <v>273</v>
      </c>
      <c r="C43" s="382">
        <f>Inequalities!T16</f>
        <v>1.2810555271902646</v>
      </c>
      <c r="D43" s="383">
        <f>Inequalities!V16</f>
        <v>1.2818224086123422</v>
      </c>
      <c r="E43" s="384">
        <f>D43-C43</f>
        <v>7.6688142207759213E-4</v>
      </c>
      <c r="F43" s="362">
        <f>E43*100/C43</f>
        <v>5.9863246034275418E-2</v>
      </c>
      <c r="G43" s="397"/>
      <c r="H43" s="398"/>
    </row>
    <row r="44" spans="2:9" ht="16" thickBot="1" x14ac:dyDescent="0.4">
      <c r="B44" s="399"/>
      <c r="C44" s="400"/>
      <c r="D44" s="401"/>
      <c r="E44" s="402"/>
      <c r="F44" s="401"/>
      <c r="G44" s="403"/>
      <c r="H44" s="404"/>
    </row>
    <row r="45" spans="2:9" x14ac:dyDescent="0.35">
      <c r="B45" s="17" t="s">
        <v>294</v>
      </c>
      <c r="E45" s="225"/>
    </row>
    <row r="46" spans="2:9" x14ac:dyDescent="0.35">
      <c r="B46" s="17" t="s">
        <v>407</v>
      </c>
      <c r="C46" s="405"/>
      <c r="D46" s="225"/>
    </row>
    <row r="47" spans="2:9" ht="16" thickBot="1" x14ac:dyDescent="0.4">
      <c r="C47" s="405"/>
      <c r="D47" s="225"/>
    </row>
    <row r="48" spans="2:9" ht="16" thickBot="1" x14ac:dyDescent="0.4">
      <c r="B48" s="307" t="s">
        <v>383</v>
      </c>
      <c r="C48" s="332" t="s">
        <v>177</v>
      </c>
      <c r="D48" s="333" t="s">
        <v>178</v>
      </c>
      <c r="E48" s="332" t="s">
        <v>165</v>
      </c>
      <c r="F48" s="333" t="s">
        <v>165</v>
      </c>
      <c r="G48" s="334" t="s">
        <v>334</v>
      </c>
      <c r="H48" s="335"/>
    </row>
    <row r="49" spans="2:8" ht="16" thickBot="1" x14ac:dyDescent="0.4">
      <c r="B49" s="336"/>
      <c r="C49" s="337" t="s">
        <v>384</v>
      </c>
      <c r="D49" s="338" t="s">
        <v>384</v>
      </c>
      <c r="E49" s="337" t="s">
        <v>384</v>
      </c>
      <c r="F49" s="338"/>
      <c r="G49" s="406"/>
      <c r="H49" s="344"/>
    </row>
    <row r="50" spans="2:8" ht="16" thickBot="1" x14ac:dyDescent="0.4">
      <c r="B50" s="307" t="s">
        <v>385</v>
      </c>
      <c r="C50" s="407">
        <v>0</v>
      </c>
      <c r="D50" s="408">
        <f>VLOOKUP($D$2,Evidence!$B$186:$C$186,2,TRUE)*Results!E5</f>
        <v>5159070</v>
      </c>
      <c r="E50" s="409">
        <f>D50-C50</f>
        <v>5159070</v>
      </c>
      <c r="F50" s="410"/>
      <c r="G50" s="411" t="s">
        <v>394</v>
      </c>
      <c r="H50" s="412"/>
    </row>
    <row r="51" spans="2:8" ht="16" thickBot="1" x14ac:dyDescent="0.4">
      <c r="B51" s="413"/>
      <c r="C51" s="345"/>
      <c r="D51" s="346"/>
      <c r="E51" s="345"/>
      <c r="F51" s="346"/>
      <c r="G51" s="414"/>
      <c r="H51" s="415"/>
    </row>
    <row r="52" spans="2:8" ht="16" thickBot="1" x14ac:dyDescent="0.4">
      <c r="B52" s="307" t="s">
        <v>386</v>
      </c>
      <c r="C52" s="337" t="s">
        <v>384</v>
      </c>
      <c r="D52" s="338" t="s">
        <v>384</v>
      </c>
      <c r="E52" s="416" t="s">
        <v>384</v>
      </c>
      <c r="F52" s="417" t="s">
        <v>387</v>
      </c>
      <c r="G52" s="418"/>
      <c r="H52" s="340"/>
    </row>
    <row r="53" spans="2:8" x14ac:dyDescent="0.35">
      <c r="B53" s="341" t="s">
        <v>175</v>
      </c>
      <c r="C53" s="342"/>
      <c r="D53" s="419"/>
      <c r="E53" s="341"/>
      <c r="F53" s="419"/>
      <c r="G53" s="420"/>
      <c r="H53" s="338"/>
    </row>
    <row r="54" spans="2:8" x14ac:dyDescent="0.35">
      <c r="B54" s="428" t="s">
        <v>158</v>
      </c>
      <c r="C54" s="382" t="s">
        <v>145</v>
      </c>
      <c r="D54" s="383" t="s">
        <v>145</v>
      </c>
      <c r="E54" s="382" t="s">
        <v>145</v>
      </c>
      <c r="F54" s="383" t="s">
        <v>145</v>
      </c>
      <c r="G54" s="421" t="s">
        <v>388</v>
      </c>
      <c r="H54" s="350"/>
    </row>
    <row r="55" spans="2:8" x14ac:dyDescent="0.35">
      <c r="B55" s="428" t="s">
        <v>154</v>
      </c>
      <c r="C55" s="382" t="s">
        <v>145</v>
      </c>
      <c r="D55" s="383" t="s">
        <v>145</v>
      </c>
      <c r="E55" s="382" t="s">
        <v>145</v>
      </c>
      <c r="F55" s="383" t="s">
        <v>145</v>
      </c>
      <c r="G55" s="422" t="s">
        <v>364</v>
      </c>
      <c r="H55" s="352"/>
    </row>
    <row r="56" spans="2:8" x14ac:dyDescent="0.35">
      <c r="B56" s="428" t="s">
        <v>148</v>
      </c>
      <c r="C56" s="382" t="s">
        <v>145</v>
      </c>
      <c r="D56" s="383" t="s">
        <v>145</v>
      </c>
      <c r="E56" s="382" t="s">
        <v>145</v>
      </c>
      <c r="F56" s="383" t="s">
        <v>145</v>
      </c>
      <c r="G56" s="423" t="s">
        <v>389</v>
      </c>
      <c r="H56" s="354"/>
    </row>
    <row r="57" spans="2:8" x14ac:dyDescent="0.35">
      <c r="B57" s="424" t="s">
        <v>179</v>
      </c>
      <c r="C57" s="425"/>
      <c r="D57" s="426"/>
      <c r="E57" s="425" t="s">
        <v>390</v>
      </c>
      <c r="F57" s="415"/>
      <c r="G57" s="355"/>
      <c r="H57" s="426"/>
    </row>
    <row r="58" spans="2:8" x14ac:dyDescent="0.35">
      <c r="B58" s="424" t="s">
        <v>176</v>
      </c>
      <c r="C58" s="425"/>
      <c r="D58" s="426"/>
      <c r="E58" s="425" t="s">
        <v>390</v>
      </c>
      <c r="F58" s="415"/>
      <c r="G58" s="355"/>
      <c r="H58" s="426"/>
    </row>
    <row r="59" spans="2:8" ht="16" thickBot="1" x14ac:dyDescent="0.4">
      <c r="B59" s="427" t="s">
        <v>408</v>
      </c>
      <c r="C59" s="400"/>
      <c r="D59" s="401"/>
      <c r="E59" s="400" t="s">
        <v>390</v>
      </c>
      <c r="F59" s="404"/>
      <c r="G59" s="399"/>
      <c r="H59" s="401"/>
    </row>
  </sheetData>
  <pageMargins left="0.25" right="0.25" top="0.75" bottom="0.75" header="0.3" footer="0.3"/>
  <pageSetup paperSize="9" scale="6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P218"/>
  <sheetViews>
    <sheetView showGridLines="0" showRowColHeaders="0" zoomScaleNormal="100" workbookViewId="0"/>
  </sheetViews>
  <sheetFormatPr defaultColWidth="8.69140625" defaultRowHeight="15.5" x14ac:dyDescent="0.35"/>
  <cols>
    <col min="1" max="1" width="2.3828125" style="17" customWidth="1"/>
    <col min="2" max="2" width="37.4609375" style="17" customWidth="1"/>
    <col min="3" max="6" width="16.53515625" style="17" customWidth="1"/>
    <col min="7" max="7" width="12.23046875" style="17" customWidth="1"/>
    <col min="8" max="9" width="13.07421875" style="17" customWidth="1"/>
    <col min="10" max="10" width="12.61328125" style="17" customWidth="1"/>
    <col min="11" max="11" width="14.3828125" style="17" customWidth="1"/>
    <col min="12" max="14" width="12.61328125" style="17" customWidth="1"/>
    <col min="15" max="15" width="15.15234375" style="17" customWidth="1"/>
    <col min="16" max="16384" width="8.69140625" style="17"/>
  </cols>
  <sheetData>
    <row r="2" spans="2:12" x14ac:dyDescent="0.35">
      <c r="B2" s="429" t="s">
        <v>374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4" spans="2:12" x14ac:dyDescent="0.35">
      <c r="B4" s="17" t="s">
        <v>452</v>
      </c>
    </row>
    <row r="6" spans="2:12" x14ac:dyDescent="0.35">
      <c r="B6" s="13" t="s">
        <v>453</v>
      </c>
    </row>
    <row r="7" spans="2:12" x14ac:dyDescent="0.35">
      <c r="B7" s="139" t="s">
        <v>441</v>
      </c>
    </row>
    <row r="8" spans="2:12" x14ac:dyDescent="0.35">
      <c r="B8" s="139" t="s">
        <v>472</v>
      </c>
    </row>
    <row r="9" spans="2:12" x14ac:dyDescent="0.35">
      <c r="B9" s="139"/>
    </row>
    <row r="10" spans="2:12" x14ac:dyDescent="0.35">
      <c r="B10" s="22" t="s">
        <v>569</v>
      </c>
    </row>
    <row r="11" spans="2:12" x14ac:dyDescent="0.35">
      <c r="B11" s="139" t="s">
        <v>574</v>
      </c>
    </row>
    <row r="12" spans="2:12" x14ac:dyDescent="0.35">
      <c r="B12" s="139" t="s">
        <v>442</v>
      </c>
    </row>
    <row r="13" spans="2:12" x14ac:dyDescent="0.35">
      <c r="B13" s="139" t="s">
        <v>454</v>
      </c>
    </row>
    <row r="14" spans="2:12" x14ac:dyDescent="0.35">
      <c r="B14" s="139" t="s">
        <v>443</v>
      </c>
    </row>
    <row r="15" spans="2:12" x14ac:dyDescent="0.35">
      <c r="B15" s="139" t="s">
        <v>444</v>
      </c>
    </row>
    <row r="18" spans="2:12" x14ac:dyDescent="0.35">
      <c r="B18" s="429" t="s">
        <v>414</v>
      </c>
      <c r="C18" s="430"/>
      <c r="D18" s="430"/>
      <c r="E18" s="430"/>
      <c r="F18" s="430"/>
      <c r="G18" s="430"/>
      <c r="H18" s="430"/>
      <c r="I18" s="430"/>
      <c r="J18" s="430"/>
      <c r="K18" s="430"/>
      <c r="L18" s="430"/>
    </row>
    <row r="20" spans="2:12" ht="61.5" customHeight="1" x14ac:dyDescent="0.35">
      <c r="B20" s="505" t="s">
        <v>317</v>
      </c>
      <c r="C20" s="506" t="s">
        <v>424</v>
      </c>
      <c r="D20" s="507" t="s">
        <v>314</v>
      </c>
      <c r="E20" s="508" t="s">
        <v>375</v>
      </c>
    </row>
    <row r="21" spans="2:12" x14ac:dyDescent="0.35">
      <c r="B21" s="431" t="s">
        <v>319</v>
      </c>
      <c r="C21" s="139" t="s">
        <v>450</v>
      </c>
      <c r="D21" s="139"/>
      <c r="E21" s="207"/>
    </row>
    <row r="22" spans="2:12" ht="31" x14ac:dyDescent="0.35">
      <c r="B22" s="208" t="s">
        <v>320</v>
      </c>
      <c r="C22" s="209">
        <v>1.429</v>
      </c>
      <c r="D22" s="432" t="s">
        <v>415</v>
      </c>
      <c r="E22" s="211" t="s">
        <v>376</v>
      </c>
    </row>
    <row r="24" spans="2:12" x14ac:dyDescent="0.35">
      <c r="B24" s="17" t="s">
        <v>451</v>
      </c>
    </row>
    <row r="25" spans="2:12" x14ac:dyDescent="0.35">
      <c r="B25" s="17" t="s">
        <v>694</v>
      </c>
    </row>
    <row r="26" spans="2:12" x14ac:dyDescent="0.35">
      <c r="B26" s="17" t="s">
        <v>695</v>
      </c>
    </row>
    <row r="27" spans="2:12" x14ac:dyDescent="0.35">
      <c r="B27" s="17" t="s">
        <v>461</v>
      </c>
    </row>
    <row r="30" spans="2:12" x14ac:dyDescent="0.35">
      <c r="B30" s="429" t="s">
        <v>416</v>
      </c>
      <c r="C30" s="430"/>
      <c r="D30" s="430"/>
      <c r="E30" s="430"/>
      <c r="F30" s="430"/>
      <c r="G30" s="430"/>
      <c r="H30" s="430"/>
      <c r="I30" s="430"/>
      <c r="J30" s="430"/>
      <c r="K30" s="430"/>
      <c r="L30" s="430"/>
    </row>
    <row r="31" spans="2:12" x14ac:dyDescent="0.35">
      <c r="B31" s="238"/>
    </row>
    <row r="32" spans="2:12" x14ac:dyDescent="0.35">
      <c r="B32" s="13" t="s">
        <v>429</v>
      </c>
    </row>
    <row r="33" spans="2:5" x14ac:dyDescent="0.35">
      <c r="B33" s="17" t="s">
        <v>696</v>
      </c>
    </row>
    <row r="34" spans="2:5" x14ac:dyDescent="0.35">
      <c r="B34" s="17" t="s">
        <v>697</v>
      </c>
    </row>
    <row r="35" spans="2:5" x14ac:dyDescent="0.35">
      <c r="B35" s="17" t="s">
        <v>698</v>
      </c>
    </row>
    <row r="36" spans="2:5" x14ac:dyDescent="0.35">
      <c r="B36" s="17" t="s">
        <v>699</v>
      </c>
    </row>
    <row r="38" spans="2:5" x14ac:dyDescent="0.35">
      <c r="B38" s="254" t="s">
        <v>431</v>
      </c>
    </row>
    <row r="39" spans="2:5" x14ac:dyDescent="0.35">
      <c r="B39" s="238" t="s">
        <v>700</v>
      </c>
    </row>
    <row r="40" spans="2:5" x14ac:dyDescent="0.35">
      <c r="B40" s="238" t="s">
        <v>701</v>
      </c>
    </row>
    <row r="41" spans="2:5" x14ac:dyDescent="0.35">
      <c r="B41" s="238" t="s">
        <v>702</v>
      </c>
    </row>
    <row r="42" spans="2:5" x14ac:dyDescent="0.35">
      <c r="B42" s="238" t="s">
        <v>560</v>
      </c>
    </row>
    <row r="43" spans="2:5" x14ac:dyDescent="0.35">
      <c r="B43" s="17" t="s">
        <v>455</v>
      </c>
      <c r="D43" s="433">
        <v>0.86</v>
      </c>
      <c r="E43" s="433"/>
    </row>
    <row r="44" spans="2:5" ht="16.5" x14ac:dyDescent="0.35">
      <c r="B44" s="238" t="s">
        <v>693</v>
      </c>
      <c r="D44" s="433">
        <f>LN(0.86)/15</f>
        <v>-1.005485931563891E-2</v>
      </c>
      <c r="E44" s="433"/>
    </row>
    <row r="45" spans="2:5" x14ac:dyDescent="0.35">
      <c r="B45" s="238" t="s">
        <v>715</v>
      </c>
      <c r="D45" s="433">
        <f>EXP(D44*4.71)</f>
        <v>0.95374552597573981</v>
      </c>
      <c r="E45" s="433"/>
    </row>
    <row r="46" spans="2:5" x14ac:dyDescent="0.35">
      <c r="B46" s="238"/>
      <c r="D46" s="433"/>
      <c r="E46" s="433"/>
    </row>
    <row r="47" spans="2:5" x14ac:dyDescent="0.35">
      <c r="B47" s="13" t="s">
        <v>570</v>
      </c>
    </row>
    <row r="48" spans="2:5" x14ac:dyDescent="0.35">
      <c r="B48" s="139" t="s">
        <v>703</v>
      </c>
      <c r="C48" s="139"/>
      <c r="D48" s="139"/>
    </row>
    <row r="49" spans="2:6" x14ac:dyDescent="0.35">
      <c r="B49" s="139" t="s">
        <v>704</v>
      </c>
      <c r="C49" s="139"/>
      <c r="D49" s="139"/>
    </row>
    <row r="50" spans="2:6" x14ac:dyDescent="0.35">
      <c r="B50" s="139" t="s">
        <v>423</v>
      </c>
      <c r="C50" s="139"/>
      <c r="D50" s="139"/>
    </row>
    <row r="51" spans="2:6" x14ac:dyDescent="0.35">
      <c r="B51" s="139"/>
      <c r="C51" s="139"/>
      <c r="D51" s="139"/>
    </row>
    <row r="52" spans="2:6" x14ac:dyDescent="0.35">
      <c r="B52" s="271" t="s">
        <v>431</v>
      </c>
      <c r="C52" s="139"/>
      <c r="D52" s="139"/>
    </row>
    <row r="53" spans="2:6" x14ac:dyDescent="0.35">
      <c r="B53" s="264" t="s">
        <v>458</v>
      </c>
      <c r="C53" s="139"/>
      <c r="D53" s="139"/>
    </row>
    <row r="54" spans="2:6" x14ac:dyDescent="0.35">
      <c r="B54" s="238" t="s">
        <v>460</v>
      </c>
    </row>
    <row r="55" spans="2:6" x14ac:dyDescent="0.35">
      <c r="B55" s="238" t="s">
        <v>432</v>
      </c>
    </row>
    <row r="56" spans="2:6" x14ac:dyDescent="0.35">
      <c r="B56" s="238" t="s">
        <v>459</v>
      </c>
    </row>
    <row r="57" spans="2:6" x14ac:dyDescent="0.35">
      <c r="B57" s="17" t="s">
        <v>455</v>
      </c>
      <c r="D57" s="433">
        <v>0.86</v>
      </c>
    </row>
    <row r="58" spans="2:6" ht="16.5" x14ac:dyDescent="0.35">
      <c r="B58" s="238" t="s">
        <v>693</v>
      </c>
      <c r="D58" s="433">
        <f>LN(0.86)/15</f>
        <v>-1.005485931563891E-2</v>
      </c>
    </row>
    <row r="59" spans="2:6" x14ac:dyDescent="0.35">
      <c r="B59" s="238" t="s">
        <v>716</v>
      </c>
      <c r="D59" s="433">
        <f>EXP(D58*4.99)</f>
        <v>0.95106416466209576</v>
      </c>
    </row>
    <row r="60" spans="2:6" x14ac:dyDescent="0.35">
      <c r="B60" s="434"/>
      <c r="C60" s="139"/>
      <c r="D60" s="435"/>
    </row>
    <row r="62" spans="2:6" ht="31" customHeight="1" x14ac:dyDescent="0.35">
      <c r="B62" s="509" t="s">
        <v>316</v>
      </c>
      <c r="C62" s="506" t="s">
        <v>447</v>
      </c>
      <c r="D62" s="510" t="s">
        <v>446</v>
      </c>
      <c r="E62" s="507" t="s">
        <v>315</v>
      </c>
      <c r="F62" s="508" t="s">
        <v>375</v>
      </c>
    </row>
    <row r="63" spans="2:6" ht="31" customHeight="1" x14ac:dyDescent="0.35">
      <c r="B63" s="206" t="s">
        <v>417</v>
      </c>
      <c r="C63" s="436">
        <v>33</v>
      </c>
      <c r="D63" s="139">
        <v>0.95399999999999996</v>
      </c>
      <c r="E63" s="437" t="s">
        <v>425</v>
      </c>
      <c r="F63" s="207" t="s">
        <v>376</v>
      </c>
    </row>
    <row r="64" spans="2:6" ht="29.5" customHeight="1" x14ac:dyDescent="0.35">
      <c r="B64" s="208" t="s">
        <v>573</v>
      </c>
      <c r="C64" s="438">
        <v>34.909999999999997</v>
      </c>
      <c r="D64" s="209">
        <v>0.95099999999999996</v>
      </c>
      <c r="E64" s="432" t="s">
        <v>426</v>
      </c>
      <c r="F64" s="211" t="s">
        <v>376</v>
      </c>
    </row>
    <row r="65" spans="2:12" x14ac:dyDescent="0.35">
      <c r="C65" s="200"/>
      <c r="D65" s="139"/>
      <c r="E65" s="139"/>
      <c r="F65" s="139"/>
    </row>
    <row r="66" spans="2:12" x14ac:dyDescent="0.35">
      <c r="B66" s="13"/>
      <c r="C66" s="200"/>
      <c r="D66" s="139"/>
      <c r="E66" s="139"/>
      <c r="F66" s="13"/>
    </row>
    <row r="67" spans="2:12" x14ac:dyDescent="0.35">
      <c r="B67" s="439" t="s">
        <v>427</v>
      </c>
      <c r="C67" s="430"/>
      <c r="D67" s="430"/>
      <c r="E67" s="430"/>
      <c r="F67" s="430"/>
      <c r="G67" s="430"/>
      <c r="H67" s="430"/>
      <c r="I67" s="430"/>
      <c r="J67" s="430"/>
      <c r="K67" s="430"/>
      <c r="L67" s="430"/>
    </row>
    <row r="69" spans="2:12" x14ac:dyDescent="0.35">
      <c r="B69" s="17" t="s">
        <v>705</v>
      </c>
    </row>
    <row r="70" spans="2:12" x14ac:dyDescent="0.35">
      <c r="B70" s="241" t="s">
        <v>706</v>
      </c>
      <c r="C70" s="440"/>
    </row>
    <row r="71" spans="2:12" x14ac:dyDescent="0.35">
      <c r="B71" s="17" t="s">
        <v>707</v>
      </c>
      <c r="C71" s="440"/>
    </row>
    <row r="72" spans="2:12" x14ac:dyDescent="0.35">
      <c r="C72" s="440"/>
    </row>
    <row r="73" spans="2:12" x14ac:dyDescent="0.35">
      <c r="B73" s="505" t="s">
        <v>428</v>
      </c>
      <c r="C73" s="507" t="s">
        <v>292</v>
      </c>
      <c r="D73" s="507" t="s">
        <v>314</v>
      </c>
      <c r="E73" s="508" t="s">
        <v>375</v>
      </c>
    </row>
    <row r="74" spans="2:12" s="444" customFormat="1" ht="49" customHeight="1" x14ac:dyDescent="0.35">
      <c r="B74" s="441" t="s">
        <v>448</v>
      </c>
      <c r="C74" s="514">
        <v>45.2</v>
      </c>
      <c r="D74" s="442" t="s">
        <v>449</v>
      </c>
      <c r="E74" s="443" t="s">
        <v>376</v>
      </c>
      <c r="F74" s="17"/>
      <c r="G74" s="17"/>
      <c r="H74" s="17"/>
      <c r="I74" s="17"/>
      <c r="J74" s="17"/>
    </row>
    <row r="75" spans="2:12" s="444" customFormat="1" ht="15.5" customHeight="1" x14ac:dyDescent="0.35">
      <c r="B75" s="445"/>
      <c r="C75" s="446"/>
      <c r="D75" s="447"/>
      <c r="F75" s="17"/>
      <c r="G75" s="17"/>
      <c r="H75" s="17"/>
      <c r="I75" s="17"/>
      <c r="J75" s="17"/>
    </row>
    <row r="76" spans="2:12" x14ac:dyDescent="0.35">
      <c r="C76" s="440"/>
    </row>
    <row r="77" spans="2:12" x14ac:dyDescent="0.35">
      <c r="B77" s="429" t="s">
        <v>347</v>
      </c>
      <c r="C77" s="430"/>
      <c r="D77" s="430"/>
      <c r="E77" s="430"/>
      <c r="F77" s="430"/>
      <c r="G77" s="430"/>
      <c r="H77" s="430"/>
      <c r="I77" s="430"/>
      <c r="J77" s="430"/>
      <c r="K77" s="430"/>
      <c r="L77" s="430"/>
    </row>
    <row r="79" spans="2:12" x14ac:dyDescent="0.35">
      <c r="B79" s="13" t="s">
        <v>457</v>
      </c>
    </row>
    <row r="80" spans="2:12" x14ac:dyDescent="0.35">
      <c r="B80" s="17" t="s">
        <v>430</v>
      </c>
    </row>
    <row r="81" spans="2:16" x14ac:dyDescent="0.35">
      <c r="B81" s="17" t="s">
        <v>561</v>
      </c>
    </row>
    <row r="82" spans="2:16" x14ac:dyDescent="0.35">
      <c r="B82" s="17" t="s">
        <v>562</v>
      </c>
    </row>
    <row r="83" spans="2:16" x14ac:dyDescent="0.35">
      <c r="B83" s="17" t="s">
        <v>708</v>
      </c>
    </row>
    <row r="84" spans="2:16" x14ac:dyDescent="0.35">
      <c r="B84" s="17" t="s">
        <v>709</v>
      </c>
    </row>
    <row r="85" spans="2:16" x14ac:dyDescent="0.35">
      <c r="B85" s="17" t="s">
        <v>433</v>
      </c>
    </row>
    <row r="86" spans="2:16" x14ac:dyDescent="0.35">
      <c r="B86" s="17" t="s">
        <v>456</v>
      </c>
    </row>
    <row r="87" spans="2:16" x14ac:dyDescent="0.35">
      <c r="B87" s="17" t="s">
        <v>434</v>
      </c>
      <c r="C87" s="13"/>
      <c r="P87" s="13"/>
    </row>
    <row r="88" spans="2:16" x14ac:dyDescent="0.35">
      <c r="C88" s="13"/>
      <c r="P88" s="13"/>
    </row>
    <row r="89" spans="2:16" x14ac:dyDescent="0.35">
      <c r="B89" s="13" t="s">
        <v>571</v>
      </c>
      <c r="C89" s="13"/>
      <c r="P89" s="13"/>
    </row>
    <row r="90" spans="2:16" x14ac:dyDescent="0.35">
      <c r="B90" s="139" t="s">
        <v>572</v>
      </c>
      <c r="C90" s="13"/>
      <c r="P90" s="13"/>
    </row>
    <row r="91" spans="2:16" x14ac:dyDescent="0.35">
      <c r="B91" s="139" t="s">
        <v>473</v>
      </c>
      <c r="C91" s="13"/>
      <c r="P91" s="13"/>
    </row>
    <row r="92" spans="2:16" x14ac:dyDescent="0.35">
      <c r="B92" s="448" t="s">
        <v>462</v>
      </c>
      <c r="C92" s="13"/>
      <c r="P92" s="13"/>
    </row>
    <row r="93" spans="2:16" s="139" customFormat="1" x14ac:dyDescent="0.35">
      <c r="C93" s="22"/>
      <c r="P93" s="22"/>
    </row>
    <row r="94" spans="2:16" s="139" customFormat="1" x14ac:dyDescent="0.35">
      <c r="B94" s="449"/>
      <c r="C94" s="23"/>
      <c r="D94" s="450"/>
      <c r="E94" s="451" t="s">
        <v>417</v>
      </c>
      <c r="F94" s="452"/>
      <c r="G94" s="451" t="s">
        <v>573</v>
      </c>
      <c r="H94" s="452"/>
      <c r="I94" s="22"/>
      <c r="J94" s="22"/>
      <c r="K94" s="22"/>
      <c r="L94" s="22"/>
      <c r="M94" s="22"/>
    </row>
    <row r="95" spans="2:16" s="139" customFormat="1" x14ac:dyDescent="0.35">
      <c r="B95" s="52"/>
      <c r="C95" s="22"/>
      <c r="D95" s="207"/>
      <c r="E95" s="453" t="s">
        <v>445</v>
      </c>
      <c r="F95" s="211"/>
      <c r="G95" s="453" t="s">
        <v>445</v>
      </c>
      <c r="H95" s="211"/>
      <c r="I95" s="22"/>
      <c r="K95" s="22"/>
    </row>
    <row r="96" spans="2:16" s="437" customFormat="1" ht="63" customHeight="1" x14ac:dyDescent="0.35">
      <c r="B96" s="454" t="s">
        <v>377</v>
      </c>
      <c r="C96" s="455" t="s">
        <v>465</v>
      </c>
      <c r="D96" s="456" t="s">
        <v>463</v>
      </c>
      <c r="E96" s="457" t="s">
        <v>464</v>
      </c>
      <c r="F96" s="456" t="s">
        <v>466</v>
      </c>
      <c r="G96" s="457" t="s">
        <v>464</v>
      </c>
      <c r="H96" s="456" t="s">
        <v>466</v>
      </c>
      <c r="I96" s="20"/>
      <c r="J96" s="20"/>
      <c r="K96" s="20"/>
      <c r="L96" s="20"/>
    </row>
    <row r="97" spans="2:12" s="139" customFormat="1" x14ac:dyDescent="0.35">
      <c r="B97" s="458" t="s">
        <v>378</v>
      </c>
      <c r="C97" s="435">
        <v>7.0000000000000007E-2</v>
      </c>
      <c r="D97" s="459">
        <f>1-C97</f>
        <v>0.92999999999999994</v>
      </c>
      <c r="E97" s="460">
        <f>D45</f>
        <v>0.95374552597573981</v>
      </c>
      <c r="F97" s="459">
        <f t="shared" ref="F97:F117" si="0">(C97*1)+(D97*E97)</f>
        <v>0.95698333915743805</v>
      </c>
      <c r="G97" s="461">
        <f>D64</f>
        <v>0.95099999999999996</v>
      </c>
      <c r="H97" s="459">
        <f>(C97*1)+(D97*G97)</f>
        <v>0.95442999999999989</v>
      </c>
      <c r="I97" s="462"/>
      <c r="J97" s="462"/>
      <c r="K97" s="462"/>
      <c r="L97" s="462"/>
    </row>
    <row r="98" spans="2:12" s="139" customFormat="1" x14ac:dyDescent="0.35">
      <c r="B98" s="463">
        <v>2</v>
      </c>
      <c r="C98" s="435">
        <f>C97+0.5*(C99-C97)</f>
        <v>0.2</v>
      </c>
      <c r="D98" s="459">
        <f t="shared" ref="D98:D117" si="1">1-C98</f>
        <v>0.8</v>
      </c>
      <c r="E98" s="464">
        <f>E97+0.5*(E99-E97)</f>
        <v>0.95737276298786989</v>
      </c>
      <c r="F98" s="459">
        <f t="shared" si="0"/>
        <v>0.965898210390296</v>
      </c>
      <c r="G98" s="435">
        <f>G97+(G$106-G$97)/9</f>
        <v>0.95644444444444443</v>
      </c>
      <c r="H98" s="459">
        <f t="shared" ref="H98:H117" si="2">(C98*1)+(D98*G98)</f>
        <v>0.96515555555555554</v>
      </c>
      <c r="I98" s="462"/>
      <c r="J98" s="462"/>
      <c r="K98" s="462"/>
      <c r="L98" s="462"/>
    </row>
    <row r="99" spans="2:12" s="139" customFormat="1" x14ac:dyDescent="0.35">
      <c r="B99" s="463">
        <v>3</v>
      </c>
      <c r="C99" s="435">
        <v>0.33</v>
      </c>
      <c r="D99" s="459">
        <f t="shared" si="1"/>
        <v>0.66999999999999993</v>
      </c>
      <c r="E99" s="460">
        <v>0.96099999999999997</v>
      </c>
      <c r="F99" s="459">
        <f t="shared" si="0"/>
        <v>0.97387000000000001</v>
      </c>
      <c r="G99" s="435">
        <f t="shared" ref="G99:G105" si="3">G98+(G$106-G$97)/9</f>
        <v>0.9618888888888889</v>
      </c>
      <c r="H99" s="459">
        <f t="shared" si="2"/>
        <v>0.97446555555555547</v>
      </c>
      <c r="I99" s="462"/>
      <c r="J99" s="462"/>
      <c r="K99" s="462"/>
      <c r="L99" s="462"/>
    </row>
    <row r="100" spans="2:12" s="139" customFormat="1" x14ac:dyDescent="0.35">
      <c r="B100" s="463">
        <v>4</v>
      </c>
      <c r="C100" s="435">
        <f>C99+(C$106-C$99)/7</f>
        <v>0.42571428571428571</v>
      </c>
      <c r="D100" s="459">
        <f t="shared" si="1"/>
        <v>0.57428571428571429</v>
      </c>
      <c r="E100" s="464">
        <f>E99+(E$106-E$99)/7</f>
        <v>0.96657142857142853</v>
      </c>
      <c r="F100" s="459">
        <f t="shared" si="0"/>
        <v>0.98080244897959179</v>
      </c>
      <c r="G100" s="435">
        <f t="shared" si="3"/>
        <v>0.96733333333333338</v>
      </c>
      <c r="H100" s="459">
        <f t="shared" si="2"/>
        <v>0.98124</v>
      </c>
      <c r="I100" s="462"/>
      <c r="J100" s="462"/>
      <c r="K100" s="462"/>
      <c r="L100" s="462"/>
    </row>
    <row r="101" spans="2:12" s="139" customFormat="1" x14ac:dyDescent="0.35">
      <c r="B101" s="463">
        <v>5</v>
      </c>
      <c r="C101" s="435">
        <f t="shared" ref="C101:C105" si="4">C100+(C$106-C$99)/7</f>
        <v>0.52142857142857146</v>
      </c>
      <c r="D101" s="459">
        <f t="shared" si="1"/>
        <v>0.47857142857142854</v>
      </c>
      <c r="E101" s="464">
        <f>E100+(E$106-E$99)/7</f>
        <v>0.97214285714285709</v>
      </c>
      <c r="F101" s="459">
        <f t="shared" si="0"/>
        <v>0.98666836734693875</v>
      </c>
      <c r="G101" s="435">
        <f t="shared" si="3"/>
        <v>0.97277777777777785</v>
      </c>
      <c r="H101" s="459">
        <f t="shared" si="2"/>
        <v>0.98697222222222225</v>
      </c>
      <c r="I101" s="462"/>
      <c r="J101" s="462"/>
      <c r="K101" s="462"/>
      <c r="L101" s="462"/>
    </row>
    <row r="102" spans="2:12" s="139" customFormat="1" x14ac:dyDescent="0.35">
      <c r="B102" s="463">
        <v>6</v>
      </c>
      <c r="C102" s="435">
        <f t="shared" si="4"/>
        <v>0.61714285714285722</v>
      </c>
      <c r="D102" s="459">
        <f t="shared" si="1"/>
        <v>0.38285714285714278</v>
      </c>
      <c r="E102" s="464">
        <f>E101+(E$106-E$99)/7</f>
        <v>0.97771428571428565</v>
      </c>
      <c r="F102" s="459">
        <f t="shared" si="0"/>
        <v>0.99146775510204077</v>
      </c>
      <c r="G102" s="435">
        <f t="shared" si="3"/>
        <v>0.97822222222222233</v>
      </c>
      <c r="H102" s="459">
        <f t="shared" si="2"/>
        <v>0.99166222222222222</v>
      </c>
      <c r="I102" s="462"/>
      <c r="J102" s="462"/>
      <c r="K102" s="462"/>
      <c r="L102" s="462"/>
    </row>
    <row r="103" spans="2:12" s="139" customFormat="1" x14ac:dyDescent="0.35">
      <c r="B103" s="463">
        <v>7</v>
      </c>
      <c r="C103" s="435">
        <f t="shared" si="4"/>
        <v>0.71285714285714297</v>
      </c>
      <c r="D103" s="459">
        <f t="shared" si="1"/>
        <v>0.28714285714285703</v>
      </c>
      <c r="E103" s="464">
        <f>E102+(E$106-E$99)/7</f>
        <v>0.98328571428571421</v>
      </c>
      <c r="F103" s="459">
        <f t="shared" si="0"/>
        <v>0.99520061224489798</v>
      </c>
      <c r="G103" s="435">
        <f t="shared" si="3"/>
        <v>0.9836666666666668</v>
      </c>
      <c r="H103" s="459">
        <f t="shared" si="2"/>
        <v>0.99531000000000003</v>
      </c>
      <c r="I103" s="462"/>
      <c r="J103" s="462"/>
      <c r="K103" s="462"/>
      <c r="L103" s="462"/>
    </row>
    <row r="104" spans="2:12" s="139" customFormat="1" x14ac:dyDescent="0.35">
      <c r="B104" s="463">
        <v>8</v>
      </c>
      <c r="C104" s="435">
        <f t="shared" si="4"/>
        <v>0.80857142857142872</v>
      </c>
      <c r="D104" s="459">
        <f t="shared" si="1"/>
        <v>0.19142857142857128</v>
      </c>
      <c r="E104" s="464">
        <f t="shared" ref="E104" si="5">E103+(E$106-E$99)/7</f>
        <v>0.98885714285714277</v>
      </c>
      <c r="F104" s="459">
        <f t="shared" si="0"/>
        <v>0.99786693877551014</v>
      </c>
      <c r="G104" s="435">
        <f t="shared" si="3"/>
        <v>0.98911111111111127</v>
      </c>
      <c r="H104" s="459">
        <f t="shared" si="2"/>
        <v>0.99791555555555556</v>
      </c>
      <c r="I104" s="462"/>
      <c r="J104" s="462"/>
      <c r="K104" s="462"/>
      <c r="L104" s="462"/>
    </row>
    <row r="105" spans="2:12" s="139" customFormat="1" x14ac:dyDescent="0.35">
      <c r="B105" s="463">
        <v>9</v>
      </c>
      <c r="C105" s="435">
        <f t="shared" si="4"/>
        <v>0.90428571428571447</v>
      </c>
      <c r="D105" s="459">
        <f t="shared" si="1"/>
        <v>9.571428571428553E-2</v>
      </c>
      <c r="E105" s="464">
        <f>E104+(E$106-E$99)/7</f>
        <v>0.99442857142857133</v>
      </c>
      <c r="F105" s="459">
        <f t="shared" si="0"/>
        <v>0.99946673469387759</v>
      </c>
      <c r="G105" s="435">
        <f t="shared" si="3"/>
        <v>0.99455555555555575</v>
      </c>
      <c r="H105" s="459">
        <f t="shared" si="2"/>
        <v>0.99947888888888892</v>
      </c>
      <c r="I105" s="462"/>
      <c r="J105" s="462"/>
      <c r="K105" s="462"/>
      <c r="L105" s="462"/>
    </row>
    <row r="106" spans="2:12" s="139" customFormat="1" x14ac:dyDescent="0.35">
      <c r="B106" s="463">
        <v>10</v>
      </c>
      <c r="C106" s="435">
        <v>1</v>
      </c>
      <c r="D106" s="459">
        <f t="shared" si="1"/>
        <v>0</v>
      </c>
      <c r="E106" s="460">
        <v>1</v>
      </c>
      <c r="F106" s="459">
        <f t="shared" si="0"/>
        <v>1</v>
      </c>
      <c r="G106" s="461">
        <v>1</v>
      </c>
      <c r="H106" s="459">
        <f t="shared" si="2"/>
        <v>1</v>
      </c>
      <c r="I106" s="462"/>
      <c r="J106" s="462"/>
      <c r="K106" s="462"/>
      <c r="L106" s="462"/>
    </row>
    <row r="107" spans="2:12" s="139" customFormat="1" x14ac:dyDescent="0.35">
      <c r="B107" s="463">
        <v>11</v>
      </c>
      <c r="C107" s="435">
        <v>1</v>
      </c>
      <c r="D107" s="459">
        <f t="shared" si="1"/>
        <v>0</v>
      </c>
      <c r="E107" s="464">
        <v>1</v>
      </c>
      <c r="F107" s="459">
        <f t="shared" si="0"/>
        <v>1</v>
      </c>
      <c r="G107" s="435">
        <v>1</v>
      </c>
      <c r="H107" s="459">
        <f t="shared" si="2"/>
        <v>1</v>
      </c>
      <c r="I107" s="462"/>
      <c r="J107" s="462"/>
      <c r="K107" s="462"/>
      <c r="L107" s="462"/>
    </row>
    <row r="108" spans="2:12" s="139" customFormat="1" x14ac:dyDescent="0.35">
      <c r="B108" s="463">
        <v>12</v>
      </c>
      <c r="C108" s="435">
        <v>1</v>
      </c>
      <c r="D108" s="459">
        <f t="shared" si="1"/>
        <v>0</v>
      </c>
      <c r="E108" s="464">
        <v>1</v>
      </c>
      <c r="F108" s="459">
        <f t="shared" si="0"/>
        <v>1</v>
      </c>
      <c r="G108" s="435">
        <v>1</v>
      </c>
      <c r="H108" s="459">
        <f t="shared" si="2"/>
        <v>1</v>
      </c>
      <c r="I108" s="462"/>
      <c r="J108" s="462"/>
      <c r="K108" s="462"/>
      <c r="L108" s="462"/>
    </row>
    <row r="109" spans="2:12" s="139" customFormat="1" x14ac:dyDescent="0.35">
      <c r="B109" s="463">
        <v>13</v>
      </c>
      <c r="C109" s="435">
        <v>1</v>
      </c>
      <c r="D109" s="459">
        <f t="shared" si="1"/>
        <v>0</v>
      </c>
      <c r="E109" s="464">
        <v>1</v>
      </c>
      <c r="F109" s="459">
        <f t="shared" si="0"/>
        <v>1</v>
      </c>
      <c r="G109" s="435">
        <v>1</v>
      </c>
      <c r="H109" s="459">
        <f t="shared" si="2"/>
        <v>1</v>
      </c>
      <c r="I109" s="462"/>
      <c r="J109" s="462"/>
      <c r="K109" s="462"/>
      <c r="L109" s="462"/>
    </row>
    <row r="110" spans="2:12" s="139" customFormat="1" x14ac:dyDescent="0.35">
      <c r="B110" s="463">
        <v>14</v>
      </c>
      <c r="C110" s="435">
        <v>1</v>
      </c>
      <c r="D110" s="459">
        <f t="shared" si="1"/>
        <v>0</v>
      </c>
      <c r="E110" s="464">
        <v>1</v>
      </c>
      <c r="F110" s="459">
        <f t="shared" si="0"/>
        <v>1</v>
      </c>
      <c r="G110" s="435">
        <v>1</v>
      </c>
      <c r="H110" s="459">
        <f t="shared" si="2"/>
        <v>1</v>
      </c>
      <c r="I110" s="462"/>
      <c r="J110" s="462"/>
      <c r="K110" s="462"/>
      <c r="L110" s="462"/>
    </row>
    <row r="111" spans="2:12" s="139" customFormat="1" x14ac:dyDescent="0.35">
      <c r="B111" s="463">
        <v>15</v>
      </c>
      <c r="C111" s="435">
        <v>1</v>
      </c>
      <c r="D111" s="459">
        <f t="shared" si="1"/>
        <v>0</v>
      </c>
      <c r="E111" s="464">
        <v>1</v>
      </c>
      <c r="F111" s="459">
        <f t="shared" si="0"/>
        <v>1</v>
      </c>
      <c r="G111" s="435">
        <v>1</v>
      </c>
      <c r="H111" s="459">
        <f t="shared" si="2"/>
        <v>1</v>
      </c>
      <c r="I111" s="462"/>
      <c r="J111" s="462"/>
      <c r="K111" s="462"/>
      <c r="L111" s="462"/>
    </row>
    <row r="112" spans="2:12" s="139" customFormat="1" x14ac:dyDescent="0.35">
      <c r="B112" s="463">
        <v>16</v>
      </c>
      <c r="C112" s="435">
        <v>1</v>
      </c>
      <c r="D112" s="459">
        <f t="shared" si="1"/>
        <v>0</v>
      </c>
      <c r="E112" s="464">
        <v>1</v>
      </c>
      <c r="F112" s="459">
        <f t="shared" si="0"/>
        <v>1</v>
      </c>
      <c r="G112" s="435">
        <v>1</v>
      </c>
      <c r="H112" s="459">
        <f t="shared" si="2"/>
        <v>1</v>
      </c>
      <c r="I112" s="462"/>
      <c r="J112" s="462"/>
      <c r="K112" s="462"/>
      <c r="L112" s="462"/>
    </row>
    <row r="113" spans="2:12" s="139" customFormat="1" x14ac:dyDescent="0.35">
      <c r="B113" s="463">
        <v>17</v>
      </c>
      <c r="C113" s="435">
        <v>1</v>
      </c>
      <c r="D113" s="459">
        <f t="shared" si="1"/>
        <v>0</v>
      </c>
      <c r="E113" s="464">
        <v>1</v>
      </c>
      <c r="F113" s="459">
        <f t="shared" si="0"/>
        <v>1</v>
      </c>
      <c r="G113" s="435">
        <v>1</v>
      </c>
      <c r="H113" s="459">
        <f t="shared" si="2"/>
        <v>1</v>
      </c>
      <c r="I113" s="462"/>
      <c r="J113" s="462"/>
      <c r="K113" s="462"/>
      <c r="L113" s="462"/>
    </row>
    <row r="114" spans="2:12" s="139" customFormat="1" x14ac:dyDescent="0.35">
      <c r="B114" s="463">
        <v>18</v>
      </c>
      <c r="C114" s="435">
        <v>1</v>
      </c>
      <c r="D114" s="459">
        <f t="shared" si="1"/>
        <v>0</v>
      </c>
      <c r="E114" s="464">
        <v>1</v>
      </c>
      <c r="F114" s="459">
        <f t="shared" si="0"/>
        <v>1</v>
      </c>
      <c r="G114" s="435">
        <v>1</v>
      </c>
      <c r="H114" s="459">
        <f t="shared" si="2"/>
        <v>1</v>
      </c>
      <c r="I114" s="462"/>
      <c r="J114" s="462"/>
      <c r="K114" s="462"/>
      <c r="L114" s="462"/>
    </row>
    <row r="115" spans="2:12" s="139" customFormat="1" x14ac:dyDescent="0.35">
      <c r="B115" s="463">
        <v>19</v>
      </c>
      <c r="C115" s="435">
        <v>1</v>
      </c>
      <c r="D115" s="459">
        <f t="shared" si="1"/>
        <v>0</v>
      </c>
      <c r="E115" s="464">
        <v>1</v>
      </c>
      <c r="F115" s="459">
        <f t="shared" si="0"/>
        <v>1</v>
      </c>
      <c r="G115" s="435">
        <v>1</v>
      </c>
      <c r="H115" s="459">
        <f t="shared" si="2"/>
        <v>1</v>
      </c>
      <c r="I115" s="462"/>
      <c r="J115" s="462"/>
      <c r="K115" s="462"/>
      <c r="L115" s="462"/>
    </row>
    <row r="116" spans="2:12" s="139" customFormat="1" x14ac:dyDescent="0.35">
      <c r="B116" s="463">
        <v>20</v>
      </c>
      <c r="C116" s="435">
        <v>1</v>
      </c>
      <c r="D116" s="459">
        <f t="shared" si="1"/>
        <v>0</v>
      </c>
      <c r="E116" s="464">
        <v>1</v>
      </c>
      <c r="F116" s="459">
        <f t="shared" si="0"/>
        <v>1</v>
      </c>
      <c r="G116" s="435">
        <v>1</v>
      </c>
      <c r="H116" s="459">
        <f t="shared" si="2"/>
        <v>1</v>
      </c>
      <c r="I116" s="462"/>
      <c r="J116" s="462"/>
      <c r="K116" s="462"/>
      <c r="L116" s="462"/>
    </row>
    <row r="117" spans="2:12" s="139" customFormat="1" x14ac:dyDescent="0.35">
      <c r="B117" s="465">
        <v>21</v>
      </c>
      <c r="C117" s="466">
        <v>1</v>
      </c>
      <c r="D117" s="467">
        <f t="shared" si="1"/>
        <v>0</v>
      </c>
      <c r="E117" s="468">
        <v>1</v>
      </c>
      <c r="F117" s="467">
        <f t="shared" si="0"/>
        <v>1</v>
      </c>
      <c r="G117" s="469">
        <v>1</v>
      </c>
      <c r="H117" s="467">
        <f t="shared" si="2"/>
        <v>1</v>
      </c>
      <c r="I117" s="462"/>
      <c r="J117" s="462"/>
      <c r="K117" s="462"/>
      <c r="L117" s="462"/>
    </row>
    <row r="120" spans="2:12" x14ac:dyDescent="0.35">
      <c r="B120" s="470" t="s">
        <v>419</v>
      </c>
      <c r="C120" s="471"/>
      <c r="D120" s="471"/>
      <c r="E120" s="471"/>
      <c r="F120" s="471"/>
      <c r="G120" s="471"/>
      <c r="H120" s="471"/>
      <c r="I120" s="471"/>
      <c r="J120" s="471"/>
      <c r="K120" s="471"/>
      <c r="L120" s="471"/>
    </row>
    <row r="122" spans="2:12" x14ac:dyDescent="0.35">
      <c r="B122" s="17" t="s">
        <v>710</v>
      </c>
    </row>
    <row r="123" spans="2:12" x14ac:dyDescent="0.35">
      <c r="B123" s="17" t="s">
        <v>711</v>
      </c>
    </row>
    <row r="124" spans="2:12" x14ac:dyDescent="0.35">
      <c r="B124" s="200" t="s">
        <v>421</v>
      </c>
    </row>
    <row r="126" spans="2:12" x14ac:dyDescent="0.35">
      <c r="B126" s="505" t="s">
        <v>565</v>
      </c>
      <c r="C126" s="507"/>
      <c r="D126" s="508"/>
      <c r="F126" s="505" t="s">
        <v>566</v>
      </c>
      <c r="G126" s="507"/>
      <c r="H126" s="507"/>
      <c r="I126" s="508"/>
    </row>
    <row r="127" spans="2:12" x14ac:dyDescent="0.35">
      <c r="B127" s="511" t="s">
        <v>395</v>
      </c>
      <c r="C127" s="512" t="s">
        <v>305</v>
      </c>
      <c r="D127" s="513" t="s">
        <v>304</v>
      </c>
      <c r="F127" s="505" t="s">
        <v>306</v>
      </c>
      <c r="G127" s="507" t="s">
        <v>396</v>
      </c>
      <c r="H127" s="507" t="s">
        <v>305</v>
      </c>
      <c r="I127" s="508" t="s">
        <v>304</v>
      </c>
    </row>
    <row r="128" spans="2:12" x14ac:dyDescent="0.35">
      <c r="B128" s="472" t="s">
        <v>330</v>
      </c>
      <c r="C128" s="473">
        <v>0.41210000000000002</v>
      </c>
      <c r="D128" s="474">
        <v>0.31400000000000006</v>
      </c>
      <c r="E128" s="475"/>
      <c r="F128" s="476" t="s">
        <v>312</v>
      </c>
      <c r="G128" s="477" t="s">
        <v>397</v>
      </c>
      <c r="H128" s="477">
        <v>0.39600000000000002</v>
      </c>
      <c r="I128" s="478">
        <v>0.26</v>
      </c>
      <c r="J128" s="475"/>
    </row>
    <row r="129" spans="2:10" x14ac:dyDescent="0.35">
      <c r="B129" s="479" t="s">
        <v>85</v>
      </c>
      <c r="C129" s="480">
        <v>0.45469999999999999</v>
      </c>
      <c r="D129" s="481">
        <v>0.33870000000000006</v>
      </c>
      <c r="E129" s="475"/>
      <c r="F129" s="482"/>
      <c r="G129" s="483" t="s">
        <v>398</v>
      </c>
      <c r="H129" s="483">
        <v>0.34499999999999997</v>
      </c>
      <c r="I129" s="484">
        <v>0.19500000000000001</v>
      </c>
      <c r="J129" s="475"/>
    </row>
    <row r="130" spans="2:10" x14ac:dyDescent="0.35">
      <c r="B130" s="485" t="s">
        <v>86</v>
      </c>
      <c r="C130" s="486">
        <v>0.42499000000000003</v>
      </c>
      <c r="D130" s="487">
        <v>0.35688999999999993</v>
      </c>
      <c r="E130" s="475"/>
      <c r="F130" s="482"/>
      <c r="G130" s="483" t="s">
        <v>399</v>
      </c>
      <c r="H130" s="483">
        <v>0.33700000000000002</v>
      </c>
      <c r="I130" s="484">
        <v>0.28900000000000003</v>
      </c>
      <c r="J130" s="475"/>
    </row>
    <row r="131" spans="2:10" x14ac:dyDescent="0.35">
      <c r="B131" s="485" t="s">
        <v>87</v>
      </c>
      <c r="C131" s="486">
        <v>0.47627999999999998</v>
      </c>
      <c r="D131" s="487">
        <v>0.32141000000000003</v>
      </c>
      <c r="E131" s="475"/>
      <c r="F131" s="482"/>
      <c r="G131" s="483" t="s">
        <v>400</v>
      </c>
      <c r="H131" s="483">
        <v>0.47899999999999998</v>
      </c>
      <c r="I131" s="484">
        <v>0.47100000000000003</v>
      </c>
      <c r="J131" s="475"/>
    </row>
    <row r="132" spans="2:10" x14ac:dyDescent="0.35">
      <c r="B132" s="485" t="s">
        <v>88</v>
      </c>
      <c r="C132" s="486">
        <v>0.41020000000000001</v>
      </c>
      <c r="D132" s="487">
        <v>0.29120000000000007</v>
      </c>
      <c r="E132" s="475"/>
      <c r="F132" s="482"/>
      <c r="G132" s="483" t="s">
        <v>401</v>
      </c>
      <c r="H132" s="483">
        <v>0.59299999999999997</v>
      </c>
      <c r="I132" s="484">
        <v>0.59299999999999997</v>
      </c>
      <c r="J132" s="475"/>
    </row>
    <row r="133" spans="2:10" x14ac:dyDescent="0.35">
      <c r="B133" s="485" t="s">
        <v>89</v>
      </c>
      <c r="C133" s="486">
        <v>0.42959999999999998</v>
      </c>
      <c r="D133" s="487">
        <v>0.29609999999999997</v>
      </c>
      <c r="E133" s="475"/>
      <c r="F133" s="482"/>
      <c r="G133" s="483" t="s">
        <v>402</v>
      </c>
      <c r="H133" s="483">
        <v>0.7</v>
      </c>
      <c r="I133" s="484">
        <v>0.61499999999999999</v>
      </c>
      <c r="J133" s="475"/>
    </row>
    <row r="134" spans="2:10" x14ac:dyDescent="0.35">
      <c r="B134" s="485" t="s">
        <v>90</v>
      </c>
      <c r="C134" s="486">
        <v>0.39640000000000003</v>
      </c>
      <c r="D134" s="487">
        <v>0.31040000000000006</v>
      </c>
      <c r="E134" s="475"/>
      <c r="F134" s="488"/>
      <c r="G134" s="489" t="s">
        <v>403</v>
      </c>
      <c r="H134" s="489">
        <v>0.85</v>
      </c>
      <c r="I134" s="490">
        <v>0.72099999999999997</v>
      </c>
      <c r="J134" s="475"/>
    </row>
    <row r="135" spans="2:10" x14ac:dyDescent="0.35">
      <c r="B135" s="485" t="s">
        <v>91</v>
      </c>
      <c r="C135" s="486">
        <v>0.43189999999999995</v>
      </c>
      <c r="D135" s="487">
        <v>0.31140000000000001</v>
      </c>
      <c r="E135" s="475"/>
      <c r="F135" s="476" t="s">
        <v>149</v>
      </c>
      <c r="G135" s="477" t="s">
        <v>397</v>
      </c>
      <c r="H135" s="477">
        <v>0.17900000000000005</v>
      </c>
      <c r="I135" s="478">
        <v>0.30200000000000005</v>
      </c>
      <c r="J135" s="475"/>
    </row>
    <row r="136" spans="2:10" x14ac:dyDescent="0.35">
      <c r="B136" s="485" t="s">
        <v>92</v>
      </c>
      <c r="C136" s="486">
        <v>0.40340000000000004</v>
      </c>
      <c r="D136" s="487">
        <v>0.30780000000000002</v>
      </c>
      <c r="E136" s="475"/>
      <c r="F136" s="482"/>
      <c r="G136" s="483" t="s">
        <v>398</v>
      </c>
      <c r="H136" s="483">
        <v>0.26200000000000001</v>
      </c>
      <c r="I136" s="484">
        <v>0.34700000000000003</v>
      </c>
      <c r="J136" s="475"/>
    </row>
    <row r="137" spans="2:10" x14ac:dyDescent="0.35">
      <c r="B137" s="485" t="s">
        <v>93</v>
      </c>
      <c r="C137" s="486">
        <v>0.4158</v>
      </c>
      <c r="D137" s="487">
        <v>0.35400000000000004</v>
      </c>
      <c r="E137" s="475"/>
      <c r="F137" s="482"/>
      <c r="G137" s="483" t="s">
        <v>399</v>
      </c>
      <c r="H137" s="483">
        <v>0.31099999999999994</v>
      </c>
      <c r="I137" s="484">
        <v>0.34499999999999997</v>
      </c>
      <c r="J137" s="475"/>
    </row>
    <row r="138" spans="2:10" x14ac:dyDescent="0.35">
      <c r="B138" s="485" t="s">
        <v>94</v>
      </c>
      <c r="C138" s="486">
        <v>0.36959999999999998</v>
      </c>
      <c r="D138" s="487">
        <v>0.28739999999999993</v>
      </c>
      <c r="E138" s="475"/>
      <c r="F138" s="482"/>
      <c r="G138" s="483" t="s">
        <v>400</v>
      </c>
      <c r="H138" s="483">
        <v>0.31400000000000006</v>
      </c>
      <c r="I138" s="484">
        <v>0.36899999999999999</v>
      </c>
      <c r="J138" s="475"/>
    </row>
    <row r="139" spans="2:10" x14ac:dyDescent="0.35">
      <c r="B139" s="485" t="s">
        <v>95</v>
      </c>
      <c r="C139" s="486">
        <v>0.42076000000000002</v>
      </c>
      <c r="D139" s="487">
        <v>0.33638999999999997</v>
      </c>
      <c r="E139" s="475"/>
      <c r="F139" s="482"/>
      <c r="G139" s="483" t="s">
        <v>401</v>
      </c>
      <c r="H139" s="483">
        <v>0.40200000000000002</v>
      </c>
      <c r="I139" s="484">
        <v>0.52100000000000002</v>
      </c>
      <c r="J139" s="475"/>
    </row>
    <row r="140" spans="2:10" x14ac:dyDescent="0.35">
      <c r="B140" s="485" t="s">
        <v>96</v>
      </c>
      <c r="C140" s="486">
        <v>0.39234999999999998</v>
      </c>
      <c r="D140" s="487">
        <v>0.30265000000000003</v>
      </c>
      <c r="E140" s="475"/>
      <c r="F140" s="482"/>
      <c r="G140" s="483" t="s">
        <v>402</v>
      </c>
      <c r="H140" s="483">
        <v>0.48899999999999999</v>
      </c>
      <c r="I140" s="484">
        <v>0.58799999999999997</v>
      </c>
      <c r="J140" s="475"/>
    </row>
    <row r="141" spans="2:10" x14ac:dyDescent="0.35">
      <c r="B141" s="485" t="s">
        <v>97</v>
      </c>
      <c r="C141" s="486">
        <v>0.38780000000000003</v>
      </c>
      <c r="D141" s="487">
        <v>0.32180000000000009</v>
      </c>
      <c r="E141" s="475"/>
      <c r="F141" s="488"/>
      <c r="G141" s="489" t="s">
        <v>403</v>
      </c>
      <c r="H141" s="489">
        <v>0.72599999999999998</v>
      </c>
      <c r="I141" s="490">
        <v>0.83299999999999996</v>
      </c>
      <c r="J141" s="475"/>
    </row>
    <row r="142" spans="2:10" x14ac:dyDescent="0.35">
      <c r="B142" s="491" t="s">
        <v>98</v>
      </c>
      <c r="C142" s="492">
        <v>0.40847</v>
      </c>
      <c r="D142" s="493">
        <v>0.30194999999999994</v>
      </c>
      <c r="E142" s="475"/>
      <c r="F142" s="476" t="s">
        <v>150</v>
      </c>
      <c r="G142" s="477" t="s">
        <v>397</v>
      </c>
      <c r="H142" s="477">
        <v>0.11700000000000003</v>
      </c>
      <c r="I142" s="478">
        <v>0.34700000000000003</v>
      </c>
      <c r="J142" s="475"/>
    </row>
    <row r="143" spans="2:10" x14ac:dyDescent="0.35">
      <c r="B143" s="485" t="s">
        <v>99</v>
      </c>
      <c r="C143" s="483">
        <v>0.35099999999999992</v>
      </c>
      <c r="D143" s="484">
        <v>0.29299999999999998</v>
      </c>
      <c r="E143" s="475"/>
      <c r="F143" s="482"/>
      <c r="G143" s="483" t="s">
        <v>398</v>
      </c>
      <c r="H143" s="483">
        <v>0.115</v>
      </c>
      <c r="I143" s="484">
        <v>0.29200000000000004</v>
      </c>
      <c r="J143" s="475"/>
    </row>
    <row r="144" spans="2:10" x14ac:dyDescent="0.35">
      <c r="B144" s="485" t="s">
        <v>100</v>
      </c>
      <c r="C144" s="483">
        <v>0.41200000000000003</v>
      </c>
      <c r="D144" s="484">
        <v>0.31799999999999995</v>
      </c>
      <c r="E144" s="475"/>
      <c r="F144" s="482"/>
      <c r="G144" s="483" t="s">
        <v>399</v>
      </c>
      <c r="H144" s="483">
        <v>0.22799999999999998</v>
      </c>
      <c r="I144" s="484">
        <v>0.32299999999999995</v>
      </c>
      <c r="J144" s="475"/>
    </row>
    <row r="145" spans="2:10" x14ac:dyDescent="0.35">
      <c r="B145" s="485" t="s">
        <v>101</v>
      </c>
      <c r="C145" s="483">
        <v>0.42700000000000005</v>
      </c>
      <c r="D145" s="484">
        <v>0.32900000000000007</v>
      </c>
      <c r="E145" s="475" t="s">
        <v>420</v>
      </c>
      <c r="F145" s="482"/>
      <c r="G145" s="483" t="s">
        <v>400</v>
      </c>
      <c r="H145" s="483">
        <v>0.25900000000000006</v>
      </c>
      <c r="I145" s="484">
        <v>0.33500000000000002</v>
      </c>
      <c r="J145" s="475"/>
    </row>
    <row r="146" spans="2:10" x14ac:dyDescent="0.35">
      <c r="B146" s="485" t="s">
        <v>102</v>
      </c>
      <c r="C146" s="483">
        <v>0.40299999999999997</v>
      </c>
      <c r="D146" s="484">
        <v>0.308</v>
      </c>
      <c r="E146" s="475" t="s">
        <v>420</v>
      </c>
      <c r="F146" s="482"/>
      <c r="G146" s="483" t="s">
        <v>401</v>
      </c>
      <c r="H146" s="483">
        <v>0.41499999999999998</v>
      </c>
      <c r="I146" s="484">
        <v>0.434</v>
      </c>
      <c r="J146" s="475"/>
    </row>
    <row r="147" spans="2:10" x14ac:dyDescent="0.35">
      <c r="B147" s="485" t="s">
        <v>103</v>
      </c>
      <c r="C147" s="483">
        <v>0.45899999999999996</v>
      </c>
      <c r="D147" s="484">
        <v>0.31</v>
      </c>
      <c r="E147" s="475" t="s">
        <v>420</v>
      </c>
      <c r="F147" s="482"/>
      <c r="G147" s="483" t="s">
        <v>402</v>
      </c>
      <c r="H147" s="483">
        <v>0.48499999999999999</v>
      </c>
      <c r="I147" s="484">
        <v>0.52700000000000002</v>
      </c>
      <c r="J147" s="475"/>
    </row>
    <row r="148" spans="2:10" x14ac:dyDescent="0.35">
      <c r="B148" s="485" t="s">
        <v>104</v>
      </c>
      <c r="C148" s="483">
        <v>0.47600000000000003</v>
      </c>
      <c r="D148" s="484">
        <v>0.32099999999999995</v>
      </c>
      <c r="E148" s="475"/>
      <c r="F148" s="488"/>
      <c r="G148" s="489" t="s">
        <v>403</v>
      </c>
      <c r="H148" s="489">
        <v>0.61699999999999999</v>
      </c>
      <c r="I148" s="490">
        <v>0.79500000000000004</v>
      </c>
      <c r="J148" s="475"/>
    </row>
    <row r="149" spans="2:10" x14ac:dyDescent="0.35">
      <c r="B149" s="485" t="s">
        <v>105</v>
      </c>
      <c r="C149" s="483">
        <v>0.44299999999999995</v>
      </c>
      <c r="D149" s="484">
        <v>0.32900000000000007</v>
      </c>
      <c r="E149" s="475" t="s">
        <v>420</v>
      </c>
      <c r="F149" s="476" t="s">
        <v>151</v>
      </c>
      <c r="G149" s="477" t="s">
        <v>397</v>
      </c>
      <c r="H149" s="477">
        <v>0.19299999999999998</v>
      </c>
      <c r="I149" s="478">
        <v>0.34200000000000003</v>
      </c>
      <c r="J149" s="475"/>
    </row>
    <row r="150" spans="2:10" x14ac:dyDescent="0.35">
      <c r="B150" s="485" t="s">
        <v>106</v>
      </c>
      <c r="C150" s="483">
        <v>0.46899999999999997</v>
      </c>
      <c r="D150" s="484">
        <v>0.36099999999999999</v>
      </c>
      <c r="E150" s="475"/>
      <c r="F150" s="482"/>
      <c r="G150" s="483" t="s">
        <v>398</v>
      </c>
      <c r="H150" s="483">
        <v>0.16900000000000007</v>
      </c>
      <c r="I150" s="484">
        <v>0.19700000000000004</v>
      </c>
      <c r="J150" s="475"/>
    </row>
    <row r="151" spans="2:10" x14ac:dyDescent="0.35">
      <c r="B151" s="485" t="s">
        <v>107</v>
      </c>
      <c r="C151" s="483">
        <v>0.40100000000000002</v>
      </c>
      <c r="D151" s="484">
        <v>0.28299999999999997</v>
      </c>
      <c r="E151" s="475" t="s">
        <v>420</v>
      </c>
      <c r="F151" s="482"/>
      <c r="G151" s="483" t="s">
        <v>399</v>
      </c>
      <c r="H151" s="483">
        <v>0.22</v>
      </c>
      <c r="I151" s="484">
        <v>0.27200000000000002</v>
      </c>
      <c r="J151" s="475"/>
    </row>
    <row r="152" spans="2:10" x14ac:dyDescent="0.35">
      <c r="B152" s="485" t="s">
        <v>108</v>
      </c>
      <c r="C152" s="483">
        <v>0.38900000000000001</v>
      </c>
      <c r="D152" s="484">
        <v>0.37</v>
      </c>
      <c r="E152" s="475" t="s">
        <v>420</v>
      </c>
      <c r="F152" s="482"/>
      <c r="G152" s="483" t="s">
        <v>400</v>
      </c>
      <c r="H152" s="483">
        <v>0.23099999999999996</v>
      </c>
      <c r="I152" s="484">
        <v>0.32</v>
      </c>
      <c r="J152" s="475"/>
    </row>
    <row r="153" spans="2:10" x14ac:dyDescent="0.35">
      <c r="B153" s="485" t="s">
        <v>109</v>
      </c>
      <c r="C153" s="483">
        <v>0.40100000000000002</v>
      </c>
      <c r="D153" s="484">
        <v>0.28299999999999997</v>
      </c>
      <c r="E153" s="475" t="s">
        <v>420</v>
      </c>
      <c r="F153" s="482"/>
      <c r="G153" s="483" t="s">
        <v>401</v>
      </c>
      <c r="H153" s="483">
        <v>0.35200000000000004</v>
      </c>
      <c r="I153" s="484">
        <v>0.40500000000000003</v>
      </c>
      <c r="J153" s="475"/>
    </row>
    <row r="154" spans="2:10" x14ac:dyDescent="0.35">
      <c r="B154" s="485" t="s">
        <v>110</v>
      </c>
      <c r="C154" s="483">
        <v>0.33400000000000007</v>
      </c>
      <c r="D154" s="484">
        <v>0.245</v>
      </c>
      <c r="E154" s="475"/>
      <c r="F154" s="482"/>
      <c r="G154" s="483" t="s">
        <v>402</v>
      </c>
      <c r="H154" s="483">
        <v>0.34599999999999992</v>
      </c>
      <c r="I154" s="484">
        <v>0.46500000000000002</v>
      </c>
      <c r="J154" s="475"/>
    </row>
    <row r="155" spans="2:10" x14ac:dyDescent="0.35">
      <c r="B155" s="485" t="s">
        <v>111</v>
      </c>
      <c r="C155" s="483">
        <v>0.40799999999999997</v>
      </c>
      <c r="D155" s="484">
        <v>0.30200000000000005</v>
      </c>
      <c r="E155" s="475"/>
      <c r="F155" s="488"/>
      <c r="G155" s="489" t="s">
        <v>403</v>
      </c>
      <c r="H155" s="489">
        <v>0.56000000000000005</v>
      </c>
      <c r="I155" s="490">
        <v>0.71099999999999997</v>
      </c>
      <c r="J155" s="475"/>
    </row>
    <row r="156" spans="2:10" x14ac:dyDescent="0.35">
      <c r="B156" s="485" t="s">
        <v>112</v>
      </c>
      <c r="C156" s="483">
        <v>0.45899999999999996</v>
      </c>
      <c r="D156" s="484">
        <v>0.31</v>
      </c>
      <c r="E156" s="475" t="s">
        <v>420</v>
      </c>
      <c r="F156" s="476" t="s">
        <v>313</v>
      </c>
      <c r="G156" s="477" t="s">
        <v>397</v>
      </c>
      <c r="H156" s="477">
        <v>0.14599999999999994</v>
      </c>
      <c r="I156" s="478">
        <v>0.18299999999999997</v>
      </c>
      <c r="J156" s="475"/>
    </row>
    <row r="157" spans="2:10" x14ac:dyDescent="0.35">
      <c r="B157" s="485" t="s">
        <v>113</v>
      </c>
      <c r="C157" s="483">
        <v>0.41</v>
      </c>
      <c r="D157" s="484">
        <v>0.29099999999999993</v>
      </c>
      <c r="E157" s="475"/>
      <c r="F157" s="482"/>
      <c r="G157" s="483" t="s">
        <v>398</v>
      </c>
      <c r="H157" s="483">
        <v>0.18200000000000002</v>
      </c>
      <c r="I157" s="484">
        <v>0.17900000000000005</v>
      </c>
      <c r="J157" s="475"/>
    </row>
    <row r="158" spans="2:10" x14ac:dyDescent="0.35">
      <c r="B158" s="485" t="s">
        <v>114</v>
      </c>
      <c r="C158" s="483">
        <v>0.46</v>
      </c>
      <c r="D158" s="484">
        <v>0.31599999999999995</v>
      </c>
      <c r="E158" s="475"/>
      <c r="F158" s="482"/>
      <c r="G158" s="483" t="s">
        <v>399</v>
      </c>
      <c r="H158" s="483">
        <v>0.14599999999999994</v>
      </c>
      <c r="I158" s="484">
        <v>0.25099999999999995</v>
      </c>
      <c r="J158" s="475"/>
    </row>
    <row r="159" spans="2:10" x14ac:dyDescent="0.35">
      <c r="B159" s="485" t="s">
        <v>115</v>
      </c>
      <c r="C159" s="483">
        <v>0.43099999999999999</v>
      </c>
      <c r="D159" s="484">
        <v>0.33700000000000002</v>
      </c>
      <c r="E159" s="475"/>
      <c r="F159" s="482"/>
      <c r="G159" s="483" t="s">
        <v>400</v>
      </c>
      <c r="H159" s="483">
        <v>0.22599999999999995</v>
      </c>
      <c r="I159" s="484">
        <v>0.23799999999999996</v>
      </c>
      <c r="J159" s="475"/>
    </row>
    <row r="160" spans="2:10" x14ac:dyDescent="0.35">
      <c r="B160" s="485" t="s">
        <v>116</v>
      </c>
      <c r="C160" s="483">
        <v>0.36700000000000005</v>
      </c>
      <c r="D160" s="484">
        <v>0.31299999999999994</v>
      </c>
      <c r="E160" s="475" t="s">
        <v>420</v>
      </c>
      <c r="F160" s="482"/>
      <c r="G160" s="483" t="s">
        <v>401</v>
      </c>
      <c r="H160" s="483">
        <v>0.29799999999999999</v>
      </c>
      <c r="I160" s="484">
        <v>0.35200000000000004</v>
      </c>
      <c r="J160" s="475"/>
    </row>
    <row r="161" spans="2:10" x14ac:dyDescent="0.35">
      <c r="B161" s="485" t="s">
        <v>117</v>
      </c>
      <c r="C161" s="483">
        <v>0.38900000000000001</v>
      </c>
      <c r="D161" s="484">
        <v>0.37</v>
      </c>
      <c r="E161" s="475" t="s">
        <v>420</v>
      </c>
      <c r="F161" s="482"/>
      <c r="G161" s="483" t="s">
        <v>402</v>
      </c>
      <c r="H161" s="483">
        <v>0.28700000000000003</v>
      </c>
      <c r="I161" s="484">
        <v>0.4</v>
      </c>
      <c r="J161" s="475"/>
    </row>
    <row r="162" spans="2:10" x14ac:dyDescent="0.35">
      <c r="B162" s="485" t="s">
        <v>118</v>
      </c>
      <c r="C162" s="483">
        <v>0.439</v>
      </c>
      <c r="D162" s="484">
        <v>0.31400000000000006</v>
      </c>
      <c r="E162" s="475" t="s">
        <v>420</v>
      </c>
      <c r="F162" s="488"/>
      <c r="G162" s="489" t="s">
        <v>403</v>
      </c>
      <c r="H162" s="489">
        <v>0.53500000000000003</v>
      </c>
      <c r="I162" s="490">
        <v>0.72199999999999998</v>
      </c>
      <c r="J162" s="475"/>
    </row>
    <row r="163" spans="2:10" x14ac:dyDescent="0.35">
      <c r="B163" s="485" t="s">
        <v>119</v>
      </c>
      <c r="C163" s="483">
        <v>0.47600000000000003</v>
      </c>
      <c r="D163" s="484">
        <v>0.34200000000000003</v>
      </c>
      <c r="E163" s="475"/>
      <c r="F163" s="475"/>
      <c r="G163" s="475"/>
      <c r="H163" s="475"/>
      <c r="I163" s="475"/>
      <c r="J163" s="475"/>
    </row>
    <row r="164" spans="2:10" x14ac:dyDescent="0.35">
      <c r="B164" s="485" t="s">
        <v>120</v>
      </c>
      <c r="C164" s="483">
        <v>0.441</v>
      </c>
      <c r="D164" s="484">
        <v>0.38500000000000001</v>
      </c>
      <c r="E164" s="475"/>
      <c r="F164" s="475"/>
      <c r="G164" s="475"/>
      <c r="H164" s="475"/>
      <c r="I164" s="475"/>
      <c r="J164" s="475"/>
    </row>
    <row r="165" spans="2:10" x14ac:dyDescent="0.35">
      <c r="B165" s="485" t="s">
        <v>121</v>
      </c>
      <c r="C165" s="483">
        <v>0.42100000000000004</v>
      </c>
      <c r="D165" s="484">
        <v>0.33599999999999997</v>
      </c>
      <c r="E165" s="475"/>
      <c r="F165" s="475"/>
      <c r="G165" s="475"/>
      <c r="H165" s="475"/>
      <c r="I165" s="475"/>
      <c r="J165" s="475"/>
    </row>
    <row r="166" spans="2:10" x14ac:dyDescent="0.35">
      <c r="B166" s="485" t="s">
        <v>122</v>
      </c>
      <c r="C166" s="483">
        <v>0.40700000000000003</v>
      </c>
      <c r="D166" s="484">
        <v>0.315</v>
      </c>
      <c r="E166" s="475" t="s">
        <v>420</v>
      </c>
      <c r="F166" s="475"/>
      <c r="G166" s="475"/>
      <c r="H166" s="475"/>
      <c r="I166" s="475"/>
      <c r="J166" s="475"/>
    </row>
    <row r="167" spans="2:10" x14ac:dyDescent="0.35">
      <c r="B167" s="485" t="s">
        <v>123</v>
      </c>
      <c r="C167" s="483">
        <v>0.37799999999999995</v>
      </c>
      <c r="D167" s="484">
        <v>0.308</v>
      </c>
      <c r="E167" s="475" t="s">
        <v>420</v>
      </c>
      <c r="F167" s="475"/>
      <c r="G167" s="475"/>
      <c r="H167" s="475"/>
      <c r="I167" s="475"/>
      <c r="J167" s="475"/>
    </row>
    <row r="168" spans="2:10" x14ac:dyDescent="0.35">
      <c r="B168" s="485" t="s">
        <v>124</v>
      </c>
      <c r="C168" s="483">
        <v>0.42499999999999999</v>
      </c>
      <c r="D168" s="484">
        <v>0.35700000000000004</v>
      </c>
      <c r="E168" s="475"/>
      <c r="F168" s="475"/>
      <c r="G168" s="475"/>
      <c r="H168" s="475"/>
      <c r="I168" s="475"/>
      <c r="J168" s="475"/>
    </row>
    <row r="169" spans="2:10" x14ac:dyDescent="0.35">
      <c r="B169" s="485" t="s">
        <v>125</v>
      </c>
      <c r="C169" s="483">
        <v>0.39200000000000002</v>
      </c>
      <c r="D169" s="484">
        <v>0.30299999999999999</v>
      </c>
      <c r="E169" s="475"/>
      <c r="F169" s="475"/>
      <c r="G169" s="475"/>
      <c r="H169" s="475"/>
      <c r="I169" s="475"/>
      <c r="J169" s="475"/>
    </row>
    <row r="170" spans="2:10" x14ac:dyDescent="0.35">
      <c r="B170" s="485" t="s">
        <v>126</v>
      </c>
      <c r="C170" s="483">
        <v>0.41299999999999998</v>
      </c>
      <c r="D170" s="484">
        <v>0.30900000000000005</v>
      </c>
      <c r="E170" s="475"/>
      <c r="F170" s="475"/>
      <c r="G170" s="475"/>
      <c r="H170" s="475"/>
      <c r="I170" s="475"/>
      <c r="J170" s="475"/>
    </row>
    <row r="171" spans="2:10" x14ac:dyDescent="0.35">
      <c r="B171" s="485" t="s">
        <v>127</v>
      </c>
      <c r="C171" s="483">
        <v>0.38900000000000001</v>
      </c>
      <c r="D171" s="484">
        <v>0.31900000000000006</v>
      </c>
      <c r="E171" s="475"/>
      <c r="F171" s="475"/>
      <c r="G171" s="475"/>
      <c r="H171" s="475"/>
      <c r="I171" s="475"/>
      <c r="J171" s="475"/>
    </row>
    <row r="172" spans="2:10" x14ac:dyDescent="0.35">
      <c r="B172" s="485" t="s">
        <v>128</v>
      </c>
      <c r="C172" s="483">
        <v>0.40200000000000002</v>
      </c>
      <c r="D172" s="484">
        <v>0.28499999999999998</v>
      </c>
      <c r="E172" s="475" t="s">
        <v>420</v>
      </c>
      <c r="F172" s="475"/>
      <c r="G172" s="475"/>
      <c r="H172" s="475"/>
      <c r="I172" s="475"/>
      <c r="J172" s="475"/>
    </row>
    <row r="173" spans="2:10" x14ac:dyDescent="0.35">
      <c r="B173" s="485" t="s">
        <v>129</v>
      </c>
      <c r="C173" s="483">
        <v>0.39600000000000002</v>
      </c>
      <c r="D173" s="484">
        <v>0.30499999999999999</v>
      </c>
      <c r="E173" s="475" t="s">
        <v>420</v>
      </c>
      <c r="F173" s="475"/>
      <c r="G173" s="475"/>
      <c r="H173" s="475"/>
      <c r="I173" s="475"/>
      <c r="J173" s="475"/>
    </row>
    <row r="174" spans="2:10" x14ac:dyDescent="0.35">
      <c r="B174" s="485" t="s">
        <v>130</v>
      </c>
      <c r="C174" s="483">
        <v>0.441</v>
      </c>
      <c r="D174" s="484">
        <v>0.33</v>
      </c>
      <c r="E174" s="475" t="s">
        <v>420</v>
      </c>
      <c r="F174" s="475"/>
      <c r="G174" s="475"/>
      <c r="H174" s="475"/>
      <c r="I174" s="475"/>
      <c r="J174" s="475"/>
    </row>
    <row r="175" spans="2:10" x14ac:dyDescent="0.35">
      <c r="B175" s="479" t="s">
        <v>479</v>
      </c>
      <c r="C175" s="476">
        <v>0.38400000000000001</v>
      </c>
      <c r="D175" s="478">
        <v>0.30700000000000005</v>
      </c>
      <c r="E175" s="475"/>
      <c r="F175" s="475"/>
      <c r="G175" s="475"/>
      <c r="H175" s="475"/>
      <c r="I175" s="475"/>
      <c r="J175" s="475"/>
    </row>
    <row r="176" spans="2:10" x14ac:dyDescent="0.35">
      <c r="B176" s="485" t="s">
        <v>490</v>
      </c>
      <c r="C176" s="482">
        <v>0.38600000000000001</v>
      </c>
      <c r="D176" s="484">
        <v>0.29400000000000004</v>
      </c>
      <c r="E176" s="475"/>
      <c r="F176" s="475"/>
      <c r="G176" s="475"/>
      <c r="H176" s="475"/>
      <c r="I176" s="475"/>
      <c r="J176" s="475"/>
    </row>
    <row r="177" spans="2:12" x14ac:dyDescent="0.35">
      <c r="B177" s="485" t="s">
        <v>496</v>
      </c>
      <c r="C177" s="482">
        <v>0.42599999999999999</v>
      </c>
      <c r="D177" s="484">
        <v>0.32700000000000001</v>
      </c>
      <c r="E177" s="475"/>
      <c r="F177" s="475"/>
      <c r="G177" s="475"/>
      <c r="H177" s="475"/>
      <c r="I177" s="475"/>
      <c r="J177" s="475"/>
    </row>
    <row r="178" spans="2:12" x14ac:dyDescent="0.35">
      <c r="B178" s="485" t="s">
        <v>499</v>
      </c>
      <c r="C178" s="482">
        <v>0.43099999999999999</v>
      </c>
      <c r="D178" s="484">
        <v>0.33700000000000002</v>
      </c>
      <c r="E178" s="475"/>
      <c r="F178" s="475"/>
      <c r="G178" s="475"/>
      <c r="H178" s="475"/>
      <c r="I178" s="475"/>
      <c r="J178" s="475"/>
    </row>
    <row r="179" spans="2:12" x14ac:dyDescent="0.35">
      <c r="B179" s="485" t="s">
        <v>502</v>
      </c>
      <c r="C179" s="482">
        <v>0.39799999999999996</v>
      </c>
      <c r="D179" s="484">
        <v>0.308</v>
      </c>
      <c r="E179" s="475"/>
      <c r="F179" s="475"/>
      <c r="G179" s="475"/>
      <c r="H179" s="475"/>
      <c r="I179" s="475"/>
      <c r="J179" s="475"/>
    </row>
    <row r="180" spans="2:12" x14ac:dyDescent="0.35">
      <c r="B180" s="491" t="s">
        <v>483</v>
      </c>
      <c r="C180" s="488">
        <v>0.42200000000000004</v>
      </c>
      <c r="D180" s="490">
        <v>0.25900000000000006</v>
      </c>
      <c r="E180" s="475"/>
      <c r="F180" s="475"/>
      <c r="G180" s="475"/>
      <c r="H180" s="475"/>
      <c r="I180" s="475"/>
      <c r="J180" s="475"/>
    </row>
    <row r="181" spans="2:12" x14ac:dyDescent="0.35">
      <c r="B181" s="475"/>
      <c r="C181" s="475"/>
      <c r="D181" s="475"/>
      <c r="E181" s="475"/>
      <c r="F181" s="475"/>
      <c r="G181" s="475"/>
      <c r="H181" s="475"/>
      <c r="I181" s="475"/>
      <c r="J181" s="475"/>
    </row>
    <row r="182" spans="2:12" x14ac:dyDescent="0.35">
      <c r="B182" s="483"/>
      <c r="C182" s="483"/>
      <c r="D182" s="494"/>
      <c r="E182" s="483"/>
      <c r="F182" s="483"/>
      <c r="G182" s="475"/>
      <c r="H182" s="475"/>
      <c r="I182" s="475"/>
      <c r="J182" s="475"/>
    </row>
    <row r="183" spans="2:12" x14ac:dyDescent="0.35">
      <c r="B183" s="429" t="s">
        <v>379</v>
      </c>
      <c r="C183" s="429"/>
      <c r="D183" s="430"/>
      <c r="E183" s="430"/>
      <c r="F183" s="430"/>
      <c r="G183" s="430"/>
      <c r="H183" s="430"/>
      <c r="I183" s="430"/>
      <c r="J183" s="430"/>
      <c r="K183" s="430"/>
      <c r="L183" s="430"/>
    </row>
    <row r="184" spans="2:12" x14ac:dyDescent="0.35">
      <c r="B184" s="241"/>
      <c r="C184" s="241"/>
      <c r="D184" s="495"/>
      <c r="E184" s="241"/>
    </row>
    <row r="185" spans="2:12" x14ac:dyDescent="0.35">
      <c r="B185" s="241" t="s">
        <v>382</v>
      </c>
      <c r="C185" s="241"/>
      <c r="E185" s="241"/>
    </row>
    <row r="186" spans="2:12" x14ac:dyDescent="0.35">
      <c r="B186" s="17" t="s">
        <v>417</v>
      </c>
      <c r="C186" s="496">
        <v>7</v>
      </c>
      <c r="D186" s="17" t="s">
        <v>420</v>
      </c>
      <c r="E186" s="241"/>
    </row>
    <row r="187" spans="2:12" x14ac:dyDescent="0.35">
      <c r="B187" s="17" t="s">
        <v>568</v>
      </c>
      <c r="C187" s="496">
        <v>7</v>
      </c>
      <c r="D187" s="17" t="s">
        <v>567</v>
      </c>
      <c r="E187" s="241"/>
    </row>
    <row r="188" spans="2:12" x14ac:dyDescent="0.35">
      <c r="C188" s="241"/>
      <c r="D188" s="495"/>
      <c r="E188" s="241"/>
    </row>
    <row r="189" spans="2:12" x14ac:dyDescent="0.35">
      <c r="B189" s="241" t="s">
        <v>649</v>
      </c>
      <c r="C189" s="241"/>
      <c r="D189" s="495"/>
      <c r="E189" s="241"/>
    </row>
    <row r="190" spans="2:12" x14ac:dyDescent="0.35">
      <c r="B190" s="241" t="s">
        <v>712</v>
      </c>
      <c r="C190" s="497"/>
      <c r="D190" s="495"/>
      <c r="E190" s="241"/>
    </row>
    <row r="191" spans="2:12" x14ac:dyDescent="0.35">
      <c r="B191" s="241"/>
      <c r="C191" s="241"/>
      <c r="D191" s="495"/>
      <c r="E191" s="241"/>
    </row>
    <row r="192" spans="2:12" x14ac:dyDescent="0.35">
      <c r="B192" s="429" t="s">
        <v>380</v>
      </c>
      <c r="C192" s="429"/>
      <c r="D192" s="430"/>
      <c r="E192" s="430"/>
      <c r="F192" s="430"/>
      <c r="G192" s="430"/>
      <c r="H192" s="430"/>
      <c r="I192" s="430"/>
      <c r="J192" s="430"/>
      <c r="K192" s="430"/>
      <c r="L192" s="430"/>
    </row>
    <row r="193" spans="2:10" x14ac:dyDescent="0.35">
      <c r="B193" s="498"/>
      <c r="C193" s="499"/>
      <c r="D193" s="500"/>
      <c r="E193" s="499"/>
    </row>
    <row r="194" spans="2:10" x14ac:dyDescent="0.35">
      <c r="B194" s="499" t="s">
        <v>556</v>
      </c>
      <c r="C194" s="499"/>
      <c r="D194" s="500"/>
      <c r="E194" s="499"/>
    </row>
    <row r="195" spans="2:10" x14ac:dyDescent="0.35">
      <c r="B195" s="499" t="s">
        <v>557</v>
      </c>
      <c r="C195" s="499"/>
      <c r="D195" s="500"/>
      <c r="E195" s="499"/>
    </row>
    <row r="196" spans="2:10" x14ac:dyDescent="0.35">
      <c r="B196" s="498" t="s">
        <v>381</v>
      </c>
      <c r="C196" s="501">
        <v>2512</v>
      </c>
      <c r="E196" s="499"/>
    </row>
    <row r="198" spans="2:10" x14ac:dyDescent="0.35">
      <c r="B198" s="429" t="s">
        <v>318</v>
      </c>
      <c r="C198" s="430"/>
      <c r="D198" s="430"/>
      <c r="E198" s="430"/>
      <c r="F198" s="430"/>
      <c r="G198" s="430"/>
      <c r="H198" s="430"/>
      <c r="I198" s="430"/>
      <c r="J198" s="430"/>
    </row>
    <row r="199" spans="2:10" ht="15.5" customHeight="1" x14ac:dyDescent="0.35"/>
    <row r="200" spans="2:10" s="179" customFormat="1" ht="15.5" customHeight="1" x14ac:dyDescent="0.35">
      <c r="B200" s="179" t="s">
        <v>468</v>
      </c>
    </row>
    <row r="201" spans="2:10" s="179" customFormat="1" ht="15.5" customHeight="1" x14ac:dyDescent="0.35">
      <c r="B201" s="179" t="s">
        <v>422</v>
      </c>
    </row>
    <row r="202" spans="2:10" s="179" customFormat="1" ht="15.5" customHeight="1" x14ac:dyDescent="0.35">
      <c r="B202" s="502" t="s">
        <v>558</v>
      </c>
      <c r="C202" s="503"/>
    </row>
    <row r="203" spans="2:10" s="179" customFormat="1" ht="15.5" customHeight="1" x14ac:dyDescent="0.35">
      <c r="B203" s="179" t="s">
        <v>469</v>
      </c>
    </row>
    <row r="204" spans="2:10" s="179" customFormat="1" ht="15.5" customHeight="1" x14ac:dyDescent="0.35">
      <c r="B204" s="179" t="s">
        <v>563</v>
      </c>
    </row>
    <row r="205" spans="2:10" s="179" customFormat="1" ht="15.5" customHeight="1" x14ac:dyDescent="0.35">
      <c r="B205" s="179" t="s">
        <v>470</v>
      </c>
    </row>
    <row r="206" spans="2:10" s="179" customFormat="1" ht="15.5" customHeight="1" x14ac:dyDescent="0.35">
      <c r="B206" s="179" t="s">
        <v>471</v>
      </c>
    </row>
    <row r="207" spans="2:10" s="179" customFormat="1" ht="15.5" customHeight="1" x14ac:dyDescent="0.35">
      <c r="B207" s="179" t="s">
        <v>564</v>
      </c>
    </row>
    <row r="208" spans="2:10" s="179" customFormat="1" ht="15.5" customHeight="1" x14ac:dyDescent="0.35">
      <c r="B208" s="179" t="s">
        <v>467</v>
      </c>
    </row>
    <row r="209" spans="2:3" ht="15.5" customHeight="1" x14ac:dyDescent="0.35">
      <c r="B209" s="504"/>
      <c r="C209" s="238"/>
    </row>
    <row r="210" spans="2:3" ht="15.5" customHeight="1" x14ac:dyDescent="0.35"/>
    <row r="211" spans="2:3" x14ac:dyDescent="0.35">
      <c r="B211" s="504"/>
    </row>
    <row r="212" spans="2:3" x14ac:dyDescent="0.35">
      <c r="B212" s="504"/>
    </row>
    <row r="213" spans="2:3" x14ac:dyDescent="0.35">
      <c r="B213" s="504"/>
    </row>
    <row r="214" spans="2:3" x14ac:dyDescent="0.35">
      <c r="B214" s="504"/>
    </row>
    <row r="215" spans="2:3" x14ac:dyDescent="0.35">
      <c r="B215" s="504"/>
    </row>
    <row r="216" spans="2:3" x14ac:dyDescent="0.35">
      <c r="B216" s="504"/>
    </row>
    <row r="217" spans="2:3" x14ac:dyDescent="0.35">
      <c r="B217" s="504"/>
    </row>
    <row r="218" spans="2:3" x14ac:dyDescent="0.35">
      <c r="B218" s="504"/>
    </row>
  </sheetData>
  <sortState ref="B186:B187">
    <sortCondition ref="B186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"/>
  <sheetViews>
    <sheetView workbookViewId="0">
      <selection activeCell="E11" sqref="E11"/>
    </sheetView>
  </sheetViews>
  <sheetFormatPr defaultRowHeight="15.5" x14ac:dyDescent="0.3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G953"/>
  <sheetViews>
    <sheetView zoomScale="70" zoomScaleNormal="70" workbookViewId="0">
      <pane xSplit="4420" ySplit="1220" topLeftCell="E56" activePane="bottomRight"/>
      <selection sqref="A1:J1048576"/>
      <selection pane="topRight" activeCell="E2" sqref="E2"/>
      <selection pane="bottomLeft" activeCell="A30" sqref="A30"/>
      <selection pane="bottomRight" activeCell="O64" sqref="O64"/>
    </sheetView>
  </sheetViews>
  <sheetFormatPr defaultRowHeight="15.5" x14ac:dyDescent="0.35"/>
  <cols>
    <col min="1" max="1" width="21.53515625" customWidth="1"/>
    <col min="2" max="2" width="22.15234375" style="5" customWidth="1"/>
    <col min="3" max="3" width="11.07421875" style="15" customWidth="1"/>
    <col min="4" max="4" width="10.921875" style="15" customWidth="1"/>
    <col min="7" max="7" width="12" style="15" customWidth="1"/>
    <col min="8" max="8" width="10.4609375" customWidth="1"/>
    <col min="9" max="9" width="11.53515625" customWidth="1"/>
    <col min="10" max="10" width="19.53515625" customWidth="1"/>
    <col min="11" max="18" width="16.61328125" style="59" customWidth="1"/>
    <col min="19" max="34" width="16.53515625" style="59" customWidth="1"/>
    <col min="35" max="39" width="16.53515625" style="60" customWidth="1"/>
    <col min="40" max="43" width="16.53515625" style="59" customWidth="1"/>
    <col min="44" max="59" width="16.53515625" customWidth="1"/>
  </cols>
  <sheetData>
    <row r="1" spans="1:59" s="134" customFormat="1" ht="20" x14ac:dyDescent="0.4">
      <c r="A1" s="42" t="s">
        <v>321</v>
      </c>
      <c r="B1" s="124"/>
      <c r="C1" s="125"/>
      <c r="D1" s="125"/>
      <c r="E1" s="126"/>
      <c r="F1" s="126"/>
      <c r="G1" s="125"/>
      <c r="H1" s="126"/>
      <c r="I1" s="126"/>
      <c r="J1" s="127"/>
      <c r="K1" s="128" t="s">
        <v>295</v>
      </c>
      <c r="L1" s="129"/>
      <c r="M1" s="129"/>
      <c r="N1" s="129"/>
      <c r="O1" s="129"/>
      <c r="P1" s="129"/>
      <c r="Q1" s="129"/>
      <c r="R1" s="130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2" t="s">
        <v>325</v>
      </c>
      <c r="AK1" s="133"/>
      <c r="AL1" s="133"/>
      <c r="AM1" s="133"/>
      <c r="AN1" s="133"/>
      <c r="AO1" s="133"/>
      <c r="AP1" s="133"/>
      <c r="AQ1" s="133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59" s="13" customFormat="1" x14ac:dyDescent="0.35">
      <c r="A2" s="180" t="s">
        <v>553</v>
      </c>
      <c r="B2" s="181" t="str">
        <f>Options!B11</f>
        <v>Scotland</v>
      </c>
      <c r="C2" s="182" t="s">
        <v>554</v>
      </c>
      <c r="D2" s="182"/>
      <c r="E2" s="180" t="str">
        <f>VLOOKUP(B2,Lists!D2:E85,2)</f>
        <v>Scotland</v>
      </c>
      <c r="F2" s="180"/>
      <c r="G2" s="182"/>
      <c r="H2" s="180"/>
      <c r="I2" s="180"/>
      <c r="K2" s="82" t="s">
        <v>322</v>
      </c>
      <c r="L2" s="83"/>
      <c r="M2" s="86" t="s">
        <v>164</v>
      </c>
      <c r="N2" s="85"/>
      <c r="O2" s="83" t="s">
        <v>166</v>
      </c>
      <c r="P2" s="83"/>
      <c r="Q2" s="86" t="s">
        <v>169</v>
      </c>
      <c r="R2" s="85"/>
      <c r="S2" s="86" t="s">
        <v>323</v>
      </c>
      <c r="T2" s="84"/>
      <c r="U2" s="84"/>
      <c r="V2" s="84"/>
      <c r="W2" s="84"/>
      <c r="X2" s="84"/>
      <c r="Y2" s="84"/>
      <c r="Z2" s="85"/>
      <c r="AA2" s="86" t="s">
        <v>324</v>
      </c>
      <c r="AB2" s="84"/>
      <c r="AC2" s="84"/>
      <c r="AD2" s="84"/>
      <c r="AE2" s="84"/>
      <c r="AF2" s="84"/>
      <c r="AG2" s="84"/>
      <c r="AH2" s="84"/>
      <c r="AI2" s="92"/>
      <c r="AJ2" s="112" t="s">
        <v>322</v>
      </c>
      <c r="AK2" s="113"/>
      <c r="AL2" s="86" t="s">
        <v>164</v>
      </c>
      <c r="AM2" s="85"/>
      <c r="AN2" s="113" t="s">
        <v>166</v>
      </c>
      <c r="AO2" s="113"/>
      <c r="AP2" s="86" t="s">
        <v>169</v>
      </c>
      <c r="AQ2" s="85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</row>
    <row r="3" spans="1:59" s="9" customFormat="1" ht="34.25" customHeight="1" x14ac:dyDescent="0.35">
      <c r="A3" s="9" t="s">
        <v>131</v>
      </c>
      <c r="B3" s="11" t="s">
        <v>132</v>
      </c>
      <c r="C3" s="14" t="s">
        <v>302</v>
      </c>
      <c r="D3" s="14" t="s">
        <v>301</v>
      </c>
      <c r="E3" s="10" t="s">
        <v>139</v>
      </c>
      <c r="F3" s="10" t="s">
        <v>131</v>
      </c>
      <c r="G3" s="14" t="s">
        <v>146</v>
      </c>
      <c r="H3" s="10" t="s">
        <v>311</v>
      </c>
      <c r="I3" s="10" t="s">
        <v>147</v>
      </c>
      <c r="J3" s="10" t="s">
        <v>326</v>
      </c>
      <c r="K3" s="93" t="s">
        <v>162</v>
      </c>
      <c r="L3" s="94" t="s">
        <v>163</v>
      </c>
      <c r="M3" s="95" t="s">
        <v>162</v>
      </c>
      <c r="N3" s="96" t="s">
        <v>163</v>
      </c>
      <c r="O3" s="94" t="s">
        <v>162</v>
      </c>
      <c r="P3" s="94" t="s">
        <v>163</v>
      </c>
      <c r="Q3" s="95" t="s">
        <v>162</v>
      </c>
      <c r="R3" s="96" t="s">
        <v>163</v>
      </c>
      <c r="S3" s="95" t="s">
        <v>278</v>
      </c>
      <c r="T3" s="97" t="s">
        <v>279</v>
      </c>
      <c r="U3" s="97" t="s">
        <v>276</v>
      </c>
      <c r="V3" s="97" t="s">
        <v>277</v>
      </c>
      <c r="W3" s="97" t="s">
        <v>264</v>
      </c>
      <c r="X3" s="97" t="s">
        <v>265</v>
      </c>
      <c r="Y3" s="97" t="s">
        <v>266</v>
      </c>
      <c r="Z3" s="96" t="s">
        <v>267</v>
      </c>
      <c r="AA3" s="95" t="s">
        <v>278</v>
      </c>
      <c r="AB3" s="97" t="s">
        <v>279</v>
      </c>
      <c r="AC3" s="97" t="s">
        <v>276</v>
      </c>
      <c r="AD3" s="97" t="s">
        <v>277</v>
      </c>
      <c r="AE3" s="97" t="s">
        <v>264</v>
      </c>
      <c r="AF3" s="97" t="s">
        <v>265</v>
      </c>
      <c r="AG3" s="97" t="s">
        <v>266</v>
      </c>
      <c r="AH3" s="97" t="s">
        <v>267</v>
      </c>
      <c r="AI3" s="96" t="s">
        <v>263</v>
      </c>
      <c r="AJ3" s="114" t="s">
        <v>162</v>
      </c>
      <c r="AK3" s="115" t="s">
        <v>163</v>
      </c>
      <c r="AL3" s="95" t="s">
        <v>162</v>
      </c>
      <c r="AM3" s="96" t="s">
        <v>163</v>
      </c>
      <c r="AN3" s="115" t="s">
        <v>162</v>
      </c>
      <c r="AO3" s="115" t="s">
        <v>163</v>
      </c>
      <c r="AP3" s="95" t="s">
        <v>162</v>
      </c>
      <c r="AQ3" s="96" t="s">
        <v>163</v>
      </c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</row>
    <row r="4" spans="1:59" x14ac:dyDescent="0.35">
      <c r="K4" s="76"/>
      <c r="L4" s="77"/>
      <c r="M4" s="70"/>
      <c r="N4" s="71"/>
      <c r="O4" s="77"/>
      <c r="P4" s="77"/>
      <c r="Q4" s="70"/>
      <c r="R4" s="71"/>
      <c r="S4" s="70"/>
      <c r="T4" s="62"/>
      <c r="U4" s="62"/>
      <c r="V4" s="62"/>
      <c r="W4" s="62"/>
      <c r="X4" s="62"/>
      <c r="Y4" s="62"/>
      <c r="Z4" s="71"/>
      <c r="AA4" s="70"/>
      <c r="AB4" s="62"/>
      <c r="AC4" s="62"/>
      <c r="AD4" s="62"/>
      <c r="AE4" s="62"/>
      <c r="AF4" s="62"/>
      <c r="AG4" s="62"/>
      <c r="AH4" s="62"/>
      <c r="AI4" s="87"/>
      <c r="AJ4" s="116"/>
      <c r="AK4" s="117"/>
      <c r="AL4" s="91"/>
      <c r="AM4" s="91"/>
      <c r="AN4" s="121"/>
      <c r="AO4" s="121"/>
      <c r="AP4" s="62"/>
      <c r="AQ4" s="71"/>
    </row>
    <row r="5" spans="1:59" s="1" customFormat="1" x14ac:dyDescent="0.35">
      <c r="A5" s="1" t="s">
        <v>140</v>
      </c>
      <c r="B5" s="6" t="s">
        <v>327</v>
      </c>
      <c r="C5" s="64" t="s">
        <v>145</v>
      </c>
      <c r="D5" s="64"/>
      <c r="E5" s="1" t="s">
        <v>143</v>
      </c>
      <c r="F5" s="1" t="s">
        <v>144</v>
      </c>
      <c r="G5" s="64"/>
      <c r="H5" s="1">
        <f>SUM(H7:H11)</f>
        <v>4488783</v>
      </c>
      <c r="I5" s="1">
        <f>SUM(I7:I11)</f>
        <v>0</v>
      </c>
      <c r="J5" s="1">
        <f>SUM(J7:J11)</f>
        <v>737006</v>
      </c>
      <c r="K5" s="78">
        <f t="shared" ref="K5:R5" si="0">SUMIF(K7:K11,"&gt;0")</f>
        <v>44507.832174243995</v>
      </c>
      <c r="L5" s="79">
        <f t="shared" si="0"/>
        <v>44191.987988176799</v>
      </c>
      <c r="M5" s="72">
        <f t="shared" si="0"/>
        <v>595542.87286199734</v>
      </c>
      <c r="N5" s="73">
        <f t="shared" si="0"/>
        <v>591104.74937704531</v>
      </c>
      <c r="O5" s="79">
        <f t="shared" ca="1" si="0"/>
        <v>0</v>
      </c>
      <c r="P5" s="79">
        <f t="shared" ca="1" si="0"/>
        <v>0</v>
      </c>
      <c r="Q5" s="72">
        <f t="shared" si="0"/>
        <v>21620.7169807428</v>
      </c>
      <c r="R5" s="73">
        <f t="shared" si="0"/>
        <v>21457.606124255002</v>
      </c>
      <c r="S5" s="72"/>
      <c r="T5" s="66"/>
      <c r="U5" s="66"/>
      <c r="V5" s="66"/>
      <c r="W5" s="66"/>
      <c r="X5" s="66"/>
      <c r="Y5" s="66"/>
      <c r="Z5" s="73"/>
      <c r="AA5" s="88">
        <f>SUMIF(AA7:AA11,"&gt;0")</f>
        <v>906180759.70156717</v>
      </c>
      <c r="AB5" s="68">
        <f t="shared" ref="AB5:AH5" si="1">SUMIF(AB7:AB11,"&gt;0")</f>
        <v>899804958.32457924</v>
      </c>
      <c r="AC5" s="68">
        <f t="shared" si="1"/>
        <v>11484795491.848839</v>
      </c>
      <c r="AD5" s="68">
        <f t="shared" si="1"/>
        <v>11399672262.342327</v>
      </c>
      <c r="AE5" s="68">
        <f t="shared" ca="1" si="1"/>
        <v>0</v>
      </c>
      <c r="AF5" s="68">
        <f t="shared" ca="1" si="1"/>
        <v>0</v>
      </c>
      <c r="AG5" s="68">
        <f t="shared" si="1"/>
        <v>415367210.56523705</v>
      </c>
      <c r="AH5" s="68">
        <f t="shared" si="1"/>
        <v>412245076.63861048</v>
      </c>
      <c r="AI5" s="73">
        <f>SUM(AI7:AI11)</f>
        <v>1000000</v>
      </c>
      <c r="AJ5" s="118">
        <f>AA5/$AI5</f>
        <v>906.18075970156713</v>
      </c>
      <c r="AK5" s="119">
        <f t="shared" ref="AJ5:AK18" si="2">AB5/$AI5</f>
        <v>899.80495832457927</v>
      </c>
      <c r="AL5" s="66">
        <f t="shared" ref="AL5:AQ6" si="3">AC5/$AI5</f>
        <v>11484.795491848839</v>
      </c>
      <c r="AM5" s="66">
        <f t="shared" si="3"/>
        <v>11399.672262342327</v>
      </c>
      <c r="AN5" s="119">
        <f t="shared" ca="1" si="3"/>
        <v>0</v>
      </c>
      <c r="AO5" s="119">
        <f t="shared" ca="1" si="3"/>
        <v>0</v>
      </c>
      <c r="AP5" s="66">
        <f t="shared" si="3"/>
        <v>415.36721056523703</v>
      </c>
      <c r="AQ5" s="73">
        <f t="shared" si="3"/>
        <v>412.2450766386105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</row>
    <row r="6" spans="1:59" s="1" customFormat="1" x14ac:dyDescent="0.35">
      <c r="A6" s="1" t="s">
        <v>159</v>
      </c>
      <c r="B6" s="6" t="s">
        <v>327</v>
      </c>
      <c r="C6" s="64" t="s">
        <v>145</v>
      </c>
      <c r="D6" s="64"/>
      <c r="E6" s="1" t="s">
        <v>143</v>
      </c>
      <c r="F6" s="1" t="s">
        <v>160</v>
      </c>
      <c r="G6" s="64"/>
      <c r="H6" s="1">
        <f t="shared" ref="H6:R6" si="4">SUM(H7:H8)</f>
        <v>1769266</v>
      </c>
      <c r="I6" s="1">
        <f t="shared" si="4"/>
        <v>0</v>
      </c>
      <c r="J6" s="1">
        <f t="shared" si="4"/>
        <v>290492</v>
      </c>
      <c r="K6" s="78">
        <f t="shared" si="4"/>
        <v>23408.662028338498</v>
      </c>
      <c r="L6" s="79">
        <f t="shared" si="4"/>
        <v>23247.1475061069</v>
      </c>
      <c r="M6" s="72">
        <f t="shared" si="4"/>
        <v>317987.14478002698</v>
      </c>
      <c r="N6" s="73">
        <f t="shared" si="4"/>
        <v>315673.38906837848</v>
      </c>
      <c r="O6" s="79">
        <f t="shared" ca="1" si="4"/>
        <v>0</v>
      </c>
      <c r="P6" s="79">
        <f t="shared" ca="1" si="4"/>
        <v>0</v>
      </c>
      <c r="Q6" s="72">
        <f t="shared" si="4"/>
        <v>11403.526775820599</v>
      </c>
      <c r="R6" s="73">
        <f t="shared" si="4"/>
        <v>11319.707010686401</v>
      </c>
      <c r="S6" s="72"/>
      <c r="T6" s="66"/>
      <c r="U6" s="66"/>
      <c r="V6" s="66"/>
      <c r="W6" s="66"/>
      <c r="X6" s="66"/>
      <c r="Y6" s="66"/>
      <c r="Z6" s="73"/>
      <c r="AA6" s="88">
        <f>SUMIF(AA7:AA8,"&gt;0")</f>
        <v>502570137.48311764</v>
      </c>
      <c r="AB6" s="68">
        <f t="shared" ref="AB6:AH6" si="5">SUMIF(AB7:AB8,"&gt;0")</f>
        <v>499126426.51181728</v>
      </c>
      <c r="AC6" s="68">
        <f t="shared" si="5"/>
        <v>6391007549.6699123</v>
      </c>
      <c r="AD6" s="68">
        <f t="shared" si="5"/>
        <v>6344762332.5214968</v>
      </c>
      <c r="AE6" s="68">
        <f t="shared" ca="1" si="5"/>
        <v>0</v>
      </c>
      <c r="AF6" s="68">
        <f t="shared" ca="1" si="5"/>
        <v>0</v>
      </c>
      <c r="AG6" s="68">
        <f t="shared" si="5"/>
        <v>231396098.32467899</v>
      </c>
      <c r="AH6" s="68">
        <f t="shared" si="5"/>
        <v>229701477.12855107</v>
      </c>
      <c r="AI6" s="73">
        <f>SUM(AI7:AI8)</f>
        <v>400000</v>
      </c>
      <c r="AJ6" s="118">
        <f>AA6/$AI6</f>
        <v>1256.4253437077941</v>
      </c>
      <c r="AK6" s="119">
        <f t="shared" si="2"/>
        <v>1247.8160662795433</v>
      </c>
      <c r="AL6" s="66">
        <f t="shared" si="3"/>
        <v>15977.518874174781</v>
      </c>
      <c r="AM6" s="66">
        <f t="shared" si="3"/>
        <v>15861.905831303742</v>
      </c>
      <c r="AN6" s="119">
        <f t="shared" ca="1" si="3"/>
        <v>0</v>
      </c>
      <c r="AO6" s="119">
        <f t="shared" ca="1" si="3"/>
        <v>0</v>
      </c>
      <c r="AP6" s="66">
        <f t="shared" si="3"/>
        <v>578.49024581169749</v>
      </c>
      <c r="AQ6" s="73">
        <f t="shared" si="3"/>
        <v>574.25369282137763</v>
      </c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</row>
    <row r="7" spans="1:59" x14ac:dyDescent="0.35">
      <c r="A7" t="s">
        <v>133</v>
      </c>
      <c r="B7" s="5" t="s">
        <v>327</v>
      </c>
      <c r="C7" s="15" t="s">
        <v>145</v>
      </c>
      <c r="E7" t="s">
        <v>143</v>
      </c>
      <c r="F7">
        <v>1</v>
      </c>
      <c r="H7">
        <f t="shared" ref="H7:R7" si="6">H12+H17</f>
        <v>872234</v>
      </c>
      <c r="I7">
        <f t="shared" si="6"/>
        <v>0</v>
      </c>
      <c r="J7">
        <f t="shared" si="6"/>
        <v>143210</v>
      </c>
      <c r="K7" s="76">
        <f t="shared" si="6"/>
        <v>12905.153015406999</v>
      </c>
      <c r="L7" s="77">
        <f t="shared" si="6"/>
        <v>12817.1795434342</v>
      </c>
      <c r="M7" s="70">
        <f>M12+M17</f>
        <v>179558.49437185682</v>
      </c>
      <c r="N7" s="71">
        <f t="shared" si="6"/>
        <v>178266.32383606618</v>
      </c>
      <c r="O7" s="77">
        <f t="shared" ca="1" si="6"/>
        <v>0</v>
      </c>
      <c r="P7" s="77">
        <f t="shared" ca="1" si="6"/>
        <v>0</v>
      </c>
      <c r="Q7" s="70">
        <f t="shared" si="6"/>
        <v>6422.9969074233995</v>
      </c>
      <c r="R7" s="71">
        <f t="shared" si="6"/>
        <v>6376.5005460088005</v>
      </c>
      <c r="S7" s="70"/>
      <c r="T7" s="62"/>
      <c r="U7" s="62"/>
      <c r="V7" s="62"/>
      <c r="W7" s="62"/>
      <c r="X7" s="62"/>
      <c r="Y7" s="62"/>
      <c r="Z7" s="71"/>
      <c r="AA7" s="89">
        <f>AA12+AA17</f>
        <v>294298949.09230691</v>
      </c>
      <c r="AB7" s="63">
        <f t="shared" ref="AB7:AH7" si="7">AB12+AB17</f>
        <v>292304270.88353175</v>
      </c>
      <c r="AC7" s="63">
        <f t="shared" si="7"/>
        <v>3751164649.8785696</v>
      </c>
      <c r="AD7" s="63">
        <f t="shared" si="7"/>
        <v>3724340800.5290332</v>
      </c>
      <c r="AE7" s="63">
        <f t="shared" ca="1" si="7"/>
        <v>0</v>
      </c>
      <c r="AF7" s="63">
        <f t="shared" ca="1" si="7"/>
        <v>0</v>
      </c>
      <c r="AG7" s="63">
        <f t="shared" si="7"/>
        <v>135919502.21306267</v>
      </c>
      <c r="AH7" s="63">
        <f t="shared" si="7"/>
        <v>134939197.22762421</v>
      </c>
      <c r="AI7" s="71">
        <f>AI12+AI17</f>
        <v>200000</v>
      </c>
      <c r="AJ7" s="120">
        <f>AA7/$AI7</f>
        <v>1471.4947454615346</v>
      </c>
      <c r="AK7" s="121">
        <f t="shared" si="2"/>
        <v>1461.5213544176588</v>
      </c>
      <c r="AL7" s="62">
        <f t="shared" ref="AL7:AL18" si="8">AC7/$AI7</f>
        <v>18755.823249392848</v>
      </c>
      <c r="AM7" s="62">
        <f t="shared" ref="AM7:AM18" si="9">AD7/$AI7</f>
        <v>18621.704002645165</v>
      </c>
      <c r="AN7" s="121">
        <f t="shared" ref="AN7:AN59" ca="1" si="10">AE7/$AI7</f>
        <v>0</v>
      </c>
      <c r="AO7" s="121">
        <f t="shared" ref="AO7:AO59" ca="1" si="11">AF7/$AI7</f>
        <v>0</v>
      </c>
      <c r="AP7" s="62">
        <f t="shared" ref="AP7:AP59" si="12">AG7/$AI7</f>
        <v>679.59751106531337</v>
      </c>
      <c r="AQ7" s="71">
        <f t="shared" ref="AQ7:AQ59" si="13">AH7/$AI7</f>
        <v>674.69598613812104</v>
      </c>
    </row>
    <row r="8" spans="1:59" x14ac:dyDescent="0.35">
      <c r="A8" t="s">
        <v>134</v>
      </c>
      <c r="C8" s="15" t="s">
        <v>145</v>
      </c>
      <c r="E8" t="s">
        <v>143</v>
      </c>
      <c r="F8">
        <v>2</v>
      </c>
      <c r="H8">
        <f t="shared" ref="H8:J11" si="14">H13+H18</f>
        <v>897032</v>
      </c>
      <c r="I8">
        <f t="shared" si="14"/>
        <v>0</v>
      </c>
      <c r="J8">
        <f t="shared" si="14"/>
        <v>147282</v>
      </c>
      <c r="K8" s="76">
        <f t="shared" ref="K8:R11" si="15">K13+K18</f>
        <v>10503.509012931499</v>
      </c>
      <c r="L8" s="77">
        <f t="shared" si="15"/>
        <v>10429.967962672701</v>
      </c>
      <c r="M8" s="70">
        <f t="shared" si="15"/>
        <v>138428.65040817013</v>
      </c>
      <c r="N8" s="71">
        <f t="shared" si="15"/>
        <v>137407.06523231228</v>
      </c>
      <c r="O8" s="77">
        <f t="shared" ca="1" si="15"/>
        <v>0</v>
      </c>
      <c r="P8" s="77">
        <f t="shared" ca="1" si="15"/>
        <v>0</v>
      </c>
      <c r="Q8" s="70">
        <f t="shared" si="15"/>
        <v>4980.5298683971996</v>
      </c>
      <c r="R8" s="71">
        <f t="shared" si="15"/>
        <v>4943.2064646775998</v>
      </c>
      <c r="S8" s="70"/>
      <c r="T8" s="62"/>
      <c r="U8" s="62"/>
      <c r="V8" s="62"/>
      <c r="W8" s="62"/>
      <c r="X8" s="62"/>
      <c r="Y8" s="62"/>
      <c r="Z8" s="71"/>
      <c r="AA8" s="89">
        <f>AA13+AA18</f>
        <v>208271188.39081073</v>
      </c>
      <c r="AB8" s="63">
        <f t="shared" ref="AB8:AH8" si="16">AB13+AB18</f>
        <v>206822155.62828553</v>
      </c>
      <c r="AC8" s="63">
        <f t="shared" si="16"/>
        <v>2639842899.7913427</v>
      </c>
      <c r="AD8" s="63">
        <f t="shared" si="16"/>
        <v>2620421531.9924636</v>
      </c>
      <c r="AE8" s="63">
        <f t="shared" ca="1" si="16"/>
        <v>0</v>
      </c>
      <c r="AF8" s="63">
        <f t="shared" ca="1" si="16"/>
        <v>0</v>
      </c>
      <c r="AG8" s="63">
        <f t="shared" si="16"/>
        <v>95476596.111616313</v>
      </c>
      <c r="AH8" s="63">
        <f t="shared" si="16"/>
        <v>94762279.900926858</v>
      </c>
      <c r="AI8" s="71">
        <f>AI13+AI18</f>
        <v>200000</v>
      </c>
      <c r="AJ8" s="120">
        <f t="shared" si="2"/>
        <v>1041.3559419540536</v>
      </c>
      <c r="AK8" s="121">
        <f t="shared" si="2"/>
        <v>1034.1107781414275</v>
      </c>
      <c r="AL8" s="62">
        <f t="shared" si="8"/>
        <v>13199.214498956713</v>
      </c>
      <c r="AM8" s="62">
        <f t="shared" si="9"/>
        <v>13102.107659962317</v>
      </c>
      <c r="AN8" s="121">
        <f t="shared" ca="1" si="10"/>
        <v>0</v>
      </c>
      <c r="AO8" s="121">
        <f t="shared" ca="1" si="11"/>
        <v>0</v>
      </c>
      <c r="AP8" s="62">
        <f t="shared" si="12"/>
        <v>477.38298055808156</v>
      </c>
      <c r="AQ8" s="71">
        <f t="shared" si="13"/>
        <v>473.81139950463427</v>
      </c>
    </row>
    <row r="9" spans="1:59" x14ac:dyDescent="0.35">
      <c r="A9" t="s">
        <v>135</v>
      </c>
      <c r="C9" s="15" t="s">
        <v>145</v>
      </c>
      <c r="E9" t="s">
        <v>143</v>
      </c>
      <c r="F9">
        <v>3</v>
      </c>
      <c r="H9">
        <f t="shared" si="14"/>
        <v>907978</v>
      </c>
      <c r="I9">
        <f t="shared" si="14"/>
        <v>0</v>
      </c>
      <c r="J9">
        <f t="shared" si="14"/>
        <v>149080</v>
      </c>
      <c r="K9" s="76">
        <f t="shared" si="15"/>
        <v>8988.8664337361006</v>
      </c>
      <c r="L9" s="77">
        <f t="shared" si="15"/>
        <v>8924.4163837753003</v>
      </c>
      <c r="M9" s="70">
        <f t="shared" si="15"/>
        <v>117502.98361123182</v>
      </c>
      <c r="N9" s="71">
        <f t="shared" si="15"/>
        <v>116619.7487702803</v>
      </c>
      <c r="O9" s="77">
        <f t="shared" ca="1" si="15"/>
        <v>0</v>
      </c>
      <c r="P9" s="77">
        <f t="shared" ca="1" si="15"/>
        <v>0</v>
      </c>
      <c r="Q9" s="70">
        <f t="shared" si="15"/>
        <v>4321.6056364506003</v>
      </c>
      <c r="R9" s="71">
        <f t="shared" si="15"/>
        <v>4288.7328488712001</v>
      </c>
      <c r="S9" s="70"/>
      <c r="T9" s="62"/>
      <c r="U9" s="62"/>
      <c r="V9" s="62"/>
      <c r="W9" s="62"/>
      <c r="X9" s="62"/>
      <c r="Y9" s="62"/>
      <c r="Z9" s="71"/>
      <c r="AA9" s="89">
        <f>AA14+AA19</f>
        <v>169215925.61009786</v>
      </c>
      <c r="AB9" s="63">
        <f t="shared" ref="AB9:AH9" si="17">AB14+AB19</f>
        <v>168010744.77435005</v>
      </c>
      <c r="AC9" s="63">
        <f t="shared" si="17"/>
        <v>2139514191.3930895</v>
      </c>
      <c r="AD9" s="63">
        <f t="shared" si="17"/>
        <v>2123466187.0126815</v>
      </c>
      <c r="AE9" s="63">
        <f t="shared" ca="1" si="17"/>
        <v>0</v>
      </c>
      <c r="AF9" s="63">
        <f t="shared" ca="1" si="17"/>
        <v>0</v>
      </c>
      <c r="AG9" s="63">
        <f t="shared" si="17"/>
        <v>77318732.144433543</v>
      </c>
      <c r="AH9" s="63">
        <f t="shared" si="17"/>
        <v>76730555.837106884</v>
      </c>
      <c r="AI9" s="71">
        <f>AI14+AI19</f>
        <v>200000</v>
      </c>
      <c r="AJ9" s="120">
        <f t="shared" si="2"/>
        <v>846.0796280504893</v>
      </c>
      <c r="AK9" s="121">
        <f t="shared" si="2"/>
        <v>840.05372387175021</v>
      </c>
      <c r="AL9" s="62">
        <f t="shared" si="8"/>
        <v>10697.570956965448</v>
      </c>
      <c r="AM9" s="62">
        <f t="shared" si="9"/>
        <v>10617.330935063408</v>
      </c>
      <c r="AN9" s="121">
        <f t="shared" ca="1" si="10"/>
        <v>0</v>
      </c>
      <c r="AO9" s="121">
        <f t="shared" ca="1" si="11"/>
        <v>0</v>
      </c>
      <c r="AP9" s="62">
        <f t="shared" si="12"/>
        <v>386.59366072216773</v>
      </c>
      <c r="AQ9" s="71">
        <f t="shared" si="13"/>
        <v>383.65277918553443</v>
      </c>
    </row>
    <row r="10" spans="1:59" x14ac:dyDescent="0.35">
      <c r="A10" t="s">
        <v>136</v>
      </c>
      <c r="C10" s="15" t="s">
        <v>145</v>
      </c>
      <c r="E10" t="s">
        <v>143</v>
      </c>
      <c r="F10">
        <v>4</v>
      </c>
      <c r="H10">
        <f t="shared" si="14"/>
        <v>910792</v>
      </c>
      <c r="I10">
        <f t="shared" si="14"/>
        <v>0</v>
      </c>
      <c r="J10">
        <f t="shared" si="14"/>
        <v>149542</v>
      </c>
      <c r="K10" s="76">
        <f t="shared" si="15"/>
        <v>7030.4176644577001</v>
      </c>
      <c r="L10" s="77">
        <f t="shared" si="15"/>
        <v>6978.5890859626998</v>
      </c>
      <c r="M10" s="70">
        <f t="shared" si="15"/>
        <v>93226.627971929498</v>
      </c>
      <c r="N10" s="71">
        <f t="shared" si="15"/>
        <v>92509.434315748891</v>
      </c>
      <c r="O10" s="77">
        <f t="shared" ca="1" si="15"/>
        <v>0</v>
      </c>
      <c r="P10" s="77">
        <f t="shared" ca="1" si="15"/>
        <v>0</v>
      </c>
      <c r="Q10" s="70">
        <f t="shared" si="15"/>
        <v>3451.6782031078001</v>
      </c>
      <c r="R10" s="71">
        <f t="shared" si="15"/>
        <v>3424.7624625325998</v>
      </c>
      <c r="S10" s="70"/>
      <c r="T10" s="62"/>
      <c r="U10" s="62"/>
      <c r="V10" s="62"/>
      <c r="W10" s="62"/>
      <c r="X10" s="62"/>
      <c r="Y10" s="62"/>
      <c r="Z10" s="71"/>
      <c r="AA10" s="89">
        <f>AA15+AA20</f>
        <v>134793270.31776863</v>
      </c>
      <c r="AB10" s="63">
        <f t="shared" ref="AB10:AH10" si="18">AB15+AB20</f>
        <v>133806898.13821867</v>
      </c>
      <c r="AC10" s="63">
        <f t="shared" si="18"/>
        <v>1700559678.9050193</v>
      </c>
      <c r="AD10" s="63">
        <f t="shared" si="18"/>
        <v>1687520903.2009077</v>
      </c>
      <c r="AE10" s="63">
        <f t="shared" ca="1" si="18"/>
        <v>0</v>
      </c>
      <c r="AF10" s="63">
        <f t="shared" ca="1" si="18"/>
        <v>0</v>
      </c>
      <c r="AG10" s="63">
        <f t="shared" si="18"/>
        <v>61411677.318007588</v>
      </c>
      <c r="AH10" s="63">
        <f t="shared" si="18"/>
        <v>60933023.50557249</v>
      </c>
      <c r="AI10" s="71">
        <f>AI15+AI20</f>
        <v>200000</v>
      </c>
      <c r="AJ10" s="120">
        <f t="shared" si="2"/>
        <v>673.96635158884317</v>
      </c>
      <c r="AK10" s="121">
        <f t="shared" si="2"/>
        <v>669.03449069109331</v>
      </c>
      <c r="AL10" s="62">
        <f t="shared" si="8"/>
        <v>8502.7983945250962</v>
      </c>
      <c r="AM10" s="62">
        <f t="shared" si="9"/>
        <v>8437.6045160045378</v>
      </c>
      <c r="AN10" s="121">
        <f t="shared" ca="1" si="10"/>
        <v>0</v>
      </c>
      <c r="AO10" s="121">
        <f t="shared" ca="1" si="11"/>
        <v>0</v>
      </c>
      <c r="AP10" s="62">
        <f t="shared" si="12"/>
        <v>307.05838659003797</v>
      </c>
      <c r="AQ10" s="71">
        <f t="shared" si="13"/>
        <v>304.66511752786244</v>
      </c>
    </row>
    <row r="11" spans="1:59" s="4" customFormat="1" x14ac:dyDescent="0.35">
      <c r="A11" s="4" t="s">
        <v>137</v>
      </c>
      <c r="B11" s="8"/>
      <c r="C11" s="65" t="s">
        <v>145</v>
      </c>
      <c r="D11" s="65"/>
      <c r="E11" s="4" t="s">
        <v>143</v>
      </c>
      <c r="F11" s="4">
        <v>5</v>
      </c>
      <c r="G11" s="65"/>
      <c r="H11" s="4">
        <f t="shared" si="14"/>
        <v>900747</v>
      </c>
      <c r="I11" s="4">
        <f t="shared" si="14"/>
        <v>0</v>
      </c>
      <c r="J11" s="4">
        <f t="shared" si="14"/>
        <v>147892</v>
      </c>
      <c r="K11" s="80">
        <f t="shared" si="15"/>
        <v>5079.8860477116996</v>
      </c>
      <c r="L11" s="81">
        <f t="shared" si="15"/>
        <v>5041.8350123318996</v>
      </c>
      <c r="M11" s="74">
        <f t="shared" si="15"/>
        <v>66826.116498809104</v>
      </c>
      <c r="N11" s="75">
        <f t="shared" si="15"/>
        <v>66302.177222637692</v>
      </c>
      <c r="O11" s="81">
        <f t="shared" ca="1" si="15"/>
        <v>0</v>
      </c>
      <c r="P11" s="81">
        <f t="shared" ca="1" si="15"/>
        <v>0</v>
      </c>
      <c r="Q11" s="74">
        <f t="shared" si="15"/>
        <v>2443.9063653638</v>
      </c>
      <c r="R11" s="75">
        <f t="shared" si="15"/>
        <v>2424.4038021648003</v>
      </c>
      <c r="S11" s="74"/>
      <c r="T11" s="67"/>
      <c r="U11" s="67"/>
      <c r="V11" s="67"/>
      <c r="W11" s="67"/>
      <c r="X11" s="67"/>
      <c r="Y11" s="67"/>
      <c r="Z11" s="75"/>
      <c r="AA11" s="90">
        <f>AA16+AA21</f>
        <v>99601426.290583089</v>
      </c>
      <c r="AB11" s="69">
        <f t="shared" ref="AB11:AH11" si="19">AB16+AB21</f>
        <v>98860888.900193185</v>
      </c>
      <c r="AC11" s="69">
        <f t="shared" si="19"/>
        <v>1253714071.8808177</v>
      </c>
      <c r="AD11" s="69">
        <f t="shared" si="19"/>
        <v>1243922839.6072423</v>
      </c>
      <c r="AE11" s="69">
        <f t="shared" ca="1" si="19"/>
        <v>0</v>
      </c>
      <c r="AF11" s="69">
        <f t="shared" ca="1" si="19"/>
        <v>0</v>
      </c>
      <c r="AG11" s="69">
        <f t="shared" si="19"/>
        <v>45240702.778116927</v>
      </c>
      <c r="AH11" s="69">
        <f t="shared" si="19"/>
        <v>44880020.167380065</v>
      </c>
      <c r="AI11" s="75">
        <f>AI16+AI21</f>
        <v>200000</v>
      </c>
      <c r="AJ11" s="122">
        <f>AA11/$AI11</f>
        <v>498.00713145291547</v>
      </c>
      <c r="AK11" s="123">
        <f t="shared" si="2"/>
        <v>494.30444450096593</v>
      </c>
      <c r="AL11" s="67">
        <f t="shared" si="8"/>
        <v>6268.5703594040879</v>
      </c>
      <c r="AM11" s="67">
        <f t="shared" si="9"/>
        <v>6219.6141980362117</v>
      </c>
      <c r="AN11" s="123">
        <f t="shared" ca="1" si="10"/>
        <v>0</v>
      </c>
      <c r="AO11" s="123">
        <f t="shared" ca="1" si="11"/>
        <v>0</v>
      </c>
      <c r="AP11" s="67">
        <f t="shared" si="12"/>
        <v>226.20351389058465</v>
      </c>
      <c r="AQ11" s="75">
        <f t="shared" si="13"/>
        <v>224.40010083690032</v>
      </c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</row>
    <row r="12" spans="1:59" x14ac:dyDescent="0.35">
      <c r="A12" t="s">
        <v>133</v>
      </c>
      <c r="B12" s="5" t="s">
        <v>328</v>
      </c>
      <c r="C12" s="15" t="s">
        <v>145</v>
      </c>
      <c r="E12" t="s">
        <v>167</v>
      </c>
      <c r="F12">
        <v>1</v>
      </c>
      <c r="H12">
        <f>SUM(H60:H78)</f>
        <v>457633</v>
      </c>
      <c r="I12">
        <f>SUM(I60:I78)</f>
        <v>0</v>
      </c>
      <c r="J12">
        <f>SUM(J60:J78)</f>
        <v>75137</v>
      </c>
      <c r="K12" s="76">
        <f t="shared" ref="K12:R12" si="20">SUMIF(K60:K78,"&gt;0")</f>
        <v>6429.899585904499</v>
      </c>
      <c r="L12" s="77">
        <f t="shared" si="20"/>
        <v>6387.0896516955008</v>
      </c>
      <c r="M12" s="70">
        <f t="shared" si="20"/>
        <v>82571.598750088117</v>
      </c>
      <c r="N12" s="71">
        <f t="shared" si="20"/>
        <v>81989.993410822586</v>
      </c>
      <c r="O12" s="77">
        <f t="shared" ca="1" si="20"/>
        <v>0</v>
      </c>
      <c r="P12" s="77">
        <f t="shared" ca="1" si="20"/>
        <v>0</v>
      </c>
      <c r="Q12" s="70">
        <f t="shared" si="20"/>
        <v>2638.5679964559999</v>
      </c>
      <c r="R12" s="71">
        <f t="shared" si="20"/>
        <v>2619.6777963758</v>
      </c>
      <c r="S12" s="70"/>
      <c r="T12" s="62"/>
      <c r="U12" s="62"/>
      <c r="V12" s="62"/>
      <c r="W12" s="62"/>
      <c r="X12" s="62"/>
      <c r="Y12" s="62"/>
      <c r="Z12" s="71"/>
      <c r="AA12" s="89">
        <f>SUMIF(AA60:AA78,"&gt;0")</f>
        <v>124090722.66733456</v>
      </c>
      <c r="AB12" s="63">
        <f t="shared" ref="AB12:AH12" si="21">SUMIF(AB60:AB78,"&gt;0")</f>
        <v>123264158.31875485</v>
      </c>
      <c r="AC12" s="63">
        <f>SUMIF(AC60:AC78,"&gt;0")</f>
        <v>1590121766.279249</v>
      </c>
      <c r="AD12" s="63">
        <f t="shared" si="21"/>
        <v>1578941864.8114481</v>
      </c>
      <c r="AE12" s="63">
        <f t="shared" ca="1" si="21"/>
        <v>0</v>
      </c>
      <c r="AF12" s="63">
        <f t="shared" ca="1" si="21"/>
        <v>0</v>
      </c>
      <c r="AG12" s="63">
        <f t="shared" si="21"/>
        <v>53075549.871836364</v>
      </c>
      <c r="AH12" s="63">
        <f t="shared" si="21"/>
        <v>52696785.869701445</v>
      </c>
      <c r="AI12" s="71">
        <f>SUM(AI60:AI78)</f>
        <v>100000</v>
      </c>
      <c r="AJ12" s="120">
        <f t="shared" si="2"/>
        <v>1240.9072266733456</v>
      </c>
      <c r="AK12" s="121">
        <f t="shared" si="2"/>
        <v>1232.6415831875486</v>
      </c>
      <c r="AL12" s="62">
        <f t="shared" si="8"/>
        <v>15901.217662792489</v>
      </c>
      <c r="AM12" s="62">
        <f t="shared" si="9"/>
        <v>15789.418648114481</v>
      </c>
      <c r="AN12" s="121">
        <f t="shared" ca="1" si="10"/>
        <v>0</v>
      </c>
      <c r="AO12" s="121">
        <f t="shared" ca="1" si="11"/>
        <v>0</v>
      </c>
      <c r="AP12" s="62">
        <f t="shared" si="12"/>
        <v>530.7554987183637</v>
      </c>
      <c r="AQ12" s="71">
        <f t="shared" si="13"/>
        <v>526.96785869701444</v>
      </c>
    </row>
    <row r="13" spans="1:59" x14ac:dyDescent="0.35">
      <c r="A13" t="s">
        <v>134</v>
      </c>
      <c r="C13" s="15" t="s">
        <v>145</v>
      </c>
      <c r="E13" t="s">
        <v>167</v>
      </c>
      <c r="F13">
        <v>2</v>
      </c>
      <c r="H13">
        <f>SUM(H98:H116)</f>
        <v>469079</v>
      </c>
      <c r="I13">
        <f>SUM(I98:I116)</f>
        <v>0</v>
      </c>
      <c r="J13">
        <f>SUM(J98:J116)</f>
        <v>77017</v>
      </c>
      <c r="K13" s="76">
        <f t="shared" ref="K13:R13" si="22">SUMIF(K98:K116,"&gt;0")</f>
        <v>5240.5545382758</v>
      </c>
      <c r="L13" s="77">
        <f t="shared" si="22"/>
        <v>5203.6828381849</v>
      </c>
      <c r="M13" s="70">
        <f t="shared" si="22"/>
        <v>64034.218434740411</v>
      </c>
      <c r="N13" s="71">
        <f t="shared" si="22"/>
        <v>63558.477882499101</v>
      </c>
      <c r="O13" s="77">
        <f t="shared" ca="1" si="22"/>
        <v>0</v>
      </c>
      <c r="P13" s="77">
        <f t="shared" ca="1" si="22"/>
        <v>0</v>
      </c>
      <c r="Q13" s="70">
        <f t="shared" si="22"/>
        <v>2052.4764613235002</v>
      </c>
      <c r="R13" s="71">
        <f t="shared" si="22"/>
        <v>2036.8115863885</v>
      </c>
      <c r="S13" s="70"/>
      <c r="T13" s="62"/>
      <c r="U13" s="62"/>
      <c r="V13" s="62"/>
      <c r="W13" s="62"/>
      <c r="X13" s="62"/>
      <c r="Y13" s="62"/>
      <c r="Z13" s="71"/>
      <c r="AA13" s="89">
        <f>SUMIF(AA98:AA116,"&gt;0")</f>
        <v>87740916.183588013</v>
      </c>
      <c r="AB13" s="63">
        <f t="shared" ref="AB13:AH13" si="23">SUMIF(AB98:AB116,"&gt;0")</f>
        <v>87120849.814754248</v>
      </c>
      <c r="AC13" s="63">
        <f t="shared" si="23"/>
        <v>1118510312.6064725</v>
      </c>
      <c r="AD13" s="63">
        <f t="shared" si="23"/>
        <v>1110172749.577879</v>
      </c>
      <c r="AE13" s="63">
        <f t="shared" ca="1" si="23"/>
        <v>0</v>
      </c>
      <c r="AF13" s="63">
        <f t="shared" ca="1" si="23"/>
        <v>0</v>
      </c>
      <c r="AG13" s="63">
        <f t="shared" si="23"/>
        <v>37256923.347247578</v>
      </c>
      <c r="AH13" s="63">
        <f t="shared" si="23"/>
        <v>36972653.064133547</v>
      </c>
      <c r="AI13" s="71">
        <f>SUM(AI98:AI116)</f>
        <v>100000</v>
      </c>
      <c r="AJ13" s="120">
        <f t="shared" si="2"/>
        <v>877.40916183588013</v>
      </c>
      <c r="AK13" s="121">
        <f t="shared" si="2"/>
        <v>871.20849814754251</v>
      </c>
      <c r="AL13" s="62">
        <f t="shared" si="8"/>
        <v>11185.103126064725</v>
      </c>
      <c r="AM13" s="62">
        <f t="shared" si="9"/>
        <v>11101.72749577879</v>
      </c>
      <c r="AN13" s="121">
        <f t="shared" ca="1" si="10"/>
        <v>0</v>
      </c>
      <c r="AO13" s="121">
        <f t="shared" ca="1" si="11"/>
        <v>0</v>
      </c>
      <c r="AP13" s="62">
        <f t="shared" si="12"/>
        <v>372.56923347247579</v>
      </c>
      <c r="AQ13" s="71">
        <f t="shared" si="13"/>
        <v>369.7265306413355</v>
      </c>
    </row>
    <row r="14" spans="1:59" x14ac:dyDescent="0.35">
      <c r="A14" t="s">
        <v>135</v>
      </c>
      <c r="C14" s="15" t="s">
        <v>145</v>
      </c>
      <c r="E14" t="s">
        <v>167</v>
      </c>
      <c r="F14">
        <v>3</v>
      </c>
      <c r="H14">
        <f>SUM(H136:H154)</f>
        <v>469093</v>
      </c>
      <c r="I14">
        <f>SUM(I136:I154)</f>
        <v>0</v>
      </c>
      <c r="J14">
        <f>SUM(J136:J154)</f>
        <v>77021</v>
      </c>
      <c r="K14" s="76">
        <f t="shared" ref="K14:R14" si="24">SUMIF(K136:K154,"&gt;0")</f>
        <v>4355.1727089483993</v>
      </c>
      <c r="L14" s="77">
        <f t="shared" si="24"/>
        <v>4323.6659731816999</v>
      </c>
      <c r="M14" s="70">
        <f t="shared" si="24"/>
        <v>53290.135998890502</v>
      </c>
      <c r="N14" s="71">
        <f t="shared" si="24"/>
        <v>52886.515279212399</v>
      </c>
      <c r="O14" s="77">
        <f t="shared" ca="1" si="24"/>
        <v>0</v>
      </c>
      <c r="P14" s="77">
        <f t="shared" ca="1" si="24"/>
        <v>0</v>
      </c>
      <c r="Q14" s="70">
        <f t="shared" si="24"/>
        <v>1753.0945036347</v>
      </c>
      <c r="R14" s="71">
        <f t="shared" si="24"/>
        <v>1739.6309417790999</v>
      </c>
      <c r="S14" s="70"/>
      <c r="T14" s="62"/>
      <c r="U14" s="62"/>
      <c r="V14" s="62"/>
      <c r="W14" s="62"/>
      <c r="X14" s="62"/>
      <c r="Y14" s="62"/>
      <c r="Z14" s="71"/>
      <c r="AA14" s="89">
        <f>SUMIF(AA136:AA154,"&gt;0")</f>
        <v>71266976.141291216</v>
      </c>
      <c r="AB14" s="63">
        <f t="shared" ref="AB14:AH14" si="25">SUMIF(AB136:AB154,"&gt;0")</f>
        <v>70749958.781239435</v>
      </c>
      <c r="AC14" s="63">
        <f t="shared" si="25"/>
        <v>906368157.79311204</v>
      </c>
      <c r="AD14" s="63">
        <f t="shared" si="25"/>
        <v>899483628.24717879</v>
      </c>
      <c r="AE14" s="63">
        <f t="shared" ca="1" si="25"/>
        <v>0</v>
      </c>
      <c r="AF14" s="63">
        <f t="shared" ca="1" si="25"/>
        <v>0</v>
      </c>
      <c r="AG14" s="63">
        <f t="shared" si="25"/>
        <v>30162567.219178766</v>
      </c>
      <c r="AH14" s="63">
        <f t="shared" si="25"/>
        <v>29930728.49623251</v>
      </c>
      <c r="AI14" s="71">
        <f>SUM(AI136:AI154)</f>
        <v>100000</v>
      </c>
      <c r="AJ14" s="120">
        <f t="shared" si="2"/>
        <v>712.66976141291218</v>
      </c>
      <c r="AK14" s="121">
        <f t="shared" si="2"/>
        <v>707.49958781239434</v>
      </c>
      <c r="AL14" s="62">
        <f t="shared" si="8"/>
        <v>9063.68157793112</v>
      </c>
      <c r="AM14" s="62">
        <f t="shared" si="9"/>
        <v>8994.8362824717879</v>
      </c>
      <c r="AN14" s="121">
        <f t="shared" ca="1" si="10"/>
        <v>0</v>
      </c>
      <c r="AO14" s="121">
        <f t="shared" ca="1" si="11"/>
        <v>0</v>
      </c>
      <c r="AP14" s="62">
        <f t="shared" si="12"/>
        <v>301.62567219178766</v>
      </c>
      <c r="AQ14" s="71">
        <f t="shared" si="13"/>
        <v>299.30728496232507</v>
      </c>
    </row>
    <row r="15" spans="1:59" x14ac:dyDescent="0.35">
      <c r="A15" t="s">
        <v>136</v>
      </c>
      <c r="C15" s="15" t="s">
        <v>145</v>
      </c>
      <c r="E15" t="s">
        <v>167</v>
      </c>
      <c r="F15">
        <v>4</v>
      </c>
      <c r="H15">
        <f>SUM(H174:H192)</f>
        <v>468792</v>
      </c>
      <c r="I15">
        <f>SUM(I174:I192)</f>
        <v>0</v>
      </c>
      <c r="J15">
        <f>SUM(J174:J192)</f>
        <v>76970</v>
      </c>
      <c r="K15" s="76">
        <f t="shared" ref="K15:R15" si="26">SUMIF(K174:K192,"&gt;0")</f>
        <v>3353.5251663736999</v>
      </c>
      <c r="L15" s="77">
        <f t="shared" si="26"/>
        <v>3328.5039284764002</v>
      </c>
      <c r="M15" s="70">
        <f t="shared" si="26"/>
        <v>41823.601923463691</v>
      </c>
      <c r="N15" s="71">
        <f t="shared" si="26"/>
        <v>41498.125330569303</v>
      </c>
      <c r="O15" s="77">
        <f t="shared" ca="1" si="26"/>
        <v>0</v>
      </c>
      <c r="P15" s="77">
        <f t="shared" ca="1" si="26"/>
        <v>0</v>
      </c>
      <c r="Q15" s="70">
        <f t="shared" si="26"/>
        <v>1387.3769134574</v>
      </c>
      <c r="R15" s="71">
        <f t="shared" si="26"/>
        <v>1376.3478062874999</v>
      </c>
      <c r="S15" s="70"/>
      <c r="T15" s="62"/>
      <c r="U15" s="62"/>
      <c r="V15" s="62"/>
      <c r="W15" s="62"/>
      <c r="X15" s="62"/>
      <c r="Y15" s="62"/>
      <c r="Z15" s="71"/>
      <c r="AA15" s="89">
        <f>SUMIF(AA174:AA192,"&gt;0")</f>
        <v>56758211.043071285</v>
      </c>
      <c r="AB15" s="63">
        <f t="shared" ref="AB15:AH15" si="27">SUMIF(AB174:AB192,"&gt;0")</f>
        <v>56334202.781760857</v>
      </c>
      <c r="AC15" s="63">
        <f t="shared" si="27"/>
        <v>720320334.52795696</v>
      </c>
      <c r="AD15" s="63">
        <f t="shared" si="27"/>
        <v>714711106.43007553</v>
      </c>
      <c r="AE15" s="63">
        <f t="shared" ca="1" si="27"/>
        <v>0</v>
      </c>
      <c r="AF15" s="63">
        <f t="shared" ca="1" si="27"/>
        <v>0</v>
      </c>
      <c r="AG15" s="63">
        <f t="shared" si="27"/>
        <v>23950882.811271228</v>
      </c>
      <c r="AH15" s="63">
        <f t="shared" si="27"/>
        <v>23760475.261564329</v>
      </c>
      <c r="AI15" s="71">
        <f>SUM(AI174:AI192)</f>
        <v>100000</v>
      </c>
      <c r="AJ15" s="120">
        <f t="shared" si="2"/>
        <v>567.58211043071287</v>
      </c>
      <c r="AK15" s="121">
        <f t="shared" si="2"/>
        <v>563.3420278176086</v>
      </c>
      <c r="AL15" s="62">
        <f t="shared" si="8"/>
        <v>7203.2033452795695</v>
      </c>
      <c r="AM15" s="62">
        <f t="shared" si="9"/>
        <v>7147.1110643007551</v>
      </c>
      <c r="AN15" s="121">
        <f t="shared" ca="1" si="10"/>
        <v>0</v>
      </c>
      <c r="AO15" s="121">
        <f t="shared" ca="1" si="11"/>
        <v>0</v>
      </c>
      <c r="AP15" s="62">
        <f t="shared" si="12"/>
        <v>239.50882811271228</v>
      </c>
      <c r="AQ15" s="71">
        <f t="shared" si="13"/>
        <v>237.60475261564329</v>
      </c>
    </row>
    <row r="16" spans="1:59" s="4" customFormat="1" x14ac:dyDescent="0.35">
      <c r="A16" s="4" t="s">
        <v>137</v>
      </c>
      <c r="B16" s="8"/>
      <c r="C16" s="65" t="s">
        <v>145</v>
      </c>
      <c r="D16" s="65"/>
      <c r="E16" s="4" t="s">
        <v>167</v>
      </c>
      <c r="F16" s="4">
        <v>5</v>
      </c>
      <c r="G16" s="65"/>
      <c r="H16" s="4">
        <f>SUM(H212:H230)</f>
        <v>465079</v>
      </c>
      <c r="I16" s="4">
        <f>SUM(I212:I230)</f>
        <v>0</v>
      </c>
      <c r="J16" s="4">
        <f>SUM(J212:J230)</f>
        <v>76360</v>
      </c>
      <c r="K16" s="80">
        <f t="shared" ref="K16:R16" si="28">SUMIF(K212:K230,"&gt;0")</f>
        <v>2445.4388713569997</v>
      </c>
      <c r="L16" s="81">
        <f t="shared" si="28"/>
        <v>2426.8814621218999</v>
      </c>
      <c r="M16" s="74">
        <f t="shared" si="28"/>
        <v>30216.229047762597</v>
      </c>
      <c r="N16" s="75">
        <f t="shared" si="28"/>
        <v>29977.106617049798</v>
      </c>
      <c r="O16" s="81">
        <f t="shared" ca="1" si="28"/>
        <v>0</v>
      </c>
      <c r="P16" s="81">
        <f t="shared" ca="1" si="28"/>
        <v>0</v>
      </c>
      <c r="Q16" s="74">
        <f t="shared" si="28"/>
        <v>993.49842961719992</v>
      </c>
      <c r="R16" s="75">
        <f t="shared" si="28"/>
        <v>985.43956907339998</v>
      </c>
      <c r="S16" s="74"/>
      <c r="T16" s="67"/>
      <c r="U16" s="67"/>
      <c r="V16" s="67"/>
      <c r="W16" s="67"/>
      <c r="X16" s="67"/>
      <c r="Y16" s="67"/>
      <c r="Z16" s="75"/>
      <c r="AA16" s="90">
        <f>SUMIF(AA212:AA230,"&gt;0")</f>
        <v>41929401.287863895</v>
      </c>
      <c r="AB16" s="69">
        <f t="shared" ref="AB16:AH16" si="29">SUMIF(AB212:AB230,"&gt;0")</f>
        <v>41610583.870553643</v>
      </c>
      <c r="AC16" s="69">
        <f t="shared" si="29"/>
        <v>530968693.66639227</v>
      </c>
      <c r="AD16" s="69">
        <f t="shared" si="29"/>
        <v>526762635.73337156</v>
      </c>
      <c r="AE16" s="69">
        <f t="shared" ca="1" si="29"/>
        <v>0</v>
      </c>
      <c r="AF16" s="69">
        <f t="shared" ca="1" si="29"/>
        <v>0</v>
      </c>
      <c r="AG16" s="69">
        <f t="shared" si="29"/>
        <v>17639425.899839338</v>
      </c>
      <c r="AH16" s="69">
        <f t="shared" si="29"/>
        <v>17496329.55054865</v>
      </c>
      <c r="AI16" s="75">
        <f>SUM(AI212:AI230)</f>
        <v>100000</v>
      </c>
      <c r="AJ16" s="122">
        <f t="shared" si="2"/>
        <v>419.29401287863897</v>
      </c>
      <c r="AK16" s="123">
        <f t="shared" si="2"/>
        <v>416.10583870553643</v>
      </c>
      <c r="AL16" s="67">
        <f t="shared" si="8"/>
        <v>5309.686936663923</v>
      </c>
      <c r="AM16" s="67">
        <f t="shared" si="9"/>
        <v>5267.6263573337155</v>
      </c>
      <c r="AN16" s="123">
        <f t="shared" ca="1" si="10"/>
        <v>0</v>
      </c>
      <c r="AO16" s="123">
        <f t="shared" ca="1" si="11"/>
        <v>0</v>
      </c>
      <c r="AP16" s="67">
        <f t="shared" si="12"/>
        <v>176.39425899839338</v>
      </c>
      <c r="AQ16" s="75">
        <f t="shared" si="13"/>
        <v>174.96329550548651</v>
      </c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</row>
    <row r="17" spans="1:59" x14ac:dyDescent="0.35">
      <c r="A17" t="s">
        <v>133</v>
      </c>
      <c r="B17" s="5" t="s">
        <v>329</v>
      </c>
      <c r="C17" s="15" t="s">
        <v>145</v>
      </c>
      <c r="E17" t="s">
        <v>168</v>
      </c>
      <c r="F17">
        <v>1</v>
      </c>
      <c r="H17">
        <f>SUM(H79:H97)</f>
        <v>414601</v>
      </c>
      <c r="I17">
        <f>SUM(I79:I97)</f>
        <v>0</v>
      </c>
      <c r="J17">
        <f>SUM(J79:J97)</f>
        <v>68073</v>
      </c>
      <c r="K17" s="76">
        <f t="shared" ref="K17:R17" si="30">SUMIF(K79:K97,"&gt;0")</f>
        <v>6475.2534295024989</v>
      </c>
      <c r="L17" s="77">
        <f t="shared" si="30"/>
        <v>6430.0898917386994</v>
      </c>
      <c r="M17" s="70">
        <f t="shared" si="30"/>
        <v>96986.895621768708</v>
      </c>
      <c r="N17" s="71">
        <f t="shared" si="30"/>
        <v>96276.330425243606</v>
      </c>
      <c r="O17" s="77">
        <f t="shared" ca="1" si="30"/>
        <v>0</v>
      </c>
      <c r="P17" s="77">
        <f t="shared" ca="1" si="30"/>
        <v>0</v>
      </c>
      <c r="Q17" s="70">
        <f t="shared" si="30"/>
        <v>3784.4289109673996</v>
      </c>
      <c r="R17" s="71">
        <f t="shared" si="30"/>
        <v>3756.8227496330005</v>
      </c>
      <c r="S17" s="70"/>
      <c r="T17" s="62"/>
      <c r="U17" s="62"/>
      <c r="V17" s="62"/>
      <c r="W17" s="62"/>
      <c r="X17" s="62"/>
      <c r="Y17" s="62"/>
      <c r="Z17" s="71"/>
      <c r="AA17" s="89">
        <f>SUMIF(AA79:AA97,"&gt;0")</f>
        <v>170208226.42497236</v>
      </c>
      <c r="AB17" s="63">
        <f t="shared" ref="AB17:AH17" si="31">SUMIF(AB79:AB97,"&gt;0")</f>
        <v>169040112.5647769</v>
      </c>
      <c r="AC17" s="63">
        <f t="shared" si="31"/>
        <v>2161042883.5993204</v>
      </c>
      <c r="AD17" s="63">
        <f t="shared" si="31"/>
        <v>2145398935.7175851</v>
      </c>
      <c r="AE17" s="63">
        <f t="shared" ca="1" si="31"/>
        <v>0</v>
      </c>
      <c r="AF17" s="63">
        <f t="shared" ca="1" si="31"/>
        <v>0</v>
      </c>
      <c r="AG17" s="63">
        <f t="shared" si="31"/>
        <v>82843952.34122631</v>
      </c>
      <c r="AH17" s="63">
        <f t="shared" si="31"/>
        <v>82242411.357922763</v>
      </c>
      <c r="AI17" s="71">
        <f>SUM(AI79:AI97)</f>
        <v>100000</v>
      </c>
      <c r="AJ17" s="120">
        <f t="shared" si="2"/>
        <v>1702.0822642497235</v>
      </c>
      <c r="AK17" s="121">
        <f t="shared" si="2"/>
        <v>1690.401125647769</v>
      </c>
      <c r="AL17" s="62">
        <f t="shared" si="8"/>
        <v>21610.428835993203</v>
      </c>
      <c r="AM17" s="62">
        <f t="shared" si="9"/>
        <v>21453.989357175851</v>
      </c>
      <c r="AN17" s="121">
        <f t="shared" ca="1" si="10"/>
        <v>0</v>
      </c>
      <c r="AO17" s="121">
        <f t="shared" ca="1" si="11"/>
        <v>0</v>
      </c>
      <c r="AP17" s="62">
        <f t="shared" si="12"/>
        <v>828.43952341226304</v>
      </c>
      <c r="AQ17" s="71">
        <f t="shared" si="13"/>
        <v>822.42411357922765</v>
      </c>
    </row>
    <row r="18" spans="1:59" x14ac:dyDescent="0.35">
      <c r="A18" t="s">
        <v>134</v>
      </c>
      <c r="C18" s="15" t="s">
        <v>145</v>
      </c>
      <c r="E18" t="s">
        <v>168</v>
      </c>
      <c r="F18">
        <v>2</v>
      </c>
      <c r="H18">
        <f>SUM(H117:H135)</f>
        <v>427953</v>
      </c>
      <c r="I18">
        <f>SUM(I117:I135)</f>
        <v>0</v>
      </c>
      <c r="J18">
        <f>SUM(J117:J135)</f>
        <v>70265</v>
      </c>
      <c r="K18" s="76">
        <f t="shared" ref="K18:R18" si="32">SUMIF(K117:K135,"&gt;0")</f>
        <v>5262.9544746556994</v>
      </c>
      <c r="L18" s="77">
        <f t="shared" si="32"/>
        <v>5226.2851244878002</v>
      </c>
      <c r="M18" s="70">
        <f t="shared" si="32"/>
        <v>74394.431973429702</v>
      </c>
      <c r="N18" s="71">
        <f t="shared" si="32"/>
        <v>73848.587349813184</v>
      </c>
      <c r="O18" s="77">
        <f t="shared" ca="1" si="32"/>
        <v>0</v>
      </c>
      <c r="P18" s="77">
        <f t="shared" ca="1" si="32"/>
        <v>0</v>
      </c>
      <c r="Q18" s="70">
        <f t="shared" si="32"/>
        <v>2928.0534070736999</v>
      </c>
      <c r="R18" s="71">
        <f t="shared" si="32"/>
        <v>2906.3948782891002</v>
      </c>
      <c r="S18" s="70"/>
      <c r="T18" s="62"/>
      <c r="U18" s="62"/>
      <c r="V18" s="62"/>
      <c r="W18" s="62"/>
      <c r="X18" s="62"/>
      <c r="Y18" s="62"/>
      <c r="Z18" s="71"/>
      <c r="AA18" s="89">
        <f>SUMIF(AA117:AA135,"&gt;0")</f>
        <v>120530272.20722272</v>
      </c>
      <c r="AB18" s="63">
        <f t="shared" ref="AB18:AH18" si="33">SUMIF(AB117:AB135,"&gt;0")</f>
        <v>119701305.81353128</v>
      </c>
      <c r="AC18" s="63">
        <f t="shared" si="33"/>
        <v>1521332587.18487</v>
      </c>
      <c r="AD18" s="63">
        <f t="shared" si="33"/>
        <v>1510248782.4145846</v>
      </c>
      <c r="AE18" s="63">
        <f t="shared" ca="1" si="33"/>
        <v>0</v>
      </c>
      <c r="AF18" s="63">
        <f t="shared" ca="1" si="33"/>
        <v>0</v>
      </c>
      <c r="AG18" s="63">
        <f t="shared" si="33"/>
        <v>58219672.764368728</v>
      </c>
      <c r="AH18" s="63">
        <f t="shared" si="33"/>
        <v>57789626.836793303</v>
      </c>
      <c r="AI18" s="71">
        <f>SUM(AI117:AI135)</f>
        <v>100000</v>
      </c>
      <c r="AJ18" s="120">
        <f t="shared" si="2"/>
        <v>1205.3027220722272</v>
      </c>
      <c r="AK18" s="121">
        <f t="shared" si="2"/>
        <v>1197.0130581353128</v>
      </c>
      <c r="AL18" s="62">
        <f t="shared" si="8"/>
        <v>15213.3258718487</v>
      </c>
      <c r="AM18" s="62">
        <f t="shared" si="9"/>
        <v>15102.487824145846</v>
      </c>
      <c r="AN18" s="121">
        <f t="shared" ca="1" si="10"/>
        <v>0</v>
      </c>
      <c r="AO18" s="121">
        <f t="shared" ca="1" si="11"/>
        <v>0</v>
      </c>
      <c r="AP18" s="62">
        <f t="shared" si="12"/>
        <v>582.19672764368727</v>
      </c>
      <c r="AQ18" s="71">
        <f t="shared" si="13"/>
        <v>577.89626836793309</v>
      </c>
    </row>
    <row r="19" spans="1:59" x14ac:dyDescent="0.35">
      <c r="A19" t="s">
        <v>135</v>
      </c>
      <c r="C19" s="15" t="s">
        <v>145</v>
      </c>
      <c r="E19" t="s">
        <v>168</v>
      </c>
      <c r="F19">
        <v>3</v>
      </c>
      <c r="H19">
        <f>SUM(H155:H173)</f>
        <v>438885</v>
      </c>
      <c r="I19">
        <f>SUM(I155:I173)</f>
        <v>0</v>
      </c>
      <c r="J19">
        <f>SUM(J155:J173)</f>
        <v>72059</v>
      </c>
      <c r="K19" s="76">
        <f t="shared" ref="K19:R19" si="34">SUMIF(K155:K173,"&gt;0")</f>
        <v>4633.6937247877004</v>
      </c>
      <c r="L19" s="77">
        <f t="shared" si="34"/>
        <v>4600.7504105936005</v>
      </c>
      <c r="M19" s="70">
        <f t="shared" si="34"/>
        <v>64212.847612341306</v>
      </c>
      <c r="N19" s="71">
        <f t="shared" si="34"/>
        <v>63733.233491067906</v>
      </c>
      <c r="O19" s="77">
        <f t="shared" ca="1" si="34"/>
        <v>0</v>
      </c>
      <c r="P19" s="77">
        <f t="shared" ca="1" si="34"/>
        <v>0</v>
      </c>
      <c r="Q19" s="70">
        <f t="shared" si="34"/>
        <v>2568.5111328159001</v>
      </c>
      <c r="R19" s="71">
        <f t="shared" si="34"/>
        <v>2549.1019070921002</v>
      </c>
      <c r="S19" s="70"/>
      <c r="T19" s="62"/>
      <c r="U19" s="62"/>
      <c r="V19" s="62"/>
      <c r="W19" s="62"/>
      <c r="X19" s="62"/>
      <c r="Y19" s="62"/>
      <c r="Z19" s="71"/>
      <c r="AA19" s="89">
        <f>SUMIF(AA155:AA173,"&gt;0")</f>
        <v>97948949.468806639</v>
      </c>
      <c r="AB19" s="63">
        <f t="shared" ref="AB19:AH19" si="35">SUMIF(AB155:AB173,"&gt;0")</f>
        <v>97260785.993110612</v>
      </c>
      <c r="AC19" s="63">
        <f t="shared" si="35"/>
        <v>1233146033.5999775</v>
      </c>
      <c r="AD19" s="63">
        <f t="shared" si="35"/>
        <v>1223982558.7655027</v>
      </c>
      <c r="AE19" s="63">
        <f t="shared" ca="1" si="35"/>
        <v>0</v>
      </c>
      <c r="AF19" s="63">
        <f t="shared" ca="1" si="35"/>
        <v>0</v>
      </c>
      <c r="AG19" s="63">
        <f t="shared" si="35"/>
        <v>47156164.925254777</v>
      </c>
      <c r="AH19" s="63">
        <f t="shared" si="35"/>
        <v>46799827.340874374</v>
      </c>
      <c r="AI19" s="71">
        <f>SUM(AI155:AI173)</f>
        <v>100000</v>
      </c>
      <c r="AJ19" s="120">
        <f t="shared" ref="AJ19:AJ58" si="36">AA19/$AI19</f>
        <v>979.48949468806643</v>
      </c>
      <c r="AK19" s="121">
        <f t="shared" ref="AK19:AK59" si="37">AB19/$AI19</f>
        <v>972.60785993110608</v>
      </c>
      <c r="AL19" s="62">
        <f t="shared" ref="AL19:AL58" si="38">AC19/$AI19</f>
        <v>12331.460335999775</v>
      </c>
      <c r="AM19" s="62">
        <f t="shared" ref="AM19:AM59" si="39">AD19/$AI19</f>
        <v>12239.825587655027</v>
      </c>
      <c r="AN19" s="121">
        <f t="shared" ca="1" si="10"/>
        <v>0</v>
      </c>
      <c r="AO19" s="121">
        <f t="shared" ca="1" si="11"/>
        <v>0</v>
      </c>
      <c r="AP19" s="62">
        <f t="shared" si="12"/>
        <v>471.5616492525478</v>
      </c>
      <c r="AQ19" s="71">
        <f t="shared" si="13"/>
        <v>467.99827340874373</v>
      </c>
    </row>
    <row r="20" spans="1:59" x14ac:dyDescent="0.35">
      <c r="A20" t="s">
        <v>136</v>
      </c>
      <c r="C20" s="15" t="s">
        <v>145</v>
      </c>
      <c r="E20" t="s">
        <v>168</v>
      </c>
      <c r="F20">
        <v>4</v>
      </c>
      <c r="H20">
        <f>SUM(H193:H211)</f>
        <v>442000</v>
      </c>
      <c r="I20">
        <f>SUM(I193:I211)</f>
        <v>0</v>
      </c>
      <c r="J20">
        <f>SUM(J193:J211)</f>
        <v>72572</v>
      </c>
      <c r="K20" s="76">
        <f t="shared" ref="K20:R20" si="40">SUMIF(K193:K211,"&gt;0")</f>
        <v>3676.8924980840002</v>
      </c>
      <c r="L20" s="77">
        <f t="shared" si="40"/>
        <v>3650.0851574863</v>
      </c>
      <c r="M20" s="70">
        <f t="shared" si="40"/>
        <v>51403.026048465799</v>
      </c>
      <c r="N20" s="71">
        <f t="shared" si="40"/>
        <v>51011.308985179596</v>
      </c>
      <c r="O20" s="77">
        <f t="shared" ca="1" si="40"/>
        <v>0</v>
      </c>
      <c r="P20" s="77">
        <f t="shared" ca="1" si="40"/>
        <v>0</v>
      </c>
      <c r="Q20" s="70">
        <f t="shared" si="40"/>
        <v>2064.3012896504001</v>
      </c>
      <c r="R20" s="71">
        <f t="shared" si="40"/>
        <v>2048.4146562450996</v>
      </c>
      <c r="S20" s="70"/>
      <c r="T20" s="62"/>
      <c r="U20" s="62"/>
      <c r="V20" s="62"/>
      <c r="W20" s="62"/>
      <c r="X20" s="62"/>
      <c r="Y20" s="62"/>
      <c r="Z20" s="71"/>
      <c r="AA20" s="89">
        <f>SUMIF(AA193:AA211,"&gt;0")</f>
        <v>78035059.274697334</v>
      </c>
      <c r="AB20" s="63">
        <f t="shared" ref="AB20:AH20" si="41">SUMIF(AB193:AB211,"&gt;0")</f>
        <v>77472695.356457815</v>
      </c>
      <c r="AC20" s="63">
        <f t="shared" si="41"/>
        <v>980239344.3770622</v>
      </c>
      <c r="AD20" s="63">
        <f t="shared" si="41"/>
        <v>972809796.77083206</v>
      </c>
      <c r="AE20" s="63">
        <f t="shared" ca="1" si="41"/>
        <v>0</v>
      </c>
      <c r="AF20" s="63">
        <f t="shared" ca="1" si="41"/>
        <v>0</v>
      </c>
      <c r="AG20" s="63">
        <f t="shared" si="41"/>
        <v>37460794.50673636</v>
      </c>
      <c r="AH20" s="63">
        <f t="shared" si="41"/>
        <v>37172548.244008161</v>
      </c>
      <c r="AI20" s="71">
        <f>SUM(AI193:AI211)</f>
        <v>100000</v>
      </c>
      <c r="AJ20" s="120">
        <f t="shared" si="36"/>
        <v>780.35059274697335</v>
      </c>
      <c r="AK20" s="121">
        <f t="shared" si="37"/>
        <v>774.72695356457814</v>
      </c>
      <c r="AL20" s="62">
        <f t="shared" si="38"/>
        <v>9802.3934437706212</v>
      </c>
      <c r="AM20" s="62">
        <f t="shared" si="39"/>
        <v>9728.0979677083214</v>
      </c>
      <c r="AN20" s="121">
        <f t="shared" ca="1" si="10"/>
        <v>0</v>
      </c>
      <c r="AO20" s="121">
        <f t="shared" ca="1" si="11"/>
        <v>0</v>
      </c>
      <c r="AP20" s="62">
        <f t="shared" si="12"/>
        <v>374.60794506736363</v>
      </c>
      <c r="AQ20" s="71">
        <f t="shared" si="13"/>
        <v>371.72548244008163</v>
      </c>
    </row>
    <row r="21" spans="1:59" s="4" customFormat="1" x14ac:dyDescent="0.35">
      <c r="A21" s="4" t="s">
        <v>137</v>
      </c>
      <c r="B21" s="8"/>
      <c r="C21" s="65" t="s">
        <v>145</v>
      </c>
      <c r="D21" s="65"/>
      <c r="E21" s="4" t="s">
        <v>168</v>
      </c>
      <c r="F21" s="4">
        <v>5</v>
      </c>
      <c r="G21" s="65"/>
      <c r="H21" s="4">
        <f>SUM(H231:H249)</f>
        <v>435668</v>
      </c>
      <c r="I21" s="4">
        <f>SUM(I231:I249)</f>
        <v>0</v>
      </c>
      <c r="J21" s="4">
        <f>SUM(J231:J249)</f>
        <v>71532</v>
      </c>
      <c r="K21" s="80">
        <f t="shared" ref="K21:R21" si="42">SUMIF(K231:K249,"&gt;0")</f>
        <v>2634.4471763547003</v>
      </c>
      <c r="L21" s="81">
        <f t="shared" si="42"/>
        <v>2614.9535502099998</v>
      </c>
      <c r="M21" s="74">
        <f t="shared" si="42"/>
        <v>36609.887451046503</v>
      </c>
      <c r="N21" s="75">
        <f t="shared" si="42"/>
        <v>36325.070605587898</v>
      </c>
      <c r="O21" s="81">
        <f t="shared" ca="1" si="42"/>
        <v>0</v>
      </c>
      <c r="P21" s="81">
        <f t="shared" ca="1" si="42"/>
        <v>0</v>
      </c>
      <c r="Q21" s="74">
        <f t="shared" si="42"/>
        <v>1450.4079357466001</v>
      </c>
      <c r="R21" s="75">
        <f t="shared" si="42"/>
        <v>1438.9642330914</v>
      </c>
      <c r="S21" s="74"/>
      <c r="T21" s="67"/>
      <c r="U21" s="67"/>
      <c r="V21" s="67"/>
      <c r="W21" s="67"/>
      <c r="X21" s="67"/>
      <c r="Y21" s="67"/>
      <c r="Z21" s="75"/>
      <c r="AA21" s="90">
        <f>SUMIF(AA231:AA249,"&gt;0")</f>
        <v>57672025.002719194</v>
      </c>
      <c r="AB21" s="69">
        <f t="shared" ref="AB21:AH21" si="43">SUMIF(AB231:AB249,"&gt;0")</f>
        <v>57250305.02963955</v>
      </c>
      <c r="AC21" s="69">
        <f t="shared" si="43"/>
        <v>722745378.21442533</v>
      </c>
      <c r="AD21" s="69">
        <f t="shared" si="43"/>
        <v>717160203.87387085</v>
      </c>
      <c r="AE21" s="69">
        <f t="shared" ca="1" si="43"/>
        <v>0</v>
      </c>
      <c r="AF21" s="69">
        <f t="shared" ca="1" si="43"/>
        <v>0</v>
      </c>
      <c r="AG21" s="69">
        <f t="shared" si="43"/>
        <v>27601276.878277592</v>
      </c>
      <c r="AH21" s="69">
        <f t="shared" si="43"/>
        <v>27383690.616831418</v>
      </c>
      <c r="AI21" s="75">
        <f>SUM(AI231:AI249)</f>
        <v>100000</v>
      </c>
      <c r="AJ21" s="122">
        <f>AA21/$AI21</f>
        <v>576.72025002719192</v>
      </c>
      <c r="AK21" s="123">
        <f t="shared" si="37"/>
        <v>572.50305029639549</v>
      </c>
      <c r="AL21" s="67">
        <f t="shared" si="38"/>
        <v>7227.4537821442536</v>
      </c>
      <c r="AM21" s="67">
        <f t="shared" si="39"/>
        <v>7171.6020387387089</v>
      </c>
      <c r="AN21" s="123">
        <f t="shared" ca="1" si="10"/>
        <v>0</v>
      </c>
      <c r="AO21" s="123">
        <f t="shared" ca="1" si="11"/>
        <v>0</v>
      </c>
      <c r="AP21" s="67">
        <f t="shared" si="12"/>
        <v>276.01276878277594</v>
      </c>
      <c r="AQ21" s="75">
        <f t="shared" si="13"/>
        <v>273.83690616831416</v>
      </c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</row>
    <row r="22" spans="1:59" hidden="1" x14ac:dyDescent="0.35">
      <c r="A22" s="3"/>
      <c r="B22" s="5" t="s">
        <v>83</v>
      </c>
      <c r="C22" s="15">
        <v>2.0384007</v>
      </c>
      <c r="D22" s="15">
        <v>81.468401</v>
      </c>
      <c r="E22" t="s">
        <v>167</v>
      </c>
      <c r="F22" t="s">
        <v>144</v>
      </c>
      <c r="H22">
        <f t="shared" ref="H22:R22" si="44">SUM(H60,H98,H136,H174,H212)</f>
        <v>0</v>
      </c>
      <c r="I22">
        <f t="shared" si="44"/>
        <v>0</v>
      </c>
      <c r="J22">
        <f t="shared" si="44"/>
        <v>0</v>
      </c>
      <c r="K22" s="76" t="e">
        <f t="shared" ref="K22:P22" si="45">SUM(K60,K98,K136,K174,K212)</f>
        <v>#VALUE!</v>
      </c>
      <c r="L22" s="77" t="e">
        <f t="shared" si="45"/>
        <v>#VALUE!</v>
      </c>
      <c r="M22" s="70" t="e">
        <f t="shared" si="45"/>
        <v>#VALUE!</v>
      </c>
      <c r="N22" s="71" t="e">
        <f t="shared" si="45"/>
        <v>#VALUE!</v>
      </c>
      <c r="O22" s="77" t="e">
        <f t="shared" ca="1" si="45"/>
        <v>#NAME?</v>
      </c>
      <c r="P22" s="77" t="e">
        <f t="shared" ca="1" si="45"/>
        <v>#NAME?</v>
      </c>
      <c r="Q22" s="70" t="e">
        <f t="shared" si="44"/>
        <v>#VALUE!</v>
      </c>
      <c r="R22" s="71" t="e">
        <f t="shared" si="44"/>
        <v>#VALUE!</v>
      </c>
      <c r="S22" s="70"/>
      <c r="T22" s="62"/>
      <c r="U22" s="62"/>
      <c r="V22" s="62"/>
      <c r="W22" s="62"/>
      <c r="X22" s="62"/>
      <c r="Y22" s="62"/>
      <c r="Z22" s="71"/>
      <c r="AA22" s="89" t="e">
        <f t="shared" ref="AA22:AI22" si="46">SUM(AA60,AA98,AA136,AA174,AA212)</f>
        <v>#VALUE!</v>
      </c>
      <c r="AB22" s="63" t="e">
        <f t="shared" si="46"/>
        <v>#VALUE!</v>
      </c>
      <c r="AC22" s="63" t="e">
        <f t="shared" si="46"/>
        <v>#VALUE!</v>
      </c>
      <c r="AD22" s="63" t="e">
        <f t="shared" si="46"/>
        <v>#VALUE!</v>
      </c>
      <c r="AE22" s="63" t="e">
        <f t="shared" ca="1" si="46"/>
        <v>#NAME?</v>
      </c>
      <c r="AF22" s="63" t="e">
        <f t="shared" ca="1" si="46"/>
        <v>#NAME?</v>
      </c>
      <c r="AG22" s="63" t="e">
        <f t="shared" si="46"/>
        <v>#VALUE!</v>
      </c>
      <c r="AH22" s="63" t="e">
        <f t="shared" si="46"/>
        <v>#VALUE!</v>
      </c>
      <c r="AI22" s="71">
        <f t="shared" si="46"/>
        <v>25000</v>
      </c>
      <c r="AJ22" s="120" t="e">
        <f t="shared" si="36"/>
        <v>#VALUE!</v>
      </c>
      <c r="AK22" s="121" t="e">
        <f t="shared" si="37"/>
        <v>#VALUE!</v>
      </c>
      <c r="AL22" s="62" t="e">
        <f t="shared" si="38"/>
        <v>#VALUE!</v>
      </c>
      <c r="AM22" s="62" t="e">
        <f t="shared" si="39"/>
        <v>#VALUE!</v>
      </c>
      <c r="AN22" s="121" t="e">
        <f t="shared" ca="1" si="10"/>
        <v>#NAME?</v>
      </c>
      <c r="AO22" s="121" t="e">
        <f t="shared" ca="1" si="11"/>
        <v>#NAME?</v>
      </c>
      <c r="AP22" s="62" t="e">
        <f t="shared" si="12"/>
        <v>#VALUE!</v>
      </c>
      <c r="AQ22" s="71" t="e">
        <f t="shared" si="13"/>
        <v>#VALUE!</v>
      </c>
    </row>
    <row r="23" spans="1:59" hidden="1" x14ac:dyDescent="0.35">
      <c r="A23" s="3"/>
      <c r="B23" s="5" t="s">
        <v>61</v>
      </c>
      <c r="C23" s="15">
        <v>6.9792794999999996</v>
      </c>
      <c r="D23" s="15">
        <v>81.439279999999997</v>
      </c>
      <c r="E23" t="s">
        <v>167</v>
      </c>
      <c r="F23" t="s">
        <v>144</v>
      </c>
      <c r="H23">
        <f t="shared" ref="H23:R23" si="47">SUM(H61,H99,H137,H175,H213)</f>
        <v>0</v>
      </c>
      <c r="I23">
        <f t="shared" si="47"/>
        <v>0</v>
      </c>
      <c r="J23">
        <f t="shared" si="47"/>
        <v>0</v>
      </c>
      <c r="K23" s="76" t="e">
        <f t="shared" ref="K23:P23" si="48">SUM(K61,K99,K137,K175,K213)</f>
        <v>#VALUE!</v>
      </c>
      <c r="L23" s="77" t="e">
        <f t="shared" si="48"/>
        <v>#VALUE!</v>
      </c>
      <c r="M23" s="70" t="e">
        <f t="shared" ref="M23:N42" si="49">SUM(M61,M99,M137,M175,M213)</f>
        <v>#VALUE!</v>
      </c>
      <c r="N23" s="71" t="e">
        <f t="shared" si="49"/>
        <v>#VALUE!</v>
      </c>
      <c r="O23" s="77" t="e">
        <f t="shared" ca="1" si="48"/>
        <v>#NAME?</v>
      </c>
      <c r="P23" s="77" t="e">
        <f t="shared" ca="1" si="48"/>
        <v>#NAME?</v>
      </c>
      <c r="Q23" s="70" t="e">
        <f t="shared" si="47"/>
        <v>#VALUE!</v>
      </c>
      <c r="R23" s="71" t="e">
        <f t="shared" si="47"/>
        <v>#VALUE!</v>
      </c>
      <c r="S23" s="70"/>
      <c r="T23" s="62"/>
      <c r="U23" s="62"/>
      <c r="V23" s="62"/>
      <c r="W23" s="62"/>
      <c r="X23" s="62"/>
      <c r="Y23" s="62"/>
      <c r="Z23" s="71"/>
      <c r="AA23" s="89" t="e">
        <f t="shared" ref="AA23:AI23" si="50">SUM(AA61,AA99,AA137,AA175,AA213)</f>
        <v>#VALUE!</v>
      </c>
      <c r="AB23" s="63" t="e">
        <f t="shared" si="50"/>
        <v>#VALUE!</v>
      </c>
      <c r="AC23" s="63" t="e">
        <f t="shared" si="50"/>
        <v>#VALUE!</v>
      </c>
      <c r="AD23" s="63" t="e">
        <f t="shared" si="50"/>
        <v>#VALUE!</v>
      </c>
      <c r="AE23" s="63" t="e">
        <f t="shared" ca="1" si="50"/>
        <v>#NAME?</v>
      </c>
      <c r="AF23" s="63" t="e">
        <f t="shared" ca="1" si="50"/>
        <v>#NAME?</v>
      </c>
      <c r="AG23" s="63" t="e">
        <f t="shared" si="50"/>
        <v>#VALUE!</v>
      </c>
      <c r="AH23" s="63" t="e">
        <f t="shared" si="50"/>
        <v>#VALUE!</v>
      </c>
      <c r="AI23" s="71">
        <f t="shared" si="50"/>
        <v>27500</v>
      </c>
      <c r="AJ23" s="120" t="e">
        <f t="shared" si="36"/>
        <v>#VALUE!</v>
      </c>
      <c r="AK23" s="121" t="e">
        <f t="shared" si="37"/>
        <v>#VALUE!</v>
      </c>
      <c r="AL23" s="62" t="e">
        <f t="shared" si="38"/>
        <v>#VALUE!</v>
      </c>
      <c r="AM23" s="62" t="e">
        <f t="shared" si="39"/>
        <v>#VALUE!</v>
      </c>
      <c r="AN23" s="121" t="e">
        <f t="shared" ca="1" si="10"/>
        <v>#NAME?</v>
      </c>
      <c r="AO23" s="121" t="e">
        <f t="shared" ca="1" si="11"/>
        <v>#NAME?</v>
      </c>
      <c r="AP23" s="62" t="e">
        <f t="shared" si="12"/>
        <v>#VALUE!</v>
      </c>
      <c r="AQ23" s="71" t="e">
        <f t="shared" si="13"/>
        <v>#VALUE!</v>
      </c>
    </row>
    <row r="24" spans="1:59" hidden="1" x14ac:dyDescent="0.35">
      <c r="A24" s="3"/>
      <c r="B24" s="5" t="s">
        <v>78</v>
      </c>
      <c r="C24" s="15">
        <v>12.478312000000001</v>
      </c>
      <c r="D24" s="15">
        <v>81.948309999999992</v>
      </c>
      <c r="E24" t="s">
        <v>167</v>
      </c>
      <c r="F24" t="s">
        <v>144</v>
      </c>
      <c r="H24">
        <f t="shared" ref="H24:R24" si="51">SUM(H62,H100,H138,H176,H214)</f>
        <v>0</v>
      </c>
      <c r="I24">
        <f t="shared" si="51"/>
        <v>0</v>
      </c>
      <c r="J24">
        <f t="shared" si="51"/>
        <v>0</v>
      </c>
      <c r="K24" s="76" t="e">
        <f>SUM(K62,K100,K138,K176,K214)</f>
        <v>#VALUE!</v>
      </c>
      <c r="L24" s="77" t="e">
        <f>SUM(L62,L100,L138,L176,L214)</f>
        <v>#VALUE!</v>
      </c>
      <c r="M24" s="70" t="e">
        <f t="shared" si="49"/>
        <v>#VALUE!</v>
      </c>
      <c r="N24" s="71" t="e">
        <f t="shared" si="49"/>
        <v>#VALUE!</v>
      </c>
      <c r="O24" s="77" t="e">
        <f ca="1">SUM(O62,O100,O138,O176,O214)</f>
        <v>#NAME?</v>
      </c>
      <c r="P24" s="77" t="e">
        <f ca="1">SUM(P62,P100,P138,P176,P214)</f>
        <v>#NAME?</v>
      </c>
      <c r="Q24" s="70" t="e">
        <f t="shared" si="51"/>
        <v>#VALUE!</v>
      </c>
      <c r="R24" s="71" t="e">
        <f t="shared" si="51"/>
        <v>#VALUE!</v>
      </c>
      <c r="S24" s="70"/>
      <c r="T24" s="62"/>
      <c r="U24" s="62"/>
      <c r="V24" s="62"/>
      <c r="W24" s="62"/>
      <c r="X24" s="62"/>
      <c r="Y24" s="62"/>
      <c r="Z24" s="71"/>
      <c r="AA24" s="89" t="e">
        <f t="shared" ref="AA24:AI24" si="52">SUM(AA62,AA100,AA138,AA176,AA214)</f>
        <v>#VALUE!</v>
      </c>
      <c r="AB24" s="63" t="e">
        <f t="shared" si="52"/>
        <v>#VALUE!</v>
      </c>
      <c r="AC24" s="63" t="e">
        <f t="shared" si="52"/>
        <v>#VALUE!</v>
      </c>
      <c r="AD24" s="63" t="e">
        <f t="shared" si="52"/>
        <v>#VALUE!</v>
      </c>
      <c r="AE24" s="63" t="e">
        <f t="shared" ca="1" si="52"/>
        <v>#NAME?</v>
      </c>
      <c r="AF24" s="63" t="e">
        <f t="shared" ca="1" si="52"/>
        <v>#NAME?</v>
      </c>
      <c r="AG24" s="63" t="e">
        <f t="shared" si="52"/>
        <v>#VALUE!</v>
      </c>
      <c r="AH24" s="63" t="e">
        <f t="shared" si="52"/>
        <v>#VALUE!</v>
      </c>
      <c r="AI24" s="71">
        <f t="shared" si="52"/>
        <v>33000</v>
      </c>
      <c r="AJ24" s="120" t="e">
        <f t="shared" si="36"/>
        <v>#VALUE!</v>
      </c>
      <c r="AK24" s="121" t="e">
        <f t="shared" si="37"/>
        <v>#VALUE!</v>
      </c>
      <c r="AL24" s="62" t="e">
        <f t="shared" si="38"/>
        <v>#VALUE!</v>
      </c>
      <c r="AM24" s="62" t="e">
        <f t="shared" si="39"/>
        <v>#VALUE!</v>
      </c>
      <c r="AN24" s="121" t="e">
        <f t="shared" ca="1" si="10"/>
        <v>#NAME?</v>
      </c>
      <c r="AO24" s="121" t="e">
        <f t="shared" ca="1" si="11"/>
        <v>#NAME?</v>
      </c>
      <c r="AP24" s="62" t="e">
        <f t="shared" si="12"/>
        <v>#VALUE!</v>
      </c>
      <c r="AQ24" s="71" t="e">
        <f t="shared" si="13"/>
        <v>#VALUE!</v>
      </c>
    </row>
    <row r="25" spans="1:59" x14ac:dyDescent="0.35">
      <c r="A25" t="s">
        <v>140</v>
      </c>
      <c r="B25" s="5" t="s">
        <v>62</v>
      </c>
      <c r="C25" s="15">
        <v>17.570053000000001</v>
      </c>
      <c r="D25" s="15">
        <v>81.100049999999996</v>
      </c>
      <c r="E25" t="s">
        <v>167</v>
      </c>
      <c r="F25" t="s">
        <v>144</v>
      </c>
      <c r="H25">
        <f t="shared" ref="H25:R25" si="53">SUM(H63,H101,H139,H177,H215)</f>
        <v>118803</v>
      </c>
      <c r="I25">
        <f t="shared" si="53"/>
        <v>0</v>
      </c>
      <c r="J25">
        <f t="shared" si="53"/>
        <v>19506</v>
      </c>
      <c r="K25" s="76">
        <f t="shared" si="53"/>
        <v>22.937507215</v>
      </c>
      <c r="L25" s="77">
        <f t="shared" si="53"/>
        <v>22.747973650200002</v>
      </c>
      <c r="M25" s="70">
        <f t="shared" si="49"/>
        <v>1434.2822573414001</v>
      </c>
      <c r="N25" s="71">
        <f t="shared" si="49"/>
        <v>1422.4307241030001</v>
      </c>
      <c r="O25" s="77" t="e">
        <f t="shared" ca="1" si="53"/>
        <v>#NAME?</v>
      </c>
      <c r="P25" s="77" t="e">
        <f t="shared" ca="1" si="53"/>
        <v>#NAME?</v>
      </c>
      <c r="Q25" s="70">
        <f t="shared" si="53"/>
        <v>22.937507215</v>
      </c>
      <c r="R25" s="71">
        <f t="shared" si="53"/>
        <v>22.747973650200002</v>
      </c>
      <c r="S25" s="70"/>
      <c r="T25" s="62"/>
      <c r="U25" s="62"/>
      <c r="V25" s="62"/>
      <c r="W25" s="62"/>
      <c r="X25" s="62"/>
      <c r="Y25" s="62"/>
      <c r="Z25" s="71"/>
      <c r="AA25" s="89">
        <f t="shared" ref="AA25:AI25" si="54">SUM(AA63,AA101,AA139,AA177,AA215)</f>
        <v>426137.66258936009</v>
      </c>
      <c r="AB25" s="63">
        <f t="shared" si="54"/>
        <v>422614.45048104186</v>
      </c>
      <c r="AC25" s="63">
        <f t="shared" si="54"/>
        <v>26646386.763299141</v>
      </c>
      <c r="AD25" s="63">
        <f t="shared" si="54"/>
        <v>26426080.320734631</v>
      </c>
      <c r="AE25" s="63" t="e">
        <f t="shared" ca="1" si="54"/>
        <v>#NAME?</v>
      </c>
      <c r="AF25" s="63" t="e">
        <f t="shared" ca="1" si="54"/>
        <v>#NAME?</v>
      </c>
      <c r="AG25" s="63">
        <f t="shared" si="54"/>
        <v>426137.66258936009</v>
      </c>
      <c r="AH25" s="63">
        <f t="shared" si="54"/>
        <v>422614.45048104186</v>
      </c>
      <c r="AI25" s="71">
        <f t="shared" si="54"/>
        <v>22000</v>
      </c>
      <c r="AJ25" s="120">
        <f t="shared" si="36"/>
        <v>19.369893754061824</v>
      </c>
      <c r="AK25" s="121">
        <f t="shared" si="37"/>
        <v>19.209747749138266</v>
      </c>
      <c r="AL25" s="62">
        <f t="shared" si="38"/>
        <v>1211.1993983317791</v>
      </c>
      <c r="AM25" s="62">
        <f t="shared" si="39"/>
        <v>1201.1854691243013</v>
      </c>
      <c r="AN25" s="121" t="e">
        <f t="shared" ca="1" si="10"/>
        <v>#NAME?</v>
      </c>
      <c r="AO25" s="121" t="e">
        <f t="shared" ca="1" si="11"/>
        <v>#NAME?</v>
      </c>
      <c r="AP25" s="62">
        <f t="shared" si="12"/>
        <v>19.369893754061824</v>
      </c>
      <c r="AQ25" s="71">
        <f t="shared" si="13"/>
        <v>19.209747749138266</v>
      </c>
    </row>
    <row r="26" spans="1:59" x14ac:dyDescent="0.35">
      <c r="B26" s="5" t="s">
        <v>63</v>
      </c>
      <c r="C26" s="15">
        <v>22.077057</v>
      </c>
      <c r="D26" s="15">
        <v>81.667060000000006</v>
      </c>
      <c r="E26" t="s">
        <v>167</v>
      </c>
      <c r="F26" t="s">
        <v>144</v>
      </c>
      <c r="H26">
        <f t="shared" ref="H26:R26" si="55">SUM(H64,H102,H140,H178,H216)</f>
        <v>182279</v>
      </c>
      <c r="I26">
        <f t="shared" si="55"/>
        <v>0</v>
      </c>
      <c r="J26">
        <f t="shared" si="55"/>
        <v>29927</v>
      </c>
      <c r="K26" s="76">
        <f t="shared" si="55"/>
        <v>51.980819210100002</v>
      </c>
      <c r="L26" s="77">
        <f t="shared" si="55"/>
        <v>51.5514790167</v>
      </c>
      <c r="M26" s="70">
        <f t="shared" si="49"/>
        <v>3045.5563534621001</v>
      </c>
      <c r="N26" s="71">
        <f t="shared" si="49"/>
        <v>3020.4013102429003</v>
      </c>
      <c r="O26" s="77" t="e">
        <f t="shared" ca="1" si="55"/>
        <v>#NAME?</v>
      </c>
      <c r="P26" s="77" t="e">
        <f t="shared" ca="1" si="55"/>
        <v>#NAME?</v>
      </c>
      <c r="Q26" s="70">
        <f t="shared" si="55"/>
        <v>51.980819210100002</v>
      </c>
      <c r="R26" s="71">
        <f t="shared" si="55"/>
        <v>51.5514790167</v>
      </c>
      <c r="S26" s="70"/>
      <c r="T26" s="62"/>
      <c r="U26" s="62"/>
      <c r="V26" s="62"/>
      <c r="W26" s="62"/>
      <c r="X26" s="62"/>
      <c r="Y26" s="62"/>
      <c r="Z26" s="71"/>
      <c r="AA26" s="89">
        <f t="shared" ref="AA26:AI26" si="56">SUM(AA64,AA102,AA140,AA178,AA216)</f>
        <v>852526.79339845327</v>
      </c>
      <c r="AB26" s="63">
        <f t="shared" si="56"/>
        <v>845479.04758463532</v>
      </c>
      <c r="AC26" s="63">
        <f t="shared" si="56"/>
        <v>49949547.382793792</v>
      </c>
      <c r="AD26" s="63">
        <f t="shared" si="56"/>
        <v>49536619.934421182</v>
      </c>
      <c r="AE26" s="63" t="e">
        <f t="shared" ca="1" si="56"/>
        <v>#NAME?</v>
      </c>
      <c r="AF26" s="63" t="e">
        <f t="shared" ca="1" si="56"/>
        <v>#NAME?</v>
      </c>
      <c r="AG26" s="63">
        <f t="shared" si="56"/>
        <v>852526.79339845327</v>
      </c>
      <c r="AH26" s="63">
        <f t="shared" si="56"/>
        <v>845479.04758463532</v>
      </c>
      <c r="AI26" s="71">
        <f t="shared" si="56"/>
        <v>30000</v>
      </c>
      <c r="AJ26" s="120">
        <f t="shared" si="36"/>
        <v>28.417559779948441</v>
      </c>
      <c r="AK26" s="121">
        <f t="shared" si="37"/>
        <v>28.182634919487842</v>
      </c>
      <c r="AL26" s="62">
        <f t="shared" si="38"/>
        <v>1664.9849127597931</v>
      </c>
      <c r="AM26" s="62">
        <f t="shared" si="39"/>
        <v>1651.2206644807061</v>
      </c>
      <c r="AN26" s="121" t="e">
        <f t="shared" ca="1" si="10"/>
        <v>#NAME?</v>
      </c>
      <c r="AO26" s="121" t="e">
        <f t="shared" ca="1" si="11"/>
        <v>#NAME?</v>
      </c>
      <c r="AP26" s="62">
        <f t="shared" si="12"/>
        <v>28.417559779948441</v>
      </c>
      <c r="AQ26" s="71">
        <f t="shared" si="13"/>
        <v>28.182634919487842</v>
      </c>
    </row>
    <row r="27" spans="1:59" x14ac:dyDescent="0.35">
      <c r="B27" s="5" t="s">
        <v>64</v>
      </c>
      <c r="C27" s="15">
        <v>26.975186999999998</v>
      </c>
      <c r="D27" s="15">
        <v>81.645189999999999</v>
      </c>
      <c r="E27" t="s">
        <v>167</v>
      </c>
      <c r="F27" t="s">
        <v>144</v>
      </c>
      <c r="H27">
        <f t="shared" ref="H27:R27" si="57">SUM(H65,H103,H141,H179,H217)</f>
        <v>187975</v>
      </c>
      <c r="I27">
        <f t="shared" si="57"/>
        <v>0</v>
      </c>
      <c r="J27">
        <f t="shared" si="57"/>
        <v>30864</v>
      </c>
      <c r="K27" s="76">
        <f t="shared" si="57"/>
        <v>84.832823379100006</v>
      </c>
      <c r="L27" s="77">
        <f t="shared" si="57"/>
        <v>84.135324902800008</v>
      </c>
      <c r="M27" s="70">
        <f t="shared" si="49"/>
        <v>4552.9778852547997</v>
      </c>
      <c r="N27" s="71">
        <f t="shared" si="49"/>
        <v>4515.5431399392992</v>
      </c>
      <c r="O27" s="77" t="e">
        <f t="shared" ca="1" si="57"/>
        <v>#NAME?</v>
      </c>
      <c r="P27" s="77" t="e">
        <f t="shared" ca="1" si="57"/>
        <v>#NAME?</v>
      </c>
      <c r="Q27" s="70">
        <f t="shared" si="57"/>
        <v>84.832823379100006</v>
      </c>
      <c r="R27" s="71">
        <f t="shared" si="57"/>
        <v>84.135324902800008</v>
      </c>
      <c r="S27" s="70"/>
      <c r="T27" s="62"/>
      <c r="U27" s="62"/>
      <c r="V27" s="62"/>
      <c r="W27" s="62"/>
      <c r="X27" s="62"/>
      <c r="Y27" s="62"/>
      <c r="Z27" s="71"/>
      <c r="AA27" s="89">
        <f t="shared" ref="AA27:AI27" si="58">SUM(AA65,AA103,AA141,AA179,AA217)</f>
        <v>1293006.3687604526</v>
      </c>
      <c r="AB27" s="63">
        <f t="shared" si="58"/>
        <v>1282335.3539755505</v>
      </c>
      <c r="AC27" s="63">
        <f t="shared" si="58"/>
        <v>69395655.690393329</v>
      </c>
      <c r="AD27" s="63">
        <f t="shared" si="58"/>
        <v>68822942.294874489</v>
      </c>
      <c r="AE27" s="63" t="e">
        <f t="shared" ca="1" si="58"/>
        <v>#NAME?</v>
      </c>
      <c r="AF27" s="63" t="e">
        <f t="shared" ca="1" si="58"/>
        <v>#NAME?</v>
      </c>
      <c r="AG27" s="63">
        <f t="shared" si="58"/>
        <v>1293006.3687604526</v>
      </c>
      <c r="AH27" s="63">
        <f t="shared" si="58"/>
        <v>1282335.3539755505</v>
      </c>
      <c r="AI27" s="71">
        <f t="shared" si="58"/>
        <v>30000</v>
      </c>
      <c r="AJ27" s="120">
        <f t="shared" si="36"/>
        <v>43.100212292015087</v>
      </c>
      <c r="AK27" s="121">
        <f t="shared" si="37"/>
        <v>42.74451179918502</v>
      </c>
      <c r="AL27" s="62">
        <f t="shared" si="38"/>
        <v>2313.1885230131111</v>
      </c>
      <c r="AM27" s="62">
        <f t="shared" si="39"/>
        <v>2294.0980764958163</v>
      </c>
      <c r="AN27" s="121" t="e">
        <f t="shared" ca="1" si="10"/>
        <v>#NAME?</v>
      </c>
      <c r="AO27" s="121" t="e">
        <f t="shared" ca="1" si="11"/>
        <v>#NAME?</v>
      </c>
      <c r="AP27" s="62">
        <f t="shared" si="12"/>
        <v>43.100212292015087</v>
      </c>
      <c r="AQ27" s="71">
        <f t="shared" si="13"/>
        <v>42.74451179918502</v>
      </c>
    </row>
    <row r="28" spans="1:59" x14ac:dyDescent="0.35">
      <c r="B28" s="5" t="s">
        <v>65</v>
      </c>
      <c r="C28" s="15">
        <v>31.999904999999998</v>
      </c>
      <c r="D28" s="15">
        <v>81.799899999999994</v>
      </c>
      <c r="E28" t="s">
        <v>167</v>
      </c>
      <c r="F28" t="s">
        <v>144</v>
      </c>
      <c r="H28">
        <f t="shared" ref="H28:R28" si="59">SUM(H66,H104,H142,H180,H218)</f>
        <v>179608</v>
      </c>
      <c r="I28">
        <f t="shared" si="59"/>
        <v>0</v>
      </c>
      <c r="J28">
        <f t="shared" si="59"/>
        <v>29490</v>
      </c>
      <c r="K28" s="76">
        <f t="shared" si="59"/>
        <v>122.85416478600001</v>
      </c>
      <c r="L28" s="77">
        <f t="shared" si="59"/>
        <v>121.84334691589999</v>
      </c>
      <c r="M28" s="70">
        <f t="shared" si="49"/>
        <v>5995.2826272860002</v>
      </c>
      <c r="N28" s="71">
        <f t="shared" si="49"/>
        <v>5945.9547202791</v>
      </c>
      <c r="O28" s="77" t="e">
        <f t="shared" ca="1" si="59"/>
        <v>#NAME?</v>
      </c>
      <c r="P28" s="77" t="e">
        <f t="shared" ca="1" si="59"/>
        <v>#NAME?</v>
      </c>
      <c r="Q28" s="70">
        <f t="shared" si="59"/>
        <v>122.85416478600001</v>
      </c>
      <c r="R28" s="71">
        <f t="shared" si="59"/>
        <v>121.84334691589999</v>
      </c>
      <c r="S28" s="70"/>
      <c r="T28" s="62"/>
      <c r="U28" s="62"/>
      <c r="V28" s="62"/>
      <c r="W28" s="62"/>
      <c r="X28" s="62"/>
      <c r="Y28" s="62"/>
      <c r="Z28" s="71"/>
      <c r="AA28" s="89">
        <f t="shared" ref="AA28:AI28" si="60">SUM(AA66,AA104,AA142,AA180,AA218)</f>
        <v>2147386.972248924</v>
      </c>
      <c r="AB28" s="63">
        <f t="shared" si="60"/>
        <v>2129668.6412381697</v>
      </c>
      <c r="AC28" s="63">
        <f t="shared" si="60"/>
        <v>104792473.50881304</v>
      </c>
      <c r="AD28" s="63">
        <f t="shared" si="60"/>
        <v>103927819.04407792</v>
      </c>
      <c r="AE28" s="63" t="e">
        <f t="shared" ca="1" si="60"/>
        <v>#NAME?</v>
      </c>
      <c r="AF28" s="63" t="e">
        <f t="shared" ca="1" si="60"/>
        <v>#NAME?</v>
      </c>
      <c r="AG28" s="63">
        <f t="shared" si="60"/>
        <v>2147386.972248924</v>
      </c>
      <c r="AH28" s="63">
        <f t="shared" si="60"/>
        <v>2129668.6412381697</v>
      </c>
      <c r="AI28" s="71">
        <f t="shared" si="60"/>
        <v>32500</v>
      </c>
      <c r="AJ28" s="120">
        <f t="shared" si="36"/>
        <v>66.073445299966892</v>
      </c>
      <c r="AK28" s="121">
        <f t="shared" si="37"/>
        <v>65.528265884251383</v>
      </c>
      <c r="AL28" s="62">
        <f t="shared" si="38"/>
        <v>3224.3838002711705</v>
      </c>
      <c r="AM28" s="62">
        <f t="shared" si="39"/>
        <v>3197.7790475100896</v>
      </c>
      <c r="AN28" s="121" t="e">
        <f t="shared" ca="1" si="10"/>
        <v>#NAME?</v>
      </c>
      <c r="AO28" s="121" t="e">
        <f t="shared" ca="1" si="11"/>
        <v>#NAME?</v>
      </c>
      <c r="AP28" s="62">
        <f t="shared" si="12"/>
        <v>66.073445299966892</v>
      </c>
      <c r="AQ28" s="71">
        <f t="shared" si="13"/>
        <v>65.528265884251383</v>
      </c>
    </row>
    <row r="29" spans="1:59" x14ac:dyDescent="0.35">
      <c r="B29" s="5" t="s">
        <v>66</v>
      </c>
      <c r="C29" s="15">
        <v>36.918118</v>
      </c>
      <c r="D29" s="15">
        <v>81.898120000000006</v>
      </c>
      <c r="E29" t="s">
        <v>167</v>
      </c>
      <c r="F29" t="s">
        <v>144</v>
      </c>
      <c r="H29">
        <f t="shared" ref="H29:R29" si="61">SUM(H67,H105,H143,H181,H219)</f>
        <v>166485</v>
      </c>
      <c r="I29">
        <f t="shared" si="61"/>
        <v>0</v>
      </c>
      <c r="J29">
        <f t="shared" si="61"/>
        <v>27335</v>
      </c>
      <c r="K29" s="76">
        <f t="shared" si="61"/>
        <v>168.2341520919</v>
      </c>
      <c r="L29" s="77">
        <f t="shared" si="61"/>
        <v>166.86556370539998</v>
      </c>
      <c r="M29" s="70">
        <f t="shared" si="49"/>
        <v>7398.9383454700001</v>
      </c>
      <c r="N29" s="71">
        <f t="shared" si="49"/>
        <v>7338.7478254944999</v>
      </c>
      <c r="O29" s="77" t="e">
        <f t="shared" ca="1" si="61"/>
        <v>#NAME?</v>
      </c>
      <c r="P29" s="77" t="e">
        <f t="shared" ca="1" si="61"/>
        <v>#NAME?</v>
      </c>
      <c r="Q29" s="70">
        <f t="shared" si="61"/>
        <v>168.2341520919</v>
      </c>
      <c r="R29" s="71">
        <f t="shared" si="61"/>
        <v>166.86556370539998</v>
      </c>
      <c r="S29" s="70"/>
      <c r="T29" s="62"/>
      <c r="U29" s="62"/>
      <c r="V29" s="62"/>
      <c r="W29" s="62"/>
      <c r="X29" s="62"/>
      <c r="Y29" s="62"/>
      <c r="Z29" s="71"/>
      <c r="AA29" s="89">
        <f t="shared" ref="AA29:AI29" si="62">SUM(AA67,AA105,AA143,AA181,AA219)</f>
        <v>3513006.6341308523</v>
      </c>
      <c r="AB29" s="63">
        <f t="shared" si="62"/>
        <v>3484413.8105370435</v>
      </c>
      <c r="AC29" s="63">
        <f t="shared" si="62"/>
        <v>154502038.79508674</v>
      </c>
      <c r="AD29" s="63">
        <f t="shared" si="62"/>
        <v>153244526.35624418</v>
      </c>
      <c r="AE29" s="63" t="e">
        <f t="shared" ca="1" si="62"/>
        <v>#NAME?</v>
      </c>
      <c r="AF29" s="63" t="e">
        <f t="shared" ca="1" si="62"/>
        <v>#NAME?</v>
      </c>
      <c r="AG29" s="63">
        <f t="shared" si="62"/>
        <v>3513006.6341308523</v>
      </c>
      <c r="AH29" s="63">
        <f t="shared" si="62"/>
        <v>3484413.8105370435</v>
      </c>
      <c r="AI29" s="71">
        <f t="shared" si="62"/>
        <v>35000</v>
      </c>
      <c r="AJ29" s="120">
        <f t="shared" si="36"/>
        <v>100.37161811802436</v>
      </c>
      <c r="AK29" s="121">
        <f t="shared" si="37"/>
        <v>99.554680301058383</v>
      </c>
      <c r="AL29" s="62">
        <f t="shared" si="38"/>
        <v>4414.3439655739066</v>
      </c>
      <c r="AM29" s="62">
        <f t="shared" si="39"/>
        <v>4378.4150387498339</v>
      </c>
      <c r="AN29" s="121" t="e">
        <f t="shared" ca="1" si="10"/>
        <v>#NAME?</v>
      </c>
      <c r="AO29" s="121" t="e">
        <f t="shared" ca="1" si="11"/>
        <v>#NAME?</v>
      </c>
      <c r="AP29" s="62">
        <f t="shared" si="12"/>
        <v>100.37161811802436</v>
      </c>
      <c r="AQ29" s="71">
        <f t="shared" si="13"/>
        <v>99.554680301058383</v>
      </c>
    </row>
    <row r="30" spans="1:59" x14ac:dyDescent="0.35">
      <c r="B30" s="5" t="s">
        <v>67</v>
      </c>
      <c r="C30" s="15">
        <v>42.077438000000001</v>
      </c>
      <c r="D30" s="15">
        <v>82.30744</v>
      </c>
      <c r="E30" t="s">
        <v>167</v>
      </c>
      <c r="F30" t="s">
        <v>144</v>
      </c>
      <c r="H30">
        <f t="shared" ref="H30:R30" si="63">SUM(H68,H106,H144,H182,H220)</f>
        <v>172709</v>
      </c>
      <c r="I30">
        <f t="shared" si="63"/>
        <v>0</v>
      </c>
      <c r="J30">
        <f t="shared" si="63"/>
        <v>28357</v>
      </c>
      <c r="K30" s="76">
        <f t="shared" si="63"/>
        <v>265.8474974678</v>
      </c>
      <c r="L30" s="77">
        <f t="shared" si="63"/>
        <v>263.68335408669998</v>
      </c>
      <c r="M30" s="70">
        <f t="shared" si="49"/>
        <v>10429.197857356699</v>
      </c>
      <c r="N30" s="71">
        <f t="shared" si="49"/>
        <v>10344.298508188</v>
      </c>
      <c r="O30" s="77" t="e">
        <f t="shared" ca="1" si="63"/>
        <v>#NAME?</v>
      </c>
      <c r="P30" s="77" t="e">
        <f t="shared" ca="1" si="63"/>
        <v>#NAME?</v>
      </c>
      <c r="Q30" s="70">
        <f t="shared" si="63"/>
        <v>265.8474974678</v>
      </c>
      <c r="R30" s="71">
        <f t="shared" si="63"/>
        <v>263.68335408669998</v>
      </c>
      <c r="S30" s="70"/>
      <c r="T30" s="62"/>
      <c r="U30" s="62"/>
      <c r="V30" s="62"/>
      <c r="W30" s="62"/>
      <c r="X30" s="62"/>
      <c r="Y30" s="62"/>
      <c r="Z30" s="71"/>
      <c r="AA30" s="89">
        <f t="shared" ref="AA30:AI30" si="64">SUM(AA68,AA106,AA144,AA182,AA220)</f>
        <v>5446478.1354205227</v>
      </c>
      <c r="AB30" s="63">
        <f t="shared" si="64"/>
        <v>5402169.1626467239</v>
      </c>
      <c r="AC30" s="63">
        <f t="shared" si="64"/>
        <v>213665348.14550155</v>
      </c>
      <c r="AD30" s="63">
        <f t="shared" si="64"/>
        <v>211927107.05497032</v>
      </c>
      <c r="AE30" s="63" t="e">
        <f t="shared" ca="1" si="64"/>
        <v>#NAME?</v>
      </c>
      <c r="AF30" s="63" t="e">
        <f t="shared" ca="1" si="64"/>
        <v>#NAME?</v>
      </c>
      <c r="AG30" s="63">
        <f t="shared" si="64"/>
        <v>5446478.1354205227</v>
      </c>
      <c r="AH30" s="63">
        <f t="shared" si="64"/>
        <v>5402169.1626467239</v>
      </c>
      <c r="AI30" s="71">
        <f t="shared" si="64"/>
        <v>35000</v>
      </c>
      <c r="AJ30" s="120">
        <f t="shared" si="36"/>
        <v>155.61366101201494</v>
      </c>
      <c r="AK30" s="121">
        <f t="shared" si="37"/>
        <v>154.34769036133497</v>
      </c>
      <c r="AL30" s="62">
        <f t="shared" si="38"/>
        <v>6104.7242327286158</v>
      </c>
      <c r="AM30" s="62">
        <f t="shared" si="39"/>
        <v>6055.0602015705808</v>
      </c>
      <c r="AN30" s="121" t="e">
        <f t="shared" ca="1" si="10"/>
        <v>#NAME?</v>
      </c>
      <c r="AO30" s="121" t="e">
        <f t="shared" ca="1" si="11"/>
        <v>#NAME?</v>
      </c>
      <c r="AP30" s="62">
        <f t="shared" si="12"/>
        <v>155.61366101201494</v>
      </c>
      <c r="AQ30" s="71">
        <f t="shared" si="13"/>
        <v>154.34769036133497</v>
      </c>
    </row>
    <row r="31" spans="1:59" x14ac:dyDescent="0.35">
      <c r="B31" s="5" t="s">
        <v>68</v>
      </c>
      <c r="C31" s="15">
        <v>47.025772000000003</v>
      </c>
      <c r="D31" s="15">
        <v>82.585769999999997</v>
      </c>
      <c r="E31" t="s">
        <v>167</v>
      </c>
      <c r="F31" t="s">
        <v>144</v>
      </c>
      <c r="H31">
        <f t="shared" ref="H31:R31" si="65">SUM(H69,H107,H145,H183,H221)</f>
        <v>202829</v>
      </c>
      <c r="I31">
        <f t="shared" si="65"/>
        <v>0</v>
      </c>
      <c r="J31">
        <f t="shared" si="65"/>
        <v>33303</v>
      </c>
      <c r="K31" s="76">
        <f t="shared" si="65"/>
        <v>475.67657206159998</v>
      </c>
      <c r="L31" s="77">
        <f t="shared" si="65"/>
        <v>471.89410547679995</v>
      </c>
      <c r="M31" s="70">
        <f t="shared" si="49"/>
        <v>16439.381379095601</v>
      </c>
      <c r="N31" s="71">
        <f t="shared" si="49"/>
        <v>16308.6593414899</v>
      </c>
      <c r="O31" s="77" t="e">
        <f t="shared" ca="1" si="65"/>
        <v>#NAME?</v>
      </c>
      <c r="P31" s="77" t="e">
        <f t="shared" ca="1" si="65"/>
        <v>#NAME?</v>
      </c>
      <c r="Q31" s="70">
        <f t="shared" si="65"/>
        <v>475.67657206159998</v>
      </c>
      <c r="R31" s="71">
        <f t="shared" si="65"/>
        <v>471.89410547679995</v>
      </c>
      <c r="S31" s="70"/>
      <c r="T31" s="62"/>
      <c r="U31" s="62"/>
      <c r="V31" s="62"/>
      <c r="W31" s="62"/>
      <c r="X31" s="62"/>
      <c r="Y31" s="62"/>
      <c r="Z31" s="71"/>
      <c r="AA31" s="89">
        <f t="shared" ref="AA31:AI31" si="66">SUM(AA69,AA107,AA145,AA183,AA221)</f>
        <v>8292619.2689198218</v>
      </c>
      <c r="AB31" s="63">
        <f t="shared" si="66"/>
        <v>8226738.0363259073</v>
      </c>
      <c r="AC31" s="63">
        <f t="shared" si="66"/>
        <v>286592905.34862781</v>
      </c>
      <c r="AD31" s="63">
        <f t="shared" si="66"/>
        <v>284316050.0819456</v>
      </c>
      <c r="AE31" s="63" t="e">
        <f t="shared" ca="1" si="66"/>
        <v>#NAME?</v>
      </c>
      <c r="AF31" s="63" t="e">
        <f t="shared" ca="1" si="66"/>
        <v>#NAME?</v>
      </c>
      <c r="AG31" s="63">
        <f t="shared" si="66"/>
        <v>8292619.2689198218</v>
      </c>
      <c r="AH31" s="63">
        <f t="shared" si="66"/>
        <v>8226738.0363259073</v>
      </c>
      <c r="AI31" s="71">
        <f t="shared" si="66"/>
        <v>35000</v>
      </c>
      <c r="AJ31" s="120">
        <f t="shared" si="36"/>
        <v>236.93197911199491</v>
      </c>
      <c r="AK31" s="121">
        <f t="shared" si="37"/>
        <v>235.04965818074021</v>
      </c>
      <c r="AL31" s="62">
        <f t="shared" si="38"/>
        <v>8188.3687242465085</v>
      </c>
      <c r="AM31" s="62">
        <f t="shared" si="39"/>
        <v>8123.3157166270175</v>
      </c>
      <c r="AN31" s="121" t="e">
        <f t="shared" ca="1" si="10"/>
        <v>#NAME?</v>
      </c>
      <c r="AO31" s="121" t="e">
        <f t="shared" ca="1" si="11"/>
        <v>#NAME?</v>
      </c>
      <c r="AP31" s="62">
        <f t="shared" si="12"/>
        <v>236.93197911199491</v>
      </c>
      <c r="AQ31" s="71">
        <f t="shared" si="13"/>
        <v>235.04965818074021</v>
      </c>
    </row>
    <row r="32" spans="1:59" x14ac:dyDescent="0.35">
      <c r="B32" s="5" t="s">
        <v>69</v>
      </c>
      <c r="C32" s="15">
        <v>51.990825999999998</v>
      </c>
      <c r="D32" s="15">
        <v>82.980829999999997</v>
      </c>
      <c r="E32" t="s">
        <v>167</v>
      </c>
      <c r="F32" t="s">
        <v>144</v>
      </c>
      <c r="H32">
        <f t="shared" ref="H32:R32" si="67">SUM(H70,H108,H146,H184,H222)</f>
        <v>209262</v>
      </c>
      <c r="I32">
        <f t="shared" si="67"/>
        <v>0</v>
      </c>
      <c r="J32">
        <f t="shared" si="67"/>
        <v>34359</v>
      </c>
      <c r="K32" s="76">
        <f t="shared" si="67"/>
        <v>746.86539797799992</v>
      </c>
      <c r="L32" s="77">
        <f t="shared" si="67"/>
        <v>740.92977732849999</v>
      </c>
      <c r="M32" s="70">
        <f t="shared" si="49"/>
        <v>22398.496272821802</v>
      </c>
      <c r="N32" s="71">
        <f t="shared" si="49"/>
        <v>22220.486985800799</v>
      </c>
      <c r="O32" s="77" t="e">
        <f t="shared" ca="1" si="67"/>
        <v>#NAME?</v>
      </c>
      <c r="P32" s="77" t="e">
        <f t="shared" ca="1" si="67"/>
        <v>#NAME?</v>
      </c>
      <c r="Q32" s="70">
        <f t="shared" si="67"/>
        <v>746.86539797799992</v>
      </c>
      <c r="R32" s="71">
        <f t="shared" si="67"/>
        <v>740.92977732849999</v>
      </c>
      <c r="S32" s="70"/>
      <c r="T32" s="62"/>
      <c r="U32" s="62"/>
      <c r="V32" s="62"/>
      <c r="W32" s="62"/>
      <c r="X32" s="62"/>
      <c r="Y32" s="62"/>
      <c r="Z32" s="71"/>
      <c r="AA32" s="89">
        <f t="shared" ref="AA32:AI32" si="68">SUM(AA70,AA108,AA146,AA184,AA222)</f>
        <v>12640822.402600588</v>
      </c>
      <c r="AB32" s="63">
        <f t="shared" si="68"/>
        <v>12540494.42450094</v>
      </c>
      <c r="AC32" s="63">
        <f t="shared" si="68"/>
        <v>379098314.41728103</v>
      </c>
      <c r="AD32" s="63">
        <f t="shared" si="68"/>
        <v>376089477.95276046</v>
      </c>
      <c r="AE32" s="63" t="e">
        <f t="shared" ca="1" si="68"/>
        <v>#NAME?</v>
      </c>
      <c r="AF32" s="63" t="e">
        <f t="shared" ca="1" si="68"/>
        <v>#NAME?</v>
      </c>
      <c r="AG32" s="63">
        <f t="shared" si="68"/>
        <v>12640822.402600588</v>
      </c>
      <c r="AH32" s="63">
        <f t="shared" si="68"/>
        <v>12540494.42450094</v>
      </c>
      <c r="AI32" s="71">
        <f t="shared" si="68"/>
        <v>35000</v>
      </c>
      <c r="AJ32" s="120">
        <f t="shared" si="36"/>
        <v>361.16635436001678</v>
      </c>
      <c r="AK32" s="121">
        <f t="shared" si="37"/>
        <v>358.29984070002689</v>
      </c>
      <c r="AL32" s="62">
        <f t="shared" si="38"/>
        <v>10831.380411922315</v>
      </c>
      <c r="AM32" s="62">
        <f t="shared" si="39"/>
        <v>10745.413655793156</v>
      </c>
      <c r="AN32" s="121" t="e">
        <f t="shared" ca="1" si="10"/>
        <v>#NAME?</v>
      </c>
      <c r="AO32" s="121" t="e">
        <f t="shared" ca="1" si="11"/>
        <v>#NAME?</v>
      </c>
      <c r="AP32" s="62">
        <f t="shared" si="12"/>
        <v>361.16635436001678</v>
      </c>
      <c r="AQ32" s="71">
        <f t="shared" si="13"/>
        <v>358.29984070002689</v>
      </c>
    </row>
    <row r="33" spans="2:43" x14ac:dyDescent="0.35">
      <c r="B33" s="5" t="s">
        <v>70</v>
      </c>
      <c r="C33" s="15">
        <v>56.953040999999999</v>
      </c>
      <c r="D33" s="15">
        <v>83.473039999999997</v>
      </c>
      <c r="E33" t="s">
        <v>167</v>
      </c>
      <c r="F33" t="s">
        <v>144</v>
      </c>
      <c r="H33">
        <f t="shared" ref="H33:R33" si="69">SUM(H71,H109,H147,H185,H223)</f>
        <v>190084</v>
      </c>
      <c r="I33">
        <f t="shared" si="69"/>
        <v>0</v>
      </c>
      <c r="J33">
        <f t="shared" si="69"/>
        <v>31210</v>
      </c>
      <c r="K33" s="76">
        <f t="shared" si="69"/>
        <v>1032.6949186740999</v>
      </c>
      <c r="L33" s="77">
        <f t="shared" si="69"/>
        <v>1024.8283100005999</v>
      </c>
      <c r="M33" s="70">
        <f t="shared" si="49"/>
        <v>26354.3732918682</v>
      </c>
      <c r="N33" s="71">
        <f t="shared" si="49"/>
        <v>26153.617446387001</v>
      </c>
      <c r="O33" s="77" t="e">
        <f t="shared" ca="1" si="69"/>
        <v>#NAME?</v>
      </c>
      <c r="P33" s="77" t="e">
        <f t="shared" ca="1" si="69"/>
        <v>#NAME?</v>
      </c>
      <c r="Q33" s="70">
        <f t="shared" si="69"/>
        <v>1032.6949186740999</v>
      </c>
      <c r="R33" s="71">
        <f t="shared" si="69"/>
        <v>1024.8283100005999</v>
      </c>
      <c r="S33" s="70"/>
      <c r="T33" s="62"/>
      <c r="U33" s="62"/>
      <c r="V33" s="62"/>
      <c r="W33" s="62"/>
      <c r="X33" s="62"/>
      <c r="Y33" s="62"/>
      <c r="Z33" s="71"/>
      <c r="AA33" s="89">
        <f t="shared" ref="AA33:AI33" si="70">SUM(AA71,AA109,AA147,AA185,AA223)</f>
        <v>17881446.235511921</v>
      </c>
      <c r="AB33" s="63">
        <f t="shared" si="70"/>
        <v>17745428.170304056</v>
      </c>
      <c r="AC33" s="63">
        <f t="shared" si="70"/>
        <v>456334490.04881966</v>
      </c>
      <c r="AD33" s="63">
        <f t="shared" si="70"/>
        <v>452863309.16073126</v>
      </c>
      <c r="AE33" s="63" t="e">
        <f t="shared" ca="1" si="70"/>
        <v>#NAME?</v>
      </c>
      <c r="AF33" s="63" t="e">
        <f t="shared" ca="1" si="70"/>
        <v>#NAME?</v>
      </c>
      <c r="AG33" s="63">
        <f t="shared" si="70"/>
        <v>17881446.235511921</v>
      </c>
      <c r="AH33" s="63">
        <f t="shared" si="70"/>
        <v>17745428.170304056</v>
      </c>
      <c r="AI33" s="71">
        <f t="shared" si="70"/>
        <v>32500</v>
      </c>
      <c r="AJ33" s="120">
        <f t="shared" si="36"/>
        <v>550.19834570805915</v>
      </c>
      <c r="AK33" s="121">
        <f t="shared" si="37"/>
        <v>546.013174470894</v>
      </c>
      <c r="AL33" s="62">
        <f t="shared" si="38"/>
        <v>14041.061232271375</v>
      </c>
      <c r="AM33" s="62">
        <f t="shared" si="39"/>
        <v>13934.255666484039</v>
      </c>
      <c r="AN33" s="121" t="e">
        <f t="shared" ca="1" si="10"/>
        <v>#NAME?</v>
      </c>
      <c r="AO33" s="121" t="e">
        <f t="shared" ca="1" si="11"/>
        <v>#NAME?</v>
      </c>
      <c r="AP33" s="62">
        <f t="shared" si="12"/>
        <v>550.19834570805915</v>
      </c>
      <c r="AQ33" s="71">
        <f t="shared" si="13"/>
        <v>546.013174470894</v>
      </c>
    </row>
    <row r="34" spans="2:43" x14ac:dyDescent="0.35">
      <c r="B34" s="5" t="s">
        <v>71</v>
      </c>
      <c r="C34" s="15">
        <v>61.947387999999997</v>
      </c>
      <c r="D34" s="15">
        <v>84.167389999999997</v>
      </c>
      <c r="E34" t="s">
        <v>167</v>
      </c>
      <c r="F34" t="s">
        <v>144</v>
      </c>
      <c r="H34">
        <f t="shared" ref="H34:R34" si="71">SUM(H72,H110,H148,H186,H224)</f>
        <v>165146</v>
      </c>
      <c r="I34">
        <f t="shared" si="71"/>
        <v>0</v>
      </c>
      <c r="J34">
        <f t="shared" si="71"/>
        <v>27115</v>
      </c>
      <c r="K34" s="76">
        <f t="shared" si="71"/>
        <v>1358.4731699729</v>
      </c>
      <c r="L34" s="77">
        <f t="shared" si="71"/>
        <v>1348.1352350218999</v>
      </c>
      <c r="M34" s="70">
        <f t="shared" si="49"/>
        <v>28826.803383771301</v>
      </c>
      <c r="N34" s="71">
        <f t="shared" si="49"/>
        <v>28607.4323834352</v>
      </c>
      <c r="O34" s="77" t="e">
        <f t="shared" ca="1" si="71"/>
        <v>#NAME?</v>
      </c>
      <c r="P34" s="77" t="e">
        <f t="shared" ca="1" si="71"/>
        <v>#NAME?</v>
      </c>
      <c r="Q34" s="70">
        <f t="shared" si="71"/>
        <v>1358.4731699729</v>
      </c>
      <c r="R34" s="71">
        <f t="shared" si="71"/>
        <v>1348.1352350218999</v>
      </c>
      <c r="S34" s="70"/>
      <c r="T34" s="62"/>
      <c r="U34" s="62"/>
      <c r="V34" s="62"/>
      <c r="W34" s="62"/>
      <c r="X34" s="62"/>
      <c r="Y34" s="62"/>
      <c r="Z34" s="71"/>
      <c r="AA34" s="89">
        <f t="shared" ref="AA34:AI34" si="72">SUM(AA72,AA110,AA148,AA186,AA224)</f>
        <v>25198755.436860133</v>
      </c>
      <c r="AB34" s="63">
        <f t="shared" si="72"/>
        <v>25007485.0677437</v>
      </c>
      <c r="AC34" s="63">
        <f t="shared" si="72"/>
        <v>534717640.76768309</v>
      </c>
      <c r="AD34" s="63">
        <f t="shared" si="72"/>
        <v>530658883.15249157</v>
      </c>
      <c r="AE34" s="63" t="e">
        <f t="shared" ca="1" si="72"/>
        <v>#NAME?</v>
      </c>
      <c r="AF34" s="63" t="e">
        <f t="shared" ca="1" si="72"/>
        <v>#NAME?</v>
      </c>
      <c r="AG34" s="63">
        <f t="shared" si="72"/>
        <v>25198755.436860133</v>
      </c>
      <c r="AH34" s="63">
        <f t="shared" si="72"/>
        <v>25007485.0677437</v>
      </c>
      <c r="AI34" s="71">
        <f t="shared" si="72"/>
        <v>30000</v>
      </c>
      <c r="AJ34" s="120">
        <f t="shared" si="36"/>
        <v>839.95851456200444</v>
      </c>
      <c r="AK34" s="121">
        <f t="shared" si="37"/>
        <v>833.58283559145661</v>
      </c>
      <c r="AL34" s="62">
        <f t="shared" si="38"/>
        <v>17823.921358922769</v>
      </c>
      <c r="AM34" s="62">
        <f t="shared" si="39"/>
        <v>17688.629438416385</v>
      </c>
      <c r="AN34" s="121" t="e">
        <f t="shared" ca="1" si="10"/>
        <v>#NAME?</v>
      </c>
      <c r="AO34" s="121" t="e">
        <f t="shared" ca="1" si="11"/>
        <v>#NAME?</v>
      </c>
      <c r="AP34" s="62">
        <f t="shared" si="12"/>
        <v>839.95851456200444</v>
      </c>
      <c r="AQ34" s="71">
        <f t="shared" si="13"/>
        <v>833.58283559145661</v>
      </c>
    </row>
    <row r="35" spans="2:43" x14ac:dyDescent="0.35">
      <c r="B35" s="5" t="s">
        <v>72</v>
      </c>
      <c r="C35" s="15">
        <v>67.063927000000007</v>
      </c>
      <c r="D35" s="15">
        <v>85.193929999999995</v>
      </c>
      <c r="E35" t="s">
        <v>167</v>
      </c>
      <c r="F35" t="s">
        <v>144</v>
      </c>
      <c r="H35">
        <f t="shared" ref="H35:R35" si="73">SUM(H73,H111,H149,H187,H225)</f>
        <v>164057</v>
      </c>
      <c r="I35">
        <f t="shared" si="73"/>
        <v>0</v>
      </c>
      <c r="J35">
        <f t="shared" si="73"/>
        <v>26936</v>
      </c>
      <c r="K35" s="76">
        <f t="shared" si="73"/>
        <v>2066.9504398201998</v>
      </c>
      <c r="L35" s="77">
        <f t="shared" si="73"/>
        <v>2051.5828510675001</v>
      </c>
      <c r="M35" s="70">
        <f t="shared" si="49"/>
        <v>35406.867234971403</v>
      </c>
      <c r="N35" s="71">
        <f t="shared" si="49"/>
        <v>35143.6203935347</v>
      </c>
      <c r="O35" s="77" t="e">
        <f t="shared" ca="1" si="73"/>
        <v>#NAME?</v>
      </c>
      <c r="P35" s="77" t="e">
        <f t="shared" ca="1" si="73"/>
        <v>#NAME?</v>
      </c>
      <c r="Q35" s="70">
        <f t="shared" si="73"/>
        <v>2066.9504398201998</v>
      </c>
      <c r="R35" s="71">
        <f t="shared" si="73"/>
        <v>2051.5828510675001</v>
      </c>
      <c r="S35" s="70"/>
      <c r="T35" s="62"/>
      <c r="U35" s="62"/>
      <c r="V35" s="62"/>
      <c r="W35" s="62"/>
      <c r="X35" s="62"/>
      <c r="Y35" s="62"/>
      <c r="Z35" s="71"/>
      <c r="AA35" s="89">
        <f t="shared" ref="AA35:AI35" si="74">SUM(AA73,AA111,AA149,AA187,AA225)</f>
        <v>35597869.276532054</v>
      </c>
      <c r="AB35" s="63">
        <f t="shared" si="74"/>
        <v>35334374.109215699</v>
      </c>
      <c r="AC35" s="63">
        <f t="shared" si="74"/>
        <v>609791607.50060296</v>
      </c>
      <c r="AD35" s="63">
        <f t="shared" si="74"/>
        <v>605277934.49398506</v>
      </c>
      <c r="AE35" s="63" t="e">
        <f t="shared" ca="1" si="74"/>
        <v>#NAME?</v>
      </c>
      <c r="AF35" s="63" t="e">
        <f t="shared" ca="1" si="74"/>
        <v>#NAME?</v>
      </c>
      <c r="AG35" s="63">
        <f t="shared" si="74"/>
        <v>35597869.276532054</v>
      </c>
      <c r="AH35" s="63">
        <f t="shared" si="74"/>
        <v>35334374.109215699</v>
      </c>
      <c r="AI35" s="71">
        <f t="shared" si="74"/>
        <v>27500</v>
      </c>
      <c r="AJ35" s="120">
        <f t="shared" si="36"/>
        <v>1294.4679736920748</v>
      </c>
      <c r="AK35" s="121">
        <f t="shared" si="37"/>
        <v>1284.8863312442072</v>
      </c>
      <c r="AL35" s="62">
        <f t="shared" si="38"/>
        <v>22174.240272749197</v>
      </c>
      <c r="AM35" s="62">
        <f t="shared" si="39"/>
        <v>22010.106708872183</v>
      </c>
      <c r="AN35" s="121" t="e">
        <f t="shared" ca="1" si="10"/>
        <v>#NAME?</v>
      </c>
      <c r="AO35" s="121" t="e">
        <f t="shared" ca="1" si="11"/>
        <v>#NAME?</v>
      </c>
      <c r="AP35" s="62">
        <f t="shared" si="12"/>
        <v>1294.4679736920748</v>
      </c>
      <c r="AQ35" s="71">
        <f t="shared" si="13"/>
        <v>1284.8863312442072</v>
      </c>
    </row>
    <row r="36" spans="2:43" x14ac:dyDescent="0.35">
      <c r="B36" s="5" t="s">
        <v>73</v>
      </c>
      <c r="C36" s="15">
        <v>71.938164</v>
      </c>
      <c r="D36" s="15">
        <v>86.248159999999999</v>
      </c>
      <c r="E36" t="s">
        <v>167</v>
      </c>
      <c r="F36" t="s">
        <v>144</v>
      </c>
      <c r="H36">
        <f t="shared" ref="H36:R36" si="75">SUM(H74,H112,H150,H188,H226)</f>
        <v>127150</v>
      </c>
      <c r="I36">
        <f t="shared" si="75"/>
        <v>0</v>
      </c>
      <c r="J36">
        <f t="shared" si="75"/>
        <v>20876</v>
      </c>
      <c r="K36" s="76">
        <f t="shared" si="75"/>
        <v>2427.6668418320996</v>
      </c>
      <c r="L36" s="77">
        <f t="shared" si="75"/>
        <v>2409.7103787313004</v>
      </c>
      <c r="M36" s="70">
        <f t="shared" si="49"/>
        <v>32312.235954117998</v>
      </c>
      <c r="N36" s="71">
        <f t="shared" si="49"/>
        <v>32073.235502072097</v>
      </c>
      <c r="O36" s="77" t="e">
        <f t="shared" ca="1" si="75"/>
        <v>#NAME?</v>
      </c>
      <c r="P36" s="77" t="e">
        <f t="shared" ca="1" si="75"/>
        <v>#NAME?</v>
      </c>
      <c r="Q36" s="70">
        <f t="shared" si="75"/>
        <v>2427.6668418320996</v>
      </c>
      <c r="R36" s="71">
        <f t="shared" si="75"/>
        <v>2409.7103787313004</v>
      </c>
      <c r="S36" s="70"/>
      <c r="T36" s="62"/>
      <c r="U36" s="62"/>
      <c r="V36" s="62"/>
      <c r="W36" s="62"/>
      <c r="X36" s="62"/>
      <c r="Y36" s="62"/>
      <c r="Z36" s="71"/>
      <c r="AA36" s="89">
        <f t="shared" ref="AA36:AI36" si="76">SUM(AA74,AA112,AA150,AA188,AA226)</f>
        <v>48795293.962400198</v>
      </c>
      <c r="AB36" s="63">
        <f t="shared" si="76"/>
        <v>48435771.967627011</v>
      </c>
      <c r="AC36" s="63">
        <f t="shared" si="76"/>
        <v>649465167.45837283</v>
      </c>
      <c r="AD36" s="63">
        <f t="shared" si="76"/>
        <v>644679931.14602792</v>
      </c>
      <c r="AE36" s="63" t="e">
        <f t="shared" ca="1" si="76"/>
        <v>#NAME?</v>
      </c>
      <c r="AF36" s="63" t="e">
        <f t="shared" ca="1" si="76"/>
        <v>#NAME?</v>
      </c>
      <c r="AG36" s="63">
        <f t="shared" si="76"/>
        <v>48795293.962400198</v>
      </c>
      <c r="AH36" s="63">
        <f t="shared" si="76"/>
        <v>48435771.967627011</v>
      </c>
      <c r="AI36" s="71">
        <f t="shared" si="76"/>
        <v>25000</v>
      </c>
      <c r="AJ36" s="120">
        <f t="shared" si="36"/>
        <v>1951.811758496008</v>
      </c>
      <c r="AK36" s="121">
        <f t="shared" si="37"/>
        <v>1937.4308787050804</v>
      </c>
      <c r="AL36" s="62">
        <f t="shared" si="38"/>
        <v>25978.606698334912</v>
      </c>
      <c r="AM36" s="62">
        <f t="shared" si="39"/>
        <v>25787.197245841118</v>
      </c>
      <c r="AN36" s="121" t="e">
        <f t="shared" ca="1" si="10"/>
        <v>#NAME?</v>
      </c>
      <c r="AO36" s="121" t="e">
        <f t="shared" ca="1" si="11"/>
        <v>#NAME?</v>
      </c>
      <c r="AP36" s="62">
        <f t="shared" si="12"/>
        <v>1951.811758496008</v>
      </c>
      <c r="AQ36" s="71">
        <f t="shared" si="13"/>
        <v>1937.4308787050804</v>
      </c>
    </row>
    <row r="37" spans="2:43" x14ac:dyDescent="0.35">
      <c r="B37" s="5" t="s">
        <v>74</v>
      </c>
      <c r="C37" s="15">
        <v>76.942824999999999</v>
      </c>
      <c r="D37" s="15">
        <v>87.812830000000005</v>
      </c>
      <c r="E37" t="s">
        <v>167</v>
      </c>
      <c r="F37" t="s">
        <v>144</v>
      </c>
      <c r="H37">
        <f t="shared" ref="H37:R37" si="77">SUM(H75,H113,H151,H189,H227)</f>
        <v>104331</v>
      </c>
      <c r="I37">
        <f t="shared" si="77"/>
        <v>0</v>
      </c>
      <c r="J37">
        <f t="shared" si="77"/>
        <v>17130</v>
      </c>
      <c r="K37" s="76">
        <f t="shared" si="77"/>
        <v>3078.3648355455002</v>
      </c>
      <c r="L37" s="77">
        <f t="shared" si="77"/>
        <v>3057.1822853251997</v>
      </c>
      <c r="M37" s="70">
        <f t="shared" si="49"/>
        <v>30383.476318658297</v>
      </c>
      <c r="N37" s="71">
        <f t="shared" si="49"/>
        <v>30174.4044420713</v>
      </c>
      <c r="O37" s="77" t="e">
        <f t="shared" ca="1" si="77"/>
        <v>#NAME?</v>
      </c>
      <c r="P37" s="77" t="e">
        <f t="shared" ca="1" si="77"/>
        <v>#NAME?</v>
      </c>
      <c r="Q37" s="70">
        <f t="shared" si="77"/>
        <v>0</v>
      </c>
      <c r="R37" s="71">
        <f t="shared" si="77"/>
        <v>0</v>
      </c>
      <c r="S37" s="70"/>
      <c r="T37" s="62"/>
      <c r="U37" s="62"/>
      <c r="V37" s="62"/>
      <c r="W37" s="62"/>
      <c r="X37" s="62"/>
      <c r="Y37" s="62"/>
      <c r="Z37" s="71"/>
      <c r="AA37" s="89">
        <f t="shared" ref="AA37:AI37" si="78">SUM(AA75,AA113,AA151,AA189,AA227)</f>
        <v>59393536.393397681</v>
      </c>
      <c r="AB37" s="63">
        <f t="shared" si="78"/>
        <v>58985413.642355651</v>
      </c>
      <c r="AC37" s="63">
        <f t="shared" si="78"/>
        <v>586214501.1705178</v>
      </c>
      <c r="AD37" s="63">
        <f t="shared" si="78"/>
        <v>582186327.57712126</v>
      </c>
      <c r="AE37" s="63" t="e">
        <f t="shared" ca="1" si="78"/>
        <v>#NAME?</v>
      </c>
      <c r="AF37" s="63" t="e">
        <f t="shared" ca="1" si="78"/>
        <v>#NAME?</v>
      </c>
      <c r="AG37" s="63">
        <f t="shared" si="78"/>
        <v>0</v>
      </c>
      <c r="AH37" s="63">
        <f t="shared" si="78"/>
        <v>0</v>
      </c>
      <c r="AI37" s="71">
        <f t="shared" si="78"/>
        <v>20000</v>
      </c>
      <c r="AJ37" s="120">
        <f t="shared" si="36"/>
        <v>2969.676819669884</v>
      </c>
      <c r="AK37" s="121">
        <f t="shared" si="37"/>
        <v>2949.2706821177826</v>
      </c>
      <c r="AL37" s="62">
        <f t="shared" si="38"/>
        <v>29310.725058525892</v>
      </c>
      <c r="AM37" s="62">
        <f t="shared" si="39"/>
        <v>29109.316378856063</v>
      </c>
      <c r="AN37" s="121" t="e">
        <f t="shared" ca="1" si="10"/>
        <v>#NAME?</v>
      </c>
      <c r="AO37" s="121" t="e">
        <f t="shared" ca="1" si="11"/>
        <v>#NAME?</v>
      </c>
      <c r="AP37" s="62">
        <f t="shared" si="12"/>
        <v>0</v>
      </c>
      <c r="AQ37" s="71">
        <f t="shared" si="13"/>
        <v>0</v>
      </c>
    </row>
    <row r="38" spans="2:43" x14ac:dyDescent="0.35">
      <c r="B38" s="5" t="s">
        <v>75</v>
      </c>
      <c r="C38" s="15">
        <v>81.856712000000002</v>
      </c>
      <c r="D38" s="15">
        <v>89.736710000000002</v>
      </c>
      <c r="E38" t="s">
        <v>167</v>
      </c>
      <c r="F38" t="s">
        <v>144</v>
      </c>
      <c r="H38">
        <f t="shared" ref="H38:R38" si="79">SUM(H76,H114,H152,H190,H228)</f>
        <v>80217</v>
      </c>
      <c r="I38">
        <f t="shared" si="79"/>
        <v>0</v>
      </c>
      <c r="J38">
        <f t="shared" si="79"/>
        <v>13170</v>
      </c>
      <c r="K38" s="76">
        <f t="shared" si="79"/>
        <v>3570.6671149046997</v>
      </c>
      <c r="L38" s="77">
        <f t="shared" si="79"/>
        <v>3546.3434278774002</v>
      </c>
      <c r="M38" s="70">
        <f t="shared" si="49"/>
        <v>24566.182609209998</v>
      </c>
      <c r="N38" s="71">
        <f t="shared" si="49"/>
        <v>24398.8356911097</v>
      </c>
      <c r="O38" s="77" t="e">
        <f t="shared" ca="1" si="79"/>
        <v>#NAME?</v>
      </c>
      <c r="P38" s="77" t="e">
        <f t="shared" ca="1" si="79"/>
        <v>#NAME?</v>
      </c>
      <c r="Q38" s="70">
        <f t="shared" si="79"/>
        <v>0</v>
      </c>
      <c r="R38" s="71">
        <f t="shared" si="79"/>
        <v>0</v>
      </c>
      <c r="S38" s="70"/>
      <c r="T38" s="62"/>
      <c r="U38" s="62"/>
      <c r="V38" s="62"/>
      <c r="W38" s="62"/>
      <c r="X38" s="62"/>
      <c r="Y38" s="62"/>
      <c r="Z38" s="71"/>
      <c r="AA38" s="89">
        <f t="shared" ref="AA38:AI38" si="80">SUM(AA76,AA114,AA152,AA190,AA228)</f>
        <v>55873574.703698315</v>
      </c>
      <c r="AB38" s="63">
        <f t="shared" si="80"/>
        <v>55493382.037865601</v>
      </c>
      <c r="AC38" s="63">
        <f t="shared" si="80"/>
        <v>384410082.21429336</v>
      </c>
      <c r="AD38" s="63">
        <f t="shared" si="80"/>
        <v>381794357.43375194</v>
      </c>
      <c r="AE38" s="63" t="e">
        <f t="shared" ca="1" si="80"/>
        <v>#NAME?</v>
      </c>
      <c r="AF38" s="63" t="e">
        <f t="shared" ca="1" si="80"/>
        <v>#NAME?</v>
      </c>
      <c r="AG38" s="63">
        <f t="shared" si="80"/>
        <v>0</v>
      </c>
      <c r="AH38" s="63">
        <f t="shared" si="80"/>
        <v>0</v>
      </c>
      <c r="AI38" s="71">
        <f t="shared" si="80"/>
        <v>12500</v>
      </c>
      <c r="AJ38" s="120">
        <f t="shared" si="36"/>
        <v>4469.8859762958655</v>
      </c>
      <c r="AK38" s="121">
        <f t="shared" si="37"/>
        <v>4439.4705630292483</v>
      </c>
      <c r="AL38" s="62">
        <f t="shared" si="38"/>
        <v>30752.80657714347</v>
      </c>
      <c r="AM38" s="62">
        <f t="shared" si="39"/>
        <v>30543.548594700154</v>
      </c>
      <c r="AN38" s="121" t="e">
        <f t="shared" ca="1" si="10"/>
        <v>#NAME?</v>
      </c>
      <c r="AO38" s="121" t="e">
        <f t="shared" ca="1" si="11"/>
        <v>#NAME?</v>
      </c>
      <c r="AP38" s="62">
        <f t="shared" si="12"/>
        <v>0</v>
      </c>
      <c r="AQ38" s="71">
        <f t="shared" si="13"/>
        <v>0</v>
      </c>
    </row>
    <row r="39" spans="2:43" x14ac:dyDescent="0.35">
      <c r="B39" s="5" t="s">
        <v>81</v>
      </c>
      <c r="C39" s="15">
        <v>86.730819999999994</v>
      </c>
      <c r="D39" s="15">
        <v>92.220819999999989</v>
      </c>
      <c r="E39" t="s">
        <v>167</v>
      </c>
      <c r="F39" t="s">
        <v>144</v>
      </c>
      <c r="H39">
        <f t="shared" ref="H39:R39" si="81">SUM(H77,H115,H153,H191,H229)</f>
        <v>49691</v>
      </c>
      <c r="I39">
        <f t="shared" si="81"/>
        <v>0</v>
      </c>
      <c r="J39">
        <f t="shared" si="81"/>
        <v>8158</v>
      </c>
      <c r="K39" s="76">
        <f t="shared" si="81"/>
        <v>3274.0603386489997</v>
      </c>
      <c r="L39" s="77">
        <f t="shared" si="81"/>
        <v>3252.0518460490998</v>
      </c>
      <c r="M39" s="70">
        <f t="shared" si="49"/>
        <v>14700.530920534</v>
      </c>
      <c r="N39" s="71">
        <f t="shared" si="49"/>
        <v>14601.7127887604</v>
      </c>
      <c r="O39" s="77" t="e">
        <f t="shared" ca="1" si="81"/>
        <v>#NAME?</v>
      </c>
      <c r="P39" s="77" t="e">
        <f t="shared" ca="1" si="81"/>
        <v>#NAME?</v>
      </c>
      <c r="Q39" s="70">
        <f t="shared" si="81"/>
        <v>0</v>
      </c>
      <c r="R39" s="71">
        <f t="shared" si="81"/>
        <v>0</v>
      </c>
      <c r="S39" s="70"/>
      <c r="T39" s="62"/>
      <c r="U39" s="62"/>
      <c r="V39" s="62"/>
      <c r="W39" s="62"/>
      <c r="X39" s="62"/>
      <c r="Y39" s="62"/>
      <c r="Z39" s="71"/>
      <c r="AA39" s="89">
        <f t="shared" ref="AA39:AI39" si="82">SUM(AA77,AA115,AA153,AA191,AA229)</f>
        <v>50064749.284648255</v>
      </c>
      <c r="AB39" s="63">
        <f t="shared" si="82"/>
        <v>49729053.632642083</v>
      </c>
      <c r="AC39" s="63">
        <f t="shared" si="82"/>
        <v>224790724.28807056</v>
      </c>
      <c r="AD39" s="63">
        <f t="shared" si="82"/>
        <v>223283450.81056204</v>
      </c>
      <c r="AE39" s="63" t="e">
        <f t="shared" ca="1" si="82"/>
        <v>#NAME?</v>
      </c>
      <c r="AF39" s="63" t="e">
        <f t="shared" ca="1" si="82"/>
        <v>#NAME?</v>
      </c>
      <c r="AG39" s="63">
        <f t="shared" si="82"/>
        <v>0</v>
      </c>
      <c r="AH39" s="63">
        <f t="shared" si="82"/>
        <v>0</v>
      </c>
      <c r="AI39" s="71">
        <f t="shared" si="82"/>
        <v>7500</v>
      </c>
      <c r="AJ39" s="120">
        <f t="shared" si="36"/>
        <v>6675.2999046197674</v>
      </c>
      <c r="AK39" s="121">
        <f t="shared" si="37"/>
        <v>6630.5404843522774</v>
      </c>
      <c r="AL39" s="62">
        <f t="shared" si="38"/>
        <v>29972.096571742743</v>
      </c>
      <c r="AM39" s="62">
        <f t="shared" si="39"/>
        <v>29771.126774741606</v>
      </c>
      <c r="AN39" s="121" t="e">
        <f t="shared" ca="1" si="10"/>
        <v>#NAME?</v>
      </c>
      <c r="AO39" s="121" t="e">
        <f t="shared" ca="1" si="11"/>
        <v>#NAME?</v>
      </c>
      <c r="AP39" s="62">
        <f t="shared" si="12"/>
        <v>0</v>
      </c>
      <c r="AQ39" s="71">
        <f t="shared" si="13"/>
        <v>0</v>
      </c>
    </row>
    <row r="40" spans="2:43" x14ac:dyDescent="0.35">
      <c r="B40" s="5" t="s">
        <v>82</v>
      </c>
      <c r="C40" s="15">
        <v>92.779342999999997</v>
      </c>
      <c r="D40" s="15">
        <v>96.279340000000005</v>
      </c>
      <c r="E40" t="s">
        <v>167</v>
      </c>
      <c r="F40" t="s">
        <v>144</v>
      </c>
      <c r="H40">
        <f t="shared" ref="H40:R40" si="83">SUM(H78,H116,H154,H192,H230)</f>
        <v>29050</v>
      </c>
      <c r="I40">
        <f t="shared" si="83"/>
        <v>0</v>
      </c>
      <c r="J40">
        <f t="shared" si="83"/>
        <v>4769</v>
      </c>
      <c r="K40" s="76">
        <f t="shared" si="83"/>
        <v>3076.4842772713996</v>
      </c>
      <c r="L40" s="77">
        <f t="shared" si="83"/>
        <v>3056.3385945044001</v>
      </c>
      <c r="M40" s="70">
        <f t="shared" si="49"/>
        <v>7691.2014637256998</v>
      </c>
      <c r="N40" s="71">
        <f t="shared" si="49"/>
        <v>7640.8373172453003</v>
      </c>
      <c r="O40" s="77" t="e">
        <f t="shared" ca="1" si="83"/>
        <v>#NAME?</v>
      </c>
      <c r="P40" s="77" t="e">
        <f t="shared" ca="1" si="83"/>
        <v>#NAME?</v>
      </c>
      <c r="Q40" s="70">
        <f t="shared" si="83"/>
        <v>0</v>
      </c>
      <c r="R40" s="71">
        <f t="shared" si="83"/>
        <v>0</v>
      </c>
      <c r="S40" s="70"/>
      <c r="T40" s="62"/>
      <c r="U40" s="62"/>
      <c r="V40" s="62"/>
      <c r="W40" s="62"/>
      <c r="X40" s="62"/>
      <c r="Y40" s="62"/>
      <c r="Z40" s="71"/>
      <c r="AA40" s="89">
        <f t="shared" ref="AA40:AI40" si="84">SUM(AA78,AA116,AA154,AA192,AA230)</f>
        <v>54369017.792031452</v>
      </c>
      <c r="AB40" s="63">
        <f t="shared" si="84"/>
        <v>54014932.012019247</v>
      </c>
      <c r="AC40" s="63">
        <f t="shared" si="84"/>
        <v>135922381.37302589</v>
      </c>
      <c r="AD40" s="63">
        <f t="shared" si="84"/>
        <v>135037167.98525345</v>
      </c>
      <c r="AE40" s="63" t="e">
        <f t="shared" ca="1" si="84"/>
        <v>#NAME?</v>
      </c>
      <c r="AF40" s="63" t="e">
        <f t="shared" ca="1" si="84"/>
        <v>#NAME?</v>
      </c>
      <c r="AG40" s="63">
        <f t="shared" si="84"/>
        <v>0</v>
      </c>
      <c r="AH40" s="63">
        <f t="shared" si="84"/>
        <v>0</v>
      </c>
      <c r="AI40" s="71">
        <f t="shared" si="84"/>
        <v>5000</v>
      </c>
      <c r="AJ40" s="120">
        <f t="shared" si="36"/>
        <v>10873.803558406291</v>
      </c>
      <c r="AK40" s="121">
        <f t="shared" si="37"/>
        <v>10802.986402403849</v>
      </c>
      <c r="AL40" s="62">
        <f t="shared" si="38"/>
        <v>27184.476274605178</v>
      </c>
      <c r="AM40" s="62">
        <f t="shared" si="39"/>
        <v>27007.433597050691</v>
      </c>
      <c r="AN40" s="121" t="e">
        <f t="shared" ca="1" si="10"/>
        <v>#NAME?</v>
      </c>
      <c r="AO40" s="121" t="e">
        <f t="shared" ca="1" si="11"/>
        <v>#NAME?</v>
      </c>
      <c r="AP40" s="62">
        <f t="shared" si="12"/>
        <v>0</v>
      </c>
      <c r="AQ40" s="71">
        <f t="shared" si="13"/>
        <v>0</v>
      </c>
    </row>
    <row r="41" spans="2:43" hidden="1" x14ac:dyDescent="0.35">
      <c r="B41" s="5" t="s">
        <v>76</v>
      </c>
      <c r="C41" s="15">
        <v>2.0320822999999999</v>
      </c>
      <c r="D41" s="15">
        <v>77.402082000000007</v>
      </c>
      <c r="E41" t="s">
        <v>168</v>
      </c>
      <c r="F41" t="s">
        <v>144</v>
      </c>
      <c r="H41">
        <f t="shared" ref="H41:R41" si="85">SUM(H79,H117,H155,H193,H231)</f>
        <v>0</v>
      </c>
      <c r="I41">
        <f t="shared" si="85"/>
        <v>0</v>
      </c>
      <c r="J41">
        <f t="shared" si="85"/>
        <v>0</v>
      </c>
      <c r="K41" s="76" t="e">
        <f t="shared" si="85"/>
        <v>#VALUE!</v>
      </c>
      <c r="L41" s="77" t="e">
        <f t="shared" si="85"/>
        <v>#VALUE!</v>
      </c>
      <c r="M41" s="70" t="e">
        <f t="shared" si="49"/>
        <v>#VALUE!</v>
      </c>
      <c r="N41" s="71" t="e">
        <f t="shared" si="49"/>
        <v>#VALUE!</v>
      </c>
      <c r="O41" s="77" t="e">
        <f t="shared" ca="1" si="85"/>
        <v>#NAME?</v>
      </c>
      <c r="P41" s="77" t="e">
        <f t="shared" ca="1" si="85"/>
        <v>#NAME?</v>
      </c>
      <c r="Q41" s="70" t="e">
        <f t="shared" si="85"/>
        <v>#VALUE!</v>
      </c>
      <c r="R41" s="71" t="e">
        <f t="shared" si="85"/>
        <v>#VALUE!</v>
      </c>
      <c r="S41" s="70"/>
      <c r="T41" s="62"/>
      <c r="U41" s="62"/>
      <c r="V41" s="62"/>
      <c r="W41" s="62"/>
      <c r="X41" s="62"/>
      <c r="Y41" s="62"/>
      <c r="Z41" s="71"/>
      <c r="AA41" s="89" t="e">
        <f t="shared" ref="AA41:AI41" si="86">SUM(AA79,AA117,AA155,AA193,AA231)</f>
        <v>#VALUE!</v>
      </c>
      <c r="AB41" s="63" t="e">
        <f t="shared" si="86"/>
        <v>#VALUE!</v>
      </c>
      <c r="AC41" s="63" t="e">
        <f t="shared" si="86"/>
        <v>#VALUE!</v>
      </c>
      <c r="AD41" s="63" t="e">
        <f t="shared" si="86"/>
        <v>#VALUE!</v>
      </c>
      <c r="AE41" s="63" t="e">
        <f t="shared" ca="1" si="86"/>
        <v>#NAME?</v>
      </c>
      <c r="AF41" s="63" t="e">
        <f t="shared" ca="1" si="86"/>
        <v>#NAME?</v>
      </c>
      <c r="AG41" s="63" t="e">
        <f t="shared" si="86"/>
        <v>#VALUE!</v>
      </c>
      <c r="AH41" s="63" t="e">
        <f t="shared" si="86"/>
        <v>#VALUE!</v>
      </c>
      <c r="AI41" s="71">
        <f t="shared" si="86"/>
        <v>25000</v>
      </c>
      <c r="AJ41" s="120" t="e">
        <f t="shared" si="36"/>
        <v>#VALUE!</v>
      </c>
      <c r="AK41" s="121" t="e">
        <f t="shared" si="37"/>
        <v>#VALUE!</v>
      </c>
      <c r="AL41" s="62" t="e">
        <f t="shared" si="38"/>
        <v>#VALUE!</v>
      </c>
      <c r="AM41" s="62" t="e">
        <f t="shared" si="39"/>
        <v>#VALUE!</v>
      </c>
      <c r="AN41" s="121" t="e">
        <f t="shared" ca="1" si="10"/>
        <v>#NAME?</v>
      </c>
      <c r="AO41" s="121" t="e">
        <f t="shared" ca="1" si="11"/>
        <v>#NAME?</v>
      </c>
      <c r="AP41" s="62" t="e">
        <f t="shared" si="12"/>
        <v>#VALUE!</v>
      </c>
      <c r="AQ41" s="71" t="e">
        <f t="shared" si="13"/>
        <v>#VALUE!</v>
      </c>
    </row>
    <row r="42" spans="2:43" hidden="1" x14ac:dyDescent="0.35">
      <c r="B42" s="5" t="s">
        <v>46</v>
      </c>
      <c r="C42" s="15">
        <v>6.9784756000000003</v>
      </c>
      <c r="D42" s="15">
        <v>77.398476000000002</v>
      </c>
      <c r="E42" t="s">
        <v>168</v>
      </c>
      <c r="F42" t="s">
        <v>144</v>
      </c>
      <c r="H42">
        <f t="shared" ref="H42:R42" si="87">SUM(H80,H118,H156,H194,H232)</f>
        <v>0</v>
      </c>
      <c r="I42">
        <f t="shared" si="87"/>
        <v>0</v>
      </c>
      <c r="J42">
        <f t="shared" si="87"/>
        <v>0</v>
      </c>
      <c r="K42" s="76" t="e">
        <f t="shared" si="87"/>
        <v>#VALUE!</v>
      </c>
      <c r="L42" s="77" t="e">
        <f t="shared" si="87"/>
        <v>#VALUE!</v>
      </c>
      <c r="M42" s="70" t="e">
        <f t="shared" si="49"/>
        <v>#VALUE!</v>
      </c>
      <c r="N42" s="71" t="e">
        <f t="shared" si="49"/>
        <v>#VALUE!</v>
      </c>
      <c r="O42" s="77" t="e">
        <f t="shared" ca="1" si="87"/>
        <v>#NAME?</v>
      </c>
      <c r="P42" s="77" t="e">
        <f t="shared" ca="1" si="87"/>
        <v>#NAME?</v>
      </c>
      <c r="Q42" s="70" t="e">
        <f t="shared" si="87"/>
        <v>#VALUE!</v>
      </c>
      <c r="R42" s="71" t="e">
        <f t="shared" si="87"/>
        <v>#VALUE!</v>
      </c>
      <c r="S42" s="70"/>
      <c r="T42" s="62"/>
      <c r="U42" s="62"/>
      <c r="V42" s="62"/>
      <c r="W42" s="62"/>
      <c r="X42" s="62"/>
      <c r="Y42" s="62"/>
      <c r="Z42" s="71"/>
      <c r="AA42" s="89" t="e">
        <f t="shared" ref="AA42:AI42" si="88">SUM(AA80,AA118,AA156,AA194,AA232)</f>
        <v>#VALUE!</v>
      </c>
      <c r="AB42" s="63" t="e">
        <f t="shared" si="88"/>
        <v>#VALUE!</v>
      </c>
      <c r="AC42" s="63" t="e">
        <f t="shared" si="88"/>
        <v>#VALUE!</v>
      </c>
      <c r="AD42" s="63" t="e">
        <f t="shared" si="88"/>
        <v>#VALUE!</v>
      </c>
      <c r="AE42" s="63" t="e">
        <f t="shared" ca="1" si="88"/>
        <v>#NAME?</v>
      </c>
      <c r="AF42" s="63" t="e">
        <f t="shared" ca="1" si="88"/>
        <v>#NAME?</v>
      </c>
      <c r="AG42" s="63" t="e">
        <f t="shared" si="88"/>
        <v>#VALUE!</v>
      </c>
      <c r="AH42" s="63" t="e">
        <f t="shared" si="88"/>
        <v>#VALUE!</v>
      </c>
      <c r="AI42" s="71">
        <f t="shared" si="88"/>
        <v>27500</v>
      </c>
      <c r="AJ42" s="120" t="e">
        <f t="shared" si="36"/>
        <v>#VALUE!</v>
      </c>
      <c r="AK42" s="121" t="e">
        <f t="shared" si="37"/>
        <v>#VALUE!</v>
      </c>
      <c r="AL42" s="62" t="e">
        <f t="shared" si="38"/>
        <v>#VALUE!</v>
      </c>
      <c r="AM42" s="62" t="e">
        <f t="shared" si="39"/>
        <v>#VALUE!</v>
      </c>
      <c r="AN42" s="121" t="e">
        <f t="shared" ca="1" si="10"/>
        <v>#NAME?</v>
      </c>
      <c r="AO42" s="121" t="e">
        <f t="shared" ca="1" si="11"/>
        <v>#NAME?</v>
      </c>
      <c r="AP42" s="62" t="e">
        <f t="shared" si="12"/>
        <v>#VALUE!</v>
      </c>
      <c r="AQ42" s="71" t="e">
        <f t="shared" si="13"/>
        <v>#VALUE!</v>
      </c>
    </row>
    <row r="43" spans="2:43" hidden="1" x14ac:dyDescent="0.35">
      <c r="B43" s="5" t="s">
        <v>77</v>
      </c>
      <c r="C43" s="15">
        <v>12.471144000000001</v>
      </c>
      <c r="D43" s="15">
        <v>77.921140000000008</v>
      </c>
      <c r="E43" t="s">
        <v>168</v>
      </c>
      <c r="F43" t="s">
        <v>144</v>
      </c>
      <c r="H43">
        <f t="shared" ref="H43:R43" si="89">SUM(H81,H119,H157,H195,H233)</f>
        <v>0</v>
      </c>
      <c r="I43">
        <f t="shared" si="89"/>
        <v>0</v>
      </c>
      <c r="J43">
        <f t="shared" si="89"/>
        <v>0</v>
      </c>
      <c r="K43" s="76" t="e">
        <f t="shared" si="89"/>
        <v>#VALUE!</v>
      </c>
      <c r="L43" s="77" t="e">
        <f t="shared" si="89"/>
        <v>#VALUE!</v>
      </c>
      <c r="M43" s="70" t="e">
        <f t="shared" si="89"/>
        <v>#VALUE!</v>
      </c>
      <c r="N43" s="71" t="e">
        <f t="shared" si="89"/>
        <v>#VALUE!</v>
      </c>
      <c r="O43" s="77" t="e">
        <f t="shared" ca="1" si="89"/>
        <v>#NAME?</v>
      </c>
      <c r="P43" s="77" t="e">
        <f t="shared" ca="1" si="89"/>
        <v>#NAME?</v>
      </c>
      <c r="Q43" s="70" t="e">
        <f t="shared" si="89"/>
        <v>#VALUE!</v>
      </c>
      <c r="R43" s="71" t="e">
        <f t="shared" si="89"/>
        <v>#VALUE!</v>
      </c>
      <c r="S43" s="70"/>
      <c r="T43" s="62"/>
      <c r="U43" s="62"/>
      <c r="V43" s="62"/>
      <c r="W43" s="62"/>
      <c r="X43" s="62"/>
      <c r="Y43" s="62"/>
      <c r="Z43" s="71"/>
      <c r="AA43" s="89" t="e">
        <f t="shared" ref="AA43:AI43" si="90">SUM(AA81,AA119,AA157,AA195,AA233)</f>
        <v>#VALUE!</v>
      </c>
      <c r="AB43" s="63" t="e">
        <f t="shared" si="90"/>
        <v>#VALUE!</v>
      </c>
      <c r="AC43" s="63" t="e">
        <f t="shared" si="90"/>
        <v>#VALUE!</v>
      </c>
      <c r="AD43" s="63" t="e">
        <f t="shared" si="90"/>
        <v>#VALUE!</v>
      </c>
      <c r="AE43" s="63" t="e">
        <f t="shared" ca="1" si="90"/>
        <v>#NAME?</v>
      </c>
      <c r="AF43" s="63" t="e">
        <f t="shared" ca="1" si="90"/>
        <v>#NAME?</v>
      </c>
      <c r="AG43" s="63" t="e">
        <f t="shared" si="90"/>
        <v>#VALUE!</v>
      </c>
      <c r="AH43" s="63" t="e">
        <f t="shared" si="90"/>
        <v>#VALUE!</v>
      </c>
      <c r="AI43" s="71">
        <f t="shared" si="90"/>
        <v>33000</v>
      </c>
      <c r="AJ43" s="120" t="e">
        <f t="shared" si="36"/>
        <v>#VALUE!</v>
      </c>
      <c r="AK43" s="121" t="e">
        <f t="shared" si="37"/>
        <v>#VALUE!</v>
      </c>
      <c r="AL43" s="62" t="e">
        <f t="shared" si="38"/>
        <v>#VALUE!</v>
      </c>
      <c r="AM43" s="62" t="e">
        <f t="shared" si="39"/>
        <v>#VALUE!</v>
      </c>
      <c r="AN43" s="121" t="e">
        <f t="shared" ca="1" si="10"/>
        <v>#NAME?</v>
      </c>
      <c r="AO43" s="121" t="e">
        <f t="shared" ca="1" si="11"/>
        <v>#NAME?</v>
      </c>
      <c r="AP43" s="62" t="e">
        <f t="shared" si="12"/>
        <v>#VALUE!</v>
      </c>
      <c r="AQ43" s="71" t="e">
        <f t="shared" si="13"/>
        <v>#VALUE!</v>
      </c>
    </row>
    <row r="44" spans="2:43" x14ac:dyDescent="0.35">
      <c r="B44" s="5" t="s">
        <v>47</v>
      </c>
      <c r="C44" s="15">
        <v>17.556318000000001</v>
      </c>
      <c r="D44" s="15">
        <v>77.07632000000001</v>
      </c>
      <c r="E44" t="s">
        <v>168</v>
      </c>
      <c r="F44" t="s">
        <v>144</v>
      </c>
      <c r="H44">
        <f t="shared" ref="H44:R44" si="91">SUM(H82,H120,H158,H196,H234)</f>
        <v>124418</v>
      </c>
      <c r="I44">
        <f t="shared" si="91"/>
        <v>0</v>
      </c>
      <c r="J44">
        <f t="shared" si="91"/>
        <v>20429</v>
      </c>
      <c r="K44" s="76">
        <f t="shared" si="91"/>
        <v>56.984169244200004</v>
      </c>
      <c r="L44" s="77">
        <f t="shared" si="91"/>
        <v>56.522787351000005</v>
      </c>
      <c r="M44" s="70">
        <f t="shared" si="91"/>
        <v>3334.7136981390004</v>
      </c>
      <c r="N44" s="71">
        <f t="shared" si="91"/>
        <v>3307.7136288262004</v>
      </c>
      <c r="O44" s="77" t="e">
        <f t="shared" ca="1" si="91"/>
        <v>#NAME?</v>
      </c>
      <c r="P44" s="77" t="e">
        <f t="shared" ca="1" si="91"/>
        <v>#NAME?</v>
      </c>
      <c r="Q44" s="70">
        <f t="shared" si="91"/>
        <v>56.984169244200004</v>
      </c>
      <c r="R44" s="71">
        <f t="shared" si="91"/>
        <v>56.522787351000005</v>
      </c>
      <c r="S44" s="70"/>
      <c r="T44" s="62"/>
      <c r="U44" s="62"/>
      <c r="V44" s="62"/>
      <c r="W44" s="62"/>
      <c r="X44" s="62"/>
      <c r="Y44" s="62"/>
      <c r="Z44" s="71"/>
      <c r="AA44" s="89">
        <f t="shared" ref="AA44:AI44" si="92">SUM(AA82,AA120,AA158,AA196,AA234)</f>
        <v>1013127.7111564423</v>
      </c>
      <c r="AB44" s="63">
        <f t="shared" si="92"/>
        <v>1004930.5430524582</v>
      </c>
      <c r="AC44" s="63">
        <f t="shared" si="92"/>
        <v>59288235.683131784</v>
      </c>
      <c r="AD44" s="63">
        <f t="shared" si="92"/>
        <v>58808537.389292829</v>
      </c>
      <c r="AE44" s="63" t="e">
        <f t="shared" ca="1" si="92"/>
        <v>#NAME?</v>
      </c>
      <c r="AF44" s="63" t="e">
        <f t="shared" ca="1" si="92"/>
        <v>#NAME?</v>
      </c>
      <c r="AG44" s="63">
        <f t="shared" si="92"/>
        <v>1013127.7111564423</v>
      </c>
      <c r="AH44" s="63">
        <f t="shared" si="92"/>
        <v>1004930.5430524582</v>
      </c>
      <c r="AI44" s="71">
        <f t="shared" si="92"/>
        <v>22000</v>
      </c>
      <c r="AJ44" s="120">
        <f t="shared" si="36"/>
        <v>46.051259598020103</v>
      </c>
      <c r="AK44" s="121">
        <f t="shared" si="37"/>
        <v>45.678661047839007</v>
      </c>
      <c r="AL44" s="62">
        <f t="shared" si="38"/>
        <v>2694.9198037787173</v>
      </c>
      <c r="AM44" s="62">
        <f t="shared" si="39"/>
        <v>2673.1153358769466</v>
      </c>
      <c r="AN44" s="121" t="e">
        <f t="shared" ca="1" si="10"/>
        <v>#NAME?</v>
      </c>
      <c r="AO44" s="121" t="e">
        <f t="shared" ca="1" si="11"/>
        <v>#NAME?</v>
      </c>
      <c r="AP44" s="62">
        <f t="shared" si="12"/>
        <v>46.051259598020103</v>
      </c>
      <c r="AQ44" s="71">
        <f t="shared" si="13"/>
        <v>45.678661047839007</v>
      </c>
    </row>
    <row r="45" spans="2:43" x14ac:dyDescent="0.35">
      <c r="B45" s="5" t="s">
        <v>48</v>
      </c>
      <c r="C45" s="15">
        <v>22.054632000000002</v>
      </c>
      <c r="D45" s="15">
        <v>77.704629999999995</v>
      </c>
      <c r="E45" t="s">
        <v>168</v>
      </c>
      <c r="F45" t="s">
        <v>144</v>
      </c>
      <c r="H45">
        <f t="shared" ref="H45:R45" si="93">SUM(H83,H121,H159,H197,H235)</f>
        <v>181688</v>
      </c>
      <c r="I45">
        <f t="shared" si="93"/>
        <v>0</v>
      </c>
      <c r="J45">
        <f t="shared" si="93"/>
        <v>29832</v>
      </c>
      <c r="K45" s="76">
        <f t="shared" si="93"/>
        <v>117.53239904590001</v>
      </c>
      <c r="L45" s="77">
        <f t="shared" si="93"/>
        <v>116.5811143514</v>
      </c>
      <c r="M45" s="70">
        <f t="shared" si="93"/>
        <v>6423.1453727936005</v>
      </c>
      <c r="N45" s="71">
        <f t="shared" si="93"/>
        <v>6371.1576661417994</v>
      </c>
      <c r="O45" s="77" t="e">
        <f t="shared" ca="1" si="93"/>
        <v>#NAME?</v>
      </c>
      <c r="P45" s="77" t="e">
        <f t="shared" ca="1" si="93"/>
        <v>#NAME?</v>
      </c>
      <c r="Q45" s="70">
        <f t="shared" si="93"/>
        <v>117.53239904590001</v>
      </c>
      <c r="R45" s="71">
        <f t="shared" si="93"/>
        <v>116.5811143514</v>
      </c>
      <c r="S45" s="70"/>
      <c r="T45" s="62"/>
      <c r="U45" s="62"/>
      <c r="V45" s="62"/>
      <c r="W45" s="62"/>
      <c r="X45" s="62"/>
      <c r="Y45" s="62"/>
      <c r="Z45" s="71"/>
      <c r="AA45" s="89">
        <f t="shared" ref="AA45:AI45" si="94">SUM(AA83,AA121,AA159,AA197,AA235)</f>
        <v>1940023.1494812779</v>
      </c>
      <c r="AB45" s="63">
        <f t="shared" si="94"/>
        <v>1924329.1923100871</v>
      </c>
      <c r="AC45" s="63">
        <f t="shared" si="94"/>
        <v>106022261.23910493</v>
      </c>
      <c r="AD45" s="63">
        <f t="shared" si="94"/>
        <v>105164586.51108824</v>
      </c>
      <c r="AE45" s="63" t="e">
        <f t="shared" ca="1" si="94"/>
        <v>#NAME?</v>
      </c>
      <c r="AF45" s="63" t="e">
        <f t="shared" ca="1" si="94"/>
        <v>#NAME?</v>
      </c>
      <c r="AG45" s="63">
        <f t="shared" si="94"/>
        <v>1940023.1494812779</v>
      </c>
      <c r="AH45" s="63">
        <f t="shared" si="94"/>
        <v>1924329.1923100871</v>
      </c>
      <c r="AI45" s="71">
        <f t="shared" si="94"/>
        <v>30000</v>
      </c>
      <c r="AJ45" s="120">
        <f t="shared" si="36"/>
        <v>64.667438316042592</v>
      </c>
      <c r="AK45" s="121">
        <f t="shared" si="37"/>
        <v>64.144306410336242</v>
      </c>
      <c r="AL45" s="62">
        <f t="shared" si="38"/>
        <v>3534.0753746368309</v>
      </c>
      <c r="AM45" s="62">
        <f t="shared" si="39"/>
        <v>3505.4862170362744</v>
      </c>
      <c r="AN45" s="121" t="e">
        <f t="shared" ca="1" si="10"/>
        <v>#NAME?</v>
      </c>
      <c r="AO45" s="121" t="e">
        <f t="shared" ca="1" si="11"/>
        <v>#NAME?</v>
      </c>
      <c r="AP45" s="62">
        <f t="shared" si="12"/>
        <v>64.667438316042592</v>
      </c>
      <c r="AQ45" s="71">
        <f t="shared" si="13"/>
        <v>64.144306410336242</v>
      </c>
    </row>
    <row r="46" spans="2:43" x14ac:dyDescent="0.35">
      <c r="B46" s="5" t="s">
        <v>49</v>
      </c>
      <c r="C46" s="15">
        <v>26.959762999999999</v>
      </c>
      <c r="D46" s="15">
        <v>77.789760000000001</v>
      </c>
      <c r="E46" t="s">
        <v>168</v>
      </c>
      <c r="F46" t="s">
        <v>144</v>
      </c>
      <c r="H46">
        <f t="shared" ref="H46:R46" si="95">SUM(H84,H122,H160,H198,H236)</f>
        <v>186149</v>
      </c>
      <c r="I46">
        <f t="shared" si="95"/>
        <v>0</v>
      </c>
      <c r="J46">
        <f t="shared" si="95"/>
        <v>30563</v>
      </c>
      <c r="K46" s="76">
        <f t="shared" si="95"/>
        <v>180.07437771880001</v>
      </c>
      <c r="L46" s="77">
        <f t="shared" si="95"/>
        <v>178.59343261360002</v>
      </c>
      <c r="M46" s="70">
        <f t="shared" si="95"/>
        <v>8973.1057015048009</v>
      </c>
      <c r="N46" s="71">
        <f t="shared" si="95"/>
        <v>8899.3102113554996</v>
      </c>
      <c r="O46" s="77" t="e">
        <f t="shared" ca="1" si="95"/>
        <v>#NAME?</v>
      </c>
      <c r="P46" s="77" t="e">
        <f t="shared" ca="1" si="95"/>
        <v>#NAME?</v>
      </c>
      <c r="Q46" s="70">
        <f t="shared" si="95"/>
        <v>180.07437771880001</v>
      </c>
      <c r="R46" s="71">
        <f t="shared" si="95"/>
        <v>178.59343261360002</v>
      </c>
      <c r="S46" s="70"/>
      <c r="T46" s="62"/>
      <c r="U46" s="62"/>
      <c r="V46" s="62"/>
      <c r="W46" s="62"/>
      <c r="X46" s="62"/>
      <c r="Y46" s="62"/>
      <c r="Z46" s="71"/>
      <c r="AA46" s="89">
        <f t="shared" ref="AA46:AI46" si="96">SUM(AA84,AA122,AA160,AA198,AA236)</f>
        <v>2809079.3561994424</v>
      </c>
      <c r="AB46" s="63">
        <f t="shared" si="96"/>
        <v>2785976.6732493467</v>
      </c>
      <c r="AC46" s="63">
        <f t="shared" si="96"/>
        <v>139976415.89218232</v>
      </c>
      <c r="AD46" s="63">
        <f t="shared" si="96"/>
        <v>138825209.27008668</v>
      </c>
      <c r="AE46" s="63" t="e">
        <f t="shared" ca="1" si="96"/>
        <v>#NAME?</v>
      </c>
      <c r="AF46" s="63" t="e">
        <f t="shared" ca="1" si="96"/>
        <v>#NAME?</v>
      </c>
      <c r="AG46" s="63">
        <f t="shared" si="96"/>
        <v>2809079.3561994424</v>
      </c>
      <c r="AH46" s="63">
        <f t="shared" si="96"/>
        <v>2785976.6732493467</v>
      </c>
      <c r="AI46" s="71">
        <f t="shared" si="96"/>
        <v>30000</v>
      </c>
      <c r="AJ46" s="120">
        <f t="shared" si="36"/>
        <v>93.635978539981409</v>
      </c>
      <c r="AK46" s="121">
        <f t="shared" si="37"/>
        <v>92.865889108311549</v>
      </c>
      <c r="AL46" s="62">
        <f t="shared" si="38"/>
        <v>4665.880529739411</v>
      </c>
      <c r="AM46" s="62">
        <f t="shared" si="39"/>
        <v>4627.5069756695557</v>
      </c>
      <c r="AN46" s="121" t="e">
        <f t="shared" ca="1" si="10"/>
        <v>#NAME?</v>
      </c>
      <c r="AO46" s="121" t="e">
        <f t="shared" ca="1" si="11"/>
        <v>#NAME?</v>
      </c>
      <c r="AP46" s="62">
        <f t="shared" si="12"/>
        <v>93.635978539981409</v>
      </c>
      <c r="AQ46" s="71">
        <f t="shared" si="13"/>
        <v>92.865889108311549</v>
      </c>
    </row>
    <row r="47" spans="2:43" x14ac:dyDescent="0.35">
      <c r="B47" s="5" t="s">
        <v>50</v>
      </c>
      <c r="C47" s="15">
        <v>31.981521999999998</v>
      </c>
      <c r="D47" s="15">
        <v>78.061520000000002</v>
      </c>
      <c r="E47" t="s">
        <v>168</v>
      </c>
      <c r="F47" t="s">
        <v>144</v>
      </c>
      <c r="H47">
        <f t="shared" ref="H47:R47" si="97">SUM(H85,H123,H161,H199,H237)</f>
        <v>172305</v>
      </c>
      <c r="I47">
        <f t="shared" si="97"/>
        <v>0</v>
      </c>
      <c r="J47">
        <f t="shared" si="97"/>
        <v>28291</v>
      </c>
      <c r="K47" s="76">
        <f t="shared" si="97"/>
        <v>242.74861109450003</v>
      </c>
      <c r="L47" s="77">
        <f t="shared" si="97"/>
        <v>240.754020177</v>
      </c>
      <c r="M47" s="70">
        <f t="shared" si="97"/>
        <v>10943.106902642799</v>
      </c>
      <c r="N47" s="71">
        <f t="shared" si="97"/>
        <v>10853.1907480711</v>
      </c>
      <c r="O47" s="77" t="e">
        <f t="shared" ca="1" si="97"/>
        <v>#NAME?</v>
      </c>
      <c r="P47" s="77" t="e">
        <f t="shared" ca="1" si="97"/>
        <v>#NAME?</v>
      </c>
      <c r="Q47" s="70">
        <f t="shared" si="97"/>
        <v>242.74861109450003</v>
      </c>
      <c r="R47" s="71">
        <f t="shared" si="97"/>
        <v>240.754020177</v>
      </c>
      <c r="S47" s="70"/>
      <c r="T47" s="62"/>
      <c r="U47" s="62"/>
      <c r="V47" s="62"/>
      <c r="W47" s="62"/>
      <c r="X47" s="62"/>
      <c r="Y47" s="62"/>
      <c r="Z47" s="71"/>
      <c r="AA47" s="89">
        <f t="shared" ref="AA47:AI47" si="98">SUM(AA85,AA123,AA161,AA199,AA237)</f>
        <v>4444988.4243046204</v>
      </c>
      <c r="AB47" s="63">
        <f t="shared" si="98"/>
        <v>4408444.2725739004</v>
      </c>
      <c r="AC47" s="63">
        <f t="shared" si="98"/>
        <v>200380069.27767462</v>
      </c>
      <c r="AD47" s="63">
        <f t="shared" si="98"/>
        <v>198732658.99074253</v>
      </c>
      <c r="AE47" s="63" t="e">
        <f t="shared" ca="1" si="98"/>
        <v>#NAME?</v>
      </c>
      <c r="AF47" s="63" t="e">
        <f t="shared" ca="1" si="98"/>
        <v>#NAME?</v>
      </c>
      <c r="AG47" s="63">
        <f t="shared" si="98"/>
        <v>4444988.4243046204</v>
      </c>
      <c r="AH47" s="63">
        <f t="shared" si="98"/>
        <v>4408444.2725739004</v>
      </c>
      <c r="AI47" s="71">
        <f t="shared" si="98"/>
        <v>32500</v>
      </c>
      <c r="AJ47" s="120">
        <f t="shared" si="36"/>
        <v>136.76887459398833</v>
      </c>
      <c r="AK47" s="121">
        <f t="shared" si="37"/>
        <v>135.64443915612</v>
      </c>
      <c r="AL47" s="62">
        <f t="shared" si="38"/>
        <v>6165.5405931592186</v>
      </c>
      <c r="AM47" s="62">
        <f t="shared" si="39"/>
        <v>6114.8510458690007</v>
      </c>
      <c r="AN47" s="121" t="e">
        <f t="shared" ca="1" si="10"/>
        <v>#NAME?</v>
      </c>
      <c r="AO47" s="121" t="e">
        <f t="shared" ca="1" si="11"/>
        <v>#NAME?</v>
      </c>
      <c r="AP47" s="62">
        <f t="shared" si="12"/>
        <v>136.76887459398833</v>
      </c>
      <c r="AQ47" s="71">
        <f t="shared" si="13"/>
        <v>135.64443915612</v>
      </c>
    </row>
    <row r="48" spans="2:43" x14ac:dyDescent="0.35">
      <c r="B48" s="5" t="s">
        <v>51</v>
      </c>
      <c r="C48" s="15">
        <v>36.926009999999998</v>
      </c>
      <c r="D48" s="15">
        <v>78.336009999999987</v>
      </c>
      <c r="E48" t="s">
        <v>168</v>
      </c>
      <c r="F48" t="s">
        <v>144</v>
      </c>
      <c r="H48">
        <f t="shared" ref="H48:R48" si="99">SUM(H86,H124,H162,H200,H238)</f>
        <v>161268</v>
      </c>
      <c r="I48">
        <f t="shared" si="99"/>
        <v>0</v>
      </c>
      <c r="J48">
        <f t="shared" si="99"/>
        <v>26479</v>
      </c>
      <c r="K48" s="76">
        <f t="shared" si="99"/>
        <v>321.67494572940001</v>
      </c>
      <c r="L48" s="77">
        <f t="shared" si="99"/>
        <v>319.08809255350002</v>
      </c>
      <c r="M48" s="70">
        <f t="shared" si="99"/>
        <v>12998.884556925101</v>
      </c>
      <c r="N48" s="71">
        <f t="shared" si="99"/>
        <v>12894.349820086898</v>
      </c>
      <c r="O48" s="77" t="e">
        <f t="shared" ca="1" si="99"/>
        <v>#NAME?</v>
      </c>
      <c r="P48" s="77" t="e">
        <f t="shared" ca="1" si="99"/>
        <v>#NAME?</v>
      </c>
      <c r="Q48" s="70">
        <f t="shared" si="99"/>
        <v>321.67494572940001</v>
      </c>
      <c r="R48" s="71">
        <f t="shared" si="99"/>
        <v>319.08809255350002</v>
      </c>
      <c r="S48" s="70"/>
      <c r="T48" s="62"/>
      <c r="U48" s="62"/>
      <c r="V48" s="62"/>
      <c r="W48" s="62"/>
      <c r="X48" s="62"/>
      <c r="Y48" s="62"/>
      <c r="Z48" s="71"/>
      <c r="AA48" s="89">
        <f t="shared" ref="AA48:AI48" si="100">SUM(AA86,AA124,AA162,AA200,AA238)</f>
        <v>6950512.8250597436</v>
      </c>
      <c r="AB48" s="63">
        <f t="shared" si="100"/>
        <v>6894617.7386773648</v>
      </c>
      <c r="AC48" s="63">
        <f t="shared" si="100"/>
        <v>280870223.26066524</v>
      </c>
      <c r="AD48" s="63">
        <f t="shared" si="100"/>
        <v>278611502.81995153</v>
      </c>
      <c r="AE48" s="63" t="e">
        <f t="shared" ca="1" si="100"/>
        <v>#NAME?</v>
      </c>
      <c r="AF48" s="63" t="e">
        <f t="shared" ca="1" si="100"/>
        <v>#NAME?</v>
      </c>
      <c r="AG48" s="63">
        <f t="shared" si="100"/>
        <v>6950512.8250597436</v>
      </c>
      <c r="AH48" s="63">
        <f t="shared" si="100"/>
        <v>6894617.7386773648</v>
      </c>
      <c r="AI48" s="71">
        <f t="shared" si="100"/>
        <v>35000</v>
      </c>
      <c r="AJ48" s="120">
        <f t="shared" si="36"/>
        <v>198.58608071599267</v>
      </c>
      <c r="AK48" s="121">
        <f t="shared" si="37"/>
        <v>196.98907824792471</v>
      </c>
      <c r="AL48" s="62">
        <f t="shared" si="38"/>
        <v>8024.8635217332921</v>
      </c>
      <c r="AM48" s="62">
        <f t="shared" si="39"/>
        <v>7960.328651998615</v>
      </c>
      <c r="AN48" s="121" t="e">
        <f t="shared" ca="1" si="10"/>
        <v>#NAME?</v>
      </c>
      <c r="AO48" s="121" t="e">
        <f t="shared" ca="1" si="11"/>
        <v>#NAME?</v>
      </c>
      <c r="AP48" s="62">
        <f t="shared" si="12"/>
        <v>198.58608071599267</v>
      </c>
      <c r="AQ48" s="71">
        <f t="shared" si="13"/>
        <v>196.98907824792471</v>
      </c>
    </row>
    <row r="49" spans="1:59" x14ac:dyDescent="0.35">
      <c r="B49" s="5" t="s">
        <v>52</v>
      </c>
      <c r="C49" s="15">
        <v>42.067703000000002</v>
      </c>
      <c r="D49" s="15">
        <v>78.907700000000006</v>
      </c>
      <c r="E49" t="s">
        <v>168</v>
      </c>
      <c r="F49" t="s">
        <v>144</v>
      </c>
      <c r="H49">
        <f t="shared" ref="H49:R49" si="101">SUM(H87,H125,H163,H201,H239)</f>
        <v>164929</v>
      </c>
      <c r="I49">
        <f t="shared" si="101"/>
        <v>0</v>
      </c>
      <c r="J49">
        <f t="shared" si="101"/>
        <v>27079</v>
      </c>
      <c r="K49" s="76">
        <f t="shared" si="101"/>
        <v>475.97106912149997</v>
      </c>
      <c r="L49" s="77">
        <f t="shared" si="101"/>
        <v>472.14528016180003</v>
      </c>
      <c r="M49" s="70">
        <f t="shared" si="101"/>
        <v>17058.801689401302</v>
      </c>
      <c r="N49" s="71">
        <f t="shared" si="101"/>
        <v>16921.6854245631</v>
      </c>
      <c r="O49" s="77" t="e">
        <f t="shared" ca="1" si="101"/>
        <v>#NAME?</v>
      </c>
      <c r="P49" s="77" t="e">
        <f t="shared" ca="1" si="101"/>
        <v>#NAME?</v>
      </c>
      <c r="Q49" s="70">
        <f t="shared" si="101"/>
        <v>475.97106912149997</v>
      </c>
      <c r="R49" s="71">
        <f t="shared" si="101"/>
        <v>472.14528016180003</v>
      </c>
      <c r="S49" s="70"/>
      <c r="T49" s="62"/>
      <c r="U49" s="62"/>
      <c r="V49" s="62"/>
      <c r="W49" s="62"/>
      <c r="X49" s="62"/>
      <c r="Y49" s="62"/>
      <c r="Z49" s="71"/>
      <c r="AA49" s="89">
        <f t="shared" ref="AA49:AI49" si="102">SUM(AA87,AA125,AA163,AA201,AA239)</f>
        <v>10241482.092027638</v>
      </c>
      <c r="AB49" s="63">
        <f t="shared" si="102"/>
        <v>10159190.204867097</v>
      </c>
      <c r="AC49" s="63">
        <f t="shared" si="102"/>
        <v>367054687.45382303</v>
      </c>
      <c r="AD49" s="63">
        <f t="shared" si="102"/>
        <v>364105346.4648667</v>
      </c>
      <c r="AE49" s="63" t="e">
        <f t="shared" ca="1" si="102"/>
        <v>#NAME?</v>
      </c>
      <c r="AF49" s="63" t="e">
        <f t="shared" ca="1" si="102"/>
        <v>#NAME?</v>
      </c>
      <c r="AG49" s="63">
        <f t="shared" si="102"/>
        <v>10241482.092027638</v>
      </c>
      <c r="AH49" s="63">
        <f t="shared" si="102"/>
        <v>10159190.204867097</v>
      </c>
      <c r="AI49" s="71">
        <f t="shared" si="102"/>
        <v>35000</v>
      </c>
      <c r="AJ49" s="120">
        <f t="shared" si="36"/>
        <v>292.61377405793252</v>
      </c>
      <c r="AK49" s="121">
        <f t="shared" si="37"/>
        <v>290.26257728191706</v>
      </c>
      <c r="AL49" s="62">
        <f t="shared" si="38"/>
        <v>10487.276784394944</v>
      </c>
      <c r="AM49" s="62">
        <f t="shared" si="39"/>
        <v>10403.009898996192</v>
      </c>
      <c r="AN49" s="121" t="e">
        <f t="shared" ca="1" si="10"/>
        <v>#NAME?</v>
      </c>
      <c r="AO49" s="121" t="e">
        <f t="shared" ca="1" si="11"/>
        <v>#NAME?</v>
      </c>
      <c r="AP49" s="62">
        <f t="shared" si="12"/>
        <v>292.61377405793252</v>
      </c>
      <c r="AQ49" s="71">
        <f t="shared" si="13"/>
        <v>290.26257728191706</v>
      </c>
    </row>
    <row r="50" spans="1:59" x14ac:dyDescent="0.35">
      <c r="B50" s="5" t="s">
        <v>53</v>
      </c>
      <c r="C50" s="15">
        <v>47.038155000000003</v>
      </c>
      <c r="D50" s="15">
        <v>79.418149999999997</v>
      </c>
      <c r="E50" t="s">
        <v>168</v>
      </c>
      <c r="F50" t="s">
        <v>144</v>
      </c>
      <c r="H50">
        <f t="shared" ref="H50:R50" si="103">SUM(H88,H126,H164,H202,H240)</f>
        <v>189422</v>
      </c>
      <c r="I50">
        <f t="shared" si="103"/>
        <v>0</v>
      </c>
      <c r="J50">
        <f t="shared" si="103"/>
        <v>31101</v>
      </c>
      <c r="K50" s="76">
        <f t="shared" si="103"/>
        <v>794.82534796349989</v>
      </c>
      <c r="L50" s="77">
        <f t="shared" si="103"/>
        <v>788.60620646849998</v>
      </c>
      <c r="M50" s="70">
        <f t="shared" si="103"/>
        <v>24941.615444967898</v>
      </c>
      <c r="N50" s="71">
        <f t="shared" si="103"/>
        <v>24746.458815950402</v>
      </c>
      <c r="O50" s="77" t="e">
        <f t="shared" ca="1" si="103"/>
        <v>#NAME?</v>
      </c>
      <c r="P50" s="77" t="e">
        <f t="shared" ca="1" si="103"/>
        <v>#NAME?</v>
      </c>
      <c r="Q50" s="70">
        <f t="shared" si="103"/>
        <v>794.82534796349989</v>
      </c>
      <c r="R50" s="71">
        <f t="shared" si="103"/>
        <v>788.60620646849998</v>
      </c>
      <c r="S50" s="70"/>
      <c r="T50" s="62"/>
      <c r="U50" s="62"/>
      <c r="V50" s="62"/>
      <c r="W50" s="62"/>
      <c r="X50" s="62"/>
      <c r="Y50" s="62"/>
      <c r="Z50" s="71"/>
      <c r="AA50" s="89">
        <f t="shared" ref="AA50:AI50" si="104">SUM(AA88,AA126,AA164,AA202,AA240)</f>
        <v>14893366.495349472</v>
      </c>
      <c r="AB50" s="63">
        <f t="shared" si="104"/>
        <v>14776949.966067031</v>
      </c>
      <c r="AC50" s="63">
        <f t="shared" si="104"/>
        <v>467353766.15723413</v>
      </c>
      <c r="AD50" s="63">
        <f t="shared" si="104"/>
        <v>463700616.05043179</v>
      </c>
      <c r="AE50" s="63" t="e">
        <f t="shared" ca="1" si="104"/>
        <v>#NAME?</v>
      </c>
      <c r="AF50" s="63" t="e">
        <f t="shared" ca="1" si="104"/>
        <v>#NAME?</v>
      </c>
      <c r="AG50" s="63">
        <f t="shared" si="104"/>
        <v>14893366.495349472</v>
      </c>
      <c r="AH50" s="63">
        <f t="shared" si="104"/>
        <v>14776949.966067031</v>
      </c>
      <c r="AI50" s="71">
        <f t="shared" si="104"/>
        <v>35000</v>
      </c>
      <c r="AJ50" s="120">
        <f t="shared" si="36"/>
        <v>425.52475700998491</v>
      </c>
      <c r="AK50" s="121">
        <f t="shared" si="37"/>
        <v>422.19857045905803</v>
      </c>
      <c r="AL50" s="62">
        <f t="shared" si="38"/>
        <v>13352.964747349546</v>
      </c>
      <c r="AM50" s="62">
        <f t="shared" si="39"/>
        <v>13248.589030012337</v>
      </c>
      <c r="AN50" s="121" t="e">
        <f t="shared" ca="1" si="10"/>
        <v>#NAME?</v>
      </c>
      <c r="AO50" s="121" t="e">
        <f t="shared" ca="1" si="11"/>
        <v>#NAME?</v>
      </c>
      <c r="AP50" s="62">
        <f t="shared" si="12"/>
        <v>425.52475700998491</v>
      </c>
      <c r="AQ50" s="71">
        <f t="shared" si="13"/>
        <v>422.19857045905803</v>
      </c>
    </row>
    <row r="51" spans="1:59" x14ac:dyDescent="0.35">
      <c r="B51" s="5" t="s">
        <v>54</v>
      </c>
      <c r="C51" s="15">
        <v>51.998646000000001</v>
      </c>
      <c r="D51" s="15">
        <v>79.988649999999993</v>
      </c>
      <c r="E51" t="s">
        <v>168</v>
      </c>
      <c r="F51" t="s">
        <v>144</v>
      </c>
      <c r="H51">
        <f t="shared" ref="H51:R51" si="105">SUM(H89,H127,H165,H203,H241)</f>
        <v>197429</v>
      </c>
      <c r="I51">
        <f t="shared" si="105"/>
        <v>0</v>
      </c>
      <c r="J51">
        <f t="shared" si="105"/>
        <v>32415</v>
      </c>
      <c r="K51" s="76">
        <f t="shared" si="105"/>
        <v>1202.2309620154001</v>
      </c>
      <c r="L51" s="77">
        <f t="shared" si="105"/>
        <v>1192.8369597916999</v>
      </c>
      <c r="M51" s="70">
        <f t="shared" si="105"/>
        <v>32448.218473719502</v>
      </c>
      <c r="N51" s="71">
        <f t="shared" si="105"/>
        <v>32194.674316125802</v>
      </c>
      <c r="O51" s="77" t="e">
        <f t="shared" ca="1" si="105"/>
        <v>#NAME?</v>
      </c>
      <c r="P51" s="77" t="e">
        <f t="shared" ca="1" si="105"/>
        <v>#NAME?</v>
      </c>
      <c r="Q51" s="70">
        <f t="shared" si="105"/>
        <v>1202.2309620154001</v>
      </c>
      <c r="R51" s="71">
        <f t="shared" si="105"/>
        <v>1192.8369597916999</v>
      </c>
      <c r="S51" s="70"/>
      <c r="T51" s="62"/>
      <c r="U51" s="62"/>
      <c r="V51" s="62"/>
      <c r="W51" s="62"/>
      <c r="X51" s="62"/>
      <c r="Y51" s="62"/>
      <c r="Z51" s="71"/>
      <c r="AA51" s="89">
        <f t="shared" ref="AA51:AI51" si="106">SUM(AA89,AA127,AA165,AA203,AA241)</f>
        <v>21634312.513728764</v>
      </c>
      <c r="AB51" s="63">
        <f t="shared" si="106"/>
        <v>21465462.136909924</v>
      </c>
      <c r="AC51" s="63">
        <f t="shared" si="106"/>
        <v>583910181.28278947</v>
      </c>
      <c r="AD51" s="63">
        <f t="shared" si="106"/>
        <v>579352908.937047</v>
      </c>
      <c r="AE51" s="63" t="e">
        <f t="shared" ca="1" si="106"/>
        <v>#NAME?</v>
      </c>
      <c r="AF51" s="63" t="e">
        <f t="shared" ca="1" si="106"/>
        <v>#NAME?</v>
      </c>
      <c r="AG51" s="63">
        <f t="shared" si="106"/>
        <v>21634312.513728764</v>
      </c>
      <c r="AH51" s="63">
        <f t="shared" si="106"/>
        <v>21465462.136909924</v>
      </c>
      <c r="AI51" s="71">
        <f t="shared" si="106"/>
        <v>35000</v>
      </c>
      <c r="AJ51" s="120">
        <f t="shared" si="36"/>
        <v>618.12321467796471</v>
      </c>
      <c r="AK51" s="121">
        <f t="shared" si="37"/>
        <v>613.29891819742636</v>
      </c>
      <c r="AL51" s="62">
        <f t="shared" si="38"/>
        <v>16683.148036651128</v>
      </c>
      <c r="AM51" s="62">
        <f t="shared" si="39"/>
        <v>16552.940255344201</v>
      </c>
      <c r="AN51" s="121" t="e">
        <f t="shared" ca="1" si="10"/>
        <v>#NAME?</v>
      </c>
      <c r="AO51" s="121" t="e">
        <f t="shared" ca="1" si="11"/>
        <v>#NAME?</v>
      </c>
      <c r="AP51" s="62">
        <f t="shared" si="12"/>
        <v>618.12321467796471</v>
      </c>
      <c r="AQ51" s="71">
        <f t="shared" si="13"/>
        <v>613.29891819742636</v>
      </c>
    </row>
    <row r="52" spans="1:59" x14ac:dyDescent="0.35">
      <c r="B52" s="5" t="s">
        <v>55</v>
      </c>
      <c r="C52" s="15">
        <v>56.950867000000002</v>
      </c>
      <c r="D52" s="15">
        <v>80.660870000000003</v>
      </c>
      <c r="E52" t="s">
        <v>168</v>
      </c>
      <c r="F52" t="s">
        <v>144</v>
      </c>
      <c r="H52">
        <f t="shared" ref="H52:R52" si="107">SUM(H90,H128,H166,H204,H242)</f>
        <v>180737</v>
      </c>
      <c r="I52">
        <f t="shared" si="107"/>
        <v>0</v>
      </c>
      <c r="J52">
        <f t="shared" si="107"/>
        <v>29674</v>
      </c>
      <c r="K52" s="76">
        <f t="shared" si="107"/>
        <v>1595.4522720764</v>
      </c>
      <c r="L52" s="77">
        <f t="shared" si="107"/>
        <v>1583.5206509318</v>
      </c>
      <c r="M52" s="70">
        <f t="shared" si="107"/>
        <v>36232.725885211803</v>
      </c>
      <c r="N52" s="71">
        <f t="shared" si="107"/>
        <v>35961.758733223098</v>
      </c>
      <c r="O52" s="77" t="e">
        <f t="shared" ca="1" si="107"/>
        <v>#NAME?</v>
      </c>
      <c r="P52" s="77" t="e">
        <f t="shared" ca="1" si="107"/>
        <v>#NAME?</v>
      </c>
      <c r="Q52" s="70">
        <f t="shared" si="107"/>
        <v>1595.4522720764</v>
      </c>
      <c r="R52" s="71">
        <f t="shared" si="107"/>
        <v>1583.5206509318</v>
      </c>
      <c r="S52" s="70"/>
      <c r="T52" s="62"/>
      <c r="U52" s="62"/>
      <c r="V52" s="62"/>
      <c r="W52" s="62"/>
      <c r="X52" s="62"/>
      <c r="Y52" s="62"/>
      <c r="Z52" s="71"/>
      <c r="AA52" s="89">
        <f t="shared" ref="AA52:AI52" si="108">SUM(AA90,AA128,AA166,AA204,AA242)</f>
        <v>29148594.91771514</v>
      </c>
      <c r="AB52" s="63">
        <f t="shared" si="108"/>
        <v>28930955.149557196</v>
      </c>
      <c r="AC52" s="63">
        <f t="shared" si="108"/>
        <v>661964678.02709436</v>
      </c>
      <c r="AD52" s="63">
        <f t="shared" si="108"/>
        <v>657022078.2393086</v>
      </c>
      <c r="AE52" s="63" t="e">
        <f t="shared" ca="1" si="108"/>
        <v>#NAME?</v>
      </c>
      <c r="AF52" s="63" t="e">
        <f t="shared" ca="1" si="108"/>
        <v>#NAME?</v>
      </c>
      <c r="AG52" s="63">
        <f t="shared" si="108"/>
        <v>29148594.91771514</v>
      </c>
      <c r="AH52" s="63">
        <f t="shared" si="108"/>
        <v>28930955.149557196</v>
      </c>
      <c r="AI52" s="71">
        <f t="shared" si="108"/>
        <v>32500</v>
      </c>
      <c r="AJ52" s="120">
        <f t="shared" si="36"/>
        <v>896.87984362200427</v>
      </c>
      <c r="AK52" s="121">
        <f t="shared" si="37"/>
        <v>890.18323537099059</v>
      </c>
      <c r="AL52" s="62">
        <f t="shared" si="38"/>
        <v>20368.143939295212</v>
      </c>
      <c r="AM52" s="62">
        <f t="shared" si="39"/>
        <v>20216.063945824881</v>
      </c>
      <c r="AN52" s="121" t="e">
        <f t="shared" ca="1" si="10"/>
        <v>#NAME?</v>
      </c>
      <c r="AO52" s="121" t="e">
        <f t="shared" ca="1" si="11"/>
        <v>#NAME?</v>
      </c>
      <c r="AP52" s="62">
        <f t="shared" si="12"/>
        <v>896.87984362200427</v>
      </c>
      <c r="AQ52" s="71">
        <f t="shared" si="13"/>
        <v>890.18323537099059</v>
      </c>
    </row>
    <row r="53" spans="1:59" x14ac:dyDescent="0.35">
      <c r="B53" s="5" t="s">
        <v>56</v>
      </c>
      <c r="C53" s="15">
        <v>61.942988999999997</v>
      </c>
      <c r="D53" s="15">
        <v>81.612989999999996</v>
      </c>
      <c r="E53" t="s">
        <v>168</v>
      </c>
      <c r="F53" t="s">
        <v>144</v>
      </c>
      <c r="H53">
        <f t="shared" ref="H53:R53" si="109">SUM(H91,H129,H167,H205,H243)</f>
        <v>156406</v>
      </c>
      <c r="I53">
        <f t="shared" si="109"/>
        <v>0</v>
      </c>
      <c r="J53">
        <f t="shared" si="109"/>
        <v>25680</v>
      </c>
      <c r="K53" s="76">
        <f t="shared" si="109"/>
        <v>1990.1539920081</v>
      </c>
      <c r="L53" s="77">
        <f t="shared" si="109"/>
        <v>1975.2994582095002</v>
      </c>
      <c r="M53" s="70">
        <f t="shared" si="109"/>
        <v>37156.177020945201</v>
      </c>
      <c r="N53" s="71">
        <f t="shared" si="109"/>
        <v>36878.842860070799</v>
      </c>
      <c r="O53" s="77" t="e">
        <f t="shared" ca="1" si="109"/>
        <v>#NAME?</v>
      </c>
      <c r="P53" s="77" t="e">
        <f t="shared" ca="1" si="109"/>
        <v>#NAME?</v>
      </c>
      <c r="Q53" s="70">
        <f t="shared" si="109"/>
        <v>1990.1539920081</v>
      </c>
      <c r="R53" s="71">
        <f t="shared" si="109"/>
        <v>1975.2994582095002</v>
      </c>
      <c r="S53" s="70"/>
      <c r="T53" s="62"/>
      <c r="U53" s="62"/>
      <c r="V53" s="62"/>
      <c r="W53" s="62"/>
      <c r="X53" s="62"/>
      <c r="Y53" s="62"/>
      <c r="Z53" s="71"/>
      <c r="AA53" s="89">
        <f t="shared" ref="AA53:AI53" si="110">SUM(AA91,AA129,AA167,AA205,AA243)</f>
        <v>39127889.451721594</v>
      </c>
      <c r="AB53" s="63">
        <f t="shared" si="110"/>
        <v>38836583.091628686</v>
      </c>
      <c r="AC53" s="63">
        <f t="shared" si="110"/>
        <v>730517735.1915313</v>
      </c>
      <c r="AD53" s="63">
        <f t="shared" si="110"/>
        <v>725079045.15729046</v>
      </c>
      <c r="AE53" s="63" t="e">
        <f t="shared" ca="1" si="110"/>
        <v>#NAME?</v>
      </c>
      <c r="AF53" s="63" t="e">
        <f t="shared" ca="1" si="110"/>
        <v>#NAME?</v>
      </c>
      <c r="AG53" s="63">
        <f t="shared" si="110"/>
        <v>39127889.451721594</v>
      </c>
      <c r="AH53" s="63">
        <f t="shared" si="110"/>
        <v>38836583.091628686</v>
      </c>
      <c r="AI53" s="71">
        <f t="shared" si="110"/>
        <v>30000</v>
      </c>
      <c r="AJ53" s="120">
        <f t="shared" si="36"/>
        <v>1304.2629817240531</v>
      </c>
      <c r="AK53" s="121">
        <f t="shared" si="37"/>
        <v>1294.5527697209561</v>
      </c>
      <c r="AL53" s="62">
        <f t="shared" si="38"/>
        <v>24350.591173051042</v>
      </c>
      <c r="AM53" s="62">
        <f t="shared" si="39"/>
        <v>24169.301505243016</v>
      </c>
      <c r="AN53" s="121" t="e">
        <f t="shared" ca="1" si="10"/>
        <v>#NAME?</v>
      </c>
      <c r="AO53" s="121" t="e">
        <f t="shared" ca="1" si="11"/>
        <v>#NAME?</v>
      </c>
      <c r="AP53" s="62">
        <f t="shared" si="12"/>
        <v>1304.2629817240531</v>
      </c>
      <c r="AQ53" s="71">
        <f t="shared" si="13"/>
        <v>1294.5527697209561</v>
      </c>
    </row>
    <row r="54" spans="1:59" x14ac:dyDescent="0.35">
      <c r="B54" s="5" t="s">
        <v>57</v>
      </c>
      <c r="C54" s="15">
        <v>67.054419999999993</v>
      </c>
      <c r="D54" s="15">
        <v>82.954419999999999</v>
      </c>
      <c r="E54" t="s">
        <v>168</v>
      </c>
      <c r="F54" t="s">
        <v>144</v>
      </c>
      <c r="H54">
        <f t="shared" ref="H54:R54" si="111">SUM(H92,H130,H168,H206,H244)</f>
        <v>153467</v>
      </c>
      <c r="I54">
        <f t="shared" si="111"/>
        <v>0</v>
      </c>
      <c r="J54">
        <f t="shared" si="111"/>
        <v>25198</v>
      </c>
      <c r="K54" s="76">
        <f t="shared" si="111"/>
        <v>2844.5725876954998</v>
      </c>
      <c r="L54" s="77">
        <f t="shared" si="111"/>
        <v>2823.8288134700001</v>
      </c>
      <c r="M54" s="70">
        <f t="shared" si="111"/>
        <v>42384.131556662993</v>
      </c>
      <c r="N54" s="71">
        <f t="shared" si="111"/>
        <v>42075.049320703096</v>
      </c>
      <c r="O54" s="77" t="e">
        <f t="shared" ca="1" si="111"/>
        <v>#NAME?</v>
      </c>
      <c r="P54" s="77" t="e">
        <f t="shared" ca="1" si="111"/>
        <v>#NAME?</v>
      </c>
      <c r="Q54" s="70">
        <f t="shared" si="111"/>
        <v>2844.5725876954998</v>
      </c>
      <c r="R54" s="71">
        <f t="shared" si="111"/>
        <v>2823.8288134700001</v>
      </c>
      <c r="S54" s="70"/>
      <c r="T54" s="62"/>
      <c r="U54" s="62"/>
      <c r="V54" s="62"/>
      <c r="W54" s="62"/>
      <c r="X54" s="62"/>
      <c r="Y54" s="62"/>
      <c r="Z54" s="71"/>
      <c r="AA54" s="89">
        <f t="shared" ref="AA54:AI54" si="112">SUM(AA92,AA130,AA168,AA206,AA244)</f>
        <v>52568215.660620227</v>
      </c>
      <c r="AB54" s="63">
        <f t="shared" si="112"/>
        <v>52185824.357284032</v>
      </c>
      <c r="AC54" s="63">
        <f t="shared" si="112"/>
        <v>783266413.34324241</v>
      </c>
      <c r="AD54" s="63">
        <f t="shared" si="112"/>
        <v>777568782.92353368</v>
      </c>
      <c r="AE54" s="63" t="e">
        <f t="shared" ca="1" si="112"/>
        <v>#NAME?</v>
      </c>
      <c r="AF54" s="63" t="e">
        <f t="shared" ca="1" si="112"/>
        <v>#NAME?</v>
      </c>
      <c r="AG54" s="63">
        <f t="shared" si="112"/>
        <v>52568215.660620227</v>
      </c>
      <c r="AH54" s="63">
        <f t="shared" si="112"/>
        <v>52185824.357284032</v>
      </c>
      <c r="AI54" s="71">
        <f t="shared" si="112"/>
        <v>27500</v>
      </c>
      <c r="AJ54" s="120">
        <f t="shared" si="36"/>
        <v>1911.5714785680082</v>
      </c>
      <c r="AK54" s="121">
        <f t="shared" si="37"/>
        <v>1897.666340264874</v>
      </c>
      <c r="AL54" s="62">
        <f t="shared" si="38"/>
        <v>28482.41503066336</v>
      </c>
      <c r="AM54" s="62">
        <f t="shared" si="39"/>
        <v>28275.22846994668</v>
      </c>
      <c r="AN54" s="121" t="e">
        <f t="shared" ca="1" si="10"/>
        <v>#NAME?</v>
      </c>
      <c r="AO54" s="121" t="e">
        <f t="shared" ca="1" si="11"/>
        <v>#NAME?</v>
      </c>
      <c r="AP54" s="62">
        <f t="shared" si="12"/>
        <v>1911.5714785680082</v>
      </c>
      <c r="AQ54" s="71">
        <f t="shared" si="13"/>
        <v>1897.666340264874</v>
      </c>
    </row>
    <row r="55" spans="1:59" x14ac:dyDescent="0.35">
      <c r="B55" s="5" t="s">
        <v>58</v>
      </c>
      <c r="C55" s="15">
        <v>71.891098</v>
      </c>
      <c r="D55" s="15">
        <v>84.341099999999997</v>
      </c>
      <c r="E55" t="s">
        <v>168</v>
      </c>
      <c r="F55" t="s">
        <v>144</v>
      </c>
      <c r="H55">
        <f t="shared" ref="H55:R55" si="113">SUM(H93,H131,H169,H207,H245)</f>
        <v>111869</v>
      </c>
      <c r="I55">
        <f t="shared" si="113"/>
        <v>0</v>
      </c>
      <c r="J55">
        <f t="shared" si="113"/>
        <v>18368</v>
      </c>
      <c r="K55" s="76">
        <f t="shared" si="113"/>
        <v>2973.4819425408004</v>
      </c>
      <c r="L55" s="77">
        <f t="shared" si="113"/>
        <v>2951.9216082708999</v>
      </c>
      <c r="M55" s="70">
        <f t="shared" si="113"/>
        <v>34046.3741890561</v>
      </c>
      <c r="N55" s="71">
        <f t="shared" si="113"/>
        <v>33799.508318544904</v>
      </c>
      <c r="O55" s="77" t="e">
        <f t="shared" ca="1" si="113"/>
        <v>#NAME?</v>
      </c>
      <c r="P55" s="77" t="e">
        <f t="shared" ca="1" si="113"/>
        <v>#NAME?</v>
      </c>
      <c r="Q55" s="70">
        <f t="shared" si="113"/>
        <v>2973.4819425408004</v>
      </c>
      <c r="R55" s="71">
        <f t="shared" si="113"/>
        <v>2951.9216082708999</v>
      </c>
      <c r="S55" s="70"/>
      <c r="T55" s="62"/>
      <c r="U55" s="62"/>
      <c r="V55" s="62"/>
      <c r="W55" s="62"/>
      <c r="X55" s="62"/>
      <c r="Y55" s="62"/>
      <c r="Z55" s="71"/>
      <c r="AA55" s="89">
        <f t="shared" ref="AA55:AI55" si="114">SUM(AA93,AA131,AA169,AA207,AA245)</f>
        <v>68510268.818499416</v>
      </c>
      <c r="AB55" s="63">
        <f t="shared" si="114"/>
        <v>68014841.07025291</v>
      </c>
      <c r="AC55" s="63">
        <f t="shared" si="114"/>
        <v>784442714.99235725</v>
      </c>
      <c r="AD55" s="63">
        <f t="shared" si="114"/>
        <v>778770066.28407526</v>
      </c>
      <c r="AE55" s="63" t="e">
        <f t="shared" ca="1" si="114"/>
        <v>#NAME?</v>
      </c>
      <c r="AF55" s="63" t="e">
        <f t="shared" ca="1" si="114"/>
        <v>#NAME?</v>
      </c>
      <c r="AG55" s="63">
        <f t="shared" si="114"/>
        <v>68510268.818499416</v>
      </c>
      <c r="AH55" s="63">
        <f t="shared" si="114"/>
        <v>68014841.07025291</v>
      </c>
      <c r="AI55" s="71">
        <f t="shared" si="114"/>
        <v>25000</v>
      </c>
      <c r="AJ55" s="120">
        <f t="shared" si="36"/>
        <v>2740.4107527399765</v>
      </c>
      <c r="AK55" s="121">
        <f t="shared" si="37"/>
        <v>2720.5936428101163</v>
      </c>
      <c r="AL55" s="62">
        <f t="shared" si="38"/>
        <v>31377.708599694291</v>
      </c>
      <c r="AM55" s="62">
        <f t="shared" si="39"/>
        <v>31150.80265136301</v>
      </c>
      <c r="AN55" s="121" t="e">
        <f t="shared" ca="1" si="10"/>
        <v>#NAME?</v>
      </c>
      <c r="AO55" s="121" t="e">
        <f t="shared" ca="1" si="11"/>
        <v>#NAME?</v>
      </c>
      <c r="AP55" s="62">
        <f t="shared" si="12"/>
        <v>2740.4107527399765</v>
      </c>
      <c r="AQ55" s="71">
        <f t="shared" si="13"/>
        <v>2720.5936428101163</v>
      </c>
    </row>
    <row r="56" spans="1:59" x14ac:dyDescent="0.35">
      <c r="B56" s="5" t="s">
        <v>59</v>
      </c>
      <c r="C56" s="15">
        <v>76.907700000000006</v>
      </c>
      <c r="D56" s="15">
        <v>86.357700000000008</v>
      </c>
      <c r="E56" t="s">
        <v>168</v>
      </c>
      <c r="F56" t="s">
        <v>144</v>
      </c>
      <c r="H56">
        <f t="shared" ref="H56:R56" si="115">SUM(H94,H132,H170,H208,H246)</f>
        <v>82515</v>
      </c>
      <c r="I56">
        <f t="shared" si="115"/>
        <v>0</v>
      </c>
      <c r="J56">
        <f t="shared" si="115"/>
        <v>13548</v>
      </c>
      <c r="K56" s="76">
        <f t="shared" si="115"/>
        <v>3203.6087360421998</v>
      </c>
      <c r="L56" s="77">
        <f t="shared" si="115"/>
        <v>3182.1772804558</v>
      </c>
      <c r="M56" s="70">
        <f t="shared" si="115"/>
        <v>27070.493819556701</v>
      </c>
      <c r="N56" s="71">
        <f t="shared" si="115"/>
        <v>26889.3980198516</v>
      </c>
      <c r="O56" s="77" t="e">
        <f t="shared" ca="1" si="115"/>
        <v>#NAME?</v>
      </c>
      <c r="P56" s="77" t="e">
        <f t="shared" ca="1" si="115"/>
        <v>#NAME?</v>
      </c>
      <c r="Q56" s="70">
        <f t="shared" si="115"/>
        <v>0</v>
      </c>
      <c r="R56" s="71">
        <f t="shared" si="115"/>
        <v>0</v>
      </c>
      <c r="S56" s="70"/>
      <c r="T56" s="62"/>
      <c r="U56" s="62"/>
      <c r="V56" s="62"/>
      <c r="W56" s="62"/>
      <c r="X56" s="62"/>
      <c r="Y56" s="62"/>
      <c r="Z56" s="71"/>
      <c r="AA56" s="89">
        <f t="shared" ref="AA56:AI56" si="116">SUM(AA94,AA132,AA170,AA208,AA246)</f>
        <v>79466406.632159829</v>
      </c>
      <c r="AB56" s="63">
        <f t="shared" si="116"/>
        <v>78934774.17953147</v>
      </c>
      <c r="AC56" s="63">
        <f t="shared" si="116"/>
        <v>671491136.04175341</v>
      </c>
      <c r="AD56" s="63">
        <f t="shared" si="116"/>
        <v>666998841.81704295</v>
      </c>
      <c r="AE56" s="63" t="e">
        <f t="shared" ca="1" si="116"/>
        <v>#NAME?</v>
      </c>
      <c r="AF56" s="63" t="e">
        <f t="shared" ca="1" si="116"/>
        <v>#NAME?</v>
      </c>
      <c r="AG56" s="63">
        <f t="shared" si="116"/>
        <v>0</v>
      </c>
      <c r="AH56" s="63">
        <f t="shared" si="116"/>
        <v>0</v>
      </c>
      <c r="AI56" s="71">
        <f t="shared" si="116"/>
        <v>20000</v>
      </c>
      <c r="AJ56" s="120">
        <f t="shared" si="36"/>
        <v>3973.3203316079916</v>
      </c>
      <c r="AK56" s="121">
        <f t="shared" si="37"/>
        <v>3946.7387089765734</v>
      </c>
      <c r="AL56" s="62">
        <f t="shared" si="38"/>
        <v>33574.556802087667</v>
      </c>
      <c r="AM56" s="62">
        <f t="shared" si="39"/>
        <v>33349.94209085215</v>
      </c>
      <c r="AN56" s="121" t="e">
        <f t="shared" ca="1" si="10"/>
        <v>#NAME?</v>
      </c>
      <c r="AO56" s="121" t="e">
        <f t="shared" ca="1" si="11"/>
        <v>#NAME?</v>
      </c>
      <c r="AP56" s="62">
        <f t="shared" si="12"/>
        <v>0</v>
      </c>
      <c r="AQ56" s="71">
        <f t="shared" si="13"/>
        <v>0</v>
      </c>
    </row>
    <row r="57" spans="1:59" x14ac:dyDescent="0.35">
      <c r="B57" s="5" t="s">
        <v>60</v>
      </c>
      <c r="C57" s="15">
        <v>81.797089</v>
      </c>
      <c r="D57" s="15">
        <v>88.627089999999995</v>
      </c>
      <c r="E57" t="s">
        <v>168</v>
      </c>
      <c r="F57" t="s">
        <v>144</v>
      </c>
      <c r="H57">
        <f t="shared" ref="H57:R57" si="117">SUM(H95,H133,H171,H209,H247)</f>
        <v>56201</v>
      </c>
      <c r="I57">
        <f t="shared" si="117"/>
        <v>0</v>
      </c>
      <c r="J57">
        <f t="shared" si="117"/>
        <v>9227</v>
      </c>
      <c r="K57" s="76">
        <f t="shared" si="117"/>
        <v>3102.1139963169999</v>
      </c>
      <c r="L57" s="77">
        <f t="shared" si="117"/>
        <v>3081.5865075259999</v>
      </c>
      <c r="M57" s="70">
        <f t="shared" si="117"/>
        <v>18085.327700642098</v>
      </c>
      <c r="N57" s="71">
        <f t="shared" si="117"/>
        <v>17965.652420463</v>
      </c>
      <c r="O57" s="77" t="e">
        <f t="shared" ca="1" si="117"/>
        <v>#NAME?</v>
      </c>
      <c r="P57" s="77" t="e">
        <f t="shared" ca="1" si="117"/>
        <v>#NAME?</v>
      </c>
      <c r="Q57" s="70">
        <f t="shared" si="117"/>
        <v>0</v>
      </c>
      <c r="R57" s="71">
        <f t="shared" si="117"/>
        <v>0</v>
      </c>
      <c r="S57" s="70"/>
      <c r="T57" s="62"/>
      <c r="U57" s="62"/>
      <c r="V57" s="62"/>
      <c r="W57" s="62"/>
      <c r="X57" s="62"/>
      <c r="Y57" s="62"/>
      <c r="Z57" s="71"/>
      <c r="AA57" s="89">
        <f t="shared" ref="AA57:AI57" si="118">SUM(AA95,AA133,AA171,AA209,AA247)</f>
        <v>71096664.867727414</v>
      </c>
      <c r="AB57" s="63">
        <f t="shared" si="118"/>
        <v>70626478.663325533</v>
      </c>
      <c r="AC57" s="63">
        <f t="shared" si="118"/>
        <v>414493627.2755155</v>
      </c>
      <c r="AD57" s="63">
        <f t="shared" si="118"/>
        <v>411752441.23366445</v>
      </c>
      <c r="AE57" s="63" t="e">
        <f t="shared" ca="1" si="118"/>
        <v>#NAME?</v>
      </c>
      <c r="AF57" s="63" t="e">
        <f t="shared" ca="1" si="118"/>
        <v>#NAME?</v>
      </c>
      <c r="AG57" s="63">
        <f t="shared" si="118"/>
        <v>0</v>
      </c>
      <c r="AH57" s="63">
        <f t="shared" si="118"/>
        <v>0</v>
      </c>
      <c r="AI57" s="71">
        <f t="shared" si="118"/>
        <v>12500</v>
      </c>
      <c r="AJ57" s="120">
        <f t="shared" si="36"/>
        <v>5687.7331894181934</v>
      </c>
      <c r="AK57" s="121">
        <f t="shared" si="37"/>
        <v>5650.1182930660425</v>
      </c>
      <c r="AL57" s="62">
        <f t="shared" si="38"/>
        <v>33159.490182041241</v>
      </c>
      <c r="AM57" s="62">
        <f t="shared" si="39"/>
        <v>32940.195298693157</v>
      </c>
      <c r="AN57" s="121" t="e">
        <f t="shared" ca="1" si="10"/>
        <v>#NAME?</v>
      </c>
      <c r="AO57" s="121" t="e">
        <f t="shared" ca="1" si="11"/>
        <v>#NAME?</v>
      </c>
      <c r="AP57" s="62">
        <f t="shared" si="12"/>
        <v>0</v>
      </c>
      <c r="AQ57" s="71">
        <f t="shared" si="13"/>
        <v>0</v>
      </c>
    </row>
    <row r="58" spans="1:59" x14ac:dyDescent="0.35">
      <c r="B58" s="5" t="s">
        <v>80</v>
      </c>
      <c r="C58" s="15">
        <v>86.630752999999999</v>
      </c>
      <c r="D58" s="15">
        <v>91.420750000000012</v>
      </c>
      <c r="E58" t="s">
        <v>168</v>
      </c>
      <c r="F58" t="s">
        <v>144</v>
      </c>
      <c r="H58">
        <f t="shared" ref="H58:R58" si="119">SUM(H96,H134,H172,H210,H248)</f>
        <v>28287</v>
      </c>
      <c r="I58">
        <f t="shared" si="119"/>
        <v>0</v>
      </c>
      <c r="J58">
        <f t="shared" si="119"/>
        <v>4643</v>
      </c>
      <c r="K58" s="76">
        <f t="shared" si="119"/>
        <v>2196.0352803174001</v>
      </c>
      <c r="L58" s="77">
        <f t="shared" si="119"/>
        <v>2181.7238564626</v>
      </c>
      <c r="M58" s="70">
        <f t="shared" si="119"/>
        <v>8322.9671242970999</v>
      </c>
      <c r="N58" s="71">
        <f t="shared" si="119"/>
        <v>8268.7268708217016</v>
      </c>
      <c r="O58" s="77" t="e">
        <f t="shared" ca="1" si="119"/>
        <v>#NAME?</v>
      </c>
      <c r="P58" s="77" t="e">
        <f t="shared" ca="1" si="119"/>
        <v>#NAME?</v>
      </c>
      <c r="Q58" s="70">
        <f t="shared" si="119"/>
        <v>0</v>
      </c>
      <c r="R58" s="71">
        <f t="shared" si="119"/>
        <v>0</v>
      </c>
      <c r="S58" s="70"/>
      <c r="T58" s="62"/>
      <c r="U58" s="62"/>
      <c r="V58" s="62"/>
      <c r="W58" s="62"/>
      <c r="X58" s="62"/>
      <c r="Y58" s="62"/>
      <c r="Z58" s="71"/>
      <c r="AA58" s="89">
        <f t="shared" ref="AA58:AI58" si="120">SUM(AA96,AA134,AA172,AA210,AA248)</f>
        <v>60543627.319723941</v>
      </c>
      <c r="AB58" s="63">
        <f t="shared" si="120"/>
        <v>60149803.847854733</v>
      </c>
      <c r="AC58" s="63">
        <f t="shared" si="120"/>
        <v>229460165.91087189</v>
      </c>
      <c r="AD58" s="63">
        <f t="shared" si="120"/>
        <v>227967576.13395879</v>
      </c>
      <c r="AE58" s="63" t="e">
        <f t="shared" ca="1" si="120"/>
        <v>#NAME?</v>
      </c>
      <c r="AF58" s="63" t="e">
        <f t="shared" ca="1" si="120"/>
        <v>#NAME?</v>
      </c>
      <c r="AG58" s="63">
        <f t="shared" si="120"/>
        <v>0</v>
      </c>
      <c r="AH58" s="63">
        <f t="shared" si="120"/>
        <v>0</v>
      </c>
      <c r="AI58" s="71">
        <f t="shared" si="120"/>
        <v>7500</v>
      </c>
      <c r="AJ58" s="120">
        <f t="shared" si="36"/>
        <v>8072.4836426298589</v>
      </c>
      <c r="AK58" s="121">
        <f t="shared" si="37"/>
        <v>8019.9738463806307</v>
      </c>
      <c r="AL58" s="62">
        <f t="shared" si="38"/>
        <v>30594.688788116251</v>
      </c>
      <c r="AM58" s="62">
        <f t="shared" si="39"/>
        <v>30395.676817861171</v>
      </c>
      <c r="AN58" s="121" t="e">
        <f t="shared" ca="1" si="10"/>
        <v>#NAME?</v>
      </c>
      <c r="AO58" s="121" t="e">
        <f t="shared" ca="1" si="11"/>
        <v>#NAME?</v>
      </c>
      <c r="AP58" s="62">
        <f t="shared" si="12"/>
        <v>0</v>
      </c>
      <c r="AQ58" s="71">
        <f t="shared" si="13"/>
        <v>0</v>
      </c>
    </row>
    <row r="59" spans="1:59" s="4" customFormat="1" x14ac:dyDescent="0.35">
      <c r="B59" s="8" t="s">
        <v>79</v>
      </c>
      <c r="C59" s="65">
        <v>92.215477000000007</v>
      </c>
      <c r="D59" s="65">
        <v>95.515479999999997</v>
      </c>
      <c r="E59" s="4" t="s">
        <v>168</v>
      </c>
      <c r="F59" s="4" t="s">
        <v>144</v>
      </c>
      <c r="G59" s="65"/>
      <c r="H59" s="4">
        <f t="shared" ref="H59:R59" si="121">SUM(H97,H135,H173,H211,H249)</f>
        <v>12017</v>
      </c>
      <c r="I59" s="4">
        <f t="shared" si="121"/>
        <v>0</v>
      </c>
      <c r="J59" s="4">
        <f t="shared" si="121"/>
        <v>1974</v>
      </c>
      <c r="K59" s="80">
        <f t="shared" si="121"/>
        <v>1385.780614454</v>
      </c>
      <c r="L59" s="81">
        <f t="shared" si="121"/>
        <v>1376.9780657213003</v>
      </c>
      <c r="M59" s="74">
        <f t="shared" si="121"/>
        <v>3187.2995705860003</v>
      </c>
      <c r="N59" s="75">
        <f t="shared" si="121"/>
        <v>3167.0536820931998</v>
      </c>
      <c r="O59" s="81" t="e">
        <f t="shared" ca="1" si="121"/>
        <v>#NAME?</v>
      </c>
      <c r="P59" s="81" t="e">
        <f t="shared" ca="1" si="121"/>
        <v>#NAME?</v>
      </c>
      <c r="Q59" s="74">
        <f t="shared" si="121"/>
        <v>0</v>
      </c>
      <c r="R59" s="75">
        <f t="shared" si="121"/>
        <v>0</v>
      </c>
      <c r="S59" s="74"/>
      <c r="T59" s="67"/>
      <c r="U59" s="67"/>
      <c r="V59" s="67"/>
      <c r="W59" s="67"/>
      <c r="X59" s="67"/>
      <c r="Y59" s="67"/>
      <c r="Z59" s="75"/>
      <c r="AA59" s="90">
        <f t="shared" ref="AA59:AI59" si="122">SUM(AA97,AA135,AA173,AA211,AA249)</f>
        <v>60005972.142943256</v>
      </c>
      <c r="AB59" s="69">
        <f t="shared" si="122"/>
        <v>59626043.670374416</v>
      </c>
      <c r="AC59" s="69">
        <f t="shared" si="122"/>
        <v>138013915.94668376</v>
      </c>
      <c r="AD59" s="69">
        <f t="shared" si="122"/>
        <v>137140079.31999284</v>
      </c>
      <c r="AE59" s="69" t="e">
        <f t="shared" ca="1" si="122"/>
        <v>#NAME?</v>
      </c>
      <c r="AF59" s="69" t="e">
        <f t="shared" ca="1" si="122"/>
        <v>#NAME?</v>
      </c>
      <c r="AG59" s="69">
        <f t="shared" si="122"/>
        <v>0</v>
      </c>
      <c r="AH59" s="69">
        <f t="shared" si="122"/>
        <v>0</v>
      </c>
      <c r="AI59" s="75">
        <f t="shared" si="122"/>
        <v>5000</v>
      </c>
      <c r="AJ59" s="122">
        <f>AA59/$AI59</f>
        <v>12001.194428588651</v>
      </c>
      <c r="AK59" s="123">
        <f t="shared" si="37"/>
        <v>11925.208734074884</v>
      </c>
      <c r="AL59" s="67">
        <f>AC59/$AI59</f>
        <v>27602.783189336751</v>
      </c>
      <c r="AM59" s="67">
        <f t="shared" si="39"/>
        <v>27428.015863998568</v>
      </c>
      <c r="AN59" s="123" t="e">
        <f t="shared" ca="1" si="10"/>
        <v>#NAME?</v>
      </c>
      <c r="AO59" s="123" t="e">
        <f t="shared" ca="1" si="11"/>
        <v>#NAME?</v>
      </c>
      <c r="AP59" s="67">
        <f t="shared" si="12"/>
        <v>0</v>
      </c>
      <c r="AQ59" s="75">
        <f t="shared" si="13"/>
        <v>0</v>
      </c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</row>
    <row r="60" spans="1:59" s="3" customFormat="1" hidden="1" x14ac:dyDescent="0.35">
      <c r="A60"/>
      <c r="B60" s="5" t="s">
        <v>83</v>
      </c>
      <c r="C60" s="15">
        <v>2.0384007</v>
      </c>
      <c r="D60" s="15">
        <v>81.468401</v>
      </c>
      <c r="E60" t="s">
        <v>167</v>
      </c>
      <c r="F60">
        <v>1</v>
      </c>
      <c r="G60" s="15">
        <f>HLOOKUP(Calculations!$E$2,'Prevalence Rates'!$C$3:$BC$249,'Prevalence Rates'!$BD60,FALSE)</f>
        <v>0</v>
      </c>
      <c r="H60">
        <f>HLOOKUP(Calculations!$E$2,'Population 2016'!$C$3:$BC$249,'Population 2016'!BD60,FALSE)</f>
        <v>0</v>
      </c>
      <c r="I60">
        <v>0</v>
      </c>
      <c r="J60">
        <f>HLOOKUP(Results!E$4,Targeting!$C$3:$F$249,Targeting!$G60,FALSE)</f>
        <v>0</v>
      </c>
      <c r="K60" s="76" t="e">
        <f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Authority"),OR($F60=1,$F60=5)),0,new_ci(VALUE(LEFT(Options!$B$24,2)),$C60,$E60,$F60,2016,$I60,1,$H60,$G60*$H60,Options!$B$8)))</f>
        <v>#VALUE!</v>
      </c>
      <c r="L60" s="77" t="e">
        <f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Authority"),OR($F60=1,$F60=5)),0,new_ci(VALUE(LEFT(Options!$B$24,2)),$C60,$E60,$F60,2016,$I60+$J60,1,$H60,$G60*$H60,Options!$B$8)))</f>
        <v>#VALUE!</v>
      </c>
      <c r="M60" s="70" t="e">
        <f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Authority"),OR($F60=1,$F60=5)),0,new_yllv2(VALUE(LEFT(Options!$B$24,2)),$C60,$D60,$E60,$F60,2016,$I60,1,$H60,$G60*$H60,Options!$B$8)))</f>
        <v>#VALUE!</v>
      </c>
      <c r="N60" s="71" t="e">
        <f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Authority"),OR($F60=1,$F60=5)),0,new_yllv2(VALUE(LEFT(Options!$B$24,2)),$C60,$D60,$E60,$F60,2016,$I60+$J60,1,$H60,$G60*$H60,Options!$B$8)))</f>
        <v>#VALUE!</v>
      </c>
      <c r="O60" s="77" t="e">
        <f ca="1"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Authority"),OR($F60=1,$F60=5)),0,hosp_count(VALUE(LEFT(Options!$B$24,2)),$C60,$E60,$F60,2016,$I60,1,$H60,$G60*$H60, Options!$B$8)))</f>
        <v>#NAME?</v>
      </c>
      <c r="P60" s="77" t="e">
        <f ca="1"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Authority"),OR($F60=1,$F60=5)),0,hosp_count(VALUE(LEFT(Options!$B$24,2)),$C60,$E60,$F60,2016,$I60+$J60,1,$H60,$G60*$H60, Options!$B$8)))</f>
        <v>#NAME?</v>
      </c>
      <c r="Q60" s="70" t="e">
        <f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Authority"),OR($F60=1,$F60=5)),0,prem_mort(VALUE(LEFT(Options!$B$24,2)),$C60,$E60,$F60,2016,$I60,1,$H60,$G60*$H60,Options!$B$8)))</f>
        <v>#VALUE!</v>
      </c>
      <c r="R60" s="71" t="e">
        <f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Authority"),OR($F60=1,$F60=5)),0,prem_mort(VALUE(LEFT(Options!$B$24,2)),$C60,$E60,$F60,2016,$I60+$J60,1,$H60,$G60*$H60,Options!$B$8)))</f>
        <v>#VALUE!</v>
      </c>
      <c r="S60" s="70" t="e">
        <f t="shared" ref="S60:Z60" si="123">K60*100000/$H60</f>
        <v>#VALUE!</v>
      </c>
      <c r="T60" s="62" t="e">
        <f t="shared" si="123"/>
        <v>#VALUE!</v>
      </c>
      <c r="U60" s="62" t="e">
        <f t="shared" si="123"/>
        <v>#VALUE!</v>
      </c>
      <c r="V60" s="62" t="e">
        <f t="shared" si="123"/>
        <v>#VALUE!</v>
      </c>
      <c r="W60" s="62" t="e">
        <f t="shared" ca="1" si="123"/>
        <v>#NAME?</v>
      </c>
      <c r="X60" s="62" t="e">
        <f t="shared" ca="1" si="123"/>
        <v>#NAME?</v>
      </c>
      <c r="Y60" s="62" t="e">
        <f t="shared" si="123"/>
        <v>#VALUE!</v>
      </c>
      <c r="Z60" s="71" t="e">
        <f t="shared" si="123"/>
        <v>#VALUE!</v>
      </c>
      <c r="AA60" s="70" t="e">
        <f>S60*$AI60</f>
        <v>#VALUE!</v>
      </c>
      <c r="AB60" s="62" t="e">
        <f>T60*$AI60</f>
        <v>#VALUE!</v>
      </c>
      <c r="AC60" s="62" t="e">
        <f>U60*$AI60</f>
        <v>#VALUE!</v>
      </c>
      <c r="AD60" s="62" t="e">
        <f t="shared" ref="AD60:AD123" si="124">V60*$AI60</f>
        <v>#VALUE!</v>
      </c>
      <c r="AE60" s="62" t="e">
        <f t="shared" ref="AE60:AE91" ca="1" si="125">W60*$AI60</f>
        <v>#NAME?</v>
      </c>
      <c r="AF60" s="62" t="e">
        <f t="shared" ref="AF60:AF91" ca="1" si="126">X60*$AI60</f>
        <v>#NAME?</v>
      </c>
      <c r="AG60" s="62" t="e">
        <f t="shared" ref="AG60:AG91" si="127">Y60*$AI60</f>
        <v>#VALUE!</v>
      </c>
      <c r="AH60" s="62" t="e">
        <f t="shared" ref="AH60:AH91" si="128">Z60*$AI60</f>
        <v>#VALUE!</v>
      </c>
      <c r="AI60" s="71">
        <v>5000</v>
      </c>
      <c r="AJ60" s="120"/>
      <c r="AK60" s="121"/>
      <c r="AL60" s="62"/>
      <c r="AM60" s="62"/>
      <c r="AN60" s="121"/>
      <c r="AO60" s="121"/>
      <c r="AP60" s="62"/>
      <c r="AQ60" s="71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</row>
    <row r="61" spans="1:59" hidden="1" x14ac:dyDescent="0.35">
      <c r="B61" s="5" t="s">
        <v>61</v>
      </c>
      <c r="C61" s="15">
        <v>6.9792794999999996</v>
      </c>
      <c r="D61" s="15">
        <v>81.439279999999997</v>
      </c>
      <c r="E61" t="s">
        <v>167</v>
      </c>
      <c r="F61">
        <v>1</v>
      </c>
      <c r="G61" s="15">
        <f>HLOOKUP(Calculations!$E$2,'Prevalence Rates'!$C$3:$BC$249,'Prevalence Rates'!$BD61,FALSE)</f>
        <v>0</v>
      </c>
      <c r="H61">
        <f>HLOOKUP(Calculations!$E$2,'Population 2016'!$C$3:$BC$249,'Population 2016'!BD61,FALSE)</f>
        <v>0</v>
      </c>
      <c r="I61">
        <v>0</v>
      </c>
      <c r="J61">
        <f>HLOOKUP(Results!E$4,Targeting!$C$3:$F$249,Targeting!$G61,FALSE)</f>
        <v>0</v>
      </c>
      <c r="K61" s="76" t="e">
        <f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Authority"),OR($F61=1,$F61=5)),0,new_ci(VALUE(LEFT(Options!$B$24,2)),$C61,$E61,$F61,2016,$I61,1,$H61,$G61*$H61,Options!$B$8)))</f>
        <v>#VALUE!</v>
      </c>
      <c r="L61" s="77" t="e">
        <f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Authority"),OR($F61=1,$F61=5)),0,new_ci(VALUE(LEFT(Options!$B$24,2)),$C61,$E61,$F61,2016,$I61+$J61,1,$H61,$G61*$H61,Options!$B$8)))</f>
        <v>#VALUE!</v>
      </c>
      <c r="M61" s="70" t="e">
        <f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Authority"),OR($F61=1,$F61=5)),0,new_yllv2(VALUE(LEFT(Options!$B$24,2)),$C61,$D61,$E61,$F61,2016,$I61,1,$H61,$G61*$H61,Options!$B$8)))</f>
        <v>#VALUE!</v>
      </c>
      <c r="N61" s="71" t="e">
        <f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Authority"),OR($F61=1,$F61=5)),0,new_yllv2(VALUE(LEFT(Options!$B$24,2)),$C61,$D61,$E61,$F61,2016,$I61+$J61,1,$H61,$G61*$H61,Options!$B$8)))</f>
        <v>#VALUE!</v>
      </c>
      <c r="O61" s="77" t="e">
        <f ca="1"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Authority"),OR($F61=1,$F61=5)),0,hosp_count(VALUE(LEFT(Options!$B$24,2)),$C61,$E61,$F61,2016,$I61,1,$H61,$G61*$H61, Options!$B$8)))</f>
        <v>#NAME?</v>
      </c>
      <c r="P61" s="77" t="e">
        <f ca="1"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Authority"),OR($F61=1,$F61=5)),0,hosp_count(VALUE(LEFT(Options!$B$24,2)),$C61,$E61,$F61,2016,$I61+$J61,1,$H61,$G61*$H61, Options!$B$8)))</f>
        <v>#NAME?</v>
      </c>
      <c r="Q61" s="70" t="e">
        <f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Authority"),OR($F61=1,$F61=5)),0,prem_mort(VALUE(LEFT(Options!$B$24,2)),$C61,$E61,$F61,2016,$I61,1,$H61,$G61*$H61,Options!$B$8)))</f>
        <v>#VALUE!</v>
      </c>
      <c r="R61" s="71" t="e">
        <f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Authority"),OR($F61=1,$F61=5)),0,prem_mort(VALUE(LEFT(Options!$B$24,2)),$C61,$E61,$F61,2016,$I61+$J61,1,$H61,$G61*$H61,Options!$B$8)))</f>
        <v>#VALUE!</v>
      </c>
      <c r="S61" s="70" t="e">
        <f t="shared" ref="S61:S124" si="129">K61*100000/$H61</f>
        <v>#VALUE!</v>
      </c>
      <c r="T61" s="62" t="e">
        <f t="shared" ref="T61:T124" si="130">L61*100000/$H61</f>
        <v>#VALUE!</v>
      </c>
      <c r="U61" s="62" t="e">
        <f t="shared" ref="U61:U124" si="131">M61*100000/$H61</f>
        <v>#VALUE!</v>
      </c>
      <c r="V61" s="62" t="e">
        <f t="shared" ref="V61:V124" si="132">N61*100000/$H61</f>
        <v>#VALUE!</v>
      </c>
      <c r="W61" s="62" t="e">
        <f t="shared" ref="W61:W124" ca="1" si="133">O61*100000/$H61</f>
        <v>#NAME?</v>
      </c>
      <c r="X61" s="62" t="e">
        <f t="shared" ref="X61:X124" ca="1" si="134">P61*100000/$H61</f>
        <v>#NAME?</v>
      </c>
      <c r="Y61" s="62" t="e">
        <f t="shared" ref="Y61:Y124" si="135">Q61*100000/$H61</f>
        <v>#VALUE!</v>
      </c>
      <c r="Z61" s="71" t="e">
        <f t="shared" ref="Z61:Z124" si="136">R61*100000/$H61</f>
        <v>#VALUE!</v>
      </c>
      <c r="AA61" s="70" t="e">
        <f t="shared" ref="AA61:AA124" si="137">S61*$AI61</f>
        <v>#VALUE!</v>
      </c>
      <c r="AB61" s="62" t="e">
        <f t="shared" ref="AB61:AB124" si="138">T61*$AI61</f>
        <v>#VALUE!</v>
      </c>
      <c r="AC61" s="62" t="e">
        <f t="shared" ref="AC61:AC123" si="139">U61*$AI61</f>
        <v>#VALUE!</v>
      </c>
      <c r="AD61" s="62" t="e">
        <f t="shared" si="124"/>
        <v>#VALUE!</v>
      </c>
      <c r="AE61" s="62" t="e">
        <f t="shared" ca="1" si="125"/>
        <v>#NAME?</v>
      </c>
      <c r="AF61" s="62" t="e">
        <f t="shared" ca="1" si="126"/>
        <v>#NAME?</v>
      </c>
      <c r="AG61" s="62" t="e">
        <f t="shared" si="127"/>
        <v>#VALUE!</v>
      </c>
      <c r="AH61" s="62" t="e">
        <f t="shared" si="128"/>
        <v>#VALUE!</v>
      </c>
      <c r="AI61" s="71">
        <v>5500</v>
      </c>
      <c r="AJ61" s="120"/>
      <c r="AK61" s="121"/>
      <c r="AL61" s="62"/>
      <c r="AM61" s="62"/>
      <c r="AN61" s="121"/>
      <c r="AO61" s="121"/>
      <c r="AP61" s="62"/>
      <c r="AQ61" s="71"/>
    </row>
    <row r="62" spans="1:59" hidden="1" x14ac:dyDescent="0.35">
      <c r="A62" s="4"/>
      <c r="B62" s="5" t="s">
        <v>78</v>
      </c>
      <c r="C62" s="15">
        <v>12.478312000000001</v>
      </c>
      <c r="D62" s="15">
        <v>81.948309999999992</v>
      </c>
      <c r="E62" t="s">
        <v>167</v>
      </c>
      <c r="F62">
        <v>1</v>
      </c>
      <c r="G62" s="15">
        <f>HLOOKUP(Calculations!$E$2,'Prevalence Rates'!$C$3:$BC$249,'Prevalence Rates'!$BD62,FALSE)</f>
        <v>0</v>
      </c>
      <c r="H62">
        <f>HLOOKUP(Calculations!$E$2,'Population 2016'!$C$3:$BC$249,'Population 2016'!BD62,FALSE)</f>
        <v>0</v>
      </c>
      <c r="I62">
        <v>0</v>
      </c>
      <c r="J62">
        <f>HLOOKUP(Results!E$4,Targeting!$C$3:$F$249,Targeting!$G62,FALSE)</f>
        <v>0</v>
      </c>
      <c r="K62" s="76" t="e">
        <f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Authority"),OR($F62=1,$F62=5)),0,new_ci(VALUE(LEFT(Options!$B$24,2)),$C62,$E62,$F62,2016,$I62,1,$H62,$G62*$H62,Options!$B$8)))</f>
        <v>#VALUE!</v>
      </c>
      <c r="L62" s="77" t="e">
        <f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Authority"),OR($F62=1,$F62=5)),0,new_ci(VALUE(LEFT(Options!$B$24,2)),$C62,$E62,$F62,2016,$I62+$J62,1,$H62,$G62*$H62,Options!$B$8)))</f>
        <v>#VALUE!</v>
      </c>
      <c r="M62" s="70" t="e">
        <f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Authority"),OR($F62=1,$F62=5)),0,new_yllv2(VALUE(LEFT(Options!$B$24,2)),$C62,$D62,$E62,$F62,2016,$I62,1,$H62,$G62*$H62,Options!$B$8)))</f>
        <v>#VALUE!</v>
      </c>
      <c r="N62" s="71" t="e">
        <f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Authority"),OR($F62=1,$F62=5)),0,new_yllv2(VALUE(LEFT(Options!$B$24,2)),$C62,$D62,$E62,$F62,2016,$I62+$J62,1,$H62,$G62*$H62,Options!$B$8)))</f>
        <v>#VALUE!</v>
      </c>
      <c r="O62" s="77" t="e">
        <f ca="1"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Authority"),OR($F62=1,$F62=5)),0,hosp_count(VALUE(LEFT(Options!$B$24,2)),$C62,$E62,$F62,2016,$I62,1,$H62,$G62*$H62, Options!$B$8)))</f>
        <v>#NAME?</v>
      </c>
      <c r="P62" s="77" t="e">
        <f ca="1"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Authority"),OR($F62=1,$F62=5)),0,hosp_count(VALUE(LEFT(Options!$B$24,2)),$C62,$E62,$F62,2016,$I62+$J62,1,$H62,$G62*$H62, Options!$B$8)))</f>
        <v>#NAME?</v>
      </c>
      <c r="Q62" s="70" t="e">
        <f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Authority"),OR($F62=1,$F62=5)),0,prem_mort(VALUE(LEFT(Options!$B$24,2)),$C62,$E62,$F62,2016,$I62,1,$H62,$G62*$H62,Options!$B$8)))</f>
        <v>#VALUE!</v>
      </c>
      <c r="R62" s="71" t="e">
        <f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Authority"),OR($F62=1,$F62=5)),0,prem_mort(VALUE(LEFT(Options!$B$24,2)),$C62,$E62,$F62,2016,$I62+$J62,1,$H62,$G62*$H62,Options!$B$8)))</f>
        <v>#VALUE!</v>
      </c>
      <c r="S62" s="70" t="e">
        <f t="shared" si="129"/>
        <v>#VALUE!</v>
      </c>
      <c r="T62" s="62" t="e">
        <f t="shared" si="130"/>
        <v>#VALUE!</v>
      </c>
      <c r="U62" s="62" t="e">
        <f t="shared" si="131"/>
        <v>#VALUE!</v>
      </c>
      <c r="V62" s="62" t="e">
        <f t="shared" si="132"/>
        <v>#VALUE!</v>
      </c>
      <c r="W62" s="62" t="e">
        <f t="shared" ca="1" si="133"/>
        <v>#NAME?</v>
      </c>
      <c r="X62" s="62" t="e">
        <f t="shared" ca="1" si="134"/>
        <v>#NAME?</v>
      </c>
      <c r="Y62" s="62" t="e">
        <f t="shared" si="135"/>
        <v>#VALUE!</v>
      </c>
      <c r="Z62" s="71" t="e">
        <f t="shared" si="136"/>
        <v>#VALUE!</v>
      </c>
      <c r="AA62" s="70" t="e">
        <f t="shared" si="137"/>
        <v>#VALUE!</v>
      </c>
      <c r="AB62" s="62" t="e">
        <f t="shared" si="138"/>
        <v>#VALUE!</v>
      </c>
      <c r="AC62" s="62" t="e">
        <f t="shared" si="139"/>
        <v>#VALUE!</v>
      </c>
      <c r="AD62" s="62" t="e">
        <f t="shared" si="124"/>
        <v>#VALUE!</v>
      </c>
      <c r="AE62" s="62" t="e">
        <f t="shared" ca="1" si="125"/>
        <v>#NAME?</v>
      </c>
      <c r="AF62" s="62" t="e">
        <f t="shared" ca="1" si="126"/>
        <v>#NAME?</v>
      </c>
      <c r="AG62" s="62" t="e">
        <f t="shared" si="127"/>
        <v>#VALUE!</v>
      </c>
      <c r="AH62" s="62" t="e">
        <f t="shared" si="128"/>
        <v>#VALUE!</v>
      </c>
      <c r="AI62" s="71">
        <v>6600</v>
      </c>
      <c r="AJ62" s="120"/>
      <c r="AK62" s="121"/>
      <c r="AL62" s="62"/>
      <c r="AM62" s="62"/>
      <c r="AN62" s="121"/>
      <c r="AO62" s="121"/>
      <c r="AP62" s="62"/>
      <c r="AQ62" s="71"/>
    </row>
    <row r="63" spans="1:59" x14ac:dyDescent="0.35">
      <c r="A63" t="s">
        <v>133</v>
      </c>
      <c r="B63" s="5" t="s">
        <v>62</v>
      </c>
      <c r="C63" s="15">
        <v>17.570053000000001</v>
      </c>
      <c r="D63" s="15">
        <v>81.100049999999996</v>
      </c>
      <c r="E63" t="s">
        <v>167</v>
      </c>
      <c r="F63">
        <v>1</v>
      </c>
      <c r="G63" s="15">
        <f>HLOOKUP(Calculations!$E$2,'Prevalence Rates'!$C$3:$BC$249,'Prevalence Rates'!$BD63,FALSE)</f>
        <v>0.39600000000000002</v>
      </c>
      <c r="H63">
        <f>HLOOKUP(Calculations!$E$2,'Population 2016'!$C$3:$BC$249,'Population 2016'!BD63,FALSE)</f>
        <v>24142</v>
      </c>
      <c r="I63">
        <v>0</v>
      </c>
      <c r="J63">
        <f>HLOOKUP(Results!E$4,Targeting!$C$3:$F$249,Targeting!$G63,FALSE)</f>
        <v>3964</v>
      </c>
      <c r="K63" s="76">
        <f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Authority"),OR($F63=1,$F63=5)),0,new_ci(VALUE(LEFT(Options!$B$24,2)),$C63,$E63,$F63,2016,$I63,1,$H63,$G63*$H63,Options!$B$8)))</f>
        <v>7.6776644402000001</v>
      </c>
      <c r="L63" s="77">
        <f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Authority"),OR($F63=1,$F63=5)),0,new_ci(VALUE(LEFT(Options!$B$24,2)),$C63,$E63,$F63,2016,$I63+$J63,1,$H63,$G63*$H63,Options!$B$8)))</f>
        <v>7.6179983122000001</v>
      </c>
      <c r="M63" s="70">
        <f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Authority"),OR($F63=1,$F63=5)),0,new_yllv2(VALUE(LEFT(Options!$B$24,2)),$C63,$D63,$E63,$F63,2016,$I63,1,$H63,$G63*$H63,Options!$B$8)))</f>
        <v>480.0843344127</v>
      </c>
      <c r="N63" s="71">
        <f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Authority"),OR($F63=1,$F63=5)),0,new_yllv2(VALUE(LEFT(Options!$B$24,2)),$C63,$D63,$E63,$F63,2016,$I63+$J63,1,$H63,$G63*$H63,Options!$B$8)))</f>
        <v>476.3534116079</v>
      </c>
      <c r="O63" s="77" t="e">
        <f ca="1"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Authority"),OR($F63=1,$F63=5)),0,hosp_count(VALUE(LEFT(Options!$B$24,2)),$C63,$E63,$F63,2016,$I63,1,$H63,$G63*$H63, Options!$B$8)))</f>
        <v>#NAME?</v>
      </c>
      <c r="P63" s="77" t="e">
        <f ca="1"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Authority"),OR($F63=1,$F63=5)),0,hosp_count(VALUE(LEFT(Options!$B$24,2)),$C63,$E63,$F63,2016,$I63+$J63,1,$H63,$G63*$H63, Options!$B$8)))</f>
        <v>#NAME?</v>
      </c>
      <c r="Q63" s="70">
        <f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Authority"),OR($F63=1,$F63=5)),0,prem_mort(VALUE(LEFT(Options!$B$24,2)),$C63,$E63,$F63,2016,$I63,1,$H63,$G63*$H63,Options!$B$8)))</f>
        <v>7.6776644402000001</v>
      </c>
      <c r="R63" s="71">
        <f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Authority"),OR($F63=1,$F63=5)),0,prem_mort(VALUE(LEFT(Options!$B$24,2)),$C63,$E63,$F63,2016,$I63+$J63,1,$H63,$G63*$H63,Options!$B$8)))</f>
        <v>7.6179983122000001</v>
      </c>
      <c r="S63" s="70">
        <f t="shared" si="129"/>
        <v>31.802106040096099</v>
      </c>
      <c r="T63" s="62">
        <f t="shared" si="130"/>
        <v>31.554959457377187</v>
      </c>
      <c r="U63" s="62">
        <f t="shared" si="131"/>
        <v>1988.5855952808383</v>
      </c>
      <c r="V63" s="62">
        <f t="shared" si="132"/>
        <v>1973.1315202050366</v>
      </c>
      <c r="W63" s="62" t="e">
        <f t="shared" ca="1" si="133"/>
        <v>#NAME?</v>
      </c>
      <c r="X63" s="62" t="e">
        <f t="shared" ca="1" si="134"/>
        <v>#NAME?</v>
      </c>
      <c r="Y63" s="62">
        <f t="shared" si="135"/>
        <v>31.802106040096099</v>
      </c>
      <c r="Z63" s="71">
        <f t="shared" si="136"/>
        <v>31.554959457377187</v>
      </c>
      <c r="AA63" s="70">
        <f>S63*$AI63</f>
        <v>139929.26657642284</v>
      </c>
      <c r="AB63" s="62">
        <f t="shared" si="138"/>
        <v>138841.82161245964</v>
      </c>
      <c r="AC63" s="62">
        <f t="shared" si="139"/>
        <v>8749776.6192356888</v>
      </c>
      <c r="AD63" s="62">
        <f t="shared" si="124"/>
        <v>8681778.688902162</v>
      </c>
      <c r="AE63" s="62" t="e">
        <f t="shared" ca="1" si="125"/>
        <v>#NAME?</v>
      </c>
      <c r="AF63" s="62" t="e">
        <f t="shared" ca="1" si="126"/>
        <v>#NAME?</v>
      </c>
      <c r="AG63" s="62">
        <f t="shared" si="127"/>
        <v>139929.26657642284</v>
      </c>
      <c r="AH63" s="62">
        <f>Z63*$AI63</f>
        <v>138841.82161245964</v>
      </c>
      <c r="AI63" s="71">
        <v>4400</v>
      </c>
      <c r="AJ63" s="120"/>
      <c r="AK63" s="121"/>
      <c r="AL63" s="62"/>
      <c r="AM63" s="62"/>
      <c r="AN63" s="121"/>
      <c r="AO63" s="121"/>
      <c r="AP63" s="62"/>
      <c r="AQ63" s="71"/>
    </row>
    <row r="64" spans="1:59" x14ac:dyDescent="0.35">
      <c r="B64" s="5" t="s">
        <v>63</v>
      </c>
      <c r="C64" s="15">
        <v>22.077057</v>
      </c>
      <c r="D64" s="15">
        <v>81.667060000000006</v>
      </c>
      <c r="E64" t="s">
        <v>167</v>
      </c>
      <c r="F64">
        <v>1</v>
      </c>
      <c r="G64" s="15">
        <f>HLOOKUP(Calculations!$E$2,'Prevalence Rates'!$C$3:$BC$249,'Prevalence Rates'!$BD64,FALSE)</f>
        <v>0.39600000000000002</v>
      </c>
      <c r="H64">
        <f>HLOOKUP(Calculations!$E$2,'Population 2016'!$C$3:$BC$249,'Population 2016'!BD64,FALSE)</f>
        <v>37624</v>
      </c>
      <c r="I64">
        <v>0</v>
      </c>
      <c r="J64">
        <f>HLOOKUP(Results!E$4,Targeting!$C$3:$F$249,Targeting!$G64,FALSE)</f>
        <v>6177</v>
      </c>
      <c r="K64" s="76">
        <f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Authority"),OR($F64=1,$F64=5)),0,new_ci(VALUE(LEFT(Options!$B$24,2)),$C64,$E64,$F64,2016,$I64,1,$H64,$G64*$H64,Options!$B$8)))</f>
        <v>17.553759906700002</v>
      </c>
      <c r="L64" s="77">
        <f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Authority"),OR($F64=1,$F64=5)),0,new_ci(VALUE(LEFT(Options!$B$24,2)),$C64,$E64,$F64,2016,$I64+$J64,1,$H64,$G64*$H64,Options!$B$8)))</f>
        <v>17.4173698936</v>
      </c>
      <c r="M64" s="70">
        <f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Authority"),OR($F64=1,$F64=5)),0,new_yllv2(VALUE(LEFT(Options!$B$24,2)),$C64,$D64,$E64,$F64,2016,$I64,1,$H64,$G64*$H64,Options!$B$8)))</f>
        <v>1028.4748455947999</v>
      </c>
      <c r="N64" s="71">
        <f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Authority"),OR($F64=1,$F64=5)),0,new_yllv2(VALUE(LEFT(Options!$B$24,2)),$C64,$D64,$E64,$F64,2016,$I64+$J64,1,$H64,$G64*$H64,Options!$B$8)))</f>
        <v>1020.4837543181</v>
      </c>
      <c r="O64" s="77" t="e">
        <f ca="1"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Authority"),OR($F64=1,$F64=5)),0,hosp_count(VALUE(LEFT(Options!$B$24,2)),$C64,$E64,$F64,2016,$I64,1,$H64,$G64*$H64, Options!$B$8)))</f>
        <v>#NAME?</v>
      </c>
      <c r="P64" s="77" t="e">
        <f ca="1"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Authority"),OR($F64=1,$F64=5)),0,hosp_count(VALUE(LEFT(Options!$B$24,2)),$C64,$E64,$F64,2016,$I64+$J64,1,$H64,$G64*$H64, Options!$B$8)))</f>
        <v>#NAME?</v>
      </c>
      <c r="Q64" s="70">
        <f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Authority"),OR($F64=1,$F64=5)),0,prem_mort(VALUE(LEFT(Options!$B$24,2)),$C64,$E64,$F64,2016,$I64,1,$H64,$G64*$H64,Options!$B$8)))</f>
        <v>17.553759906700002</v>
      </c>
      <c r="R64" s="71">
        <f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Authority"),OR($F64=1,$F64=5)),0,prem_mort(VALUE(LEFT(Options!$B$24,2)),$C64,$E64,$F64,2016,$I64+$J64,1,$H64,$G64*$H64,Options!$B$8)))</f>
        <v>17.4173698936</v>
      </c>
      <c r="S64" s="70">
        <f t="shared" si="129"/>
        <v>46.655751399904325</v>
      </c>
      <c r="T64" s="62">
        <f t="shared" si="130"/>
        <v>46.293243391452265</v>
      </c>
      <c r="U64" s="62">
        <f t="shared" si="131"/>
        <v>2733.560614487561</v>
      </c>
      <c r="V64" s="62">
        <f t="shared" si="132"/>
        <v>2712.3212691848285</v>
      </c>
      <c r="W64" s="62" t="e">
        <f t="shared" ca="1" si="133"/>
        <v>#NAME?</v>
      </c>
      <c r="X64" s="62" t="e">
        <f t="shared" ca="1" si="134"/>
        <v>#NAME?</v>
      </c>
      <c r="Y64" s="62">
        <f t="shared" si="135"/>
        <v>46.655751399904325</v>
      </c>
      <c r="Z64" s="71">
        <f t="shared" si="136"/>
        <v>46.293243391452265</v>
      </c>
      <c r="AA64" s="70">
        <f t="shared" si="137"/>
        <v>279934.50839942595</v>
      </c>
      <c r="AB64" s="62">
        <f t="shared" si="138"/>
        <v>277759.46034871356</v>
      </c>
      <c r="AC64" s="62">
        <f t="shared" si="139"/>
        <v>16401363.686925367</v>
      </c>
      <c r="AD64" s="62">
        <f t="shared" si="124"/>
        <v>16273927.615108971</v>
      </c>
      <c r="AE64" s="62" t="e">
        <f t="shared" ca="1" si="125"/>
        <v>#NAME?</v>
      </c>
      <c r="AF64" s="62" t="e">
        <f t="shared" ca="1" si="126"/>
        <v>#NAME?</v>
      </c>
      <c r="AG64" s="62">
        <f t="shared" si="127"/>
        <v>279934.50839942595</v>
      </c>
      <c r="AH64" s="62">
        <f t="shared" si="128"/>
        <v>277759.46034871356</v>
      </c>
      <c r="AI64" s="71">
        <v>6000</v>
      </c>
      <c r="AJ64" s="120"/>
      <c r="AK64" s="121"/>
      <c r="AL64" s="62"/>
      <c r="AM64" s="62"/>
      <c r="AN64" s="121"/>
      <c r="AO64" s="121"/>
      <c r="AP64" s="62"/>
      <c r="AQ64" s="71"/>
    </row>
    <row r="65" spans="2:43" x14ac:dyDescent="0.35">
      <c r="B65" s="5" t="s">
        <v>64</v>
      </c>
      <c r="C65" s="15">
        <v>26.975186999999998</v>
      </c>
      <c r="D65" s="15">
        <v>81.645189999999999</v>
      </c>
      <c r="E65" t="s">
        <v>167</v>
      </c>
      <c r="F65">
        <v>1</v>
      </c>
      <c r="G65" s="15">
        <f>HLOOKUP(Calculations!$E$2,'Prevalence Rates'!$C$3:$BC$249,'Prevalence Rates'!$BD65,FALSE)</f>
        <v>0.34499999999999997</v>
      </c>
      <c r="H65">
        <f>HLOOKUP(Calculations!$E$2,'Population 2016'!$C$3:$BC$249,'Population 2016'!BD65,FALSE)</f>
        <v>45129</v>
      </c>
      <c r="I65">
        <v>0</v>
      </c>
      <c r="J65">
        <f>HLOOKUP(Results!E$4,Targeting!$C$3:$F$249,Targeting!$G65,FALSE)</f>
        <v>7410</v>
      </c>
      <c r="K65" s="76">
        <f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Authority"),OR($F65=1,$F65=5)),0,new_ci(VALUE(LEFT(Options!$B$24,2)),$C65,$E65,$F65,2016,$I65,1,$H65,$G65*$H65,Options!$B$8)))</f>
        <v>31.932809027600001</v>
      </c>
      <c r="L65" s="77">
        <f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Authority"),OR($F65=1,$F65=5)),0,new_ci(VALUE(LEFT(Options!$B$24,2)),$C65,$E65,$F65,2016,$I65+$J65,1,$H65,$G65*$H65,Options!$B$8)))</f>
        <v>31.679984273599999</v>
      </c>
      <c r="M65" s="70">
        <f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Authority"),OR($F65=1,$F65=5)),0,new_yllv2(VALUE(LEFT(Options!$B$24,2)),$C65,$D65,$E65,$F65,2016,$I65,1,$H65,$G65*$H65,Options!$B$8)))</f>
        <v>1713.8339563096999</v>
      </c>
      <c r="N65" s="71">
        <f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Authority"),OR($F65=1,$F65=5)),0,new_yllv2(VALUE(LEFT(Options!$B$24,2)),$C65,$D65,$E65,$F65,2016,$I65+$J65,1,$H65,$G65*$H65,Options!$B$8)))</f>
        <v>1700.2648510040999</v>
      </c>
      <c r="O65" s="77" t="e">
        <f ca="1"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Authority"),OR($F65=1,$F65=5)),0,hosp_count(VALUE(LEFT(Options!$B$24,2)),$C65,$E65,$F65,2016,$I65,1,$H65,$G65*$H65, Options!$B$8)))</f>
        <v>#NAME?</v>
      </c>
      <c r="P65" s="77" t="e">
        <f ca="1"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Authority"),OR($F65=1,$F65=5)),0,hosp_count(VALUE(LEFT(Options!$B$24,2)),$C65,$E65,$F65,2016,$I65+$J65,1,$H65,$G65*$H65, Options!$B$8)))</f>
        <v>#NAME?</v>
      </c>
      <c r="Q65" s="70">
        <f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Authority"),OR($F65=1,$F65=5)),0,prem_mort(VALUE(LEFT(Options!$B$24,2)),$C65,$E65,$F65,2016,$I65,1,$H65,$G65*$H65,Options!$B$8)))</f>
        <v>31.932809027600001</v>
      </c>
      <c r="R65" s="71">
        <f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Authority"),OR($F65=1,$F65=5)),0,prem_mort(VALUE(LEFT(Options!$B$24,2)),$C65,$E65,$F65,2016,$I65+$J65,1,$H65,$G65*$H65,Options!$B$8)))</f>
        <v>31.679984273599999</v>
      </c>
      <c r="S65" s="70">
        <f t="shared" si="129"/>
        <v>70.758955500011083</v>
      </c>
      <c r="T65" s="62">
        <f t="shared" si="130"/>
        <v>70.198728696846814</v>
      </c>
      <c r="U65" s="62">
        <f t="shared" si="131"/>
        <v>3797.6333539624188</v>
      </c>
      <c r="V65" s="62">
        <f t="shared" si="132"/>
        <v>3767.5659797560324</v>
      </c>
      <c r="W65" s="62" t="e">
        <f t="shared" ca="1" si="133"/>
        <v>#NAME?</v>
      </c>
      <c r="X65" s="62" t="e">
        <f t="shared" ca="1" si="134"/>
        <v>#NAME?</v>
      </c>
      <c r="Y65" s="62">
        <f t="shared" si="135"/>
        <v>70.758955500011083</v>
      </c>
      <c r="Z65" s="71">
        <f t="shared" si="136"/>
        <v>70.198728696846814</v>
      </c>
      <c r="AA65" s="70">
        <f t="shared" si="137"/>
        <v>424553.73300006648</v>
      </c>
      <c r="AB65" s="62">
        <f t="shared" si="138"/>
        <v>421192.37218108086</v>
      </c>
      <c r="AC65" s="62">
        <f t="shared" si="139"/>
        <v>22785800.123774514</v>
      </c>
      <c r="AD65" s="62">
        <f t="shared" si="124"/>
        <v>22605395.878536195</v>
      </c>
      <c r="AE65" s="62" t="e">
        <f t="shared" ca="1" si="125"/>
        <v>#NAME?</v>
      </c>
      <c r="AF65" s="62" t="e">
        <f t="shared" ca="1" si="126"/>
        <v>#NAME?</v>
      </c>
      <c r="AG65" s="62">
        <f t="shared" si="127"/>
        <v>424553.73300006648</v>
      </c>
      <c r="AH65" s="62">
        <f t="shared" si="128"/>
        <v>421192.37218108086</v>
      </c>
      <c r="AI65" s="71">
        <v>6000</v>
      </c>
      <c r="AJ65" s="120"/>
      <c r="AK65" s="121"/>
      <c r="AL65" s="62"/>
      <c r="AM65" s="62"/>
      <c r="AN65" s="121"/>
      <c r="AO65" s="121"/>
      <c r="AP65" s="62"/>
      <c r="AQ65" s="71"/>
    </row>
    <row r="66" spans="2:43" x14ac:dyDescent="0.35">
      <c r="B66" s="5" t="s">
        <v>65</v>
      </c>
      <c r="C66" s="15">
        <v>31.999904999999998</v>
      </c>
      <c r="D66" s="15">
        <v>81.799899999999994</v>
      </c>
      <c r="E66" t="s">
        <v>167</v>
      </c>
      <c r="F66">
        <v>1</v>
      </c>
      <c r="G66" s="15">
        <f>HLOOKUP(Calculations!$E$2,'Prevalence Rates'!$C$3:$BC$249,'Prevalence Rates'!$BD66,FALSE)</f>
        <v>0.34499999999999997</v>
      </c>
      <c r="H66">
        <f>HLOOKUP(Calculations!$E$2,'Population 2016'!$C$3:$BC$249,'Population 2016'!BD66,FALSE)</f>
        <v>41240</v>
      </c>
      <c r="I66">
        <v>0</v>
      </c>
      <c r="J66">
        <f>HLOOKUP(Results!E$4,Targeting!$C$3:$F$249,Targeting!$G66,FALSE)</f>
        <v>6771</v>
      </c>
      <c r="K66" s="76">
        <f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Authority"),OR($F66=1,$F66=5)),0,new_ci(VALUE(LEFT(Options!$B$24,2)),$C66,$E66,$F66,2016,$I66,1,$H66,$G66*$H66,Options!$B$8)))</f>
        <v>44.732352509400002</v>
      </c>
      <c r="L66" s="77">
        <f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Authority"),OR($F66=1,$F66=5)),0,new_ci(VALUE(LEFT(Options!$B$24,2)),$C66,$E66,$F66,2016,$I66+$J66,1,$H66,$G66*$H66,Options!$B$8)))</f>
        <v>44.378307075899997</v>
      </c>
      <c r="M66" s="70">
        <f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Authority"),OR($F66=1,$F66=5)),0,new_yllv2(VALUE(LEFT(Options!$B$24,2)),$C66,$D66,$E66,$F66,2016,$I66,1,$H66,$G66*$H66,Options!$B$8)))</f>
        <v>2182.938578797</v>
      </c>
      <c r="N66" s="71">
        <f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Authority"),OR($F66=1,$F66=5)),0,new_yllv2(VALUE(LEFT(Options!$B$24,2)),$C66,$D66,$E66,$F66,2016,$I66+$J66,1,$H66,$G66*$H66,Options!$B$8)))</f>
        <v>2165.6611634124001</v>
      </c>
      <c r="O66" s="77" t="e">
        <f ca="1"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Authority"),OR($F66=1,$F66=5)),0,hosp_count(VALUE(LEFT(Options!$B$24,2)),$C66,$E66,$F66,2016,$I66,1,$H66,$G66*$H66, Options!$B$8)))</f>
        <v>#NAME?</v>
      </c>
      <c r="P66" s="77" t="e">
        <f ca="1"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Authority"),OR($F66=1,$F66=5)),0,hosp_count(VALUE(LEFT(Options!$B$24,2)),$C66,$E66,$F66,2016,$I66+$J66,1,$H66,$G66*$H66, Options!$B$8)))</f>
        <v>#NAME?</v>
      </c>
      <c r="Q66" s="70">
        <f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Authority"),OR($F66=1,$F66=5)),0,prem_mort(VALUE(LEFT(Options!$B$24,2)),$C66,$E66,$F66,2016,$I66,1,$H66,$G66*$H66,Options!$B$8)))</f>
        <v>44.732352509400002</v>
      </c>
      <c r="R66" s="71">
        <f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Authority"),OR($F66=1,$F66=5)),0,prem_mort(VALUE(LEFT(Options!$B$24,2)),$C66,$E66,$F66,2016,$I66+$J66,1,$H66,$G66*$H66,Options!$B$8)))</f>
        <v>44.378307075899997</v>
      </c>
      <c r="S66" s="70">
        <f t="shared" si="129"/>
        <v>108.46836204995152</v>
      </c>
      <c r="T66" s="62">
        <f t="shared" si="130"/>
        <v>107.60986196871968</v>
      </c>
      <c r="U66" s="62">
        <f t="shared" si="131"/>
        <v>5293.2555256959267</v>
      </c>
      <c r="V66" s="62">
        <f t="shared" si="132"/>
        <v>5251.3607260242488</v>
      </c>
      <c r="W66" s="62" t="e">
        <f t="shared" ca="1" si="133"/>
        <v>#NAME?</v>
      </c>
      <c r="X66" s="62" t="e">
        <f t="shared" ca="1" si="134"/>
        <v>#NAME?</v>
      </c>
      <c r="Y66" s="62">
        <f t="shared" si="135"/>
        <v>108.46836204995152</v>
      </c>
      <c r="Z66" s="71">
        <f t="shared" si="136"/>
        <v>107.60986196871968</v>
      </c>
      <c r="AA66" s="70">
        <f t="shared" si="137"/>
        <v>705044.3533246849</v>
      </c>
      <c r="AB66" s="62">
        <f t="shared" si="138"/>
        <v>699464.10279667797</v>
      </c>
      <c r="AC66" s="62">
        <f t="shared" si="139"/>
        <v>34406160.917023525</v>
      </c>
      <c r="AD66" s="62">
        <f t="shared" si="124"/>
        <v>34133844.719157614</v>
      </c>
      <c r="AE66" s="62" t="e">
        <f t="shared" ca="1" si="125"/>
        <v>#NAME?</v>
      </c>
      <c r="AF66" s="62" t="e">
        <f t="shared" ca="1" si="126"/>
        <v>#NAME?</v>
      </c>
      <c r="AG66" s="62">
        <f t="shared" si="127"/>
        <v>705044.3533246849</v>
      </c>
      <c r="AH66" s="62">
        <f t="shared" si="128"/>
        <v>699464.10279667797</v>
      </c>
      <c r="AI66" s="71">
        <v>6500</v>
      </c>
      <c r="AJ66" s="120"/>
      <c r="AK66" s="121"/>
      <c r="AL66" s="62"/>
      <c r="AM66" s="62"/>
      <c r="AN66" s="121"/>
      <c r="AO66" s="121"/>
      <c r="AP66" s="62"/>
      <c r="AQ66" s="71"/>
    </row>
    <row r="67" spans="2:43" x14ac:dyDescent="0.35">
      <c r="B67" s="5" t="s">
        <v>66</v>
      </c>
      <c r="C67" s="15">
        <v>36.918118</v>
      </c>
      <c r="D67" s="15">
        <v>81.898120000000006</v>
      </c>
      <c r="E67" t="s">
        <v>167</v>
      </c>
      <c r="F67">
        <v>1</v>
      </c>
      <c r="G67" s="15">
        <f>HLOOKUP(Calculations!$E$2,'Prevalence Rates'!$C$3:$BC$249,'Prevalence Rates'!$BD67,FALSE)</f>
        <v>0.33700000000000002</v>
      </c>
      <c r="H67">
        <f>HLOOKUP(Calculations!$E$2,'Population 2016'!$C$3:$BC$249,'Population 2016'!BD67,FALSE)</f>
        <v>35038</v>
      </c>
      <c r="I67">
        <v>0</v>
      </c>
      <c r="J67">
        <f>HLOOKUP(Results!E$4,Targeting!$C$3:$F$249,Targeting!$G67,FALSE)</f>
        <v>5753</v>
      </c>
      <c r="K67" s="76">
        <f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Authority"),OR($F67=1,$F67=5)),0,new_ci(VALUE(LEFT(Options!$B$24,2)),$C67,$E67,$F67,2016,$I67,1,$H67,$G67*$H67,Options!$B$8)))</f>
        <v>57.728231503799996</v>
      </c>
      <c r="L67" s="77">
        <f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Authority"),OR($F67=1,$F67=5)),0,new_ci(VALUE(LEFT(Options!$B$24,2)),$C67,$E67,$F67,2016,$I67+$J67,1,$H67,$G67*$H67,Options!$B$8)))</f>
        <v>57.270119538499998</v>
      </c>
      <c r="M67" s="70">
        <f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Authority"),OR($F67=1,$F67=5)),0,new_yllv2(VALUE(LEFT(Options!$B$24,2)),$C67,$D67,$E67,$F67,2016,$I67,1,$H67,$G67*$H67,Options!$B$8)))</f>
        <v>2538.8877369935999</v>
      </c>
      <c r="N67" s="71">
        <f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Authority"),OR($F67=1,$F67=5)),0,new_yllv2(VALUE(LEFT(Options!$B$24,2)),$C67,$D67,$E67,$F67,2016,$I67+$J67,1,$H67,$G67*$H67,Options!$B$8)))</f>
        <v>2518.7399718434999</v>
      </c>
      <c r="O67" s="77" t="e">
        <f ca="1"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Authority"),OR($F67=1,$F67=5)),0,hosp_count(VALUE(LEFT(Options!$B$24,2)),$C67,$E67,$F67,2016,$I67,1,$H67,$G67*$H67, Options!$B$8)))</f>
        <v>#NAME?</v>
      </c>
      <c r="P67" s="77" t="e">
        <f ca="1"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Authority"),OR($F67=1,$F67=5)),0,hosp_count(VALUE(LEFT(Options!$B$24,2)),$C67,$E67,$F67,2016,$I67+$J67,1,$H67,$G67*$H67, Options!$B$8)))</f>
        <v>#NAME?</v>
      </c>
      <c r="Q67" s="70">
        <f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Authority"),OR($F67=1,$F67=5)),0,prem_mort(VALUE(LEFT(Options!$B$24,2)),$C67,$E67,$F67,2016,$I67,1,$H67,$G67*$H67,Options!$B$8)))</f>
        <v>57.728231503799996</v>
      </c>
      <c r="R67" s="71">
        <f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Authority"),OR($F67=1,$F67=5)),0,prem_mort(VALUE(LEFT(Options!$B$24,2)),$C67,$E67,$F67,2016,$I67+$J67,1,$H67,$G67*$H67,Options!$B$8)))</f>
        <v>57.270119538499998</v>
      </c>
      <c r="S67" s="70">
        <f t="shared" si="129"/>
        <v>164.75892317997602</v>
      </c>
      <c r="T67" s="62">
        <f t="shared" si="130"/>
        <v>163.45145139134655</v>
      </c>
      <c r="U67" s="62">
        <f t="shared" si="131"/>
        <v>7246.0977709732288</v>
      </c>
      <c r="V67" s="62">
        <f t="shared" si="132"/>
        <v>7188.5951590944114</v>
      </c>
      <c r="W67" s="62" t="e">
        <f t="shared" ca="1" si="133"/>
        <v>#NAME?</v>
      </c>
      <c r="X67" s="62" t="e">
        <f t="shared" ca="1" si="134"/>
        <v>#NAME?</v>
      </c>
      <c r="Y67" s="62">
        <f t="shared" si="135"/>
        <v>164.75892317997602</v>
      </c>
      <c r="Z67" s="71">
        <f t="shared" si="136"/>
        <v>163.45145139134655</v>
      </c>
      <c r="AA67" s="70">
        <f t="shared" si="137"/>
        <v>1153312.4622598321</v>
      </c>
      <c r="AB67" s="62">
        <f t="shared" si="138"/>
        <v>1144160.1597394259</v>
      </c>
      <c r="AC67" s="62">
        <f t="shared" si="139"/>
        <v>50722684.396812603</v>
      </c>
      <c r="AD67" s="62">
        <f t="shared" si="124"/>
        <v>50320166.113660879</v>
      </c>
      <c r="AE67" s="62" t="e">
        <f t="shared" ca="1" si="125"/>
        <v>#NAME?</v>
      </c>
      <c r="AF67" s="62" t="e">
        <f t="shared" ca="1" si="126"/>
        <v>#NAME?</v>
      </c>
      <c r="AG67" s="62">
        <f t="shared" si="127"/>
        <v>1153312.4622598321</v>
      </c>
      <c r="AH67" s="62">
        <f t="shared" si="128"/>
        <v>1144160.1597394259</v>
      </c>
      <c r="AI67" s="71">
        <v>7000</v>
      </c>
      <c r="AJ67" s="120"/>
      <c r="AK67" s="121"/>
      <c r="AL67" s="62"/>
      <c r="AM67" s="62"/>
      <c r="AN67" s="121"/>
      <c r="AO67" s="121"/>
      <c r="AP67" s="62"/>
      <c r="AQ67" s="71"/>
    </row>
    <row r="68" spans="2:43" x14ac:dyDescent="0.35">
      <c r="B68" s="5" t="s">
        <v>67</v>
      </c>
      <c r="C68" s="15">
        <v>42.077438000000001</v>
      </c>
      <c r="D68" s="15">
        <v>82.30744</v>
      </c>
      <c r="E68" t="s">
        <v>167</v>
      </c>
      <c r="F68">
        <v>1</v>
      </c>
      <c r="G68" s="15">
        <f>HLOOKUP(Calculations!$E$2,'Prevalence Rates'!$C$3:$BC$249,'Prevalence Rates'!$BD68,FALSE)</f>
        <v>0.33700000000000002</v>
      </c>
      <c r="H68">
        <f>HLOOKUP(Calculations!$E$2,'Population 2016'!$C$3:$BC$249,'Population 2016'!BD68,FALSE)</f>
        <v>33663</v>
      </c>
      <c r="I68">
        <v>0</v>
      </c>
      <c r="J68">
        <f>HLOOKUP(Results!E$4,Targeting!$C$3:$F$249,Targeting!$G68,FALSE)</f>
        <v>5527</v>
      </c>
      <c r="K68" s="76">
        <f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Authority"),OR($F68=1,$F68=5)),0,new_ci(VALUE(LEFT(Options!$B$24,2)),$C68,$E68,$F68,2016,$I68,1,$H68,$G68*$H68,Options!$B$8)))</f>
        <v>85.975872759500007</v>
      </c>
      <c r="L68" s="77">
        <f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Authority"),OR($F68=1,$F68=5)),0,new_ci(VALUE(LEFT(Options!$B$24,2)),$C68,$E68,$F68,2016,$I68+$J68,1,$H68,$G68*$H68,Options!$B$8)))</f>
        <v>85.294065355699999</v>
      </c>
      <c r="M68" s="70">
        <f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Authority"),OR($F68=1,$F68=5)),0,new_yllv2(VALUE(LEFT(Options!$B$24,2)),$C68,$D68,$E68,$F68,2016,$I68,1,$H68,$G68*$H68,Options!$B$8)))</f>
        <v>3372.8336603069001</v>
      </c>
      <c r="N68" s="71">
        <f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Authority"),OR($F68=1,$F68=5)),0,new_yllv2(VALUE(LEFT(Options!$B$24,2)),$C68,$D68,$E68,$F68,2016,$I68+$J68,1,$H68,$G68*$H68,Options!$B$8)))</f>
        <v>3346.0863544921999</v>
      </c>
      <c r="O68" s="77" t="e">
        <f ca="1"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Authority"),OR($F68=1,$F68=5)),0,hosp_count(VALUE(LEFT(Options!$B$24,2)),$C68,$E68,$F68,2016,$I68,1,$H68,$G68*$H68, Options!$B$8)))</f>
        <v>#NAME?</v>
      </c>
      <c r="P68" s="77" t="e">
        <f ca="1"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Authority"),OR($F68=1,$F68=5)),0,hosp_count(VALUE(LEFT(Options!$B$24,2)),$C68,$E68,$F68,2016,$I68+$J68,1,$H68,$G68*$H68, Options!$B$8)))</f>
        <v>#NAME?</v>
      </c>
      <c r="Q68" s="70">
        <f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Authority"),OR($F68=1,$F68=5)),0,prem_mort(VALUE(LEFT(Options!$B$24,2)),$C68,$E68,$F68,2016,$I68,1,$H68,$G68*$H68,Options!$B$8)))</f>
        <v>85.975872759500007</v>
      </c>
      <c r="R68" s="71">
        <f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Authority"),OR($F68=1,$F68=5)),0,prem_mort(VALUE(LEFT(Options!$B$24,2)),$C68,$E68,$F68,2016,$I68+$J68,1,$H68,$G68*$H68,Options!$B$8)))</f>
        <v>85.294065355699999</v>
      </c>
      <c r="S68" s="70">
        <f t="shared" si="129"/>
        <v>255.40169550990706</v>
      </c>
      <c r="T68" s="62">
        <f t="shared" si="130"/>
        <v>253.37630441642156</v>
      </c>
      <c r="U68" s="62">
        <f t="shared" si="131"/>
        <v>10019.409025656953</v>
      </c>
      <c r="V68" s="62">
        <f t="shared" si="132"/>
        <v>9939.9529290087048</v>
      </c>
      <c r="W68" s="62" t="e">
        <f t="shared" ca="1" si="133"/>
        <v>#NAME?</v>
      </c>
      <c r="X68" s="62" t="e">
        <f t="shared" ca="1" si="134"/>
        <v>#NAME?</v>
      </c>
      <c r="Y68" s="62">
        <f t="shared" si="135"/>
        <v>255.40169550990706</v>
      </c>
      <c r="Z68" s="71">
        <f t="shared" si="136"/>
        <v>253.37630441642156</v>
      </c>
      <c r="AA68" s="70">
        <f t="shared" si="137"/>
        <v>1787811.8685693494</v>
      </c>
      <c r="AB68" s="62">
        <f t="shared" si="138"/>
        <v>1773634.130914951</v>
      </c>
      <c r="AC68" s="62">
        <f t="shared" si="139"/>
        <v>70135863.179598674</v>
      </c>
      <c r="AD68" s="62">
        <f t="shared" si="124"/>
        <v>69579670.503060937</v>
      </c>
      <c r="AE68" s="62" t="e">
        <f t="shared" ca="1" si="125"/>
        <v>#NAME?</v>
      </c>
      <c r="AF68" s="62" t="e">
        <f t="shared" ca="1" si="126"/>
        <v>#NAME?</v>
      </c>
      <c r="AG68" s="62">
        <f t="shared" si="127"/>
        <v>1787811.8685693494</v>
      </c>
      <c r="AH68" s="62">
        <f t="shared" si="128"/>
        <v>1773634.130914951</v>
      </c>
      <c r="AI68" s="71">
        <v>7000</v>
      </c>
      <c r="AJ68" s="120"/>
      <c r="AK68" s="121"/>
      <c r="AL68" s="62"/>
      <c r="AM68" s="62"/>
      <c r="AN68" s="121"/>
      <c r="AO68" s="121"/>
      <c r="AP68" s="62"/>
      <c r="AQ68" s="71"/>
    </row>
    <row r="69" spans="2:43" x14ac:dyDescent="0.35">
      <c r="B69" s="5" t="s">
        <v>68</v>
      </c>
      <c r="C69" s="15">
        <v>47.025772000000003</v>
      </c>
      <c r="D69" s="15">
        <v>82.585769999999997</v>
      </c>
      <c r="E69" t="s">
        <v>167</v>
      </c>
      <c r="F69">
        <v>1</v>
      </c>
      <c r="G69" s="15">
        <f>HLOOKUP(Calculations!$E$2,'Prevalence Rates'!$C$3:$BC$249,'Prevalence Rates'!$BD69,FALSE)</f>
        <v>0.47899999999999998</v>
      </c>
      <c r="H69">
        <f>HLOOKUP(Calculations!$E$2,'Population 2016'!$C$3:$BC$249,'Population 2016'!BD69,FALSE)</f>
        <v>39197</v>
      </c>
      <c r="I69">
        <v>0</v>
      </c>
      <c r="J69">
        <f>HLOOKUP(Results!E$4,Targeting!$C$3:$F$249,Targeting!$G69,FALSE)</f>
        <v>6436</v>
      </c>
      <c r="K69" s="76">
        <f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Authority"),OR($F69=1,$F69=5)),0,new_ci(VALUE(LEFT(Options!$B$24,2)),$C69,$E69,$F69,2016,$I69,1,$H69,$G69*$H69,Options!$B$8)))</f>
        <v>152.3917834625</v>
      </c>
      <c r="L69" s="77">
        <f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Authority"),OR($F69=1,$F69=5)),0,new_ci(VALUE(LEFT(Options!$B$24,2)),$C69,$E69,$F69,2016,$I69+$J69,1,$H69,$G69*$H69,Options!$B$8)))</f>
        <v>151.2450935709</v>
      </c>
      <c r="M69" s="70">
        <f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Authority"),OR($F69=1,$F69=5)),0,new_yllv2(VALUE(LEFT(Options!$B$24,2)),$C69,$D69,$E69,$F69,2016,$I69,1,$H69,$G69*$H69,Options!$B$8)))</f>
        <v>5266.6597316804</v>
      </c>
      <c r="N69" s="71">
        <f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Authority"),OR($F69=1,$F69=5)),0,new_yllv2(VALUE(LEFT(Options!$B$24,2)),$C69,$D69,$E69,$F69,2016,$I69+$J69,1,$H69,$G69*$H69,Options!$B$8)))</f>
        <v>5227.0301313200998</v>
      </c>
      <c r="O69" s="77" t="e">
        <f ca="1"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Authority"),OR($F69=1,$F69=5)),0,hosp_count(VALUE(LEFT(Options!$B$24,2)),$C69,$E69,$F69,2016,$I69,1,$H69,$G69*$H69, Options!$B$8)))</f>
        <v>#NAME?</v>
      </c>
      <c r="P69" s="77" t="e">
        <f ca="1"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Authority"),OR($F69=1,$F69=5)),0,hosp_count(VALUE(LEFT(Options!$B$24,2)),$C69,$E69,$F69,2016,$I69+$J69,1,$H69,$G69*$H69, Options!$B$8)))</f>
        <v>#NAME?</v>
      </c>
      <c r="Q69" s="70">
        <f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Authority"),OR($F69=1,$F69=5)),0,prem_mort(VALUE(LEFT(Options!$B$24,2)),$C69,$E69,$F69,2016,$I69,1,$H69,$G69*$H69,Options!$B$8)))</f>
        <v>152.3917834625</v>
      </c>
      <c r="R69" s="71">
        <f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Authority"),OR($F69=1,$F69=5)),0,prem_mort(VALUE(LEFT(Options!$B$24,2)),$C69,$E69,$F69,2016,$I69+$J69,1,$H69,$G69*$H69,Options!$B$8)))</f>
        <v>151.2450935709</v>
      </c>
      <c r="S69" s="70">
        <f t="shared" si="129"/>
        <v>388.78430355001655</v>
      </c>
      <c r="T69" s="62">
        <f t="shared" si="130"/>
        <v>385.85885034798582</v>
      </c>
      <c r="U69" s="62">
        <f t="shared" si="131"/>
        <v>13436.384753119881</v>
      </c>
      <c r="V69" s="62">
        <f t="shared" si="132"/>
        <v>13335.281096308645</v>
      </c>
      <c r="W69" s="62" t="e">
        <f t="shared" ca="1" si="133"/>
        <v>#NAME?</v>
      </c>
      <c r="X69" s="62" t="e">
        <f t="shared" ca="1" si="134"/>
        <v>#NAME?</v>
      </c>
      <c r="Y69" s="62">
        <f t="shared" si="135"/>
        <v>388.78430355001655</v>
      </c>
      <c r="Z69" s="71">
        <f t="shared" si="136"/>
        <v>385.85885034798582</v>
      </c>
      <c r="AA69" s="70">
        <f t="shared" si="137"/>
        <v>2721490.1248501157</v>
      </c>
      <c r="AB69" s="62">
        <f t="shared" si="138"/>
        <v>2701011.9524359009</v>
      </c>
      <c r="AC69" s="62">
        <f t="shared" si="139"/>
        <v>94054693.271839172</v>
      </c>
      <c r="AD69" s="62">
        <f t="shared" si="124"/>
        <v>93346967.67416051</v>
      </c>
      <c r="AE69" s="62" t="e">
        <f t="shared" ca="1" si="125"/>
        <v>#NAME?</v>
      </c>
      <c r="AF69" s="62" t="e">
        <f t="shared" ca="1" si="126"/>
        <v>#NAME?</v>
      </c>
      <c r="AG69" s="62">
        <f t="shared" si="127"/>
        <v>2721490.1248501157</v>
      </c>
      <c r="AH69" s="62">
        <f t="shared" si="128"/>
        <v>2701011.9524359009</v>
      </c>
      <c r="AI69" s="71">
        <v>7000</v>
      </c>
      <c r="AJ69" s="120"/>
      <c r="AK69" s="121"/>
      <c r="AL69" s="62"/>
      <c r="AM69" s="62"/>
      <c r="AN69" s="121"/>
      <c r="AO69" s="121"/>
      <c r="AP69" s="62"/>
      <c r="AQ69" s="71"/>
    </row>
    <row r="70" spans="2:43" x14ac:dyDescent="0.35">
      <c r="B70" s="5" t="s">
        <v>69</v>
      </c>
      <c r="C70" s="15">
        <v>51.990825999999998</v>
      </c>
      <c r="D70" s="15">
        <v>82.980829999999997</v>
      </c>
      <c r="E70" t="s">
        <v>167</v>
      </c>
      <c r="F70">
        <v>1</v>
      </c>
      <c r="G70" s="15">
        <f>HLOOKUP(Calculations!$E$2,'Prevalence Rates'!$C$3:$BC$249,'Prevalence Rates'!$BD70,FALSE)</f>
        <v>0.47899999999999998</v>
      </c>
      <c r="H70">
        <f>HLOOKUP(Calculations!$E$2,'Population 2016'!$C$3:$BC$249,'Population 2016'!BD70,FALSE)</f>
        <v>39704</v>
      </c>
      <c r="I70">
        <v>0</v>
      </c>
      <c r="J70">
        <f>HLOOKUP(Results!E$4,Targeting!$C$3:$F$249,Targeting!$G70,FALSE)</f>
        <v>6519</v>
      </c>
      <c r="K70" s="76">
        <f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Authority"),OR($F70=1,$F70=5)),0,new_ci(VALUE(LEFT(Options!$B$24,2)),$C70,$E70,$F70,2016,$I70,1,$H70,$G70*$H70,Options!$B$8)))</f>
        <v>235.2269829345</v>
      </c>
      <c r="L70" s="77">
        <f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Authority"),OR($F70=1,$F70=5)),0,new_ci(VALUE(LEFT(Options!$B$24,2)),$C70,$E70,$F70,2016,$I70+$J70,1,$H70,$G70*$H70,Options!$B$8)))</f>
        <v>233.45940106559999</v>
      </c>
      <c r="M70" s="70">
        <f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Authority"),OR($F70=1,$F70=5)),0,new_yllv2(VALUE(LEFT(Options!$B$24,2)),$C70,$D70,$E70,$F70,2016,$I70,1,$H70,$G70*$H70,Options!$B$8)))</f>
        <v>7054.4581591136002</v>
      </c>
      <c r="N70" s="71">
        <f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Authority"),OR($F70=1,$F70=5)),0,new_yllv2(VALUE(LEFT(Options!$B$24,2)),$C70,$D70,$E70,$F70,2016,$I70+$J70,1,$H70,$G70*$H70,Options!$B$8)))</f>
        <v>7001.4483717948997</v>
      </c>
      <c r="O70" s="77" t="e">
        <f ca="1"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Authority"),OR($F70=1,$F70=5)),0,hosp_count(VALUE(LEFT(Options!$B$24,2)),$C70,$E70,$F70,2016,$I70,1,$H70,$G70*$H70, Options!$B$8)))</f>
        <v>#NAME?</v>
      </c>
      <c r="P70" s="77" t="e">
        <f ca="1"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Authority"),OR($F70=1,$F70=5)),0,hosp_count(VALUE(LEFT(Options!$B$24,2)),$C70,$E70,$F70,2016,$I70+$J70,1,$H70,$G70*$H70, Options!$B$8)))</f>
        <v>#NAME?</v>
      </c>
      <c r="Q70" s="70">
        <f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Authority"),OR($F70=1,$F70=5)),0,prem_mort(VALUE(LEFT(Options!$B$24,2)),$C70,$E70,$F70,2016,$I70,1,$H70,$G70*$H70,Options!$B$8)))</f>
        <v>235.2269829345</v>
      </c>
      <c r="R70" s="71">
        <f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Authority"),OR($F70=1,$F70=5)),0,prem_mort(VALUE(LEFT(Options!$B$24,2)),$C70,$E70,$F70,2016,$I70+$J70,1,$H70,$G70*$H70,Options!$B$8)))</f>
        <v>233.45940106559999</v>
      </c>
      <c r="S70" s="70">
        <f t="shared" si="129"/>
        <v>592.45159917010881</v>
      </c>
      <c r="T70" s="62">
        <f t="shared" si="130"/>
        <v>587.99970044731003</v>
      </c>
      <c r="U70" s="62">
        <f t="shared" si="131"/>
        <v>17767.625828917993</v>
      </c>
      <c r="V70" s="62">
        <f t="shared" si="132"/>
        <v>17634.113368413509</v>
      </c>
      <c r="W70" s="62" t="e">
        <f t="shared" ca="1" si="133"/>
        <v>#NAME?</v>
      </c>
      <c r="X70" s="62" t="e">
        <f t="shared" ca="1" si="134"/>
        <v>#NAME?</v>
      </c>
      <c r="Y70" s="62">
        <f t="shared" si="135"/>
        <v>592.45159917010881</v>
      </c>
      <c r="Z70" s="71">
        <f t="shared" si="136"/>
        <v>587.99970044731003</v>
      </c>
      <c r="AA70" s="70">
        <f t="shared" si="137"/>
        <v>4147161.1941907615</v>
      </c>
      <c r="AB70" s="62">
        <f t="shared" si="138"/>
        <v>4115997.9031311702</v>
      </c>
      <c r="AC70" s="62">
        <f t="shared" si="139"/>
        <v>124373380.80242595</v>
      </c>
      <c r="AD70" s="62">
        <f t="shared" si="124"/>
        <v>123438793.57889457</v>
      </c>
      <c r="AE70" s="62" t="e">
        <f t="shared" ca="1" si="125"/>
        <v>#NAME?</v>
      </c>
      <c r="AF70" s="62" t="e">
        <f t="shared" ca="1" si="126"/>
        <v>#NAME?</v>
      </c>
      <c r="AG70" s="62">
        <f t="shared" si="127"/>
        <v>4147161.1941907615</v>
      </c>
      <c r="AH70" s="62">
        <f t="shared" si="128"/>
        <v>4115997.9031311702</v>
      </c>
      <c r="AI70" s="71">
        <v>7000</v>
      </c>
      <c r="AJ70" s="120"/>
      <c r="AK70" s="121"/>
      <c r="AL70" s="62"/>
      <c r="AM70" s="62"/>
      <c r="AN70" s="121"/>
      <c r="AO70" s="121"/>
      <c r="AP70" s="62"/>
      <c r="AQ70" s="71"/>
    </row>
    <row r="71" spans="2:43" x14ac:dyDescent="0.35">
      <c r="B71" s="5" t="s">
        <v>70</v>
      </c>
      <c r="C71" s="15">
        <v>56.953040999999999</v>
      </c>
      <c r="D71" s="15">
        <v>83.473039999999997</v>
      </c>
      <c r="E71" t="s">
        <v>167</v>
      </c>
      <c r="F71">
        <v>1</v>
      </c>
      <c r="G71" s="15">
        <f>HLOOKUP(Calculations!$E$2,'Prevalence Rates'!$C$3:$BC$249,'Prevalence Rates'!$BD71,FALSE)</f>
        <v>0.59299999999999997</v>
      </c>
      <c r="H71">
        <f>HLOOKUP(Calculations!$E$2,'Population 2016'!$C$3:$BC$249,'Population 2016'!BD71,FALSE)</f>
        <v>35528</v>
      </c>
      <c r="I71">
        <v>0</v>
      </c>
      <c r="J71">
        <f>HLOOKUP(Results!E$4,Targeting!$C$3:$F$249,Targeting!$G71,FALSE)</f>
        <v>5833</v>
      </c>
      <c r="K71" s="76">
        <f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Authority"),OR($F71=1,$F71=5)),0,new_ci(VALUE(LEFT(Options!$B$24,2)),$C71,$E71,$F71,2016,$I71,1,$H71,$G71*$H71,Options!$B$8)))</f>
        <v>320.50117963589997</v>
      </c>
      <c r="L71" s="77">
        <f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Authority"),OR($F71=1,$F71=5)),0,new_ci(VALUE(LEFT(Options!$B$24,2)),$C71,$E71,$F71,2016,$I71+$J71,1,$H71,$G71*$H71,Options!$B$8)))</f>
        <v>318.19060525959998</v>
      </c>
      <c r="M71" s="70">
        <f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Authority"),OR($F71=1,$F71=5)),0,new_yllv2(VALUE(LEFT(Options!$B$24,2)),$C71,$D71,$E71,$F71,2016,$I71,1,$H71,$G71*$H71,Options!$B$8)))</f>
        <v>8179.1897838069999</v>
      </c>
      <c r="N71" s="71">
        <f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Authority"),OR($F71=1,$F71=5)),0,new_yllv2(VALUE(LEFT(Options!$B$24,2)),$C71,$D71,$E71,$F71,2016,$I71+$J71,1,$H71,$G71*$H71,Options!$B$8)))</f>
        <v>8120.2239280344002</v>
      </c>
      <c r="O71" s="77" t="e">
        <f ca="1"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Authority"),OR($F71=1,$F71=5)),0,hosp_count(VALUE(LEFT(Options!$B$24,2)),$C71,$E71,$F71,2016,$I71,1,$H71,$G71*$H71, Options!$B$8)))</f>
        <v>#NAME?</v>
      </c>
      <c r="P71" s="77" t="e">
        <f ca="1"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Authority"),OR($F71=1,$F71=5)),0,hosp_count(VALUE(LEFT(Options!$B$24,2)),$C71,$E71,$F71,2016,$I71+$J71,1,$H71,$G71*$H71, Options!$B$8)))</f>
        <v>#NAME?</v>
      </c>
      <c r="Q71" s="70">
        <f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Authority"),OR($F71=1,$F71=5)),0,prem_mort(VALUE(LEFT(Options!$B$24,2)),$C71,$E71,$F71,2016,$I71,1,$H71,$G71*$H71,Options!$B$8)))</f>
        <v>320.50117963589997</v>
      </c>
      <c r="R71" s="71">
        <f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Authority"),OR($F71=1,$F71=5)),0,prem_mort(VALUE(LEFT(Options!$B$24,2)),$C71,$E71,$F71,2016,$I71+$J71,1,$H71,$G71*$H71,Options!$B$8)))</f>
        <v>318.19060525959998</v>
      </c>
      <c r="S71" s="70">
        <f t="shared" si="129"/>
        <v>902.10870196999542</v>
      </c>
      <c r="T71" s="62">
        <f t="shared" si="130"/>
        <v>895.60517130038272</v>
      </c>
      <c r="U71" s="62">
        <f t="shared" si="131"/>
        <v>23021.813172165617</v>
      </c>
      <c r="V71" s="62">
        <f t="shared" si="132"/>
        <v>22855.843075980636</v>
      </c>
      <c r="W71" s="62" t="e">
        <f t="shared" ca="1" si="133"/>
        <v>#NAME?</v>
      </c>
      <c r="X71" s="62" t="e">
        <f t="shared" ca="1" si="134"/>
        <v>#NAME?</v>
      </c>
      <c r="Y71" s="62">
        <f t="shared" si="135"/>
        <v>902.10870196999542</v>
      </c>
      <c r="Z71" s="71">
        <f t="shared" si="136"/>
        <v>895.60517130038272</v>
      </c>
      <c r="AA71" s="70">
        <f t="shared" si="137"/>
        <v>5863706.56280497</v>
      </c>
      <c r="AB71" s="62">
        <f t="shared" si="138"/>
        <v>5821433.6134524876</v>
      </c>
      <c r="AC71" s="62">
        <f t="shared" si="139"/>
        <v>149641785.61907652</v>
      </c>
      <c r="AD71" s="62">
        <f t="shared" si="124"/>
        <v>148562979.99387413</v>
      </c>
      <c r="AE71" s="62" t="e">
        <f t="shared" ca="1" si="125"/>
        <v>#NAME?</v>
      </c>
      <c r="AF71" s="62" t="e">
        <f t="shared" ca="1" si="126"/>
        <v>#NAME?</v>
      </c>
      <c r="AG71" s="62">
        <f t="shared" si="127"/>
        <v>5863706.56280497</v>
      </c>
      <c r="AH71" s="62">
        <f t="shared" si="128"/>
        <v>5821433.6134524876</v>
      </c>
      <c r="AI71" s="71">
        <v>6500</v>
      </c>
      <c r="AJ71" s="120"/>
      <c r="AK71" s="121"/>
      <c r="AL71" s="62"/>
      <c r="AM71" s="62"/>
      <c r="AN71" s="121"/>
      <c r="AO71" s="121"/>
      <c r="AP71" s="62"/>
      <c r="AQ71" s="71"/>
    </row>
    <row r="72" spans="2:43" x14ac:dyDescent="0.35">
      <c r="B72" s="5" t="s">
        <v>71</v>
      </c>
      <c r="C72" s="15">
        <v>61.947387999999997</v>
      </c>
      <c r="D72" s="15">
        <v>84.167389999999997</v>
      </c>
      <c r="E72" t="s">
        <v>167</v>
      </c>
      <c r="F72">
        <v>1</v>
      </c>
      <c r="G72" s="15">
        <f>HLOOKUP(Calculations!$E$2,'Prevalence Rates'!$C$3:$BC$249,'Prevalence Rates'!$BD72,FALSE)</f>
        <v>0.59299999999999997</v>
      </c>
      <c r="H72">
        <f>HLOOKUP(Calculations!$E$2,'Population 2016'!$C$3:$BC$249,'Population 2016'!BD72,FALSE)</f>
        <v>29212</v>
      </c>
      <c r="I72">
        <v>0</v>
      </c>
      <c r="J72">
        <f>HLOOKUP(Results!E$4,Targeting!$C$3:$F$249,Targeting!$G72,FALSE)</f>
        <v>4796</v>
      </c>
      <c r="K72" s="76">
        <f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Authority"),OR($F72=1,$F72=5)),0,new_ci(VALUE(LEFT(Options!$B$24,2)),$C72,$E72,$F72,2016,$I72,1,$H72,$G72*$H72,Options!$B$8)))</f>
        <v>402.0089854853</v>
      </c>
      <c r="L72" s="77">
        <f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Authority"),OR($F72=1,$F72=5)),0,new_ci(VALUE(LEFT(Options!$B$24,2)),$C72,$E72,$F72,2016,$I72+$J72,1,$H72,$G72*$H72,Options!$B$8)))</f>
        <v>399.11920892090001</v>
      </c>
      <c r="M72" s="70">
        <f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Authority"),OR($F72=1,$F72=5)),0,new_yllv2(VALUE(LEFT(Options!$B$24,2)),$C72,$D72,$E72,$F72,2016,$I72,1,$H72,$G72*$H72,Options!$B$8)))</f>
        <v>8530.6314760160003</v>
      </c>
      <c r="N72" s="71">
        <f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Authority"),OR($F72=1,$F72=5)),0,new_yllv2(VALUE(LEFT(Options!$B$24,2)),$C72,$D72,$E72,$F72,2016,$I72+$J72,1,$H72,$G72*$H72,Options!$B$8)))</f>
        <v>8469.3104115399001</v>
      </c>
      <c r="O72" s="77" t="e">
        <f ca="1"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Authority"),OR($F72=1,$F72=5)),0,hosp_count(VALUE(LEFT(Options!$B$24,2)),$C72,$E72,$F72,2016,$I72,1,$H72,$G72*$H72, Options!$B$8)))</f>
        <v>#NAME?</v>
      </c>
      <c r="P72" s="77" t="e">
        <f ca="1"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Authority"),OR($F72=1,$F72=5)),0,hosp_count(VALUE(LEFT(Options!$B$24,2)),$C72,$E72,$F72,2016,$I72+$J72,1,$H72,$G72*$H72, Options!$B$8)))</f>
        <v>#NAME?</v>
      </c>
      <c r="Q72" s="70">
        <f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Authority"),OR($F72=1,$F72=5)),0,prem_mort(VALUE(LEFT(Options!$B$24,2)),$C72,$E72,$F72,2016,$I72,1,$H72,$G72*$H72,Options!$B$8)))</f>
        <v>402.0089854853</v>
      </c>
      <c r="R72" s="71">
        <f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Authority"),OR($F72=1,$F72=5)),0,prem_mort(VALUE(LEFT(Options!$B$24,2)),$C72,$E72,$F72,2016,$I72+$J72,1,$H72,$G72*$H72,Options!$B$8)))</f>
        <v>399.11920892090001</v>
      </c>
      <c r="S72" s="70">
        <f t="shared" si="129"/>
        <v>1376.1775485598384</v>
      </c>
      <c r="T72" s="62">
        <f t="shared" si="130"/>
        <v>1366.2851188583459</v>
      </c>
      <c r="U72" s="62">
        <f t="shared" si="131"/>
        <v>29202.490332794743</v>
      </c>
      <c r="V72" s="62">
        <f t="shared" si="132"/>
        <v>28992.572954744282</v>
      </c>
      <c r="W72" s="62" t="e">
        <f t="shared" ca="1" si="133"/>
        <v>#NAME?</v>
      </c>
      <c r="X72" s="62" t="e">
        <f t="shared" ca="1" si="134"/>
        <v>#NAME?</v>
      </c>
      <c r="Y72" s="62">
        <f t="shared" si="135"/>
        <v>1376.1775485598384</v>
      </c>
      <c r="Z72" s="71">
        <f t="shared" si="136"/>
        <v>1366.2851188583459</v>
      </c>
      <c r="AA72" s="70">
        <f t="shared" si="137"/>
        <v>8257065.2913590306</v>
      </c>
      <c r="AB72" s="62">
        <f t="shared" si="138"/>
        <v>8197710.7131500756</v>
      </c>
      <c r="AC72" s="62">
        <f t="shared" si="139"/>
        <v>175214941.99676844</v>
      </c>
      <c r="AD72" s="62">
        <f t="shared" si="124"/>
        <v>173955437.72846571</v>
      </c>
      <c r="AE72" s="62" t="e">
        <f t="shared" ca="1" si="125"/>
        <v>#NAME?</v>
      </c>
      <c r="AF72" s="62" t="e">
        <f t="shared" ca="1" si="126"/>
        <v>#NAME?</v>
      </c>
      <c r="AG72" s="62">
        <f t="shared" si="127"/>
        <v>8257065.2913590306</v>
      </c>
      <c r="AH72" s="62">
        <f t="shared" si="128"/>
        <v>8197710.7131500756</v>
      </c>
      <c r="AI72" s="71">
        <v>6000</v>
      </c>
      <c r="AJ72" s="120"/>
      <c r="AK72" s="121"/>
      <c r="AL72" s="62"/>
      <c r="AM72" s="62"/>
      <c r="AN72" s="121"/>
      <c r="AO72" s="121"/>
      <c r="AP72" s="62"/>
      <c r="AQ72" s="71"/>
    </row>
    <row r="73" spans="2:43" x14ac:dyDescent="0.35">
      <c r="B73" s="5" t="s">
        <v>72</v>
      </c>
      <c r="C73" s="15">
        <v>67.063927000000007</v>
      </c>
      <c r="D73" s="15">
        <v>85.193929999999995</v>
      </c>
      <c r="E73" t="s">
        <v>167</v>
      </c>
      <c r="F73">
        <v>1</v>
      </c>
      <c r="G73" s="15">
        <f>HLOOKUP(Calculations!$E$2,'Prevalence Rates'!$C$3:$BC$249,'Prevalence Rates'!$BD73,FALSE)</f>
        <v>0.7</v>
      </c>
      <c r="H73">
        <f>HLOOKUP(Calculations!$E$2,'Population 2016'!$C$3:$BC$249,'Population 2016'!BD73,FALSE)</f>
        <v>27762</v>
      </c>
      <c r="I73">
        <v>0</v>
      </c>
      <c r="J73">
        <f>HLOOKUP(Results!E$4,Targeting!$C$3:$F$249,Targeting!$G73,FALSE)</f>
        <v>4558</v>
      </c>
      <c r="K73" s="76">
        <f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Authority"),OR($F73=1,$F73=5)),0,new_ci(VALUE(LEFT(Options!$B$24,2)),$C73,$E73,$F73,2016,$I73,1,$H73,$G73*$H73,Options!$B$8)))</f>
        <v>588.12016706229997</v>
      </c>
      <c r="L73" s="77">
        <f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Authority"),OR($F73=1,$F73=5)),0,new_ci(VALUE(LEFT(Options!$B$24,2)),$C73,$E73,$F73,2016,$I73+$J73,1,$H73,$G73*$H73,Options!$B$8)))</f>
        <v>584.05714489549996</v>
      </c>
      <c r="M73" s="70">
        <f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Authority"),OR($F73=1,$F73=5)),0,new_yllv2(VALUE(LEFT(Options!$B$24,2)),$C73,$D73,$E73,$F73,2016,$I73,1,$H73,$G73*$H73,Options!$B$8)))</f>
        <v>10074.500226137699</v>
      </c>
      <c r="N73" s="71">
        <f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Authority"),OR($F73=1,$F73=5)),0,new_yllv2(VALUE(LEFT(Options!$B$24,2)),$C73,$D73,$E73,$F73,2016,$I73+$J73,1,$H73,$G73*$H73,Options!$B$8)))</f>
        <v>10004.9006442313</v>
      </c>
      <c r="O73" s="77" t="e">
        <f ca="1"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Authority"),OR($F73=1,$F73=5)),0,hosp_count(VALUE(LEFT(Options!$B$24,2)),$C73,$E73,$F73,2016,$I73,1,$H73,$G73*$H73, Options!$B$8)))</f>
        <v>#NAME?</v>
      </c>
      <c r="P73" s="77" t="e">
        <f ca="1"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Authority"),OR($F73=1,$F73=5)),0,hosp_count(VALUE(LEFT(Options!$B$24,2)),$C73,$E73,$F73,2016,$I73+$J73,1,$H73,$G73*$H73, Options!$B$8)))</f>
        <v>#NAME?</v>
      </c>
      <c r="Q73" s="70">
        <f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Authority"),OR($F73=1,$F73=5)),0,prem_mort(VALUE(LEFT(Options!$B$24,2)),$C73,$E73,$F73,2016,$I73,1,$H73,$G73*$H73,Options!$B$8)))</f>
        <v>588.12016706229997</v>
      </c>
      <c r="R73" s="71">
        <f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Authority"),OR($F73=1,$F73=5)),0,prem_mort(VALUE(LEFT(Options!$B$24,2)),$C73,$E73,$F73,2016,$I73+$J73,1,$H73,$G73*$H73,Options!$B$8)))</f>
        <v>584.05714489549996</v>
      </c>
      <c r="S73" s="70">
        <f t="shared" si="129"/>
        <v>2118.4358730001441</v>
      </c>
      <c r="T73" s="62">
        <f t="shared" si="130"/>
        <v>2103.8006804102729</v>
      </c>
      <c r="U73" s="62">
        <f t="shared" si="131"/>
        <v>36288.812859800084</v>
      </c>
      <c r="V73" s="62">
        <f t="shared" si="132"/>
        <v>36038.111966829842</v>
      </c>
      <c r="W73" s="62" t="e">
        <f t="shared" ca="1" si="133"/>
        <v>#NAME?</v>
      </c>
      <c r="X73" s="62" t="e">
        <f t="shared" ca="1" si="134"/>
        <v>#NAME?</v>
      </c>
      <c r="Y73" s="62">
        <f t="shared" si="135"/>
        <v>2118.4358730001441</v>
      </c>
      <c r="Z73" s="71">
        <f t="shared" si="136"/>
        <v>2103.8006804102729</v>
      </c>
      <c r="AA73" s="70">
        <f t="shared" si="137"/>
        <v>11651397.301500792</v>
      </c>
      <c r="AB73" s="62">
        <f t="shared" si="138"/>
        <v>11570903.742256502</v>
      </c>
      <c r="AC73" s="62">
        <f t="shared" si="139"/>
        <v>199588470.72890046</v>
      </c>
      <c r="AD73" s="62">
        <f t="shared" si="124"/>
        <v>198209615.81756413</v>
      </c>
      <c r="AE73" s="62" t="e">
        <f t="shared" ca="1" si="125"/>
        <v>#NAME?</v>
      </c>
      <c r="AF73" s="62" t="e">
        <f t="shared" ca="1" si="126"/>
        <v>#NAME?</v>
      </c>
      <c r="AG73" s="62">
        <f t="shared" si="127"/>
        <v>11651397.301500792</v>
      </c>
      <c r="AH73" s="62">
        <f t="shared" si="128"/>
        <v>11570903.742256502</v>
      </c>
      <c r="AI73" s="71">
        <v>5500</v>
      </c>
      <c r="AJ73" s="120"/>
      <c r="AK73" s="121"/>
      <c r="AL73" s="62"/>
      <c r="AM73" s="62"/>
      <c r="AN73" s="121"/>
      <c r="AO73" s="121"/>
      <c r="AP73" s="62"/>
      <c r="AQ73" s="71"/>
    </row>
    <row r="74" spans="2:43" x14ac:dyDescent="0.35">
      <c r="B74" s="5" t="s">
        <v>73</v>
      </c>
      <c r="C74" s="15">
        <v>71.938164</v>
      </c>
      <c r="D74" s="15">
        <v>86.248159999999999</v>
      </c>
      <c r="E74" t="s">
        <v>167</v>
      </c>
      <c r="F74">
        <v>1</v>
      </c>
      <c r="G74" s="15">
        <f>HLOOKUP(Calculations!$E$2,'Prevalence Rates'!$C$3:$BC$249,'Prevalence Rates'!$BD74,FALSE)</f>
        <v>0.7</v>
      </c>
      <c r="H74">
        <f>HLOOKUP(Calculations!$E$2,'Population 2016'!$C$3:$BC$249,'Population 2016'!BD74,FALSE)</f>
        <v>21786</v>
      </c>
      <c r="I74">
        <v>0</v>
      </c>
      <c r="J74">
        <f>HLOOKUP(Results!E$4,Targeting!$C$3:$F$249,Targeting!$G74,FALSE)</f>
        <v>3577</v>
      </c>
      <c r="K74" s="76">
        <f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Authority"),OR($F74=1,$F74=5)),0,new_ci(VALUE(LEFT(Options!$B$24,2)),$C74,$E74,$F74,2016,$I74,1,$H74,$G74*$H74,Options!$B$8)))</f>
        <v>694.71820772829994</v>
      </c>
      <c r="L74" s="77">
        <f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Authority"),OR($F74=1,$F74=5)),0,new_ci(VALUE(LEFT(Options!$B$24,2)),$C74,$E74,$F74,2016,$I74+$J74,1,$H74,$G74*$H74,Options!$B$8)))</f>
        <v>689.94849821380001</v>
      </c>
      <c r="M74" s="70">
        <f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Authority"),OR($F74=1,$F74=5)),0,new_yllv2(VALUE(LEFT(Options!$B$24,2)),$C74,$D74,$E74,$F74,2016,$I74,1,$H74,$G74*$H74,Options!$B$8)))</f>
        <v>9246.6965659908001</v>
      </c>
      <c r="N74" s="71">
        <f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Authority"),OR($F74=1,$F74=5)),0,new_yllv2(VALUE(LEFT(Options!$B$24,2)),$C74,$D74,$E74,$F74,2016,$I74+$J74,1,$H74,$G74*$H74,Options!$B$8)))</f>
        <v>9183.2117514316997</v>
      </c>
      <c r="O74" s="77" t="e">
        <f ca="1"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Authority"),OR($F74=1,$F74=5)),0,hosp_count(VALUE(LEFT(Options!$B$24,2)),$C74,$E74,$F74,2016,$I74,1,$H74,$G74*$H74, Options!$B$8)))</f>
        <v>#NAME?</v>
      </c>
      <c r="P74" s="77" t="e">
        <f ca="1"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Authority"),OR($F74=1,$F74=5)),0,hosp_count(VALUE(LEFT(Options!$B$24,2)),$C74,$E74,$F74,2016,$I74+$J74,1,$H74,$G74*$H74, Options!$B$8)))</f>
        <v>#NAME?</v>
      </c>
      <c r="Q74" s="70">
        <f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Authority"),OR($F74=1,$F74=5)),0,prem_mort(VALUE(LEFT(Options!$B$24,2)),$C74,$E74,$F74,2016,$I74,1,$H74,$G74*$H74,Options!$B$8)))</f>
        <v>694.71820772829994</v>
      </c>
      <c r="R74" s="71">
        <f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Authority"),OR($F74=1,$F74=5)),0,prem_mort(VALUE(LEFT(Options!$B$24,2)),$C74,$E74,$F74,2016,$I74+$J74,1,$H74,$G74*$H74,Options!$B$8)))</f>
        <v>689.94849821380001</v>
      </c>
      <c r="S74" s="70">
        <f t="shared" si="129"/>
        <v>3188.8286410001833</v>
      </c>
      <c r="T74" s="62">
        <f t="shared" si="130"/>
        <v>3166.9351795363996</v>
      </c>
      <c r="U74" s="62">
        <f t="shared" si="131"/>
        <v>42443.296456397686</v>
      </c>
      <c r="V74" s="62">
        <f t="shared" si="132"/>
        <v>42151.894571888828</v>
      </c>
      <c r="W74" s="62" t="e">
        <f t="shared" ca="1" si="133"/>
        <v>#NAME?</v>
      </c>
      <c r="X74" s="62" t="e">
        <f t="shared" ca="1" si="134"/>
        <v>#NAME?</v>
      </c>
      <c r="Y74" s="62">
        <f t="shared" si="135"/>
        <v>3188.8286410001833</v>
      </c>
      <c r="Z74" s="71">
        <f t="shared" si="136"/>
        <v>3166.9351795363996</v>
      </c>
      <c r="AA74" s="70">
        <f t="shared" si="137"/>
        <v>15944143.205000916</v>
      </c>
      <c r="AB74" s="62">
        <f t="shared" si="138"/>
        <v>15834675.897681998</v>
      </c>
      <c r="AC74" s="62">
        <f t="shared" si="139"/>
        <v>212216482.28198844</v>
      </c>
      <c r="AD74" s="62">
        <f t="shared" si="124"/>
        <v>210759472.85944414</v>
      </c>
      <c r="AE74" s="62" t="e">
        <f t="shared" ca="1" si="125"/>
        <v>#NAME?</v>
      </c>
      <c r="AF74" s="62" t="e">
        <f t="shared" ca="1" si="126"/>
        <v>#NAME?</v>
      </c>
      <c r="AG74" s="62">
        <f t="shared" si="127"/>
        <v>15944143.205000916</v>
      </c>
      <c r="AH74" s="62">
        <f t="shared" si="128"/>
        <v>15834675.897681998</v>
      </c>
      <c r="AI74" s="71">
        <v>5000</v>
      </c>
      <c r="AJ74" s="120"/>
      <c r="AK74" s="121"/>
      <c r="AL74" s="62"/>
      <c r="AM74" s="62"/>
      <c r="AN74" s="121"/>
      <c r="AO74" s="121"/>
      <c r="AP74" s="62"/>
      <c r="AQ74" s="71"/>
    </row>
    <row r="75" spans="2:43" x14ac:dyDescent="0.35">
      <c r="B75" s="5" t="s">
        <v>74</v>
      </c>
      <c r="C75" s="15">
        <v>76.942824999999999</v>
      </c>
      <c r="D75" s="15">
        <v>87.812830000000005</v>
      </c>
      <c r="E75" t="s">
        <v>167</v>
      </c>
      <c r="F75">
        <v>1</v>
      </c>
      <c r="G75" s="15">
        <f>HLOOKUP(Calculations!$E$2,'Prevalence Rates'!$C$3:$BC$249,'Prevalence Rates'!$BD75,FALSE)</f>
        <v>0.85</v>
      </c>
      <c r="H75">
        <f>HLOOKUP(Calculations!$E$2,'Population 2016'!$C$3:$BC$249,'Population 2016'!BD75,FALSE)</f>
        <v>19138</v>
      </c>
      <c r="I75">
        <v>0</v>
      </c>
      <c r="J75">
        <f>HLOOKUP(Results!E$4,Targeting!$C$3:$F$249,Targeting!$G75,FALSE)</f>
        <v>3142</v>
      </c>
      <c r="K75" s="76">
        <f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Authority"),OR($F75=1,$F75=5)),0,new_ci(VALUE(LEFT(Options!$B$24,2)),$C75,$E75,$F75,2016,$I75,1,$H75,$G75*$H75,Options!$B$8)))</f>
        <v>926.20852575820004</v>
      </c>
      <c r="L75" s="77">
        <f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Authority"),OR($F75=1,$F75=5)),0,new_ci(VALUE(LEFT(Options!$B$24,2)),$C75,$E75,$F75,2016,$I75+$J75,1,$H75,$G75*$H75,Options!$B$8)))</f>
        <v>920.19525587400005</v>
      </c>
      <c r="M75" s="70">
        <f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Authority"),OR($F75=1,$F75=5)),0,new_yllv2(VALUE(LEFT(Options!$B$24,2)),$C75,$D75,$E75,$F75,2016,$I75,1,$H75,$G75*$H75,Options!$B$8)))</f>
        <v>9141.6827802760999</v>
      </c>
      <c r="N75" s="71">
        <f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Authority"),OR($F75=1,$F75=5)),0,new_yllv2(VALUE(LEFT(Options!$B$24,2)),$C75,$D75,$E75,$F75,2016,$I75+$J75,1,$H75,$G75*$H75,Options!$B$8)))</f>
        <v>9082.3317764527001</v>
      </c>
      <c r="O75" s="77" t="e">
        <f ca="1"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Authority"),OR($F75=1,$F75=5)),0,hosp_count(VALUE(LEFT(Options!$B$24,2)),$C75,$E75,$F75,2016,$I75,1,$H75,$G75*$H75, Options!$B$8)))</f>
        <v>#NAME?</v>
      </c>
      <c r="P75" s="77" t="e">
        <f ca="1"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Authority"),OR($F75=1,$F75=5)),0,hosp_count(VALUE(LEFT(Options!$B$24,2)),$C75,$E75,$F75,2016,$I75+$J75,1,$H75,$G75*$H75, Options!$B$8)))</f>
        <v>#NAME?</v>
      </c>
      <c r="Q75" s="70">
        <f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Authority"),OR($F75=1,$F75=5)),0,prem_mort(VALUE(LEFT(Options!$B$24,2)),$C75,$E75,$F75,2016,$I75,1,$H75,$G75*$H75,Options!$B$8)))</f>
        <v>0</v>
      </c>
      <c r="R75" s="71">
        <f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Authority"),OR($F75=1,$F75=5)),0,prem_mort(VALUE(LEFT(Options!$B$24,2)),$C75,$E75,$F75,2016,$I75+$J75,1,$H75,$G75*$H75,Options!$B$8)))</f>
        <v>0</v>
      </c>
      <c r="S75" s="70">
        <f t="shared" si="129"/>
        <v>4839.6307124997384</v>
      </c>
      <c r="T75" s="62">
        <f t="shared" si="130"/>
        <v>4808.2101362420317</v>
      </c>
      <c r="U75" s="62">
        <f t="shared" si="131"/>
        <v>47767.179330526174</v>
      </c>
      <c r="V75" s="62">
        <f t="shared" si="132"/>
        <v>47457.058085759745</v>
      </c>
      <c r="W75" s="62" t="e">
        <f t="shared" ca="1" si="133"/>
        <v>#NAME?</v>
      </c>
      <c r="X75" s="62" t="e">
        <f t="shared" ca="1" si="134"/>
        <v>#NAME?</v>
      </c>
      <c r="Y75" s="62">
        <f t="shared" si="135"/>
        <v>0</v>
      </c>
      <c r="Z75" s="71">
        <f t="shared" si="136"/>
        <v>0</v>
      </c>
      <c r="AA75" s="70">
        <f t="shared" si="137"/>
        <v>19358522.849998955</v>
      </c>
      <c r="AB75" s="62">
        <f t="shared" si="138"/>
        <v>19232840.544968128</v>
      </c>
      <c r="AC75" s="62">
        <f t="shared" si="139"/>
        <v>191068717.32210469</v>
      </c>
      <c r="AD75" s="62">
        <f t="shared" si="124"/>
        <v>189828232.34303898</v>
      </c>
      <c r="AE75" s="62" t="e">
        <f t="shared" ca="1" si="125"/>
        <v>#NAME?</v>
      </c>
      <c r="AF75" s="62" t="e">
        <f t="shared" ca="1" si="126"/>
        <v>#NAME?</v>
      </c>
      <c r="AG75" s="62">
        <f t="shared" si="127"/>
        <v>0</v>
      </c>
      <c r="AH75" s="62">
        <f t="shared" si="128"/>
        <v>0</v>
      </c>
      <c r="AI75" s="71">
        <v>4000</v>
      </c>
      <c r="AJ75" s="120"/>
      <c r="AK75" s="121"/>
      <c r="AL75" s="62"/>
      <c r="AM75" s="62"/>
      <c r="AN75" s="121"/>
      <c r="AO75" s="121"/>
      <c r="AP75" s="62"/>
      <c r="AQ75" s="71"/>
    </row>
    <row r="76" spans="2:43" x14ac:dyDescent="0.35">
      <c r="B76" s="5" t="s">
        <v>75</v>
      </c>
      <c r="C76" s="15">
        <v>81.856712000000002</v>
      </c>
      <c r="D76" s="15">
        <v>89.736710000000002</v>
      </c>
      <c r="E76" t="s">
        <v>167</v>
      </c>
      <c r="F76">
        <v>1</v>
      </c>
      <c r="G76" s="15">
        <f>HLOOKUP(Calculations!$E$2,'Prevalence Rates'!$C$3:$BC$249,'Prevalence Rates'!$BD76,FALSE)</f>
        <v>0.85</v>
      </c>
      <c r="H76">
        <f>HLOOKUP(Calculations!$E$2,'Population 2016'!$C$3:$BC$249,'Population 2016'!BD76,FALSE)</f>
        <v>14776</v>
      </c>
      <c r="I76">
        <v>0</v>
      </c>
      <c r="J76">
        <f>HLOOKUP(Results!E$4,Targeting!$C$3:$F$249,Targeting!$G76,FALSE)</f>
        <v>2426</v>
      </c>
      <c r="K76" s="76">
        <f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Authority"),OR($F76=1,$F76=5)),0,new_ci(VALUE(LEFT(Options!$B$24,2)),$C76,$E76,$F76,2016,$I76,1,$H76,$G76*$H76,Options!$B$8)))</f>
        <v>1072.2156468871999</v>
      </c>
      <c r="L76" s="77">
        <f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Authority"),OR($F76=1,$F76=5)),0,new_ci(VALUE(LEFT(Options!$B$24,2)),$C76,$E76,$F76,2016,$I76+$J76,1,$H76,$G76*$H76,Options!$B$8)))</f>
        <v>1065.3477158506</v>
      </c>
      <c r="M76" s="70">
        <f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Authority"),OR($F76=1,$F76=5)),0,new_yllv2(VALUE(LEFT(Options!$B$24,2)),$C76,$D76,$E76,$F76,2016,$I76,1,$H76,$G76*$H76,Options!$B$8)))</f>
        <v>7376.8415061526002</v>
      </c>
      <c r="N76" s="71">
        <f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Authority"),OR($F76=1,$F76=5)),0,new_yllv2(VALUE(LEFT(Options!$B$24,2)),$C76,$D76,$E76,$F76,2016,$I76+$J76,1,$H76,$G76*$H76,Options!$B$8)))</f>
        <v>7329.5901543566997</v>
      </c>
      <c r="O76" s="77" t="e">
        <f ca="1"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Authority"),OR($F76=1,$F76=5)),0,hosp_count(VALUE(LEFT(Options!$B$24,2)),$C76,$E76,$F76,2016,$I76,1,$H76,$G76*$H76, Options!$B$8)))</f>
        <v>#NAME?</v>
      </c>
      <c r="P76" s="77" t="e">
        <f ca="1"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Authority"),OR($F76=1,$F76=5)),0,hosp_count(VALUE(LEFT(Options!$B$24,2)),$C76,$E76,$F76,2016,$I76+$J76,1,$H76,$G76*$H76, Options!$B$8)))</f>
        <v>#NAME?</v>
      </c>
      <c r="Q76" s="70">
        <f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Authority"),OR($F76=1,$F76=5)),0,prem_mort(VALUE(LEFT(Options!$B$24,2)),$C76,$E76,$F76,2016,$I76,1,$H76,$G76*$H76,Options!$B$8)))</f>
        <v>0</v>
      </c>
      <c r="R76" s="71">
        <f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Authority"),OR($F76=1,$F76=5)),0,prem_mort(VALUE(LEFT(Options!$B$24,2)),$C76,$E76,$F76,2016,$I76+$J76,1,$H76,$G76*$H76,Options!$B$8)))</f>
        <v>0</v>
      </c>
      <c r="S76" s="70">
        <f t="shared" si="129"/>
        <v>7256.4675614997286</v>
      </c>
      <c r="T76" s="62">
        <f t="shared" si="130"/>
        <v>7209.9872485828373</v>
      </c>
      <c r="U76" s="62">
        <f t="shared" si="131"/>
        <v>49924.482310182728</v>
      </c>
      <c r="V76" s="62">
        <f t="shared" si="132"/>
        <v>49604.69785027545</v>
      </c>
      <c r="W76" s="62" t="e">
        <f t="shared" ca="1" si="133"/>
        <v>#NAME?</v>
      </c>
      <c r="X76" s="62" t="e">
        <f t="shared" ca="1" si="134"/>
        <v>#NAME?</v>
      </c>
      <c r="Y76" s="62">
        <f t="shared" si="135"/>
        <v>0</v>
      </c>
      <c r="Z76" s="71">
        <f t="shared" si="136"/>
        <v>0</v>
      </c>
      <c r="AA76" s="70">
        <f t="shared" si="137"/>
        <v>18141168.903749321</v>
      </c>
      <c r="AB76" s="62">
        <f t="shared" si="138"/>
        <v>18024968.121457092</v>
      </c>
      <c r="AC76" s="62">
        <f t="shared" si="139"/>
        <v>124811205.77545682</v>
      </c>
      <c r="AD76" s="62">
        <f t="shared" si="124"/>
        <v>124011744.62568863</v>
      </c>
      <c r="AE76" s="62" t="e">
        <f t="shared" ca="1" si="125"/>
        <v>#NAME?</v>
      </c>
      <c r="AF76" s="62" t="e">
        <f t="shared" ca="1" si="126"/>
        <v>#NAME?</v>
      </c>
      <c r="AG76" s="62">
        <f t="shared" si="127"/>
        <v>0</v>
      </c>
      <c r="AH76" s="62">
        <f t="shared" si="128"/>
        <v>0</v>
      </c>
      <c r="AI76" s="71">
        <v>2500</v>
      </c>
      <c r="AJ76" s="120"/>
      <c r="AK76" s="121"/>
      <c r="AL76" s="62"/>
      <c r="AM76" s="62"/>
      <c r="AN76" s="121"/>
      <c r="AO76" s="121"/>
      <c r="AP76" s="62"/>
      <c r="AQ76" s="71"/>
    </row>
    <row r="77" spans="2:43" x14ac:dyDescent="0.35">
      <c r="B77" s="5" t="s">
        <v>81</v>
      </c>
      <c r="C77" s="15">
        <v>86.730819999999994</v>
      </c>
      <c r="D77" s="15">
        <v>92.220819999999989</v>
      </c>
      <c r="E77" t="s">
        <v>167</v>
      </c>
      <c r="F77">
        <v>1</v>
      </c>
      <c r="G77" s="15">
        <f>HLOOKUP(Calculations!$E$2,'Prevalence Rates'!$C$3:$BC$249,'Prevalence Rates'!$BD77,FALSE)</f>
        <v>0.85</v>
      </c>
      <c r="H77">
        <f>HLOOKUP(Calculations!$E$2,'Population 2016'!$C$3:$BC$249,'Population 2016'!BD77,FALSE)</f>
        <v>8869</v>
      </c>
      <c r="I77">
        <v>0</v>
      </c>
      <c r="J77">
        <f>HLOOKUP(Results!E$4,Targeting!$C$3:$F$249,Targeting!$G77,FALSE)</f>
        <v>1456</v>
      </c>
      <c r="K77" s="76">
        <f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Authority"),OR($F77=1,$F77=5)),0,new_ci(VALUE(LEFT(Options!$B$24,2)),$C77,$E77,$F77,2016,$I77,1,$H77,$G77*$H77,Options!$B$8)))</f>
        <v>955.58762736220001</v>
      </c>
      <c r="L77" s="77">
        <f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Authority"),OR($F77=1,$F77=5)),0,new_ci(VALUE(LEFT(Options!$B$24,2)),$C77,$E77,$F77,2016,$I77+$J77,1,$H77,$G77*$H77,Options!$B$8)))</f>
        <v>949.59146875739998</v>
      </c>
      <c r="M77" s="70">
        <f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Authority"),OR($F77=1,$F77=5)),0,new_yllv2(VALUE(LEFT(Options!$B$24,2)),$C77,$D77,$E77,$F77,2016,$I77,1,$H77,$G77*$H77,Options!$B$8)))</f>
        <v>4290.5884468562999</v>
      </c>
      <c r="N77" s="71">
        <f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Authority"),OR($F77=1,$F77=5)),0,new_yllv2(VALUE(LEFT(Options!$B$24,2)),$C77,$D77,$E77,$F77,2016,$I77+$J77,1,$H77,$G77*$H77,Options!$B$8)))</f>
        <v>4263.6656947207002</v>
      </c>
      <c r="O77" s="77" t="e">
        <f ca="1"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Authority"),OR($F77=1,$F77=5)),0,hosp_count(VALUE(LEFT(Options!$B$24,2)),$C77,$E77,$F77,2016,$I77,1,$H77,$G77*$H77, Options!$B$8)))</f>
        <v>#NAME?</v>
      </c>
      <c r="P77" s="77" t="e">
        <f ca="1"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Authority"),OR($F77=1,$F77=5)),0,hosp_count(VALUE(LEFT(Options!$B$24,2)),$C77,$E77,$F77,2016,$I77+$J77,1,$H77,$G77*$H77, Options!$B$8)))</f>
        <v>#NAME?</v>
      </c>
      <c r="Q77" s="70">
        <f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Authority"),OR($F77=1,$F77=5)),0,prem_mort(VALUE(LEFT(Options!$B$24,2)),$C77,$E77,$F77,2016,$I77,1,$H77,$G77*$H77,Options!$B$8)))</f>
        <v>0</v>
      </c>
      <c r="R77" s="71">
        <f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Authority"),OR($F77=1,$F77=5)),0,prem_mort(VALUE(LEFT(Options!$B$24,2)),$C77,$E77,$F77,2016,$I77+$J77,1,$H77,$G77*$H77,Options!$B$8)))</f>
        <v>0</v>
      </c>
      <c r="S77" s="70">
        <f t="shared" si="129"/>
        <v>10774.468681499606</v>
      </c>
      <c r="T77" s="62">
        <f t="shared" si="130"/>
        <v>10706.860624167324</v>
      </c>
      <c r="U77" s="62">
        <f t="shared" si="131"/>
        <v>48377.364379933475</v>
      </c>
      <c r="V77" s="62">
        <f t="shared" si="132"/>
        <v>48073.804202510997</v>
      </c>
      <c r="W77" s="62" t="e">
        <f t="shared" ca="1" si="133"/>
        <v>#NAME?</v>
      </c>
      <c r="X77" s="62" t="e">
        <f t="shared" ca="1" si="134"/>
        <v>#NAME?</v>
      </c>
      <c r="Y77" s="62">
        <f t="shared" si="135"/>
        <v>0</v>
      </c>
      <c r="Z77" s="71">
        <f t="shared" si="136"/>
        <v>0</v>
      </c>
      <c r="AA77" s="70">
        <f t="shared" si="137"/>
        <v>16161703.022249408</v>
      </c>
      <c r="AB77" s="62">
        <f t="shared" si="138"/>
        <v>16060290.936250987</v>
      </c>
      <c r="AC77" s="62">
        <f t="shared" si="139"/>
        <v>72566046.569900215</v>
      </c>
      <c r="AD77" s="62">
        <f t="shared" si="124"/>
        <v>72110706.303766489</v>
      </c>
      <c r="AE77" s="62" t="e">
        <f t="shared" ca="1" si="125"/>
        <v>#NAME?</v>
      </c>
      <c r="AF77" s="62" t="e">
        <f t="shared" ca="1" si="126"/>
        <v>#NAME?</v>
      </c>
      <c r="AG77" s="62">
        <f t="shared" si="127"/>
        <v>0</v>
      </c>
      <c r="AH77" s="62">
        <f t="shared" si="128"/>
        <v>0</v>
      </c>
      <c r="AI77" s="71">
        <v>1500</v>
      </c>
      <c r="AJ77" s="120"/>
      <c r="AK77" s="121"/>
      <c r="AL77" s="62"/>
      <c r="AM77" s="62"/>
      <c r="AN77" s="121"/>
      <c r="AO77" s="121"/>
      <c r="AP77" s="62"/>
      <c r="AQ77" s="71"/>
    </row>
    <row r="78" spans="2:43" x14ac:dyDescent="0.35">
      <c r="B78" s="5" t="s">
        <v>82</v>
      </c>
      <c r="C78" s="15">
        <v>92.779342999999997</v>
      </c>
      <c r="D78" s="15">
        <v>96.279340000000005</v>
      </c>
      <c r="E78" t="s">
        <v>167</v>
      </c>
      <c r="F78">
        <v>1</v>
      </c>
      <c r="G78" s="15">
        <f>HLOOKUP(Calculations!$E$2,'Prevalence Rates'!$C$3:$BC$249,'Prevalence Rates'!$BD78,FALSE)</f>
        <v>0.85</v>
      </c>
      <c r="H78">
        <f>HLOOKUP(Calculations!$E$2,'Population 2016'!$C$3:$BC$249,'Population 2016'!BD78,FALSE)</f>
        <v>4825</v>
      </c>
      <c r="I78">
        <v>0</v>
      </c>
      <c r="J78">
        <f>HLOOKUP(Results!E$4,Targeting!$C$3:$F$249,Targeting!$G78,FALSE)</f>
        <v>792</v>
      </c>
      <c r="K78" s="76">
        <f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Authority"),OR($F78=1,$F78=5)),0,new_ci(VALUE(LEFT(Options!$B$24,2)),$C78,$E78,$F78,2016,$I78,1,$H78,$G78*$H78,Options!$B$8)))</f>
        <v>837.31978944089997</v>
      </c>
      <c r="L78" s="77">
        <f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Authority"),OR($F78=1,$F78=5)),0,new_ci(VALUE(LEFT(Options!$B$24,2)),$C78,$E78,$F78,2016,$I78+$J78,1,$H78,$G78*$H78,Options!$B$8)))</f>
        <v>832.27741483770001</v>
      </c>
      <c r="M78" s="70">
        <f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Authority"),OR($F78=1,$F78=5)),0,new_yllv2(VALUE(LEFT(Options!$B$24,2)),$C78,$D78,$E78,$F78,2016,$I78,1,$H78,$G78*$H78,Options!$B$8)))</f>
        <v>2093.2969616429</v>
      </c>
      <c r="N78" s="71">
        <f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Authority"),OR($F78=1,$F78=5)),0,new_yllv2(VALUE(LEFT(Options!$B$24,2)),$C78,$D78,$E78,$F78,2016,$I78+$J78,1,$H78,$G78*$H78,Options!$B$8)))</f>
        <v>2080.6910402620001</v>
      </c>
      <c r="O78" s="77" t="e">
        <f ca="1"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Authority"),OR($F78=1,$F78=5)),0,hosp_count(VALUE(LEFT(Options!$B$24,2)),$C78,$E78,$F78,2016,$I78,1,$H78,$G78*$H78, Options!$B$8)))</f>
        <v>#NAME?</v>
      </c>
      <c r="P78" s="77" t="e">
        <f ca="1"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Authority"),OR($F78=1,$F78=5)),0,hosp_count(VALUE(LEFT(Options!$B$24,2)),$C78,$E78,$F78,2016,$I78+$J78,1,$H78,$G78*$H78, Options!$B$8)))</f>
        <v>#NAME?</v>
      </c>
      <c r="Q78" s="70">
        <f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Authority"),OR($F78=1,$F78=5)),0,prem_mort(VALUE(LEFT(Options!$B$24,2)),$C78,$E78,$F78,2016,$I78,1,$H78,$G78*$H78,Options!$B$8)))</f>
        <v>0</v>
      </c>
      <c r="R78" s="71">
        <f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Authority"),OR($F78=1,$F78=5)),0,prem_mort(VALUE(LEFT(Options!$B$24,2)),$C78,$E78,$F78,2016,$I78+$J78,1,$H78,$G78*$H78,Options!$B$8)))</f>
        <v>0</v>
      </c>
      <c r="S78" s="70">
        <f t="shared" si="129"/>
        <v>17353.778019500518</v>
      </c>
      <c r="T78" s="62">
        <f t="shared" si="130"/>
        <v>17249.2728463772</v>
      </c>
      <c r="U78" s="62">
        <f t="shared" si="131"/>
        <v>43384.392987417617</v>
      </c>
      <c r="V78" s="62">
        <f t="shared" si="132"/>
        <v>43123.130368124359</v>
      </c>
      <c r="W78" s="62" t="e">
        <f t="shared" ca="1" si="133"/>
        <v>#NAME?</v>
      </c>
      <c r="X78" s="62" t="e">
        <f t="shared" ca="1" si="134"/>
        <v>#NAME?</v>
      </c>
      <c r="Y78" s="62">
        <f t="shared" si="135"/>
        <v>0</v>
      </c>
      <c r="Z78" s="71">
        <f t="shared" si="136"/>
        <v>0</v>
      </c>
      <c r="AA78" s="70">
        <f t="shared" si="137"/>
        <v>17353778.019500516</v>
      </c>
      <c r="AB78" s="62">
        <f t="shared" si="138"/>
        <v>17249272.846377201</v>
      </c>
      <c r="AC78" s="62">
        <f t="shared" si="139"/>
        <v>43384392.987417616</v>
      </c>
      <c r="AD78" s="62">
        <f t="shared" si="124"/>
        <v>43123130.368124358</v>
      </c>
      <c r="AE78" s="62" t="e">
        <f t="shared" ca="1" si="125"/>
        <v>#NAME?</v>
      </c>
      <c r="AF78" s="62" t="e">
        <f t="shared" ca="1" si="126"/>
        <v>#NAME?</v>
      </c>
      <c r="AG78" s="62">
        <f t="shared" si="127"/>
        <v>0</v>
      </c>
      <c r="AH78" s="62">
        <f t="shared" si="128"/>
        <v>0</v>
      </c>
      <c r="AI78" s="71">
        <v>1000</v>
      </c>
      <c r="AJ78" s="120"/>
      <c r="AK78" s="121"/>
      <c r="AL78" s="62"/>
      <c r="AM78" s="62"/>
      <c r="AN78" s="121"/>
      <c r="AO78" s="121"/>
      <c r="AP78" s="62"/>
      <c r="AQ78" s="71"/>
    </row>
    <row r="79" spans="2:43" hidden="1" x14ac:dyDescent="0.35">
      <c r="B79" s="5" t="s">
        <v>76</v>
      </c>
      <c r="C79" s="15">
        <v>2.0320822999999999</v>
      </c>
      <c r="D79" s="15">
        <v>77.402082000000007</v>
      </c>
      <c r="E79" t="s">
        <v>168</v>
      </c>
      <c r="F79">
        <v>1</v>
      </c>
      <c r="G79" s="15">
        <f>HLOOKUP(Calculations!$E$2,'Prevalence Rates'!$C$3:$BC$249,'Prevalence Rates'!$BD79,FALSE)</f>
        <v>0</v>
      </c>
      <c r="H79">
        <f>HLOOKUP(Calculations!$E$2,'Population 2016'!$C$3:$BC$249,'Population 2016'!BD79,FALSE)</f>
        <v>0</v>
      </c>
      <c r="I79">
        <v>0</v>
      </c>
      <c r="J79">
        <f>HLOOKUP(Results!E$4,Targeting!$C$3:$F$249,Targeting!$G79,FALSE)</f>
        <v>0</v>
      </c>
      <c r="K79" s="76" t="e">
        <f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Authority"),OR($F79=1,$F79=5)),0,new_ci(VALUE(LEFT(Options!$B$24,2)),$C79,$E79,$F79,2016,$I79,1,$H79,$G79*$H79,Options!$B$8)))</f>
        <v>#VALUE!</v>
      </c>
      <c r="L79" s="77" t="e">
        <f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Authority"),OR($F79=1,$F79=5)),0,new_ci(VALUE(LEFT(Options!$B$24,2)),$C79,$E79,$F79,2016,$I79+$J79,1,$H79,$G79*$H79,Options!$B$8)))</f>
        <v>#VALUE!</v>
      </c>
      <c r="M79" s="70" t="e">
        <f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Authority"),OR($F79=1,$F79=5)),0,new_yllv2(VALUE(LEFT(Options!$B$24,2)),$C79,$D79,$E79,$F79,2016,$I79,1,$H79,$G79*$H79,Options!$B$8)))</f>
        <v>#VALUE!</v>
      </c>
      <c r="N79" s="71" t="e">
        <f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Authority"),OR($F79=1,$F79=5)),0,new_yllv2(VALUE(LEFT(Options!$B$24,2)),$C79,$D79,$E79,$F79,2016,$I79+$J79,1,$H79,$G79*$H79,Options!$B$8)))</f>
        <v>#VALUE!</v>
      </c>
      <c r="O79" s="77" t="e">
        <f ca="1"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Authority"),OR($F79=1,$F79=5)),0,hosp_count(VALUE(LEFT(Options!$B$24,2)),$C79,$E79,$F79,2016,$I79,1,$H79,$G79*$H79, Options!$B$8)))</f>
        <v>#NAME?</v>
      </c>
      <c r="P79" s="77" t="e">
        <f ca="1"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Authority"),OR($F79=1,$F79=5)),0,hosp_count(VALUE(LEFT(Options!$B$24,2)),$C79,$E79,$F79,2016,$I79+$J79,1,$H79,$G79*$H79, Options!$B$8)))</f>
        <v>#NAME?</v>
      </c>
      <c r="Q79" s="70" t="e">
        <f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Authority"),OR($F79=1,$F79=5)),0,prem_mort(VALUE(LEFT(Options!$B$24,2)),$C79,$E79,$F79,2016,$I79,1,$H79,$G79*$H79,Options!$B$8)))</f>
        <v>#VALUE!</v>
      </c>
      <c r="R79" s="71" t="e">
        <f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Authority"),OR($F79=1,$F79=5)),0,prem_mort(VALUE(LEFT(Options!$B$24,2)),$C79,$E79,$F79,2016,$I79+$J79,1,$H79,$G79*$H79,Options!$B$8)))</f>
        <v>#VALUE!</v>
      </c>
      <c r="S79" s="70" t="e">
        <f t="shared" si="129"/>
        <v>#VALUE!</v>
      </c>
      <c r="T79" s="62" t="e">
        <f t="shared" si="130"/>
        <v>#VALUE!</v>
      </c>
      <c r="U79" s="62" t="e">
        <f t="shared" si="131"/>
        <v>#VALUE!</v>
      </c>
      <c r="V79" s="62" t="e">
        <f t="shared" si="132"/>
        <v>#VALUE!</v>
      </c>
      <c r="W79" s="62" t="e">
        <f t="shared" ca="1" si="133"/>
        <v>#NAME?</v>
      </c>
      <c r="X79" s="62" t="e">
        <f t="shared" ca="1" si="134"/>
        <v>#NAME?</v>
      </c>
      <c r="Y79" s="62" t="e">
        <f t="shared" si="135"/>
        <v>#VALUE!</v>
      </c>
      <c r="Z79" s="71" t="e">
        <f t="shared" si="136"/>
        <v>#VALUE!</v>
      </c>
      <c r="AA79" s="70" t="e">
        <f t="shared" si="137"/>
        <v>#VALUE!</v>
      </c>
      <c r="AB79" s="62" t="e">
        <f t="shared" si="138"/>
        <v>#VALUE!</v>
      </c>
      <c r="AC79" s="62" t="e">
        <f t="shared" si="139"/>
        <v>#VALUE!</v>
      </c>
      <c r="AD79" s="62" t="e">
        <f t="shared" si="124"/>
        <v>#VALUE!</v>
      </c>
      <c r="AE79" s="62" t="e">
        <f t="shared" ca="1" si="125"/>
        <v>#NAME?</v>
      </c>
      <c r="AF79" s="62" t="e">
        <f t="shared" ca="1" si="126"/>
        <v>#NAME?</v>
      </c>
      <c r="AG79" s="62" t="e">
        <f t="shared" si="127"/>
        <v>#VALUE!</v>
      </c>
      <c r="AH79" s="62" t="e">
        <f t="shared" si="128"/>
        <v>#VALUE!</v>
      </c>
      <c r="AI79" s="71">
        <v>5000</v>
      </c>
      <c r="AJ79" s="120"/>
      <c r="AK79" s="121"/>
      <c r="AL79" s="62"/>
      <c r="AM79" s="62"/>
      <c r="AN79" s="121"/>
      <c r="AO79" s="121"/>
      <c r="AP79" s="62"/>
      <c r="AQ79" s="71"/>
    </row>
    <row r="80" spans="2:43" hidden="1" x14ac:dyDescent="0.35">
      <c r="B80" s="5" t="s">
        <v>46</v>
      </c>
      <c r="C80" s="15">
        <v>6.9784756000000003</v>
      </c>
      <c r="D80" s="15">
        <v>77.398476000000002</v>
      </c>
      <c r="E80" t="s">
        <v>168</v>
      </c>
      <c r="F80">
        <v>1</v>
      </c>
      <c r="G80" s="15">
        <f>HLOOKUP(Calculations!$E$2,'Prevalence Rates'!$C$3:$BC$249,'Prevalence Rates'!$BD80,FALSE)</f>
        <v>0</v>
      </c>
      <c r="H80">
        <f>HLOOKUP(Calculations!$E$2,'Population 2016'!$C$3:$BC$249,'Population 2016'!BD80,FALSE)</f>
        <v>0</v>
      </c>
      <c r="I80">
        <v>0</v>
      </c>
      <c r="J80">
        <f>HLOOKUP(Results!E$4,Targeting!$C$3:$F$249,Targeting!$G80,FALSE)</f>
        <v>0</v>
      </c>
      <c r="K80" s="76" t="e">
        <f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Authority"),OR($F80=1,$F80=5)),0,new_ci(VALUE(LEFT(Options!$B$24,2)),$C80,$E80,$F80,2016,$I80,1,$H80,$G80*$H80,Options!$B$8)))</f>
        <v>#VALUE!</v>
      </c>
      <c r="L80" s="77" t="e">
        <f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Authority"),OR($F80=1,$F80=5)),0,new_ci(VALUE(LEFT(Options!$B$24,2)),$C80,$E80,$F80,2016,$I80+$J80,1,$H80,$G80*$H80,Options!$B$8)))</f>
        <v>#VALUE!</v>
      </c>
      <c r="M80" s="70" t="e">
        <f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Authority"),OR($F80=1,$F80=5)),0,new_yllv2(VALUE(LEFT(Options!$B$24,2)),$C80,$D80,$E80,$F80,2016,$I80,1,$H80,$G80*$H80,Options!$B$8)))</f>
        <v>#VALUE!</v>
      </c>
      <c r="N80" s="71" t="e">
        <f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Authority"),OR($F80=1,$F80=5)),0,new_yllv2(VALUE(LEFT(Options!$B$24,2)),$C80,$D80,$E80,$F80,2016,$I80+$J80,1,$H80,$G80*$H80,Options!$B$8)))</f>
        <v>#VALUE!</v>
      </c>
      <c r="O80" s="77" t="e">
        <f ca="1"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Authority"),OR($F80=1,$F80=5)),0,hosp_count(VALUE(LEFT(Options!$B$24,2)),$C80,$E80,$F80,2016,$I80,1,$H80,$G80*$H80, Options!$B$8)))</f>
        <v>#NAME?</v>
      </c>
      <c r="P80" s="77" t="e">
        <f ca="1"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Authority"),OR($F80=1,$F80=5)),0,hosp_count(VALUE(LEFT(Options!$B$24,2)),$C80,$E80,$F80,2016,$I80+$J80,1,$H80,$G80*$H80, Options!$B$8)))</f>
        <v>#NAME?</v>
      </c>
      <c r="Q80" s="70" t="e">
        <f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Authority"),OR($F80=1,$F80=5)),0,prem_mort(VALUE(LEFT(Options!$B$24,2)),$C80,$E80,$F80,2016,$I80,1,$H80,$G80*$H80,Options!$B$8)))</f>
        <v>#VALUE!</v>
      </c>
      <c r="R80" s="71" t="e">
        <f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Authority"),OR($F80=1,$F80=5)),0,prem_mort(VALUE(LEFT(Options!$B$24,2)),$C80,$E80,$F80,2016,$I80+$J80,1,$H80,$G80*$H80,Options!$B$8)))</f>
        <v>#VALUE!</v>
      </c>
      <c r="S80" s="70" t="e">
        <f t="shared" si="129"/>
        <v>#VALUE!</v>
      </c>
      <c r="T80" s="62" t="e">
        <f t="shared" si="130"/>
        <v>#VALUE!</v>
      </c>
      <c r="U80" s="62" t="e">
        <f t="shared" si="131"/>
        <v>#VALUE!</v>
      </c>
      <c r="V80" s="62" t="e">
        <f t="shared" si="132"/>
        <v>#VALUE!</v>
      </c>
      <c r="W80" s="62" t="e">
        <f t="shared" ca="1" si="133"/>
        <v>#NAME?</v>
      </c>
      <c r="X80" s="62" t="e">
        <f t="shared" ca="1" si="134"/>
        <v>#NAME?</v>
      </c>
      <c r="Y80" s="62" t="e">
        <f t="shared" si="135"/>
        <v>#VALUE!</v>
      </c>
      <c r="Z80" s="71" t="e">
        <f t="shared" si="136"/>
        <v>#VALUE!</v>
      </c>
      <c r="AA80" s="70" t="e">
        <f t="shared" si="137"/>
        <v>#VALUE!</v>
      </c>
      <c r="AB80" s="62" t="e">
        <f t="shared" si="138"/>
        <v>#VALUE!</v>
      </c>
      <c r="AC80" s="62" t="e">
        <f t="shared" si="139"/>
        <v>#VALUE!</v>
      </c>
      <c r="AD80" s="62" t="e">
        <f t="shared" si="124"/>
        <v>#VALUE!</v>
      </c>
      <c r="AE80" s="62" t="e">
        <f t="shared" ca="1" si="125"/>
        <v>#NAME?</v>
      </c>
      <c r="AF80" s="62" t="e">
        <f t="shared" ca="1" si="126"/>
        <v>#NAME?</v>
      </c>
      <c r="AG80" s="62" t="e">
        <f t="shared" si="127"/>
        <v>#VALUE!</v>
      </c>
      <c r="AH80" s="62" t="e">
        <f t="shared" si="128"/>
        <v>#VALUE!</v>
      </c>
      <c r="AI80" s="71">
        <v>5500</v>
      </c>
      <c r="AJ80" s="120"/>
      <c r="AK80" s="121"/>
      <c r="AL80" s="62"/>
      <c r="AM80" s="62"/>
      <c r="AN80" s="121"/>
      <c r="AO80" s="121"/>
      <c r="AP80" s="62"/>
      <c r="AQ80" s="71"/>
    </row>
    <row r="81" spans="2:43" hidden="1" x14ac:dyDescent="0.35">
      <c r="B81" s="5" t="s">
        <v>77</v>
      </c>
      <c r="C81" s="15">
        <v>12.471144000000001</v>
      </c>
      <c r="D81" s="15">
        <v>77.921140000000008</v>
      </c>
      <c r="E81" t="s">
        <v>168</v>
      </c>
      <c r="F81">
        <v>1</v>
      </c>
      <c r="G81" s="15">
        <f>HLOOKUP(Calculations!$E$2,'Prevalence Rates'!$C$3:$BC$249,'Prevalence Rates'!$BD81,FALSE)</f>
        <v>0</v>
      </c>
      <c r="H81">
        <f>HLOOKUP(Calculations!$E$2,'Population 2016'!$C$3:$BC$249,'Population 2016'!BD81,FALSE)</f>
        <v>0</v>
      </c>
      <c r="I81">
        <v>0</v>
      </c>
      <c r="J81">
        <f>HLOOKUP(Results!E$4,Targeting!$C$3:$F$249,Targeting!$G81,FALSE)</f>
        <v>0</v>
      </c>
      <c r="K81" s="76" t="e">
        <f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Authority"),OR($F81=1,$F81=5)),0,new_ci(VALUE(LEFT(Options!$B$24,2)),$C81,$E81,$F81,2016,$I81,1,$H81,$G81*$H81,Options!$B$8)))</f>
        <v>#VALUE!</v>
      </c>
      <c r="L81" s="77" t="e">
        <f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Authority"),OR($F81=1,$F81=5)),0,new_ci(VALUE(LEFT(Options!$B$24,2)),$C81,$E81,$F81,2016,$I81+$J81,1,$H81,$G81*$H81,Options!$B$8)))</f>
        <v>#VALUE!</v>
      </c>
      <c r="M81" s="70" t="e">
        <f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Authority"),OR($F81=1,$F81=5)),0,new_yllv2(VALUE(LEFT(Options!$B$24,2)),$C81,$D81,$E81,$F81,2016,$I81,1,$H81,$G81*$H81,Options!$B$8)))</f>
        <v>#VALUE!</v>
      </c>
      <c r="N81" s="71" t="e">
        <f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Authority"),OR($F81=1,$F81=5)),0,new_yllv2(VALUE(LEFT(Options!$B$24,2)),$C81,$D81,$E81,$F81,2016,$I81+$J81,1,$H81,$G81*$H81,Options!$B$8)))</f>
        <v>#VALUE!</v>
      </c>
      <c r="O81" s="77" t="e">
        <f ca="1"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Authority"),OR($F81=1,$F81=5)),0,hosp_count(VALUE(LEFT(Options!$B$24,2)),$C81,$E81,$F81,2016,$I81,1,$H81,$G81*$H81, Options!$B$8)))</f>
        <v>#NAME?</v>
      </c>
      <c r="P81" s="77" t="e">
        <f ca="1"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Authority"),OR($F81=1,$F81=5)),0,hosp_count(VALUE(LEFT(Options!$B$24,2)),$C81,$E81,$F81,2016,$I81+$J81,1,$H81,$G81*$H81, Options!$B$8)))</f>
        <v>#NAME?</v>
      </c>
      <c r="Q81" s="70" t="e">
        <f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Authority"),OR($F81=1,$F81=5)),0,prem_mort(VALUE(LEFT(Options!$B$24,2)),$C81,$E81,$F81,2016,$I81,1,$H81,$G81*$H81,Options!$B$8)))</f>
        <v>#VALUE!</v>
      </c>
      <c r="R81" s="71" t="e">
        <f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Authority"),OR($F81=1,$F81=5)),0,prem_mort(VALUE(LEFT(Options!$B$24,2)),$C81,$E81,$F81,2016,$I81+$J81,1,$H81,$G81*$H81,Options!$B$8)))</f>
        <v>#VALUE!</v>
      </c>
      <c r="S81" s="70" t="e">
        <f t="shared" si="129"/>
        <v>#VALUE!</v>
      </c>
      <c r="T81" s="62" t="e">
        <f t="shared" si="130"/>
        <v>#VALUE!</v>
      </c>
      <c r="U81" s="62" t="e">
        <f t="shared" si="131"/>
        <v>#VALUE!</v>
      </c>
      <c r="V81" s="62" t="e">
        <f t="shared" si="132"/>
        <v>#VALUE!</v>
      </c>
      <c r="W81" s="62" t="e">
        <f t="shared" ca="1" si="133"/>
        <v>#NAME?</v>
      </c>
      <c r="X81" s="62" t="e">
        <f t="shared" ca="1" si="134"/>
        <v>#NAME?</v>
      </c>
      <c r="Y81" s="62" t="e">
        <f t="shared" si="135"/>
        <v>#VALUE!</v>
      </c>
      <c r="Z81" s="71" t="e">
        <f t="shared" si="136"/>
        <v>#VALUE!</v>
      </c>
      <c r="AA81" s="70" t="e">
        <f t="shared" si="137"/>
        <v>#VALUE!</v>
      </c>
      <c r="AB81" s="62" t="e">
        <f t="shared" si="138"/>
        <v>#VALUE!</v>
      </c>
      <c r="AC81" s="62" t="e">
        <f t="shared" si="139"/>
        <v>#VALUE!</v>
      </c>
      <c r="AD81" s="62" t="e">
        <f t="shared" si="124"/>
        <v>#VALUE!</v>
      </c>
      <c r="AE81" s="62" t="e">
        <f t="shared" ca="1" si="125"/>
        <v>#NAME?</v>
      </c>
      <c r="AF81" s="62" t="e">
        <f t="shared" ca="1" si="126"/>
        <v>#NAME?</v>
      </c>
      <c r="AG81" s="62" t="e">
        <f t="shared" si="127"/>
        <v>#VALUE!</v>
      </c>
      <c r="AH81" s="62" t="e">
        <f t="shared" si="128"/>
        <v>#VALUE!</v>
      </c>
      <c r="AI81" s="71">
        <v>6600</v>
      </c>
      <c r="AJ81" s="120"/>
      <c r="AK81" s="121"/>
      <c r="AL81" s="62"/>
      <c r="AM81" s="62"/>
      <c r="AN81" s="121"/>
      <c r="AO81" s="121"/>
      <c r="AP81" s="62"/>
      <c r="AQ81" s="71"/>
    </row>
    <row r="82" spans="2:43" x14ac:dyDescent="0.35">
      <c r="B82" s="5" t="s">
        <v>47</v>
      </c>
      <c r="C82" s="15">
        <v>17.556318000000001</v>
      </c>
      <c r="D82" s="15">
        <v>77.07632000000001</v>
      </c>
      <c r="E82" t="s">
        <v>168</v>
      </c>
      <c r="F82">
        <v>1</v>
      </c>
      <c r="G82" s="15">
        <f>HLOOKUP(Calculations!$E$2,'Prevalence Rates'!$C$3:$BC$249,'Prevalence Rates'!$BD82,FALSE)</f>
        <v>0.26</v>
      </c>
      <c r="H82">
        <f>HLOOKUP(Calculations!$E$2,'Population 2016'!$C$3:$BC$249,'Population 2016'!BD82,FALSE)</f>
        <v>25359</v>
      </c>
      <c r="I82">
        <v>0</v>
      </c>
      <c r="J82">
        <f>HLOOKUP(Results!E$4,Targeting!$C$3:$F$249,Targeting!$G82,FALSE)</f>
        <v>4164</v>
      </c>
      <c r="K82" s="76">
        <f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Authority"),OR($F82=1,$F82=5)),0,new_ci(VALUE(LEFT(Options!$B$24,2)),$C82,$E82,$F82,2016,$I82,1,$H82,$G82*$H82,Options!$B$8)))</f>
        <v>19.1722475925</v>
      </c>
      <c r="L82" s="77">
        <f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Authority"),OR($F82=1,$F82=5)),0,new_ci(VALUE(LEFT(Options!$B$24,2)),$C82,$E82,$F82,2016,$I82+$J82,1,$H82,$G82*$H82,Options!$B$8)))</f>
        <v>19.015438431300002</v>
      </c>
      <c r="M82" s="70">
        <f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Authority"),OR($F82=1,$F82=5)),0,new_yllv2(VALUE(LEFT(Options!$B$24,2)),$C82,$D82,$E82,$F82,2016,$I82,1,$H82,$G82*$H82,Options!$B$8)))</f>
        <v>1121.9599674576</v>
      </c>
      <c r="N82" s="71">
        <f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Authority"),OR($F82=1,$F82=5)),0,new_yllv2(VALUE(LEFT(Options!$B$24,2)),$C82,$D82,$E82,$F82,2016,$I82+$J82,1,$H82,$G82*$H82,Options!$B$8)))</f>
        <v>1112.7834950306001</v>
      </c>
      <c r="O82" s="77" t="e">
        <f ca="1"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Authority"),OR($F82=1,$F82=5)),0,hosp_count(VALUE(LEFT(Options!$B$24,2)),$C82,$E82,$F82,2016,$I82,1,$H82,$G82*$H82, Options!$B$8)))</f>
        <v>#NAME?</v>
      </c>
      <c r="P82" s="77" t="e">
        <f ca="1"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Authority"),OR($F82=1,$F82=5)),0,hosp_count(VALUE(LEFT(Options!$B$24,2)),$C82,$E82,$F82,2016,$I82+$J82,1,$H82,$G82*$H82, Options!$B$8)))</f>
        <v>#NAME?</v>
      </c>
      <c r="Q82" s="70">
        <f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Authority"),OR($F82=1,$F82=5)),0,prem_mort(VALUE(LEFT(Options!$B$24,2)),$C82,$E82,$F82,2016,$I82,1,$H82,$G82*$H82,Options!$B$8)))</f>
        <v>19.1722475925</v>
      </c>
      <c r="R82" s="71">
        <f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Authority"),OR($F82=1,$F82=5)),0,prem_mort(VALUE(LEFT(Options!$B$24,2)),$C82,$E82,$F82,2016,$I82+$J82,1,$H82,$G82*$H82,Options!$B$8)))</f>
        <v>19.015438431300002</v>
      </c>
      <c r="S82" s="70">
        <f t="shared" si="129"/>
        <v>75.603326600023649</v>
      </c>
      <c r="T82" s="62">
        <f t="shared" si="130"/>
        <v>74.984969562285585</v>
      </c>
      <c r="U82" s="62">
        <f t="shared" si="131"/>
        <v>4424.3068238400565</v>
      </c>
      <c r="V82" s="62">
        <f t="shared" si="132"/>
        <v>4388.1205687550773</v>
      </c>
      <c r="W82" s="62" t="e">
        <f t="shared" ca="1" si="133"/>
        <v>#NAME?</v>
      </c>
      <c r="X82" s="62" t="e">
        <f t="shared" ca="1" si="134"/>
        <v>#NAME?</v>
      </c>
      <c r="Y82" s="62">
        <f t="shared" si="135"/>
        <v>75.603326600023649</v>
      </c>
      <c r="Z82" s="71">
        <f t="shared" si="136"/>
        <v>74.984969562285585</v>
      </c>
      <c r="AA82" s="70">
        <f t="shared" si="137"/>
        <v>332654.63704010408</v>
      </c>
      <c r="AB82" s="62">
        <f t="shared" si="138"/>
        <v>329933.8660740566</v>
      </c>
      <c r="AC82" s="62">
        <f t="shared" si="139"/>
        <v>19466950.024896249</v>
      </c>
      <c r="AD82" s="62">
        <f t="shared" si="124"/>
        <v>19307730.502522342</v>
      </c>
      <c r="AE82" s="62" t="e">
        <f t="shared" ca="1" si="125"/>
        <v>#NAME?</v>
      </c>
      <c r="AF82" s="62" t="e">
        <f t="shared" ca="1" si="126"/>
        <v>#NAME?</v>
      </c>
      <c r="AG82" s="62">
        <f t="shared" si="127"/>
        <v>332654.63704010408</v>
      </c>
      <c r="AH82" s="62">
        <f t="shared" si="128"/>
        <v>329933.8660740566</v>
      </c>
      <c r="AI82" s="71">
        <v>4400</v>
      </c>
      <c r="AJ82" s="120"/>
      <c r="AK82" s="121"/>
      <c r="AL82" s="62"/>
      <c r="AM82" s="62"/>
      <c r="AN82" s="121"/>
      <c r="AO82" s="121"/>
      <c r="AP82" s="62"/>
      <c r="AQ82" s="71"/>
    </row>
    <row r="83" spans="2:43" x14ac:dyDescent="0.35">
      <c r="B83" s="5" t="s">
        <v>48</v>
      </c>
      <c r="C83" s="15">
        <v>22.054632000000002</v>
      </c>
      <c r="D83" s="15">
        <v>77.704629999999995</v>
      </c>
      <c r="E83" t="s">
        <v>168</v>
      </c>
      <c r="F83">
        <v>1</v>
      </c>
      <c r="G83" s="15">
        <f>HLOOKUP(Calculations!$E$2,'Prevalence Rates'!$C$3:$BC$249,'Prevalence Rates'!$BD83,FALSE)</f>
        <v>0.26</v>
      </c>
      <c r="H83">
        <f>HLOOKUP(Calculations!$E$2,'Population 2016'!$C$3:$BC$249,'Population 2016'!BD83,FALSE)</f>
        <v>37180</v>
      </c>
      <c r="I83">
        <v>0</v>
      </c>
      <c r="J83">
        <f>HLOOKUP(Results!E$4,Targeting!$C$3:$F$249,Targeting!$G83,FALSE)</f>
        <v>6105</v>
      </c>
      <c r="K83" s="76">
        <f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Authority"),OR($F83=1,$F83=5)),0,new_ci(VALUE(LEFT(Options!$B$24,2)),$C83,$E83,$F83,2016,$I83,1,$H83,$G83*$H83,Options!$B$8)))</f>
        <v>39.470603955599998</v>
      </c>
      <c r="L83" s="77">
        <f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Authority"),OR($F83=1,$F83=5)),0,new_ci(VALUE(LEFT(Options!$B$24,2)),$C83,$E83,$F83,2016,$I83+$J83,1,$H83,$G83*$H83,Options!$B$8)))</f>
        <v>39.147849089099999</v>
      </c>
      <c r="M83" s="70">
        <f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Authority"),OR($F83=1,$F83=5)),0,new_yllv2(VALUE(LEFT(Options!$B$24,2)),$C83,$D83,$E83,$F83,2016,$I83,1,$H83,$G83*$H83,Options!$B$8)))</f>
        <v>2157.0684272323001</v>
      </c>
      <c r="N83" s="71">
        <f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Authority"),OR($F83=1,$F83=5)),0,new_yllv2(VALUE(LEFT(Options!$B$24,2)),$C83,$D83,$E83,$F83,2016,$I83+$J83,1,$H83,$G83*$H83,Options!$B$8)))</f>
        <v>2139.4298744235998</v>
      </c>
      <c r="O83" s="77" t="e">
        <f ca="1"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Authority"),OR($F83=1,$F83=5)),0,hosp_count(VALUE(LEFT(Options!$B$24,2)),$C83,$E83,$F83,2016,$I83,1,$H83,$G83*$H83, Options!$B$8)))</f>
        <v>#NAME?</v>
      </c>
      <c r="P83" s="77" t="e">
        <f ca="1"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Authority"),OR($F83=1,$F83=5)),0,hosp_count(VALUE(LEFT(Options!$B$24,2)),$C83,$E83,$F83,2016,$I83+$J83,1,$H83,$G83*$H83, Options!$B$8)))</f>
        <v>#NAME?</v>
      </c>
      <c r="Q83" s="70">
        <f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Authority"),OR($F83=1,$F83=5)),0,prem_mort(VALUE(LEFT(Options!$B$24,2)),$C83,$E83,$F83,2016,$I83,1,$H83,$G83*$H83,Options!$B$8)))</f>
        <v>39.470603955599998</v>
      </c>
      <c r="R83" s="71">
        <f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Authority"),OR($F83=1,$F83=5)),0,prem_mort(VALUE(LEFT(Options!$B$24,2)),$C83,$E83,$F83,2016,$I83+$J83,1,$H83,$G83*$H83,Options!$B$8)))</f>
        <v>39.147849089099999</v>
      </c>
      <c r="S83" s="70">
        <f t="shared" si="129"/>
        <v>106.1608497998924</v>
      </c>
      <c r="T83" s="62">
        <f t="shared" si="130"/>
        <v>105.29276247740721</v>
      </c>
      <c r="U83" s="62">
        <f t="shared" si="131"/>
        <v>5801.6902292423347</v>
      </c>
      <c r="V83" s="62">
        <f t="shared" si="132"/>
        <v>5754.2492588047335</v>
      </c>
      <c r="W83" s="62" t="e">
        <f t="shared" ca="1" si="133"/>
        <v>#NAME?</v>
      </c>
      <c r="X83" s="62" t="e">
        <f t="shared" ca="1" si="134"/>
        <v>#NAME?</v>
      </c>
      <c r="Y83" s="62">
        <f t="shared" si="135"/>
        <v>106.1608497998924</v>
      </c>
      <c r="Z83" s="71">
        <f t="shared" si="136"/>
        <v>105.29276247740721</v>
      </c>
      <c r="AA83" s="70">
        <f t="shared" si="137"/>
        <v>636965.0987993544</v>
      </c>
      <c r="AB83" s="62">
        <f t="shared" si="138"/>
        <v>631756.57486444328</v>
      </c>
      <c r="AC83" s="62">
        <f t="shared" si="139"/>
        <v>34810141.375454009</v>
      </c>
      <c r="AD83" s="62">
        <f t="shared" si="124"/>
        <v>34525495.552828401</v>
      </c>
      <c r="AE83" s="62" t="e">
        <f t="shared" ca="1" si="125"/>
        <v>#NAME?</v>
      </c>
      <c r="AF83" s="62" t="e">
        <f t="shared" ca="1" si="126"/>
        <v>#NAME?</v>
      </c>
      <c r="AG83" s="62">
        <f t="shared" si="127"/>
        <v>636965.0987993544</v>
      </c>
      <c r="AH83" s="62">
        <f t="shared" si="128"/>
        <v>631756.57486444328</v>
      </c>
      <c r="AI83" s="71">
        <v>6000</v>
      </c>
      <c r="AJ83" s="120"/>
      <c r="AK83" s="121"/>
      <c r="AL83" s="62"/>
      <c r="AM83" s="62"/>
      <c r="AN83" s="121"/>
      <c r="AO83" s="121"/>
      <c r="AP83" s="62"/>
      <c r="AQ83" s="71"/>
    </row>
    <row r="84" spans="2:43" x14ac:dyDescent="0.35">
      <c r="B84" s="5" t="s">
        <v>49</v>
      </c>
      <c r="C84" s="15">
        <v>26.959762999999999</v>
      </c>
      <c r="D84" s="15">
        <v>77.789760000000001</v>
      </c>
      <c r="E84" t="s">
        <v>168</v>
      </c>
      <c r="F84">
        <v>1</v>
      </c>
      <c r="G84" s="15">
        <f>HLOOKUP(Calculations!$E$2,'Prevalence Rates'!$C$3:$BC$249,'Prevalence Rates'!$BD84,FALSE)</f>
        <v>0.19500000000000001</v>
      </c>
      <c r="H84">
        <f>HLOOKUP(Calculations!$E$2,'Population 2016'!$C$3:$BC$249,'Population 2016'!BD84,FALSE)</f>
        <v>42600</v>
      </c>
      <c r="I84">
        <v>0</v>
      </c>
      <c r="J84">
        <f>HLOOKUP(Results!E$4,Targeting!$C$3:$F$249,Targeting!$G84,FALSE)</f>
        <v>6994</v>
      </c>
      <c r="K84" s="76">
        <f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Authority"),OR($F84=1,$F84=5)),0,new_ci(VALUE(LEFT(Options!$B$24,2)),$C84,$E84,$F84,2016,$I84,1,$H84,$G84*$H84,Options!$B$8)))</f>
        <v>65.478636592200004</v>
      </c>
      <c r="L84" s="77">
        <f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Authority"),OR($F84=1,$F84=5)),0,new_ci(VALUE(LEFT(Options!$B$24,2)),$C84,$E84,$F84,2016,$I84+$J84,1,$H84,$G84*$H84,Options!$B$8)))</f>
        <v>64.929735582399999</v>
      </c>
      <c r="M84" s="70">
        <f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Authority"),OR($F84=1,$F84=5)),0,new_yllv2(VALUE(LEFT(Options!$B$24,2)),$C84,$D84,$E84,$F84,2016,$I84,1,$H84,$G84*$H84,Options!$B$8)))</f>
        <v>3262.8002649534001</v>
      </c>
      <c r="N84" s="71">
        <f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Authority"),OR($F84=1,$F84=5)),0,new_yllv2(VALUE(LEFT(Options!$B$24,2)),$C84,$D84,$E84,$F84,2016,$I84+$J84,1,$H84,$G84*$H84,Options!$B$8)))</f>
        <v>3235.4485292817999</v>
      </c>
      <c r="O84" s="77" t="e">
        <f ca="1"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Authority"),OR($F84=1,$F84=5)),0,hosp_count(VALUE(LEFT(Options!$B$24,2)),$C84,$E84,$F84,2016,$I84,1,$H84,$G84*$H84, Options!$B$8)))</f>
        <v>#NAME?</v>
      </c>
      <c r="P84" s="77" t="e">
        <f ca="1"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Authority"),OR($F84=1,$F84=5)),0,hosp_count(VALUE(LEFT(Options!$B$24,2)),$C84,$E84,$F84,2016,$I84+$J84,1,$H84,$G84*$H84, Options!$B$8)))</f>
        <v>#NAME?</v>
      </c>
      <c r="Q84" s="70">
        <f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Authority"),OR($F84=1,$F84=5)),0,prem_mort(VALUE(LEFT(Options!$B$24,2)),$C84,$E84,$F84,2016,$I84,1,$H84,$G84*$H84,Options!$B$8)))</f>
        <v>65.478636592200004</v>
      </c>
      <c r="R84" s="71">
        <f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Authority"),OR($F84=1,$F84=5)),0,prem_mort(VALUE(LEFT(Options!$B$24,2)),$C84,$E84,$F84,2016,$I84+$J84,1,$H84,$G84*$H84,Options!$B$8)))</f>
        <v>64.929735582399999</v>
      </c>
      <c r="S84" s="70">
        <f t="shared" si="129"/>
        <v>153.7057197</v>
      </c>
      <c r="T84" s="62">
        <f t="shared" si="130"/>
        <v>152.4172196769953</v>
      </c>
      <c r="U84" s="62">
        <f t="shared" si="131"/>
        <v>7659.1555515338023</v>
      </c>
      <c r="V84" s="62">
        <f t="shared" si="132"/>
        <v>7594.949599253051</v>
      </c>
      <c r="W84" s="62" t="e">
        <f t="shared" ca="1" si="133"/>
        <v>#NAME?</v>
      </c>
      <c r="X84" s="62" t="e">
        <f t="shared" ca="1" si="134"/>
        <v>#NAME?</v>
      </c>
      <c r="Y84" s="62">
        <f t="shared" si="135"/>
        <v>153.7057197</v>
      </c>
      <c r="Z84" s="71">
        <f t="shared" si="136"/>
        <v>152.4172196769953</v>
      </c>
      <c r="AA84" s="70">
        <f t="shared" si="137"/>
        <v>922234.31819999998</v>
      </c>
      <c r="AB84" s="62">
        <f t="shared" si="138"/>
        <v>914503.3180619718</v>
      </c>
      <c r="AC84" s="62">
        <f t="shared" si="139"/>
        <v>45954933.309202813</v>
      </c>
      <c r="AD84" s="62">
        <f t="shared" si="124"/>
        <v>45569697.595518306</v>
      </c>
      <c r="AE84" s="62" t="e">
        <f t="shared" ca="1" si="125"/>
        <v>#NAME?</v>
      </c>
      <c r="AF84" s="62" t="e">
        <f t="shared" ca="1" si="126"/>
        <v>#NAME?</v>
      </c>
      <c r="AG84" s="62">
        <f t="shared" si="127"/>
        <v>922234.31819999998</v>
      </c>
      <c r="AH84" s="62">
        <f t="shared" si="128"/>
        <v>914503.3180619718</v>
      </c>
      <c r="AI84" s="71">
        <v>6000</v>
      </c>
      <c r="AJ84" s="120"/>
      <c r="AK84" s="121"/>
      <c r="AL84" s="62"/>
      <c r="AM84" s="62"/>
      <c r="AN84" s="121"/>
      <c r="AO84" s="121"/>
      <c r="AP84" s="62"/>
      <c r="AQ84" s="71"/>
    </row>
    <row r="85" spans="2:43" x14ac:dyDescent="0.35">
      <c r="B85" s="5" t="s">
        <v>50</v>
      </c>
      <c r="C85" s="15">
        <v>31.981521999999998</v>
      </c>
      <c r="D85" s="15">
        <v>78.061520000000002</v>
      </c>
      <c r="E85" t="s">
        <v>168</v>
      </c>
      <c r="F85">
        <v>1</v>
      </c>
      <c r="G85" s="15">
        <f>HLOOKUP(Calculations!$E$2,'Prevalence Rates'!$C$3:$BC$249,'Prevalence Rates'!$BD85,FALSE)</f>
        <v>0.19500000000000001</v>
      </c>
      <c r="H85">
        <f>HLOOKUP(Calculations!$E$2,'Population 2016'!$C$3:$BC$249,'Population 2016'!BD85,FALSE)</f>
        <v>38006</v>
      </c>
      <c r="I85">
        <v>0</v>
      </c>
      <c r="J85">
        <f>HLOOKUP(Results!E$4,Targeting!$C$3:$F$249,Targeting!$G85,FALSE)</f>
        <v>6240</v>
      </c>
      <c r="K85" s="76">
        <f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Authority"),OR($F85=1,$F85=5)),0,new_ci(VALUE(LEFT(Options!$B$24,2)),$C85,$E85,$F85,2016,$I85,1,$H85,$G85*$H85,Options!$B$8)))</f>
        <v>85.317691320700007</v>
      </c>
      <c r="L85" s="77">
        <f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Authority"),OR($F85=1,$F85=5)),0,new_ci(VALUE(LEFT(Options!$B$24,2)),$C85,$E85,$F85,2016,$I85+$J85,1,$H85,$G85*$H85,Options!$B$8)))</f>
        <v>84.602850024700004</v>
      </c>
      <c r="M85" s="70">
        <f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Authority"),OR($F85=1,$F85=5)),0,new_yllv2(VALUE(LEFT(Options!$B$24,2)),$C85,$D85,$E85,$F85,2016,$I85,1,$H85,$G85*$H85,Options!$B$8)))</f>
        <v>3846.1213541018001</v>
      </c>
      <c r="N85" s="71">
        <f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Authority"),OR($F85=1,$F85=5)),0,new_yllv2(VALUE(LEFT(Options!$B$24,2)),$C85,$D85,$E85,$F85,2016,$I85+$J85,1,$H85,$G85*$H85,Options!$B$8)))</f>
        <v>3813.8963099078001</v>
      </c>
      <c r="O85" s="77" t="e">
        <f ca="1"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Authority"),OR($F85=1,$F85=5)),0,hosp_count(VALUE(LEFT(Options!$B$24,2)),$C85,$E85,$F85,2016,$I85,1,$H85,$G85*$H85, Options!$B$8)))</f>
        <v>#NAME?</v>
      </c>
      <c r="P85" s="77" t="e">
        <f ca="1"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Authority"),OR($F85=1,$F85=5)),0,hosp_count(VALUE(LEFT(Options!$B$24,2)),$C85,$E85,$F85,2016,$I85+$J85,1,$H85,$G85*$H85, Options!$B$8)))</f>
        <v>#NAME?</v>
      </c>
      <c r="Q85" s="70">
        <f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Authority"),OR($F85=1,$F85=5)),0,prem_mort(VALUE(LEFT(Options!$B$24,2)),$C85,$E85,$F85,2016,$I85,1,$H85,$G85*$H85,Options!$B$8)))</f>
        <v>85.317691320700007</v>
      </c>
      <c r="R85" s="71">
        <f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Authority"),OR($F85=1,$F85=5)),0,prem_mort(VALUE(LEFT(Options!$B$24,2)),$C85,$E85,$F85,2016,$I85+$J85,1,$H85,$G85*$H85,Options!$B$8)))</f>
        <v>84.602850024700004</v>
      </c>
      <c r="S85" s="70">
        <f t="shared" si="129"/>
        <v>224.48479534994479</v>
      </c>
      <c r="T85" s="62">
        <f t="shared" si="130"/>
        <v>222.60393102325949</v>
      </c>
      <c r="U85" s="62">
        <f t="shared" si="131"/>
        <v>10119.774125405989</v>
      </c>
      <c r="V85" s="62">
        <f t="shared" si="132"/>
        <v>10034.984765320738</v>
      </c>
      <c r="W85" s="62" t="e">
        <f t="shared" ca="1" si="133"/>
        <v>#NAME?</v>
      </c>
      <c r="X85" s="62" t="e">
        <f t="shared" ca="1" si="134"/>
        <v>#NAME?</v>
      </c>
      <c r="Y85" s="62">
        <f t="shared" si="135"/>
        <v>224.48479534994479</v>
      </c>
      <c r="Z85" s="71">
        <f t="shared" si="136"/>
        <v>222.60393102325949</v>
      </c>
      <c r="AA85" s="70">
        <f t="shared" si="137"/>
        <v>1459151.1697746411</v>
      </c>
      <c r="AB85" s="62">
        <f t="shared" si="138"/>
        <v>1446925.5516511868</v>
      </c>
      <c r="AC85" s="62">
        <f t="shared" si="139"/>
        <v>65778531.815138929</v>
      </c>
      <c r="AD85" s="62">
        <f t="shared" si="124"/>
        <v>65227400.974584796</v>
      </c>
      <c r="AE85" s="62" t="e">
        <f t="shared" ca="1" si="125"/>
        <v>#NAME?</v>
      </c>
      <c r="AF85" s="62" t="e">
        <f t="shared" ca="1" si="126"/>
        <v>#NAME?</v>
      </c>
      <c r="AG85" s="62">
        <f t="shared" si="127"/>
        <v>1459151.1697746411</v>
      </c>
      <c r="AH85" s="62">
        <f t="shared" si="128"/>
        <v>1446925.5516511868</v>
      </c>
      <c r="AI85" s="71">
        <v>6500</v>
      </c>
      <c r="AJ85" s="120"/>
      <c r="AK85" s="121"/>
      <c r="AL85" s="62"/>
      <c r="AM85" s="62"/>
      <c r="AN85" s="121"/>
      <c r="AO85" s="121"/>
      <c r="AP85" s="62"/>
      <c r="AQ85" s="71"/>
    </row>
    <row r="86" spans="2:43" x14ac:dyDescent="0.35">
      <c r="B86" s="5" t="s">
        <v>51</v>
      </c>
      <c r="C86" s="15">
        <v>36.926009999999998</v>
      </c>
      <c r="D86" s="15">
        <v>78.336009999999987</v>
      </c>
      <c r="E86" t="s">
        <v>168</v>
      </c>
      <c r="F86">
        <v>1</v>
      </c>
      <c r="G86" s="15">
        <f>HLOOKUP(Calculations!$E$2,'Prevalence Rates'!$C$3:$BC$249,'Prevalence Rates'!$BD86,FALSE)</f>
        <v>0.28900000000000003</v>
      </c>
      <c r="H86">
        <f>HLOOKUP(Calculations!$E$2,'Population 2016'!$C$3:$BC$249,'Population 2016'!BD86,FALSE)</f>
        <v>32984</v>
      </c>
      <c r="I86">
        <v>0</v>
      </c>
      <c r="J86">
        <f>HLOOKUP(Results!E$4,Targeting!$C$3:$F$249,Targeting!$G86,FALSE)</f>
        <v>5416</v>
      </c>
      <c r="K86" s="76">
        <f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Authority"),OR($F86=1,$F86=5)),0,new_ci(VALUE(LEFT(Options!$B$24,2)),$C86,$E86,$F86,2016,$I86,1,$H86,$G86*$H86,Options!$B$8)))</f>
        <v>107.4932959261</v>
      </c>
      <c r="L86" s="77">
        <f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Authority"),OR($F86=1,$F86=5)),0,new_ci(VALUE(LEFT(Options!$B$24,2)),$C86,$E86,$F86,2016,$I86+$J86,1,$H86,$G86*$H86,Options!$B$8)))</f>
        <v>106.6254328365</v>
      </c>
      <c r="M86" s="70">
        <f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Authority"),OR($F86=1,$F86=5)),0,new_yllv2(VALUE(LEFT(Options!$B$24,2)),$C86,$D86,$E86,$F86,2016,$I86,1,$H86,$G86*$H86,Options!$B$8)))</f>
        <v>4343.8040883737003</v>
      </c>
      <c r="N86" s="71">
        <f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Authority"),OR($F86=1,$F86=5)),0,new_yllv2(VALUE(LEFT(Options!$B$24,2)),$C86,$D86,$E86,$F86,2016,$I86+$J86,1,$H86,$G86*$H86,Options!$B$8)))</f>
        <v>4308.7337409230004</v>
      </c>
      <c r="O86" s="77" t="e">
        <f ca="1"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Authority"),OR($F86=1,$F86=5)),0,hosp_count(VALUE(LEFT(Options!$B$24,2)),$C86,$E86,$F86,2016,$I86,1,$H86,$G86*$H86, Options!$B$8)))</f>
        <v>#NAME?</v>
      </c>
      <c r="P86" s="77" t="e">
        <f ca="1"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Authority"),OR($F86=1,$F86=5)),0,hosp_count(VALUE(LEFT(Options!$B$24,2)),$C86,$E86,$F86,2016,$I86+$J86,1,$H86,$G86*$H86, Options!$B$8)))</f>
        <v>#NAME?</v>
      </c>
      <c r="Q86" s="70">
        <f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Authority"),OR($F86=1,$F86=5)),0,prem_mort(VALUE(LEFT(Options!$B$24,2)),$C86,$E86,$F86,2016,$I86,1,$H86,$G86*$H86,Options!$B$8)))</f>
        <v>107.4932959261</v>
      </c>
      <c r="R86" s="71">
        <f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Authority"),OR($F86=1,$F86=5)),0,prem_mort(VALUE(LEFT(Options!$B$24,2)),$C86,$E86,$F86,2016,$I86+$J86,1,$H86,$G86*$H86,Options!$B$8)))</f>
        <v>106.6254328365</v>
      </c>
      <c r="S86" s="70">
        <f t="shared" si="129"/>
        <v>325.89527021010184</v>
      </c>
      <c r="T86" s="62">
        <f t="shared" si="130"/>
        <v>323.26410634398496</v>
      </c>
      <c r="U86" s="62">
        <f t="shared" si="131"/>
        <v>13169.427869190215</v>
      </c>
      <c r="V86" s="62">
        <f t="shared" si="132"/>
        <v>13063.102537360541</v>
      </c>
      <c r="W86" s="62" t="e">
        <f t="shared" ca="1" si="133"/>
        <v>#NAME?</v>
      </c>
      <c r="X86" s="62" t="e">
        <f t="shared" ca="1" si="134"/>
        <v>#NAME?</v>
      </c>
      <c r="Y86" s="62">
        <f t="shared" si="135"/>
        <v>325.89527021010184</v>
      </c>
      <c r="Z86" s="71">
        <f t="shared" si="136"/>
        <v>323.26410634398496</v>
      </c>
      <c r="AA86" s="70">
        <f t="shared" si="137"/>
        <v>2281266.8914707131</v>
      </c>
      <c r="AB86" s="62">
        <f t="shared" si="138"/>
        <v>2262848.7444078946</v>
      </c>
      <c r="AC86" s="62">
        <f t="shared" si="139"/>
        <v>92185995.084331498</v>
      </c>
      <c r="AD86" s="62">
        <f t="shared" si="124"/>
        <v>91441717.761523783</v>
      </c>
      <c r="AE86" s="62" t="e">
        <f t="shared" ca="1" si="125"/>
        <v>#NAME?</v>
      </c>
      <c r="AF86" s="62" t="e">
        <f t="shared" ca="1" si="126"/>
        <v>#NAME?</v>
      </c>
      <c r="AG86" s="62">
        <f t="shared" si="127"/>
        <v>2281266.8914707131</v>
      </c>
      <c r="AH86" s="62">
        <f t="shared" si="128"/>
        <v>2262848.7444078946</v>
      </c>
      <c r="AI86" s="71">
        <v>7000</v>
      </c>
      <c r="AJ86" s="120"/>
      <c r="AK86" s="121"/>
      <c r="AL86" s="62"/>
      <c r="AM86" s="62"/>
      <c r="AN86" s="121"/>
      <c r="AO86" s="121"/>
      <c r="AP86" s="62"/>
      <c r="AQ86" s="71"/>
    </row>
    <row r="87" spans="2:43" x14ac:dyDescent="0.35">
      <c r="B87" s="5" t="s">
        <v>52</v>
      </c>
      <c r="C87" s="15">
        <v>42.067703000000002</v>
      </c>
      <c r="D87" s="15">
        <v>78.907700000000006</v>
      </c>
      <c r="E87" t="s">
        <v>168</v>
      </c>
      <c r="F87">
        <v>1</v>
      </c>
      <c r="G87" s="15">
        <f>HLOOKUP(Calculations!$E$2,'Prevalence Rates'!$C$3:$BC$249,'Prevalence Rates'!$BD87,FALSE)</f>
        <v>0.28900000000000003</v>
      </c>
      <c r="H87">
        <f>HLOOKUP(Calculations!$E$2,'Population 2016'!$C$3:$BC$249,'Population 2016'!BD87,FALSE)</f>
        <v>31623</v>
      </c>
      <c r="I87">
        <v>0</v>
      </c>
      <c r="J87">
        <f>HLOOKUP(Results!E$4,Targeting!$C$3:$F$249,Targeting!$G87,FALSE)</f>
        <v>5192</v>
      </c>
      <c r="K87" s="76">
        <f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Authority"),OR($F87=1,$F87=5)),0,new_ci(VALUE(LEFT(Options!$B$24,2)),$C87,$E87,$F87,2016,$I87,1,$H87,$G87*$H87,Options!$B$8)))</f>
        <v>151.8176170907</v>
      </c>
      <c r="L87" s="77">
        <f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Authority"),OR($F87=1,$F87=5)),0,new_ci(VALUE(LEFT(Options!$B$24,2)),$C87,$E87,$F87,2016,$I87+$J87,1,$H87,$G87*$H87,Options!$B$8)))</f>
        <v>150.5934068331</v>
      </c>
      <c r="M87" s="70">
        <f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Authority"),OR($F87=1,$F87=5)),0,new_yllv2(VALUE(LEFT(Options!$B$24,2)),$C87,$D87,$E87,$F87,2016,$I87,1,$H87,$G87*$H87,Options!$B$8)))</f>
        <v>5441.1429410778001</v>
      </c>
      <c r="N87" s="71">
        <f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Authority"),OR($F87=1,$F87=5)),0,new_yllv2(VALUE(LEFT(Options!$B$24,2)),$C87,$D87,$E87,$F87,2016,$I87+$J87,1,$H87,$G87*$H87,Options!$B$8)))</f>
        <v>5397.2672491181002</v>
      </c>
      <c r="O87" s="77" t="e">
        <f ca="1"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Authority"),OR($F87=1,$F87=5)),0,hosp_count(VALUE(LEFT(Options!$B$24,2)),$C87,$E87,$F87,2016,$I87,1,$H87,$G87*$H87, Options!$B$8)))</f>
        <v>#NAME?</v>
      </c>
      <c r="P87" s="77" t="e">
        <f ca="1"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Authority"),OR($F87=1,$F87=5)),0,hosp_count(VALUE(LEFT(Options!$B$24,2)),$C87,$E87,$F87,2016,$I87+$J87,1,$H87,$G87*$H87, Options!$B$8)))</f>
        <v>#NAME?</v>
      </c>
      <c r="Q87" s="70">
        <f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Authority"),OR($F87=1,$F87=5)),0,prem_mort(VALUE(LEFT(Options!$B$24,2)),$C87,$E87,$F87,2016,$I87,1,$H87,$G87*$H87,Options!$B$8)))</f>
        <v>151.8176170907</v>
      </c>
      <c r="R87" s="71">
        <f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Authority"),OR($F87=1,$F87=5)),0,prem_mort(VALUE(LEFT(Options!$B$24,2)),$C87,$E87,$F87,2016,$I87+$J87,1,$H87,$G87*$H87,Options!$B$8)))</f>
        <v>150.5934068331</v>
      </c>
      <c r="S87" s="70">
        <f t="shared" si="129"/>
        <v>480.08606738987442</v>
      </c>
      <c r="T87" s="62">
        <f t="shared" si="130"/>
        <v>476.21480198937485</v>
      </c>
      <c r="U87" s="62">
        <f t="shared" si="131"/>
        <v>17206.283214994783</v>
      </c>
      <c r="V87" s="62">
        <f t="shared" si="132"/>
        <v>17067.53707465484</v>
      </c>
      <c r="W87" s="62" t="e">
        <f t="shared" ca="1" si="133"/>
        <v>#NAME?</v>
      </c>
      <c r="X87" s="62" t="e">
        <f t="shared" ca="1" si="134"/>
        <v>#NAME?</v>
      </c>
      <c r="Y87" s="62">
        <f t="shared" si="135"/>
        <v>480.08606738987442</v>
      </c>
      <c r="Z87" s="71">
        <f t="shared" si="136"/>
        <v>476.21480198937485</v>
      </c>
      <c r="AA87" s="70">
        <f t="shared" si="137"/>
        <v>3360602.4717291207</v>
      </c>
      <c r="AB87" s="62">
        <f t="shared" si="138"/>
        <v>3333503.6139256237</v>
      </c>
      <c r="AC87" s="62">
        <f t="shared" si="139"/>
        <v>120443982.50496347</v>
      </c>
      <c r="AD87" s="62">
        <f t="shared" si="124"/>
        <v>119472759.52258387</v>
      </c>
      <c r="AE87" s="62" t="e">
        <f t="shared" ca="1" si="125"/>
        <v>#NAME?</v>
      </c>
      <c r="AF87" s="62" t="e">
        <f t="shared" ca="1" si="126"/>
        <v>#NAME?</v>
      </c>
      <c r="AG87" s="62">
        <f t="shared" si="127"/>
        <v>3360602.4717291207</v>
      </c>
      <c r="AH87" s="62">
        <f t="shared" si="128"/>
        <v>3333503.6139256237</v>
      </c>
      <c r="AI87" s="71">
        <v>7000</v>
      </c>
      <c r="AJ87" s="120"/>
      <c r="AK87" s="121"/>
      <c r="AL87" s="62"/>
      <c r="AM87" s="62"/>
      <c r="AN87" s="121"/>
      <c r="AO87" s="121"/>
      <c r="AP87" s="62"/>
      <c r="AQ87" s="71"/>
    </row>
    <row r="88" spans="2:43" x14ac:dyDescent="0.35">
      <c r="B88" s="5" t="s">
        <v>53</v>
      </c>
      <c r="C88" s="15">
        <v>47.038155000000003</v>
      </c>
      <c r="D88" s="15">
        <v>79.418149999999997</v>
      </c>
      <c r="E88" t="s">
        <v>168</v>
      </c>
      <c r="F88">
        <v>1</v>
      </c>
      <c r="G88" s="15">
        <f>HLOOKUP(Calculations!$E$2,'Prevalence Rates'!$C$3:$BC$249,'Prevalence Rates'!$BD88,FALSE)</f>
        <v>0.47100000000000003</v>
      </c>
      <c r="H88">
        <f>HLOOKUP(Calculations!$E$2,'Population 2016'!$C$3:$BC$249,'Population 2016'!BD88,FALSE)</f>
        <v>35878</v>
      </c>
      <c r="I88">
        <v>0</v>
      </c>
      <c r="J88">
        <f>HLOOKUP(Results!E$4,Targeting!$C$3:$F$249,Targeting!$G88,FALSE)</f>
        <v>5891</v>
      </c>
      <c r="K88" s="76">
        <f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Authority"),OR($F88=1,$F88=5)),0,new_ci(VALUE(LEFT(Options!$B$24,2)),$C88,$E88,$F88,2016,$I88,1,$H88,$G88*$H88,Options!$B$8)))</f>
        <v>250.3959888764</v>
      </c>
      <c r="L88" s="77">
        <f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Authority"),OR($F88=1,$F88=5)),0,new_ci(VALUE(LEFT(Options!$B$24,2)),$C88,$E88,$F88,2016,$I88+$J88,1,$H88,$G88*$H88,Options!$B$8)))</f>
        <v>248.509841486</v>
      </c>
      <c r="M88" s="70">
        <f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Authority"),OR($F88=1,$F88=5)),0,new_yllv2(VALUE(LEFT(Options!$B$24,2)),$C88,$D88,$E88,$F88,2016,$I88,1,$H88,$G88*$H88,Options!$B$8)))</f>
        <v>7857.4248789615003</v>
      </c>
      <c r="N88" s="71">
        <f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Authority"),OR($F88=1,$F88=5)),0,new_yllv2(VALUE(LEFT(Options!$B$24,2)),$C88,$D88,$E88,$F88,2016,$I88+$J88,1,$H88,$G88*$H88,Options!$B$8)))</f>
        <v>7798.2375832814996</v>
      </c>
      <c r="O88" s="77" t="e">
        <f ca="1"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Authority"),OR($F88=1,$F88=5)),0,hosp_count(VALUE(LEFT(Options!$B$24,2)),$C88,$E88,$F88,2016,$I88,1,$H88,$G88*$H88, Options!$B$8)))</f>
        <v>#NAME?</v>
      </c>
      <c r="P88" s="77" t="e">
        <f ca="1"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Authority"),OR($F88=1,$F88=5)),0,hosp_count(VALUE(LEFT(Options!$B$24,2)),$C88,$E88,$F88,2016,$I88+$J88,1,$H88,$G88*$H88, Options!$B$8)))</f>
        <v>#NAME?</v>
      </c>
      <c r="Q88" s="70">
        <f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Authority"),OR($F88=1,$F88=5)),0,prem_mort(VALUE(LEFT(Options!$B$24,2)),$C88,$E88,$F88,2016,$I88,1,$H88,$G88*$H88,Options!$B$8)))</f>
        <v>250.3959888764</v>
      </c>
      <c r="R88" s="71">
        <f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Authority"),OR($F88=1,$F88=5)),0,prem_mort(VALUE(LEFT(Options!$B$24,2)),$C88,$E88,$F88,2016,$I88+$J88,1,$H88,$G88*$H88,Options!$B$8)))</f>
        <v>248.509841486</v>
      </c>
      <c r="S88" s="70">
        <f t="shared" si="129"/>
        <v>697.90955146998158</v>
      </c>
      <c r="T88" s="62">
        <f t="shared" si="130"/>
        <v>692.6524373878143</v>
      </c>
      <c r="U88" s="62">
        <f t="shared" si="131"/>
        <v>21900.398235580298</v>
      </c>
      <c r="V88" s="62">
        <f t="shared" si="132"/>
        <v>21735.430021967499</v>
      </c>
      <c r="W88" s="62" t="e">
        <f t="shared" ca="1" si="133"/>
        <v>#NAME?</v>
      </c>
      <c r="X88" s="62" t="e">
        <f t="shared" ca="1" si="134"/>
        <v>#NAME?</v>
      </c>
      <c r="Y88" s="62">
        <f t="shared" si="135"/>
        <v>697.90955146998158</v>
      </c>
      <c r="Z88" s="71">
        <f t="shared" si="136"/>
        <v>692.6524373878143</v>
      </c>
      <c r="AA88" s="70">
        <f t="shared" si="137"/>
        <v>4885366.8602898708</v>
      </c>
      <c r="AB88" s="62">
        <f t="shared" si="138"/>
        <v>4848567.0617147004</v>
      </c>
      <c r="AC88" s="62">
        <f t="shared" si="139"/>
        <v>153302787.6490621</v>
      </c>
      <c r="AD88" s="62">
        <f t="shared" si="124"/>
        <v>152148010.1537725</v>
      </c>
      <c r="AE88" s="62" t="e">
        <f t="shared" ca="1" si="125"/>
        <v>#NAME?</v>
      </c>
      <c r="AF88" s="62" t="e">
        <f t="shared" ca="1" si="126"/>
        <v>#NAME?</v>
      </c>
      <c r="AG88" s="62">
        <f t="shared" si="127"/>
        <v>4885366.8602898708</v>
      </c>
      <c r="AH88" s="62">
        <f t="shared" si="128"/>
        <v>4848567.0617147004</v>
      </c>
      <c r="AI88" s="71">
        <v>7000</v>
      </c>
      <c r="AJ88" s="120"/>
      <c r="AK88" s="121"/>
      <c r="AL88" s="62"/>
      <c r="AM88" s="62"/>
      <c r="AN88" s="121"/>
      <c r="AO88" s="121"/>
      <c r="AP88" s="62"/>
      <c r="AQ88" s="71"/>
    </row>
    <row r="89" spans="2:43" x14ac:dyDescent="0.35">
      <c r="B89" s="5" t="s">
        <v>54</v>
      </c>
      <c r="C89" s="15">
        <v>51.998646000000001</v>
      </c>
      <c r="D89" s="15">
        <v>79.988649999999993</v>
      </c>
      <c r="E89" t="s">
        <v>168</v>
      </c>
      <c r="F89">
        <v>1</v>
      </c>
      <c r="G89" s="15">
        <f>HLOOKUP(Calculations!$E$2,'Prevalence Rates'!$C$3:$BC$249,'Prevalence Rates'!$BD89,FALSE)</f>
        <v>0.47100000000000003</v>
      </c>
      <c r="H89">
        <f>HLOOKUP(Calculations!$E$2,'Population 2016'!$C$3:$BC$249,'Population 2016'!BD89,FALSE)</f>
        <v>36922</v>
      </c>
      <c r="I89">
        <v>0</v>
      </c>
      <c r="J89">
        <f>HLOOKUP(Results!E$4,Targeting!$C$3:$F$249,Targeting!$G89,FALSE)</f>
        <v>6062</v>
      </c>
      <c r="K89" s="76">
        <f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Authority"),OR($F89=1,$F89=5)),0,new_ci(VALUE(LEFT(Options!$B$24,2)),$C89,$E89,$F89,2016,$I89,1,$H89,$G89*$H89,Options!$B$8)))</f>
        <v>374.12647296170002</v>
      </c>
      <c r="L89" s="77">
        <f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Authority"),OR($F89=1,$F89=5)),0,new_ci(VALUE(LEFT(Options!$B$24,2)),$C89,$E89,$F89,2016,$I89+$J89,1,$H89,$G89*$H89,Options!$B$8)))</f>
        <v>371.31433056010002</v>
      </c>
      <c r="M89" s="70">
        <f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Authority"),OR($F89=1,$F89=5)),0,new_yllv2(VALUE(LEFT(Options!$B$24,2)),$C89,$D89,$E89,$F89,2016,$I89,1,$H89,$G89*$H89,Options!$B$8)))</f>
        <v>10097.6750017422</v>
      </c>
      <c r="N89" s="71">
        <f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Authority"),OR($F89=1,$F89=5)),0,new_yllv2(VALUE(LEFT(Options!$B$24,2)),$C89,$D89,$E89,$F89,2016,$I89+$J89,1,$H89,$G89*$H89,Options!$B$8)))</f>
        <v>10021.775267074399</v>
      </c>
      <c r="O89" s="77" t="e">
        <f ca="1"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Authority"),OR($F89=1,$F89=5)),0,hosp_count(VALUE(LEFT(Options!$B$24,2)),$C89,$E89,$F89,2016,$I89,1,$H89,$G89*$H89, Options!$B$8)))</f>
        <v>#NAME?</v>
      </c>
      <c r="P89" s="77" t="e">
        <f ca="1"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Authority"),OR($F89=1,$F89=5)),0,hosp_count(VALUE(LEFT(Options!$B$24,2)),$C89,$E89,$F89,2016,$I89+$J89,1,$H89,$G89*$H89, Options!$B$8)))</f>
        <v>#NAME?</v>
      </c>
      <c r="Q89" s="70">
        <f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Authority"),OR($F89=1,$F89=5)),0,prem_mort(VALUE(LEFT(Options!$B$24,2)),$C89,$E89,$F89,2016,$I89,1,$H89,$G89*$H89,Options!$B$8)))</f>
        <v>374.12647296170002</v>
      </c>
      <c r="R89" s="71">
        <f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Authority"),OR($F89=1,$F89=5)),0,prem_mort(VALUE(LEFT(Options!$B$24,2)),$C89,$E89,$F89,2016,$I89+$J89,1,$H89,$G89*$H89,Options!$B$8)))</f>
        <v>371.31433056010002</v>
      </c>
      <c r="S89" s="70">
        <f t="shared" si="129"/>
        <v>1013.2887518598668</v>
      </c>
      <c r="T89" s="62">
        <f t="shared" si="130"/>
        <v>1005.6723107093331</v>
      </c>
      <c r="U89" s="62">
        <f t="shared" si="131"/>
        <v>27348.667465852879</v>
      </c>
      <c r="V89" s="62">
        <f t="shared" si="132"/>
        <v>27143.099688734084</v>
      </c>
      <c r="W89" s="62" t="e">
        <f t="shared" ca="1" si="133"/>
        <v>#NAME?</v>
      </c>
      <c r="X89" s="62" t="e">
        <f t="shared" ca="1" si="134"/>
        <v>#NAME?</v>
      </c>
      <c r="Y89" s="62">
        <f t="shared" si="135"/>
        <v>1013.2887518598668</v>
      </c>
      <c r="Z89" s="71">
        <f t="shared" si="136"/>
        <v>1005.6723107093331</v>
      </c>
      <c r="AA89" s="70">
        <f t="shared" si="137"/>
        <v>7093021.2630190672</v>
      </c>
      <c r="AB89" s="62">
        <f t="shared" si="138"/>
        <v>7039706.1749653323</v>
      </c>
      <c r="AC89" s="62">
        <f t="shared" si="139"/>
        <v>191440672.26097015</v>
      </c>
      <c r="AD89" s="62">
        <f t="shared" si="124"/>
        <v>190001697.82113859</v>
      </c>
      <c r="AE89" s="62" t="e">
        <f t="shared" ca="1" si="125"/>
        <v>#NAME?</v>
      </c>
      <c r="AF89" s="62" t="e">
        <f t="shared" ca="1" si="126"/>
        <v>#NAME?</v>
      </c>
      <c r="AG89" s="62">
        <f t="shared" si="127"/>
        <v>7093021.2630190672</v>
      </c>
      <c r="AH89" s="62">
        <f t="shared" si="128"/>
        <v>7039706.1749653323</v>
      </c>
      <c r="AI89" s="71">
        <v>7000</v>
      </c>
      <c r="AJ89" s="120"/>
      <c r="AK89" s="121"/>
      <c r="AL89" s="62"/>
      <c r="AM89" s="62"/>
      <c r="AN89" s="121"/>
      <c r="AO89" s="121"/>
      <c r="AP89" s="62"/>
      <c r="AQ89" s="71"/>
    </row>
    <row r="90" spans="2:43" x14ac:dyDescent="0.35">
      <c r="B90" s="5" t="s">
        <v>55</v>
      </c>
      <c r="C90" s="15">
        <v>56.950867000000002</v>
      </c>
      <c r="D90" s="15">
        <v>80.660870000000003</v>
      </c>
      <c r="E90" t="s">
        <v>168</v>
      </c>
      <c r="F90">
        <v>1</v>
      </c>
      <c r="G90" s="15">
        <f>HLOOKUP(Calculations!$E$2,'Prevalence Rates'!$C$3:$BC$249,'Prevalence Rates'!$BD90,FALSE)</f>
        <v>0.59299999999999997</v>
      </c>
      <c r="H90">
        <f>HLOOKUP(Calculations!$E$2,'Population 2016'!$C$3:$BC$249,'Population 2016'!BD90,FALSE)</f>
        <v>33251</v>
      </c>
      <c r="I90">
        <v>0</v>
      </c>
      <c r="J90">
        <f>HLOOKUP(Results!E$4,Targeting!$C$3:$F$249,Targeting!$G90,FALSE)</f>
        <v>5459</v>
      </c>
      <c r="K90" s="76">
        <f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Authority"),OR($F90=1,$F90=5)),0,new_ci(VALUE(LEFT(Options!$B$24,2)),$C90,$E90,$F90,2016,$I90,1,$H90,$G90*$H90,Options!$B$8)))</f>
        <v>488.53034902309997</v>
      </c>
      <c r="L90" s="77">
        <f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Authority"),OR($F90=1,$F90=5)),0,new_ci(VALUE(LEFT(Options!$B$24,2)),$C90,$E90,$F90,2016,$I90+$J90,1,$H90,$G90*$H90,Options!$B$8)))</f>
        <v>485.0198042358</v>
      </c>
      <c r="M90" s="70">
        <f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Authority"),OR($F90=1,$F90=5)),0,new_yllv2(VALUE(LEFT(Options!$B$24,2)),$C90,$D90,$E90,$F90,2016,$I90,1,$H90,$G90*$H90,Options!$B$8)))</f>
        <v>11094.525691905599</v>
      </c>
      <c r="N90" s="71">
        <f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Authority"),OR($F90=1,$F90=5)),0,new_yllv2(VALUE(LEFT(Options!$B$24,2)),$C90,$D90,$E90,$F90,2016,$I90+$J90,1,$H90,$G90*$H90,Options!$B$8)))</f>
        <v>11014.8012092544</v>
      </c>
      <c r="O90" s="77" t="e">
        <f ca="1"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Authority"),OR($F90=1,$F90=5)),0,hosp_count(VALUE(LEFT(Options!$B$24,2)),$C90,$E90,$F90,2016,$I90,1,$H90,$G90*$H90, Options!$B$8)))</f>
        <v>#NAME?</v>
      </c>
      <c r="P90" s="77" t="e">
        <f ca="1"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Authority"),OR($F90=1,$F90=5)),0,hosp_count(VALUE(LEFT(Options!$B$24,2)),$C90,$E90,$F90,2016,$I90+$J90,1,$H90,$G90*$H90, Options!$B$8)))</f>
        <v>#NAME?</v>
      </c>
      <c r="Q90" s="70">
        <f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Authority"),OR($F90=1,$F90=5)),0,prem_mort(VALUE(LEFT(Options!$B$24,2)),$C90,$E90,$F90,2016,$I90,1,$H90,$G90*$H90,Options!$B$8)))</f>
        <v>488.53034902309997</v>
      </c>
      <c r="R90" s="71">
        <f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Authority"),OR($F90=1,$F90=5)),0,prem_mort(VALUE(LEFT(Options!$B$24,2)),$C90,$E90,$F90,2016,$I90+$J90,1,$H90,$G90*$H90,Options!$B$8)))</f>
        <v>485.0198042358</v>
      </c>
      <c r="S90" s="70">
        <f t="shared" si="129"/>
        <v>1469.2200205199842</v>
      </c>
      <c r="T90" s="62">
        <f t="shared" si="130"/>
        <v>1458.6623086096658</v>
      </c>
      <c r="U90" s="62">
        <f t="shared" si="131"/>
        <v>33365.99107366876</v>
      </c>
      <c r="V90" s="62">
        <f t="shared" si="132"/>
        <v>33126.225404512341</v>
      </c>
      <c r="W90" s="62" t="e">
        <f t="shared" ca="1" si="133"/>
        <v>#NAME?</v>
      </c>
      <c r="X90" s="62" t="e">
        <f t="shared" ca="1" si="134"/>
        <v>#NAME?</v>
      </c>
      <c r="Y90" s="62">
        <f t="shared" si="135"/>
        <v>1469.2200205199842</v>
      </c>
      <c r="Z90" s="71">
        <f t="shared" si="136"/>
        <v>1458.6623086096658</v>
      </c>
      <c r="AA90" s="70">
        <f t="shared" si="137"/>
        <v>9549930.1333798971</v>
      </c>
      <c r="AB90" s="62">
        <f t="shared" si="138"/>
        <v>9481305.0059628282</v>
      </c>
      <c r="AC90" s="62">
        <f t="shared" si="139"/>
        <v>216878941.97884694</v>
      </c>
      <c r="AD90" s="62">
        <f t="shared" si="124"/>
        <v>215320465.12933022</v>
      </c>
      <c r="AE90" s="62" t="e">
        <f t="shared" ca="1" si="125"/>
        <v>#NAME?</v>
      </c>
      <c r="AF90" s="62" t="e">
        <f t="shared" ca="1" si="126"/>
        <v>#NAME?</v>
      </c>
      <c r="AG90" s="62">
        <f t="shared" si="127"/>
        <v>9549930.1333798971</v>
      </c>
      <c r="AH90" s="62">
        <f t="shared" si="128"/>
        <v>9481305.0059628282</v>
      </c>
      <c r="AI90" s="71">
        <v>6500</v>
      </c>
      <c r="AJ90" s="120"/>
      <c r="AK90" s="121"/>
      <c r="AL90" s="62"/>
      <c r="AM90" s="62"/>
      <c r="AN90" s="121"/>
      <c r="AO90" s="121"/>
      <c r="AP90" s="62"/>
      <c r="AQ90" s="71"/>
    </row>
    <row r="91" spans="2:43" x14ac:dyDescent="0.35">
      <c r="B91" s="5" t="s">
        <v>56</v>
      </c>
      <c r="C91" s="15">
        <v>61.942988999999997</v>
      </c>
      <c r="D91" s="15">
        <v>81.612989999999996</v>
      </c>
      <c r="E91" t="s">
        <v>168</v>
      </c>
      <c r="F91">
        <v>1</v>
      </c>
      <c r="G91" s="15">
        <f>HLOOKUP(Calculations!$E$2,'Prevalence Rates'!$C$3:$BC$249,'Prevalence Rates'!$BD91,FALSE)</f>
        <v>0.59299999999999997</v>
      </c>
      <c r="H91">
        <f>HLOOKUP(Calculations!$E$2,'Population 2016'!$C$3:$BC$249,'Population 2016'!BD91,FALSE)</f>
        <v>27358</v>
      </c>
      <c r="I91">
        <v>0</v>
      </c>
      <c r="J91">
        <f>HLOOKUP(Results!E$4,Targeting!$C$3:$F$249,Targeting!$G91,FALSE)</f>
        <v>4492</v>
      </c>
      <c r="K91" s="76">
        <f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Authority"),OR($F91=1,$F91=5)),0,new_ci(VALUE(LEFT(Options!$B$24,2)),$C91,$E91,$F91,2016,$I91,1,$H91,$G91*$H91,Options!$B$8)))</f>
        <v>583.91034736929998</v>
      </c>
      <c r="L91" s="77">
        <f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Authority"),OR($F91=1,$F91=5)),0,new_ci(VALUE(LEFT(Options!$B$24,2)),$C91,$E91,$F91,2016,$I91+$J91,1,$H91,$G91*$H91,Options!$B$8)))</f>
        <v>579.73111634530005</v>
      </c>
      <c r="M91" s="70">
        <f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Authority"),OR($F91=1,$F91=5)),0,new_yllv2(VALUE(LEFT(Options!$B$24,2)),$C91,$D91,$E91,$F91,2016,$I91,1,$H91,$G91*$H91,Options!$B$8)))</f>
        <v>10901.6067692952</v>
      </c>
      <c r="N91" s="71">
        <f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Authority"),OR($F91=1,$F91=5)),0,new_yllv2(VALUE(LEFT(Options!$B$24,2)),$C91,$D91,$E91,$F91,2016,$I91+$J91,1,$H91,$G91*$H91,Options!$B$8)))</f>
        <v>10823.5805218979</v>
      </c>
      <c r="O91" s="77" t="e">
        <f ca="1"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Authority"),OR($F91=1,$F91=5)),0,hosp_count(VALUE(LEFT(Options!$B$24,2)),$C91,$E91,$F91,2016,$I91,1,$H91,$G91*$H91, Options!$B$8)))</f>
        <v>#NAME?</v>
      </c>
      <c r="P91" s="77" t="e">
        <f ca="1"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Authority"),OR($F91=1,$F91=5)),0,hosp_count(VALUE(LEFT(Options!$B$24,2)),$C91,$E91,$F91,2016,$I91+$J91,1,$H91,$G91*$H91, Options!$B$8)))</f>
        <v>#NAME?</v>
      </c>
      <c r="Q91" s="70">
        <f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Authority"),OR($F91=1,$F91=5)),0,prem_mort(VALUE(LEFT(Options!$B$24,2)),$C91,$E91,$F91,2016,$I91,1,$H91,$G91*$H91,Options!$B$8)))</f>
        <v>583.91034736929998</v>
      </c>
      <c r="R91" s="71">
        <f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Authority"),OR($F91=1,$F91=5)),0,prem_mort(VALUE(LEFT(Options!$B$24,2)),$C91,$E91,$F91,2016,$I91+$J91,1,$H91,$G91*$H91,Options!$B$8)))</f>
        <v>579.73111634530005</v>
      </c>
      <c r="S91" s="70">
        <f t="shared" si="129"/>
        <v>2134.3312646001168</v>
      </c>
      <c r="T91" s="62">
        <f t="shared" si="130"/>
        <v>2119.0551807343377</v>
      </c>
      <c r="U91" s="62">
        <f t="shared" si="131"/>
        <v>39847.966844415532</v>
      </c>
      <c r="V91" s="62">
        <f t="shared" si="132"/>
        <v>39562.762343365379</v>
      </c>
      <c r="W91" s="62" t="e">
        <f t="shared" ca="1" si="133"/>
        <v>#NAME?</v>
      </c>
      <c r="X91" s="62" t="e">
        <f t="shared" ca="1" si="134"/>
        <v>#NAME?</v>
      </c>
      <c r="Y91" s="62">
        <f t="shared" si="135"/>
        <v>2134.3312646001168</v>
      </c>
      <c r="Z91" s="71">
        <f t="shared" si="136"/>
        <v>2119.0551807343377</v>
      </c>
      <c r="AA91" s="70">
        <f t="shared" si="137"/>
        <v>12805987.587600701</v>
      </c>
      <c r="AB91" s="62">
        <f t="shared" si="138"/>
        <v>12714331.084406026</v>
      </c>
      <c r="AC91" s="62">
        <f t="shared" si="139"/>
        <v>239087801.06649318</v>
      </c>
      <c r="AD91" s="62">
        <f t="shared" si="124"/>
        <v>237376574.06019229</v>
      </c>
      <c r="AE91" s="62" t="e">
        <f t="shared" ca="1" si="125"/>
        <v>#NAME?</v>
      </c>
      <c r="AF91" s="62" t="e">
        <f t="shared" ca="1" si="126"/>
        <v>#NAME?</v>
      </c>
      <c r="AG91" s="62">
        <f t="shared" si="127"/>
        <v>12805987.587600701</v>
      </c>
      <c r="AH91" s="62">
        <f t="shared" si="128"/>
        <v>12714331.084406026</v>
      </c>
      <c r="AI91" s="71">
        <v>6000</v>
      </c>
      <c r="AJ91" s="120"/>
      <c r="AK91" s="121"/>
      <c r="AL91" s="62"/>
      <c r="AM91" s="62"/>
      <c r="AN91" s="121"/>
      <c r="AO91" s="121"/>
      <c r="AP91" s="62"/>
      <c r="AQ91" s="71"/>
    </row>
    <row r="92" spans="2:43" x14ac:dyDescent="0.35">
      <c r="B92" s="5" t="s">
        <v>57</v>
      </c>
      <c r="C92" s="15">
        <v>67.054419999999993</v>
      </c>
      <c r="D92" s="15">
        <v>82.954419999999999</v>
      </c>
      <c r="E92" t="s">
        <v>168</v>
      </c>
      <c r="F92">
        <v>1</v>
      </c>
      <c r="G92" s="15">
        <f>HLOOKUP(Calculations!$E$2,'Prevalence Rates'!$C$3:$BC$249,'Prevalence Rates'!$BD92,FALSE)</f>
        <v>0.61499999999999999</v>
      </c>
      <c r="H92">
        <f>HLOOKUP(Calculations!$E$2,'Population 2016'!$C$3:$BC$249,'Population 2016'!BD92,FALSE)</f>
        <v>25567</v>
      </c>
      <c r="I92">
        <v>0</v>
      </c>
      <c r="J92">
        <f>HLOOKUP(Results!E$4,Targeting!$C$3:$F$249,Targeting!$G92,FALSE)</f>
        <v>4198</v>
      </c>
      <c r="K92" s="76">
        <f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Authority"),OR($F92=1,$F92=5)),0,new_ci(VALUE(LEFT(Options!$B$24,2)),$C92,$E92,$F92,2016,$I92,1,$H92,$G92*$H92,Options!$B$8)))</f>
        <v>798.51844312050002</v>
      </c>
      <c r="L92" s="77">
        <f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Authority"),OR($F92=1,$F92=5)),0,new_ci(VALUE(LEFT(Options!$B$24,2)),$C92,$E92,$F92,2016,$I92+$J92,1,$H92,$G92*$H92,Options!$B$8)))</f>
        <v>792.87917442590003</v>
      </c>
      <c r="M92" s="70">
        <f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Authority"),OR($F92=1,$F92=5)),0,new_yllv2(VALUE(LEFT(Options!$B$24,2)),$C92,$D92,$E92,$F92,2016,$I92,1,$H92,$G92*$H92,Options!$B$8)))</f>
        <v>11897.9248024955</v>
      </c>
      <c r="N92" s="71">
        <f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Authority"),OR($F92=1,$F92=5)),0,new_yllv2(VALUE(LEFT(Options!$B$24,2)),$C92,$D92,$E92,$F92,2016,$I92+$J92,1,$H92,$G92*$H92,Options!$B$8)))</f>
        <v>11813.899698945899</v>
      </c>
      <c r="O92" s="77" t="e">
        <f ca="1"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Authority"),OR($F92=1,$F92=5)),0,hosp_count(VALUE(LEFT(Options!$B$24,2)),$C92,$E92,$F92,2016,$I92,1,$H92,$G92*$H92, Options!$B$8)))</f>
        <v>#NAME?</v>
      </c>
      <c r="P92" s="77" t="e">
        <f ca="1"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Authority"),OR($F92=1,$F92=5)),0,hosp_count(VALUE(LEFT(Options!$B$24,2)),$C92,$E92,$F92,2016,$I92+$J92,1,$H92,$G92*$H92, Options!$B$8)))</f>
        <v>#NAME?</v>
      </c>
      <c r="Q92" s="70">
        <f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Authority"),OR($F92=1,$F92=5)),0,prem_mort(VALUE(LEFT(Options!$B$24,2)),$C92,$E92,$F92,2016,$I92,1,$H92,$G92*$H92,Options!$B$8)))</f>
        <v>798.51844312050002</v>
      </c>
      <c r="R92" s="71">
        <f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Authority"),OR($F92=1,$F92=5)),0,prem_mort(VALUE(LEFT(Options!$B$24,2)),$C92,$E92,$F92,2016,$I92+$J92,1,$H92,$G92*$H92,Options!$B$8)))</f>
        <v>792.87917442590003</v>
      </c>
      <c r="S92" s="70">
        <f t="shared" si="129"/>
        <v>3123.2387183498258</v>
      </c>
      <c r="T92" s="62">
        <f t="shared" si="130"/>
        <v>3101.1818923843234</v>
      </c>
      <c r="U92" s="62">
        <f t="shared" si="131"/>
        <v>46536.256903412599</v>
      </c>
      <c r="V92" s="62">
        <f t="shared" si="132"/>
        <v>46207.610196526381</v>
      </c>
      <c r="W92" s="62" t="e">
        <f t="shared" ca="1" si="133"/>
        <v>#NAME?</v>
      </c>
      <c r="X92" s="62" t="e">
        <f t="shared" ca="1" si="134"/>
        <v>#NAME?</v>
      </c>
      <c r="Y92" s="62">
        <f t="shared" si="135"/>
        <v>3123.2387183498258</v>
      </c>
      <c r="Z92" s="71">
        <f t="shared" si="136"/>
        <v>3101.1818923843234</v>
      </c>
      <c r="AA92" s="70">
        <f t="shared" si="137"/>
        <v>17177812.950924043</v>
      </c>
      <c r="AB92" s="62">
        <f t="shared" si="138"/>
        <v>17056500.408113778</v>
      </c>
      <c r="AC92" s="62">
        <f t="shared" si="139"/>
        <v>255949412.96876928</v>
      </c>
      <c r="AD92" s="62">
        <f t="shared" si="124"/>
        <v>254141856.0808951</v>
      </c>
      <c r="AE92" s="62" t="e">
        <f t="shared" ref="AE92:AE123" ca="1" si="140">W92*$AI92</f>
        <v>#NAME?</v>
      </c>
      <c r="AF92" s="62" t="e">
        <f t="shared" ref="AF92:AF123" ca="1" si="141">X92*$AI92</f>
        <v>#NAME?</v>
      </c>
      <c r="AG92" s="62">
        <f t="shared" ref="AG92:AG123" si="142">Y92*$AI92</f>
        <v>17177812.950924043</v>
      </c>
      <c r="AH92" s="62">
        <f t="shared" ref="AH92:AH123" si="143">Z92*$AI92</f>
        <v>17056500.408113778</v>
      </c>
      <c r="AI92" s="71">
        <v>5500</v>
      </c>
      <c r="AJ92" s="120"/>
      <c r="AK92" s="121"/>
      <c r="AL92" s="62"/>
      <c r="AM92" s="62"/>
      <c r="AN92" s="121"/>
      <c r="AO92" s="121"/>
      <c r="AP92" s="62"/>
      <c r="AQ92" s="71"/>
    </row>
    <row r="93" spans="2:43" x14ac:dyDescent="0.35">
      <c r="B93" s="5" t="s">
        <v>58</v>
      </c>
      <c r="C93" s="15">
        <v>71.891098</v>
      </c>
      <c r="D93" s="15">
        <v>84.341099999999997</v>
      </c>
      <c r="E93" t="s">
        <v>168</v>
      </c>
      <c r="F93">
        <v>1</v>
      </c>
      <c r="G93" s="15">
        <f>HLOOKUP(Calculations!$E$2,'Prevalence Rates'!$C$3:$BC$249,'Prevalence Rates'!$BD93,FALSE)</f>
        <v>0.61499999999999999</v>
      </c>
      <c r="H93">
        <f>HLOOKUP(Calculations!$E$2,'Population 2016'!$C$3:$BC$249,'Population 2016'!BD93,FALSE)</f>
        <v>18358</v>
      </c>
      <c r="I93">
        <v>0</v>
      </c>
      <c r="J93">
        <f>HLOOKUP(Results!E$4,Targeting!$C$3:$F$249,Targeting!$G93,FALSE)</f>
        <v>3014</v>
      </c>
      <c r="K93" s="76">
        <f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Authority"),OR($F93=1,$F93=5)),0,new_ci(VALUE(LEFT(Options!$B$24,2)),$C93,$E93,$F93,2016,$I93,1,$H93,$G93*$H93,Options!$B$8)))</f>
        <v>820.19721713859997</v>
      </c>
      <c r="L93" s="77">
        <f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Authority"),OR($F93=1,$F93=5)),0,new_ci(VALUE(LEFT(Options!$B$24,2)),$C93,$E93,$F93,2016,$I93+$J93,1,$H93,$G93*$H93,Options!$B$8)))</f>
        <v>814.45376978280001</v>
      </c>
      <c r="M93" s="70">
        <f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Authority"),OR($F93=1,$F93=5)),0,new_yllv2(VALUE(LEFT(Options!$B$24,2)),$C93,$D93,$E93,$F93,2016,$I93,1,$H93,$G93*$H93,Options!$B$8)))</f>
        <v>9391.2597766313993</v>
      </c>
      <c r="N93" s="71">
        <f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Authority"),OR($F93=1,$F93=5)),0,new_yllv2(VALUE(LEFT(Options!$B$24,2)),$C93,$D93,$E93,$F93,2016,$I93+$J93,1,$H93,$G93*$H93,Options!$B$8)))</f>
        <v>9325.4972929205996</v>
      </c>
      <c r="O93" s="77" t="e">
        <f ca="1"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Authority"),OR($F93=1,$F93=5)),0,hosp_count(VALUE(LEFT(Options!$B$24,2)),$C93,$E93,$F93,2016,$I93,1,$H93,$G93*$H93, Options!$B$8)))</f>
        <v>#NAME?</v>
      </c>
      <c r="P93" s="77" t="e">
        <f ca="1"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Authority"),OR($F93=1,$F93=5)),0,hosp_count(VALUE(LEFT(Options!$B$24,2)),$C93,$E93,$F93,2016,$I93+$J93,1,$H93,$G93*$H93, Options!$B$8)))</f>
        <v>#NAME?</v>
      </c>
      <c r="Q93" s="70">
        <f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Authority"),OR($F93=1,$F93=5)),0,prem_mort(VALUE(LEFT(Options!$B$24,2)),$C93,$E93,$F93,2016,$I93,1,$H93,$G93*$H93,Options!$B$8)))</f>
        <v>820.19721713859997</v>
      </c>
      <c r="R93" s="71">
        <f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Authority"),OR($F93=1,$F93=5)),0,prem_mort(VALUE(LEFT(Options!$B$24,2)),$C93,$E93,$F93,2016,$I93+$J93,1,$H93,$G93*$H93,Options!$B$8)))</f>
        <v>814.45376978280001</v>
      </c>
      <c r="S93" s="70">
        <f t="shared" si="129"/>
        <v>4467.7917917997602</v>
      </c>
      <c r="T93" s="62">
        <f t="shared" si="130"/>
        <v>4436.5059907549849</v>
      </c>
      <c r="U93" s="62">
        <f t="shared" si="131"/>
        <v>51156.224951690812</v>
      </c>
      <c r="V93" s="62">
        <f t="shared" si="132"/>
        <v>50798.002467156555</v>
      </c>
      <c r="W93" s="62" t="e">
        <f t="shared" ca="1" si="133"/>
        <v>#NAME?</v>
      </c>
      <c r="X93" s="62" t="e">
        <f t="shared" ca="1" si="134"/>
        <v>#NAME?</v>
      </c>
      <c r="Y93" s="62">
        <f t="shared" si="135"/>
        <v>4467.7917917997602</v>
      </c>
      <c r="Z93" s="71">
        <f t="shared" si="136"/>
        <v>4436.5059907549849</v>
      </c>
      <c r="AA93" s="70">
        <f t="shared" si="137"/>
        <v>22338958.958998799</v>
      </c>
      <c r="AB93" s="62">
        <f t="shared" si="138"/>
        <v>22182529.953774925</v>
      </c>
      <c r="AC93" s="62">
        <f t="shared" si="139"/>
        <v>255781124.75845405</v>
      </c>
      <c r="AD93" s="62">
        <f t="shared" si="124"/>
        <v>253990012.33578277</v>
      </c>
      <c r="AE93" s="62" t="e">
        <f t="shared" ca="1" si="140"/>
        <v>#NAME?</v>
      </c>
      <c r="AF93" s="62" t="e">
        <f t="shared" ca="1" si="141"/>
        <v>#NAME?</v>
      </c>
      <c r="AG93" s="62">
        <f t="shared" si="142"/>
        <v>22338958.958998799</v>
      </c>
      <c r="AH93" s="62">
        <f t="shared" si="143"/>
        <v>22182529.953774925</v>
      </c>
      <c r="AI93" s="71">
        <v>5000</v>
      </c>
      <c r="AJ93" s="120"/>
      <c r="AK93" s="121"/>
      <c r="AL93" s="62"/>
      <c r="AM93" s="62"/>
      <c r="AN93" s="121"/>
      <c r="AO93" s="121"/>
      <c r="AP93" s="62"/>
      <c r="AQ93" s="71"/>
    </row>
    <row r="94" spans="2:43" x14ac:dyDescent="0.35">
      <c r="B94" s="5" t="s">
        <v>59</v>
      </c>
      <c r="C94" s="15">
        <v>76.907700000000006</v>
      </c>
      <c r="D94" s="15">
        <v>86.357700000000008</v>
      </c>
      <c r="E94" t="s">
        <v>168</v>
      </c>
      <c r="F94">
        <v>1</v>
      </c>
      <c r="G94" s="15">
        <f>HLOOKUP(Calculations!$E$2,'Prevalence Rates'!$C$3:$BC$249,'Prevalence Rates'!$BD94,FALSE)</f>
        <v>0.72099999999999997</v>
      </c>
      <c r="H94">
        <f>HLOOKUP(Calculations!$E$2,'Population 2016'!$C$3:$BC$249,'Population 2016'!BD94,FALSE)</f>
        <v>13914</v>
      </c>
      <c r="I94">
        <v>0</v>
      </c>
      <c r="J94">
        <f>HLOOKUP(Results!E$4,Targeting!$C$3:$F$249,Targeting!$G94,FALSE)</f>
        <v>2285</v>
      </c>
      <c r="K94" s="76">
        <f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Authority"),OR($F94=1,$F94=5)),0,new_ci(VALUE(LEFT(Options!$B$24,2)),$C94,$E94,$F94,2016,$I94,1,$H94,$G94*$H94,Options!$B$8)))</f>
        <v>898.38344664900001</v>
      </c>
      <c r="L94" s="77">
        <f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Authority"),OR($F94=1,$F94=5)),0,new_ci(VALUE(LEFT(Options!$B$24,2)),$C94,$E94,$F94,2016,$I94+$J94,1,$H94,$G94*$H94,Options!$B$8)))</f>
        <v>892.37134795999998</v>
      </c>
      <c r="M94" s="70">
        <f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Authority"),OR($F94=1,$F94=5)),0,new_yllv2(VALUE(LEFT(Options!$B$24,2)),$C94,$D94,$E94,$F94,2016,$I94,1,$H94,$G94*$H94,Options!$B$8)))</f>
        <v>7591.3401241841002</v>
      </c>
      <c r="N94" s="71">
        <f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Authority"),OR($F94=1,$F94=5)),0,new_yllv2(VALUE(LEFT(Options!$B$24,2)),$C94,$D94,$E94,$F94,2016,$I94+$J94,1,$H94,$G94*$H94,Options!$B$8)))</f>
        <v>7540.5378902619996</v>
      </c>
      <c r="O94" s="77" t="e">
        <f ca="1"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Authority"),OR($F94=1,$F94=5)),0,hosp_count(VALUE(LEFT(Options!$B$24,2)),$C94,$E94,$F94,2016,$I94,1,$H94,$G94*$H94, Options!$B$8)))</f>
        <v>#NAME?</v>
      </c>
      <c r="P94" s="77" t="e">
        <f ca="1"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Authority"),OR($F94=1,$F94=5)),0,hosp_count(VALUE(LEFT(Options!$B$24,2)),$C94,$E94,$F94,2016,$I94+$J94,1,$H94,$G94*$H94, Options!$B$8)))</f>
        <v>#NAME?</v>
      </c>
      <c r="Q94" s="70">
        <f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Authority"),OR($F94=1,$F94=5)),0,prem_mort(VALUE(LEFT(Options!$B$24,2)),$C94,$E94,$F94,2016,$I94,1,$H94,$G94*$H94,Options!$B$8)))</f>
        <v>0</v>
      </c>
      <c r="R94" s="71">
        <f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Authority"),OR($F94=1,$F94=5)),0,prem_mort(VALUE(LEFT(Options!$B$24,2)),$C94,$E94,$F94,2016,$I94+$J94,1,$H94,$G94*$H94,Options!$B$8)))</f>
        <v>0</v>
      </c>
      <c r="S94" s="70">
        <f t="shared" si="129"/>
        <v>6456.6871255498063</v>
      </c>
      <c r="T94" s="62">
        <f t="shared" si="130"/>
        <v>6413.4781368405929</v>
      </c>
      <c r="U94" s="62">
        <f t="shared" si="131"/>
        <v>54559.006210896223</v>
      </c>
      <c r="V94" s="62">
        <f t="shared" si="132"/>
        <v>54193.890256302999</v>
      </c>
      <c r="W94" s="62" t="e">
        <f t="shared" ca="1" si="133"/>
        <v>#NAME?</v>
      </c>
      <c r="X94" s="62" t="e">
        <f t="shared" ca="1" si="134"/>
        <v>#NAME?</v>
      </c>
      <c r="Y94" s="62">
        <f t="shared" si="135"/>
        <v>0</v>
      </c>
      <c r="Z94" s="71">
        <f t="shared" si="136"/>
        <v>0</v>
      </c>
      <c r="AA94" s="70">
        <f t="shared" si="137"/>
        <v>25826748.502199225</v>
      </c>
      <c r="AB94" s="62">
        <f t="shared" si="138"/>
        <v>25653912.547362372</v>
      </c>
      <c r="AC94" s="62">
        <f t="shared" si="139"/>
        <v>218236024.8435849</v>
      </c>
      <c r="AD94" s="62">
        <f t="shared" si="124"/>
        <v>216775561.02521199</v>
      </c>
      <c r="AE94" s="62" t="e">
        <f t="shared" ca="1" si="140"/>
        <v>#NAME?</v>
      </c>
      <c r="AF94" s="62" t="e">
        <f t="shared" ca="1" si="141"/>
        <v>#NAME?</v>
      </c>
      <c r="AG94" s="62">
        <f t="shared" si="142"/>
        <v>0</v>
      </c>
      <c r="AH94" s="62">
        <f t="shared" si="143"/>
        <v>0</v>
      </c>
      <c r="AI94" s="71">
        <v>4000</v>
      </c>
      <c r="AJ94" s="120"/>
      <c r="AK94" s="121"/>
      <c r="AL94" s="62"/>
      <c r="AM94" s="62"/>
      <c r="AN94" s="121"/>
      <c r="AO94" s="121"/>
      <c r="AP94" s="62"/>
      <c r="AQ94" s="71"/>
    </row>
    <row r="95" spans="2:43" x14ac:dyDescent="0.35">
      <c r="B95" s="5" t="s">
        <v>60</v>
      </c>
      <c r="C95" s="15">
        <v>81.797089</v>
      </c>
      <c r="D95" s="15">
        <v>88.627089999999995</v>
      </c>
      <c r="E95" t="s">
        <v>168</v>
      </c>
      <c r="F95">
        <v>1</v>
      </c>
      <c r="G95" s="15">
        <f>HLOOKUP(Calculations!$E$2,'Prevalence Rates'!$C$3:$BC$249,'Prevalence Rates'!$BD95,FALSE)</f>
        <v>0.72099999999999997</v>
      </c>
      <c r="H95">
        <f>HLOOKUP(Calculations!$E$2,'Population 2016'!$C$3:$BC$249,'Population 2016'!BD95,FALSE)</f>
        <v>9236</v>
      </c>
      <c r="I95">
        <v>0</v>
      </c>
      <c r="J95">
        <f>HLOOKUP(Results!E$4,Targeting!$C$3:$F$249,Targeting!$G95,FALSE)</f>
        <v>1516</v>
      </c>
      <c r="K95" s="76">
        <f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Authority"),OR($F95=1,$F95=5)),0,new_ci(VALUE(LEFT(Options!$B$24,2)),$C95,$E95,$F95,2016,$I95,1,$H95,$G95*$H95,Options!$B$8)))</f>
        <v>849.74884163649995</v>
      </c>
      <c r="L95" s="77">
        <f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Authority"),OR($F95=1,$F95=5)),0,new_ci(VALUE(LEFT(Options!$B$24,2)),$C95,$E95,$F95,2016,$I95+$J95,1,$H95,$G95*$H95,Options!$B$8)))</f>
        <v>844.1603844581</v>
      </c>
      <c r="M95" s="70">
        <f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Authority"),OR($F95=1,$F95=5)),0,new_yllv2(VALUE(LEFT(Options!$B$24,2)),$C95,$D95,$E95,$F95,2016,$I95,1,$H95,$G95*$H95,Options!$B$8)))</f>
        <v>4954.0365964896</v>
      </c>
      <c r="N95" s="71">
        <f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Authority"),OR($F95=1,$F95=5)),0,new_yllv2(VALUE(LEFT(Options!$B$24,2)),$C95,$D95,$E95,$F95,2016,$I95+$J95,1,$H95,$G95*$H95,Options!$B$8)))</f>
        <v>4921.4558855511004</v>
      </c>
      <c r="O95" s="77" t="e">
        <f ca="1"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Authority"),OR($F95=1,$F95=5)),0,hosp_count(VALUE(LEFT(Options!$B$24,2)),$C95,$E95,$F95,2016,$I95,1,$H95,$G95*$H95, Options!$B$8)))</f>
        <v>#NAME?</v>
      </c>
      <c r="P95" s="77" t="e">
        <f ca="1"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Authority"),OR($F95=1,$F95=5)),0,hosp_count(VALUE(LEFT(Options!$B$24,2)),$C95,$E95,$F95,2016,$I95+$J95,1,$H95,$G95*$H95, Options!$B$8)))</f>
        <v>#NAME?</v>
      </c>
      <c r="Q95" s="70">
        <f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Authority"),OR($F95=1,$F95=5)),0,prem_mort(VALUE(LEFT(Options!$B$24,2)),$C95,$E95,$F95,2016,$I95,1,$H95,$G95*$H95,Options!$B$8)))</f>
        <v>0</v>
      </c>
      <c r="R95" s="71">
        <f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Authority"),OR($F95=1,$F95=5)),0,prem_mort(VALUE(LEFT(Options!$B$24,2)),$C95,$E95,$F95,2016,$I95+$J95,1,$H95,$G95*$H95,Options!$B$8)))</f>
        <v>0</v>
      </c>
      <c r="S95" s="70">
        <f t="shared" si="129"/>
        <v>9200.3988916901253</v>
      </c>
      <c r="T95" s="62">
        <f t="shared" si="130"/>
        <v>9139.8915597455616</v>
      </c>
      <c r="U95" s="62">
        <f t="shared" si="131"/>
        <v>53638.334738951926</v>
      </c>
      <c r="V95" s="62">
        <f t="shared" si="132"/>
        <v>53285.576933208104</v>
      </c>
      <c r="W95" s="62" t="e">
        <f t="shared" ca="1" si="133"/>
        <v>#NAME?</v>
      </c>
      <c r="X95" s="62" t="e">
        <f t="shared" ca="1" si="134"/>
        <v>#NAME?</v>
      </c>
      <c r="Y95" s="62">
        <f t="shared" si="135"/>
        <v>0</v>
      </c>
      <c r="Z95" s="71">
        <f t="shared" si="136"/>
        <v>0</v>
      </c>
      <c r="AA95" s="70">
        <f t="shared" si="137"/>
        <v>23000997.229225311</v>
      </c>
      <c r="AB95" s="62">
        <f t="shared" si="138"/>
        <v>22849728.899363905</v>
      </c>
      <c r="AC95" s="62">
        <f t="shared" si="139"/>
        <v>134095836.84737982</v>
      </c>
      <c r="AD95" s="62">
        <f t="shared" si="124"/>
        <v>133213942.33302025</v>
      </c>
      <c r="AE95" s="62" t="e">
        <f t="shared" ca="1" si="140"/>
        <v>#NAME?</v>
      </c>
      <c r="AF95" s="62" t="e">
        <f t="shared" ca="1" si="141"/>
        <v>#NAME?</v>
      </c>
      <c r="AG95" s="62">
        <f t="shared" si="142"/>
        <v>0</v>
      </c>
      <c r="AH95" s="62">
        <f t="shared" si="143"/>
        <v>0</v>
      </c>
      <c r="AI95" s="71">
        <v>2500</v>
      </c>
      <c r="AJ95" s="120"/>
      <c r="AK95" s="121"/>
      <c r="AL95" s="62"/>
      <c r="AM95" s="62"/>
      <c r="AN95" s="121"/>
      <c r="AO95" s="121"/>
      <c r="AP95" s="62"/>
      <c r="AQ95" s="71"/>
    </row>
    <row r="96" spans="2:43" x14ac:dyDescent="0.35">
      <c r="B96" s="5" t="s">
        <v>80</v>
      </c>
      <c r="C96" s="15">
        <v>86.630752999999999</v>
      </c>
      <c r="D96" s="15">
        <v>91.420750000000012</v>
      </c>
      <c r="E96" t="s">
        <v>168</v>
      </c>
      <c r="F96">
        <v>1</v>
      </c>
      <c r="G96" s="15">
        <f>HLOOKUP(Calculations!$E$2,'Prevalence Rates'!$C$3:$BC$249,'Prevalence Rates'!$BD96,FALSE)</f>
        <v>0.72099999999999997</v>
      </c>
      <c r="H96">
        <f>HLOOKUP(Calculations!$E$2,'Population 2016'!$C$3:$BC$249,'Population 2016'!BD96,FALSE)</f>
        <v>4449</v>
      </c>
      <c r="I96">
        <v>0</v>
      </c>
      <c r="J96">
        <f>HLOOKUP(Results!E$4,Targeting!$C$3:$F$249,Targeting!$G96,FALSE)</f>
        <v>730</v>
      </c>
      <c r="K96" s="76">
        <f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Authority"),OR($F96=1,$F96=5)),0,new_ci(VALUE(LEFT(Options!$B$24,2)),$C96,$E96,$F96,2016,$I96,1,$H96,$G96*$H96,Options!$B$8)))</f>
        <v>577.19022977019995</v>
      </c>
      <c r="L96" s="77">
        <f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Authority"),OR($F96=1,$F96=5)),0,new_ci(VALUE(LEFT(Options!$B$24,2)),$C96,$E96,$F96,2016,$I96+$J96,1,$H96,$G96*$H96,Options!$B$8)))</f>
        <v>573.48662134419999</v>
      </c>
      <c r="M96" s="70">
        <f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Authority"),OR($F96=1,$F96=5)),0,new_yllv2(VALUE(LEFT(Options!$B$24,2)),$C96,$D96,$E96,$F96,2016,$I96,1,$H96,$G96*$H96,Options!$B$8)))</f>
        <v>2187.5492392584001</v>
      </c>
      <c r="N96" s="71">
        <f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Authority"),OR($F96=1,$F96=5)),0,new_yllv2(VALUE(LEFT(Options!$B$24,2)),$C96,$D96,$E96,$F96,2016,$I96+$J96,1,$H96,$G96*$H96,Options!$B$8)))</f>
        <v>2173.5125744347001</v>
      </c>
      <c r="O96" s="77" t="e">
        <f ca="1"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Authority"),OR($F96=1,$F96=5)),0,hosp_count(VALUE(LEFT(Options!$B$24,2)),$C96,$E96,$F96,2016,$I96,1,$H96,$G96*$H96, Options!$B$8)))</f>
        <v>#NAME?</v>
      </c>
      <c r="P96" s="77" t="e">
        <f ca="1"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Authority"),OR($F96=1,$F96=5)),0,hosp_count(VALUE(LEFT(Options!$B$24,2)),$C96,$E96,$F96,2016,$I96+$J96,1,$H96,$G96*$H96, Options!$B$8)))</f>
        <v>#NAME?</v>
      </c>
      <c r="Q96" s="70">
        <f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Authority"),OR($F96=1,$F96=5)),0,prem_mort(VALUE(LEFT(Options!$B$24,2)),$C96,$E96,$F96,2016,$I96,1,$H96,$G96*$H96,Options!$B$8)))</f>
        <v>0</v>
      </c>
      <c r="R96" s="71">
        <f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Authority"),OR($F96=1,$F96=5)),0,prem_mort(VALUE(LEFT(Options!$B$24,2)),$C96,$E96,$F96,2016,$I96+$J96,1,$H96,$G96*$H96,Options!$B$8)))</f>
        <v>0</v>
      </c>
      <c r="S96" s="70">
        <f t="shared" si="129"/>
        <v>12973.482350420318</v>
      </c>
      <c r="T96" s="62">
        <f t="shared" si="130"/>
        <v>12890.236487844459</v>
      </c>
      <c r="U96" s="62">
        <f t="shared" si="131"/>
        <v>49169.459187646666</v>
      </c>
      <c r="V96" s="62">
        <f t="shared" si="132"/>
        <v>48853.95761822207</v>
      </c>
      <c r="W96" s="62" t="e">
        <f t="shared" ca="1" si="133"/>
        <v>#NAME?</v>
      </c>
      <c r="X96" s="62" t="e">
        <f t="shared" ca="1" si="134"/>
        <v>#NAME?</v>
      </c>
      <c r="Y96" s="62">
        <f t="shared" si="135"/>
        <v>0</v>
      </c>
      <c r="Z96" s="71">
        <f t="shared" si="136"/>
        <v>0</v>
      </c>
      <c r="AA96" s="70">
        <f t="shared" si="137"/>
        <v>19460223.525630478</v>
      </c>
      <c r="AB96" s="62">
        <f t="shared" si="138"/>
        <v>19335354.73176669</v>
      </c>
      <c r="AC96" s="62">
        <f t="shared" si="139"/>
        <v>73754188.781470001</v>
      </c>
      <c r="AD96" s="62">
        <f t="shared" si="124"/>
        <v>73280936.427333102</v>
      </c>
      <c r="AE96" s="62" t="e">
        <f t="shared" ca="1" si="140"/>
        <v>#NAME?</v>
      </c>
      <c r="AF96" s="62" t="e">
        <f t="shared" ca="1" si="141"/>
        <v>#NAME?</v>
      </c>
      <c r="AG96" s="62">
        <f t="shared" si="142"/>
        <v>0</v>
      </c>
      <c r="AH96" s="62">
        <f t="shared" si="143"/>
        <v>0</v>
      </c>
      <c r="AI96" s="71">
        <v>1500</v>
      </c>
      <c r="AJ96" s="120"/>
      <c r="AK96" s="121"/>
      <c r="AL96" s="62"/>
      <c r="AM96" s="62"/>
      <c r="AN96" s="121"/>
      <c r="AO96" s="121"/>
      <c r="AP96" s="62"/>
      <c r="AQ96" s="71"/>
    </row>
    <row r="97" spans="1:59" s="4" customFormat="1" x14ac:dyDescent="0.35">
      <c r="B97" s="8" t="s">
        <v>79</v>
      </c>
      <c r="C97" s="65">
        <v>92.215477000000007</v>
      </c>
      <c r="D97" s="65">
        <v>95.515479999999997</v>
      </c>
      <c r="E97" s="4" t="s">
        <v>168</v>
      </c>
      <c r="F97" s="4">
        <v>1</v>
      </c>
      <c r="G97" s="65">
        <f>HLOOKUP(Calculations!$E$2,'Prevalence Rates'!$C$3:$BC$249,'Prevalence Rates'!$BD97,FALSE)</f>
        <v>0.72099999999999997</v>
      </c>
      <c r="H97" s="4">
        <f>HLOOKUP(Calculations!$E$2,'Population 2016'!$C$3:$BC$249,'Population 2016'!BD97,FALSE)</f>
        <v>1916</v>
      </c>
      <c r="I97" s="4">
        <v>0</v>
      </c>
      <c r="J97" s="4">
        <f>HLOOKUP(Results!E$4,Targeting!$C$3:$F$249,Targeting!$G97,FALSE)</f>
        <v>315</v>
      </c>
      <c r="K97" s="80">
        <f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Authority"),OR($F97=1,$F97=5)),0,new_ci(VALUE(LEFT(Options!$B$24,2)),$C97,$E97,$F97,2016,$I97,1,$H97,$G97*$H97,Options!$B$8)))</f>
        <v>365.50200047940001</v>
      </c>
      <c r="L97" s="81">
        <f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Authority"),OR($F97=1,$F97=5)),0,new_ci(VALUE(LEFT(Options!$B$24,2)),$C97,$E97,$F97,2016,$I97+$J97,1,$H97,$G97*$H97,Options!$B$8)))</f>
        <v>363.24878834340001</v>
      </c>
      <c r="M97" s="74">
        <f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Authority"),OR($F97=1,$F97=5)),0,new_yllv2(VALUE(LEFT(Options!$B$24,2)),$C97,$D97,$E97,$F97,2016,$I97,1,$H97,$G97*$H97,Options!$B$8)))</f>
        <v>840.65569760860001</v>
      </c>
      <c r="N97" s="75">
        <f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Authority"),OR($F97=1,$F97=5)),0,new_yllv2(VALUE(LEFT(Options!$B$24,2)),$C97,$D97,$E97,$F97,2016,$I97+$J97,1,$H97,$G97*$H97,Options!$B$8)))</f>
        <v>835.47330293619996</v>
      </c>
      <c r="O97" s="81" t="e">
        <f ca="1"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Authority"),OR($F97=1,$F97=5)),0,hosp_count(VALUE(LEFT(Options!$B$24,2)),$C97,$E97,$F97,2016,$I97,1,$H97,$G97*$H97, Options!$B$8)))</f>
        <v>#NAME?</v>
      </c>
      <c r="P97" s="81" t="e">
        <f ca="1"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Authority"),OR($F97=1,$F97=5)),0,hosp_count(VALUE(LEFT(Options!$B$24,2)),$C97,$E97,$F97,2016,$I97+$J97,1,$H97,$G97*$H97, Options!$B$8)))</f>
        <v>#NAME?</v>
      </c>
      <c r="Q97" s="74">
        <f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Authority"),OR($F97=1,$F97=5)),0,prem_mort(VALUE(LEFT(Options!$B$24,2)),$C97,$E97,$F97,2016,$I97,1,$H97,$G97*$H97,Options!$B$8)))</f>
        <v>0</v>
      </c>
      <c r="R97" s="75">
        <f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Authority"),OR($F97=1,$F97=5)),0,prem_mort(VALUE(LEFT(Options!$B$24,2)),$C97,$E97,$F97,2016,$I97+$J97,1,$H97,$G97*$H97,Options!$B$8)))</f>
        <v>0</v>
      </c>
      <c r="S97" s="74">
        <f t="shared" si="129"/>
        <v>19076.304826691023</v>
      </c>
      <c r="T97" s="67">
        <f t="shared" si="130"/>
        <v>18958.705028361168</v>
      </c>
      <c r="U97" s="67">
        <f t="shared" si="131"/>
        <v>43875.558330302709</v>
      </c>
      <c r="V97" s="67">
        <f t="shared" si="132"/>
        <v>43605.078441346552</v>
      </c>
      <c r="W97" s="67" t="e">
        <f t="shared" ca="1" si="133"/>
        <v>#NAME?</v>
      </c>
      <c r="X97" s="67" t="e">
        <f t="shared" ca="1" si="134"/>
        <v>#NAME?</v>
      </c>
      <c r="Y97" s="67">
        <f t="shared" si="135"/>
        <v>0</v>
      </c>
      <c r="Z97" s="75">
        <f t="shared" si="136"/>
        <v>0</v>
      </c>
      <c r="AA97" s="74">
        <f t="shared" si="137"/>
        <v>19076304.826691024</v>
      </c>
      <c r="AB97" s="67">
        <f t="shared" si="138"/>
        <v>18958705.028361168</v>
      </c>
      <c r="AC97" s="67">
        <f t="shared" si="139"/>
        <v>43875558.330302708</v>
      </c>
      <c r="AD97" s="67">
        <f t="shared" si="124"/>
        <v>43605078.441346548</v>
      </c>
      <c r="AE97" s="67" t="e">
        <f t="shared" ca="1" si="140"/>
        <v>#NAME?</v>
      </c>
      <c r="AF97" s="67" t="e">
        <f t="shared" ca="1" si="141"/>
        <v>#NAME?</v>
      </c>
      <c r="AG97" s="67">
        <f t="shared" si="142"/>
        <v>0</v>
      </c>
      <c r="AH97" s="67">
        <f t="shared" si="143"/>
        <v>0</v>
      </c>
      <c r="AI97" s="75">
        <v>1000</v>
      </c>
      <c r="AJ97" s="122"/>
      <c r="AK97" s="123"/>
      <c r="AL97" s="67"/>
      <c r="AM97" s="67"/>
      <c r="AN97" s="123"/>
      <c r="AO97" s="123"/>
      <c r="AP97" s="67"/>
      <c r="AQ97" s="75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</row>
    <row r="98" spans="1:59" hidden="1" x14ac:dyDescent="0.35">
      <c r="B98" s="5" t="s">
        <v>83</v>
      </c>
      <c r="C98" s="15">
        <v>2.0384007</v>
      </c>
      <c r="D98" s="15">
        <v>81.468401</v>
      </c>
      <c r="E98" t="s">
        <v>167</v>
      </c>
      <c r="F98">
        <v>2</v>
      </c>
      <c r="G98" s="15">
        <f>HLOOKUP(Calculations!$E$2,'Prevalence Rates'!$C$3:$BC$249,'Prevalence Rates'!$BD98,FALSE)</f>
        <v>0</v>
      </c>
      <c r="H98">
        <f>HLOOKUP(Calculations!$E$2,'Population 2016'!$C$3:$BC$249,'Population 2016'!BD98,FALSE)</f>
        <v>0</v>
      </c>
      <c r="I98">
        <v>0</v>
      </c>
      <c r="J98">
        <f>HLOOKUP(Results!E$4,Targeting!$C$3:$F$249,Targeting!$G98,FALSE)</f>
        <v>0</v>
      </c>
      <c r="K98" s="76" t="e">
        <f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Authority"),OR($F98=1,$F98=5)),0,new_ci(VALUE(LEFT(Options!$B$24,2)),$C98,$E98,$F98,2016,$I98,1,$H98,$G98*$H98,Options!$B$8)))</f>
        <v>#VALUE!</v>
      </c>
      <c r="L98" s="77" t="e">
        <f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Authority"),OR($F98=1,$F98=5)),0,new_ci(VALUE(LEFT(Options!$B$24,2)),$C98,$E98,$F98,2016,$I98+$J98,1,$H98,$G98*$H98,Options!$B$8)))</f>
        <v>#VALUE!</v>
      </c>
      <c r="M98" s="70" t="e">
        <f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Authority"),OR($F98=1,$F98=5)),0,new_yllv2(VALUE(LEFT(Options!$B$24,2)),$C98,$D98,$E98,$F98,2016,$I98,1,$H98,$G98*$H98,Options!$B$8)))</f>
        <v>#VALUE!</v>
      </c>
      <c r="N98" s="71" t="e">
        <f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Authority"),OR($F98=1,$F98=5)),0,new_yllv2(VALUE(LEFT(Options!$B$24,2)),$C98,$D98,$E98,$F98,2016,$I98+$J98,1,$H98,$G98*$H98,Options!$B$8)))</f>
        <v>#VALUE!</v>
      </c>
      <c r="O98" s="77" t="e">
        <f ca="1"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Authority"),OR($F98=1,$F98=5)),0,hosp_count(VALUE(LEFT(Options!$B$24,2)),$C98,$E98,$F98,2016,$I98,1,$H98,$G98*$H98, Options!$B$8)))</f>
        <v>#NAME?</v>
      </c>
      <c r="P98" s="77" t="e">
        <f ca="1"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Authority"),OR($F98=1,$F98=5)),0,hosp_count(VALUE(LEFT(Options!$B$24,2)),$C98,$E98,$F98,2016,$I98+$J98,1,$H98,$G98*$H98, Options!$B$8)))</f>
        <v>#NAME?</v>
      </c>
      <c r="Q98" s="70" t="e">
        <f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Authority"),OR($F98=1,$F98=5)),0,prem_mort(VALUE(LEFT(Options!$B$24,2)),$C98,$E98,$F98,2016,$I98,1,$H98,$G98*$H98,Options!$B$8)))</f>
        <v>#VALUE!</v>
      </c>
      <c r="R98" s="71" t="e">
        <f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Authority"),OR($F98=1,$F98=5)),0,prem_mort(VALUE(LEFT(Options!$B$24,2)),$C98,$E98,$F98,2016,$I98+$J98,1,$H98,$G98*$H98,Options!$B$8)))</f>
        <v>#VALUE!</v>
      </c>
      <c r="S98" s="70" t="e">
        <f t="shared" si="129"/>
        <v>#VALUE!</v>
      </c>
      <c r="T98" s="62" t="e">
        <f t="shared" si="130"/>
        <v>#VALUE!</v>
      </c>
      <c r="U98" s="62" t="e">
        <f t="shared" si="131"/>
        <v>#VALUE!</v>
      </c>
      <c r="V98" s="62" t="e">
        <f t="shared" si="132"/>
        <v>#VALUE!</v>
      </c>
      <c r="W98" s="62" t="e">
        <f t="shared" ca="1" si="133"/>
        <v>#NAME?</v>
      </c>
      <c r="X98" s="62" t="e">
        <f t="shared" ca="1" si="134"/>
        <v>#NAME?</v>
      </c>
      <c r="Y98" s="62" t="e">
        <f t="shared" si="135"/>
        <v>#VALUE!</v>
      </c>
      <c r="Z98" s="71" t="e">
        <f t="shared" si="136"/>
        <v>#VALUE!</v>
      </c>
      <c r="AA98" s="70" t="e">
        <f t="shared" si="137"/>
        <v>#VALUE!</v>
      </c>
      <c r="AB98" s="62" t="e">
        <f t="shared" si="138"/>
        <v>#VALUE!</v>
      </c>
      <c r="AC98" s="62" t="e">
        <f t="shared" si="139"/>
        <v>#VALUE!</v>
      </c>
      <c r="AD98" s="62" t="e">
        <f t="shared" si="124"/>
        <v>#VALUE!</v>
      </c>
      <c r="AE98" s="62" t="e">
        <f t="shared" ca="1" si="140"/>
        <v>#NAME?</v>
      </c>
      <c r="AF98" s="62" t="e">
        <f t="shared" ca="1" si="141"/>
        <v>#NAME?</v>
      </c>
      <c r="AG98" s="62" t="e">
        <f t="shared" si="142"/>
        <v>#VALUE!</v>
      </c>
      <c r="AH98" s="62" t="e">
        <f t="shared" si="143"/>
        <v>#VALUE!</v>
      </c>
      <c r="AI98" s="71">
        <v>5000</v>
      </c>
      <c r="AJ98" s="120"/>
      <c r="AK98" s="121"/>
      <c r="AL98" s="62"/>
      <c r="AM98" s="62"/>
      <c r="AN98" s="121"/>
      <c r="AO98" s="121"/>
      <c r="AP98" s="62"/>
      <c r="AQ98" s="71"/>
    </row>
    <row r="99" spans="1:59" hidden="1" x14ac:dyDescent="0.35">
      <c r="B99" s="5" t="s">
        <v>61</v>
      </c>
      <c r="C99" s="15">
        <v>6.9792794999999996</v>
      </c>
      <c r="D99" s="15">
        <v>81.439279999999997</v>
      </c>
      <c r="E99" t="s">
        <v>167</v>
      </c>
      <c r="F99">
        <v>2</v>
      </c>
      <c r="G99" s="15">
        <f>HLOOKUP(Calculations!$E$2,'Prevalence Rates'!$C$3:$BC$249,'Prevalence Rates'!$BD99,FALSE)</f>
        <v>0</v>
      </c>
      <c r="H99">
        <f>HLOOKUP(Calculations!$E$2,'Population 2016'!$C$3:$BC$249,'Population 2016'!BD99,FALSE)</f>
        <v>0</v>
      </c>
      <c r="I99">
        <v>0</v>
      </c>
      <c r="J99">
        <f>HLOOKUP(Results!E$4,Targeting!$C$3:$F$249,Targeting!$G99,FALSE)</f>
        <v>0</v>
      </c>
      <c r="K99" s="76" t="e">
        <f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Authority"),OR($F99=1,$F99=5)),0,new_ci(VALUE(LEFT(Options!$B$24,2)),$C99,$E99,$F99,2016,$I99,1,$H99,$G99*$H99,Options!$B$8)))</f>
        <v>#VALUE!</v>
      </c>
      <c r="L99" s="77" t="e">
        <f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Authority"),OR($F99=1,$F99=5)),0,new_ci(VALUE(LEFT(Options!$B$24,2)),$C99,$E99,$F99,2016,$I99+$J99,1,$H99,$G99*$H99,Options!$B$8)))</f>
        <v>#VALUE!</v>
      </c>
      <c r="M99" s="70" t="e">
        <f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Authority"),OR($F99=1,$F99=5)),0,new_yllv2(VALUE(LEFT(Options!$B$24,2)),$C99,$D99,$E99,$F99,2016,$I99,1,$H99,$G99*$H99,Options!$B$8)))</f>
        <v>#VALUE!</v>
      </c>
      <c r="N99" s="71" t="e">
        <f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Authority"),OR($F99=1,$F99=5)),0,new_yllv2(VALUE(LEFT(Options!$B$24,2)),$C99,$D99,$E99,$F99,2016,$I99+$J99,1,$H99,$G99*$H99,Options!$B$8)))</f>
        <v>#VALUE!</v>
      </c>
      <c r="O99" s="77" t="e">
        <f ca="1"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Authority"),OR($F99=1,$F99=5)),0,hosp_count(VALUE(LEFT(Options!$B$24,2)),$C99,$E99,$F99,2016,$I99,1,$H99,$G99*$H99, Options!$B$8)))</f>
        <v>#NAME?</v>
      </c>
      <c r="P99" s="77" t="e">
        <f ca="1"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Authority"),OR($F99=1,$F99=5)),0,hosp_count(VALUE(LEFT(Options!$B$24,2)),$C99,$E99,$F99,2016,$I99+$J99,1,$H99,$G99*$H99, Options!$B$8)))</f>
        <v>#NAME?</v>
      </c>
      <c r="Q99" s="70" t="e">
        <f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Authority"),OR($F99=1,$F99=5)),0,prem_mort(VALUE(LEFT(Options!$B$24,2)),$C99,$E99,$F99,2016,$I99,1,$H99,$G99*$H99,Options!$B$8)))</f>
        <v>#VALUE!</v>
      </c>
      <c r="R99" s="71" t="e">
        <f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Authority"),OR($F99=1,$F99=5)),0,prem_mort(VALUE(LEFT(Options!$B$24,2)),$C99,$E99,$F99,2016,$I99+$J99,1,$H99,$G99*$H99,Options!$B$8)))</f>
        <v>#VALUE!</v>
      </c>
      <c r="S99" s="70" t="e">
        <f t="shared" si="129"/>
        <v>#VALUE!</v>
      </c>
      <c r="T99" s="62" t="e">
        <f t="shared" si="130"/>
        <v>#VALUE!</v>
      </c>
      <c r="U99" s="62" t="e">
        <f t="shared" si="131"/>
        <v>#VALUE!</v>
      </c>
      <c r="V99" s="62" t="e">
        <f t="shared" si="132"/>
        <v>#VALUE!</v>
      </c>
      <c r="W99" s="62" t="e">
        <f t="shared" ca="1" si="133"/>
        <v>#NAME?</v>
      </c>
      <c r="X99" s="62" t="e">
        <f t="shared" ca="1" si="134"/>
        <v>#NAME?</v>
      </c>
      <c r="Y99" s="62" t="e">
        <f t="shared" si="135"/>
        <v>#VALUE!</v>
      </c>
      <c r="Z99" s="71" t="e">
        <f t="shared" si="136"/>
        <v>#VALUE!</v>
      </c>
      <c r="AA99" s="70" t="e">
        <f t="shared" si="137"/>
        <v>#VALUE!</v>
      </c>
      <c r="AB99" s="62" t="e">
        <f t="shared" si="138"/>
        <v>#VALUE!</v>
      </c>
      <c r="AC99" s="62" t="e">
        <f t="shared" si="139"/>
        <v>#VALUE!</v>
      </c>
      <c r="AD99" s="62" t="e">
        <f t="shared" si="124"/>
        <v>#VALUE!</v>
      </c>
      <c r="AE99" s="62" t="e">
        <f t="shared" ca="1" si="140"/>
        <v>#NAME?</v>
      </c>
      <c r="AF99" s="62" t="e">
        <f t="shared" ca="1" si="141"/>
        <v>#NAME?</v>
      </c>
      <c r="AG99" s="62" t="e">
        <f t="shared" si="142"/>
        <v>#VALUE!</v>
      </c>
      <c r="AH99" s="62" t="e">
        <f t="shared" si="143"/>
        <v>#VALUE!</v>
      </c>
      <c r="AI99" s="71">
        <v>5500</v>
      </c>
      <c r="AJ99" s="120"/>
      <c r="AK99" s="121"/>
      <c r="AL99" s="62"/>
      <c r="AM99" s="62"/>
      <c r="AN99" s="121"/>
      <c r="AO99" s="121"/>
      <c r="AP99" s="62"/>
      <c r="AQ99" s="71"/>
    </row>
    <row r="100" spans="1:59" hidden="1" x14ac:dyDescent="0.35">
      <c r="A100" s="4"/>
      <c r="B100" s="5" t="s">
        <v>78</v>
      </c>
      <c r="C100" s="15">
        <v>12.478312000000001</v>
      </c>
      <c r="D100" s="15">
        <v>81.948309999999992</v>
      </c>
      <c r="E100" t="s">
        <v>167</v>
      </c>
      <c r="F100">
        <v>2</v>
      </c>
      <c r="G100" s="15">
        <f>HLOOKUP(Calculations!$E$2,'Prevalence Rates'!$C$3:$BC$249,'Prevalence Rates'!$BD100,FALSE)</f>
        <v>0</v>
      </c>
      <c r="H100">
        <f>HLOOKUP(Calculations!$E$2,'Population 2016'!$C$3:$BC$249,'Population 2016'!BD100,FALSE)</f>
        <v>0</v>
      </c>
      <c r="I100">
        <v>0</v>
      </c>
      <c r="J100">
        <f>HLOOKUP(Results!E$4,Targeting!$C$3:$F$249,Targeting!$G100,FALSE)</f>
        <v>0</v>
      </c>
      <c r="K100" s="76" t="e">
        <f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Authority"),OR($F100=1,$F100=5)),0,new_ci(VALUE(LEFT(Options!$B$24,2)),$C100,$E100,$F100,2016,$I100,1,$H100,$G100*$H100,Options!$B$8)))</f>
        <v>#VALUE!</v>
      </c>
      <c r="L100" s="77" t="e">
        <f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Authority"),OR($F100=1,$F100=5)),0,new_ci(VALUE(LEFT(Options!$B$24,2)),$C100,$E100,$F100,2016,$I100+$J100,1,$H100,$G100*$H100,Options!$B$8)))</f>
        <v>#VALUE!</v>
      </c>
      <c r="M100" s="70" t="e">
        <f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Authority"),OR($F100=1,$F100=5)),0,new_yllv2(VALUE(LEFT(Options!$B$24,2)),$C100,$D100,$E100,$F100,2016,$I100,1,$H100,$G100*$H100,Options!$B$8)))</f>
        <v>#VALUE!</v>
      </c>
      <c r="N100" s="71" t="e">
        <f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Authority"),OR($F100=1,$F100=5)),0,new_yllv2(VALUE(LEFT(Options!$B$24,2)),$C100,$D100,$E100,$F100,2016,$I100+$J100,1,$H100,$G100*$H100,Options!$B$8)))</f>
        <v>#VALUE!</v>
      </c>
      <c r="O100" s="77" t="e">
        <f ca="1"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Authority"),OR($F100=1,$F100=5)),0,hosp_count(VALUE(LEFT(Options!$B$24,2)),$C100,$E100,$F100,2016,$I100,1,$H100,$G100*$H100, Options!$B$8)))</f>
        <v>#NAME?</v>
      </c>
      <c r="P100" s="77" t="e">
        <f ca="1"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Authority"),OR($F100=1,$F100=5)),0,hosp_count(VALUE(LEFT(Options!$B$24,2)),$C100,$E100,$F100,2016,$I100+$J100,1,$H100,$G100*$H100, Options!$B$8)))</f>
        <v>#NAME?</v>
      </c>
      <c r="Q100" s="70" t="e">
        <f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Authority"),OR($F100=1,$F100=5)),0,prem_mort(VALUE(LEFT(Options!$B$24,2)),$C100,$E100,$F100,2016,$I100,1,$H100,$G100*$H100,Options!$B$8)))</f>
        <v>#VALUE!</v>
      </c>
      <c r="R100" s="71" t="e">
        <f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Authority"),OR($F100=1,$F100=5)),0,prem_mort(VALUE(LEFT(Options!$B$24,2)),$C100,$E100,$F100,2016,$I100+$J100,1,$H100,$G100*$H100,Options!$B$8)))</f>
        <v>#VALUE!</v>
      </c>
      <c r="S100" s="70" t="e">
        <f t="shared" si="129"/>
        <v>#VALUE!</v>
      </c>
      <c r="T100" s="62" t="e">
        <f t="shared" si="130"/>
        <v>#VALUE!</v>
      </c>
      <c r="U100" s="62" t="e">
        <f t="shared" si="131"/>
        <v>#VALUE!</v>
      </c>
      <c r="V100" s="62" t="e">
        <f t="shared" si="132"/>
        <v>#VALUE!</v>
      </c>
      <c r="W100" s="62" t="e">
        <f t="shared" ca="1" si="133"/>
        <v>#NAME?</v>
      </c>
      <c r="X100" s="62" t="e">
        <f t="shared" ca="1" si="134"/>
        <v>#NAME?</v>
      </c>
      <c r="Y100" s="62" t="e">
        <f t="shared" si="135"/>
        <v>#VALUE!</v>
      </c>
      <c r="Z100" s="71" t="e">
        <f t="shared" si="136"/>
        <v>#VALUE!</v>
      </c>
      <c r="AA100" s="70" t="e">
        <f t="shared" si="137"/>
        <v>#VALUE!</v>
      </c>
      <c r="AB100" s="62" t="e">
        <f t="shared" si="138"/>
        <v>#VALUE!</v>
      </c>
      <c r="AC100" s="62" t="e">
        <f t="shared" si="139"/>
        <v>#VALUE!</v>
      </c>
      <c r="AD100" s="62" t="e">
        <f t="shared" si="124"/>
        <v>#VALUE!</v>
      </c>
      <c r="AE100" s="62" t="e">
        <f t="shared" ca="1" si="140"/>
        <v>#NAME?</v>
      </c>
      <c r="AF100" s="62" t="e">
        <f t="shared" ca="1" si="141"/>
        <v>#NAME?</v>
      </c>
      <c r="AG100" s="62" t="e">
        <f t="shared" si="142"/>
        <v>#VALUE!</v>
      </c>
      <c r="AH100" s="62" t="e">
        <f t="shared" si="143"/>
        <v>#VALUE!</v>
      </c>
      <c r="AI100" s="71">
        <v>6600</v>
      </c>
      <c r="AJ100" s="120"/>
      <c r="AK100" s="121"/>
      <c r="AL100" s="62"/>
      <c r="AM100" s="62"/>
      <c r="AN100" s="121"/>
      <c r="AO100" s="121"/>
      <c r="AP100" s="62"/>
      <c r="AQ100" s="71"/>
    </row>
    <row r="101" spans="1:59" x14ac:dyDescent="0.35">
      <c r="A101" t="s">
        <v>134</v>
      </c>
      <c r="B101" s="5" t="s">
        <v>62</v>
      </c>
      <c r="C101" s="15">
        <v>17.570053000000001</v>
      </c>
      <c r="D101" s="15">
        <v>81.100049999999996</v>
      </c>
      <c r="E101" t="s">
        <v>167</v>
      </c>
      <c r="F101">
        <v>2</v>
      </c>
      <c r="G101" s="15">
        <f>HLOOKUP(Calculations!$E$2,'Prevalence Rates'!$C$3:$BC$249,'Prevalence Rates'!$BD101,FALSE)</f>
        <v>0.17900000000000005</v>
      </c>
      <c r="H101">
        <f>HLOOKUP(Calculations!$E$2,'Population 2016'!$C$3:$BC$249,'Population 2016'!BD101,FALSE)</f>
        <v>23121</v>
      </c>
      <c r="I101">
        <v>0</v>
      </c>
      <c r="J101">
        <f>HLOOKUP(Results!E$4,Targeting!$C$3:$F$249,Targeting!$G101,FALSE)</f>
        <v>3796</v>
      </c>
      <c r="K101" s="76">
        <f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Authority"),OR($F101=1,$F101=5)),0,new_ci(VALUE(LEFT(Options!$B$24,2)),$C101,$E101,$F101,2016,$I101,1,$H101,$G101*$H101,Options!$B$8)))</f>
        <v>5.1474634294000001</v>
      </c>
      <c r="L101" s="77">
        <f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Authority"),OR($F101=1,$F101=5)),0,new_ci(VALUE(LEFT(Options!$B$24,2)),$C101,$E101,$F101,2016,$I101+$J101,1,$H101,$G101*$H101,Options!$B$8)))</f>
        <v>5.1040041642</v>
      </c>
      <c r="M101" s="70">
        <f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Authority"),OR($F101=1,$F101=5)),0,new_yllv2(VALUE(LEFT(Options!$B$24,2)),$C101,$D101,$E101,$F101,2016,$I101,1,$H101,$G101*$H101,Options!$B$8)))</f>
        <v>321.87087279799999</v>
      </c>
      <c r="N101" s="71">
        <f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Authority"),OR($F101=1,$F101=5)),0,new_yllv2(VALUE(LEFT(Options!$B$24,2)),$C101,$D101,$E101,$F101,2016,$I101+$J101,1,$H101,$G101*$H101,Options!$B$8)))</f>
        <v>319.15336507540002</v>
      </c>
      <c r="O101" s="77" t="e">
        <f ca="1"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Authority"),OR($F101=1,$F101=5)),0,hosp_count(VALUE(LEFT(Options!$B$24,2)),$C101,$E101,$F101,2016,$I101,1,$H101,$G101*$H101, Options!$B$8)))</f>
        <v>#NAME?</v>
      </c>
      <c r="P101" s="77" t="e">
        <f ca="1"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Authority"),OR($F101=1,$F101=5)),0,hosp_count(VALUE(LEFT(Options!$B$24,2)),$C101,$E101,$F101,2016,$I101+$J101,1,$H101,$G101*$H101, Options!$B$8)))</f>
        <v>#NAME?</v>
      </c>
      <c r="Q101" s="70">
        <f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Authority"),OR($F101=1,$F101=5)),0,prem_mort(VALUE(LEFT(Options!$B$24,2)),$C101,$E101,$F101,2016,$I101,1,$H101,$G101*$H101,Options!$B$8)))</f>
        <v>5.1474634294000001</v>
      </c>
      <c r="R101" s="71">
        <f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Authority"),OR($F101=1,$F101=5)),0,prem_mort(VALUE(LEFT(Options!$B$24,2)),$C101,$E101,$F101,2016,$I101+$J101,1,$H101,$G101*$H101,Options!$B$8)))</f>
        <v>5.1040041642</v>
      </c>
      <c r="S101" s="70">
        <f t="shared" si="129"/>
        <v>22.263152239955019</v>
      </c>
      <c r="T101" s="62">
        <f t="shared" si="130"/>
        <v>22.075187769560142</v>
      </c>
      <c r="U101" s="62">
        <f t="shared" si="131"/>
        <v>1392.1148427749663</v>
      </c>
      <c r="V101" s="62">
        <f t="shared" si="132"/>
        <v>1380.3614250049739</v>
      </c>
      <c r="W101" s="62" t="e">
        <f t="shared" ca="1" si="133"/>
        <v>#NAME?</v>
      </c>
      <c r="X101" s="62" t="e">
        <f t="shared" ca="1" si="134"/>
        <v>#NAME?</v>
      </c>
      <c r="Y101" s="62">
        <f t="shared" si="135"/>
        <v>22.263152239955019</v>
      </c>
      <c r="Z101" s="71">
        <f t="shared" si="136"/>
        <v>22.075187769560142</v>
      </c>
      <c r="AA101" s="70">
        <f t="shared" si="137"/>
        <v>97957.869855802084</v>
      </c>
      <c r="AB101" s="62">
        <f t="shared" si="138"/>
        <v>97130.826186064616</v>
      </c>
      <c r="AC101" s="62">
        <f t="shared" si="139"/>
        <v>6125305.3082098514</v>
      </c>
      <c r="AD101" s="62">
        <f t="shared" si="124"/>
        <v>6073590.2700218847</v>
      </c>
      <c r="AE101" s="62" t="e">
        <f t="shared" ca="1" si="140"/>
        <v>#NAME?</v>
      </c>
      <c r="AF101" s="62" t="e">
        <f t="shared" ca="1" si="141"/>
        <v>#NAME?</v>
      </c>
      <c r="AG101" s="62">
        <f t="shared" si="142"/>
        <v>97957.869855802084</v>
      </c>
      <c r="AH101" s="62">
        <f t="shared" si="143"/>
        <v>97130.826186064616</v>
      </c>
      <c r="AI101" s="71">
        <v>4400</v>
      </c>
      <c r="AJ101" s="120"/>
      <c r="AK101" s="121"/>
      <c r="AL101" s="62"/>
      <c r="AM101" s="62"/>
      <c r="AN101" s="121"/>
      <c r="AO101" s="121"/>
      <c r="AP101" s="62"/>
      <c r="AQ101" s="71"/>
    </row>
    <row r="102" spans="1:59" x14ac:dyDescent="0.35">
      <c r="B102" s="5" t="s">
        <v>63</v>
      </c>
      <c r="C102" s="15">
        <v>22.077057</v>
      </c>
      <c r="D102" s="15">
        <v>81.667060000000006</v>
      </c>
      <c r="E102" t="s">
        <v>167</v>
      </c>
      <c r="F102">
        <v>2</v>
      </c>
      <c r="G102" s="15">
        <f>HLOOKUP(Calculations!$E$2,'Prevalence Rates'!$C$3:$BC$249,'Prevalence Rates'!$BD102,FALSE)</f>
        <v>0.17900000000000005</v>
      </c>
      <c r="H102">
        <f>HLOOKUP(Calculations!$E$2,'Population 2016'!$C$3:$BC$249,'Population 2016'!BD102,FALSE)</f>
        <v>36899</v>
      </c>
      <c r="I102">
        <v>0</v>
      </c>
      <c r="J102">
        <f>HLOOKUP(Results!E$4,Targeting!$C$3:$F$249,Targeting!$G102,FALSE)</f>
        <v>6058</v>
      </c>
      <c r="K102" s="76">
        <f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Authority"),OR($F102=1,$F102=5)),0,new_ci(VALUE(LEFT(Options!$B$24,2)),$C102,$E102,$F102,2016,$I102,1,$H102,$G102*$H102,Options!$B$8)))</f>
        <v>12.052046428100001</v>
      </c>
      <c r="L102" s="77">
        <f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Authority"),OR($F102=1,$F102=5)),0,new_ci(VALUE(LEFT(Options!$B$24,2)),$C102,$E102,$F102,2016,$I102+$J102,1,$H102,$G102*$H102,Options!$B$8)))</f>
        <v>11.9503023181</v>
      </c>
      <c r="M102" s="70">
        <f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Authority"),OR($F102=1,$F102=5)),0,new_yllv2(VALUE(LEFT(Options!$B$24,2)),$C102,$D102,$E102,$F102,2016,$I102,1,$H102,$G102*$H102,Options!$B$8)))</f>
        <v>706.12943637850003</v>
      </c>
      <c r="N102" s="71">
        <f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Authority"),OR($F102=1,$F102=5)),0,new_yllv2(VALUE(LEFT(Options!$B$24,2)),$C102,$D102,$E102,$F102,2016,$I102+$J102,1,$H102,$G102*$H102,Options!$B$8)))</f>
        <v>700.1682486684</v>
      </c>
      <c r="O102" s="77" t="e">
        <f ca="1"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Authority"),OR($F102=1,$F102=5)),0,hosp_count(VALUE(LEFT(Options!$B$24,2)),$C102,$E102,$F102,2016,$I102,1,$H102,$G102*$H102, Options!$B$8)))</f>
        <v>#NAME?</v>
      </c>
      <c r="P102" s="77" t="e">
        <f ca="1"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Authority"),OR($F102=1,$F102=5)),0,hosp_count(VALUE(LEFT(Options!$B$24,2)),$C102,$E102,$F102,2016,$I102+$J102,1,$H102,$G102*$H102, Options!$B$8)))</f>
        <v>#NAME?</v>
      </c>
      <c r="Q102" s="70">
        <f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Authority"),OR($F102=1,$F102=5)),0,prem_mort(VALUE(LEFT(Options!$B$24,2)),$C102,$E102,$F102,2016,$I102,1,$H102,$G102*$H102,Options!$B$8)))</f>
        <v>12.052046428100001</v>
      </c>
      <c r="R102" s="71">
        <f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Authority"),OR($F102=1,$F102=5)),0,prem_mort(VALUE(LEFT(Options!$B$24,2)),$C102,$E102,$F102,2016,$I102+$J102,1,$H102,$G102*$H102,Options!$B$8)))</f>
        <v>11.9503023181</v>
      </c>
      <c r="S102" s="70">
        <f t="shared" si="129"/>
        <v>32.66225758990759</v>
      </c>
      <c r="T102" s="62">
        <f t="shared" si="130"/>
        <v>32.386520821973498</v>
      </c>
      <c r="U102" s="62">
        <f t="shared" si="131"/>
        <v>1913.6817701794087</v>
      </c>
      <c r="V102" s="62">
        <f t="shared" si="132"/>
        <v>1897.5263521190277</v>
      </c>
      <c r="W102" s="62" t="e">
        <f t="shared" ca="1" si="133"/>
        <v>#NAME?</v>
      </c>
      <c r="X102" s="62" t="e">
        <f t="shared" ca="1" si="134"/>
        <v>#NAME?</v>
      </c>
      <c r="Y102" s="62">
        <f t="shared" si="135"/>
        <v>32.66225758990759</v>
      </c>
      <c r="Z102" s="71">
        <f t="shared" si="136"/>
        <v>32.386520821973498</v>
      </c>
      <c r="AA102" s="70">
        <f t="shared" si="137"/>
        <v>195973.54553944553</v>
      </c>
      <c r="AB102" s="62">
        <f t="shared" si="138"/>
        <v>194319.12493184098</v>
      </c>
      <c r="AC102" s="62">
        <f t="shared" si="139"/>
        <v>11482090.621076452</v>
      </c>
      <c r="AD102" s="62">
        <f t="shared" si="124"/>
        <v>11385158.112714166</v>
      </c>
      <c r="AE102" s="62" t="e">
        <f t="shared" ca="1" si="140"/>
        <v>#NAME?</v>
      </c>
      <c r="AF102" s="62" t="e">
        <f t="shared" ca="1" si="141"/>
        <v>#NAME?</v>
      </c>
      <c r="AG102" s="62">
        <f t="shared" si="142"/>
        <v>195973.54553944553</v>
      </c>
      <c r="AH102" s="62">
        <f t="shared" si="143"/>
        <v>194319.12493184098</v>
      </c>
      <c r="AI102" s="71">
        <v>6000</v>
      </c>
      <c r="AJ102" s="120"/>
      <c r="AK102" s="121"/>
      <c r="AL102" s="62"/>
      <c r="AM102" s="62"/>
      <c r="AN102" s="121"/>
      <c r="AO102" s="121"/>
      <c r="AP102" s="62"/>
      <c r="AQ102" s="71"/>
    </row>
    <row r="103" spans="1:59" x14ac:dyDescent="0.35">
      <c r="B103" s="5" t="s">
        <v>64</v>
      </c>
      <c r="C103" s="15">
        <v>26.975186999999998</v>
      </c>
      <c r="D103" s="15">
        <v>81.645189999999999</v>
      </c>
      <c r="E103" t="s">
        <v>167</v>
      </c>
      <c r="F103">
        <v>2</v>
      </c>
      <c r="G103" s="15">
        <f>HLOOKUP(Calculations!$E$2,'Prevalence Rates'!$C$3:$BC$249,'Prevalence Rates'!$BD103,FALSE)</f>
        <v>0.26200000000000001</v>
      </c>
      <c r="H103">
        <f>HLOOKUP(Calculations!$E$2,'Population 2016'!$C$3:$BC$249,'Population 2016'!BD103,FALSE)</f>
        <v>40610</v>
      </c>
      <c r="I103">
        <v>0</v>
      </c>
      <c r="J103">
        <f>HLOOKUP(Results!E$4,Targeting!$C$3:$F$249,Targeting!$G103,FALSE)</f>
        <v>6668</v>
      </c>
      <c r="K103" s="76">
        <f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Authority"),OR($F103=1,$F103=5)),0,new_ci(VALUE(LEFT(Options!$B$24,2)),$C103,$E103,$F103,2016,$I103,1,$H103,$G103*$H103,Options!$B$8)))</f>
        <v>20.117371996700001</v>
      </c>
      <c r="L103" s="77">
        <f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Authority"),OR($F103=1,$F103=5)),0,new_ci(VALUE(LEFT(Options!$B$24,2)),$C103,$E103,$F103,2016,$I103+$J103,1,$H103,$G103*$H103,Options!$B$8)))</f>
        <v>19.952974457100002</v>
      </c>
      <c r="M103" s="70">
        <f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Authority"),OR($F103=1,$F103=5)),0,new_yllv2(VALUE(LEFT(Options!$B$24,2)),$C103,$D103,$E103,$F103,2016,$I103,1,$H103,$G103*$H103,Options!$B$8)))</f>
        <v>1079.699415415</v>
      </c>
      <c r="N103" s="71">
        <f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Authority"),OR($F103=1,$F103=5)),0,new_yllv2(VALUE(LEFT(Options!$B$24,2)),$C103,$D103,$E103,$F103,2016,$I103+$J103,1,$H103,$G103*$H103,Options!$B$8)))</f>
        <v>1070.8761989714999</v>
      </c>
      <c r="O103" s="77" t="e">
        <f ca="1"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Authority"),OR($F103=1,$F103=5)),0,hosp_count(VALUE(LEFT(Options!$B$24,2)),$C103,$E103,$F103,2016,$I103,1,$H103,$G103*$H103, Options!$B$8)))</f>
        <v>#NAME?</v>
      </c>
      <c r="P103" s="77" t="e">
        <f ca="1"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Authority"),OR($F103=1,$F103=5)),0,hosp_count(VALUE(LEFT(Options!$B$24,2)),$C103,$E103,$F103,2016,$I103+$J103,1,$H103,$G103*$H103, Options!$B$8)))</f>
        <v>#NAME?</v>
      </c>
      <c r="Q103" s="70">
        <f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Authority"),OR($F103=1,$F103=5)),0,prem_mort(VALUE(LEFT(Options!$B$24,2)),$C103,$E103,$F103,2016,$I103,1,$H103,$G103*$H103,Options!$B$8)))</f>
        <v>20.117371996700001</v>
      </c>
      <c r="R103" s="71">
        <f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Authority"),OR($F103=1,$F103=5)),0,prem_mort(VALUE(LEFT(Options!$B$24,2)),$C103,$E103,$F103,2016,$I103+$J103,1,$H103,$G103*$H103,Options!$B$8)))</f>
        <v>19.952974457100002</v>
      </c>
      <c r="S103" s="70">
        <f t="shared" si="129"/>
        <v>49.537975859886728</v>
      </c>
      <c r="T103" s="62">
        <f t="shared" si="130"/>
        <v>49.133155521053929</v>
      </c>
      <c r="U103" s="62">
        <f t="shared" si="131"/>
        <v>2658.7033130140362</v>
      </c>
      <c r="V103" s="62">
        <f t="shared" si="132"/>
        <v>2636.9766042144793</v>
      </c>
      <c r="W103" s="62" t="e">
        <f t="shared" ca="1" si="133"/>
        <v>#NAME?</v>
      </c>
      <c r="X103" s="62" t="e">
        <f t="shared" ca="1" si="134"/>
        <v>#NAME?</v>
      </c>
      <c r="Y103" s="62">
        <f t="shared" si="135"/>
        <v>49.537975859886728</v>
      </c>
      <c r="Z103" s="71">
        <f t="shared" si="136"/>
        <v>49.133155521053929</v>
      </c>
      <c r="AA103" s="70">
        <f t="shared" si="137"/>
        <v>297227.85515932034</v>
      </c>
      <c r="AB103" s="62">
        <f t="shared" si="138"/>
        <v>294798.93312632357</v>
      </c>
      <c r="AC103" s="62">
        <f t="shared" si="139"/>
        <v>15952219.878084218</v>
      </c>
      <c r="AD103" s="62">
        <f t="shared" si="124"/>
        <v>15821859.625286875</v>
      </c>
      <c r="AE103" s="62" t="e">
        <f t="shared" ca="1" si="140"/>
        <v>#NAME?</v>
      </c>
      <c r="AF103" s="62" t="e">
        <f t="shared" ca="1" si="141"/>
        <v>#NAME?</v>
      </c>
      <c r="AG103" s="62">
        <f t="shared" si="142"/>
        <v>297227.85515932034</v>
      </c>
      <c r="AH103" s="62">
        <f t="shared" si="143"/>
        <v>294798.93312632357</v>
      </c>
      <c r="AI103" s="71">
        <v>6000</v>
      </c>
      <c r="AJ103" s="120"/>
      <c r="AK103" s="121"/>
      <c r="AL103" s="62"/>
      <c r="AM103" s="62"/>
      <c r="AN103" s="121"/>
      <c r="AO103" s="121"/>
      <c r="AP103" s="62"/>
      <c r="AQ103" s="71"/>
    </row>
    <row r="104" spans="1:59" x14ac:dyDescent="0.35">
      <c r="B104" s="5" t="s">
        <v>65</v>
      </c>
      <c r="C104" s="15">
        <v>31.999904999999998</v>
      </c>
      <c r="D104" s="15">
        <v>81.799899999999994</v>
      </c>
      <c r="E104" t="s">
        <v>167</v>
      </c>
      <c r="F104">
        <v>2</v>
      </c>
      <c r="G104" s="15">
        <f>HLOOKUP(Calculations!$E$2,'Prevalence Rates'!$C$3:$BC$249,'Prevalence Rates'!$BD104,FALSE)</f>
        <v>0.26200000000000001</v>
      </c>
      <c r="H104">
        <f>HLOOKUP(Calculations!$E$2,'Population 2016'!$C$3:$BC$249,'Population 2016'!BD104,FALSE)</f>
        <v>38102</v>
      </c>
      <c r="I104">
        <v>0</v>
      </c>
      <c r="J104">
        <f>HLOOKUP(Results!E$4,Targeting!$C$3:$F$249,Targeting!$G104,FALSE)</f>
        <v>6256</v>
      </c>
      <c r="K104" s="76">
        <f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Authority"),OR($F104=1,$F104=5)),0,new_ci(VALUE(LEFT(Options!$B$24,2)),$C104,$E104,$F104,2016,$I104,1,$H104,$G104*$H104,Options!$B$8)))</f>
        <v>28.935646990599999</v>
      </c>
      <c r="L104" s="77">
        <f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Authority"),OR($F104=1,$F104=5)),0,new_ci(VALUE(LEFT(Options!$B$24,2)),$C104,$E104,$F104,2016,$I104+$J104,1,$H104,$G104*$H104,Options!$B$8)))</f>
        <v>28.699242760200001</v>
      </c>
      <c r="M104" s="70">
        <f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Authority"),OR($F104=1,$F104=5)),0,new_yllv2(VALUE(LEFT(Options!$B$24,2)),$C104,$D104,$E104,$F104,2016,$I104,1,$H104,$G104*$H104,Options!$B$8)))</f>
        <v>1412.0594284629999</v>
      </c>
      <c r="N104" s="71">
        <f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Authority"),OR($F104=1,$F104=5)),0,new_yllv2(VALUE(LEFT(Options!$B$24,2)),$C104,$D104,$E104,$F104,2016,$I104+$J104,1,$H104,$G104*$H104,Options!$B$8)))</f>
        <v>1400.5229032015</v>
      </c>
      <c r="O104" s="77" t="e">
        <f ca="1"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Authority"),OR($F104=1,$F104=5)),0,hosp_count(VALUE(LEFT(Options!$B$24,2)),$C104,$E104,$F104,2016,$I104,1,$H104,$G104*$H104, Options!$B$8)))</f>
        <v>#NAME?</v>
      </c>
      <c r="P104" s="77" t="e">
        <f ca="1"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Authority"),OR($F104=1,$F104=5)),0,hosp_count(VALUE(LEFT(Options!$B$24,2)),$C104,$E104,$F104,2016,$I104+$J104,1,$H104,$G104*$H104, Options!$B$8)))</f>
        <v>#NAME?</v>
      </c>
      <c r="Q104" s="70">
        <f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Authority"),OR($F104=1,$F104=5)),0,prem_mort(VALUE(LEFT(Options!$B$24,2)),$C104,$E104,$F104,2016,$I104,1,$H104,$G104*$H104,Options!$B$8)))</f>
        <v>28.935646990599999</v>
      </c>
      <c r="R104" s="71">
        <f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Authority"),OR($F104=1,$F104=5)),0,prem_mort(VALUE(LEFT(Options!$B$24,2)),$C104,$E104,$F104,2016,$I104+$J104,1,$H104,$G104*$H104,Options!$B$8)))</f>
        <v>28.699242760200001</v>
      </c>
      <c r="S104" s="70">
        <f t="shared" si="129"/>
        <v>75.942593539971654</v>
      </c>
      <c r="T104" s="62">
        <f t="shared" si="130"/>
        <v>75.322142565219679</v>
      </c>
      <c r="U104" s="62">
        <f t="shared" si="131"/>
        <v>3705.9981850375302</v>
      </c>
      <c r="V104" s="62">
        <f t="shared" si="132"/>
        <v>3675.7201805718855</v>
      </c>
      <c r="W104" s="62" t="e">
        <f t="shared" ca="1" si="133"/>
        <v>#NAME?</v>
      </c>
      <c r="X104" s="62" t="e">
        <f t="shared" ca="1" si="134"/>
        <v>#NAME?</v>
      </c>
      <c r="Y104" s="62">
        <f t="shared" si="135"/>
        <v>75.942593539971654</v>
      </c>
      <c r="Z104" s="71">
        <f t="shared" si="136"/>
        <v>75.322142565219679</v>
      </c>
      <c r="AA104" s="70">
        <f t="shared" si="137"/>
        <v>493626.85800981574</v>
      </c>
      <c r="AB104" s="62">
        <f t="shared" si="138"/>
        <v>489593.92667392793</v>
      </c>
      <c r="AC104" s="62">
        <f t="shared" si="139"/>
        <v>24088988.202743948</v>
      </c>
      <c r="AD104" s="62">
        <f t="shared" si="124"/>
        <v>23892181.173717257</v>
      </c>
      <c r="AE104" s="62" t="e">
        <f t="shared" ca="1" si="140"/>
        <v>#NAME?</v>
      </c>
      <c r="AF104" s="62" t="e">
        <f t="shared" ca="1" si="141"/>
        <v>#NAME?</v>
      </c>
      <c r="AG104" s="62">
        <f t="shared" si="142"/>
        <v>493626.85800981574</v>
      </c>
      <c r="AH104" s="62">
        <f t="shared" si="143"/>
        <v>489593.92667392793</v>
      </c>
      <c r="AI104" s="71">
        <v>6500</v>
      </c>
      <c r="AJ104" s="120"/>
      <c r="AK104" s="121"/>
      <c r="AL104" s="62"/>
      <c r="AM104" s="62"/>
      <c r="AN104" s="121"/>
      <c r="AO104" s="121"/>
      <c r="AP104" s="62"/>
      <c r="AQ104" s="71"/>
    </row>
    <row r="105" spans="1:59" x14ac:dyDescent="0.35">
      <c r="B105" s="5" t="s">
        <v>66</v>
      </c>
      <c r="C105" s="15">
        <v>36.918118</v>
      </c>
      <c r="D105" s="15">
        <v>81.898120000000006</v>
      </c>
      <c r="E105" t="s">
        <v>167</v>
      </c>
      <c r="F105">
        <v>2</v>
      </c>
      <c r="G105" s="15">
        <f>HLOOKUP(Calculations!$E$2,'Prevalence Rates'!$C$3:$BC$249,'Prevalence Rates'!$BD105,FALSE)</f>
        <v>0.31099999999999994</v>
      </c>
      <c r="H105">
        <f>HLOOKUP(Calculations!$E$2,'Population 2016'!$C$3:$BC$249,'Population 2016'!BD105,FALSE)</f>
        <v>33014</v>
      </c>
      <c r="I105">
        <v>0</v>
      </c>
      <c r="J105">
        <f>HLOOKUP(Results!E$4,Targeting!$C$3:$F$249,Targeting!$G105,FALSE)</f>
        <v>5421</v>
      </c>
      <c r="K105" s="76">
        <f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Authority"),OR($F105=1,$F105=5)),0,new_ci(VALUE(LEFT(Options!$B$24,2)),$C105,$E105,$F105,2016,$I105,1,$H105,$G105*$H105,Options!$B$8)))</f>
        <v>38.086144216000001</v>
      </c>
      <c r="L105" s="77">
        <f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Authority"),OR($F105=1,$F105=5)),0,new_ci(VALUE(LEFT(Options!$B$24,2)),$C105,$E105,$F105,2016,$I105+$J105,1,$H105,$G105*$H105,Options!$B$8)))</f>
        <v>37.780809643600001</v>
      </c>
      <c r="M105" s="70">
        <f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Authority"),OR($F105=1,$F105=5)),0,new_yllv2(VALUE(LEFT(Options!$B$24,2)),$C105,$D105,$E105,$F105,2016,$I105,1,$H105,$G105*$H105,Options!$B$8)))</f>
        <v>1675.0286987919999</v>
      </c>
      <c r="N105" s="71">
        <f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Authority"),OR($F105=1,$F105=5)),0,new_yllv2(VALUE(LEFT(Options!$B$24,2)),$C105,$D105,$E105,$F105,2016,$I105+$J105,1,$H105,$G105*$H105,Options!$B$8)))</f>
        <v>1661.6000836871001</v>
      </c>
      <c r="O105" s="77" t="e">
        <f ca="1"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Authority"),OR($F105=1,$F105=5)),0,hosp_count(VALUE(LEFT(Options!$B$24,2)),$C105,$E105,$F105,2016,$I105,1,$H105,$G105*$H105, Options!$B$8)))</f>
        <v>#NAME?</v>
      </c>
      <c r="P105" s="77" t="e">
        <f ca="1"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Authority"),OR($F105=1,$F105=5)),0,hosp_count(VALUE(LEFT(Options!$B$24,2)),$C105,$E105,$F105,2016,$I105+$J105,1,$H105,$G105*$H105, Options!$B$8)))</f>
        <v>#NAME?</v>
      </c>
      <c r="Q105" s="70">
        <f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Authority"),OR($F105=1,$F105=5)),0,prem_mort(VALUE(LEFT(Options!$B$24,2)),$C105,$E105,$F105,2016,$I105,1,$H105,$G105*$H105,Options!$B$8)))</f>
        <v>38.086144216000001</v>
      </c>
      <c r="R105" s="71">
        <f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Authority"),OR($F105=1,$F105=5)),0,prem_mort(VALUE(LEFT(Options!$B$24,2)),$C105,$E105,$F105,2016,$I105+$J105,1,$H105,$G105*$H105,Options!$B$8)))</f>
        <v>37.780809643600001</v>
      </c>
      <c r="S105" s="70">
        <f t="shared" si="129"/>
        <v>115.36361609014358</v>
      </c>
      <c r="T105" s="62">
        <f t="shared" si="130"/>
        <v>114.43875217665233</v>
      </c>
      <c r="U105" s="62">
        <f t="shared" si="131"/>
        <v>5073.692066371842</v>
      </c>
      <c r="V105" s="62">
        <f t="shared" si="132"/>
        <v>5033.016549606531</v>
      </c>
      <c r="W105" s="62" t="e">
        <f t="shared" ca="1" si="133"/>
        <v>#NAME?</v>
      </c>
      <c r="X105" s="62" t="e">
        <f t="shared" ca="1" si="134"/>
        <v>#NAME?</v>
      </c>
      <c r="Y105" s="62">
        <f t="shared" si="135"/>
        <v>115.36361609014358</v>
      </c>
      <c r="Z105" s="71">
        <f t="shared" si="136"/>
        <v>114.43875217665233</v>
      </c>
      <c r="AA105" s="70">
        <f t="shared" si="137"/>
        <v>807545.31263100507</v>
      </c>
      <c r="AB105" s="62">
        <f t="shared" si="138"/>
        <v>801071.26523656631</v>
      </c>
      <c r="AC105" s="62">
        <f t="shared" si="139"/>
        <v>35515844.464602895</v>
      </c>
      <c r="AD105" s="62">
        <f t="shared" si="124"/>
        <v>35231115.847245716</v>
      </c>
      <c r="AE105" s="62" t="e">
        <f t="shared" ca="1" si="140"/>
        <v>#NAME?</v>
      </c>
      <c r="AF105" s="62" t="e">
        <f t="shared" ca="1" si="141"/>
        <v>#NAME?</v>
      </c>
      <c r="AG105" s="62">
        <f t="shared" si="142"/>
        <v>807545.31263100507</v>
      </c>
      <c r="AH105" s="62">
        <f t="shared" si="143"/>
        <v>801071.26523656631</v>
      </c>
      <c r="AI105" s="71">
        <v>7000</v>
      </c>
      <c r="AJ105" s="120"/>
      <c r="AK105" s="121"/>
      <c r="AL105" s="62"/>
      <c r="AM105" s="62"/>
      <c r="AN105" s="121"/>
      <c r="AO105" s="121"/>
      <c r="AP105" s="62"/>
      <c r="AQ105" s="71"/>
    </row>
    <row r="106" spans="1:59" x14ac:dyDescent="0.35">
      <c r="B106" s="5" t="s">
        <v>67</v>
      </c>
      <c r="C106" s="15">
        <v>42.077438000000001</v>
      </c>
      <c r="D106" s="15">
        <v>82.30744</v>
      </c>
      <c r="E106" t="s">
        <v>167</v>
      </c>
      <c r="F106">
        <v>2</v>
      </c>
      <c r="G106" s="15">
        <f>HLOOKUP(Calculations!$E$2,'Prevalence Rates'!$C$3:$BC$249,'Prevalence Rates'!$BD106,FALSE)</f>
        <v>0.31099999999999994</v>
      </c>
      <c r="H106">
        <f>HLOOKUP(Calculations!$E$2,'Population 2016'!$C$3:$BC$249,'Population 2016'!BD106,FALSE)</f>
        <v>33442</v>
      </c>
      <c r="I106">
        <v>0</v>
      </c>
      <c r="J106">
        <f>HLOOKUP(Results!E$4,Targeting!$C$3:$F$249,Targeting!$G106,FALSE)</f>
        <v>5491</v>
      </c>
      <c r="K106" s="76">
        <f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Authority"),OR($F106=1,$F106=5)),0,new_ci(VALUE(LEFT(Options!$B$24,2)),$C106,$E106,$F106,2016,$I106,1,$H106,$G106*$H106,Options!$B$8)))</f>
        <v>59.813195562399997</v>
      </c>
      <c r="L106" s="77">
        <f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Authority"),OR($F106=1,$F106=5)),0,new_ci(VALUE(LEFT(Options!$B$24,2)),$C106,$E106,$F106,2016,$I106+$J106,1,$H106,$G106*$H106,Options!$B$8)))</f>
        <v>59.3339207657</v>
      </c>
      <c r="M106" s="70">
        <f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Authority"),OR($F106=1,$F106=5)),0,new_yllv2(VALUE(LEFT(Options!$B$24,2)),$C106,$D106,$E106,$F106,2016,$I106,1,$H106,$G106*$H106,Options!$B$8)))</f>
        <v>2346.4717815393001</v>
      </c>
      <c r="N106" s="71">
        <f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Authority"),OR($F106=1,$F106=5)),0,new_yllv2(VALUE(LEFT(Options!$B$24,2)),$C106,$D106,$E106,$F106,2016,$I106+$J106,1,$H106,$G106*$H106,Options!$B$8)))</f>
        <v>2327.6698303062999</v>
      </c>
      <c r="O106" s="77" t="e">
        <f ca="1"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Authority"),OR($F106=1,$F106=5)),0,hosp_count(VALUE(LEFT(Options!$B$24,2)),$C106,$E106,$F106,2016,$I106,1,$H106,$G106*$H106, Options!$B$8)))</f>
        <v>#NAME?</v>
      </c>
      <c r="P106" s="77" t="e">
        <f ca="1"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Authority"),OR($F106=1,$F106=5)),0,hosp_count(VALUE(LEFT(Options!$B$24,2)),$C106,$E106,$F106,2016,$I106+$J106,1,$H106,$G106*$H106, Options!$B$8)))</f>
        <v>#NAME?</v>
      </c>
      <c r="Q106" s="70">
        <f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Authority"),OR($F106=1,$F106=5)),0,prem_mort(VALUE(LEFT(Options!$B$24,2)),$C106,$E106,$F106,2016,$I106,1,$H106,$G106*$H106,Options!$B$8)))</f>
        <v>59.813195562399997</v>
      </c>
      <c r="R106" s="71">
        <f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Authority"),OR($F106=1,$F106=5)),0,prem_mort(VALUE(LEFT(Options!$B$24,2)),$C106,$E106,$F106,2016,$I106+$J106,1,$H106,$G106*$H106,Options!$B$8)))</f>
        <v>59.3339207657</v>
      </c>
      <c r="S106" s="70">
        <f t="shared" si="129"/>
        <v>178.8565144500927</v>
      </c>
      <c r="T106" s="62">
        <f t="shared" si="130"/>
        <v>177.42336213653488</v>
      </c>
      <c r="U106" s="62">
        <f t="shared" si="131"/>
        <v>7016.5414195900366</v>
      </c>
      <c r="V106" s="62">
        <f t="shared" si="132"/>
        <v>6960.3188514631302</v>
      </c>
      <c r="W106" s="62" t="e">
        <f t="shared" ca="1" si="133"/>
        <v>#NAME?</v>
      </c>
      <c r="X106" s="62" t="e">
        <f t="shared" ca="1" si="134"/>
        <v>#NAME?</v>
      </c>
      <c r="Y106" s="62">
        <f t="shared" si="135"/>
        <v>178.8565144500927</v>
      </c>
      <c r="Z106" s="71">
        <f t="shared" si="136"/>
        <v>177.42336213653488</v>
      </c>
      <c r="AA106" s="70">
        <f t="shared" si="137"/>
        <v>1251995.6011506489</v>
      </c>
      <c r="AB106" s="62">
        <f t="shared" si="138"/>
        <v>1241963.5349557442</v>
      </c>
      <c r="AC106" s="62">
        <f t="shared" si="139"/>
        <v>49115789.937130257</v>
      </c>
      <c r="AD106" s="62">
        <f t="shared" si="124"/>
        <v>48722231.960241914</v>
      </c>
      <c r="AE106" s="62" t="e">
        <f t="shared" ca="1" si="140"/>
        <v>#NAME?</v>
      </c>
      <c r="AF106" s="62" t="e">
        <f t="shared" ca="1" si="141"/>
        <v>#NAME?</v>
      </c>
      <c r="AG106" s="62">
        <f t="shared" si="142"/>
        <v>1251995.6011506489</v>
      </c>
      <c r="AH106" s="62">
        <f t="shared" si="143"/>
        <v>1241963.5349557442</v>
      </c>
      <c r="AI106" s="71">
        <v>7000</v>
      </c>
      <c r="AJ106" s="120"/>
      <c r="AK106" s="121"/>
      <c r="AL106" s="62"/>
      <c r="AM106" s="62"/>
      <c r="AN106" s="121"/>
      <c r="AO106" s="121"/>
      <c r="AP106" s="62"/>
      <c r="AQ106" s="71"/>
    </row>
    <row r="107" spans="1:59" x14ac:dyDescent="0.35">
      <c r="B107" s="5" t="s">
        <v>68</v>
      </c>
      <c r="C107" s="15">
        <v>47.025772000000003</v>
      </c>
      <c r="D107" s="15">
        <v>82.585769999999997</v>
      </c>
      <c r="E107" t="s">
        <v>167</v>
      </c>
      <c r="F107">
        <v>2</v>
      </c>
      <c r="G107" s="15">
        <f>HLOOKUP(Calculations!$E$2,'Prevalence Rates'!$C$3:$BC$249,'Prevalence Rates'!$BD107,FALSE)</f>
        <v>0.31400000000000006</v>
      </c>
      <c r="H107">
        <f>HLOOKUP(Calculations!$E$2,'Population 2016'!$C$3:$BC$249,'Population 2016'!BD107,FALSE)</f>
        <v>39170</v>
      </c>
      <c r="I107">
        <v>0</v>
      </c>
      <c r="J107">
        <f>HLOOKUP(Results!E$4,Targeting!$C$3:$F$249,Targeting!$G107,FALSE)</f>
        <v>6431</v>
      </c>
      <c r="K107" s="76">
        <f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Authority"),OR($F107=1,$F107=5)),0,new_ci(VALUE(LEFT(Options!$B$24,2)),$C107,$E107,$F107,2016,$I107,1,$H107,$G107*$H107,Options!$B$8)))</f>
        <v>106.66780736920001</v>
      </c>
      <c r="L107" s="77">
        <f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Authority"),OR($F107=1,$F107=5)),0,new_ci(VALUE(LEFT(Options!$B$24,2)),$C107,$E107,$F107,2016,$I107+$J107,1,$H107,$G107*$H107,Options!$B$8)))</f>
        <v>105.8147030642</v>
      </c>
      <c r="M107" s="70">
        <f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Authority"),OR($F107=1,$F107=5)),0,new_yllv2(VALUE(LEFT(Options!$B$24,2)),$C107,$D107,$E107,$F107,2016,$I107,1,$H107,$G107*$H107,Options!$B$8)))</f>
        <v>3686.4392093439001</v>
      </c>
      <c r="N107" s="71">
        <f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Authority"),OR($F107=1,$F107=5)),0,new_yllv2(VALUE(LEFT(Options!$B$24,2)),$C107,$D107,$E107,$F107,2016,$I107+$J107,1,$H107,$G107*$H107,Options!$B$8)))</f>
        <v>3656.9559262693001</v>
      </c>
      <c r="O107" s="77" t="e">
        <f ca="1"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Authority"),OR($F107=1,$F107=5)),0,hosp_count(VALUE(LEFT(Options!$B$24,2)),$C107,$E107,$F107,2016,$I107,1,$H107,$G107*$H107, Options!$B$8)))</f>
        <v>#NAME?</v>
      </c>
      <c r="P107" s="77" t="e">
        <f ca="1"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Authority"),OR($F107=1,$F107=5)),0,hosp_count(VALUE(LEFT(Options!$B$24,2)),$C107,$E107,$F107,2016,$I107+$J107,1,$H107,$G107*$H107, Options!$B$8)))</f>
        <v>#NAME?</v>
      </c>
      <c r="Q107" s="70">
        <f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Authority"),OR($F107=1,$F107=5)),0,prem_mort(VALUE(LEFT(Options!$B$24,2)),$C107,$E107,$F107,2016,$I107,1,$H107,$G107*$H107,Options!$B$8)))</f>
        <v>106.66780736920001</v>
      </c>
      <c r="R107" s="71">
        <f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Authority"),OR($F107=1,$F107=5)),0,prem_mort(VALUE(LEFT(Options!$B$24,2)),$C107,$E107,$F107,2016,$I107+$J107,1,$H107,$G107*$H107,Options!$B$8)))</f>
        <v>105.8147030642</v>
      </c>
      <c r="S107" s="70">
        <f t="shared" si="129"/>
        <v>272.32016177993364</v>
      </c>
      <c r="T107" s="62">
        <f t="shared" si="130"/>
        <v>270.14220848659687</v>
      </c>
      <c r="U107" s="62">
        <f t="shared" si="131"/>
        <v>9411.3842464740883</v>
      </c>
      <c r="V107" s="62">
        <f t="shared" si="132"/>
        <v>9336.1141850122549</v>
      </c>
      <c r="W107" s="62" t="e">
        <f t="shared" ca="1" si="133"/>
        <v>#NAME?</v>
      </c>
      <c r="X107" s="62" t="e">
        <f t="shared" ca="1" si="134"/>
        <v>#NAME?</v>
      </c>
      <c r="Y107" s="62">
        <f t="shared" si="135"/>
        <v>272.32016177993364</v>
      </c>
      <c r="Z107" s="71">
        <f t="shared" si="136"/>
        <v>270.14220848659687</v>
      </c>
      <c r="AA107" s="70">
        <f t="shared" si="137"/>
        <v>1906241.1324595355</v>
      </c>
      <c r="AB107" s="62">
        <f t="shared" si="138"/>
        <v>1890995.4594061782</v>
      </c>
      <c r="AC107" s="62">
        <f t="shared" si="139"/>
        <v>65879689.725318618</v>
      </c>
      <c r="AD107" s="62">
        <f t="shared" si="124"/>
        <v>65352799.295085788</v>
      </c>
      <c r="AE107" s="62" t="e">
        <f t="shared" ca="1" si="140"/>
        <v>#NAME?</v>
      </c>
      <c r="AF107" s="62" t="e">
        <f t="shared" ca="1" si="141"/>
        <v>#NAME?</v>
      </c>
      <c r="AG107" s="62">
        <f t="shared" si="142"/>
        <v>1906241.1324595355</v>
      </c>
      <c r="AH107" s="62">
        <f t="shared" si="143"/>
        <v>1890995.4594061782</v>
      </c>
      <c r="AI107" s="71">
        <v>7000</v>
      </c>
      <c r="AJ107" s="120"/>
      <c r="AK107" s="121"/>
      <c r="AL107" s="62"/>
      <c r="AM107" s="62"/>
      <c r="AN107" s="121"/>
      <c r="AO107" s="121"/>
      <c r="AP107" s="62"/>
      <c r="AQ107" s="71"/>
    </row>
    <row r="108" spans="1:59" x14ac:dyDescent="0.35">
      <c r="B108" s="5" t="s">
        <v>69</v>
      </c>
      <c r="C108" s="15">
        <v>51.990825999999998</v>
      </c>
      <c r="D108" s="15">
        <v>82.980829999999997</v>
      </c>
      <c r="E108" t="s">
        <v>167</v>
      </c>
      <c r="F108">
        <v>2</v>
      </c>
      <c r="G108" s="15">
        <f>HLOOKUP(Calculations!$E$2,'Prevalence Rates'!$C$3:$BC$249,'Prevalence Rates'!$BD108,FALSE)</f>
        <v>0.31400000000000006</v>
      </c>
      <c r="H108">
        <f>HLOOKUP(Calculations!$E$2,'Population 2016'!$C$3:$BC$249,'Population 2016'!BD108,FALSE)</f>
        <v>40518</v>
      </c>
      <c r="I108">
        <v>0</v>
      </c>
      <c r="J108">
        <f>HLOOKUP(Results!E$4,Targeting!$C$3:$F$249,Targeting!$G108,FALSE)</f>
        <v>6653</v>
      </c>
      <c r="K108" s="76">
        <f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Authority"),OR($F108=1,$F108=5)),0,new_ci(VALUE(LEFT(Options!$B$24,2)),$C108,$E108,$F108,2016,$I108,1,$H108,$G108*$H108,Options!$B$8)))</f>
        <v>168.19362930770001</v>
      </c>
      <c r="L108" s="77">
        <f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Authority"),OR($F108=1,$F108=5)),0,new_ci(VALUE(LEFT(Options!$B$24,2)),$C108,$E108,$F108,2016,$I108+$J108,1,$H108,$G108*$H108,Options!$B$8)))</f>
        <v>166.84970600989999</v>
      </c>
      <c r="M108" s="70">
        <f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Authority"),OR($F108=1,$F108=5)),0,new_yllv2(VALUE(LEFT(Options!$B$24,2)),$C108,$D108,$E108,$F108,2016,$I108,1,$H108,$G108*$H108,Options!$B$8)))</f>
        <v>5044.1276157124003</v>
      </c>
      <c r="N108" s="71">
        <f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Authority"),OR($F108=1,$F108=5)),0,new_yllv2(VALUE(LEFT(Options!$B$24,2)),$C108,$D108,$E108,$F108,2016,$I108+$J108,1,$H108,$G108*$H108,Options!$B$8)))</f>
        <v>5003.8233506357001</v>
      </c>
      <c r="O108" s="77" t="e">
        <f ca="1"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Authority"),OR($F108=1,$F108=5)),0,hosp_count(VALUE(LEFT(Options!$B$24,2)),$C108,$E108,$F108,2016,$I108,1,$H108,$G108*$H108, Options!$B$8)))</f>
        <v>#NAME?</v>
      </c>
      <c r="P108" s="77" t="e">
        <f ca="1"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Authority"),OR($F108=1,$F108=5)),0,hosp_count(VALUE(LEFT(Options!$B$24,2)),$C108,$E108,$F108,2016,$I108+$J108,1,$H108,$G108*$H108, Options!$B$8)))</f>
        <v>#NAME?</v>
      </c>
      <c r="Q108" s="70">
        <f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Authority"),OR($F108=1,$F108=5)),0,prem_mort(VALUE(LEFT(Options!$B$24,2)),$C108,$E108,$F108,2016,$I108,1,$H108,$G108*$H108,Options!$B$8)))</f>
        <v>168.19362930770001</v>
      </c>
      <c r="R108" s="71">
        <f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Authority"),OR($F108=1,$F108=5)),0,prem_mort(VALUE(LEFT(Options!$B$24,2)),$C108,$E108,$F108,2016,$I108+$J108,1,$H108,$G108*$H108,Options!$B$8)))</f>
        <v>166.84970600989999</v>
      </c>
      <c r="S108" s="70">
        <f t="shared" si="129"/>
        <v>415.10841924009088</v>
      </c>
      <c r="T108" s="62">
        <f t="shared" si="130"/>
        <v>411.79156426748602</v>
      </c>
      <c r="U108" s="62">
        <f t="shared" si="131"/>
        <v>12449.103153443903</v>
      </c>
      <c r="V108" s="62">
        <f t="shared" si="132"/>
        <v>12349.630659548102</v>
      </c>
      <c r="W108" s="62" t="e">
        <f t="shared" ca="1" si="133"/>
        <v>#NAME?</v>
      </c>
      <c r="X108" s="62" t="e">
        <f t="shared" ca="1" si="134"/>
        <v>#NAME?</v>
      </c>
      <c r="Y108" s="62">
        <f t="shared" si="135"/>
        <v>415.10841924009088</v>
      </c>
      <c r="Z108" s="71">
        <f t="shared" si="136"/>
        <v>411.79156426748602</v>
      </c>
      <c r="AA108" s="70">
        <f t="shared" si="137"/>
        <v>2905758.934680636</v>
      </c>
      <c r="AB108" s="62">
        <f t="shared" si="138"/>
        <v>2882540.949872402</v>
      </c>
      <c r="AC108" s="62">
        <f t="shared" si="139"/>
        <v>87143722.074107319</v>
      </c>
      <c r="AD108" s="62">
        <f t="shared" si="124"/>
        <v>86447414.616836712</v>
      </c>
      <c r="AE108" s="62" t="e">
        <f t="shared" ca="1" si="140"/>
        <v>#NAME?</v>
      </c>
      <c r="AF108" s="62" t="e">
        <f t="shared" ca="1" si="141"/>
        <v>#NAME?</v>
      </c>
      <c r="AG108" s="62">
        <f t="shared" si="142"/>
        <v>2905758.934680636</v>
      </c>
      <c r="AH108" s="62">
        <f t="shared" si="143"/>
        <v>2882540.949872402</v>
      </c>
      <c r="AI108" s="71">
        <v>7000</v>
      </c>
      <c r="AJ108" s="120"/>
      <c r="AK108" s="121"/>
      <c r="AL108" s="62"/>
      <c r="AM108" s="62"/>
      <c r="AN108" s="121"/>
      <c r="AO108" s="121"/>
      <c r="AP108" s="62"/>
      <c r="AQ108" s="71"/>
    </row>
    <row r="109" spans="1:59" x14ac:dyDescent="0.35">
      <c r="B109" s="5" t="s">
        <v>70</v>
      </c>
      <c r="C109" s="15">
        <v>56.953040999999999</v>
      </c>
      <c r="D109" s="15">
        <v>83.473039999999997</v>
      </c>
      <c r="E109" t="s">
        <v>167</v>
      </c>
      <c r="F109">
        <v>2</v>
      </c>
      <c r="G109" s="15">
        <f>HLOOKUP(Calculations!$E$2,'Prevalence Rates'!$C$3:$BC$249,'Prevalence Rates'!$BD109,FALSE)</f>
        <v>0.40200000000000002</v>
      </c>
      <c r="H109">
        <f>HLOOKUP(Calculations!$E$2,'Population 2016'!$C$3:$BC$249,'Population 2016'!BD109,FALSE)</f>
        <v>37275</v>
      </c>
      <c r="I109">
        <v>0</v>
      </c>
      <c r="J109">
        <f>HLOOKUP(Results!E$4,Targeting!$C$3:$F$249,Targeting!$G109,FALSE)</f>
        <v>6120</v>
      </c>
      <c r="K109" s="76">
        <f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Authority"),OR($F109=1,$F109=5)),0,new_ci(VALUE(LEFT(Options!$B$24,2)),$C109,$E109,$F109,2016,$I109,1,$H109,$G109*$H109,Options!$B$8)))</f>
        <v>235.7144662501</v>
      </c>
      <c r="L109" s="77">
        <f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Authority"),OR($F109=1,$F109=5)),0,new_ci(VALUE(LEFT(Options!$B$24,2)),$C109,$E109,$F109,2016,$I109+$J109,1,$H109,$G109*$H109,Options!$B$8)))</f>
        <v>233.89422035410001</v>
      </c>
      <c r="M109" s="70">
        <f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Authority"),OR($F109=1,$F109=5)),0,new_yllv2(VALUE(LEFT(Options!$B$24,2)),$C109,$D109,$E109,$F109,2016,$I109,1,$H109,$G109*$H109,Options!$B$8)))</f>
        <v>6015.4329429881</v>
      </c>
      <c r="N109" s="71">
        <f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Authority"),OR($F109=1,$F109=5)),0,new_yllv2(VALUE(LEFT(Options!$B$24,2)),$C109,$D109,$E109,$F109,2016,$I109+$J109,1,$H109,$G109*$H109,Options!$B$8)))</f>
        <v>5968.9802695423996</v>
      </c>
      <c r="O109" s="77" t="e">
        <f ca="1"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Authority"),OR($F109=1,$F109=5)),0,hosp_count(VALUE(LEFT(Options!$B$24,2)),$C109,$E109,$F109,2016,$I109,1,$H109,$G109*$H109, Options!$B$8)))</f>
        <v>#NAME?</v>
      </c>
      <c r="P109" s="77" t="e">
        <f ca="1"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Authority"),OR($F109=1,$F109=5)),0,hosp_count(VALUE(LEFT(Options!$B$24,2)),$C109,$E109,$F109,2016,$I109+$J109,1,$H109,$G109*$H109, Options!$B$8)))</f>
        <v>#NAME?</v>
      </c>
      <c r="Q109" s="70">
        <f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Authority"),OR($F109=1,$F109=5)),0,prem_mort(VALUE(LEFT(Options!$B$24,2)),$C109,$E109,$F109,2016,$I109,1,$H109,$G109*$H109,Options!$B$8)))</f>
        <v>235.7144662501</v>
      </c>
      <c r="R109" s="71">
        <f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Authority"),OR($F109=1,$F109=5)),0,prem_mort(VALUE(LEFT(Options!$B$24,2)),$C109,$E109,$F109,2016,$I109+$J109,1,$H109,$G109*$H109,Options!$B$8)))</f>
        <v>233.89422035410001</v>
      </c>
      <c r="S109" s="70">
        <f t="shared" si="129"/>
        <v>632.36610664010732</v>
      </c>
      <c r="T109" s="62">
        <f t="shared" si="130"/>
        <v>627.48281785137499</v>
      </c>
      <c r="U109" s="62">
        <f t="shared" si="131"/>
        <v>16137.982409089471</v>
      </c>
      <c r="V109" s="62">
        <f t="shared" si="132"/>
        <v>16013.360884084237</v>
      </c>
      <c r="W109" s="62" t="e">
        <f t="shared" ca="1" si="133"/>
        <v>#NAME?</v>
      </c>
      <c r="X109" s="62" t="e">
        <f t="shared" ca="1" si="134"/>
        <v>#NAME?</v>
      </c>
      <c r="Y109" s="62">
        <f t="shared" si="135"/>
        <v>632.36610664010732</v>
      </c>
      <c r="Z109" s="71">
        <f t="shared" si="136"/>
        <v>627.48281785137499</v>
      </c>
      <c r="AA109" s="70">
        <f t="shared" si="137"/>
        <v>4110379.6931606974</v>
      </c>
      <c r="AB109" s="62">
        <f t="shared" si="138"/>
        <v>4078638.3160339375</v>
      </c>
      <c r="AC109" s="62">
        <f t="shared" si="139"/>
        <v>104896885.65908156</v>
      </c>
      <c r="AD109" s="62">
        <f t="shared" si="124"/>
        <v>104086845.74654754</v>
      </c>
      <c r="AE109" s="62" t="e">
        <f t="shared" ca="1" si="140"/>
        <v>#NAME?</v>
      </c>
      <c r="AF109" s="62" t="e">
        <f t="shared" ca="1" si="141"/>
        <v>#NAME?</v>
      </c>
      <c r="AG109" s="62">
        <f t="shared" si="142"/>
        <v>4110379.6931606974</v>
      </c>
      <c r="AH109" s="62">
        <f t="shared" si="143"/>
        <v>4078638.3160339375</v>
      </c>
      <c r="AI109" s="71">
        <v>6500</v>
      </c>
      <c r="AJ109" s="120"/>
      <c r="AK109" s="121"/>
      <c r="AL109" s="62"/>
      <c r="AM109" s="62"/>
      <c r="AN109" s="121"/>
      <c r="AO109" s="121"/>
      <c r="AP109" s="62"/>
      <c r="AQ109" s="71"/>
    </row>
    <row r="110" spans="1:59" x14ac:dyDescent="0.35">
      <c r="B110" s="5" t="s">
        <v>71</v>
      </c>
      <c r="C110" s="15">
        <v>61.947387999999997</v>
      </c>
      <c r="D110" s="15">
        <v>84.167389999999997</v>
      </c>
      <c r="E110" t="s">
        <v>167</v>
      </c>
      <c r="F110">
        <v>2</v>
      </c>
      <c r="G110" s="15">
        <f>HLOOKUP(Calculations!$E$2,'Prevalence Rates'!$C$3:$BC$249,'Prevalence Rates'!$BD110,FALSE)</f>
        <v>0.40200000000000002</v>
      </c>
      <c r="H110">
        <f>HLOOKUP(Calculations!$E$2,'Population 2016'!$C$3:$BC$249,'Population 2016'!BD110,FALSE)</f>
        <v>32644</v>
      </c>
      <c r="I110">
        <v>0</v>
      </c>
      <c r="J110">
        <f>HLOOKUP(Results!E$4,Targeting!$C$3:$F$249,Targeting!$G110,FALSE)</f>
        <v>5360</v>
      </c>
      <c r="K110" s="76">
        <f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Authority"),OR($F110=1,$F110=5)),0,new_ci(VALUE(LEFT(Options!$B$24,2)),$C110,$E110,$F110,2016,$I110,1,$H110,$G110*$H110,Options!$B$8)))</f>
        <v>315.14093608629997</v>
      </c>
      <c r="L110" s="77">
        <f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Authority"),OR($F110=1,$F110=5)),0,new_ci(VALUE(LEFT(Options!$B$24,2)),$C110,$E110,$F110,2016,$I110+$J110,1,$H110,$G110*$H110,Options!$B$8)))</f>
        <v>312.71273441429997</v>
      </c>
      <c r="M110" s="70">
        <f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Authority"),OR($F110=1,$F110=5)),0,new_yllv2(VALUE(LEFT(Options!$B$24,2)),$C110,$D110,$E110,$F110,2016,$I110,1,$H110,$G110*$H110,Options!$B$8)))</f>
        <v>6687.2912940331998</v>
      </c>
      <c r="N110" s="71">
        <f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Authority"),OR($F110=1,$F110=5)),0,new_yllv2(VALUE(LEFT(Options!$B$24,2)),$C110,$D110,$E110,$F110,2016,$I110+$J110,1,$H110,$G110*$H110,Options!$B$8)))</f>
        <v>6635.7648496968995</v>
      </c>
      <c r="O110" s="77" t="e">
        <f ca="1"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Authority"),OR($F110=1,$F110=5)),0,hosp_count(VALUE(LEFT(Options!$B$24,2)),$C110,$E110,$F110,2016,$I110,1,$H110,$G110*$H110, Options!$B$8)))</f>
        <v>#NAME?</v>
      </c>
      <c r="P110" s="77" t="e">
        <f ca="1"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Authority"),OR($F110=1,$F110=5)),0,hosp_count(VALUE(LEFT(Options!$B$24,2)),$C110,$E110,$F110,2016,$I110+$J110,1,$H110,$G110*$H110, Options!$B$8)))</f>
        <v>#NAME?</v>
      </c>
      <c r="Q110" s="70">
        <f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Authority"),OR($F110=1,$F110=5)),0,prem_mort(VALUE(LEFT(Options!$B$24,2)),$C110,$E110,$F110,2016,$I110,1,$H110,$G110*$H110,Options!$B$8)))</f>
        <v>315.14093608629997</v>
      </c>
      <c r="R110" s="71">
        <f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Authority"),OR($F110=1,$F110=5)),0,prem_mort(VALUE(LEFT(Options!$B$24,2)),$C110,$E110,$F110,2016,$I110+$J110,1,$H110,$G110*$H110,Options!$B$8)))</f>
        <v>312.71273441429997</v>
      </c>
      <c r="S110" s="70">
        <f t="shared" si="129"/>
        <v>965.38701166002932</v>
      </c>
      <c r="T110" s="62">
        <f t="shared" si="130"/>
        <v>957.94857987470891</v>
      </c>
      <c r="U110" s="62">
        <f t="shared" si="131"/>
        <v>20485.514318199974</v>
      </c>
      <c r="V110" s="62">
        <f t="shared" si="132"/>
        <v>20327.670780838438</v>
      </c>
      <c r="W110" s="62" t="e">
        <f t="shared" ca="1" si="133"/>
        <v>#NAME?</v>
      </c>
      <c r="X110" s="62" t="e">
        <f t="shared" ca="1" si="134"/>
        <v>#NAME?</v>
      </c>
      <c r="Y110" s="62">
        <f t="shared" si="135"/>
        <v>965.38701166002932</v>
      </c>
      <c r="Z110" s="71">
        <f t="shared" si="136"/>
        <v>957.94857987470891</v>
      </c>
      <c r="AA110" s="70">
        <f t="shared" si="137"/>
        <v>5792322.069960176</v>
      </c>
      <c r="AB110" s="62">
        <f t="shared" si="138"/>
        <v>5747691.4792482536</v>
      </c>
      <c r="AC110" s="62">
        <f t="shared" si="139"/>
        <v>122913085.90919985</v>
      </c>
      <c r="AD110" s="62">
        <f t="shared" si="124"/>
        <v>121966024.68503062</v>
      </c>
      <c r="AE110" s="62" t="e">
        <f t="shared" ca="1" si="140"/>
        <v>#NAME?</v>
      </c>
      <c r="AF110" s="62" t="e">
        <f t="shared" ca="1" si="141"/>
        <v>#NAME?</v>
      </c>
      <c r="AG110" s="62">
        <f t="shared" si="142"/>
        <v>5792322.069960176</v>
      </c>
      <c r="AH110" s="62">
        <f t="shared" si="143"/>
        <v>5747691.4792482536</v>
      </c>
      <c r="AI110" s="71">
        <v>6000</v>
      </c>
      <c r="AJ110" s="120"/>
      <c r="AK110" s="121"/>
      <c r="AL110" s="62"/>
      <c r="AM110" s="62"/>
      <c r="AN110" s="121"/>
      <c r="AO110" s="121"/>
      <c r="AP110" s="62"/>
      <c r="AQ110" s="71"/>
    </row>
    <row r="111" spans="1:59" x14ac:dyDescent="0.35">
      <c r="B111" s="5" t="s">
        <v>72</v>
      </c>
      <c r="C111" s="15">
        <v>67.063927000000007</v>
      </c>
      <c r="D111" s="15">
        <v>85.193929999999995</v>
      </c>
      <c r="E111" t="s">
        <v>167</v>
      </c>
      <c r="F111">
        <v>2</v>
      </c>
      <c r="G111" s="15">
        <f>HLOOKUP(Calculations!$E$2,'Prevalence Rates'!$C$3:$BC$249,'Prevalence Rates'!$BD111,FALSE)</f>
        <v>0.48899999999999999</v>
      </c>
      <c r="H111">
        <f>HLOOKUP(Calculations!$E$2,'Population 2016'!$C$3:$BC$249,'Population 2016'!BD111,FALSE)</f>
        <v>32580</v>
      </c>
      <c r="I111">
        <v>0</v>
      </c>
      <c r="J111">
        <f>HLOOKUP(Results!E$4,Targeting!$C$3:$F$249,Targeting!$G111,FALSE)</f>
        <v>5349</v>
      </c>
      <c r="K111" s="76">
        <f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Authority"),OR($F111=1,$F111=5)),0,new_ci(VALUE(LEFT(Options!$B$24,2)),$C111,$E111,$F111,2016,$I111,1,$H111,$G111*$H111,Options!$B$8)))</f>
        <v>484.6966406505</v>
      </c>
      <c r="L111" s="77">
        <f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Authority"),OR($F111=1,$F111=5)),0,new_ci(VALUE(LEFT(Options!$B$24,2)),$C111,$E111,$F111,2016,$I111+$J111,1,$H111,$G111*$H111,Options!$B$8)))</f>
        <v>481.08856844759998</v>
      </c>
      <c r="M111" s="70">
        <f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Authority"),OR($F111=1,$F111=5)),0,new_yllv2(VALUE(LEFT(Options!$B$24,2)),$C111,$D111,$E111,$F111,2016,$I111,1,$H111,$G111*$H111,Options!$B$8)))</f>
        <v>8302.8549084330007</v>
      </c>
      <c r="N111" s="71">
        <f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Authority"),OR($F111=1,$F111=5)),0,new_yllv2(VALUE(LEFT(Options!$B$24,2)),$C111,$D111,$E111,$F111,2016,$I111+$J111,1,$H111,$G111*$H111,Options!$B$8)))</f>
        <v>8241.0486207730992</v>
      </c>
      <c r="O111" s="77" t="e">
        <f ca="1"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Authority"),OR($F111=1,$F111=5)),0,hosp_count(VALUE(LEFT(Options!$B$24,2)),$C111,$E111,$F111,2016,$I111,1,$H111,$G111*$H111, Options!$B$8)))</f>
        <v>#NAME?</v>
      </c>
      <c r="P111" s="77" t="e">
        <f ca="1"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Authority"),OR($F111=1,$F111=5)),0,hosp_count(VALUE(LEFT(Options!$B$24,2)),$C111,$E111,$F111,2016,$I111+$J111,1,$H111,$G111*$H111, Options!$B$8)))</f>
        <v>#NAME?</v>
      </c>
      <c r="Q111" s="70">
        <f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Authority"),OR($F111=1,$F111=5)),0,prem_mort(VALUE(LEFT(Options!$B$24,2)),$C111,$E111,$F111,2016,$I111,1,$H111,$G111*$H111,Options!$B$8)))</f>
        <v>484.6966406505</v>
      </c>
      <c r="R111" s="71">
        <f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Authority"),OR($F111=1,$F111=5)),0,prem_mort(VALUE(LEFT(Options!$B$24,2)),$C111,$E111,$F111,2016,$I111+$J111,1,$H111,$G111*$H111,Options!$B$8)))</f>
        <v>481.08856844759998</v>
      </c>
      <c r="S111" s="70">
        <f t="shared" si="129"/>
        <v>1487.7122180801105</v>
      </c>
      <c r="T111" s="62">
        <f t="shared" si="130"/>
        <v>1476.6377177642726</v>
      </c>
      <c r="U111" s="62">
        <f t="shared" si="131"/>
        <v>25484.514758848989</v>
      </c>
      <c r="V111" s="62">
        <f t="shared" si="132"/>
        <v>25294.808535215161</v>
      </c>
      <c r="W111" s="62" t="e">
        <f t="shared" ca="1" si="133"/>
        <v>#NAME?</v>
      </c>
      <c r="X111" s="62" t="e">
        <f t="shared" ca="1" si="134"/>
        <v>#NAME?</v>
      </c>
      <c r="Y111" s="62">
        <f t="shared" si="135"/>
        <v>1487.7122180801105</v>
      </c>
      <c r="Z111" s="71">
        <f t="shared" si="136"/>
        <v>1476.6377177642726</v>
      </c>
      <c r="AA111" s="70">
        <f t="shared" si="137"/>
        <v>8182417.1994406078</v>
      </c>
      <c r="AB111" s="62">
        <f t="shared" si="138"/>
        <v>8121507.4477034993</v>
      </c>
      <c r="AC111" s="62">
        <f t="shared" si="139"/>
        <v>140164831.17366943</v>
      </c>
      <c r="AD111" s="62">
        <f t="shared" si="124"/>
        <v>139121446.94368339</v>
      </c>
      <c r="AE111" s="62" t="e">
        <f t="shared" ca="1" si="140"/>
        <v>#NAME?</v>
      </c>
      <c r="AF111" s="62" t="e">
        <f t="shared" ca="1" si="141"/>
        <v>#NAME?</v>
      </c>
      <c r="AG111" s="62">
        <f t="shared" si="142"/>
        <v>8182417.1994406078</v>
      </c>
      <c r="AH111" s="62">
        <f t="shared" si="143"/>
        <v>8121507.4477034993</v>
      </c>
      <c r="AI111" s="71">
        <v>5500</v>
      </c>
      <c r="AJ111" s="120"/>
      <c r="AK111" s="121"/>
      <c r="AL111" s="62"/>
      <c r="AM111" s="62"/>
      <c r="AN111" s="121"/>
      <c r="AO111" s="121"/>
      <c r="AP111" s="62"/>
      <c r="AQ111" s="71"/>
    </row>
    <row r="112" spans="1:59" x14ac:dyDescent="0.35">
      <c r="B112" s="5" t="s">
        <v>73</v>
      </c>
      <c r="C112" s="15">
        <v>71.938164</v>
      </c>
      <c r="D112" s="15">
        <v>86.248159999999999</v>
      </c>
      <c r="E112" t="s">
        <v>167</v>
      </c>
      <c r="F112">
        <v>2</v>
      </c>
      <c r="G112" s="15">
        <f>HLOOKUP(Calculations!$E$2,'Prevalence Rates'!$C$3:$BC$249,'Prevalence Rates'!$BD112,FALSE)</f>
        <v>0.48899999999999999</v>
      </c>
      <c r="H112">
        <f>HLOOKUP(Calculations!$E$2,'Population 2016'!$C$3:$BC$249,'Population 2016'!BD112,FALSE)</f>
        <v>25764</v>
      </c>
      <c r="I112">
        <v>0</v>
      </c>
      <c r="J112">
        <f>HLOOKUP(Results!E$4,Targeting!$C$3:$F$249,Targeting!$G112,FALSE)</f>
        <v>4230</v>
      </c>
      <c r="K112" s="76">
        <f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Authority"),OR($F112=1,$F112=5)),0,new_ci(VALUE(LEFT(Options!$B$24,2)),$C112,$E112,$F112,2016,$I112,1,$H112,$G112*$H112,Options!$B$8)))</f>
        <v>577.91111303649996</v>
      </c>
      <c r="L112" s="77">
        <f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Authority"),OR($F112=1,$F112=5)),0,new_ci(VALUE(LEFT(Options!$B$24,2)),$C112,$E112,$F112,2016,$I112+$J112,1,$H112,$G112*$H112,Options!$B$8)))</f>
        <v>573.63039998950001</v>
      </c>
      <c r="M112" s="70">
        <f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Authority"),OR($F112=1,$F112=5)),0,new_yllv2(VALUE(LEFT(Options!$B$24,2)),$C112,$D112,$E112,$F112,2016,$I112,1,$H112,$G112*$H112,Options!$B$8)))</f>
        <v>7691.9946028714003</v>
      </c>
      <c r="N112" s="71">
        <f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Authority"),OR($F112=1,$F112=5)),0,new_yllv2(VALUE(LEFT(Options!$B$24,2)),$C112,$D112,$E112,$F112,2016,$I112+$J112,1,$H112,$G112*$H112,Options!$B$8)))</f>
        <v>7635.0183293385999</v>
      </c>
      <c r="O112" s="77" t="e">
        <f ca="1"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Authority"),OR($F112=1,$F112=5)),0,hosp_count(VALUE(LEFT(Options!$B$24,2)),$C112,$E112,$F112,2016,$I112,1,$H112,$G112*$H112, Options!$B$8)))</f>
        <v>#NAME?</v>
      </c>
      <c r="P112" s="77" t="e">
        <f ca="1"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Authority"),OR($F112=1,$F112=5)),0,hosp_count(VALUE(LEFT(Options!$B$24,2)),$C112,$E112,$F112,2016,$I112+$J112,1,$H112,$G112*$H112, Options!$B$8)))</f>
        <v>#NAME?</v>
      </c>
      <c r="Q112" s="70">
        <f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Authority"),OR($F112=1,$F112=5)),0,prem_mort(VALUE(LEFT(Options!$B$24,2)),$C112,$E112,$F112,2016,$I112,1,$H112,$G112*$H112,Options!$B$8)))</f>
        <v>577.91111303649996</v>
      </c>
      <c r="R112" s="71">
        <f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Authority"),OR($F112=1,$F112=5)),0,prem_mort(VALUE(LEFT(Options!$B$24,2)),$C112,$E112,$F112,2016,$I112+$J112,1,$H112,$G112*$H112,Options!$B$8)))</f>
        <v>573.63039998950001</v>
      </c>
      <c r="S112" s="70">
        <f t="shared" si="129"/>
        <v>2243.0954550399783</v>
      </c>
      <c r="T112" s="62">
        <f t="shared" si="130"/>
        <v>2226.4803601517619</v>
      </c>
      <c r="U112" s="62">
        <f t="shared" si="131"/>
        <v>29855.591534200434</v>
      </c>
      <c r="V112" s="62">
        <f t="shared" si="132"/>
        <v>29634.444687698338</v>
      </c>
      <c r="W112" s="62" t="e">
        <f t="shared" ca="1" si="133"/>
        <v>#NAME?</v>
      </c>
      <c r="X112" s="62" t="e">
        <f t="shared" ca="1" si="134"/>
        <v>#NAME?</v>
      </c>
      <c r="Y112" s="62">
        <f t="shared" si="135"/>
        <v>2243.0954550399783</v>
      </c>
      <c r="Z112" s="71">
        <f t="shared" si="136"/>
        <v>2226.4803601517619</v>
      </c>
      <c r="AA112" s="70">
        <f t="shared" si="137"/>
        <v>11215477.275199892</v>
      </c>
      <c r="AB112" s="62">
        <f t="shared" si="138"/>
        <v>11132401.800758809</v>
      </c>
      <c r="AC112" s="62">
        <f t="shared" si="139"/>
        <v>149277957.67100218</v>
      </c>
      <c r="AD112" s="62">
        <f t="shared" si="124"/>
        <v>148172223.4384917</v>
      </c>
      <c r="AE112" s="62" t="e">
        <f t="shared" ca="1" si="140"/>
        <v>#NAME?</v>
      </c>
      <c r="AF112" s="62" t="e">
        <f t="shared" ca="1" si="141"/>
        <v>#NAME?</v>
      </c>
      <c r="AG112" s="62">
        <f t="shared" si="142"/>
        <v>11215477.275199892</v>
      </c>
      <c r="AH112" s="62">
        <f t="shared" si="143"/>
        <v>11132401.800758809</v>
      </c>
      <c r="AI112" s="71">
        <v>5000</v>
      </c>
      <c r="AJ112" s="120"/>
      <c r="AK112" s="121"/>
      <c r="AL112" s="62"/>
      <c r="AM112" s="62"/>
      <c r="AN112" s="121"/>
      <c r="AO112" s="121"/>
      <c r="AP112" s="62"/>
      <c r="AQ112" s="71"/>
    </row>
    <row r="113" spans="2:43" x14ac:dyDescent="0.35">
      <c r="B113" s="5" t="s">
        <v>74</v>
      </c>
      <c r="C113" s="15">
        <v>76.942824999999999</v>
      </c>
      <c r="D113" s="15">
        <v>87.812830000000005</v>
      </c>
      <c r="E113" t="s">
        <v>167</v>
      </c>
      <c r="F113">
        <v>2</v>
      </c>
      <c r="G113" s="15">
        <f>HLOOKUP(Calculations!$E$2,'Prevalence Rates'!$C$3:$BC$249,'Prevalence Rates'!$BD113,FALSE)</f>
        <v>0.72599999999999998</v>
      </c>
      <c r="H113">
        <f>HLOOKUP(Calculations!$E$2,'Population 2016'!$C$3:$BC$249,'Population 2016'!BD113,FALSE)</f>
        <v>22167</v>
      </c>
      <c r="I113">
        <v>0</v>
      </c>
      <c r="J113">
        <f>HLOOKUP(Results!E$4,Targeting!$C$3:$F$249,Targeting!$G113,FALSE)</f>
        <v>3640</v>
      </c>
      <c r="K113" s="76">
        <f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Authority"),OR($F113=1,$F113=5)),0,new_ci(VALUE(LEFT(Options!$B$24,2)),$C113,$E113,$F113,2016,$I113,1,$H113,$G113*$H113,Options!$B$8)))</f>
        <v>756.50647258009997</v>
      </c>
      <c r="L113" s="77">
        <f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Authority"),OR($F113=1,$F113=5)),0,new_ci(VALUE(LEFT(Options!$B$24,2)),$C113,$E113,$F113,2016,$I113+$J113,1,$H113,$G113*$H113,Options!$B$8)))</f>
        <v>751.36138062810005</v>
      </c>
      <c r="M113" s="70">
        <f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Authority"),OR($F113=1,$F113=5)),0,new_yllv2(VALUE(LEFT(Options!$B$24,2)),$C113,$D113,$E113,$F113,2016,$I113,1,$H113,$G113*$H113,Options!$B$8)))</f>
        <v>7466.7226668980002</v>
      </c>
      <c r="N113" s="71">
        <f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Authority"),OR($F113=1,$F113=5)),0,new_yllv2(VALUE(LEFT(Options!$B$24,2)),$C113,$D113,$E113,$F113,2016,$I113+$J113,1,$H113,$G113*$H113,Options!$B$8)))</f>
        <v>7415.9405836062997</v>
      </c>
      <c r="O113" s="77" t="e">
        <f ca="1"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Authority"),OR($F113=1,$F113=5)),0,hosp_count(VALUE(LEFT(Options!$B$24,2)),$C113,$E113,$F113,2016,$I113,1,$H113,$G113*$H113, Options!$B$8)))</f>
        <v>#NAME?</v>
      </c>
      <c r="P113" s="77" t="e">
        <f ca="1"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Authority"),OR($F113=1,$F113=5)),0,hosp_count(VALUE(LEFT(Options!$B$24,2)),$C113,$E113,$F113,2016,$I113+$J113,1,$H113,$G113*$H113, Options!$B$8)))</f>
        <v>#NAME?</v>
      </c>
      <c r="Q113" s="70">
        <f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Authority"),OR($F113=1,$F113=5)),0,prem_mort(VALUE(LEFT(Options!$B$24,2)),$C113,$E113,$F113,2016,$I113,1,$H113,$G113*$H113,Options!$B$8)))</f>
        <v>0</v>
      </c>
      <c r="R113" s="71">
        <f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Authority"),OR($F113=1,$F113=5)),0,prem_mort(VALUE(LEFT(Options!$B$24,2)),$C113,$E113,$F113,2016,$I113+$J113,1,$H113,$G113*$H113,Options!$B$8)))</f>
        <v>0</v>
      </c>
      <c r="S113" s="70">
        <f t="shared" si="129"/>
        <v>3412.7598347999278</v>
      </c>
      <c r="T113" s="62">
        <f t="shared" si="130"/>
        <v>3389.5492426945461</v>
      </c>
      <c r="U113" s="62">
        <f t="shared" si="131"/>
        <v>33683.956633274691</v>
      </c>
      <c r="V113" s="62">
        <f t="shared" si="132"/>
        <v>33454.867973141605</v>
      </c>
      <c r="W113" s="62" t="e">
        <f t="shared" ca="1" si="133"/>
        <v>#NAME?</v>
      </c>
      <c r="X113" s="62" t="e">
        <f t="shared" ca="1" si="134"/>
        <v>#NAME?</v>
      </c>
      <c r="Y113" s="62">
        <f t="shared" si="135"/>
        <v>0</v>
      </c>
      <c r="Z113" s="71">
        <f t="shared" si="136"/>
        <v>0</v>
      </c>
      <c r="AA113" s="70">
        <f t="shared" si="137"/>
        <v>13651039.339199711</v>
      </c>
      <c r="AB113" s="62">
        <f t="shared" si="138"/>
        <v>13558196.970778184</v>
      </c>
      <c r="AC113" s="62">
        <f t="shared" si="139"/>
        <v>134735826.53309876</v>
      </c>
      <c r="AD113" s="62">
        <f t="shared" si="124"/>
        <v>133819471.89256641</v>
      </c>
      <c r="AE113" s="62" t="e">
        <f t="shared" ca="1" si="140"/>
        <v>#NAME?</v>
      </c>
      <c r="AF113" s="62" t="e">
        <f t="shared" ca="1" si="141"/>
        <v>#NAME?</v>
      </c>
      <c r="AG113" s="62">
        <f t="shared" si="142"/>
        <v>0</v>
      </c>
      <c r="AH113" s="62">
        <f t="shared" si="143"/>
        <v>0</v>
      </c>
      <c r="AI113" s="71">
        <v>4000</v>
      </c>
      <c r="AJ113" s="120"/>
      <c r="AK113" s="121"/>
      <c r="AL113" s="62"/>
      <c r="AM113" s="62"/>
      <c r="AN113" s="121"/>
      <c r="AO113" s="121"/>
      <c r="AP113" s="62"/>
      <c r="AQ113" s="71"/>
    </row>
    <row r="114" spans="2:43" x14ac:dyDescent="0.35">
      <c r="B114" s="5" t="s">
        <v>75</v>
      </c>
      <c r="C114" s="15">
        <v>81.856712000000002</v>
      </c>
      <c r="D114" s="15">
        <v>89.736710000000002</v>
      </c>
      <c r="E114" t="s">
        <v>167</v>
      </c>
      <c r="F114">
        <v>2</v>
      </c>
      <c r="G114" s="15">
        <f>HLOOKUP(Calculations!$E$2,'Prevalence Rates'!$C$3:$BC$249,'Prevalence Rates'!$BD114,FALSE)</f>
        <v>0.72599999999999998</v>
      </c>
      <c r="H114">
        <f>HLOOKUP(Calculations!$E$2,'Population 2016'!$C$3:$BC$249,'Population 2016'!BD114,FALSE)</f>
        <v>17470</v>
      </c>
      <c r="I114">
        <v>0</v>
      </c>
      <c r="J114">
        <f>HLOOKUP(Results!E$4,Targeting!$C$3:$F$249,Targeting!$G114,FALSE)</f>
        <v>2868</v>
      </c>
      <c r="K114" s="76">
        <f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Authority"),OR($F114=1,$F114=5)),0,new_ci(VALUE(LEFT(Options!$B$24,2)),$C114,$E114,$F114,2016,$I114,1,$H114,$G114*$H114,Options!$B$8)))</f>
        <v>897.31669387479997</v>
      </c>
      <c r="L114" s="77">
        <f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Authority"),OR($F114=1,$F114=5)),0,new_ci(VALUE(LEFT(Options!$B$24,2)),$C114,$E114,$F114,2016,$I114+$J114,1,$H114,$G114*$H114,Options!$B$8)))</f>
        <v>891.27693252280005</v>
      </c>
      <c r="M114" s="70">
        <f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Authority"),OR($F114=1,$F114=5)),0,new_yllv2(VALUE(LEFT(Options!$B$24,2)),$C114,$D114,$E114,$F114,2016,$I114,1,$H114,$G114*$H114,Options!$B$8)))</f>
        <v>6173.5370592252002</v>
      </c>
      <c r="N114" s="71">
        <f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Authority"),OR($F114=1,$F114=5)),0,new_yllv2(VALUE(LEFT(Options!$B$24,2)),$C114,$D114,$E114,$F114,2016,$I114+$J114,1,$H114,$G114*$H114,Options!$B$8)))</f>
        <v>6131.9835132030003</v>
      </c>
      <c r="O114" s="77" t="e">
        <f ca="1"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Authority"),OR($F114=1,$F114=5)),0,hosp_count(VALUE(LEFT(Options!$B$24,2)),$C114,$E114,$F114,2016,$I114,1,$H114,$G114*$H114, Options!$B$8)))</f>
        <v>#NAME?</v>
      </c>
      <c r="P114" s="77" t="e">
        <f ca="1"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Authority"),OR($F114=1,$F114=5)),0,hosp_count(VALUE(LEFT(Options!$B$24,2)),$C114,$E114,$F114,2016,$I114+$J114,1,$H114,$G114*$H114, Options!$B$8)))</f>
        <v>#NAME?</v>
      </c>
      <c r="Q114" s="70">
        <f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Authority"),OR($F114=1,$F114=5)),0,prem_mort(VALUE(LEFT(Options!$B$24,2)),$C114,$E114,$F114,2016,$I114,1,$H114,$G114*$H114,Options!$B$8)))</f>
        <v>0</v>
      </c>
      <c r="R114" s="71">
        <f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Authority"),OR($F114=1,$F114=5)),0,prem_mort(VALUE(LEFT(Options!$B$24,2)),$C114,$E114,$F114,2016,$I114+$J114,1,$H114,$G114*$H114,Options!$B$8)))</f>
        <v>0</v>
      </c>
      <c r="S114" s="70">
        <f t="shared" si="129"/>
        <v>5136.3291005998854</v>
      </c>
      <c r="T114" s="62">
        <f t="shared" si="130"/>
        <v>5101.7569119793943</v>
      </c>
      <c r="U114" s="62">
        <f t="shared" si="131"/>
        <v>35337.933939468807</v>
      </c>
      <c r="V114" s="62">
        <f t="shared" si="132"/>
        <v>35100.077350904408</v>
      </c>
      <c r="W114" s="62" t="e">
        <f t="shared" ca="1" si="133"/>
        <v>#NAME?</v>
      </c>
      <c r="X114" s="62" t="e">
        <f t="shared" ca="1" si="134"/>
        <v>#NAME?</v>
      </c>
      <c r="Y114" s="62">
        <f t="shared" si="135"/>
        <v>0</v>
      </c>
      <c r="Z114" s="71">
        <f t="shared" si="136"/>
        <v>0</v>
      </c>
      <c r="AA114" s="70">
        <f t="shared" si="137"/>
        <v>12840822.751499712</v>
      </c>
      <c r="AB114" s="62">
        <f t="shared" si="138"/>
        <v>12754392.279948486</v>
      </c>
      <c r="AC114" s="62">
        <f t="shared" si="139"/>
        <v>88344834.848672017</v>
      </c>
      <c r="AD114" s="62">
        <f t="shared" si="124"/>
        <v>87750193.377261028</v>
      </c>
      <c r="AE114" s="62" t="e">
        <f t="shared" ca="1" si="140"/>
        <v>#NAME?</v>
      </c>
      <c r="AF114" s="62" t="e">
        <f t="shared" ca="1" si="141"/>
        <v>#NAME?</v>
      </c>
      <c r="AG114" s="62">
        <f t="shared" si="142"/>
        <v>0</v>
      </c>
      <c r="AH114" s="62">
        <f t="shared" si="143"/>
        <v>0</v>
      </c>
      <c r="AI114" s="71">
        <v>2500</v>
      </c>
      <c r="AJ114" s="120"/>
      <c r="AK114" s="121"/>
      <c r="AL114" s="62"/>
      <c r="AM114" s="62"/>
      <c r="AN114" s="121"/>
      <c r="AO114" s="121"/>
      <c r="AP114" s="62"/>
      <c r="AQ114" s="71"/>
    </row>
    <row r="115" spans="2:43" x14ac:dyDescent="0.35">
      <c r="B115" s="5" t="s">
        <v>81</v>
      </c>
      <c r="C115" s="15">
        <v>86.730819999999994</v>
      </c>
      <c r="D115" s="15">
        <v>92.220819999999989</v>
      </c>
      <c r="E115" t="s">
        <v>167</v>
      </c>
      <c r="F115">
        <v>2</v>
      </c>
      <c r="G115" s="15">
        <f>HLOOKUP(Calculations!$E$2,'Prevalence Rates'!$C$3:$BC$249,'Prevalence Rates'!$BD115,FALSE)</f>
        <v>0.72599999999999998</v>
      </c>
      <c r="H115">
        <f>HLOOKUP(Calculations!$E$2,'Population 2016'!$C$3:$BC$249,'Population 2016'!BD115,FALSE)</f>
        <v>10411</v>
      </c>
      <c r="I115">
        <v>0</v>
      </c>
      <c r="J115">
        <f>HLOOKUP(Results!E$4,Targeting!$C$3:$F$249,Targeting!$G115,FALSE)</f>
        <v>1709</v>
      </c>
      <c r="K115" s="76">
        <f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Authority"),OR($F115=1,$F115=5)),0,new_ci(VALUE(LEFT(Options!$B$24,2)),$C115,$E115,$F115,2016,$I115,1,$H115,$G115*$H115,Options!$B$8)))</f>
        <v>798.45398643650003</v>
      </c>
      <c r="L115" s="77">
        <f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Authority"),OR($F115=1,$F115=5)),0,new_ci(VALUE(LEFT(Options!$B$24,2)),$C115,$E115,$F115,2016,$I115+$J115,1,$H115,$G115*$H115,Options!$B$8)))</f>
        <v>793.16163624310002</v>
      </c>
      <c r="M115" s="70">
        <f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Authority"),OR($F115=1,$F115=5)),0,new_yllv2(VALUE(LEFT(Options!$B$24,2)),$C115,$D115,$E115,$F115,2016,$I115,1,$H115,$G115*$H115,Options!$B$8)))</f>
        <v>3585.0583990998998</v>
      </c>
      <c r="N115" s="71">
        <f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Authority"),OR($F115=1,$F115=5)),0,new_yllv2(VALUE(LEFT(Options!$B$24,2)),$C115,$D115,$E115,$F115,2016,$I115+$J115,1,$H115,$G115*$H115,Options!$B$8)))</f>
        <v>3561.2957467315</v>
      </c>
      <c r="O115" s="77" t="e">
        <f ca="1"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Authority"),OR($F115=1,$F115=5)),0,hosp_count(VALUE(LEFT(Options!$B$24,2)),$C115,$E115,$F115,2016,$I115,1,$H115,$G115*$H115, Options!$B$8)))</f>
        <v>#NAME?</v>
      </c>
      <c r="P115" s="77" t="e">
        <f ca="1"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Authority"),OR($F115=1,$F115=5)),0,hosp_count(VALUE(LEFT(Options!$B$24,2)),$C115,$E115,$F115,2016,$I115+$J115,1,$H115,$G115*$H115, Options!$B$8)))</f>
        <v>#NAME?</v>
      </c>
      <c r="Q115" s="70">
        <f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Authority"),OR($F115=1,$F115=5)),0,prem_mort(VALUE(LEFT(Options!$B$24,2)),$C115,$E115,$F115,2016,$I115,1,$H115,$G115*$H115,Options!$B$8)))</f>
        <v>0</v>
      </c>
      <c r="R115" s="71">
        <f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Authority"),OR($F115=1,$F115=5)),0,prem_mort(VALUE(LEFT(Options!$B$24,2)),$C115,$E115,$F115,2016,$I115+$J115,1,$H115,$G115*$H115,Options!$B$8)))</f>
        <v>0</v>
      </c>
      <c r="S115" s="70">
        <f t="shared" si="129"/>
        <v>7669.3303855201239</v>
      </c>
      <c r="T115" s="62">
        <f t="shared" si="130"/>
        <v>7618.4961698501584</v>
      </c>
      <c r="U115" s="62">
        <f t="shared" si="131"/>
        <v>34435.29343098549</v>
      </c>
      <c r="V115" s="62">
        <f t="shared" si="132"/>
        <v>34207.047802627028</v>
      </c>
      <c r="W115" s="62" t="e">
        <f t="shared" ca="1" si="133"/>
        <v>#NAME?</v>
      </c>
      <c r="X115" s="62" t="e">
        <f t="shared" ca="1" si="134"/>
        <v>#NAME?</v>
      </c>
      <c r="Y115" s="62">
        <f t="shared" si="135"/>
        <v>0</v>
      </c>
      <c r="Z115" s="71">
        <f t="shared" si="136"/>
        <v>0</v>
      </c>
      <c r="AA115" s="70">
        <f t="shared" si="137"/>
        <v>11503995.578280186</v>
      </c>
      <c r="AB115" s="62">
        <f t="shared" si="138"/>
        <v>11427744.254775237</v>
      </c>
      <c r="AC115" s="62">
        <f t="shared" si="139"/>
        <v>51652940.146478236</v>
      </c>
      <c r="AD115" s="62">
        <f t="shared" si="124"/>
        <v>51310571.703940541</v>
      </c>
      <c r="AE115" s="62" t="e">
        <f t="shared" ca="1" si="140"/>
        <v>#NAME?</v>
      </c>
      <c r="AF115" s="62" t="e">
        <f t="shared" ca="1" si="141"/>
        <v>#NAME?</v>
      </c>
      <c r="AG115" s="62">
        <f t="shared" si="142"/>
        <v>0</v>
      </c>
      <c r="AH115" s="62">
        <f t="shared" si="143"/>
        <v>0</v>
      </c>
      <c r="AI115" s="71">
        <v>1500</v>
      </c>
      <c r="AJ115" s="120"/>
      <c r="AK115" s="121"/>
      <c r="AL115" s="62"/>
      <c r="AM115" s="62"/>
      <c r="AN115" s="121"/>
      <c r="AO115" s="121"/>
      <c r="AP115" s="62"/>
      <c r="AQ115" s="71"/>
    </row>
    <row r="116" spans="2:43" x14ac:dyDescent="0.35">
      <c r="B116" s="5" t="s">
        <v>82</v>
      </c>
      <c r="C116" s="15">
        <v>92.779342999999997</v>
      </c>
      <c r="D116" s="15">
        <v>96.279340000000005</v>
      </c>
      <c r="E116" t="s">
        <v>167</v>
      </c>
      <c r="F116">
        <v>2</v>
      </c>
      <c r="G116" s="15">
        <f>HLOOKUP(Calculations!$E$2,'Prevalence Rates'!$C$3:$BC$249,'Prevalence Rates'!$BD116,FALSE)</f>
        <v>0.72599999999999998</v>
      </c>
      <c r="H116">
        <f>HLOOKUP(Calculations!$E$2,'Population 2016'!$C$3:$BC$249,'Population 2016'!BD116,FALSE)</f>
        <v>5892</v>
      </c>
      <c r="I116">
        <v>0</v>
      </c>
      <c r="J116">
        <f>HLOOKUP(Results!E$4,Targeting!$C$3:$F$249,Targeting!$G116,FALSE)</f>
        <v>967</v>
      </c>
      <c r="K116" s="76">
        <f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Authority"),OR($F116=1,$F116=5)),0,new_ci(VALUE(LEFT(Options!$B$24,2)),$C116,$E116,$F116,2016,$I116,1,$H116,$G116*$H116,Options!$B$8)))</f>
        <v>735.8009240609</v>
      </c>
      <c r="L116" s="77">
        <f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Authority"),OR($F116=1,$F116=5)),0,new_ci(VALUE(LEFT(Options!$B$24,2)),$C116,$E116,$F116,2016,$I116+$J116,1,$H116,$G116*$H116,Options!$B$8)))</f>
        <v>731.07130240239997</v>
      </c>
      <c r="M116" s="70">
        <f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Authority"),OR($F116=1,$F116=5)),0,new_yllv2(VALUE(LEFT(Options!$B$24,2)),$C116,$D116,$E116,$F116,2016,$I116,1,$H116,$G116*$H116,Options!$B$8)))</f>
        <v>1839.5001027495</v>
      </c>
      <c r="N116" s="71">
        <f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Authority"),OR($F116=1,$F116=5)),0,new_yllv2(VALUE(LEFT(Options!$B$24,2)),$C116,$D116,$E116,$F116,2016,$I116+$J116,1,$H116,$G116*$H116,Options!$B$8)))</f>
        <v>1827.6760627921001</v>
      </c>
      <c r="O116" s="77" t="e">
        <f ca="1"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Authority"),OR($F116=1,$F116=5)),0,hosp_count(VALUE(LEFT(Options!$B$24,2)),$C116,$E116,$F116,2016,$I116,1,$H116,$G116*$H116, Options!$B$8)))</f>
        <v>#NAME?</v>
      </c>
      <c r="P116" s="77" t="e">
        <f ca="1"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Authority"),OR($F116=1,$F116=5)),0,hosp_count(VALUE(LEFT(Options!$B$24,2)),$C116,$E116,$F116,2016,$I116+$J116,1,$H116,$G116*$H116, Options!$B$8)))</f>
        <v>#NAME?</v>
      </c>
      <c r="Q116" s="70">
        <f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Authority"),OR($F116=1,$F116=5)),0,prem_mort(VALUE(LEFT(Options!$B$24,2)),$C116,$E116,$F116,2016,$I116,1,$H116,$G116*$H116,Options!$B$8)))</f>
        <v>0</v>
      </c>
      <c r="R116" s="71">
        <f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Authority"),OR($F116=1,$F116=5)),0,prem_mort(VALUE(LEFT(Options!$B$24,2)),$C116,$E116,$F116,2016,$I116+$J116,1,$H116,$G116*$H116,Options!$B$8)))</f>
        <v>0</v>
      </c>
      <c r="S116" s="70">
        <f t="shared" si="129"/>
        <v>12488.13516736083</v>
      </c>
      <c r="T116" s="62">
        <f t="shared" si="130"/>
        <v>12407.863245118804</v>
      </c>
      <c r="U116" s="62">
        <f t="shared" si="131"/>
        <v>31220.300453996944</v>
      </c>
      <c r="V116" s="62">
        <f t="shared" si="132"/>
        <v>31019.620889207399</v>
      </c>
      <c r="W116" s="62" t="e">
        <f t="shared" ca="1" si="133"/>
        <v>#NAME?</v>
      </c>
      <c r="X116" s="62" t="e">
        <f t="shared" ca="1" si="134"/>
        <v>#NAME?</v>
      </c>
      <c r="Y116" s="62">
        <f t="shared" si="135"/>
        <v>0</v>
      </c>
      <c r="Z116" s="71">
        <f t="shared" si="136"/>
        <v>0</v>
      </c>
      <c r="AA116" s="70">
        <f t="shared" si="137"/>
        <v>12488135.167360829</v>
      </c>
      <c r="AB116" s="62">
        <f t="shared" si="138"/>
        <v>12407863.245118804</v>
      </c>
      <c r="AC116" s="62">
        <f t="shared" si="139"/>
        <v>31220300.453996945</v>
      </c>
      <c r="AD116" s="62">
        <f t="shared" si="124"/>
        <v>31019620.8892074</v>
      </c>
      <c r="AE116" s="62" t="e">
        <f t="shared" ca="1" si="140"/>
        <v>#NAME?</v>
      </c>
      <c r="AF116" s="62" t="e">
        <f t="shared" ca="1" si="141"/>
        <v>#NAME?</v>
      </c>
      <c r="AG116" s="62">
        <f t="shared" si="142"/>
        <v>0</v>
      </c>
      <c r="AH116" s="62">
        <f t="shared" si="143"/>
        <v>0</v>
      </c>
      <c r="AI116" s="71">
        <v>1000</v>
      </c>
      <c r="AJ116" s="120"/>
      <c r="AK116" s="121"/>
      <c r="AL116" s="62"/>
      <c r="AM116" s="62"/>
      <c r="AN116" s="121"/>
      <c r="AO116" s="121"/>
      <c r="AP116" s="62"/>
      <c r="AQ116" s="71"/>
    </row>
    <row r="117" spans="2:43" hidden="1" x14ac:dyDescent="0.35">
      <c r="B117" s="5" t="s">
        <v>76</v>
      </c>
      <c r="C117" s="15">
        <v>2.0320822999999999</v>
      </c>
      <c r="D117" s="15">
        <v>77.402082000000007</v>
      </c>
      <c r="E117" t="s">
        <v>168</v>
      </c>
      <c r="F117">
        <v>2</v>
      </c>
      <c r="G117" s="15">
        <f>HLOOKUP(Calculations!$E$2,'Prevalence Rates'!$C$3:$BC$249,'Prevalence Rates'!$BD117,FALSE)</f>
        <v>0</v>
      </c>
      <c r="H117">
        <f>HLOOKUP(Calculations!$E$2,'Population 2016'!$C$3:$BC$249,'Population 2016'!BD117,FALSE)</f>
        <v>0</v>
      </c>
      <c r="I117">
        <v>0</v>
      </c>
      <c r="J117">
        <f>HLOOKUP(Results!E$4,Targeting!$C$3:$F$249,Targeting!$G117,FALSE)</f>
        <v>0</v>
      </c>
      <c r="K117" s="76" t="e">
        <f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Authority"),OR($F117=1,$F117=5)),0,new_ci(VALUE(LEFT(Options!$B$24,2)),$C117,$E117,$F117,2016,$I117,1,$H117,$G117*$H117,Options!$B$8)))</f>
        <v>#VALUE!</v>
      </c>
      <c r="L117" s="77" t="e">
        <f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Authority"),OR($F117=1,$F117=5)),0,new_ci(VALUE(LEFT(Options!$B$24,2)),$C117,$E117,$F117,2016,$I117+$J117,1,$H117,$G117*$H117,Options!$B$8)))</f>
        <v>#VALUE!</v>
      </c>
      <c r="M117" s="70" t="e">
        <f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Authority"),OR($F117=1,$F117=5)),0,new_yllv2(VALUE(LEFT(Options!$B$24,2)),$C117,$D117,$E117,$F117,2016,$I117,1,$H117,$G117*$H117,Options!$B$8)))</f>
        <v>#VALUE!</v>
      </c>
      <c r="N117" s="71" t="e">
        <f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Authority"),OR($F117=1,$F117=5)),0,new_yllv2(VALUE(LEFT(Options!$B$24,2)),$C117,$D117,$E117,$F117,2016,$I117+$J117,1,$H117,$G117*$H117,Options!$B$8)))</f>
        <v>#VALUE!</v>
      </c>
      <c r="O117" s="77" t="e">
        <f ca="1"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Authority"),OR($F117=1,$F117=5)),0,hosp_count(VALUE(LEFT(Options!$B$24,2)),$C117,$E117,$F117,2016,$I117,1,$H117,$G117*$H117, Options!$B$8)))</f>
        <v>#NAME?</v>
      </c>
      <c r="P117" s="77" t="e">
        <f ca="1"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Authority"),OR($F117=1,$F117=5)),0,hosp_count(VALUE(LEFT(Options!$B$24,2)),$C117,$E117,$F117,2016,$I117+$J117,1,$H117,$G117*$H117, Options!$B$8)))</f>
        <v>#NAME?</v>
      </c>
      <c r="Q117" s="70" t="e">
        <f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Authority"),OR($F117=1,$F117=5)),0,prem_mort(VALUE(LEFT(Options!$B$24,2)),$C117,$E117,$F117,2016,$I117,1,$H117,$G117*$H117,Options!$B$8)))</f>
        <v>#VALUE!</v>
      </c>
      <c r="R117" s="71" t="e">
        <f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Authority"),OR($F117=1,$F117=5)),0,prem_mort(VALUE(LEFT(Options!$B$24,2)),$C117,$E117,$F117,2016,$I117+$J117,1,$H117,$G117*$H117,Options!$B$8)))</f>
        <v>#VALUE!</v>
      </c>
      <c r="S117" s="70" t="e">
        <f t="shared" si="129"/>
        <v>#VALUE!</v>
      </c>
      <c r="T117" s="62" t="e">
        <f t="shared" si="130"/>
        <v>#VALUE!</v>
      </c>
      <c r="U117" s="62" t="e">
        <f t="shared" si="131"/>
        <v>#VALUE!</v>
      </c>
      <c r="V117" s="62" t="e">
        <f t="shared" si="132"/>
        <v>#VALUE!</v>
      </c>
      <c r="W117" s="62" t="e">
        <f t="shared" ca="1" si="133"/>
        <v>#NAME?</v>
      </c>
      <c r="X117" s="62" t="e">
        <f t="shared" ca="1" si="134"/>
        <v>#NAME?</v>
      </c>
      <c r="Y117" s="62" t="e">
        <f t="shared" si="135"/>
        <v>#VALUE!</v>
      </c>
      <c r="Z117" s="71" t="e">
        <f t="shared" si="136"/>
        <v>#VALUE!</v>
      </c>
      <c r="AA117" s="70" t="e">
        <f t="shared" si="137"/>
        <v>#VALUE!</v>
      </c>
      <c r="AB117" s="62" t="e">
        <f t="shared" si="138"/>
        <v>#VALUE!</v>
      </c>
      <c r="AC117" s="62" t="e">
        <f t="shared" si="139"/>
        <v>#VALUE!</v>
      </c>
      <c r="AD117" s="62" t="e">
        <f t="shared" si="124"/>
        <v>#VALUE!</v>
      </c>
      <c r="AE117" s="62" t="e">
        <f t="shared" ca="1" si="140"/>
        <v>#NAME?</v>
      </c>
      <c r="AF117" s="62" t="e">
        <f t="shared" ca="1" si="141"/>
        <v>#NAME?</v>
      </c>
      <c r="AG117" s="62" t="e">
        <f t="shared" si="142"/>
        <v>#VALUE!</v>
      </c>
      <c r="AH117" s="62" t="e">
        <f t="shared" si="143"/>
        <v>#VALUE!</v>
      </c>
      <c r="AI117" s="71">
        <v>5000</v>
      </c>
      <c r="AJ117" s="120"/>
      <c r="AK117" s="121"/>
      <c r="AL117" s="62"/>
      <c r="AM117" s="62"/>
      <c r="AN117" s="121"/>
      <c r="AO117" s="121"/>
      <c r="AP117" s="62"/>
      <c r="AQ117" s="71"/>
    </row>
    <row r="118" spans="2:43" hidden="1" x14ac:dyDescent="0.35">
      <c r="B118" s="5" t="s">
        <v>46</v>
      </c>
      <c r="C118" s="15">
        <v>6.9784756000000003</v>
      </c>
      <c r="D118" s="15">
        <v>77.398476000000002</v>
      </c>
      <c r="E118" t="s">
        <v>168</v>
      </c>
      <c r="F118">
        <v>2</v>
      </c>
      <c r="G118" s="15">
        <f>HLOOKUP(Calculations!$E$2,'Prevalence Rates'!$C$3:$BC$249,'Prevalence Rates'!$BD118,FALSE)</f>
        <v>0</v>
      </c>
      <c r="H118">
        <f>HLOOKUP(Calculations!$E$2,'Population 2016'!$C$3:$BC$249,'Population 2016'!BD118,FALSE)</f>
        <v>0</v>
      </c>
      <c r="I118">
        <v>0</v>
      </c>
      <c r="J118">
        <f>HLOOKUP(Results!E$4,Targeting!$C$3:$F$249,Targeting!$G118,FALSE)</f>
        <v>0</v>
      </c>
      <c r="K118" s="76" t="e">
        <f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Authority"),OR($F118=1,$F118=5)),0,new_ci(VALUE(LEFT(Options!$B$24,2)),$C118,$E118,$F118,2016,$I118,1,$H118,$G118*$H118,Options!$B$8)))</f>
        <v>#VALUE!</v>
      </c>
      <c r="L118" s="77" t="e">
        <f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Authority"),OR($F118=1,$F118=5)),0,new_ci(VALUE(LEFT(Options!$B$24,2)),$C118,$E118,$F118,2016,$I118+$J118,1,$H118,$G118*$H118,Options!$B$8)))</f>
        <v>#VALUE!</v>
      </c>
      <c r="M118" s="70" t="e">
        <f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Authority"),OR($F118=1,$F118=5)),0,new_yllv2(VALUE(LEFT(Options!$B$24,2)),$C118,$D118,$E118,$F118,2016,$I118,1,$H118,$G118*$H118,Options!$B$8)))</f>
        <v>#VALUE!</v>
      </c>
      <c r="N118" s="71" t="e">
        <f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Authority"),OR($F118=1,$F118=5)),0,new_yllv2(VALUE(LEFT(Options!$B$24,2)),$C118,$D118,$E118,$F118,2016,$I118+$J118,1,$H118,$G118*$H118,Options!$B$8)))</f>
        <v>#VALUE!</v>
      </c>
      <c r="O118" s="77" t="e">
        <f ca="1"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Authority"),OR($F118=1,$F118=5)),0,hosp_count(VALUE(LEFT(Options!$B$24,2)),$C118,$E118,$F118,2016,$I118,1,$H118,$G118*$H118, Options!$B$8)))</f>
        <v>#NAME?</v>
      </c>
      <c r="P118" s="77" t="e">
        <f ca="1"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Authority"),OR($F118=1,$F118=5)),0,hosp_count(VALUE(LEFT(Options!$B$24,2)),$C118,$E118,$F118,2016,$I118+$J118,1,$H118,$G118*$H118, Options!$B$8)))</f>
        <v>#NAME?</v>
      </c>
      <c r="Q118" s="70" t="e">
        <f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Authority"),OR($F118=1,$F118=5)),0,prem_mort(VALUE(LEFT(Options!$B$24,2)),$C118,$E118,$F118,2016,$I118,1,$H118,$G118*$H118,Options!$B$8)))</f>
        <v>#VALUE!</v>
      </c>
      <c r="R118" s="71" t="e">
        <f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Authority"),OR($F118=1,$F118=5)),0,prem_mort(VALUE(LEFT(Options!$B$24,2)),$C118,$E118,$F118,2016,$I118+$J118,1,$H118,$G118*$H118,Options!$B$8)))</f>
        <v>#VALUE!</v>
      </c>
      <c r="S118" s="70" t="e">
        <f t="shared" si="129"/>
        <v>#VALUE!</v>
      </c>
      <c r="T118" s="62" t="e">
        <f t="shared" si="130"/>
        <v>#VALUE!</v>
      </c>
      <c r="U118" s="62" t="e">
        <f t="shared" si="131"/>
        <v>#VALUE!</v>
      </c>
      <c r="V118" s="62" t="e">
        <f t="shared" si="132"/>
        <v>#VALUE!</v>
      </c>
      <c r="W118" s="62" t="e">
        <f t="shared" ca="1" si="133"/>
        <v>#NAME?</v>
      </c>
      <c r="X118" s="62" t="e">
        <f t="shared" ca="1" si="134"/>
        <v>#NAME?</v>
      </c>
      <c r="Y118" s="62" t="e">
        <f t="shared" si="135"/>
        <v>#VALUE!</v>
      </c>
      <c r="Z118" s="71" t="e">
        <f t="shared" si="136"/>
        <v>#VALUE!</v>
      </c>
      <c r="AA118" s="70" t="e">
        <f t="shared" si="137"/>
        <v>#VALUE!</v>
      </c>
      <c r="AB118" s="62" t="e">
        <f t="shared" si="138"/>
        <v>#VALUE!</v>
      </c>
      <c r="AC118" s="62" t="e">
        <f t="shared" si="139"/>
        <v>#VALUE!</v>
      </c>
      <c r="AD118" s="62" t="e">
        <f t="shared" si="124"/>
        <v>#VALUE!</v>
      </c>
      <c r="AE118" s="62" t="e">
        <f t="shared" ca="1" si="140"/>
        <v>#NAME?</v>
      </c>
      <c r="AF118" s="62" t="e">
        <f t="shared" ca="1" si="141"/>
        <v>#NAME?</v>
      </c>
      <c r="AG118" s="62" t="e">
        <f t="shared" si="142"/>
        <v>#VALUE!</v>
      </c>
      <c r="AH118" s="62" t="e">
        <f t="shared" si="143"/>
        <v>#VALUE!</v>
      </c>
      <c r="AI118" s="71">
        <v>5500</v>
      </c>
      <c r="AJ118" s="120"/>
      <c r="AK118" s="121"/>
      <c r="AL118" s="62"/>
      <c r="AM118" s="62"/>
      <c r="AN118" s="121"/>
      <c r="AO118" s="121"/>
      <c r="AP118" s="62"/>
      <c r="AQ118" s="71"/>
    </row>
    <row r="119" spans="2:43" hidden="1" x14ac:dyDescent="0.35">
      <c r="B119" s="5" t="s">
        <v>77</v>
      </c>
      <c r="C119" s="15">
        <v>12.471144000000001</v>
      </c>
      <c r="D119" s="15">
        <v>77.921140000000008</v>
      </c>
      <c r="E119" t="s">
        <v>168</v>
      </c>
      <c r="F119">
        <v>2</v>
      </c>
      <c r="G119" s="15">
        <f>HLOOKUP(Calculations!$E$2,'Prevalence Rates'!$C$3:$BC$249,'Prevalence Rates'!$BD119,FALSE)</f>
        <v>0</v>
      </c>
      <c r="H119">
        <f>HLOOKUP(Calculations!$E$2,'Population 2016'!$C$3:$BC$249,'Population 2016'!BD119,FALSE)</f>
        <v>0</v>
      </c>
      <c r="I119">
        <v>0</v>
      </c>
      <c r="J119">
        <f>HLOOKUP(Results!E$4,Targeting!$C$3:$F$249,Targeting!$G119,FALSE)</f>
        <v>0</v>
      </c>
      <c r="K119" s="76" t="e">
        <f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Authority"),OR($F119=1,$F119=5)),0,new_ci(VALUE(LEFT(Options!$B$24,2)),$C119,$E119,$F119,2016,$I119,1,$H119,$G119*$H119,Options!$B$8)))</f>
        <v>#VALUE!</v>
      </c>
      <c r="L119" s="77" t="e">
        <f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Authority"),OR($F119=1,$F119=5)),0,new_ci(VALUE(LEFT(Options!$B$24,2)),$C119,$E119,$F119,2016,$I119+$J119,1,$H119,$G119*$H119,Options!$B$8)))</f>
        <v>#VALUE!</v>
      </c>
      <c r="M119" s="70" t="e">
        <f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Authority"),OR($F119=1,$F119=5)),0,new_yllv2(VALUE(LEFT(Options!$B$24,2)),$C119,$D119,$E119,$F119,2016,$I119,1,$H119,$G119*$H119,Options!$B$8)))</f>
        <v>#VALUE!</v>
      </c>
      <c r="N119" s="71" t="e">
        <f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Authority"),OR($F119=1,$F119=5)),0,new_yllv2(VALUE(LEFT(Options!$B$24,2)),$C119,$D119,$E119,$F119,2016,$I119+$J119,1,$H119,$G119*$H119,Options!$B$8)))</f>
        <v>#VALUE!</v>
      </c>
      <c r="O119" s="77" t="e">
        <f ca="1"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Authority"),OR($F119=1,$F119=5)),0,hosp_count(VALUE(LEFT(Options!$B$24,2)),$C119,$E119,$F119,2016,$I119,1,$H119,$G119*$H119, Options!$B$8)))</f>
        <v>#NAME?</v>
      </c>
      <c r="P119" s="77" t="e">
        <f ca="1"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Authority"),OR($F119=1,$F119=5)),0,hosp_count(VALUE(LEFT(Options!$B$24,2)),$C119,$E119,$F119,2016,$I119+$J119,1,$H119,$G119*$H119, Options!$B$8)))</f>
        <v>#NAME?</v>
      </c>
      <c r="Q119" s="70" t="e">
        <f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Authority"),OR($F119=1,$F119=5)),0,prem_mort(VALUE(LEFT(Options!$B$24,2)),$C119,$E119,$F119,2016,$I119,1,$H119,$G119*$H119,Options!$B$8)))</f>
        <v>#VALUE!</v>
      </c>
      <c r="R119" s="71" t="e">
        <f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Authority"),OR($F119=1,$F119=5)),0,prem_mort(VALUE(LEFT(Options!$B$24,2)),$C119,$E119,$F119,2016,$I119+$J119,1,$H119,$G119*$H119,Options!$B$8)))</f>
        <v>#VALUE!</v>
      </c>
      <c r="S119" s="70" t="e">
        <f t="shared" si="129"/>
        <v>#VALUE!</v>
      </c>
      <c r="T119" s="62" t="e">
        <f t="shared" si="130"/>
        <v>#VALUE!</v>
      </c>
      <c r="U119" s="62" t="e">
        <f t="shared" si="131"/>
        <v>#VALUE!</v>
      </c>
      <c r="V119" s="62" t="e">
        <f t="shared" si="132"/>
        <v>#VALUE!</v>
      </c>
      <c r="W119" s="62" t="e">
        <f t="shared" ca="1" si="133"/>
        <v>#NAME?</v>
      </c>
      <c r="X119" s="62" t="e">
        <f t="shared" ca="1" si="134"/>
        <v>#NAME?</v>
      </c>
      <c r="Y119" s="62" t="e">
        <f t="shared" si="135"/>
        <v>#VALUE!</v>
      </c>
      <c r="Z119" s="71" t="e">
        <f t="shared" si="136"/>
        <v>#VALUE!</v>
      </c>
      <c r="AA119" s="70" t="e">
        <f t="shared" si="137"/>
        <v>#VALUE!</v>
      </c>
      <c r="AB119" s="62" t="e">
        <f t="shared" si="138"/>
        <v>#VALUE!</v>
      </c>
      <c r="AC119" s="62" t="e">
        <f t="shared" si="139"/>
        <v>#VALUE!</v>
      </c>
      <c r="AD119" s="62" t="e">
        <f t="shared" si="124"/>
        <v>#VALUE!</v>
      </c>
      <c r="AE119" s="62" t="e">
        <f t="shared" ca="1" si="140"/>
        <v>#NAME?</v>
      </c>
      <c r="AF119" s="62" t="e">
        <f t="shared" ca="1" si="141"/>
        <v>#NAME?</v>
      </c>
      <c r="AG119" s="62" t="e">
        <f t="shared" si="142"/>
        <v>#VALUE!</v>
      </c>
      <c r="AH119" s="62" t="e">
        <f t="shared" si="143"/>
        <v>#VALUE!</v>
      </c>
      <c r="AI119" s="71">
        <v>6600</v>
      </c>
      <c r="AJ119" s="120"/>
      <c r="AK119" s="121"/>
      <c r="AL119" s="62"/>
      <c r="AM119" s="62"/>
      <c r="AN119" s="121"/>
      <c r="AO119" s="121"/>
      <c r="AP119" s="62"/>
      <c r="AQ119" s="71"/>
    </row>
    <row r="120" spans="2:43" x14ac:dyDescent="0.35">
      <c r="B120" s="5" t="s">
        <v>47</v>
      </c>
      <c r="C120" s="15">
        <v>17.556318000000001</v>
      </c>
      <c r="D120" s="15">
        <v>77.07632000000001</v>
      </c>
      <c r="E120" t="s">
        <v>168</v>
      </c>
      <c r="F120">
        <v>2</v>
      </c>
      <c r="G120" s="15">
        <f>HLOOKUP(Calculations!$E$2,'Prevalence Rates'!$C$3:$BC$249,'Prevalence Rates'!$BD120,FALSE)</f>
        <v>0.30200000000000005</v>
      </c>
      <c r="H120">
        <f>HLOOKUP(Calculations!$E$2,'Population 2016'!$C$3:$BC$249,'Population 2016'!BD120,FALSE)</f>
        <v>23693</v>
      </c>
      <c r="I120">
        <v>0</v>
      </c>
      <c r="J120">
        <f>HLOOKUP(Results!E$4,Targeting!$C$3:$F$249,Targeting!$G120,FALSE)</f>
        <v>3890</v>
      </c>
      <c r="K120" s="76">
        <f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Authority"),OR($F120=1,$F120=5)),0,new_ci(VALUE(LEFT(Options!$B$24,2)),$C120,$E120,$F120,2016,$I120,1,$H120,$G120*$H120,Options!$B$8)))</f>
        <v>12.5406598786</v>
      </c>
      <c r="L120" s="77">
        <f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Authority"),OR($F120=1,$F120=5)),0,new_ci(VALUE(LEFT(Options!$B$24,2)),$C120,$E120,$F120,2016,$I120+$J120,1,$H120,$G120*$H120,Options!$B$8)))</f>
        <v>12.439719435600001</v>
      </c>
      <c r="M120" s="70">
        <f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Authority"),OR($F120=1,$F120=5)),0,new_yllv2(VALUE(LEFT(Options!$B$24,2)),$C120,$D120,$E120,$F120,2016,$I120,1,$H120,$G120*$H120,Options!$B$8)))</f>
        <v>733.87944117699999</v>
      </c>
      <c r="N120" s="71">
        <f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Authority"),OR($F120=1,$F120=5)),0,new_yllv2(VALUE(LEFT(Options!$B$24,2)),$C120,$D120,$E120,$F120,2016,$I120+$J120,1,$H120,$G120*$H120,Options!$B$8)))</f>
        <v>727.97240625079996</v>
      </c>
      <c r="O120" s="77" t="e">
        <f ca="1"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Authority"),OR($F120=1,$F120=5)),0,hosp_count(VALUE(LEFT(Options!$B$24,2)),$C120,$E120,$F120,2016,$I120,1,$H120,$G120*$H120, Options!$B$8)))</f>
        <v>#NAME?</v>
      </c>
      <c r="P120" s="77" t="e">
        <f ca="1"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Authority"),OR($F120=1,$F120=5)),0,hosp_count(VALUE(LEFT(Options!$B$24,2)),$C120,$E120,$F120,2016,$I120+$J120,1,$H120,$G120*$H120, Options!$B$8)))</f>
        <v>#NAME?</v>
      </c>
      <c r="Q120" s="70">
        <f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Authority"),OR($F120=1,$F120=5)),0,prem_mort(VALUE(LEFT(Options!$B$24,2)),$C120,$E120,$F120,2016,$I120,1,$H120,$G120*$H120,Options!$B$8)))</f>
        <v>12.5406598786</v>
      </c>
      <c r="R120" s="71">
        <f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Authority"),OR($F120=1,$F120=5)),0,prem_mort(VALUE(LEFT(Options!$B$24,2)),$C120,$E120,$F120,2016,$I120+$J120,1,$H120,$G120*$H120,Options!$B$8)))</f>
        <v>12.439719435600001</v>
      </c>
      <c r="S120" s="70">
        <f t="shared" si="129"/>
        <v>52.929809980162915</v>
      </c>
      <c r="T120" s="62">
        <f t="shared" si="130"/>
        <v>52.503775104883303</v>
      </c>
      <c r="U120" s="62">
        <f t="shared" si="131"/>
        <v>3097.4525858987886</v>
      </c>
      <c r="V120" s="62">
        <f t="shared" si="132"/>
        <v>3072.5210241455279</v>
      </c>
      <c r="W120" s="62" t="e">
        <f t="shared" ca="1" si="133"/>
        <v>#NAME?</v>
      </c>
      <c r="X120" s="62" t="e">
        <f t="shared" ca="1" si="134"/>
        <v>#NAME?</v>
      </c>
      <c r="Y120" s="62">
        <f t="shared" si="135"/>
        <v>52.929809980162915</v>
      </c>
      <c r="Z120" s="71">
        <f t="shared" si="136"/>
        <v>52.503775104883303</v>
      </c>
      <c r="AA120" s="70">
        <f t="shared" si="137"/>
        <v>232891.16391271682</v>
      </c>
      <c r="AB120" s="62">
        <f t="shared" si="138"/>
        <v>231016.61046148653</v>
      </c>
      <c r="AC120" s="62">
        <f t="shared" si="139"/>
        <v>13628791.377954669</v>
      </c>
      <c r="AD120" s="62">
        <f t="shared" si="124"/>
        <v>13519092.506240323</v>
      </c>
      <c r="AE120" s="62" t="e">
        <f t="shared" ca="1" si="140"/>
        <v>#NAME?</v>
      </c>
      <c r="AF120" s="62" t="e">
        <f t="shared" ca="1" si="141"/>
        <v>#NAME?</v>
      </c>
      <c r="AG120" s="62">
        <f t="shared" si="142"/>
        <v>232891.16391271682</v>
      </c>
      <c r="AH120" s="62">
        <f t="shared" si="143"/>
        <v>231016.61046148653</v>
      </c>
      <c r="AI120" s="71">
        <v>4400</v>
      </c>
      <c r="AJ120" s="120"/>
      <c r="AK120" s="121"/>
      <c r="AL120" s="62"/>
      <c r="AM120" s="62"/>
      <c r="AN120" s="121"/>
      <c r="AO120" s="121"/>
      <c r="AP120" s="62"/>
      <c r="AQ120" s="71"/>
    </row>
    <row r="121" spans="2:43" x14ac:dyDescent="0.35">
      <c r="B121" s="5" t="s">
        <v>48</v>
      </c>
      <c r="C121" s="15">
        <v>22.054632000000002</v>
      </c>
      <c r="D121" s="15">
        <v>77.704629999999995</v>
      </c>
      <c r="E121" t="s">
        <v>168</v>
      </c>
      <c r="F121">
        <v>2</v>
      </c>
      <c r="G121" s="15">
        <f>HLOOKUP(Calculations!$E$2,'Prevalence Rates'!$C$3:$BC$249,'Prevalence Rates'!$BD121,FALSE)</f>
        <v>0.30200000000000005</v>
      </c>
      <c r="H121">
        <f>HLOOKUP(Calculations!$E$2,'Population 2016'!$C$3:$BC$249,'Population 2016'!BD121,FALSE)</f>
        <v>35964</v>
      </c>
      <c r="I121">
        <v>0</v>
      </c>
      <c r="J121">
        <f>HLOOKUP(Results!E$4,Targeting!$C$3:$F$249,Targeting!$G121,FALSE)</f>
        <v>5905</v>
      </c>
      <c r="K121" s="76">
        <f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Authority"),OR($F121=1,$F121=5)),0,new_ci(VALUE(LEFT(Options!$B$24,2)),$C121,$E121,$F121,2016,$I121,1,$H121,$G121*$H121,Options!$B$8)))</f>
        <v>26.7308141659</v>
      </c>
      <c r="L121" s="77">
        <f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Authority"),OR($F121=1,$F121=5)),0,new_ci(VALUE(LEFT(Options!$B$24,2)),$C121,$E121,$F121,2016,$I121+$J121,1,$H121,$G121*$H121,Options!$B$8)))</f>
        <v>26.5156784819</v>
      </c>
      <c r="M121" s="70">
        <f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Authority"),OR($F121=1,$F121=5)),0,new_yllv2(VALUE(LEFT(Options!$B$24,2)),$C121,$D121,$E121,$F121,2016,$I121,1,$H121,$G121*$H121,Options!$B$8)))</f>
        <v>1460.8389407048001</v>
      </c>
      <c r="N121" s="71">
        <f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Authority"),OR($F121=1,$F121=5)),0,new_yllv2(VALUE(LEFT(Options!$B$24,2)),$C121,$D121,$E121,$F121,2016,$I121+$J121,1,$H121,$G121*$H121,Options!$B$8)))</f>
        <v>1449.0817760044999</v>
      </c>
      <c r="O121" s="77" t="e">
        <f ca="1"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Authority"),OR($F121=1,$F121=5)),0,hosp_count(VALUE(LEFT(Options!$B$24,2)),$C121,$E121,$F121,2016,$I121,1,$H121,$G121*$H121, Options!$B$8)))</f>
        <v>#NAME?</v>
      </c>
      <c r="P121" s="77" t="e">
        <f ca="1"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Authority"),OR($F121=1,$F121=5)),0,hosp_count(VALUE(LEFT(Options!$B$24,2)),$C121,$E121,$F121,2016,$I121+$J121,1,$H121,$G121*$H121, Options!$B$8)))</f>
        <v>#NAME?</v>
      </c>
      <c r="Q121" s="70">
        <f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Authority"),OR($F121=1,$F121=5)),0,prem_mort(VALUE(LEFT(Options!$B$24,2)),$C121,$E121,$F121,2016,$I121,1,$H121,$G121*$H121,Options!$B$8)))</f>
        <v>26.7308141659</v>
      </c>
      <c r="R121" s="71">
        <f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Authority"),OR($F121=1,$F121=5)),0,prem_mort(VALUE(LEFT(Options!$B$24,2)),$C121,$E121,$F121,2016,$I121+$J121,1,$H121,$G121*$H121,Options!$B$8)))</f>
        <v>26.5156784819</v>
      </c>
      <c r="S121" s="70">
        <f t="shared" si="129"/>
        <v>74.326588160104549</v>
      </c>
      <c r="T121" s="62">
        <f t="shared" si="130"/>
        <v>73.728390840562781</v>
      </c>
      <c r="U121" s="62">
        <f t="shared" si="131"/>
        <v>4061.9478942965193</v>
      </c>
      <c r="V121" s="62">
        <f t="shared" si="132"/>
        <v>4029.2564119800359</v>
      </c>
      <c r="W121" s="62" t="e">
        <f t="shared" ca="1" si="133"/>
        <v>#NAME?</v>
      </c>
      <c r="X121" s="62" t="e">
        <f t="shared" ca="1" si="134"/>
        <v>#NAME?</v>
      </c>
      <c r="Y121" s="62">
        <f t="shared" si="135"/>
        <v>74.326588160104549</v>
      </c>
      <c r="Z121" s="71">
        <f t="shared" si="136"/>
        <v>73.728390840562781</v>
      </c>
      <c r="AA121" s="70">
        <f t="shared" si="137"/>
        <v>445959.52896062727</v>
      </c>
      <c r="AB121" s="62">
        <f t="shared" si="138"/>
        <v>442370.34504337667</v>
      </c>
      <c r="AC121" s="62">
        <f t="shared" si="139"/>
        <v>24371687.365779117</v>
      </c>
      <c r="AD121" s="62">
        <f t="shared" si="124"/>
        <v>24175538.471880216</v>
      </c>
      <c r="AE121" s="62" t="e">
        <f t="shared" ca="1" si="140"/>
        <v>#NAME?</v>
      </c>
      <c r="AF121" s="62" t="e">
        <f t="shared" ca="1" si="141"/>
        <v>#NAME?</v>
      </c>
      <c r="AG121" s="62">
        <f t="shared" si="142"/>
        <v>445959.52896062727</v>
      </c>
      <c r="AH121" s="62">
        <f t="shared" si="143"/>
        <v>442370.34504337667</v>
      </c>
      <c r="AI121" s="71">
        <v>6000</v>
      </c>
      <c r="AJ121" s="120"/>
      <c r="AK121" s="121"/>
      <c r="AL121" s="62"/>
      <c r="AM121" s="62"/>
      <c r="AN121" s="121"/>
      <c r="AO121" s="121"/>
      <c r="AP121" s="62"/>
      <c r="AQ121" s="71"/>
    </row>
    <row r="122" spans="2:43" x14ac:dyDescent="0.35">
      <c r="B122" s="5" t="s">
        <v>49</v>
      </c>
      <c r="C122" s="15">
        <v>26.959762999999999</v>
      </c>
      <c r="D122" s="15">
        <v>77.789760000000001</v>
      </c>
      <c r="E122" t="s">
        <v>168</v>
      </c>
      <c r="F122">
        <v>2</v>
      </c>
      <c r="G122" s="15">
        <f>HLOOKUP(Calculations!$E$2,'Prevalence Rates'!$C$3:$BC$249,'Prevalence Rates'!$BD122,FALSE)</f>
        <v>0.34700000000000003</v>
      </c>
      <c r="H122">
        <f>HLOOKUP(Calculations!$E$2,'Population 2016'!$C$3:$BC$249,'Population 2016'!BD122,FALSE)</f>
        <v>39611</v>
      </c>
      <c r="I122">
        <v>0</v>
      </c>
      <c r="J122">
        <f>HLOOKUP(Results!E$4,Targeting!$C$3:$F$249,Targeting!$G122,FALSE)</f>
        <v>6504</v>
      </c>
      <c r="K122" s="76">
        <f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Authority"),OR($F122=1,$F122=5)),0,new_ci(VALUE(LEFT(Options!$B$24,2)),$C122,$E122,$F122,2016,$I122,1,$H122,$G122*$H122,Options!$B$8)))</f>
        <v>42.630047364100001</v>
      </c>
      <c r="L122" s="77">
        <f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Authority"),OR($F122=1,$F122=5)),0,new_ci(VALUE(LEFT(Options!$B$24,2)),$C122,$E122,$F122,2016,$I122+$J122,1,$H122,$G122*$H122,Options!$B$8)))</f>
        <v>42.2927804929</v>
      </c>
      <c r="M122" s="70">
        <f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Authority"),OR($F122=1,$F122=5)),0,new_yllv2(VALUE(LEFT(Options!$B$24,2)),$C122,$D122,$E122,$F122,2016,$I122,1,$H122,$G122*$H122,Options!$B$8)))</f>
        <v>2124.2551322630002</v>
      </c>
      <c r="N122" s="71">
        <f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Authority"),OR($F122=1,$F122=5)),0,new_yllv2(VALUE(LEFT(Options!$B$24,2)),$C122,$D122,$E122,$F122,2016,$I122+$J122,1,$H122,$G122*$H122,Options!$B$8)))</f>
        <v>2107.4491250829001</v>
      </c>
      <c r="O122" s="77" t="e">
        <f ca="1"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Authority"),OR($F122=1,$F122=5)),0,hosp_count(VALUE(LEFT(Options!$B$24,2)),$C122,$E122,$F122,2016,$I122,1,$H122,$G122*$H122, Options!$B$8)))</f>
        <v>#NAME?</v>
      </c>
      <c r="P122" s="77" t="e">
        <f ca="1"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Authority"),OR($F122=1,$F122=5)),0,hosp_count(VALUE(LEFT(Options!$B$24,2)),$C122,$E122,$F122,2016,$I122+$J122,1,$H122,$G122*$H122, Options!$B$8)))</f>
        <v>#NAME?</v>
      </c>
      <c r="Q122" s="70">
        <f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Authority"),OR($F122=1,$F122=5)),0,prem_mort(VALUE(LEFT(Options!$B$24,2)),$C122,$E122,$F122,2016,$I122,1,$H122,$G122*$H122,Options!$B$8)))</f>
        <v>42.630047364100001</v>
      </c>
      <c r="R122" s="71">
        <f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Authority"),OR($F122=1,$F122=5)),0,prem_mort(VALUE(LEFT(Options!$B$24,2)),$C122,$E122,$F122,2016,$I122+$J122,1,$H122,$G122*$H122,Options!$B$8)))</f>
        <v>42.2927804929</v>
      </c>
      <c r="S122" s="70">
        <f t="shared" si="129"/>
        <v>107.62173983009771</v>
      </c>
      <c r="T122" s="62">
        <f t="shared" si="130"/>
        <v>106.77029232511173</v>
      </c>
      <c r="U122" s="62">
        <f t="shared" si="131"/>
        <v>5362.7909728686482</v>
      </c>
      <c r="V122" s="62">
        <f t="shared" si="132"/>
        <v>5320.3633462495272</v>
      </c>
      <c r="W122" s="62" t="e">
        <f t="shared" ca="1" si="133"/>
        <v>#NAME?</v>
      </c>
      <c r="X122" s="62" t="e">
        <f t="shared" ca="1" si="134"/>
        <v>#NAME?</v>
      </c>
      <c r="Y122" s="62">
        <f t="shared" si="135"/>
        <v>107.62173983009771</v>
      </c>
      <c r="Z122" s="71">
        <f t="shared" si="136"/>
        <v>106.77029232511173</v>
      </c>
      <c r="AA122" s="70">
        <f t="shared" si="137"/>
        <v>645730.43898058624</v>
      </c>
      <c r="AB122" s="62">
        <f t="shared" si="138"/>
        <v>640621.75395067036</v>
      </c>
      <c r="AC122" s="62">
        <f t="shared" si="139"/>
        <v>32176745.837211888</v>
      </c>
      <c r="AD122" s="62">
        <f t="shared" si="124"/>
        <v>31922180.077497162</v>
      </c>
      <c r="AE122" s="62" t="e">
        <f t="shared" ca="1" si="140"/>
        <v>#NAME?</v>
      </c>
      <c r="AF122" s="62" t="e">
        <f t="shared" ca="1" si="141"/>
        <v>#NAME?</v>
      </c>
      <c r="AG122" s="62">
        <f t="shared" si="142"/>
        <v>645730.43898058624</v>
      </c>
      <c r="AH122" s="62">
        <f t="shared" si="143"/>
        <v>640621.75395067036</v>
      </c>
      <c r="AI122" s="71">
        <v>6000</v>
      </c>
      <c r="AJ122" s="120"/>
      <c r="AK122" s="121"/>
      <c r="AL122" s="62"/>
      <c r="AM122" s="62"/>
      <c r="AN122" s="121"/>
      <c r="AO122" s="121"/>
      <c r="AP122" s="62"/>
      <c r="AQ122" s="71"/>
    </row>
    <row r="123" spans="2:43" x14ac:dyDescent="0.35">
      <c r="B123" s="5" t="s">
        <v>50</v>
      </c>
      <c r="C123" s="15">
        <v>31.981521999999998</v>
      </c>
      <c r="D123" s="15">
        <v>78.061520000000002</v>
      </c>
      <c r="E123" t="s">
        <v>168</v>
      </c>
      <c r="F123">
        <v>2</v>
      </c>
      <c r="G123" s="15">
        <f>HLOOKUP(Calculations!$E$2,'Prevalence Rates'!$C$3:$BC$249,'Prevalence Rates'!$BD123,FALSE)</f>
        <v>0.34700000000000003</v>
      </c>
      <c r="H123">
        <f>HLOOKUP(Calculations!$E$2,'Population 2016'!$C$3:$BC$249,'Population 2016'!BD123,FALSE)</f>
        <v>37146</v>
      </c>
      <c r="I123">
        <v>0</v>
      </c>
      <c r="J123">
        <f>HLOOKUP(Results!E$4,Targeting!$C$3:$F$249,Targeting!$G123,FALSE)</f>
        <v>6099</v>
      </c>
      <c r="K123" s="76">
        <f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Authority"),OR($F123=1,$F123=5)),0,new_ci(VALUE(LEFT(Options!$B$24,2)),$C123,$E123,$F123,2016,$I123,1,$H123,$G123*$H123,Options!$B$8)))</f>
        <v>58.392288667099997</v>
      </c>
      <c r="L123" s="77">
        <f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Authority"),OR($F123=1,$F123=5)),0,new_ci(VALUE(LEFT(Options!$B$24,2)),$C123,$E123,$F123,2016,$I123+$J123,1,$H123,$G123*$H123,Options!$B$8)))</f>
        <v>57.9304992227</v>
      </c>
      <c r="M123" s="70">
        <f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Authority"),OR($F123=1,$F123=5)),0,new_yllv2(VALUE(LEFT(Options!$B$24,2)),$C123,$D123,$E123,$F123,2016,$I123,1,$H123,$G123*$H123,Options!$B$8)))</f>
        <v>2632.3242563283002</v>
      </c>
      <c r="N123" s="71">
        <f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Authority"),OR($F123=1,$F123=5)),0,new_yllv2(VALUE(LEFT(Options!$B$24,2)),$C123,$D123,$E123,$F123,2016,$I123+$J123,1,$H123,$G123*$H123,Options!$B$8)))</f>
        <v>2611.5067890983</v>
      </c>
      <c r="O123" s="77" t="e">
        <f ca="1"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Authority"),OR($F123=1,$F123=5)),0,hosp_count(VALUE(LEFT(Options!$B$24,2)),$C123,$E123,$F123,2016,$I123,1,$H123,$G123*$H123, Options!$B$8)))</f>
        <v>#NAME?</v>
      </c>
      <c r="P123" s="77" t="e">
        <f ca="1"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Authority"),OR($F123=1,$F123=5)),0,hosp_count(VALUE(LEFT(Options!$B$24,2)),$C123,$E123,$F123,2016,$I123+$J123,1,$H123,$G123*$H123, Options!$B$8)))</f>
        <v>#NAME?</v>
      </c>
      <c r="Q123" s="70">
        <f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Authority"),OR($F123=1,$F123=5)),0,prem_mort(VALUE(LEFT(Options!$B$24,2)),$C123,$E123,$F123,2016,$I123,1,$H123,$G123*$H123,Options!$B$8)))</f>
        <v>58.392288667099997</v>
      </c>
      <c r="R123" s="71">
        <f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Authority"),OR($F123=1,$F123=5)),0,prem_mort(VALUE(LEFT(Options!$B$24,2)),$C123,$E123,$F123,2016,$I123+$J123,1,$H123,$G123*$H123,Options!$B$8)))</f>
        <v>57.9304992227</v>
      </c>
      <c r="S123" s="70">
        <f t="shared" si="129"/>
        <v>157.19670669008775</v>
      </c>
      <c r="T123" s="62">
        <f t="shared" si="130"/>
        <v>155.95353260835623</v>
      </c>
      <c r="U123" s="62">
        <f t="shared" si="131"/>
        <v>7086.4272231957684</v>
      </c>
      <c r="V123" s="62">
        <f t="shared" si="132"/>
        <v>7030.3849380775855</v>
      </c>
      <c r="W123" s="62" t="e">
        <f t="shared" ca="1" si="133"/>
        <v>#NAME?</v>
      </c>
      <c r="X123" s="62" t="e">
        <f t="shared" ca="1" si="134"/>
        <v>#NAME?</v>
      </c>
      <c r="Y123" s="62">
        <f t="shared" si="135"/>
        <v>157.19670669008775</v>
      </c>
      <c r="Z123" s="71">
        <f t="shared" si="136"/>
        <v>155.95353260835623</v>
      </c>
      <c r="AA123" s="70">
        <f t="shared" si="137"/>
        <v>1021778.5934855704</v>
      </c>
      <c r="AB123" s="62">
        <f t="shared" si="138"/>
        <v>1013697.9619543154</v>
      </c>
      <c r="AC123" s="62">
        <f t="shared" si="139"/>
        <v>46061776.950772494</v>
      </c>
      <c r="AD123" s="62">
        <f t="shared" si="124"/>
        <v>45697502.097504303</v>
      </c>
      <c r="AE123" s="62" t="e">
        <f t="shared" ca="1" si="140"/>
        <v>#NAME?</v>
      </c>
      <c r="AF123" s="62" t="e">
        <f t="shared" ca="1" si="141"/>
        <v>#NAME?</v>
      </c>
      <c r="AG123" s="62">
        <f t="shared" si="142"/>
        <v>1021778.5934855704</v>
      </c>
      <c r="AH123" s="62">
        <f t="shared" si="143"/>
        <v>1013697.9619543154</v>
      </c>
      <c r="AI123" s="71">
        <v>6500</v>
      </c>
      <c r="AJ123" s="120"/>
      <c r="AK123" s="121"/>
      <c r="AL123" s="62"/>
      <c r="AM123" s="62"/>
      <c r="AN123" s="121"/>
      <c r="AO123" s="121"/>
      <c r="AP123" s="62"/>
      <c r="AQ123" s="71"/>
    </row>
    <row r="124" spans="2:43" x14ac:dyDescent="0.35">
      <c r="B124" s="5" t="s">
        <v>51</v>
      </c>
      <c r="C124" s="15">
        <v>36.926009999999998</v>
      </c>
      <c r="D124" s="15">
        <v>78.336009999999987</v>
      </c>
      <c r="E124" t="s">
        <v>168</v>
      </c>
      <c r="F124">
        <v>2</v>
      </c>
      <c r="G124" s="15">
        <f>HLOOKUP(Calculations!$E$2,'Prevalence Rates'!$C$3:$BC$249,'Prevalence Rates'!$BD124,FALSE)</f>
        <v>0.34499999999999997</v>
      </c>
      <c r="H124">
        <f>HLOOKUP(Calculations!$E$2,'Population 2016'!$C$3:$BC$249,'Population 2016'!BD124,FALSE)</f>
        <v>32341</v>
      </c>
      <c r="I124">
        <v>0</v>
      </c>
      <c r="J124">
        <f>HLOOKUP(Results!E$4,Targeting!$C$3:$F$249,Targeting!$G124,FALSE)</f>
        <v>5310</v>
      </c>
      <c r="K124" s="76">
        <f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Authority"),OR($F124=1,$F124=5)),0,new_ci(VALUE(LEFT(Options!$B$24,2)),$C124,$E124,$F124,2016,$I124,1,$H124,$G124*$H124,Options!$B$8)))</f>
        <v>73.8173692071</v>
      </c>
      <c r="L124" s="77">
        <f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Authority"),OR($F124=1,$F124=5)),0,new_ci(VALUE(LEFT(Options!$B$24,2)),$C124,$E124,$F124,2016,$I124+$J124,1,$H124,$G124*$H124,Options!$B$8)))</f>
        <v>73.233456650099995</v>
      </c>
      <c r="M124" s="70">
        <f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Authority"),OR($F124=1,$F124=5)),0,new_yllv2(VALUE(LEFT(Options!$B$24,2)),$C124,$D124,$E124,$F124,2016,$I124,1,$H124,$G124*$H124,Options!$B$8)))</f>
        <v>2982.9598896589</v>
      </c>
      <c r="N124" s="71">
        <f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Authority"),OR($F124=1,$F124=5)),0,new_yllv2(VALUE(LEFT(Options!$B$24,2)),$C124,$D124,$E124,$F124,2016,$I124+$J124,1,$H124,$G124*$H124,Options!$B$8)))</f>
        <v>2959.3639832304998</v>
      </c>
      <c r="O124" s="77" t="e">
        <f ca="1"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Authority"),OR($F124=1,$F124=5)),0,hosp_count(VALUE(LEFT(Options!$B$24,2)),$C124,$E124,$F124,2016,$I124,1,$H124,$G124*$H124, Options!$B$8)))</f>
        <v>#NAME?</v>
      </c>
      <c r="P124" s="77" t="e">
        <f ca="1"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Authority"),OR($F124=1,$F124=5)),0,hosp_count(VALUE(LEFT(Options!$B$24,2)),$C124,$E124,$F124,2016,$I124+$J124,1,$H124,$G124*$H124, Options!$B$8)))</f>
        <v>#NAME?</v>
      </c>
      <c r="Q124" s="70">
        <f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Authority"),OR($F124=1,$F124=5)),0,prem_mort(VALUE(LEFT(Options!$B$24,2)),$C124,$E124,$F124,2016,$I124,1,$H124,$G124*$H124,Options!$B$8)))</f>
        <v>73.8173692071</v>
      </c>
      <c r="R124" s="71">
        <f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Authority"),OR($F124=1,$F124=5)),0,prem_mort(VALUE(LEFT(Options!$B$24,2)),$C124,$E124,$F124,2016,$I124+$J124,1,$H124,$G124*$H124,Options!$B$8)))</f>
        <v>73.233456650099995</v>
      </c>
      <c r="S124" s="70">
        <f t="shared" si="129"/>
        <v>228.24702144986242</v>
      </c>
      <c r="T124" s="62">
        <f t="shared" si="130"/>
        <v>226.44153443028972</v>
      </c>
      <c r="U124" s="62">
        <f t="shared" si="131"/>
        <v>9223.4621367889049</v>
      </c>
      <c r="V124" s="62">
        <f t="shared" si="132"/>
        <v>9150.5024063278797</v>
      </c>
      <c r="W124" s="62" t="e">
        <f t="shared" ca="1" si="133"/>
        <v>#NAME?</v>
      </c>
      <c r="X124" s="62" t="e">
        <f t="shared" ca="1" si="134"/>
        <v>#NAME?</v>
      </c>
      <c r="Y124" s="62">
        <f t="shared" si="135"/>
        <v>228.24702144986242</v>
      </c>
      <c r="Z124" s="71">
        <f t="shared" si="136"/>
        <v>226.44153443028972</v>
      </c>
      <c r="AA124" s="70">
        <f t="shared" si="137"/>
        <v>1597729.1501490369</v>
      </c>
      <c r="AB124" s="62">
        <f t="shared" si="138"/>
        <v>1585090.741012028</v>
      </c>
      <c r="AC124" s="62">
        <f t="shared" ref="AC124:AC187" si="144">U124*$AI124</f>
        <v>64564234.957522333</v>
      </c>
      <c r="AD124" s="62">
        <f t="shared" ref="AD124:AD187" si="145">V124*$AI124</f>
        <v>64053516.844295159</v>
      </c>
      <c r="AE124" s="62" t="e">
        <f t="shared" ref="AE124:AE155" ca="1" si="146">W124*$AI124</f>
        <v>#NAME?</v>
      </c>
      <c r="AF124" s="62" t="e">
        <f t="shared" ref="AF124:AF155" ca="1" si="147">X124*$AI124</f>
        <v>#NAME?</v>
      </c>
      <c r="AG124" s="62">
        <f t="shared" ref="AG124:AG155" si="148">Y124*$AI124</f>
        <v>1597729.1501490369</v>
      </c>
      <c r="AH124" s="62">
        <f t="shared" ref="AH124:AH155" si="149">Z124*$AI124</f>
        <v>1585090.741012028</v>
      </c>
      <c r="AI124" s="71">
        <v>7000</v>
      </c>
      <c r="AJ124" s="120"/>
      <c r="AK124" s="121"/>
      <c r="AL124" s="62"/>
      <c r="AM124" s="62"/>
      <c r="AN124" s="121"/>
      <c r="AO124" s="121"/>
      <c r="AP124" s="62"/>
      <c r="AQ124" s="71"/>
    </row>
    <row r="125" spans="2:43" x14ac:dyDescent="0.35">
      <c r="B125" s="5" t="s">
        <v>52</v>
      </c>
      <c r="C125" s="15">
        <v>42.067703000000002</v>
      </c>
      <c r="D125" s="15">
        <v>78.907700000000006</v>
      </c>
      <c r="E125" t="s">
        <v>168</v>
      </c>
      <c r="F125">
        <v>2</v>
      </c>
      <c r="G125" s="15">
        <f>HLOOKUP(Calculations!$E$2,'Prevalence Rates'!$C$3:$BC$249,'Prevalence Rates'!$BD125,FALSE)</f>
        <v>0.34499999999999997</v>
      </c>
      <c r="H125">
        <f>HLOOKUP(Calculations!$E$2,'Population 2016'!$C$3:$BC$249,'Population 2016'!BD125,FALSE)</f>
        <v>32014</v>
      </c>
      <c r="I125">
        <v>0</v>
      </c>
      <c r="J125">
        <f>HLOOKUP(Results!E$4,Targeting!$C$3:$F$249,Targeting!$G125,FALSE)</f>
        <v>5256</v>
      </c>
      <c r="K125" s="76">
        <f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Authority"),OR($F125=1,$F125=5)),0,new_ci(VALUE(LEFT(Options!$B$24,2)),$C125,$E125,$F125,2016,$I125,1,$H125,$G125*$H125,Options!$B$8)))</f>
        <v>107.6686971275</v>
      </c>
      <c r="L125" s="77">
        <f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Authority"),OR($F125=1,$F125=5)),0,new_ci(VALUE(LEFT(Options!$B$24,2)),$C125,$E125,$F125,2016,$I125+$J125,1,$H125,$G125*$H125,Options!$B$8)))</f>
        <v>106.8177144611</v>
      </c>
      <c r="M125" s="70">
        <f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Authority"),OR($F125=1,$F125=5)),0,new_yllv2(VALUE(LEFT(Options!$B$24,2)),$C125,$D125,$E125,$F125,2016,$I125,1,$H125,$G125*$H125,Options!$B$8)))</f>
        <v>3858.8457820435001</v>
      </c>
      <c r="N125" s="71">
        <f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Authority"),OR($F125=1,$F125=5)),0,new_yllv2(VALUE(LEFT(Options!$B$24,2)),$C125,$D125,$E125,$F125,2016,$I125+$J125,1,$H125,$G125*$H125,Options!$B$8)))</f>
        <v>3828.3465658327</v>
      </c>
      <c r="O125" s="77" t="e">
        <f ca="1"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Authority"),OR($F125=1,$F125=5)),0,hosp_count(VALUE(LEFT(Options!$B$24,2)),$C125,$E125,$F125,2016,$I125,1,$H125,$G125*$H125, Options!$B$8)))</f>
        <v>#NAME?</v>
      </c>
      <c r="P125" s="77" t="e">
        <f ca="1"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Authority"),OR($F125=1,$F125=5)),0,hosp_count(VALUE(LEFT(Options!$B$24,2)),$C125,$E125,$F125,2016,$I125+$J125,1,$H125,$G125*$H125, Options!$B$8)))</f>
        <v>#NAME?</v>
      </c>
      <c r="Q125" s="70">
        <f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Authority"),OR($F125=1,$F125=5)),0,prem_mort(VALUE(LEFT(Options!$B$24,2)),$C125,$E125,$F125,2016,$I125,1,$H125,$G125*$H125,Options!$B$8)))</f>
        <v>107.6686971275</v>
      </c>
      <c r="R125" s="71">
        <f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Authority"),OR($F125=1,$F125=5)),0,prem_mort(VALUE(LEFT(Options!$B$24,2)),$C125,$E125,$F125,2016,$I125+$J125,1,$H125,$G125*$H125,Options!$B$8)))</f>
        <v>106.8177144611</v>
      </c>
      <c r="S125" s="70">
        <f t="shared" ref="S125:S188" si="150">K125*100000/$H125</f>
        <v>336.31753959986253</v>
      </c>
      <c r="T125" s="62">
        <f t="shared" ref="T125:T188" si="151">L125*100000/$H125</f>
        <v>333.6593817114387</v>
      </c>
      <c r="U125" s="62">
        <f t="shared" ref="U125:U188" si="152">M125*100000/$H125</f>
        <v>12053.619610306429</v>
      </c>
      <c r="V125" s="62">
        <f t="shared" ref="V125:V188" si="153">N125*100000/$H125</f>
        <v>11958.351239559881</v>
      </c>
      <c r="W125" s="62" t="e">
        <f t="shared" ref="W125:W188" ca="1" si="154">O125*100000/$H125</f>
        <v>#NAME?</v>
      </c>
      <c r="X125" s="62" t="e">
        <f t="shared" ref="X125:X188" ca="1" si="155">P125*100000/$H125</f>
        <v>#NAME?</v>
      </c>
      <c r="Y125" s="62">
        <f t="shared" ref="Y125:Y188" si="156">Q125*100000/$H125</f>
        <v>336.31753959986253</v>
      </c>
      <c r="Z125" s="71">
        <f t="shared" ref="Z125:Z188" si="157">R125*100000/$H125</f>
        <v>333.6593817114387</v>
      </c>
      <c r="AA125" s="70">
        <f t="shared" ref="AA125:AA188" si="158">S125*$AI125</f>
        <v>2354222.7771990378</v>
      </c>
      <c r="AB125" s="62">
        <f t="shared" ref="AB125:AB188" si="159">T125*$AI125</f>
        <v>2335615.6719800709</v>
      </c>
      <c r="AC125" s="62">
        <f t="shared" si="144"/>
        <v>84375337.272145003</v>
      </c>
      <c r="AD125" s="62">
        <f t="shared" si="145"/>
        <v>83708458.676919162</v>
      </c>
      <c r="AE125" s="62" t="e">
        <f t="shared" ca="1" si="146"/>
        <v>#NAME?</v>
      </c>
      <c r="AF125" s="62" t="e">
        <f t="shared" ca="1" si="147"/>
        <v>#NAME?</v>
      </c>
      <c r="AG125" s="62">
        <f t="shared" si="148"/>
        <v>2354222.7771990378</v>
      </c>
      <c r="AH125" s="62">
        <f t="shared" si="149"/>
        <v>2335615.6719800709</v>
      </c>
      <c r="AI125" s="71">
        <v>7000</v>
      </c>
      <c r="AJ125" s="120"/>
      <c r="AK125" s="121"/>
      <c r="AL125" s="62"/>
      <c r="AM125" s="62"/>
      <c r="AN125" s="121"/>
      <c r="AO125" s="121"/>
      <c r="AP125" s="62"/>
      <c r="AQ125" s="71"/>
    </row>
    <row r="126" spans="2:43" x14ac:dyDescent="0.35">
      <c r="B126" s="5" t="s">
        <v>53</v>
      </c>
      <c r="C126" s="15">
        <v>47.038155000000003</v>
      </c>
      <c r="D126" s="15">
        <v>79.418149999999997</v>
      </c>
      <c r="E126" t="s">
        <v>168</v>
      </c>
      <c r="F126">
        <v>2</v>
      </c>
      <c r="G126" s="15">
        <f>HLOOKUP(Calculations!$E$2,'Prevalence Rates'!$C$3:$BC$249,'Prevalence Rates'!$BD126,FALSE)</f>
        <v>0.36899999999999999</v>
      </c>
      <c r="H126">
        <f>HLOOKUP(Calculations!$E$2,'Population 2016'!$C$3:$BC$249,'Population 2016'!BD126,FALSE)</f>
        <v>36688</v>
      </c>
      <c r="I126">
        <v>0</v>
      </c>
      <c r="J126">
        <f>HLOOKUP(Results!E$4,Targeting!$C$3:$F$249,Targeting!$G126,FALSE)</f>
        <v>6024</v>
      </c>
      <c r="K126" s="76">
        <f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Authority"),OR($F126=1,$F126=5)),0,new_ci(VALUE(LEFT(Options!$B$24,2)),$C126,$E126,$F126,2016,$I126,1,$H126,$G126*$H126,Options!$B$8)))</f>
        <v>179.43292659849999</v>
      </c>
      <c r="L126" s="77">
        <f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Authority"),OR($F126=1,$F126=5)),0,new_ci(VALUE(LEFT(Options!$B$24,2)),$C126,$E126,$F126,2016,$I126+$J126,1,$H126,$G126*$H126,Options!$B$8)))</f>
        <v>178.02864304330001</v>
      </c>
      <c r="M126" s="70">
        <f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Authority"),OR($F126=1,$F126=5)),0,new_yllv2(VALUE(LEFT(Options!$B$24,2)),$C126,$D126,$E126,$F126,2016,$I126,1,$H126,$G126*$H126,Options!$B$8)))</f>
        <v>5630.6043394962999</v>
      </c>
      <c r="N126" s="71">
        <f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Authority"),OR($F126=1,$F126=5)),0,new_yllv2(VALUE(LEFT(Options!$B$24,2)),$C126,$D126,$E126,$F126,2016,$I126+$J126,1,$H126,$G126*$H126,Options!$B$8)))</f>
        <v>5586.5379285555</v>
      </c>
      <c r="O126" s="77" t="e">
        <f ca="1"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Authority"),OR($F126=1,$F126=5)),0,hosp_count(VALUE(LEFT(Options!$B$24,2)),$C126,$E126,$F126,2016,$I126,1,$H126,$G126*$H126, Options!$B$8)))</f>
        <v>#NAME?</v>
      </c>
      <c r="P126" s="77" t="e">
        <f ca="1"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Authority"),OR($F126=1,$F126=5)),0,hosp_count(VALUE(LEFT(Options!$B$24,2)),$C126,$E126,$F126,2016,$I126+$J126,1,$H126,$G126*$H126, Options!$B$8)))</f>
        <v>#NAME?</v>
      </c>
      <c r="Q126" s="70">
        <f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Authority"),OR($F126=1,$F126=5)),0,prem_mort(VALUE(LEFT(Options!$B$24,2)),$C126,$E126,$F126,2016,$I126,1,$H126,$G126*$H126,Options!$B$8)))</f>
        <v>179.43292659849999</v>
      </c>
      <c r="R126" s="71">
        <f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Authority"),OR($F126=1,$F126=5)),0,prem_mort(VALUE(LEFT(Options!$B$24,2)),$C126,$E126,$F126,2016,$I126+$J126,1,$H126,$G126*$H126,Options!$B$8)))</f>
        <v>178.02864304330001</v>
      </c>
      <c r="S126" s="70">
        <f t="shared" si="150"/>
        <v>489.07797263001521</v>
      </c>
      <c r="T126" s="62">
        <f t="shared" si="151"/>
        <v>485.25033537750772</v>
      </c>
      <c r="U126" s="62">
        <f t="shared" si="152"/>
        <v>15347.264335740025</v>
      </c>
      <c r="V126" s="62">
        <f t="shared" si="153"/>
        <v>15227.153097894408</v>
      </c>
      <c r="W126" s="62" t="e">
        <f t="shared" ca="1" si="154"/>
        <v>#NAME?</v>
      </c>
      <c r="X126" s="62" t="e">
        <f t="shared" ca="1" si="155"/>
        <v>#NAME?</v>
      </c>
      <c r="Y126" s="62">
        <f t="shared" si="156"/>
        <v>489.07797263001521</v>
      </c>
      <c r="Z126" s="71">
        <f t="shared" si="157"/>
        <v>485.25033537750772</v>
      </c>
      <c r="AA126" s="70">
        <f t="shared" si="158"/>
        <v>3423545.8084101067</v>
      </c>
      <c r="AB126" s="62">
        <f t="shared" si="159"/>
        <v>3396752.347642554</v>
      </c>
      <c r="AC126" s="62">
        <f t="shared" si="144"/>
        <v>107430850.35018018</v>
      </c>
      <c r="AD126" s="62">
        <f t="shared" si="145"/>
        <v>106590071.68526086</v>
      </c>
      <c r="AE126" s="62" t="e">
        <f t="shared" ca="1" si="146"/>
        <v>#NAME?</v>
      </c>
      <c r="AF126" s="62" t="e">
        <f t="shared" ca="1" si="147"/>
        <v>#NAME?</v>
      </c>
      <c r="AG126" s="62">
        <f t="shared" si="148"/>
        <v>3423545.8084101067</v>
      </c>
      <c r="AH126" s="62">
        <f t="shared" si="149"/>
        <v>3396752.347642554</v>
      </c>
      <c r="AI126" s="71">
        <v>7000</v>
      </c>
      <c r="AJ126" s="120"/>
      <c r="AK126" s="121"/>
      <c r="AL126" s="62"/>
      <c r="AM126" s="62"/>
      <c r="AN126" s="121"/>
      <c r="AO126" s="121"/>
      <c r="AP126" s="62"/>
      <c r="AQ126" s="71"/>
    </row>
    <row r="127" spans="2:43" x14ac:dyDescent="0.35">
      <c r="B127" s="5" t="s">
        <v>54</v>
      </c>
      <c r="C127" s="15">
        <v>51.998646000000001</v>
      </c>
      <c r="D127" s="15">
        <v>79.988649999999993</v>
      </c>
      <c r="E127" t="s">
        <v>168</v>
      </c>
      <c r="F127">
        <v>2</v>
      </c>
      <c r="G127" s="15">
        <f>HLOOKUP(Calculations!$E$2,'Prevalence Rates'!$C$3:$BC$249,'Prevalence Rates'!$BD127,FALSE)</f>
        <v>0.36899999999999999</v>
      </c>
      <c r="H127">
        <f>HLOOKUP(Calculations!$E$2,'Population 2016'!$C$3:$BC$249,'Population 2016'!BD127,FALSE)</f>
        <v>37819</v>
      </c>
      <c r="I127">
        <v>0</v>
      </c>
      <c r="J127">
        <f>HLOOKUP(Results!E$4,Targeting!$C$3:$F$249,Targeting!$G127,FALSE)</f>
        <v>6209</v>
      </c>
      <c r="K127" s="76">
        <f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Authority"),OR($F127=1,$F127=5)),0,new_ci(VALUE(LEFT(Options!$B$24,2)),$C127,$E127,$F127,2016,$I127,1,$H127,$G127*$H127,Options!$B$8)))</f>
        <v>268.68002555980001</v>
      </c>
      <c r="L127" s="77">
        <f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Authority"),OR($F127=1,$F127=5)),0,new_ci(VALUE(LEFT(Options!$B$24,2)),$C127,$E127,$F127,2016,$I127+$J127,1,$H127,$G127*$H127,Options!$B$8)))</f>
        <v>266.58076141800001</v>
      </c>
      <c r="M127" s="70">
        <f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Authority"),OR($F127=1,$F127=5)),0,new_yllv2(VALUE(LEFT(Options!$B$24,2)),$C127,$D127,$E127,$F127,2016,$I127,1,$H127,$G127*$H127,Options!$B$8)))</f>
        <v>7251.6749645790997</v>
      </c>
      <c r="N127" s="71">
        <f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Authority"),OR($F127=1,$F127=5)),0,new_yllv2(VALUE(LEFT(Options!$B$24,2)),$C127,$D127,$E127,$F127,2016,$I127+$J127,1,$H127,$G127*$H127,Options!$B$8)))</f>
        <v>7195.0158169949</v>
      </c>
      <c r="O127" s="77" t="e">
        <f ca="1"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Authority"),OR($F127=1,$F127=5)),0,hosp_count(VALUE(LEFT(Options!$B$24,2)),$C127,$E127,$F127,2016,$I127,1,$H127,$G127*$H127, Options!$B$8)))</f>
        <v>#NAME?</v>
      </c>
      <c r="P127" s="77" t="e">
        <f ca="1"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Authority"),OR($F127=1,$F127=5)),0,hosp_count(VALUE(LEFT(Options!$B$24,2)),$C127,$E127,$F127,2016,$I127+$J127,1,$H127,$G127*$H127, Options!$B$8)))</f>
        <v>#NAME?</v>
      </c>
      <c r="Q127" s="70">
        <f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Authority"),OR($F127=1,$F127=5)),0,prem_mort(VALUE(LEFT(Options!$B$24,2)),$C127,$E127,$F127,2016,$I127,1,$H127,$G127*$H127,Options!$B$8)))</f>
        <v>268.68002555980001</v>
      </c>
      <c r="R127" s="71">
        <f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Authority"),OR($F127=1,$F127=5)),0,prem_mort(VALUE(LEFT(Options!$B$24,2)),$C127,$E127,$F127,2016,$I127+$J127,1,$H127,$G127*$H127,Options!$B$8)))</f>
        <v>266.58076141800001</v>
      </c>
      <c r="S127" s="70">
        <f t="shared" si="150"/>
        <v>710.43662063989007</v>
      </c>
      <c r="T127" s="62">
        <f t="shared" si="151"/>
        <v>704.88580189322829</v>
      </c>
      <c r="U127" s="62">
        <f t="shared" si="152"/>
        <v>19174.687232817101</v>
      </c>
      <c r="V127" s="62">
        <f t="shared" si="153"/>
        <v>19024.870612641527</v>
      </c>
      <c r="W127" s="62" t="e">
        <f t="shared" ca="1" si="154"/>
        <v>#NAME?</v>
      </c>
      <c r="X127" s="62" t="e">
        <f t="shared" ca="1" si="155"/>
        <v>#NAME?</v>
      </c>
      <c r="Y127" s="62">
        <f t="shared" si="156"/>
        <v>710.43662063989007</v>
      </c>
      <c r="Z127" s="71">
        <f t="shared" si="157"/>
        <v>704.88580189322829</v>
      </c>
      <c r="AA127" s="70">
        <f t="shared" si="158"/>
        <v>4973056.3444792302</v>
      </c>
      <c r="AB127" s="62">
        <f t="shared" si="159"/>
        <v>4934200.6132525979</v>
      </c>
      <c r="AC127" s="62">
        <f t="shared" si="144"/>
        <v>134222810.6297197</v>
      </c>
      <c r="AD127" s="62">
        <f t="shared" si="145"/>
        <v>133174094.2884907</v>
      </c>
      <c r="AE127" s="62" t="e">
        <f t="shared" ca="1" si="146"/>
        <v>#NAME?</v>
      </c>
      <c r="AF127" s="62" t="e">
        <f t="shared" ca="1" si="147"/>
        <v>#NAME?</v>
      </c>
      <c r="AG127" s="62">
        <f t="shared" si="148"/>
        <v>4973056.3444792302</v>
      </c>
      <c r="AH127" s="62">
        <f t="shared" si="149"/>
        <v>4934200.6132525979</v>
      </c>
      <c r="AI127" s="71">
        <v>7000</v>
      </c>
      <c r="AJ127" s="120"/>
      <c r="AK127" s="121"/>
      <c r="AL127" s="62"/>
      <c r="AM127" s="62"/>
      <c r="AN127" s="121"/>
      <c r="AO127" s="121"/>
      <c r="AP127" s="62"/>
      <c r="AQ127" s="71"/>
    </row>
    <row r="128" spans="2:43" x14ac:dyDescent="0.35">
      <c r="B128" s="5" t="s">
        <v>55</v>
      </c>
      <c r="C128" s="15">
        <v>56.950867000000002</v>
      </c>
      <c r="D128" s="15">
        <v>80.660870000000003</v>
      </c>
      <c r="E128" t="s">
        <v>168</v>
      </c>
      <c r="F128">
        <v>2</v>
      </c>
      <c r="G128" s="15">
        <f>HLOOKUP(Calculations!$E$2,'Prevalence Rates'!$C$3:$BC$249,'Prevalence Rates'!$BD128,FALSE)</f>
        <v>0.52100000000000002</v>
      </c>
      <c r="H128">
        <f>HLOOKUP(Calculations!$E$2,'Population 2016'!$C$3:$BC$249,'Population 2016'!BD128,FALSE)</f>
        <v>35036</v>
      </c>
      <c r="I128">
        <v>0</v>
      </c>
      <c r="J128">
        <f>HLOOKUP(Results!E$4,Targeting!$C$3:$F$249,Targeting!$G128,FALSE)</f>
        <v>5753</v>
      </c>
      <c r="K128" s="76">
        <f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Authority"),OR($F128=1,$F128=5)),0,new_ci(VALUE(LEFT(Options!$B$24,2)),$C128,$E128,$F128,2016,$I128,1,$H128,$G128*$H128,Options!$B$8)))</f>
        <v>361.15537272760002</v>
      </c>
      <c r="L128" s="77">
        <f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Authority"),OR($F128=1,$F128=5)),0,new_ci(VALUE(LEFT(Options!$B$24,2)),$C128,$E128,$F128,2016,$I128+$J128,1,$H128,$G128*$H128,Options!$B$8)))</f>
        <v>358.4877750883</v>
      </c>
      <c r="M128" s="70">
        <f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Authority"),OR($F128=1,$F128=5)),0,new_yllv2(VALUE(LEFT(Options!$B$24,2)),$C128,$D128,$E128,$F128,2016,$I128,1,$H128,$G128*$H128,Options!$B$8)))</f>
        <v>8201.8395981099002</v>
      </c>
      <c r="N128" s="71">
        <f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Authority"),OR($F128=1,$F128=5)),0,new_yllv2(VALUE(LEFT(Options!$B$24,2)),$C128,$D128,$E128,$F128,2016,$I128+$J128,1,$H128,$G128*$H128,Options!$B$8)))</f>
        <v>8141.2584477186001</v>
      </c>
      <c r="O128" s="77" t="e">
        <f ca="1"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Authority"),OR($F128=1,$F128=5)),0,hosp_count(VALUE(LEFT(Options!$B$24,2)),$C128,$E128,$F128,2016,$I128,1,$H128,$G128*$H128, Options!$B$8)))</f>
        <v>#NAME?</v>
      </c>
      <c r="P128" s="77" t="e">
        <f ca="1"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Authority"),OR($F128=1,$F128=5)),0,hosp_count(VALUE(LEFT(Options!$B$24,2)),$C128,$E128,$F128,2016,$I128+$J128,1,$H128,$G128*$H128, Options!$B$8)))</f>
        <v>#NAME?</v>
      </c>
      <c r="Q128" s="70">
        <f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Authority"),OR($F128=1,$F128=5)),0,prem_mort(VALUE(LEFT(Options!$B$24,2)),$C128,$E128,$F128,2016,$I128,1,$H128,$G128*$H128,Options!$B$8)))</f>
        <v>361.15537272760002</v>
      </c>
      <c r="R128" s="71">
        <f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Authority"),OR($F128=1,$F128=5)),0,prem_mort(VALUE(LEFT(Options!$B$24,2)),$C128,$E128,$F128,2016,$I128+$J128,1,$H128,$G128*$H128,Options!$B$8)))</f>
        <v>358.4877750883</v>
      </c>
      <c r="S128" s="70">
        <f t="shared" si="150"/>
        <v>1030.812229499943</v>
      </c>
      <c r="T128" s="62">
        <f t="shared" si="151"/>
        <v>1023.1983533745291</v>
      </c>
      <c r="U128" s="62">
        <f t="shared" si="152"/>
        <v>23409.748824380353</v>
      </c>
      <c r="V128" s="62">
        <f t="shared" si="153"/>
        <v>23236.837674730563</v>
      </c>
      <c r="W128" s="62" t="e">
        <f t="shared" ca="1" si="154"/>
        <v>#NAME?</v>
      </c>
      <c r="X128" s="62" t="e">
        <f t="shared" ca="1" si="155"/>
        <v>#NAME?</v>
      </c>
      <c r="Y128" s="62">
        <f t="shared" si="156"/>
        <v>1030.812229499943</v>
      </c>
      <c r="Z128" s="71">
        <f t="shared" si="157"/>
        <v>1023.1983533745291</v>
      </c>
      <c r="AA128" s="70">
        <f t="shared" si="158"/>
        <v>6700279.4917496294</v>
      </c>
      <c r="AB128" s="62">
        <f t="shared" si="159"/>
        <v>6650789.2969344389</v>
      </c>
      <c r="AC128" s="62">
        <f t="shared" si="144"/>
        <v>152163367.35847229</v>
      </c>
      <c r="AD128" s="62">
        <f t="shared" si="145"/>
        <v>151039444.88574865</v>
      </c>
      <c r="AE128" s="62" t="e">
        <f t="shared" ca="1" si="146"/>
        <v>#NAME?</v>
      </c>
      <c r="AF128" s="62" t="e">
        <f t="shared" ca="1" si="147"/>
        <v>#NAME?</v>
      </c>
      <c r="AG128" s="62">
        <f t="shared" si="148"/>
        <v>6700279.4917496294</v>
      </c>
      <c r="AH128" s="62">
        <f t="shared" si="149"/>
        <v>6650789.2969344389</v>
      </c>
      <c r="AI128" s="71">
        <v>6500</v>
      </c>
      <c r="AJ128" s="120"/>
      <c r="AK128" s="121"/>
      <c r="AL128" s="62"/>
      <c r="AM128" s="62"/>
      <c r="AN128" s="121"/>
      <c r="AO128" s="121"/>
      <c r="AP128" s="62"/>
      <c r="AQ128" s="71"/>
    </row>
    <row r="129" spans="1:59" x14ac:dyDescent="0.35">
      <c r="B129" s="5" t="s">
        <v>56</v>
      </c>
      <c r="C129" s="15">
        <v>61.942988999999997</v>
      </c>
      <c r="D129" s="15">
        <v>81.612989999999996</v>
      </c>
      <c r="E129" t="s">
        <v>168</v>
      </c>
      <c r="F129">
        <v>2</v>
      </c>
      <c r="G129" s="15">
        <f>HLOOKUP(Calculations!$E$2,'Prevalence Rates'!$C$3:$BC$249,'Prevalence Rates'!$BD129,FALSE)</f>
        <v>0.52100000000000002</v>
      </c>
      <c r="H129">
        <f>HLOOKUP(Calculations!$E$2,'Population 2016'!$C$3:$BC$249,'Population 2016'!BD129,FALSE)</f>
        <v>29980</v>
      </c>
      <c r="I129">
        <v>0</v>
      </c>
      <c r="J129">
        <f>HLOOKUP(Results!E$4,Targeting!$C$3:$F$249,Targeting!$G129,FALSE)</f>
        <v>4922</v>
      </c>
      <c r="K129" s="76">
        <f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Authority"),OR($F129=1,$F129=5)),0,new_ci(VALUE(LEFT(Options!$B$24,2)),$C129,$E129,$F129,2016,$I129,1,$H129,$G129*$H129,Options!$B$8)))</f>
        <v>449.40194970779999</v>
      </c>
      <c r="L129" s="77">
        <f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Authority"),OR($F129=1,$F129=5)),0,new_ci(VALUE(LEFT(Options!$B$24,2)),$C129,$E129,$F129,2016,$I129+$J129,1,$H129,$G129*$H129,Options!$B$8)))</f>
        <v>446.09299443859999</v>
      </c>
      <c r="M129" s="70">
        <f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Authority"),OR($F129=1,$F129=5)),0,new_yllv2(VALUE(LEFT(Options!$B$24,2)),$C129,$D129,$E129,$F129,2016,$I129,1,$H129,$G129*$H129,Options!$B$8)))</f>
        <v>8390.3348504465994</v>
      </c>
      <c r="N129" s="71">
        <f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Authority"),OR($F129=1,$F129=5)),0,new_yllv2(VALUE(LEFT(Options!$B$24,2)),$C129,$D129,$E129,$F129,2016,$I129+$J129,1,$H129,$G129*$H129,Options!$B$8)))</f>
        <v>8328.5566522616991</v>
      </c>
      <c r="O129" s="77" t="e">
        <f ca="1"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Authority"),OR($F129=1,$F129=5)),0,hosp_count(VALUE(LEFT(Options!$B$24,2)),$C129,$E129,$F129,2016,$I129,1,$H129,$G129*$H129, Options!$B$8)))</f>
        <v>#NAME?</v>
      </c>
      <c r="P129" s="77" t="e">
        <f ca="1"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Authority"),OR($F129=1,$F129=5)),0,hosp_count(VALUE(LEFT(Options!$B$24,2)),$C129,$E129,$F129,2016,$I129+$J129,1,$H129,$G129*$H129, Options!$B$8)))</f>
        <v>#NAME?</v>
      </c>
      <c r="Q129" s="70">
        <f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Authority"),OR($F129=1,$F129=5)),0,prem_mort(VALUE(LEFT(Options!$B$24,2)),$C129,$E129,$F129,2016,$I129,1,$H129,$G129*$H129,Options!$B$8)))</f>
        <v>449.40194970779999</v>
      </c>
      <c r="R129" s="71">
        <f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Authority"),OR($F129=1,$F129=5)),0,prem_mort(VALUE(LEFT(Options!$B$24,2)),$C129,$E129,$F129,2016,$I129+$J129,1,$H129,$G129*$H129,Options!$B$8)))</f>
        <v>446.09299443859999</v>
      </c>
      <c r="S129" s="70">
        <f t="shared" si="150"/>
        <v>1499.0058362501668</v>
      </c>
      <c r="T129" s="62">
        <f t="shared" si="151"/>
        <v>1487.9686272134757</v>
      </c>
      <c r="U129" s="62">
        <f t="shared" si="152"/>
        <v>27986.44046179653</v>
      </c>
      <c r="V129" s="62">
        <f t="shared" si="153"/>
        <v>27780.37575804436</v>
      </c>
      <c r="W129" s="62" t="e">
        <f t="shared" ca="1" si="154"/>
        <v>#NAME?</v>
      </c>
      <c r="X129" s="62" t="e">
        <f t="shared" ca="1" si="155"/>
        <v>#NAME?</v>
      </c>
      <c r="Y129" s="62">
        <f t="shared" si="156"/>
        <v>1499.0058362501668</v>
      </c>
      <c r="Z129" s="71">
        <f t="shared" si="157"/>
        <v>1487.9686272134757</v>
      </c>
      <c r="AA129" s="70">
        <f t="shared" si="158"/>
        <v>8994035.0175010003</v>
      </c>
      <c r="AB129" s="62">
        <f t="shared" si="159"/>
        <v>8927811.7632808536</v>
      </c>
      <c r="AC129" s="62">
        <f t="shared" si="144"/>
        <v>167918642.77077919</v>
      </c>
      <c r="AD129" s="62">
        <f t="shared" si="145"/>
        <v>166682254.54826617</v>
      </c>
      <c r="AE129" s="62" t="e">
        <f t="shared" ca="1" si="146"/>
        <v>#NAME?</v>
      </c>
      <c r="AF129" s="62" t="e">
        <f t="shared" ca="1" si="147"/>
        <v>#NAME?</v>
      </c>
      <c r="AG129" s="62">
        <f t="shared" si="148"/>
        <v>8994035.0175010003</v>
      </c>
      <c r="AH129" s="62">
        <f t="shared" si="149"/>
        <v>8927811.7632808536</v>
      </c>
      <c r="AI129" s="71">
        <v>6000</v>
      </c>
      <c r="AJ129" s="120"/>
      <c r="AK129" s="121"/>
      <c r="AL129" s="62"/>
      <c r="AM129" s="62"/>
      <c r="AN129" s="121"/>
      <c r="AO129" s="121"/>
      <c r="AP129" s="62"/>
      <c r="AQ129" s="71"/>
    </row>
    <row r="130" spans="1:59" x14ac:dyDescent="0.35">
      <c r="B130" s="5" t="s">
        <v>57</v>
      </c>
      <c r="C130" s="15">
        <v>67.054419999999993</v>
      </c>
      <c r="D130" s="15">
        <v>82.954419999999999</v>
      </c>
      <c r="E130" t="s">
        <v>168</v>
      </c>
      <c r="F130">
        <v>2</v>
      </c>
      <c r="G130" s="15">
        <f>HLOOKUP(Calculations!$E$2,'Prevalence Rates'!$C$3:$BC$249,'Prevalence Rates'!$BD130,FALSE)</f>
        <v>0.58799999999999997</v>
      </c>
      <c r="H130">
        <f>HLOOKUP(Calculations!$E$2,'Population 2016'!$C$3:$BC$249,'Population 2016'!BD130,FALSE)</f>
        <v>29727</v>
      </c>
      <c r="I130">
        <v>0</v>
      </c>
      <c r="J130">
        <f>HLOOKUP(Results!E$4,Targeting!$C$3:$F$249,Targeting!$G130,FALSE)</f>
        <v>4881</v>
      </c>
      <c r="K130" s="76">
        <f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Authority"),OR($F130=1,$F130=5)),0,new_ci(VALUE(LEFT(Options!$B$24,2)),$C130,$E130,$F130,2016,$I130,1,$H130,$G130*$H130,Options!$B$8)))</f>
        <v>653.09038608610001</v>
      </c>
      <c r="L130" s="77">
        <f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Authority"),OR($F130=1,$F130=5)),0,new_ci(VALUE(LEFT(Options!$B$24,2)),$C130,$E130,$F130,2016,$I130+$J130,1,$H130,$G130*$H130,Options!$B$8)))</f>
        <v>648.4099824955</v>
      </c>
      <c r="M130" s="70">
        <f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Authority"),OR($F130=1,$F130=5)),0,new_yllv2(VALUE(LEFT(Options!$B$24,2)),$C130,$D130,$E130,$F130,2016,$I130,1,$H130,$G130*$H130,Options!$B$8)))</f>
        <v>9731.0467526828998</v>
      </c>
      <c r="N130" s="71">
        <f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Authority"),OR($F130=1,$F130=5)),0,new_yllv2(VALUE(LEFT(Options!$B$24,2)),$C130,$D130,$E130,$F130,2016,$I130+$J130,1,$H130,$G130*$H130,Options!$B$8)))</f>
        <v>9661.3087391829995</v>
      </c>
      <c r="O130" s="77" t="e">
        <f ca="1"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Authority"),OR($F130=1,$F130=5)),0,hosp_count(VALUE(LEFT(Options!$B$24,2)),$C130,$E130,$F130,2016,$I130,1,$H130,$G130*$H130, Options!$B$8)))</f>
        <v>#NAME?</v>
      </c>
      <c r="P130" s="77" t="e">
        <f ca="1"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Authority"),OR($F130=1,$F130=5)),0,hosp_count(VALUE(LEFT(Options!$B$24,2)),$C130,$E130,$F130,2016,$I130+$J130,1,$H130,$G130*$H130, Options!$B$8)))</f>
        <v>#NAME?</v>
      </c>
      <c r="Q130" s="70">
        <f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Authority"),OR($F130=1,$F130=5)),0,prem_mort(VALUE(LEFT(Options!$B$24,2)),$C130,$E130,$F130,2016,$I130,1,$H130,$G130*$H130,Options!$B$8)))</f>
        <v>653.09038608610001</v>
      </c>
      <c r="R130" s="71">
        <f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Authority"),OR($F130=1,$F130=5)),0,prem_mort(VALUE(LEFT(Options!$B$24,2)),$C130,$E130,$F130,2016,$I130+$J130,1,$H130,$G130*$H130,Options!$B$8)))</f>
        <v>648.4099824955</v>
      </c>
      <c r="S130" s="70">
        <f t="shared" si="150"/>
        <v>2196.9602922800823</v>
      </c>
      <c r="T130" s="62">
        <f t="shared" si="151"/>
        <v>2181.2156709237393</v>
      </c>
      <c r="U130" s="62">
        <f t="shared" si="152"/>
        <v>32734.708354973252</v>
      </c>
      <c r="V130" s="62">
        <f t="shared" si="153"/>
        <v>32500.113496763883</v>
      </c>
      <c r="W130" s="62" t="e">
        <f t="shared" ca="1" si="154"/>
        <v>#NAME?</v>
      </c>
      <c r="X130" s="62" t="e">
        <f t="shared" ca="1" si="155"/>
        <v>#NAME?</v>
      </c>
      <c r="Y130" s="62">
        <f t="shared" si="156"/>
        <v>2196.9602922800823</v>
      </c>
      <c r="Z130" s="71">
        <f t="shared" si="157"/>
        <v>2181.2156709237393</v>
      </c>
      <c r="AA130" s="70">
        <f t="shared" si="158"/>
        <v>12083281.607540453</v>
      </c>
      <c r="AB130" s="62">
        <f t="shared" si="159"/>
        <v>11996686.190080566</v>
      </c>
      <c r="AC130" s="62">
        <f t="shared" si="144"/>
        <v>180040895.95235288</v>
      </c>
      <c r="AD130" s="62">
        <f t="shared" si="145"/>
        <v>178750624.23220137</v>
      </c>
      <c r="AE130" s="62" t="e">
        <f t="shared" ca="1" si="146"/>
        <v>#NAME?</v>
      </c>
      <c r="AF130" s="62" t="e">
        <f t="shared" ca="1" si="147"/>
        <v>#NAME?</v>
      </c>
      <c r="AG130" s="62">
        <f t="shared" si="148"/>
        <v>12083281.607540453</v>
      </c>
      <c r="AH130" s="62">
        <f t="shared" si="149"/>
        <v>11996686.190080566</v>
      </c>
      <c r="AI130" s="71">
        <v>5500</v>
      </c>
      <c r="AJ130" s="120"/>
      <c r="AK130" s="121"/>
      <c r="AL130" s="62"/>
      <c r="AM130" s="62"/>
      <c r="AN130" s="121"/>
      <c r="AO130" s="121"/>
      <c r="AP130" s="62"/>
      <c r="AQ130" s="71"/>
    </row>
    <row r="131" spans="1:59" x14ac:dyDescent="0.35">
      <c r="B131" s="5" t="s">
        <v>58</v>
      </c>
      <c r="C131" s="15">
        <v>71.891098</v>
      </c>
      <c r="D131" s="15">
        <v>84.341099999999997</v>
      </c>
      <c r="E131" t="s">
        <v>168</v>
      </c>
      <c r="F131">
        <v>2</v>
      </c>
      <c r="G131" s="15">
        <f>HLOOKUP(Calculations!$E$2,'Prevalence Rates'!$C$3:$BC$249,'Prevalence Rates'!$BD131,FALSE)</f>
        <v>0.58799999999999997</v>
      </c>
      <c r="H131">
        <f>HLOOKUP(Calculations!$E$2,'Population 2016'!$C$3:$BC$249,'Population 2016'!BD131,FALSE)</f>
        <v>22052</v>
      </c>
      <c r="I131">
        <v>0</v>
      </c>
      <c r="J131">
        <f>HLOOKUP(Results!E$4,Targeting!$C$3:$F$249,Targeting!$G131,FALSE)</f>
        <v>3621</v>
      </c>
      <c r="K131" s="76">
        <f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Authority"),OR($F131=1,$F131=5)),0,new_ci(VALUE(LEFT(Options!$B$24,2)),$C131,$E131,$F131,2016,$I131,1,$H131,$G131*$H131,Options!$B$8)))</f>
        <v>694.51286998360001</v>
      </c>
      <c r="L131" s="77">
        <f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Authority"),OR($F131=1,$F131=5)),0,new_ci(VALUE(LEFT(Options!$B$24,2)),$C131,$E131,$F131,2016,$I131+$J131,1,$H131,$G131*$H131,Options!$B$8)))</f>
        <v>689.5648730611</v>
      </c>
      <c r="M131" s="70">
        <f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Authority"),OR($F131=1,$F131=5)),0,new_yllv2(VALUE(LEFT(Options!$B$24,2)),$C131,$D131,$E131,$F131,2016,$I131,1,$H131,$G131*$H131,Options!$B$8)))</f>
        <v>7952.173750338</v>
      </c>
      <c r="N131" s="71">
        <f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Authority"),OR($F131=1,$F131=5)),0,new_yllv2(VALUE(LEFT(Options!$B$24,2)),$C131,$D131,$E131,$F131,2016,$I131+$J131,1,$H131,$G131*$H131,Options!$B$8)))</f>
        <v>7895.5191756793001</v>
      </c>
      <c r="O131" s="77" t="e">
        <f ca="1"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Authority"),OR($F131=1,$F131=5)),0,hosp_count(VALUE(LEFT(Options!$B$24,2)),$C131,$E131,$F131,2016,$I131,1,$H131,$G131*$H131, Options!$B$8)))</f>
        <v>#NAME?</v>
      </c>
      <c r="P131" s="77" t="e">
        <f ca="1"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Authority"),OR($F131=1,$F131=5)),0,hosp_count(VALUE(LEFT(Options!$B$24,2)),$C131,$E131,$F131,2016,$I131+$J131,1,$H131,$G131*$H131, Options!$B$8)))</f>
        <v>#NAME?</v>
      </c>
      <c r="Q131" s="70">
        <f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Authority"),OR($F131=1,$F131=5)),0,prem_mort(VALUE(LEFT(Options!$B$24,2)),$C131,$E131,$F131,2016,$I131,1,$H131,$G131*$H131,Options!$B$8)))</f>
        <v>694.51286998360001</v>
      </c>
      <c r="R131" s="71">
        <f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Authority"),OR($F131=1,$F131=5)),0,prem_mort(VALUE(LEFT(Options!$B$24,2)),$C131,$E131,$F131,2016,$I131+$J131,1,$H131,$G131*$H131,Options!$B$8)))</f>
        <v>689.5648730611</v>
      </c>
      <c r="S131" s="70">
        <f t="shared" si="150"/>
        <v>3149.4325684001456</v>
      </c>
      <c r="T131" s="62">
        <f t="shared" si="151"/>
        <v>3126.9947082400686</v>
      </c>
      <c r="U131" s="62">
        <f t="shared" si="152"/>
        <v>36061.009207046984</v>
      </c>
      <c r="V131" s="62">
        <f t="shared" si="153"/>
        <v>35804.095663338019</v>
      </c>
      <c r="W131" s="62" t="e">
        <f t="shared" ca="1" si="154"/>
        <v>#NAME?</v>
      </c>
      <c r="X131" s="62" t="e">
        <f t="shared" ca="1" si="155"/>
        <v>#NAME?</v>
      </c>
      <c r="Y131" s="62">
        <f t="shared" si="156"/>
        <v>3149.4325684001456</v>
      </c>
      <c r="Z131" s="71">
        <f t="shared" si="157"/>
        <v>3126.9947082400686</v>
      </c>
      <c r="AA131" s="70">
        <f t="shared" si="158"/>
        <v>15747162.842000728</v>
      </c>
      <c r="AB131" s="62">
        <f t="shared" si="159"/>
        <v>15634973.541200344</v>
      </c>
      <c r="AC131" s="62">
        <f t="shared" si="144"/>
        <v>180305046.03523493</v>
      </c>
      <c r="AD131" s="62">
        <f t="shared" si="145"/>
        <v>179020478.31669009</v>
      </c>
      <c r="AE131" s="62" t="e">
        <f t="shared" ca="1" si="146"/>
        <v>#NAME?</v>
      </c>
      <c r="AF131" s="62" t="e">
        <f t="shared" ca="1" si="147"/>
        <v>#NAME?</v>
      </c>
      <c r="AG131" s="62">
        <f t="shared" si="148"/>
        <v>15747162.842000728</v>
      </c>
      <c r="AH131" s="62">
        <f t="shared" si="149"/>
        <v>15634973.541200344</v>
      </c>
      <c r="AI131" s="71">
        <v>5000</v>
      </c>
      <c r="AJ131" s="120"/>
      <c r="AK131" s="121"/>
      <c r="AL131" s="62"/>
      <c r="AM131" s="62"/>
      <c r="AN131" s="121"/>
      <c r="AO131" s="121"/>
      <c r="AP131" s="62"/>
      <c r="AQ131" s="71"/>
    </row>
    <row r="132" spans="1:59" x14ac:dyDescent="0.35">
      <c r="B132" s="5" t="s">
        <v>59</v>
      </c>
      <c r="C132" s="15">
        <v>76.907700000000006</v>
      </c>
      <c r="D132" s="15">
        <v>86.357700000000008</v>
      </c>
      <c r="E132" t="s">
        <v>168</v>
      </c>
      <c r="F132">
        <v>2</v>
      </c>
      <c r="G132" s="15">
        <f>HLOOKUP(Calculations!$E$2,'Prevalence Rates'!$C$3:$BC$249,'Prevalence Rates'!$BD132,FALSE)</f>
        <v>0.83299999999999996</v>
      </c>
      <c r="H132">
        <f>HLOOKUP(Calculations!$E$2,'Population 2016'!$C$3:$BC$249,'Population 2016'!BD132,FALSE)</f>
        <v>16695</v>
      </c>
      <c r="I132">
        <v>0</v>
      </c>
      <c r="J132">
        <f>HLOOKUP(Results!E$4,Targeting!$C$3:$F$249,Targeting!$G132,FALSE)</f>
        <v>2741</v>
      </c>
      <c r="K132" s="76">
        <f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Authority"),OR($F132=1,$F132=5)),0,new_ci(VALUE(LEFT(Options!$B$24,2)),$C132,$E132,$F132,2016,$I132,1,$H132,$G132*$H132,Options!$B$8)))</f>
        <v>762.3960338206</v>
      </c>
      <c r="L132" s="77">
        <f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Authority"),OR($F132=1,$F132=5)),0,new_ci(VALUE(LEFT(Options!$B$24,2)),$C132,$E132,$F132,2016,$I132+$J132,1,$H132,$G132*$H132,Options!$B$8)))</f>
        <v>757.41191289799997</v>
      </c>
      <c r="M132" s="70">
        <f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Authority"),OR($F132=1,$F132=5)),0,new_yllv2(VALUE(LEFT(Options!$B$24,2)),$C132,$D132,$E132,$F132,2016,$I132,1,$H132,$G132*$H132,Options!$B$8)))</f>
        <v>6442.2464857840996</v>
      </c>
      <c r="N132" s="71">
        <f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Authority"),OR($F132=1,$F132=5)),0,new_yllv2(VALUE(LEFT(Options!$B$24,2)),$C132,$D132,$E132,$F132,2016,$I132+$J132,1,$H132,$G132*$H132,Options!$B$8)))</f>
        <v>6400.1306639881004</v>
      </c>
      <c r="O132" s="77" t="e">
        <f ca="1"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Authority"),OR($F132=1,$F132=5)),0,hosp_count(VALUE(LEFT(Options!$B$24,2)),$C132,$E132,$F132,2016,$I132,1,$H132,$G132*$H132, Options!$B$8)))</f>
        <v>#NAME?</v>
      </c>
      <c r="P132" s="77" t="e">
        <f ca="1"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Authority"),OR($F132=1,$F132=5)),0,hosp_count(VALUE(LEFT(Options!$B$24,2)),$C132,$E132,$F132,2016,$I132+$J132,1,$H132,$G132*$H132, Options!$B$8)))</f>
        <v>#NAME?</v>
      </c>
      <c r="Q132" s="70">
        <f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Authority"),OR($F132=1,$F132=5)),0,prem_mort(VALUE(LEFT(Options!$B$24,2)),$C132,$E132,$F132,2016,$I132,1,$H132,$G132*$H132,Options!$B$8)))</f>
        <v>0</v>
      </c>
      <c r="R132" s="71">
        <f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Authority"),OR($F132=1,$F132=5)),0,prem_mort(VALUE(LEFT(Options!$B$24,2)),$C132,$E132,$F132,2016,$I132+$J132,1,$H132,$G132*$H132,Options!$B$8)))</f>
        <v>0</v>
      </c>
      <c r="S132" s="70">
        <f t="shared" si="150"/>
        <v>4566.6129608900874</v>
      </c>
      <c r="T132" s="62">
        <f t="shared" si="151"/>
        <v>4536.7589871099135</v>
      </c>
      <c r="U132" s="62">
        <f t="shared" si="152"/>
        <v>38587.879519521412</v>
      </c>
      <c r="V132" s="62">
        <f t="shared" si="153"/>
        <v>38335.613441078771</v>
      </c>
      <c r="W132" s="62" t="e">
        <f t="shared" ca="1" si="154"/>
        <v>#NAME?</v>
      </c>
      <c r="X132" s="62" t="e">
        <f t="shared" ca="1" si="155"/>
        <v>#NAME?</v>
      </c>
      <c r="Y132" s="62">
        <f t="shared" si="156"/>
        <v>0</v>
      </c>
      <c r="Z132" s="71">
        <f t="shared" si="157"/>
        <v>0</v>
      </c>
      <c r="AA132" s="70">
        <f t="shared" si="158"/>
        <v>18266451.843560349</v>
      </c>
      <c r="AB132" s="62">
        <f t="shared" si="159"/>
        <v>18147035.948439654</v>
      </c>
      <c r="AC132" s="62">
        <f t="shared" si="144"/>
        <v>154351518.07808566</v>
      </c>
      <c r="AD132" s="62">
        <f t="shared" si="145"/>
        <v>153342453.76431507</v>
      </c>
      <c r="AE132" s="62" t="e">
        <f t="shared" ca="1" si="146"/>
        <v>#NAME?</v>
      </c>
      <c r="AF132" s="62" t="e">
        <f t="shared" ca="1" si="147"/>
        <v>#NAME?</v>
      </c>
      <c r="AG132" s="62">
        <f t="shared" si="148"/>
        <v>0</v>
      </c>
      <c r="AH132" s="62">
        <f t="shared" si="149"/>
        <v>0</v>
      </c>
      <c r="AI132" s="71">
        <v>4000</v>
      </c>
      <c r="AJ132" s="120"/>
      <c r="AK132" s="121"/>
      <c r="AL132" s="62"/>
      <c r="AM132" s="62"/>
      <c r="AN132" s="121"/>
      <c r="AO132" s="121"/>
      <c r="AP132" s="62"/>
      <c r="AQ132" s="71"/>
    </row>
    <row r="133" spans="1:59" x14ac:dyDescent="0.35">
      <c r="B133" s="5" t="s">
        <v>60</v>
      </c>
      <c r="C133" s="15">
        <v>81.797089</v>
      </c>
      <c r="D133" s="15">
        <v>88.627089999999995</v>
      </c>
      <c r="E133" t="s">
        <v>168</v>
      </c>
      <c r="F133">
        <v>2</v>
      </c>
      <c r="G133" s="15">
        <f>HLOOKUP(Calculations!$E$2,'Prevalence Rates'!$C$3:$BC$249,'Prevalence Rates'!$BD133,FALSE)</f>
        <v>0.83299999999999996</v>
      </c>
      <c r="H133">
        <f>HLOOKUP(Calculations!$E$2,'Population 2016'!$C$3:$BC$249,'Population 2016'!BD133,FALSE)</f>
        <v>11333</v>
      </c>
      <c r="I133">
        <v>0</v>
      </c>
      <c r="J133">
        <f>HLOOKUP(Results!E$4,Targeting!$C$3:$F$249,Targeting!$G133,FALSE)</f>
        <v>1861</v>
      </c>
      <c r="K133" s="76">
        <f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Authority"),OR($F133=1,$F133=5)),0,new_ci(VALUE(LEFT(Options!$B$24,2)),$C133,$E133,$F133,2016,$I133,1,$H133,$G133*$H133,Options!$B$8)))</f>
        <v>740.80441764249997</v>
      </c>
      <c r="L133" s="77">
        <f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Authority"),OR($F133=1,$F133=5)),0,new_ci(VALUE(LEFT(Options!$B$24,2)),$C133,$E133,$F133,2016,$I133+$J133,1,$H133,$G133*$H133,Options!$B$8)))</f>
        <v>736.01392225929999</v>
      </c>
      <c r="M133" s="70">
        <f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Authority"),OR($F133=1,$F133=5)),0,new_yllv2(VALUE(LEFT(Options!$B$24,2)),$C133,$D133,$E133,$F133,2016,$I133,1,$H133,$G133*$H133,Options!$B$8)))</f>
        <v>4318.8904956602</v>
      </c>
      <c r="N133" s="71">
        <f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Authority"),OR($F133=1,$F133=5)),0,new_yllv2(VALUE(LEFT(Options!$B$24,2)),$C133,$D133,$E133,$F133,2016,$I133+$J133,1,$H133,$G133*$H133,Options!$B$8)))</f>
        <v>4290.9619027855997</v>
      </c>
      <c r="O133" s="77" t="e">
        <f ca="1"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Authority"),OR($F133=1,$F133=5)),0,hosp_count(VALUE(LEFT(Options!$B$24,2)),$C133,$E133,$F133,2016,$I133,1,$H133,$G133*$H133, Options!$B$8)))</f>
        <v>#NAME?</v>
      </c>
      <c r="P133" s="77" t="e">
        <f ca="1"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Authority"),OR($F133=1,$F133=5)),0,hosp_count(VALUE(LEFT(Options!$B$24,2)),$C133,$E133,$F133,2016,$I133+$J133,1,$H133,$G133*$H133, Options!$B$8)))</f>
        <v>#NAME?</v>
      </c>
      <c r="Q133" s="70">
        <f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Authority"),OR($F133=1,$F133=5)),0,prem_mort(VALUE(LEFT(Options!$B$24,2)),$C133,$E133,$F133,2016,$I133,1,$H133,$G133*$H133,Options!$B$8)))</f>
        <v>0</v>
      </c>
      <c r="R133" s="71">
        <f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Authority"),OR($F133=1,$F133=5)),0,prem_mort(VALUE(LEFT(Options!$B$24,2)),$C133,$E133,$F133,2016,$I133+$J133,1,$H133,$G133*$H133,Options!$B$8)))</f>
        <v>0</v>
      </c>
      <c r="S133" s="70">
        <f t="shared" si="150"/>
        <v>6536.7018233698045</v>
      </c>
      <c r="T133" s="62">
        <f t="shared" si="151"/>
        <v>6494.4315032145068</v>
      </c>
      <c r="U133" s="62">
        <f t="shared" si="152"/>
        <v>38108.978166947854</v>
      </c>
      <c r="V133" s="62">
        <f t="shared" si="153"/>
        <v>37862.542158171709</v>
      </c>
      <c r="W133" s="62" t="e">
        <f t="shared" ca="1" si="154"/>
        <v>#NAME?</v>
      </c>
      <c r="X133" s="62" t="e">
        <f t="shared" ca="1" si="155"/>
        <v>#NAME?</v>
      </c>
      <c r="Y133" s="62">
        <f t="shared" si="156"/>
        <v>0</v>
      </c>
      <c r="Z133" s="71">
        <f t="shared" si="157"/>
        <v>0</v>
      </c>
      <c r="AA133" s="70">
        <f t="shared" si="158"/>
        <v>16341754.558424512</v>
      </c>
      <c r="AB133" s="62">
        <f t="shared" si="159"/>
        <v>16236078.758036267</v>
      </c>
      <c r="AC133" s="62">
        <f t="shared" si="144"/>
        <v>95272445.417369634</v>
      </c>
      <c r="AD133" s="62">
        <f t="shared" si="145"/>
        <v>94656355.395429268</v>
      </c>
      <c r="AE133" s="62" t="e">
        <f t="shared" ca="1" si="146"/>
        <v>#NAME?</v>
      </c>
      <c r="AF133" s="62" t="e">
        <f t="shared" ca="1" si="147"/>
        <v>#NAME?</v>
      </c>
      <c r="AG133" s="62">
        <f t="shared" si="148"/>
        <v>0</v>
      </c>
      <c r="AH133" s="62">
        <f t="shared" si="149"/>
        <v>0</v>
      </c>
      <c r="AI133" s="71">
        <v>2500</v>
      </c>
      <c r="AJ133" s="120"/>
      <c r="AK133" s="121"/>
      <c r="AL133" s="62"/>
      <c r="AM133" s="62"/>
      <c r="AN133" s="121"/>
      <c r="AO133" s="121"/>
      <c r="AP133" s="62"/>
      <c r="AQ133" s="71"/>
    </row>
    <row r="134" spans="1:59" x14ac:dyDescent="0.35">
      <c r="B134" s="5" t="s">
        <v>80</v>
      </c>
      <c r="C134" s="15">
        <v>86.630752999999999</v>
      </c>
      <c r="D134" s="15">
        <v>91.420750000000012</v>
      </c>
      <c r="E134" t="s">
        <v>168</v>
      </c>
      <c r="F134">
        <v>2</v>
      </c>
      <c r="G134" s="15">
        <f>HLOOKUP(Calculations!$E$2,'Prevalence Rates'!$C$3:$BC$249,'Prevalence Rates'!$BD134,FALSE)</f>
        <v>0.83299999999999996</v>
      </c>
      <c r="H134">
        <f>HLOOKUP(Calculations!$E$2,'Population 2016'!$C$3:$BC$249,'Population 2016'!BD134,FALSE)</f>
        <v>5568</v>
      </c>
      <c r="I134">
        <v>0</v>
      </c>
      <c r="J134">
        <f>HLOOKUP(Results!E$4,Targeting!$C$3:$F$249,Targeting!$G134,FALSE)</f>
        <v>914</v>
      </c>
      <c r="K134" s="76">
        <f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Authority"),OR($F134=1,$F134=5)),0,new_ci(VALUE(LEFT(Options!$B$24,2)),$C134,$E134,$F134,2016,$I134,1,$H134,$G134*$H134,Options!$B$8)))</f>
        <v>516.51441682439997</v>
      </c>
      <c r="L134" s="77">
        <f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Authority"),OR($F134=1,$F134=5)),0,new_ci(VALUE(LEFT(Options!$B$24,2)),$C134,$E134,$F134,2016,$I134+$J134,1,$H134,$G134*$H134,Options!$B$8)))</f>
        <v>513.2280749844</v>
      </c>
      <c r="M134" s="70">
        <f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Authority"),OR($F134=1,$F134=5)),0,new_yllv2(VALUE(LEFT(Options!$B$24,2)),$C134,$D134,$E134,$F134,2016,$I134,1,$H134,$G134*$H134,Options!$B$8)))</f>
        <v>1957.5880902212</v>
      </c>
      <c r="N134" s="71">
        <f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Authority"),OR($F134=1,$F134=5)),0,new_yllv2(VALUE(LEFT(Options!$B$24,2)),$C134,$D134,$E134,$F134,2016,$I134+$J134,1,$H134,$G134*$H134,Options!$B$8)))</f>
        <v>1945.1328645066999</v>
      </c>
      <c r="O134" s="77" t="e">
        <f ca="1"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Authority"),OR($F134=1,$F134=5)),0,hosp_count(VALUE(LEFT(Options!$B$24,2)),$C134,$E134,$F134,2016,$I134,1,$H134,$G134*$H134, Options!$B$8)))</f>
        <v>#NAME?</v>
      </c>
      <c r="P134" s="77" t="e">
        <f ca="1"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Authority"),OR($F134=1,$F134=5)),0,hosp_count(VALUE(LEFT(Options!$B$24,2)),$C134,$E134,$F134,2016,$I134+$J134,1,$H134,$G134*$H134, Options!$B$8)))</f>
        <v>#NAME?</v>
      </c>
      <c r="Q134" s="70">
        <f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Authority"),OR($F134=1,$F134=5)),0,prem_mort(VALUE(LEFT(Options!$B$24,2)),$C134,$E134,$F134,2016,$I134,1,$H134,$G134*$H134,Options!$B$8)))</f>
        <v>0</v>
      </c>
      <c r="R134" s="71">
        <f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Authority"),OR($F134=1,$F134=5)),0,prem_mort(VALUE(LEFT(Options!$B$24,2)),$C134,$E134,$F134,2016,$I134+$J134,1,$H134,$G134*$H134,Options!$B$8)))</f>
        <v>0</v>
      </c>
      <c r="S134" s="70">
        <f t="shared" si="150"/>
        <v>9276.4801872198277</v>
      </c>
      <c r="T134" s="62">
        <f t="shared" si="151"/>
        <v>9217.4582432543102</v>
      </c>
      <c r="U134" s="62">
        <f t="shared" si="152"/>
        <v>35157.832080122127</v>
      </c>
      <c r="V134" s="62">
        <f t="shared" si="153"/>
        <v>34934.139089559983</v>
      </c>
      <c r="W134" s="62" t="e">
        <f t="shared" ca="1" si="154"/>
        <v>#NAME?</v>
      </c>
      <c r="X134" s="62" t="e">
        <f t="shared" ca="1" si="155"/>
        <v>#NAME?</v>
      </c>
      <c r="Y134" s="62">
        <f t="shared" si="156"/>
        <v>0</v>
      </c>
      <c r="Z134" s="71">
        <f t="shared" si="157"/>
        <v>0</v>
      </c>
      <c r="AA134" s="70">
        <f t="shared" si="158"/>
        <v>13914720.280829741</v>
      </c>
      <c r="AB134" s="62">
        <f t="shared" si="159"/>
        <v>13826187.364881465</v>
      </c>
      <c r="AC134" s="62">
        <f t="shared" si="144"/>
        <v>52736748.120183192</v>
      </c>
      <c r="AD134" s="62">
        <f t="shared" si="145"/>
        <v>52401208.634339973</v>
      </c>
      <c r="AE134" s="62" t="e">
        <f t="shared" ca="1" si="146"/>
        <v>#NAME?</v>
      </c>
      <c r="AF134" s="62" t="e">
        <f t="shared" ca="1" si="147"/>
        <v>#NAME?</v>
      </c>
      <c r="AG134" s="62">
        <f t="shared" si="148"/>
        <v>0</v>
      </c>
      <c r="AH134" s="62">
        <f t="shared" si="149"/>
        <v>0</v>
      </c>
      <c r="AI134" s="71">
        <v>1500</v>
      </c>
      <c r="AJ134" s="120"/>
      <c r="AK134" s="121"/>
      <c r="AL134" s="62"/>
      <c r="AM134" s="62"/>
      <c r="AN134" s="121"/>
      <c r="AO134" s="121"/>
      <c r="AP134" s="62"/>
      <c r="AQ134" s="71"/>
    </row>
    <row r="135" spans="1:59" s="4" customFormat="1" x14ac:dyDescent="0.35">
      <c r="B135" s="8" t="s">
        <v>79</v>
      </c>
      <c r="C135" s="65">
        <v>92.215477000000007</v>
      </c>
      <c r="D135" s="65">
        <v>95.515479999999997</v>
      </c>
      <c r="E135" s="4" t="s">
        <v>168</v>
      </c>
      <c r="F135" s="4">
        <v>2</v>
      </c>
      <c r="G135" s="65">
        <f>HLOOKUP(Calculations!$E$2,'Prevalence Rates'!$C$3:$BC$249,'Prevalence Rates'!$BD135,FALSE)</f>
        <v>0.83299999999999996</v>
      </c>
      <c r="H135" s="4">
        <f>HLOOKUP(Calculations!$E$2,'Population 2016'!$C$3:$BC$249,'Population 2016'!BD135,FALSE)</f>
        <v>2286</v>
      </c>
      <c r="I135" s="4">
        <v>0</v>
      </c>
      <c r="J135" s="4">
        <f>HLOOKUP(Results!E$4,Targeting!$C$3:$F$249,Targeting!$G135,FALSE)</f>
        <v>375</v>
      </c>
      <c r="K135" s="80">
        <f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Authority"),OR($F135=1,$F135=5)),0,new_ci(VALUE(LEFT(Options!$B$24,2)),$C135,$E135,$F135,2016,$I135,1,$H135,$G135*$H135,Options!$B$8)))</f>
        <v>315.1861992945</v>
      </c>
      <c r="L135" s="81">
        <f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Authority"),OR($F135=1,$F135=5)),0,new_ci(VALUE(LEFT(Options!$B$24,2)),$C135,$E135,$F135,2016,$I135+$J135,1,$H135,$G135*$H135,Options!$B$8)))</f>
        <v>313.23633605700002</v>
      </c>
      <c r="M135" s="74">
        <f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Authority"),OR($F135=1,$F135=5)),0,new_yllv2(VALUE(LEFT(Options!$B$24,2)),$C135,$D135,$E135,$F135,2016,$I135,1,$H135,$G135*$H135,Options!$B$8)))</f>
        <v>724.92920393589998</v>
      </c>
      <c r="N135" s="75">
        <f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Authority"),OR($F135=1,$F135=5)),0,new_yllv2(VALUE(LEFT(Options!$B$24,2)),$C135,$D135,$E135,$F135,2016,$I135+$J135,1,$H135,$G135*$H135,Options!$B$8)))</f>
        <v>720.44451264010002</v>
      </c>
      <c r="O135" s="81" t="e">
        <f ca="1"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Authority"),OR($F135=1,$F135=5)),0,hosp_count(VALUE(LEFT(Options!$B$24,2)),$C135,$E135,$F135,2016,$I135,1,$H135,$G135*$H135, Options!$B$8)))</f>
        <v>#NAME?</v>
      </c>
      <c r="P135" s="81" t="e">
        <f ca="1"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Authority"),OR($F135=1,$F135=5)),0,hosp_count(VALUE(LEFT(Options!$B$24,2)),$C135,$E135,$F135,2016,$I135+$J135,1,$H135,$G135*$H135, Options!$B$8)))</f>
        <v>#NAME?</v>
      </c>
      <c r="Q135" s="74">
        <f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Authority"),OR($F135=1,$F135=5)),0,prem_mort(VALUE(LEFT(Options!$B$24,2)),$C135,$E135,$F135,2016,$I135,1,$H135,$G135*$H135,Options!$B$8)))</f>
        <v>0</v>
      </c>
      <c r="R135" s="75">
        <f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Authority"),OR($F135=1,$F135=5)),0,prem_mort(VALUE(LEFT(Options!$B$24,2)),$C135,$E135,$F135,2016,$I135+$J135,1,$H135,$G135*$H135,Options!$B$8)))</f>
        <v>0</v>
      </c>
      <c r="S135" s="74">
        <f t="shared" si="150"/>
        <v>13787.672760039371</v>
      </c>
      <c r="T135" s="67">
        <f t="shared" si="151"/>
        <v>13702.376905380577</v>
      </c>
      <c r="U135" s="67">
        <f t="shared" si="152"/>
        <v>31711.688711106737</v>
      </c>
      <c r="V135" s="67">
        <f t="shared" si="153"/>
        <v>31515.507989505684</v>
      </c>
      <c r="W135" s="67" t="e">
        <f t="shared" ca="1" si="154"/>
        <v>#NAME?</v>
      </c>
      <c r="X135" s="67" t="e">
        <f t="shared" ca="1" si="155"/>
        <v>#NAME?</v>
      </c>
      <c r="Y135" s="67">
        <f t="shared" si="156"/>
        <v>0</v>
      </c>
      <c r="Z135" s="75">
        <f t="shared" si="157"/>
        <v>0</v>
      </c>
      <c r="AA135" s="74">
        <f t="shared" si="158"/>
        <v>13787672.760039372</v>
      </c>
      <c r="AB135" s="67">
        <f t="shared" si="159"/>
        <v>13702376.905380577</v>
      </c>
      <c r="AC135" s="67">
        <f t="shared" si="144"/>
        <v>31711688.711106736</v>
      </c>
      <c r="AD135" s="67">
        <f t="shared" si="145"/>
        <v>31515507.989505686</v>
      </c>
      <c r="AE135" s="67" t="e">
        <f t="shared" ca="1" si="146"/>
        <v>#NAME?</v>
      </c>
      <c r="AF135" s="67" t="e">
        <f t="shared" ca="1" si="147"/>
        <v>#NAME?</v>
      </c>
      <c r="AG135" s="67">
        <f t="shared" si="148"/>
        <v>0</v>
      </c>
      <c r="AH135" s="67">
        <f t="shared" si="149"/>
        <v>0</v>
      </c>
      <c r="AI135" s="75">
        <v>1000</v>
      </c>
      <c r="AJ135" s="122"/>
      <c r="AK135" s="123"/>
      <c r="AL135" s="67"/>
      <c r="AM135" s="67"/>
      <c r="AN135" s="123"/>
      <c r="AO135" s="123"/>
      <c r="AP135" s="67"/>
      <c r="AQ135" s="7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</row>
    <row r="136" spans="1:59" hidden="1" x14ac:dyDescent="0.35">
      <c r="B136" s="5" t="s">
        <v>83</v>
      </c>
      <c r="C136" s="15">
        <v>2.0384007</v>
      </c>
      <c r="D136" s="15">
        <v>81.468401</v>
      </c>
      <c r="E136" t="s">
        <v>167</v>
      </c>
      <c r="F136">
        <v>3</v>
      </c>
      <c r="G136" s="15">
        <f>HLOOKUP(Calculations!$E$2,'Prevalence Rates'!$C$3:$BC$249,'Prevalence Rates'!$BD136,FALSE)</f>
        <v>0</v>
      </c>
      <c r="H136">
        <f>HLOOKUP(Calculations!$E$2,'Population 2016'!$C$3:$BC$249,'Population 2016'!BD136,FALSE)</f>
        <v>0</v>
      </c>
      <c r="I136">
        <v>0</v>
      </c>
      <c r="J136">
        <f>HLOOKUP(Results!E$4,Targeting!$C$3:$F$249,Targeting!$G136,FALSE)</f>
        <v>0</v>
      </c>
      <c r="K136" s="76" t="e">
        <f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Authority"),OR($F136=1,$F136=5)),0,new_ci(VALUE(LEFT(Options!$B$24,2)),$C136,$E136,$F136,2016,$I136,1,$H136,$G136*$H136,Options!$B$8)))</f>
        <v>#VALUE!</v>
      </c>
      <c r="L136" s="77" t="e">
        <f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Authority"),OR($F136=1,$F136=5)),0,new_ci(VALUE(LEFT(Options!$B$24,2)),$C136,$E136,$F136,2016,$I136+$J136,1,$H136,$G136*$H136,Options!$B$8)))</f>
        <v>#VALUE!</v>
      </c>
      <c r="M136" s="70" t="e">
        <f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Authority"),OR($F136=1,$F136=5)),0,new_yllv2(VALUE(LEFT(Options!$B$24,2)),$C136,$D136,$E136,$F136,2016,$I136,1,$H136,$G136*$H136,Options!$B$8)))</f>
        <v>#VALUE!</v>
      </c>
      <c r="N136" s="71" t="e">
        <f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Authority"),OR($F136=1,$F136=5)),0,new_yllv2(VALUE(LEFT(Options!$B$24,2)),$C136,$D136,$E136,$F136,2016,$I136+$J136,1,$H136,$G136*$H136,Options!$B$8)))</f>
        <v>#VALUE!</v>
      </c>
      <c r="O136" s="77" t="e">
        <f ca="1"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Authority"),OR($F136=1,$F136=5)),0,hosp_count(VALUE(LEFT(Options!$B$24,2)),$C136,$E136,$F136,2016,$I136,1,$H136,$G136*$H136, Options!$B$8)))</f>
        <v>#NAME?</v>
      </c>
      <c r="P136" s="77" t="e">
        <f ca="1"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Authority"),OR($F136=1,$F136=5)),0,hosp_count(VALUE(LEFT(Options!$B$24,2)),$C136,$E136,$F136,2016,$I136+$J136,1,$H136,$G136*$H136, Options!$B$8)))</f>
        <v>#NAME?</v>
      </c>
      <c r="Q136" s="70" t="e">
        <f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Authority"),OR($F136=1,$F136=5)),0,prem_mort(VALUE(LEFT(Options!$B$24,2)),$C136,$E136,$F136,2016,$I136,1,$H136,$G136*$H136,Options!$B$8)))</f>
        <v>#VALUE!</v>
      </c>
      <c r="R136" s="71" t="e">
        <f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Authority"),OR($F136=1,$F136=5)),0,prem_mort(VALUE(LEFT(Options!$B$24,2)),$C136,$E136,$F136,2016,$I136+$J136,1,$H136,$G136*$H136,Options!$B$8)))</f>
        <v>#VALUE!</v>
      </c>
      <c r="S136" s="70" t="e">
        <f t="shared" si="150"/>
        <v>#VALUE!</v>
      </c>
      <c r="T136" s="62" t="e">
        <f t="shared" si="151"/>
        <v>#VALUE!</v>
      </c>
      <c r="U136" s="62" t="e">
        <f t="shared" si="152"/>
        <v>#VALUE!</v>
      </c>
      <c r="V136" s="62" t="e">
        <f t="shared" si="153"/>
        <v>#VALUE!</v>
      </c>
      <c r="W136" s="62" t="e">
        <f t="shared" ca="1" si="154"/>
        <v>#NAME?</v>
      </c>
      <c r="X136" s="62" t="e">
        <f t="shared" ca="1" si="155"/>
        <v>#NAME?</v>
      </c>
      <c r="Y136" s="62" t="e">
        <f t="shared" si="156"/>
        <v>#VALUE!</v>
      </c>
      <c r="Z136" s="71" t="e">
        <f t="shared" si="157"/>
        <v>#VALUE!</v>
      </c>
      <c r="AA136" s="70" t="e">
        <f t="shared" si="158"/>
        <v>#VALUE!</v>
      </c>
      <c r="AB136" s="62" t="e">
        <f t="shared" si="159"/>
        <v>#VALUE!</v>
      </c>
      <c r="AC136" s="62" t="e">
        <f t="shared" si="144"/>
        <v>#VALUE!</v>
      </c>
      <c r="AD136" s="62" t="e">
        <f t="shared" si="145"/>
        <v>#VALUE!</v>
      </c>
      <c r="AE136" s="62" t="e">
        <f t="shared" ca="1" si="146"/>
        <v>#NAME?</v>
      </c>
      <c r="AF136" s="62" t="e">
        <f t="shared" ca="1" si="147"/>
        <v>#NAME?</v>
      </c>
      <c r="AG136" s="62" t="e">
        <f t="shared" si="148"/>
        <v>#VALUE!</v>
      </c>
      <c r="AH136" s="62" t="e">
        <f t="shared" si="149"/>
        <v>#VALUE!</v>
      </c>
      <c r="AI136" s="71">
        <v>5000</v>
      </c>
      <c r="AJ136" s="120"/>
      <c r="AK136" s="121"/>
      <c r="AL136" s="62"/>
      <c r="AM136" s="62"/>
      <c r="AN136" s="121"/>
      <c r="AO136" s="121"/>
      <c r="AP136" s="62"/>
      <c r="AQ136" s="71"/>
    </row>
    <row r="137" spans="1:59" hidden="1" x14ac:dyDescent="0.35">
      <c r="B137" s="5" t="s">
        <v>61</v>
      </c>
      <c r="C137" s="15">
        <v>6.9792794999999996</v>
      </c>
      <c r="D137" s="15">
        <v>81.439279999999997</v>
      </c>
      <c r="E137" t="s">
        <v>167</v>
      </c>
      <c r="F137">
        <v>3</v>
      </c>
      <c r="G137" s="15">
        <f>HLOOKUP(Calculations!$E$2,'Prevalence Rates'!$C$3:$BC$249,'Prevalence Rates'!$BD137,FALSE)</f>
        <v>0</v>
      </c>
      <c r="H137">
        <f>HLOOKUP(Calculations!$E$2,'Population 2016'!$C$3:$BC$249,'Population 2016'!BD137,FALSE)</f>
        <v>0</v>
      </c>
      <c r="I137">
        <v>0</v>
      </c>
      <c r="J137">
        <f>HLOOKUP(Results!E$4,Targeting!$C$3:$F$249,Targeting!$G137,FALSE)</f>
        <v>0</v>
      </c>
      <c r="K137" s="76" t="e">
        <f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Authority"),OR($F137=1,$F137=5)),0,new_ci(VALUE(LEFT(Options!$B$24,2)),$C137,$E137,$F137,2016,$I137,1,$H137,$G137*$H137,Options!$B$8)))</f>
        <v>#VALUE!</v>
      </c>
      <c r="L137" s="77" t="e">
        <f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Authority"),OR($F137=1,$F137=5)),0,new_ci(VALUE(LEFT(Options!$B$24,2)),$C137,$E137,$F137,2016,$I137+$J137,1,$H137,$G137*$H137,Options!$B$8)))</f>
        <v>#VALUE!</v>
      </c>
      <c r="M137" s="70" t="e">
        <f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Authority"),OR($F137=1,$F137=5)),0,new_yllv2(VALUE(LEFT(Options!$B$24,2)),$C137,$D137,$E137,$F137,2016,$I137,1,$H137,$G137*$H137,Options!$B$8)))</f>
        <v>#VALUE!</v>
      </c>
      <c r="N137" s="71" t="e">
        <f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Authority"),OR($F137=1,$F137=5)),0,new_yllv2(VALUE(LEFT(Options!$B$24,2)),$C137,$D137,$E137,$F137,2016,$I137+$J137,1,$H137,$G137*$H137,Options!$B$8)))</f>
        <v>#VALUE!</v>
      </c>
      <c r="O137" s="77" t="e">
        <f ca="1"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Authority"),OR($F137=1,$F137=5)),0,hosp_count(VALUE(LEFT(Options!$B$24,2)),$C137,$E137,$F137,2016,$I137,1,$H137,$G137*$H137, Options!$B$8)))</f>
        <v>#NAME?</v>
      </c>
      <c r="P137" s="77" t="e">
        <f ca="1"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Authority"),OR($F137=1,$F137=5)),0,hosp_count(VALUE(LEFT(Options!$B$24,2)),$C137,$E137,$F137,2016,$I137+$J137,1,$H137,$G137*$H137, Options!$B$8)))</f>
        <v>#NAME?</v>
      </c>
      <c r="Q137" s="70" t="e">
        <f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Authority"),OR($F137=1,$F137=5)),0,prem_mort(VALUE(LEFT(Options!$B$24,2)),$C137,$E137,$F137,2016,$I137,1,$H137,$G137*$H137,Options!$B$8)))</f>
        <v>#VALUE!</v>
      </c>
      <c r="R137" s="71" t="e">
        <f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Authority"),OR($F137=1,$F137=5)),0,prem_mort(VALUE(LEFT(Options!$B$24,2)),$C137,$E137,$F137,2016,$I137+$J137,1,$H137,$G137*$H137,Options!$B$8)))</f>
        <v>#VALUE!</v>
      </c>
      <c r="S137" s="70" t="e">
        <f t="shared" si="150"/>
        <v>#VALUE!</v>
      </c>
      <c r="T137" s="62" t="e">
        <f t="shared" si="151"/>
        <v>#VALUE!</v>
      </c>
      <c r="U137" s="62" t="e">
        <f t="shared" si="152"/>
        <v>#VALUE!</v>
      </c>
      <c r="V137" s="62" t="e">
        <f t="shared" si="153"/>
        <v>#VALUE!</v>
      </c>
      <c r="W137" s="62" t="e">
        <f t="shared" ca="1" si="154"/>
        <v>#NAME?</v>
      </c>
      <c r="X137" s="62" t="e">
        <f t="shared" ca="1" si="155"/>
        <v>#NAME?</v>
      </c>
      <c r="Y137" s="62" t="e">
        <f t="shared" si="156"/>
        <v>#VALUE!</v>
      </c>
      <c r="Z137" s="71" t="e">
        <f t="shared" si="157"/>
        <v>#VALUE!</v>
      </c>
      <c r="AA137" s="70" t="e">
        <f t="shared" si="158"/>
        <v>#VALUE!</v>
      </c>
      <c r="AB137" s="62" t="e">
        <f t="shared" si="159"/>
        <v>#VALUE!</v>
      </c>
      <c r="AC137" s="62" t="e">
        <f t="shared" si="144"/>
        <v>#VALUE!</v>
      </c>
      <c r="AD137" s="62" t="e">
        <f t="shared" si="145"/>
        <v>#VALUE!</v>
      </c>
      <c r="AE137" s="62" t="e">
        <f t="shared" ca="1" si="146"/>
        <v>#NAME?</v>
      </c>
      <c r="AF137" s="62" t="e">
        <f t="shared" ca="1" si="147"/>
        <v>#NAME?</v>
      </c>
      <c r="AG137" s="62" t="e">
        <f t="shared" si="148"/>
        <v>#VALUE!</v>
      </c>
      <c r="AH137" s="62" t="e">
        <f t="shared" si="149"/>
        <v>#VALUE!</v>
      </c>
      <c r="AI137" s="71">
        <v>5500</v>
      </c>
      <c r="AJ137" s="120"/>
      <c r="AK137" s="121"/>
      <c r="AL137" s="62"/>
      <c r="AM137" s="62"/>
      <c r="AN137" s="121"/>
      <c r="AO137" s="121"/>
      <c r="AP137" s="62"/>
      <c r="AQ137" s="71"/>
    </row>
    <row r="138" spans="1:59" hidden="1" x14ac:dyDescent="0.35">
      <c r="A138" s="4"/>
      <c r="B138" s="5" t="s">
        <v>78</v>
      </c>
      <c r="C138" s="15">
        <v>12.478312000000001</v>
      </c>
      <c r="D138" s="15">
        <v>81.948309999999992</v>
      </c>
      <c r="E138" t="s">
        <v>167</v>
      </c>
      <c r="F138">
        <v>3</v>
      </c>
      <c r="G138" s="15">
        <f>HLOOKUP(Calculations!$E$2,'Prevalence Rates'!$C$3:$BC$249,'Prevalence Rates'!$BD138,FALSE)</f>
        <v>0</v>
      </c>
      <c r="H138">
        <f>HLOOKUP(Calculations!$E$2,'Population 2016'!$C$3:$BC$249,'Population 2016'!BD138,FALSE)</f>
        <v>0</v>
      </c>
      <c r="I138">
        <v>0</v>
      </c>
      <c r="J138">
        <f>HLOOKUP(Results!E$4,Targeting!$C$3:$F$249,Targeting!$G138,FALSE)</f>
        <v>0</v>
      </c>
      <c r="K138" s="76" t="e">
        <f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Authority"),OR($F138=1,$F138=5)),0,new_ci(VALUE(LEFT(Options!$B$24,2)),$C138,$E138,$F138,2016,$I138,1,$H138,$G138*$H138,Options!$B$8)))</f>
        <v>#VALUE!</v>
      </c>
      <c r="L138" s="77" t="e">
        <f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Authority"),OR($F138=1,$F138=5)),0,new_ci(VALUE(LEFT(Options!$B$24,2)),$C138,$E138,$F138,2016,$I138+$J138,1,$H138,$G138*$H138,Options!$B$8)))</f>
        <v>#VALUE!</v>
      </c>
      <c r="M138" s="70" t="e">
        <f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Authority"),OR($F138=1,$F138=5)),0,new_yllv2(VALUE(LEFT(Options!$B$24,2)),$C138,$D138,$E138,$F138,2016,$I138,1,$H138,$G138*$H138,Options!$B$8)))</f>
        <v>#VALUE!</v>
      </c>
      <c r="N138" s="71" t="e">
        <f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Authority"),OR($F138=1,$F138=5)),0,new_yllv2(VALUE(LEFT(Options!$B$24,2)),$C138,$D138,$E138,$F138,2016,$I138+$J138,1,$H138,$G138*$H138,Options!$B$8)))</f>
        <v>#VALUE!</v>
      </c>
      <c r="O138" s="77" t="e">
        <f ca="1"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Authority"),OR($F138=1,$F138=5)),0,hosp_count(VALUE(LEFT(Options!$B$24,2)),$C138,$E138,$F138,2016,$I138,1,$H138,$G138*$H138, Options!$B$8)))</f>
        <v>#NAME?</v>
      </c>
      <c r="P138" s="77" t="e">
        <f ca="1"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Authority"),OR($F138=1,$F138=5)),0,hosp_count(VALUE(LEFT(Options!$B$24,2)),$C138,$E138,$F138,2016,$I138+$J138,1,$H138,$G138*$H138, Options!$B$8)))</f>
        <v>#NAME?</v>
      </c>
      <c r="Q138" s="70" t="e">
        <f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Authority"),OR($F138=1,$F138=5)),0,prem_mort(VALUE(LEFT(Options!$B$24,2)),$C138,$E138,$F138,2016,$I138,1,$H138,$G138*$H138,Options!$B$8)))</f>
        <v>#VALUE!</v>
      </c>
      <c r="R138" s="71" t="e">
        <f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Authority"),OR($F138=1,$F138=5)),0,prem_mort(VALUE(LEFT(Options!$B$24,2)),$C138,$E138,$F138,2016,$I138+$J138,1,$H138,$G138*$H138,Options!$B$8)))</f>
        <v>#VALUE!</v>
      </c>
      <c r="S138" s="70" t="e">
        <f t="shared" si="150"/>
        <v>#VALUE!</v>
      </c>
      <c r="T138" s="62" t="e">
        <f t="shared" si="151"/>
        <v>#VALUE!</v>
      </c>
      <c r="U138" s="62" t="e">
        <f t="shared" si="152"/>
        <v>#VALUE!</v>
      </c>
      <c r="V138" s="62" t="e">
        <f t="shared" si="153"/>
        <v>#VALUE!</v>
      </c>
      <c r="W138" s="62" t="e">
        <f t="shared" ca="1" si="154"/>
        <v>#NAME?</v>
      </c>
      <c r="X138" s="62" t="e">
        <f t="shared" ca="1" si="155"/>
        <v>#NAME?</v>
      </c>
      <c r="Y138" s="62" t="e">
        <f t="shared" si="156"/>
        <v>#VALUE!</v>
      </c>
      <c r="Z138" s="71" t="e">
        <f t="shared" si="157"/>
        <v>#VALUE!</v>
      </c>
      <c r="AA138" s="70" t="e">
        <f t="shared" si="158"/>
        <v>#VALUE!</v>
      </c>
      <c r="AB138" s="62" t="e">
        <f t="shared" si="159"/>
        <v>#VALUE!</v>
      </c>
      <c r="AC138" s="62" t="e">
        <f t="shared" si="144"/>
        <v>#VALUE!</v>
      </c>
      <c r="AD138" s="62" t="e">
        <f t="shared" si="145"/>
        <v>#VALUE!</v>
      </c>
      <c r="AE138" s="62" t="e">
        <f t="shared" ca="1" si="146"/>
        <v>#NAME?</v>
      </c>
      <c r="AF138" s="62" t="e">
        <f t="shared" ca="1" si="147"/>
        <v>#NAME?</v>
      </c>
      <c r="AG138" s="62" t="e">
        <f t="shared" si="148"/>
        <v>#VALUE!</v>
      </c>
      <c r="AH138" s="62" t="e">
        <f t="shared" si="149"/>
        <v>#VALUE!</v>
      </c>
      <c r="AI138" s="71">
        <v>6600</v>
      </c>
      <c r="AJ138" s="120"/>
      <c r="AK138" s="121"/>
      <c r="AL138" s="62"/>
      <c r="AM138" s="62"/>
      <c r="AN138" s="121"/>
      <c r="AO138" s="121"/>
      <c r="AP138" s="62"/>
      <c r="AQ138" s="71"/>
    </row>
    <row r="139" spans="1:59" x14ac:dyDescent="0.35">
      <c r="A139" t="s">
        <v>135</v>
      </c>
      <c r="B139" s="5" t="s">
        <v>62</v>
      </c>
      <c r="C139" s="15">
        <v>17.570053000000001</v>
      </c>
      <c r="D139" s="15">
        <v>81.100049999999996</v>
      </c>
      <c r="E139" t="s">
        <v>167</v>
      </c>
      <c r="F139">
        <v>3</v>
      </c>
      <c r="G139" s="15">
        <f>HLOOKUP(Calculations!$E$2,'Prevalence Rates'!$C$3:$BC$249,'Prevalence Rates'!$BD139,FALSE)</f>
        <v>0.11700000000000003</v>
      </c>
      <c r="H139">
        <f>HLOOKUP(Calculations!$E$2,'Population 2016'!$C$3:$BC$249,'Population 2016'!BD139,FALSE)</f>
        <v>22864</v>
      </c>
      <c r="I139">
        <v>0</v>
      </c>
      <c r="J139">
        <f>HLOOKUP(Results!E$4,Targeting!$C$3:$F$249,Targeting!$G139,FALSE)</f>
        <v>3754</v>
      </c>
      <c r="K139" s="76">
        <f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Authority"),OR($F139=1,$F139=5)),0,new_ci(VALUE(LEFT(Options!$B$24,2)),$C139,$E139,$F139,2016,$I139,1,$H139,$G139*$H139,Options!$B$8)))</f>
        <v>4.1158378210000004</v>
      </c>
      <c r="L139" s="77">
        <f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Authority"),OR($F139=1,$F139=5)),0,new_ci(VALUE(LEFT(Options!$B$24,2)),$C139,$E139,$F139,2016,$I139+$J139,1,$H139,$G139*$H139,Options!$B$8)))</f>
        <v>4.0802052283999997</v>
      </c>
      <c r="M139" s="70">
        <f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Authority"),OR($F139=1,$F139=5)),0,new_yllv2(VALUE(LEFT(Options!$B$24,2)),$C139,$D139,$E139,$F139,2016,$I139,1,$H139,$G139*$H139,Options!$B$8)))</f>
        <v>257.36332659959999</v>
      </c>
      <c r="N139" s="71">
        <f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Authority"),OR($F139=1,$F139=5)),0,new_yllv2(VALUE(LEFT(Options!$B$24,2)),$C139,$D139,$E139,$F139,2016,$I139+$J139,1,$H139,$G139*$H139,Options!$B$8)))</f>
        <v>255.1352206912</v>
      </c>
      <c r="O139" s="77" t="e">
        <f ca="1"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Authority"),OR($F139=1,$F139=5)),0,hosp_count(VALUE(LEFT(Options!$B$24,2)),$C139,$E139,$F139,2016,$I139,1,$H139,$G139*$H139, Options!$B$8)))</f>
        <v>#NAME?</v>
      </c>
      <c r="P139" s="77" t="e">
        <f ca="1"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Authority"),OR($F139=1,$F139=5)),0,hosp_count(VALUE(LEFT(Options!$B$24,2)),$C139,$E139,$F139,2016,$I139+$J139,1,$H139,$G139*$H139, Options!$B$8)))</f>
        <v>#NAME?</v>
      </c>
      <c r="Q139" s="70">
        <f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Authority"),OR($F139=1,$F139=5)),0,prem_mort(VALUE(LEFT(Options!$B$24,2)),$C139,$E139,$F139,2016,$I139,1,$H139,$G139*$H139,Options!$B$8)))</f>
        <v>4.1158378210000004</v>
      </c>
      <c r="R139" s="71">
        <f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Authority"),OR($F139=1,$F139=5)),0,prem_mort(VALUE(LEFT(Options!$B$24,2)),$C139,$E139,$F139,2016,$I139+$J139,1,$H139,$G139*$H139,Options!$B$8)))</f>
        <v>4.0802052283999997</v>
      </c>
      <c r="S139" s="70">
        <f t="shared" si="150"/>
        <v>18.001390049860042</v>
      </c>
      <c r="T139" s="62">
        <f t="shared" si="151"/>
        <v>17.845544210986702</v>
      </c>
      <c r="U139" s="62">
        <f t="shared" si="152"/>
        <v>1125.6268658135059</v>
      </c>
      <c r="V139" s="62">
        <f t="shared" si="153"/>
        <v>1115.8818259762072</v>
      </c>
      <c r="W139" s="62" t="e">
        <f t="shared" ca="1" si="154"/>
        <v>#NAME?</v>
      </c>
      <c r="X139" s="62" t="e">
        <f t="shared" ca="1" si="155"/>
        <v>#NAME?</v>
      </c>
      <c r="Y139" s="62">
        <f t="shared" si="156"/>
        <v>18.001390049860042</v>
      </c>
      <c r="Z139" s="71">
        <f t="shared" si="157"/>
        <v>17.845544210986702</v>
      </c>
      <c r="AA139" s="70">
        <f t="shared" si="158"/>
        <v>79206.116219384188</v>
      </c>
      <c r="AB139" s="62">
        <f t="shared" si="159"/>
        <v>78520.394528341494</v>
      </c>
      <c r="AC139" s="62">
        <f t="shared" si="144"/>
        <v>4952758.2095794259</v>
      </c>
      <c r="AD139" s="62">
        <f t="shared" si="145"/>
        <v>4909880.0342953121</v>
      </c>
      <c r="AE139" s="62" t="e">
        <f t="shared" ca="1" si="146"/>
        <v>#NAME?</v>
      </c>
      <c r="AF139" s="62" t="e">
        <f t="shared" ca="1" si="147"/>
        <v>#NAME?</v>
      </c>
      <c r="AG139" s="62">
        <f t="shared" si="148"/>
        <v>79206.116219384188</v>
      </c>
      <c r="AH139" s="62">
        <f t="shared" si="149"/>
        <v>78520.394528341494</v>
      </c>
      <c r="AI139" s="71">
        <v>4400</v>
      </c>
      <c r="AJ139" s="120"/>
      <c r="AK139" s="121"/>
      <c r="AL139" s="62"/>
      <c r="AM139" s="62"/>
      <c r="AN139" s="121"/>
      <c r="AO139" s="121"/>
      <c r="AP139" s="62"/>
      <c r="AQ139" s="71"/>
    </row>
    <row r="140" spans="1:59" x14ac:dyDescent="0.35">
      <c r="B140" s="5" t="s">
        <v>63</v>
      </c>
      <c r="C140" s="15">
        <v>22.077057</v>
      </c>
      <c r="D140" s="15">
        <v>81.667060000000006</v>
      </c>
      <c r="E140" t="s">
        <v>167</v>
      </c>
      <c r="F140">
        <v>3</v>
      </c>
      <c r="G140" s="15">
        <f>HLOOKUP(Calculations!$E$2,'Prevalence Rates'!$C$3:$BC$249,'Prevalence Rates'!$BD140,FALSE)</f>
        <v>0.11700000000000003</v>
      </c>
      <c r="H140">
        <f>HLOOKUP(Calculations!$E$2,'Population 2016'!$C$3:$BC$249,'Population 2016'!BD140,FALSE)</f>
        <v>34910</v>
      </c>
      <c r="I140">
        <v>0</v>
      </c>
      <c r="J140">
        <f>HLOOKUP(Results!E$4,Targeting!$C$3:$F$249,Targeting!$G140,FALSE)</f>
        <v>5732</v>
      </c>
      <c r="K140" s="76">
        <f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Authority"),OR($F140=1,$F140=5)),0,new_ci(VALUE(LEFT(Options!$B$24,2)),$C140,$E140,$F140,2016,$I140,1,$H140,$G140*$H140,Options!$B$8)))</f>
        <v>9.2197658611000008</v>
      </c>
      <c r="L140" s="77">
        <f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Authority"),OR($F140=1,$F140=5)),0,new_ci(VALUE(LEFT(Options!$B$24,2)),$C140,$E140,$F140,2016,$I140+$J140,1,$H140,$G140*$H140,Options!$B$8)))</f>
        <v>9.1399494807000004</v>
      </c>
      <c r="M140" s="70">
        <f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Authority"),OR($F140=1,$F140=5)),0,new_yllv2(VALUE(LEFT(Options!$B$24,2)),$C140,$D140,$E140,$F140,2016,$I140,1,$H140,$G140*$H140,Options!$B$8)))</f>
        <v>540.18610946110005</v>
      </c>
      <c r="N140" s="71">
        <f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Authority"),OR($F140=1,$F140=5)),0,new_yllv2(VALUE(LEFT(Options!$B$24,2)),$C140,$D140,$E140,$F140,2016,$I140+$J140,1,$H140,$G140*$H140,Options!$B$8)))</f>
        <v>535.50966749409997</v>
      </c>
      <c r="O140" s="77" t="e">
        <f ca="1"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Authority"),OR($F140=1,$F140=5)),0,hosp_count(VALUE(LEFT(Options!$B$24,2)),$C140,$E140,$F140,2016,$I140,1,$H140,$G140*$H140, Options!$B$8)))</f>
        <v>#NAME?</v>
      </c>
      <c r="P140" s="77" t="e">
        <f ca="1"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Authority"),OR($F140=1,$F140=5)),0,hosp_count(VALUE(LEFT(Options!$B$24,2)),$C140,$E140,$F140,2016,$I140+$J140,1,$H140,$G140*$H140, Options!$B$8)))</f>
        <v>#NAME?</v>
      </c>
      <c r="Q140" s="70">
        <f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Authority"),OR($F140=1,$F140=5)),0,prem_mort(VALUE(LEFT(Options!$B$24,2)),$C140,$E140,$F140,2016,$I140,1,$H140,$G140*$H140,Options!$B$8)))</f>
        <v>9.2197658611000008</v>
      </c>
      <c r="R140" s="71">
        <f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Authority"),OR($F140=1,$F140=5)),0,prem_mort(VALUE(LEFT(Options!$B$24,2)),$C140,$E140,$F140,2016,$I140+$J140,1,$H140,$G140*$H140,Options!$B$8)))</f>
        <v>9.1399494807000004</v>
      </c>
      <c r="S140" s="70">
        <f t="shared" si="150"/>
        <v>26.410099859925523</v>
      </c>
      <c r="T140" s="62">
        <f t="shared" si="151"/>
        <v>26.181465140933831</v>
      </c>
      <c r="U140" s="62">
        <f t="shared" si="152"/>
        <v>1547.3678300232025</v>
      </c>
      <c r="V140" s="62">
        <f t="shared" si="153"/>
        <v>1533.9721211518188</v>
      </c>
      <c r="W140" s="62" t="e">
        <f t="shared" ca="1" si="154"/>
        <v>#NAME?</v>
      </c>
      <c r="X140" s="62" t="e">
        <f t="shared" ca="1" si="155"/>
        <v>#NAME?</v>
      </c>
      <c r="Y140" s="62">
        <f t="shared" si="156"/>
        <v>26.410099859925523</v>
      </c>
      <c r="Z140" s="71">
        <f t="shared" si="157"/>
        <v>26.181465140933831</v>
      </c>
      <c r="AA140" s="70">
        <f t="shared" si="158"/>
        <v>158460.59915955315</v>
      </c>
      <c r="AB140" s="62">
        <f t="shared" si="159"/>
        <v>157088.79084560298</v>
      </c>
      <c r="AC140" s="62">
        <f t="shared" si="144"/>
        <v>9284206.9801392145</v>
      </c>
      <c r="AD140" s="62">
        <f t="shared" si="145"/>
        <v>9203832.7269109134</v>
      </c>
      <c r="AE140" s="62" t="e">
        <f t="shared" ca="1" si="146"/>
        <v>#NAME?</v>
      </c>
      <c r="AF140" s="62" t="e">
        <f t="shared" ca="1" si="147"/>
        <v>#NAME?</v>
      </c>
      <c r="AG140" s="62">
        <f t="shared" si="148"/>
        <v>158460.59915955315</v>
      </c>
      <c r="AH140" s="62">
        <f t="shared" si="149"/>
        <v>157088.79084560298</v>
      </c>
      <c r="AI140" s="71">
        <v>6000</v>
      </c>
      <c r="AJ140" s="120"/>
      <c r="AK140" s="121"/>
      <c r="AL140" s="62"/>
      <c r="AM140" s="62"/>
      <c r="AN140" s="121"/>
      <c r="AO140" s="121"/>
      <c r="AP140" s="62"/>
      <c r="AQ140" s="71"/>
    </row>
    <row r="141" spans="1:59" x14ac:dyDescent="0.35">
      <c r="B141" s="5" t="s">
        <v>64</v>
      </c>
      <c r="C141" s="15">
        <v>26.975186999999998</v>
      </c>
      <c r="D141" s="15">
        <v>81.645189999999999</v>
      </c>
      <c r="E141" t="s">
        <v>167</v>
      </c>
      <c r="F141">
        <v>3</v>
      </c>
      <c r="G141" s="15">
        <f>HLOOKUP(Calculations!$E$2,'Prevalence Rates'!$C$3:$BC$249,'Prevalence Rates'!$BD141,FALSE)</f>
        <v>0.115</v>
      </c>
      <c r="H141">
        <f>HLOOKUP(Calculations!$E$2,'Population 2016'!$C$3:$BC$249,'Population 2016'!BD141,FALSE)</f>
        <v>36432</v>
      </c>
      <c r="I141">
        <v>0</v>
      </c>
      <c r="J141">
        <f>HLOOKUP(Results!E$4,Targeting!$C$3:$F$249,Targeting!$G141,FALSE)</f>
        <v>5982</v>
      </c>
      <c r="K141" s="76">
        <f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Authority"),OR($F141=1,$F141=5)),0,new_ci(VALUE(LEFT(Options!$B$24,2)),$C141,$E141,$F141,2016,$I141,1,$H141,$G141*$H141,Options!$B$8)))</f>
        <v>14.593287262</v>
      </c>
      <c r="L141" s="77">
        <f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Authority"),OR($F141=1,$F141=5)),0,new_ci(VALUE(LEFT(Options!$B$24,2)),$C141,$E141,$F141,2016,$I141+$J141,1,$H141,$G141*$H141,Options!$B$8)))</f>
        <v>14.466860683</v>
      </c>
      <c r="M141" s="70">
        <f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Authority"),OR($F141=1,$F141=5)),0,new_yllv2(VALUE(LEFT(Options!$B$24,2)),$C141,$D141,$E141,$F141,2016,$I141,1,$H141,$G141*$H141,Options!$B$8)))</f>
        <v>783.22177113140003</v>
      </c>
      <c r="N141" s="71">
        <f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Authority"),OR($F141=1,$F141=5)),0,new_yllv2(VALUE(LEFT(Options!$B$24,2)),$C141,$D141,$E141,$F141,2016,$I141+$J141,1,$H141,$G141*$H141,Options!$B$8)))</f>
        <v>776.43645625720001</v>
      </c>
      <c r="O141" s="77" t="e">
        <f ca="1"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Authority"),OR($F141=1,$F141=5)),0,hosp_count(VALUE(LEFT(Options!$B$24,2)),$C141,$E141,$F141,2016,$I141,1,$H141,$G141*$H141, Options!$B$8)))</f>
        <v>#NAME?</v>
      </c>
      <c r="P141" s="77" t="e">
        <f ca="1"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Authority"),OR($F141=1,$F141=5)),0,hosp_count(VALUE(LEFT(Options!$B$24,2)),$C141,$E141,$F141,2016,$I141+$J141,1,$H141,$G141*$H141, Options!$B$8)))</f>
        <v>#NAME?</v>
      </c>
      <c r="Q141" s="70">
        <f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Authority"),OR($F141=1,$F141=5)),0,prem_mort(VALUE(LEFT(Options!$B$24,2)),$C141,$E141,$F141,2016,$I141,1,$H141,$G141*$H141,Options!$B$8)))</f>
        <v>14.593287262</v>
      </c>
      <c r="R141" s="71">
        <f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Authority"),OR($F141=1,$F141=5)),0,prem_mort(VALUE(LEFT(Options!$B$24,2)),$C141,$E141,$F141,2016,$I141+$J141,1,$H141,$G141*$H141,Options!$B$8)))</f>
        <v>14.466860683</v>
      </c>
      <c r="S141" s="70">
        <f t="shared" si="150"/>
        <v>40.056234250109796</v>
      </c>
      <c r="T141" s="62">
        <f t="shared" si="151"/>
        <v>39.709213556763281</v>
      </c>
      <c r="U141" s="62">
        <f t="shared" si="152"/>
        <v>2149.8182123720903</v>
      </c>
      <c r="V141" s="62">
        <f t="shared" si="153"/>
        <v>2131.1936107191477</v>
      </c>
      <c r="W141" s="62" t="e">
        <f t="shared" ca="1" si="154"/>
        <v>#NAME?</v>
      </c>
      <c r="X141" s="62" t="e">
        <f t="shared" ca="1" si="155"/>
        <v>#NAME?</v>
      </c>
      <c r="Y141" s="62">
        <f t="shared" si="156"/>
        <v>40.056234250109796</v>
      </c>
      <c r="Z141" s="71">
        <f t="shared" si="157"/>
        <v>39.709213556763281</v>
      </c>
      <c r="AA141" s="70">
        <f t="shared" si="158"/>
        <v>240337.40550065879</v>
      </c>
      <c r="AB141" s="62">
        <f t="shared" si="159"/>
        <v>238255.28134057968</v>
      </c>
      <c r="AC141" s="62">
        <f t="shared" si="144"/>
        <v>12898909.274232542</v>
      </c>
      <c r="AD141" s="62">
        <f t="shared" si="145"/>
        <v>12787161.664314887</v>
      </c>
      <c r="AE141" s="62" t="e">
        <f t="shared" ca="1" si="146"/>
        <v>#NAME?</v>
      </c>
      <c r="AF141" s="62" t="e">
        <f t="shared" ca="1" si="147"/>
        <v>#NAME?</v>
      </c>
      <c r="AG141" s="62">
        <f t="shared" si="148"/>
        <v>240337.40550065879</v>
      </c>
      <c r="AH141" s="62">
        <f t="shared" si="149"/>
        <v>238255.28134057968</v>
      </c>
      <c r="AI141" s="71">
        <v>6000</v>
      </c>
      <c r="AJ141" s="120"/>
      <c r="AK141" s="121"/>
      <c r="AL141" s="62"/>
      <c r="AM141" s="62"/>
      <c r="AN141" s="121"/>
      <c r="AO141" s="121"/>
      <c r="AP141" s="62"/>
      <c r="AQ141" s="71"/>
    </row>
    <row r="142" spans="1:59" x14ac:dyDescent="0.35">
      <c r="B142" s="5" t="s">
        <v>65</v>
      </c>
      <c r="C142" s="15">
        <v>31.999904999999998</v>
      </c>
      <c r="D142" s="15">
        <v>81.799899999999994</v>
      </c>
      <c r="E142" t="s">
        <v>167</v>
      </c>
      <c r="F142">
        <v>3</v>
      </c>
      <c r="G142" s="15">
        <f>HLOOKUP(Calculations!$E$2,'Prevalence Rates'!$C$3:$BC$249,'Prevalence Rates'!$BD142,FALSE)</f>
        <v>0.115</v>
      </c>
      <c r="H142">
        <f>HLOOKUP(Calculations!$E$2,'Population 2016'!$C$3:$BC$249,'Population 2016'!BD142,FALSE)</f>
        <v>34795</v>
      </c>
      <c r="I142">
        <v>0</v>
      </c>
      <c r="J142">
        <f>HLOOKUP(Results!E$4,Targeting!$C$3:$F$249,Targeting!$G142,FALSE)</f>
        <v>5713</v>
      </c>
      <c r="K142" s="76">
        <f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Authority"),OR($F142=1,$F142=5)),0,new_ci(VALUE(LEFT(Options!$B$24,2)),$C142,$E142,$F142,2016,$I142,1,$H142,$G142*$H142,Options!$B$8)))</f>
        <v>21.367120003899998</v>
      </c>
      <c r="L142" s="77">
        <f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Authority"),OR($F142=1,$F142=5)),0,new_ci(VALUE(LEFT(Options!$B$24,2)),$C142,$E142,$F142,2016,$I142+$J142,1,$H142,$G142*$H142,Options!$B$8)))</f>
        <v>21.182049654099998</v>
      </c>
      <c r="M142" s="70">
        <f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Authority"),OR($F142=1,$F142=5)),0,new_yllv2(VALUE(LEFT(Options!$B$24,2)),$C142,$D142,$E142,$F142,2016,$I142,1,$H142,$G142*$H142,Options!$B$8)))</f>
        <v>1042.7153493547</v>
      </c>
      <c r="N142" s="71">
        <f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Authority"),OR($F142=1,$F142=5)),0,new_yllv2(VALUE(LEFT(Options!$B$24,2)),$C142,$D142,$E142,$F142,2016,$I142+$J142,1,$H142,$G142*$H142,Options!$B$8)))</f>
        <v>1033.6839172098</v>
      </c>
      <c r="O142" s="77" t="e">
        <f ca="1"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Authority"),OR($F142=1,$F142=5)),0,hosp_count(VALUE(LEFT(Options!$B$24,2)),$C142,$E142,$F142,2016,$I142,1,$H142,$G142*$H142, Options!$B$8)))</f>
        <v>#NAME?</v>
      </c>
      <c r="P142" s="77" t="e">
        <f ca="1"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Authority"),OR($F142=1,$F142=5)),0,hosp_count(VALUE(LEFT(Options!$B$24,2)),$C142,$E142,$F142,2016,$I142+$J142,1,$H142,$G142*$H142, Options!$B$8)))</f>
        <v>#NAME?</v>
      </c>
      <c r="Q142" s="70">
        <f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Authority"),OR($F142=1,$F142=5)),0,prem_mort(VALUE(LEFT(Options!$B$24,2)),$C142,$E142,$F142,2016,$I142,1,$H142,$G142*$H142,Options!$B$8)))</f>
        <v>21.367120003899998</v>
      </c>
      <c r="R142" s="71">
        <f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Authority"),OR($F142=1,$F142=5)),0,prem_mort(VALUE(LEFT(Options!$B$24,2)),$C142,$E142,$F142,2016,$I142+$J142,1,$H142,$G142*$H142,Options!$B$8)))</f>
        <v>21.182049654099998</v>
      </c>
      <c r="S142" s="70">
        <f t="shared" si="150"/>
        <v>61.408593199885033</v>
      </c>
      <c r="T142" s="62">
        <f t="shared" si="151"/>
        <v>60.876705429228331</v>
      </c>
      <c r="U142" s="62">
        <f t="shared" si="152"/>
        <v>2996.7390411113665</v>
      </c>
      <c r="V142" s="62">
        <f t="shared" si="153"/>
        <v>2970.7829205627245</v>
      </c>
      <c r="W142" s="62" t="e">
        <f t="shared" ca="1" si="154"/>
        <v>#NAME?</v>
      </c>
      <c r="X142" s="62" t="e">
        <f t="shared" ca="1" si="155"/>
        <v>#NAME?</v>
      </c>
      <c r="Y142" s="62">
        <f t="shared" si="156"/>
        <v>61.408593199885033</v>
      </c>
      <c r="Z142" s="71">
        <f t="shared" si="157"/>
        <v>60.876705429228331</v>
      </c>
      <c r="AA142" s="70">
        <f t="shared" si="158"/>
        <v>399155.85579925269</v>
      </c>
      <c r="AB142" s="62">
        <f t="shared" si="159"/>
        <v>395698.58528998413</v>
      </c>
      <c r="AC142" s="62">
        <f t="shared" si="144"/>
        <v>19478803.767223883</v>
      </c>
      <c r="AD142" s="62">
        <f t="shared" si="145"/>
        <v>19310088.98365771</v>
      </c>
      <c r="AE142" s="62" t="e">
        <f t="shared" ca="1" si="146"/>
        <v>#NAME?</v>
      </c>
      <c r="AF142" s="62" t="e">
        <f t="shared" ca="1" si="147"/>
        <v>#NAME?</v>
      </c>
      <c r="AG142" s="62">
        <f t="shared" si="148"/>
        <v>399155.85579925269</v>
      </c>
      <c r="AH142" s="62">
        <f t="shared" si="149"/>
        <v>395698.58528998413</v>
      </c>
      <c r="AI142" s="71">
        <v>6500</v>
      </c>
      <c r="AJ142" s="120"/>
      <c r="AK142" s="121"/>
      <c r="AL142" s="62"/>
      <c r="AM142" s="62"/>
      <c r="AN142" s="121"/>
      <c r="AO142" s="121"/>
      <c r="AP142" s="62"/>
      <c r="AQ142" s="71"/>
    </row>
    <row r="143" spans="1:59" x14ac:dyDescent="0.35">
      <c r="B143" s="5" t="s">
        <v>66</v>
      </c>
      <c r="C143" s="15">
        <v>36.918118</v>
      </c>
      <c r="D143" s="15">
        <v>81.898120000000006</v>
      </c>
      <c r="E143" t="s">
        <v>167</v>
      </c>
      <c r="F143">
        <v>3</v>
      </c>
      <c r="G143" s="15">
        <f>HLOOKUP(Calculations!$E$2,'Prevalence Rates'!$C$3:$BC$249,'Prevalence Rates'!$BD143,FALSE)</f>
        <v>0.22799999999999998</v>
      </c>
      <c r="H143">
        <f>HLOOKUP(Calculations!$E$2,'Population 2016'!$C$3:$BC$249,'Population 2016'!BD143,FALSE)</f>
        <v>31957</v>
      </c>
      <c r="I143">
        <v>0</v>
      </c>
      <c r="J143">
        <f>HLOOKUP(Results!E$4,Targeting!$C$3:$F$249,Targeting!$G143,FALSE)</f>
        <v>5247</v>
      </c>
      <c r="K143" s="76">
        <f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Authority"),OR($F143=1,$F143=5)),0,new_ci(VALUE(LEFT(Options!$B$24,2)),$C143,$E143,$F143,2016,$I143,1,$H143,$G143*$H143,Options!$B$8)))</f>
        <v>29.812247322899999</v>
      </c>
      <c r="L143" s="77">
        <f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Authority"),OR($F143=1,$F143=5)),0,new_ci(VALUE(LEFT(Options!$B$24,2)),$C143,$E143,$F143,2016,$I143+$J143,1,$H143,$G143*$H143,Options!$B$8)))</f>
        <v>29.565483536399999</v>
      </c>
      <c r="M143" s="70">
        <f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Authority"),OR($F143=1,$F143=5)),0,new_yllv2(VALUE(LEFT(Options!$B$24,2)),$C143,$D143,$E143,$F143,2016,$I143,1,$H143,$G143*$H143,Options!$B$8)))</f>
        <v>1311.1426968855999</v>
      </c>
      <c r="N143" s="71">
        <f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Authority"),OR($F143=1,$F143=5)),0,new_yllv2(VALUE(LEFT(Options!$B$24,2)),$C143,$D143,$E143,$F143,2016,$I143+$J143,1,$H143,$G143*$H143,Options!$B$8)))</f>
        <v>1300.2900250618</v>
      </c>
      <c r="O143" s="77" t="e">
        <f ca="1"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Authority"),OR($F143=1,$F143=5)),0,hosp_count(VALUE(LEFT(Options!$B$24,2)),$C143,$E143,$F143,2016,$I143,1,$H143,$G143*$H143, Options!$B$8)))</f>
        <v>#NAME?</v>
      </c>
      <c r="P143" s="77" t="e">
        <f ca="1"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Authority"),OR($F143=1,$F143=5)),0,hosp_count(VALUE(LEFT(Options!$B$24,2)),$C143,$E143,$F143,2016,$I143+$J143,1,$H143,$G143*$H143, Options!$B$8)))</f>
        <v>#NAME?</v>
      </c>
      <c r="Q143" s="70">
        <f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Authority"),OR($F143=1,$F143=5)),0,prem_mort(VALUE(LEFT(Options!$B$24,2)),$C143,$E143,$F143,2016,$I143,1,$H143,$G143*$H143,Options!$B$8)))</f>
        <v>29.812247322899999</v>
      </c>
      <c r="R143" s="71">
        <f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Authority"),OR($F143=1,$F143=5)),0,prem_mort(VALUE(LEFT(Options!$B$24,2)),$C143,$E143,$F143,2016,$I143+$J143,1,$H143,$G143*$H143,Options!$B$8)))</f>
        <v>29.565483536399999</v>
      </c>
      <c r="S143" s="70">
        <f t="shared" si="150"/>
        <v>93.288629479926144</v>
      </c>
      <c r="T143" s="62">
        <f t="shared" si="151"/>
        <v>92.516455037706919</v>
      </c>
      <c r="U143" s="62">
        <f t="shared" si="152"/>
        <v>4102.8341111042964</v>
      </c>
      <c r="V143" s="62">
        <f t="shared" si="153"/>
        <v>4068.8738775911379</v>
      </c>
      <c r="W143" s="62" t="e">
        <f t="shared" ca="1" si="154"/>
        <v>#NAME?</v>
      </c>
      <c r="X143" s="62" t="e">
        <f t="shared" ca="1" si="155"/>
        <v>#NAME?</v>
      </c>
      <c r="Y143" s="62">
        <f t="shared" si="156"/>
        <v>93.288629479926144</v>
      </c>
      <c r="Z143" s="71">
        <f t="shared" si="157"/>
        <v>92.516455037706919</v>
      </c>
      <c r="AA143" s="70">
        <f t="shared" si="158"/>
        <v>653020.40635948302</v>
      </c>
      <c r="AB143" s="62">
        <f t="shared" si="159"/>
        <v>647615.1852639484</v>
      </c>
      <c r="AC143" s="62">
        <f t="shared" si="144"/>
        <v>28719838.777730074</v>
      </c>
      <c r="AD143" s="62">
        <f t="shared" si="145"/>
        <v>28482117.143137965</v>
      </c>
      <c r="AE143" s="62" t="e">
        <f t="shared" ca="1" si="146"/>
        <v>#NAME?</v>
      </c>
      <c r="AF143" s="62" t="e">
        <f t="shared" ca="1" si="147"/>
        <v>#NAME?</v>
      </c>
      <c r="AG143" s="62">
        <f t="shared" si="148"/>
        <v>653020.40635948302</v>
      </c>
      <c r="AH143" s="62">
        <f t="shared" si="149"/>
        <v>647615.1852639484</v>
      </c>
      <c r="AI143" s="71">
        <v>7000</v>
      </c>
      <c r="AJ143" s="120"/>
      <c r="AK143" s="121"/>
      <c r="AL143" s="62"/>
      <c r="AM143" s="62"/>
      <c r="AN143" s="121"/>
      <c r="AO143" s="121"/>
      <c r="AP143" s="62"/>
      <c r="AQ143" s="71"/>
    </row>
    <row r="144" spans="1:59" x14ac:dyDescent="0.35">
      <c r="B144" s="5" t="s">
        <v>67</v>
      </c>
      <c r="C144" s="15">
        <v>42.077438000000001</v>
      </c>
      <c r="D144" s="15">
        <v>82.30744</v>
      </c>
      <c r="E144" t="s">
        <v>167</v>
      </c>
      <c r="F144">
        <v>3</v>
      </c>
      <c r="G144" s="15">
        <f>HLOOKUP(Calculations!$E$2,'Prevalence Rates'!$C$3:$BC$249,'Prevalence Rates'!$BD144,FALSE)</f>
        <v>0.22799999999999998</v>
      </c>
      <c r="H144">
        <f>HLOOKUP(Calculations!$E$2,'Population 2016'!$C$3:$BC$249,'Population 2016'!BD144,FALSE)</f>
        <v>33291</v>
      </c>
      <c r="I144">
        <v>0</v>
      </c>
      <c r="J144">
        <f>HLOOKUP(Results!E$4,Targeting!$C$3:$F$249,Targeting!$G144,FALSE)</f>
        <v>5466</v>
      </c>
      <c r="K144" s="76">
        <f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Authority"),OR($F144=1,$F144=5)),0,new_ci(VALUE(LEFT(Options!$B$24,2)),$C144,$E144,$F144,2016,$I144,1,$H144,$G144*$H144,Options!$B$8)))</f>
        <v>48.152529656699997</v>
      </c>
      <c r="L144" s="77">
        <f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Authority"),OR($F144=1,$F144=5)),0,new_ci(VALUE(LEFT(Options!$B$24,2)),$C144,$E144,$F144,2016,$I144+$J144,1,$H144,$G144*$H144,Options!$B$8)))</f>
        <v>47.754116742900003</v>
      </c>
      <c r="M144" s="70">
        <f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Authority"),OR($F144=1,$F144=5)),0,new_yllv2(VALUE(LEFT(Options!$B$24,2)),$C144,$D144,$E144,$F144,2016,$I144,1,$H144,$G144*$H144,Options!$B$8)))</f>
        <v>1889.0238347374</v>
      </c>
      <c r="N144" s="71">
        <f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Authority"),OR($F144=1,$F144=5)),0,new_yllv2(VALUE(LEFT(Options!$B$24,2)),$C144,$D144,$E144,$F144,2016,$I144+$J144,1,$H144,$G144*$H144,Options!$B$8)))</f>
        <v>1873.3940953322001</v>
      </c>
      <c r="O144" s="77" t="e">
        <f ca="1"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Authority"),OR($F144=1,$F144=5)),0,hosp_count(VALUE(LEFT(Options!$B$24,2)),$C144,$E144,$F144,2016,$I144,1,$H144,$G144*$H144, Options!$B$8)))</f>
        <v>#NAME?</v>
      </c>
      <c r="P144" s="77" t="e">
        <f ca="1"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Authority"),OR($F144=1,$F144=5)),0,hosp_count(VALUE(LEFT(Options!$B$24,2)),$C144,$E144,$F144,2016,$I144+$J144,1,$H144,$G144*$H144, Options!$B$8)))</f>
        <v>#NAME?</v>
      </c>
      <c r="Q144" s="70">
        <f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Authority"),OR($F144=1,$F144=5)),0,prem_mort(VALUE(LEFT(Options!$B$24,2)),$C144,$E144,$F144,2016,$I144,1,$H144,$G144*$H144,Options!$B$8)))</f>
        <v>48.152529656699997</v>
      </c>
      <c r="R144" s="71">
        <f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Authority"),OR($F144=1,$F144=5)),0,prem_mort(VALUE(LEFT(Options!$B$24,2)),$C144,$E144,$F144,2016,$I144+$J144,1,$H144,$G144*$H144,Options!$B$8)))</f>
        <v>47.754116742900003</v>
      </c>
      <c r="S144" s="70">
        <f t="shared" si="150"/>
        <v>144.64128340001801</v>
      </c>
      <c r="T144" s="62">
        <f t="shared" si="151"/>
        <v>143.44452477516447</v>
      </c>
      <c r="U144" s="62">
        <f t="shared" si="152"/>
        <v>5674.2778370652732</v>
      </c>
      <c r="V144" s="62">
        <f t="shared" si="153"/>
        <v>5627.3289938187509</v>
      </c>
      <c r="W144" s="62" t="e">
        <f t="shared" ca="1" si="154"/>
        <v>#NAME?</v>
      </c>
      <c r="X144" s="62" t="e">
        <f t="shared" ca="1" si="155"/>
        <v>#NAME?</v>
      </c>
      <c r="Y144" s="62">
        <f t="shared" si="156"/>
        <v>144.64128340001801</v>
      </c>
      <c r="Z144" s="71">
        <f t="shared" si="157"/>
        <v>143.44452477516447</v>
      </c>
      <c r="AA144" s="70">
        <f t="shared" si="158"/>
        <v>1012488.9838001261</v>
      </c>
      <c r="AB144" s="62">
        <f t="shared" si="159"/>
        <v>1004111.6734261513</v>
      </c>
      <c r="AC144" s="62">
        <f t="shared" si="144"/>
        <v>39719944.859456912</v>
      </c>
      <c r="AD144" s="62">
        <f t="shared" si="145"/>
        <v>39391302.956731252</v>
      </c>
      <c r="AE144" s="62" t="e">
        <f t="shared" ca="1" si="146"/>
        <v>#NAME?</v>
      </c>
      <c r="AF144" s="62" t="e">
        <f t="shared" ca="1" si="147"/>
        <v>#NAME?</v>
      </c>
      <c r="AG144" s="62">
        <f t="shared" si="148"/>
        <v>1012488.9838001261</v>
      </c>
      <c r="AH144" s="62">
        <f t="shared" si="149"/>
        <v>1004111.6734261513</v>
      </c>
      <c r="AI144" s="71">
        <v>7000</v>
      </c>
      <c r="AJ144" s="120"/>
      <c r="AK144" s="121"/>
      <c r="AL144" s="62"/>
      <c r="AM144" s="62"/>
      <c r="AN144" s="121"/>
      <c r="AO144" s="121"/>
      <c r="AP144" s="62"/>
      <c r="AQ144" s="71"/>
    </row>
    <row r="145" spans="2:43" x14ac:dyDescent="0.35">
      <c r="B145" s="5" t="s">
        <v>68</v>
      </c>
      <c r="C145" s="15">
        <v>47.025772000000003</v>
      </c>
      <c r="D145" s="15">
        <v>82.585769999999997</v>
      </c>
      <c r="E145" t="s">
        <v>167</v>
      </c>
      <c r="F145">
        <v>3</v>
      </c>
      <c r="G145" s="15">
        <f>HLOOKUP(Calculations!$E$2,'Prevalence Rates'!$C$3:$BC$249,'Prevalence Rates'!$BD145,FALSE)</f>
        <v>0.25900000000000006</v>
      </c>
      <c r="H145">
        <f>HLOOKUP(Calculations!$E$2,'Population 2016'!$C$3:$BC$249,'Population 2016'!BD145,FALSE)</f>
        <v>40488</v>
      </c>
      <c r="I145">
        <v>0</v>
      </c>
      <c r="J145">
        <f>HLOOKUP(Results!E$4,Targeting!$C$3:$F$249,Targeting!$G145,FALSE)</f>
        <v>6648</v>
      </c>
      <c r="K145" s="76">
        <f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Authority"),OR($F145=1,$F145=5)),0,new_ci(VALUE(LEFT(Options!$B$24,2)),$C145,$E145,$F145,2016,$I145,1,$H145,$G145*$H145,Options!$B$8)))</f>
        <v>89.173045747000003</v>
      </c>
      <c r="L145" s="77">
        <f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Authority"),OR($F145=1,$F145=5)),0,new_ci(VALUE(LEFT(Options!$B$24,2)),$C145,$E145,$F145,2016,$I145+$J145,1,$H145,$G145*$H145,Options!$B$8)))</f>
        <v>88.444419628600002</v>
      </c>
      <c r="M145" s="70">
        <f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Authority"),OR($F145=1,$F145=5)),0,new_yllv2(VALUE(LEFT(Options!$B$24,2)),$C145,$D145,$E145,$F145,2016,$I145,1,$H145,$G145*$H145,Options!$B$8)))</f>
        <v>3081.8202826702</v>
      </c>
      <c r="N145" s="71">
        <f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Authority"),OR($F145=1,$F145=5)),0,new_yllv2(VALUE(LEFT(Options!$B$24,2)),$C145,$D145,$E145,$F145,2016,$I145+$J145,1,$H145,$G145*$H145,Options!$B$8)))</f>
        <v>3056.6389654755999</v>
      </c>
      <c r="O145" s="77" t="e">
        <f ca="1"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Authority"),OR($F145=1,$F145=5)),0,hosp_count(VALUE(LEFT(Options!$B$24,2)),$C145,$E145,$F145,2016,$I145,1,$H145,$G145*$H145, Options!$B$8)))</f>
        <v>#NAME?</v>
      </c>
      <c r="P145" s="77" t="e">
        <f ca="1"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Authority"),OR($F145=1,$F145=5)),0,hosp_count(VALUE(LEFT(Options!$B$24,2)),$C145,$E145,$F145,2016,$I145+$J145,1,$H145,$G145*$H145, Options!$B$8)))</f>
        <v>#NAME?</v>
      </c>
      <c r="Q145" s="70">
        <f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Authority"),OR($F145=1,$F145=5)),0,prem_mort(VALUE(LEFT(Options!$B$24,2)),$C145,$E145,$F145,2016,$I145,1,$H145,$G145*$H145,Options!$B$8)))</f>
        <v>89.173045747000003</v>
      </c>
      <c r="R145" s="71">
        <f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Authority"),OR($F145=1,$F145=5)),0,prem_mort(VALUE(LEFT(Options!$B$24,2)),$C145,$E145,$F145,2016,$I145+$J145,1,$H145,$G145*$H145,Options!$B$8)))</f>
        <v>88.444419628600002</v>
      </c>
      <c r="S145" s="70">
        <f t="shared" si="150"/>
        <v>220.24561782997432</v>
      </c>
      <c r="T145" s="62">
        <f t="shared" si="151"/>
        <v>218.44600777662515</v>
      </c>
      <c r="U145" s="62">
        <f t="shared" si="152"/>
        <v>7611.6881117126059</v>
      </c>
      <c r="V145" s="62">
        <f t="shared" si="153"/>
        <v>7549.4935918682077</v>
      </c>
      <c r="W145" s="62" t="e">
        <f t="shared" ca="1" si="154"/>
        <v>#NAME?</v>
      </c>
      <c r="X145" s="62" t="e">
        <f t="shared" ca="1" si="155"/>
        <v>#NAME?</v>
      </c>
      <c r="Y145" s="62">
        <f t="shared" si="156"/>
        <v>220.24561782997432</v>
      </c>
      <c r="Z145" s="71">
        <f t="shared" si="157"/>
        <v>218.44600777662515</v>
      </c>
      <c r="AA145" s="70">
        <f t="shared" si="158"/>
        <v>1541719.3248098202</v>
      </c>
      <c r="AB145" s="62">
        <f t="shared" si="159"/>
        <v>1529122.0544363761</v>
      </c>
      <c r="AC145" s="62">
        <f t="shared" si="144"/>
        <v>53281816.781988241</v>
      </c>
      <c r="AD145" s="62">
        <f t="shared" si="145"/>
        <v>52846455.143077455</v>
      </c>
      <c r="AE145" s="62" t="e">
        <f t="shared" ca="1" si="146"/>
        <v>#NAME?</v>
      </c>
      <c r="AF145" s="62" t="e">
        <f t="shared" ca="1" si="147"/>
        <v>#NAME?</v>
      </c>
      <c r="AG145" s="62">
        <f t="shared" si="148"/>
        <v>1541719.3248098202</v>
      </c>
      <c r="AH145" s="62">
        <f t="shared" si="149"/>
        <v>1529122.0544363761</v>
      </c>
      <c r="AI145" s="71">
        <v>7000</v>
      </c>
      <c r="AJ145" s="120"/>
      <c r="AK145" s="121"/>
      <c r="AL145" s="62"/>
      <c r="AM145" s="62"/>
      <c r="AN145" s="121"/>
      <c r="AO145" s="121"/>
      <c r="AP145" s="62"/>
      <c r="AQ145" s="71"/>
    </row>
    <row r="146" spans="2:43" x14ac:dyDescent="0.35">
      <c r="B146" s="5" t="s">
        <v>69</v>
      </c>
      <c r="C146" s="15">
        <v>51.990825999999998</v>
      </c>
      <c r="D146" s="15">
        <v>82.980829999999997</v>
      </c>
      <c r="E146" t="s">
        <v>167</v>
      </c>
      <c r="F146">
        <v>3</v>
      </c>
      <c r="G146" s="15">
        <f>HLOOKUP(Calculations!$E$2,'Prevalence Rates'!$C$3:$BC$249,'Prevalence Rates'!$BD146,FALSE)</f>
        <v>0.25900000000000006</v>
      </c>
      <c r="H146">
        <f>HLOOKUP(Calculations!$E$2,'Population 2016'!$C$3:$BC$249,'Population 2016'!BD146,FALSE)</f>
        <v>42537</v>
      </c>
      <c r="I146">
        <v>0</v>
      </c>
      <c r="J146">
        <f>HLOOKUP(Results!E$4,Targeting!$C$3:$F$249,Targeting!$G146,FALSE)</f>
        <v>6984</v>
      </c>
      <c r="K146" s="76">
        <f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Authority"),OR($F146=1,$F146=5)),0,new_ci(VALUE(LEFT(Options!$B$24,2)),$C146,$E146,$F146,2016,$I146,1,$H146,$G146*$H146,Options!$B$8)))</f>
        <v>142.8294494269</v>
      </c>
      <c r="L146" s="77">
        <f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Authority"),OR($F146=1,$F146=5)),0,new_ci(VALUE(LEFT(Options!$B$24,2)),$C146,$E146,$F146,2016,$I146+$J146,1,$H146,$G146*$H146,Options!$B$8)))</f>
        <v>141.6634838965</v>
      </c>
      <c r="M146" s="70">
        <f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Authority"),OR($F146=1,$F146=5)),0,new_yllv2(VALUE(LEFT(Options!$B$24,2)),$C146,$D146,$E146,$F146,2016,$I146,1,$H146,$G146*$H146,Options!$B$8)))</f>
        <v>4283.4557596305003</v>
      </c>
      <c r="N146" s="71">
        <f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Authority"),OR($F146=1,$F146=5)),0,new_yllv2(VALUE(LEFT(Options!$B$24,2)),$C146,$D146,$E146,$F146,2016,$I146+$J146,1,$H146,$G146*$H146,Options!$B$8)))</f>
        <v>4248.4884487099998</v>
      </c>
      <c r="O146" s="77" t="e">
        <f ca="1"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Authority"),OR($F146=1,$F146=5)),0,hosp_count(VALUE(LEFT(Options!$B$24,2)),$C146,$E146,$F146,2016,$I146,1,$H146,$G146*$H146, Options!$B$8)))</f>
        <v>#NAME?</v>
      </c>
      <c r="P146" s="77" t="e">
        <f ca="1"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Authority"),OR($F146=1,$F146=5)),0,hosp_count(VALUE(LEFT(Options!$B$24,2)),$C146,$E146,$F146,2016,$I146+$J146,1,$H146,$G146*$H146, Options!$B$8)))</f>
        <v>#NAME?</v>
      </c>
      <c r="Q146" s="70">
        <f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Authority"),OR($F146=1,$F146=5)),0,prem_mort(VALUE(LEFT(Options!$B$24,2)),$C146,$E146,$F146,2016,$I146,1,$H146,$G146*$H146,Options!$B$8)))</f>
        <v>142.8294494269</v>
      </c>
      <c r="R146" s="71">
        <f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Authority"),OR($F146=1,$F146=5)),0,prem_mort(VALUE(LEFT(Options!$B$24,2)),$C146,$E146,$F146,2016,$I146+$J146,1,$H146,$G146*$H146,Options!$B$8)))</f>
        <v>141.6634838965</v>
      </c>
      <c r="S146" s="70">
        <f t="shared" si="150"/>
        <v>335.77696929002985</v>
      </c>
      <c r="T146" s="62">
        <f t="shared" si="151"/>
        <v>333.0359073195101</v>
      </c>
      <c r="U146" s="62">
        <f t="shared" si="152"/>
        <v>10069.952652115806</v>
      </c>
      <c r="V146" s="62">
        <f t="shared" si="153"/>
        <v>9987.7481926558048</v>
      </c>
      <c r="W146" s="62" t="e">
        <f t="shared" ca="1" si="154"/>
        <v>#NAME?</v>
      </c>
      <c r="X146" s="62" t="e">
        <f t="shared" ca="1" si="155"/>
        <v>#NAME?</v>
      </c>
      <c r="Y146" s="62">
        <f t="shared" si="156"/>
        <v>335.77696929002985</v>
      </c>
      <c r="Z146" s="71">
        <f t="shared" si="157"/>
        <v>333.0359073195101</v>
      </c>
      <c r="AA146" s="70">
        <f t="shared" si="158"/>
        <v>2350438.785030209</v>
      </c>
      <c r="AB146" s="62">
        <f t="shared" si="159"/>
        <v>2331251.3512365706</v>
      </c>
      <c r="AC146" s="62">
        <f t="shared" si="144"/>
        <v>70489668.564810649</v>
      </c>
      <c r="AD146" s="62">
        <f t="shared" si="145"/>
        <v>69914237.348590627</v>
      </c>
      <c r="AE146" s="62" t="e">
        <f t="shared" ca="1" si="146"/>
        <v>#NAME?</v>
      </c>
      <c r="AF146" s="62" t="e">
        <f t="shared" ca="1" si="147"/>
        <v>#NAME?</v>
      </c>
      <c r="AG146" s="62">
        <f t="shared" si="148"/>
        <v>2350438.785030209</v>
      </c>
      <c r="AH146" s="62">
        <f t="shared" si="149"/>
        <v>2331251.3512365706</v>
      </c>
      <c r="AI146" s="71">
        <v>7000</v>
      </c>
      <c r="AJ146" s="120"/>
      <c r="AK146" s="121"/>
      <c r="AL146" s="62"/>
      <c r="AM146" s="62"/>
      <c r="AN146" s="121"/>
      <c r="AO146" s="121"/>
      <c r="AP146" s="62"/>
      <c r="AQ146" s="71"/>
    </row>
    <row r="147" spans="2:43" x14ac:dyDescent="0.35">
      <c r="B147" s="5" t="s">
        <v>70</v>
      </c>
      <c r="C147" s="15">
        <v>56.953040999999999</v>
      </c>
      <c r="D147" s="15">
        <v>83.473039999999997</v>
      </c>
      <c r="E147" t="s">
        <v>167</v>
      </c>
      <c r="F147">
        <v>3</v>
      </c>
      <c r="G147" s="15">
        <f>HLOOKUP(Calculations!$E$2,'Prevalence Rates'!$C$3:$BC$249,'Prevalence Rates'!$BD147,FALSE)</f>
        <v>0.41499999999999998</v>
      </c>
      <c r="H147">
        <f>HLOOKUP(Calculations!$E$2,'Population 2016'!$C$3:$BC$249,'Population 2016'!BD147,FALSE)</f>
        <v>39153</v>
      </c>
      <c r="I147">
        <v>0</v>
      </c>
      <c r="J147">
        <f>HLOOKUP(Results!E$4,Targeting!$C$3:$F$249,Targeting!$G147,FALSE)</f>
        <v>6429</v>
      </c>
      <c r="K147" s="76">
        <f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Authority"),OR($F147=1,$F147=5)),0,new_ci(VALUE(LEFT(Options!$B$24,2)),$C147,$E147,$F147,2016,$I147,1,$H147,$G147*$H147,Options!$B$8)))</f>
        <v>200.31579138379999</v>
      </c>
      <c r="L147" s="77">
        <f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Authority"),OR($F147=1,$F147=5)),0,new_ci(VALUE(LEFT(Options!$B$24,2)),$C147,$E147,$F147,2016,$I147+$J147,1,$H147,$G147*$H147,Options!$B$8)))</f>
        <v>198.77475108319999</v>
      </c>
      <c r="M147" s="70">
        <f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Authority"),OR($F147=1,$F147=5)),0,new_yllv2(VALUE(LEFT(Options!$B$24,2)),$C147,$D147,$E147,$F147,2016,$I147,1,$H147,$G147*$H147,Options!$B$8)))</f>
        <v>5112.0587957988</v>
      </c>
      <c r="N147" s="71">
        <f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Authority"),OR($F147=1,$F147=5)),0,new_yllv2(VALUE(LEFT(Options!$B$24,2)),$C147,$D147,$E147,$F147,2016,$I147+$J147,1,$H147,$G147*$H147,Options!$B$8)))</f>
        <v>5072.7314488684997</v>
      </c>
      <c r="O147" s="77" t="e">
        <f ca="1"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Authority"),OR($F147=1,$F147=5)),0,hosp_count(VALUE(LEFT(Options!$B$24,2)),$C147,$E147,$F147,2016,$I147,1,$H147,$G147*$H147, Options!$B$8)))</f>
        <v>#NAME?</v>
      </c>
      <c r="P147" s="77" t="e">
        <f ca="1"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Authority"),OR($F147=1,$F147=5)),0,hosp_count(VALUE(LEFT(Options!$B$24,2)),$C147,$E147,$F147,2016,$I147+$J147,1,$H147,$G147*$H147, Options!$B$8)))</f>
        <v>#NAME?</v>
      </c>
      <c r="Q147" s="70">
        <f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Authority"),OR($F147=1,$F147=5)),0,prem_mort(VALUE(LEFT(Options!$B$24,2)),$C147,$E147,$F147,2016,$I147,1,$H147,$G147*$H147,Options!$B$8)))</f>
        <v>200.31579138379999</v>
      </c>
      <c r="R147" s="71">
        <f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Authority"),OR($F147=1,$F147=5)),0,prem_mort(VALUE(LEFT(Options!$B$24,2)),$C147,$E147,$F147,2016,$I147+$J147,1,$H147,$G147*$H147,Options!$B$8)))</f>
        <v>198.77475108319999</v>
      </c>
      <c r="S147" s="70">
        <f t="shared" si="150"/>
        <v>511.62309755012382</v>
      </c>
      <c r="T147" s="62">
        <f t="shared" si="151"/>
        <v>507.6871531765126</v>
      </c>
      <c r="U147" s="62">
        <f t="shared" si="152"/>
        <v>13056.620937856103</v>
      </c>
      <c r="V147" s="62">
        <f t="shared" si="153"/>
        <v>12956.175641377415</v>
      </c>
      <c r="W147" s="62" t="e">
        <f t="shared" ca="1" si="154"/>
        <v>#NAME?</v>
      </c>
      <c r="X147" s="62" t="e">
        <f t="shared" ca="1" si="155"/>
        <v>#NAME?</v>
      </c>
      <c r="Y147" s="62">
        <f t="shared" si="156"/>
        <v>511.62309755012382</v>
      </c>
      <c r="Z147" s="71">
        <f t="shared" si="157"/>
        <v>507.6871531765126</v>
      </c>
      <c r="AA147" s="70">
        <f t="shared" si="158"/>
        <v>3325550.1340758046</v>
      </c>
      <c r="AB147" s="62">
        <f t="shared" si="159"/>
        <v>3299966.4956473317</v>
      </c>
      <c r="AC147" s="62">
        <f t="shared" si="144"/>
        <v>84868036.096064672</v>
      </c>
      <c r="AD147" s="62">
        <f t="shared" si="145"/>
        <v>84215141.668953195</v>
      </c>
      <c r="AE147" s="62" t="e">
        <f t="shared" ca="1" si="146"/>
        <v>#NAME?</v>
      </c>
      <c r="AF147" s="62" t="e">
        <f t="shared" ca="1" si="147"/>
        <v>#NAME?</v>
      </c>
      <c r="AG147" s="62">
        <f t="shared" si="148"/>
        <v>3325550.1340758046</v>
      </c>
      <c r="AH147" s="62">
        <f t="shared" si="149"/>
        <v>3299966.4956473317</v>
      </c>
      <c r="AI147" s="71">
        <v>6500</v>
      </c>
      <c r="AJ147" s="120"/>
      <c r="AK147" s="121"/>
      <c r="AL147" s="62"/>
      <c r="AM147" s="62"/>
      <c r="AN147" s="121"/>
      <c r="AO147" s="121"/>
      <c r="AP147" s="62"/>
      <c r="AQ147" s="71"/>
    </row>
    <row r="148" spans="2:43" x14ac:dyDescent="0.35">
      <c r="B148" s="5" t="s">
        <v>71</v>
      </c>
      <c r="C148" s="15">
        <v>61.947387999999997</v>
      </c>
      <c r="D148" s="15">
        <v>84.167389999999997</v>
      </c>
      <c r="E148" t="s">
        <v>167</v>
      </c>
      <c r="F148">
        <v>3</v>
      </c>
      <c r="G148" s="15">
        <f>HLOOKUP(Calculations!$E$2,'Prevalence Rates'!$C$3:$BC$249,'Prevalence Rates'!$BD148,FALSE)</f>
        <v>0.41499999999999998</v>
      </c>
      <c r="H148">
        <f>HLOOKUP(Calculations!$E$2,'Population 2016'!$C$3:$BC$249,'Population 2016'!BD148,FALSE)</f>
        <v>34585</v>
      </c>
      <c r="I148">
        <v>0</v>
      </c>
      <c r="J148">
        <f>HLOOKUP(Results!E$4,Targeting!$C$3:$F$249,Targeting!$G148,FALSE)</f>
        <v>5678</v>
      </c>
      <c r="K148" s="76">
        <f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Authority"),OR($F148=1,$F148=5)),0,new_ci(VALUE(LEFT(Options!$B$24,2)),$C148,$E148,$F148,2016,$I148,1,$H148,$G148*$H148,Options!$B$8)))</f>
        <v>270.21811534160003</v>
      </c>
      <c r="L148" s="77">
        <f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Authority"),OR($F148=1,$F148=5)),0,new_ci(VALUE(LEFT(Options!$B$24,2)),$C148,$E148,$F148,2016,$I148+$J148,1,$H148,$G148*$H148,Options!$B$8)))</f>
        <v>268.14345249799999</v>
      </c>
      <c r="M148" s="70">
        <f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Authority"),OR($F148=1,$F148=5)),0,new_yllv2(VALUE(LEFT(Options!$B$24,2)),$C148,$D148,$E148,$F148,2016,$I148,1,$H148,$G148*$H148,Options!$B$8)))</f>
        <v>5734.0289479849998</v>
      </c>
      <c r="N148" s="71">
        <f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Authority"),OR($F148=1,$F148=5)),0,new_yllv2(VALUE(LEFT(Options!$B$24,2)),$C148,$D148,$E148,$F148,2016,$I148+$J148,1,$H148,$G148*$H148,Options!$B$8)))</f>
        <v>5690.0045982945003</v>
      </c>
      <c r="O148" s="77" t="e">
        <f ca="1"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Authority"),OR($F148=1,$F148=5)),0,hosp_count(VALUE(LEFT(Options!$B$24,2)),$C148,$E148,$F148,2016,$I148,1,$H148,$G148*$H148, Options!$B$8)))</f>
        <v>#NAME?</v>
      </c>
      <c r="P148" s="77" t="e">
        <f ca="1"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Authority"),OR($F148=1,$F148=5)),0,hosp_count(VALUE(LEFT(Options!$B$24,2)),$C148,$E148,$F148,2016,$I148+$J148,1,$H148,$G148*$H148, Options!$B$8)))</f>
        <v>#NAME?</v>
      </c>
      <c r="Q148" s="70">
        <f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Authority"),OR($F148=1,$F148=5)),0,prem_mort(VALUE(LEFT(Options!$B$24,2)),$C148,$E148,$F148,2016,$I148,1,$H148,$G148*$H148,Options!$B$8)))</f>
        <v>270.21811534160003</v>
      </c>
      <c r="R148" s="71">
        <f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Authority"),OR($F148=1,$F148=5)),0,prem_mort(VALUE(LEFT(Options!$B$24,2)),$C148,$E148,$F148,2016,$I148+$J148,1,$H148,$G148*$H148,Options!$B$8)))</f>
        <v>268.14345249799999</v>
      </c>
      <c r="S148" s="70">
        <f t="shared" si="150"/>
        <v>781.31593275003627</v>
      </c>
      <c r="T148" s="62">
        <f t="shared" si="151"/>
        <v>775.31719675581905</v>
      </c>
      <c r="U148" s="62">
        <f t="shared" si="152"/>
        <v>16579.52565558768</v>
      </c>
      <c r="V148" s="62">
        <f t="shared" si="153"/>
        <v>16452.232465792975</v>
      </c>
      <c r="W148" s="62" t="e">
        <f t="shared" ca="1" si="154"/>
        <v>#NAME?</v>
      </c>
      <c r="X148" s="62" t="e">
        <f t="shared" ca="1" si="155"/>
        <v>#NAME?</v>
      </c>
      <c r="Y148" s="62">
        <f t="shared" si="156"/>
        <v>781.31593275003627</v>
      </c>
      <c r="Z148" s="71">
        <f t="shared" si="157"/>
        <v>775.31719675581905</v>
      </c>
      <c r="AA148" s="70">
        <f t="shared" si="158"/>
        <v>4687895.5965002179</v>
      </c>
      <c r="AB148" s="62">
        <f t="shared" si="159"/>
        <v>4651903.1805349141</v>
      </c>
      <c r="AC148" s="62">
        <f t="shared" si="144"/>
        <v>99477153.933526084</v>
      </c>
      <c r="AD148" s="62">
        <f t="shared" si="145"/>
        <v>98713394.794757843</v>
      </c>
      <c r="AE148" s="62" t="e">
        <f t="shared" ca="1" si="146"/>
        <v>#NAME?</v>
      </c>
      <c r="AF148" s="62" t="e">
        <f t="shared" ca="1" si="147"/>
        <v>#NAME?</v>
      </c>
      <c r="AG148" s="62">
        <f t="shared" si="148"/>
        <v>4687895.5965002179</v>
      </c>
      <c r="AH148" s="62">
        <f t="shared" si="149"/>
        <v>4651903.1805349141</v>
      </c>
      <c r="AI148" s="71">
        <v>6000</v>
      </c>
      <c r="AJ148" s="120"/>
      <c r="AK148" s="121"/>
      <c r="AL148" s="62"/>
      <c r="AM148" s="62"/>
      <c r="AN148" s="121"/>
      <c r="AO148" s="121"/>
      <c r="AP148" s="62"/>
      <c r="AQ148" s="71"/>
    </row>
    <row r="149" spans="2:43" x14ac:dyDescent="0.35">
      <c r="B149" s="5" t="s">
        <v>72</v>
      </c>
      <c r="C149" s="15">
        <v>67.063927000000007</v>
      </c>
      <c r="D149" s="15">
        <v>85.193929999999995</v>
      </c>
      <c r="E149" t="s">
        <v>167</v>
      </c>
      <c r="F149">
        <v>3</v>
      </c>
      <c r="G149" s="15">
        <f>HLOOKUP(Calculations!$E$2,'Prevalence Rates'!$C$3:$BC$249,'Prevalence Rates'!$BD149,FALSE)</f>
        <v>0.48499999999999999</v>
      </c>
      <c r="H149">
        <f>HLOOKUP(Calculations!$E$2,'Population 2016'!$C$3:$BC$249,'Population 2016'!BD149,FALSE)</f>
        <v>35061</v>
      </c>
      <c r="I149">
        <v>0</v>
      </c>
      <c r="J149">
        <f>HLOOKUP(Results!E$4,Targeting!$C$3:$F$249,Targeting!$G149,FALSE)</f>
        <v>5757</v>
      </c>
      <c r="K149" s="76">
        <f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Authority"),OR($F149=1,$F149=5)),0,new_ci(VALUE(LEFT(Options!$B$24,2)),$C149,$E149,$F149,2016,$I149,1,$H149,$G149*$H149,Options!$B$8)))</f>
        <v>422.37075792429999</v>
      </c>
      <c r="L149" s="77">
        <f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Authority"),OR($F149=1,$F149=5)),0,new_ci(VALUE(LEFT(Options!$B$24,2)),$C149,$E149,$F149,2016,$I149+$J149,1,$H149,$G149*$H149,Options!$B$8)))</f>
        <v>419.21604282129999</v>
      </c>
      <c r="M149" s="70">
        <f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Authority"),OR($F149=1,$F149=5)),0,new_yllv2(VALUE(LEFT(Options!$B$24,2)),$C149,$D149,$E149,$F149,2016,$I149,1,$H149,$G149*$H149,Options!$B$8)))</f>
        <v>7235.2123503555003</v>
      </c>
      <c r="N149" s="71">
        <f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Authority"),OR($F149=1,$F149=5)),0,new_yllv2(VALUE(LEFT(Options!$B$24,2)),$C149,$D149,$E149,$F149,2016,$I149+$J149,1,$H149,$G149*$H149,Options!$B$8)))</f>
        <v>7181.1720711770004</v>
      </c>
      <c r="O149" s="77" t="e">
        <f ca="1"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Authority"),OR($F149=1,$F149=5)),0,hosp_count(VALUE(LEFT(Options!$B$24,2)),$C149,$E149,$F149,2016,$I149,1,$H149,$G149*$H149, Options!$B$8)))</f>
        <v>#NAME?</v>
      </c>
      <c r="P149" s="77" t="e">
        <f ca="1"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Authority"),OR($F149=1,$F149=5)),0,hosp_count(VALUE(LEFT(Options!$B$24,2)),$C149,$E149,$F149,2016,$I149+$J149,1,$H149,$G149*$H149, Options!$B$8)))</f>
        <v>#NAME?</v>
      </c>
      <c r="Q149" s="70">
        <f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Authority"),OR($F149=1,$F149=5)),0,prem_mort(VALUE(LEFT(Options!$B$24,2)),$C149,$E149,$F149,2016,$I149,1,$H149,$G149*$H149,Options!$B$8)))</f>
        <v>422.37075792429999</v>
      </c>
      <c r="R149" s="71">
        <f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Authority"),OR($F149=1,$F149=5)),0,prem_mort(VALUE(LEFT(Options!$B$24,2)),$C149,$E149,$F149,2016,$I149+$J149,1,$H149,$G149*$H149,Options!$B$8)))</f>
        <v>419.21604282129999</v>
      </c>
      <c r="S149" s="70">
        <f t="shared" si="150"/>
        <v>1204.67401934999</v>
      </c>
      <c r="T149" s="62">
        <f t="shared" si="151"/>
        <v>1195.6762294894613</v>
      </c>
      <c r="U149" s="62">
        <f t="shared" si="152"/>
        <v>20636.069565487294</v>
      </c>
      <c r="V149" s="62">
        <f t="shared" si="153"/>
        <v>20481.937398183167</v>
      </c>
      <c r="W149" s="62" t="e">
        <f t="shared" ca="1" si="154"/>
        <v>#NAME?</v>
      </c>
      <c r="X149" s="62" t="e">
        <f t="shared" ca="1" si="155"/>
        <v>#NAME?</v>
      </c>
      <c r="Y149" s="62">
        <f t="shared" si="156"/>
        <v>1204.67401934999</v>
      </c>
      <c r="Z149" s="71">
        <f t="shared" si="157"/>
        <v>1195.6762294894613</v>
      </c>
      <c r="AA149" s="70">
        <f t="shared" si="158"/>
        <v>6625707.1064249445</v>
      </c>
      <c r="AB149" s="62">
        <f t="shared" si="159"/>
        <v>6576219.262192037</v>
      </c>
      <c r="AC149" s="62">
        <f t="shared" si="144"/>
        <v>113498382.61018012</v>
      </c>
      <c r="AD149" s="62">
        <f t="shared" si="145"/>
        <v>112650655.69000742</v>
      </c>
      <c r="AE149" s="62" t="e">
        <f t="shared" ca="1" si="146"/>
        <v>#NAME?</v>
      </c>
      <c r="AF149" s="62" t="e">
        <f t="shared" ca="1" si="147"/>
        <v>#NAME?</v>
      </c>
      <c r="AG149" s="62">
        <f t="shared" si="148"/>
        <v>6625707.1064249445</v>
      </c>
      <c r="AH149" s="62">
        <f t="shared" si="149"/>
        <v>6576219.262192037</v>
      </c>
      <c r="AI149" s="71">
        <v>5500</v>
      </c>
      <c r="AJ149" s="120"/>
      <c r="AK149" s="121"/>
      <c r="AL149" s="62"/>
      <c r="AM149" s="62"/>
      <c r="AN149" s="121"/>
      <c r="AO149" s="121"/>
      <c r="AP149" s="62"/>
      <c r="AQ149" s="71"/>
    </row>
    <row r="150" spans="2:43" x14ac:dyDescent="0.35">
      <c r="B150" s="5" t="s">
        <v>73</v>
      </c>
      <c r="C150" s="15">
        <v>71.938164</v>
      </c>
      <c r="D150" s="15">
        <v>86.248159999999999</v>
      </c>
      <c r="E150" t="s">
        <v>167</v>
      </c>
      <c r="F150">
        <v>3</v>
      </c>
      <c r="G150" s="15">
        <f>HLOOKUP(Calculations!$E$2,'Prevalence Rates'!$C$3:$BC$249,'Prevalence Rates'!$BD150,FALSE)</f>
        <v>0.48499999999999999</v>
      </c>
      <c r="H150">
        <f>HLOOKUP(Calculations!$E$2,'Population 2016'!$C$3:$BC$249,'Population 2016'!BD150,FALSE)</f>
        <v>27558</v>
      </c>
      <c r="I150">
        <v>0</v>
      </c>
      <c r="J150">
        <f>HLOOKUP(Results!E$4,Targeting!$C$3:$F$249,Targeting!$G150,FALSE)</f>
        <v>4525</v>
      </c>
      <c r="K150" s="76">
        <f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Authority"),OR($F150=1,$F150=5)),0,new_ci(VALUE(LEFT(Options!$B$24,2)),$C150,$E150,$F150,2016,$I150,1,$H150,$G150*$H150,Options!$B$8)))</f>
        <v>500.92655588349999</v>
      </c>
      <c r="L150" s="77">
        <f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Authority"),OR($F150=1,$F150=5)),0,new_ci(VALUE(LEFT(Options!$B$24,2)),$C150,$E150,$F150,2016,$I150+$J150,1,$H150,$G150*$H150,Options!$B$8)))</f>
        <v>497.20012652600002</v>
      </c>
      <c r="M150" s="70">
        <f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Authority"),OR($F150=1,$F150=5)),0,new_yllv2(VALUE(LEFT(Options!$B$24,2)),$C150,$D150,$E150,$F150,2016,$I150,1,$H150,$G150*$H150,Options!$B$8)))</f>
        <v>6667.3304551031997</v>
      </c>
      <c r="N150" s="71">
        <f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Authority"),OR($F150=1,$F150=5)),0,new_yllv2(VALUE(LEFT(Options!$B$24,2)),$C150,$D150,$E150,$F150,2016,$I150+$J150,1,$H150,$G150*$H150,Options!$B$8)))</f>
        <v>6617.7316952605997</v>
      </c>
      <c r="O150" s="77" t="e">
        <f ca="1"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Authority"),OR($F150=1,$F150=5)),0,hosp_count(VALUE(LEFT(Options!$B$24,2)),$C150,$E150,$F150,2016,$I150,1,$H150,$G150*$H150, Options!$B$8)))</f>
        <v>#NAME?</v>
      </c>
      <c r="P150" s="77" t="e">
        <f ca="1"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Authority"),OR($F150=1,$F150=5)),0,hosp_count(VALUE(LEFT(Options!$B$24,2)),$C150,$E150,$F150,2016,$I150+$J150,1,$H150,$G150*$H150, Options!$B$8)))</f>
        <v>#NAME?</v>
      </c>
      <c r="Q150" s="70">
        <f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Authority"),OR($F150=1,$F150=5)),0,prem_mort(VALUE(LEFT(Options!$B$24,2)),$C150,$E150,$F150,2016,$I150,1,$H150,$G150*$H150,Options!$B$8)))</f>
        <v>500.92655588349999</v>
      </c>
      <c r="R150" s="71">
        <f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Authority"),OR($F150=1,$F150=5)),0,prem_mort(VALUE(LEFT(Options!$B$24,2)),$C150,$E150,$F150,2016,$I150+$J150,1,$H150,$G150*$H150,Options!$B$8)))</f>
        <v>497.20012652600002</v>
      </c>
      <c r="S150" s="70">
        <f t="shared" si="150"/>
        <v>1817.717381099862</v>
      </c>
      <c r="T150" s="62">
        <f t="shared" si="151"/>
        <v>1804.1952482981351</v>
      </c>
      <c r="U150" s="62">
        <f t="shared" si="152"/>
        <v>24193.811071569777</v>
      </c>
      <c r="V150" s="62">
        <f t="shared" si="153"/>
        <v>24013.831538067348</v>
      </c>
      <c r="W150" s="62" t="e">
        <f t="shared" ca="1" si="154"/>
        <v>#NAME?</v>
      </c>
      <c r="X150" s="62" t="e">
        <f t="shared" ca="1" si="155"/>
        <v>#NAME?</v>
      </c>
      <c r="Y150" s="62">
        <f t="shared" si="156"/>
        <v>1817.717381099862</v>
      </c>
      <c r="Z150" s="71">
        <f t="shared" si="157"/>
        <v>1804.1952482981351</v>
      </c>
      <c r="AA150" s="70">
        <f t="shared" si="158"/>
        <v>9088586.9054993093</v>
      </c>
      <c r="AB150" s="62">
        <f t="shared" si="159"/>
        <v>9020976.2414906751</v>
      </c>
      <c r="AC150" s="62">
        <f t="shared" si="144"/>
        <v>120969055.35784888</v>
      </c>
      <c r="AD150" s="62">
        <f t="shared" si="145"/>
        <v>120069157.69033675</v>
      </c>
      <c r="AE150" s="62" t="e">
        <f t="shared" ca="1" si="146"/>
        <v>#NAME?</v>
      </c>
      <c r="AF150" s="62" t="e">
        <f t="shared" ca="1" si="147"/>
        <v>#NAME?</v>
      </c>
      <c r="AG150" s="62">
        <f t="shared" si="148"/>
        <v>9088586.9054993093</v>
      </c>
      <c r="AH150" s="62">
        <f t="shared" si="149"/>
        <v>9020976.2414906751</v>
      </c>
      <c r="AI150" s="71">
        <v>5000</v>
      </c>
      <c r="AJ150" s="120"/>
      <c r="AK150" s="121"/>
      <c r="AL150" s="62"/>
      <c r="AM150" s="62"/>
      <c r="AN150" s="121"/>
      <c r="AO150" s="121"/>
      <c r="AP150" s="62"/>
      <c r="AQ150" s="71"/>
    </row>
    <row r="151" spans="2:43" x14ac:dyDescent="0.35">
      <c r="B151" s="5" t="s">
        <v>74</v>
      </c>
      <c r="C151" s="15">
        <v>76.942824999999999</v>
      </c>
      <c r="D151" s="15">
        <v>87.812830000000005</v>
      </c>
      <c r="E151" t="s">
        <v>167</v>
      </c>
      <c r="F151">
        <v>3</v>
      </c>
      <c r="G151" s="15">
        <f>HLOOKUP(Calculations!$E$2,'Prevalence Rates'!$C$3:$BC$249,'Prevalence Rates'!$BD151,FALSE)</f>
        <v>0.61699999999999999</v>
      </c>
      <c r="H151">
        <f>HLOOKUP(Calculations!$E$2,'Population 2016'!$C$3:$BC$249,'Population 2016'!BD151,FALSE)</f>
        <v>22028</v>
      </c>
      <c r="I151">
        <v>0</v>
      </c>
      <c r="J151">
        <f>HLOOKUP(Results!E$4,Targeting!$C$3:$F$249,Targeting!$G151,FALSE)</f>
        <v>3617</v>
      </c>
      <c r="K151" s="76">
        <f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Authority"),OR($F151=1,$F151=5)),0,new_ci(VALUE(LEFT(Options!$B$24,2)),$C151,$E151,$F151,2016,$I151,1,$H151,$G151*$H151,Options!$B$8)))</f>
        <v>609.84762977790001</v>
      </c>
      <c r="L151" s="77">
        <f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Authority"),OR($F151=1,$F151=5)),0,new_ci(VALUE(LEFT(Options!$B$24,2)),$C151,$E151,$F151,2016,$I151+$J151,1,$H151,$G151*$H151,Options!$B$8)))</f>
        <v>605.53520076229995</v>
      </c>
      <c r="M151" s="70">
        <f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Authority"),OR($F151=1,$F151=5)),0,new_yllv2(VALUE(LEFT(Options!$B$24,2)),$C151,$D151,$E151,$F151,2016,$I151,1,$H151,$G151*$H151,Options!$B$8)))</f>
        <v>6019.1991551459996</v>
      </c>
      <c r="N151" s="71">
        <f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Authority"),OR($F151=1,$F151=5)),0,new_yllv2(VALUE(LEFT(Options!$B$24,2)),$C151,$D151,$E151,$F151,2016,$I151+$J151,1,$H151,$G151*$H151,Options!$B$8)))</f>
        <v>5976.6354591998997</v>
      </c>
      <c r="O151" s="77" t="e">
        <f ca="1"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Authority"),OR($F151=1,$F151=5)),0,hosp_count(VALUE(LEFT(Options!$B$24,2)),$C151,$E151,$F151,2016,$I151,1,$H151,$G151*$H151, Options!$B$8)))</f>
        <v>#NAME?</v>
      </c>
      <c r="P151" s="77" t="e">
        <f ca="1"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Authority"),OR($F151=1,$F151=5)),0,hosp_count(VALUE(LEFT(Options!$B$24,2)),$C151,$E151,$F151,2016,$I151+$J151,1,$H151,$G151*$H151, Options!$B$8)))</f>
        <v>#NAME?</v>
      </c>
      <c r="Q151" s="70">
        <f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Authority"),OR($F151=1,$F151=5)),0,prem_mort(VALUE(LEFT(Options!$B$24,2)),$C151,$E151,$F151,2016,$I151,1,$H151,$G151*$H151,Options!$B$8)))</f>
        <v>0</v>
      </c>
      <c r="R151" s="71">
        <f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Authority"),OR($F151=1,$F151=5)),0,prem_mort(VALUE(LEFT(Options!$B$24,2)),$C151,$E151,$F151,2016,$I151+$J151,1,$H151,$G151*$H151,Options!$B$8)))</f>
        <v>0</v>
      </c>
      <c r="S151" s="70">
        <f t="shared" si="150"/>
        <v>2768.5111211998365</v>
      </c>
      <c r="T151" s="62">
        <f t="shared" si="151"/>
        <v>2748.9340873538222</v>
      </c>
      <c r="U151" s="62">
        <f t="shared" si="152"/>
        <v>27325.218608797892</v>
      </c>
      <c r="V151" s="62">
        <f t="shared" si="153"/>
        <v>27131.99318685264</v>
      </c>
      <c r="W151" s="62" t="e">
        <f t="shared" ca="1" si="154"/>
        <v>#NAME?</v>
      </c>
      <c r="X151" s="62" t="e">
        <f t="shared" ca="1" si="155"/>
        <v>#NAME?</v>
      </c>
      <c r="Y151" s="62">
        <f t="shared" si="156"/>
        <v>0</v>
      </c>
      <c r="Z151" s="71">
        <f t="shared" si="157"/>
        <v>0</v>
      </c>
      <c r="AA151" s="70">
        <f t="shared" si="158"/>
        <v>11074044.484799346</v>
      </c>
      <c r="AB151" s="62">
        <f t="shared" si="159"/>
        <v>10995736.349415289</v>
      </c>
      <c r="AC151" s="62">
        <f t="shared" si="144"/>
        <v>109300874.43519157</v>
      </c>
      <c r="AD151" s="62">
        <f t="shared" si="145"/>
        <v>108527972.74741057</v>
      </c>
      <c r="AE151" s="62" t="e">
        <f t="shared" ca="1" si="146"/>
        <v>#NAME?</v>
      </c>
      <c r="AF151" s="62" t="e">
        <f t="shared" ca="1" si="147"/>
        <v>#NAME?</v>
      </c>
      <c r="AG151" s="62">
        <f t="shared" si="148"/>
        <v>0</v>
      </c>
      <c r="AH151" s="62">
        <f t="shared" si="149"/>
        <v>0</v>
      </c>
      <c r="AI151" s="71">
        <v>4000</v>
      </c>
      <c r="AJ151" s="120"/>
      <c r="AK151" s="121"/>
      <c r="AL151" s="62"/>
      <c r="AM151" s="62"/>
      <c r="AN151" s="121"/>
      <c r="AO151" s="121"/>
      <c r="AP151" s="62"/>
      <c r="AQ151" s="71"/>
    </row>
    <row r="152" spans="2:43" x14ac:dyDescent="0.35">
      <c r="B152" s="5" t="s">
        <v>75</v>
      </c>
      <c r="C152" s="15">
        <v>81.856712000000002</v>
      </c>
      <c r="D152" s="15">
        <v>89.736710000000002</v>
      </c>
      <c r="E152" t="s">
        <v>167</v>
      </c>
      <c r="F152">
        <v>3</v>
      </c>
      <c r="G152" s="15">
        <f>HLOOKUP(Calculations!$E$2,'Prevalence Rates'!$C$3:$BC$249,'Prevalence Rates'!$BD152,FALSE)</f>
        <v>0.61699999999999999</v>
      </c>
      <c r="H152">
        <f>HLOOKUP(Calculations!$E$2,'Population 2016'!$C$3:$BC$249,'Population 2016'!BD152,FALSE)</f>
        <v>16697</v>
      </c>
      <c r="I152">
        <v>0</v>
      </c>
      <c r="J152">
        <f>HLOOKUP(Results!E$4,Targeting!$C$3:$F$249,Targeting!$G152,FALSE)</f>
        <v>2741</v>
      </c>
      <c r="K152" s="76">
        <f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Authority"),OR($F152=1,$F152=5)),0,new_ci(VALUE(LEFT(Options!$B$24,2)),$C152,$E152,$F152,2016,$I152,1,$H152,$G152*$H152,Options!$B$8)))</f>
        <v>696.89612938870005</v>
      </c>
      <c r="L152" s="77">
        <f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Authority"),OR($F152=1,$F152=5)),0,new_ci(VALUE(LEFT(Options!$B$24,2)),$C152,$E152,$F152,2016,$I152+$J152,1,$H152,$G152*$H152,Options!$B$8)))</f>
        <v>692.01205304739995</v>
      </c>
      <c r="M152" s="70">
        <f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Authority"),OR($F152=1,$F152=5)),0,new_yllv2(VALUE(LEFT(Options!$B$24,2)),$C152,$D152,$E152,$F152,2016,$I152,1,$H152,$G152*$H152,Options!$B$8)))</f>
        <v>4794.6439764019997</v>
      </c>
      <c r="N152" s="71">
        <f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Authority"),OR($F152=1,$F152=5)),0,new_yllv2(VALUE(LEFT(Options!$B$24,2)),$C152,$D152,$E152,$F152,2016,$I152+$J152,1,$H152,$G152*$H152,Options!$B$8)))</f>
        <v>4761.0415409420002</v>
      </c>
      <c r="O152" s="77" t="e">
        <f ca="1"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Authority"),OR($F152=1,$F152=5)),0,hosp_count(VALUE(LEFT(Options!$B$24,2)),$C152,$E152,$F152,2016,$I152,1,$H152,$G152*$H152, Options!$B$8)))</f>
        <v>#NAME?</v>
      </c>
      <c r="P152" s="77" t="e">
        <f ca="1"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Authority"),OR($F152=1,$F152=5)),0,hosp_count(VALUE(LEFT(Options!$B$24,2)),$C152,$E152,$F152,2016,$I152+$J152,1,$H152,$G152*$H152, Options!$B$8)))</f>
        <v>#NAME?</v>
      </c>
      <c r="Q152" s="70">
        <f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Authority"),OR($F152=1,$F152=5)),0,prem_mort(VALUE(LEFT(Options!$B$24,2)),$C152,$E152,$F152,2016,$I152,1,$H152,$G152*$H152,Options!$B$8)))</f>
        <v>0</v>
      </c>
      <c r="R152" s="71">
        <f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Authority"),OR($F152=1,$F152=5)),0,prem_mort(VALUE(LEFT(Options!$B$24,2)),$C152,$E152,$F152,2016,$I152+$J152,1,$H152,$G152*$H152,Options!$B$8)))</f>
        <v>0</v>
      </c>
      <c r="S152" s="70">
        <f t="shared" si="150"/>
        <v>4173.7804958297893</v>
      </c>
      <c r="T152" s="62">
        <f t="shared" si="151"/>
        <v>4144.5292750038925</v>
      </c>
      <c r="U152" s="62">
        <f t="shared" si="152"/>
        <v>28715.601463747975</v>
      </c>
      <c r="V152" s="62">
        <f t="shared" si="153"/>
        <v>28514.353122968198</v>
      </c>
      <c r="W152" s="62" t="e">
        <f t="shared" ca="1" si="154"/>
        <v>#NAME?</v>
      </c>
      <c r="X152" s="62" t="e">
        <f t="shared" ca="1" si="155"/>
        <v>#NAME?</v>
      </c>
      <c r="Y152" s="62">
        <f t="shared" si="156"/>
        <v>0</v>
      </c>
      <c r="Z152" s="71">
        <f t="shared" si="157"/>
        <v>0</v>
      </c>
      <c r="AA152" s="70">
        <f t="shared" si="158"/>
        <v>10434451.239574473</v>
      </c>
      <c r="AB152" s="62">
        <f t="shared" si="159"/>
        <v>10361323.18750973</v>
      </c>
      <c r="AC152" s="62">
        <f t="shared" si="144"/>
        <v>71789003.659369931</v>
      </c>
      <c r="AD152" s="62">
        <f t="shared" si="145"/>
        <v>71285882.807420492</v>
      </c>
      <c r="AE152" s="62" t="e">
        <f t="shared" ca="1" si="146"/>
        <v>#NAME?</v>
      </c>
      <c r="AF152" s="62" t="e">
        <f t="shared" ca="1" si="147"/>
        <v>#NAME?</v>
      </c>
      <c r="AG152" s="62">
        <f t="shared" si="148"/>
        <v>0</v>
      </c>
      <c r="AH152" s="62">
        <f t="shared" si="149"/>
        <v>0</v>
      </c>
      <c r="AI152" s="71">
        <v>2500</v>
      </c>
      <c r="AJ152" s="120"/>
      <c r="AK152" s="121"/>
      <c r="AL152" s="62"/>
      <c r="AM152" s="62"/>
      <c r="AN152" s="121"/>
      <c r="AO152" s="121"/>
      <c r="AP152" s="62"/>
      <c r="AQ152" s="71"/>
    </row>
    <row r="153" spans="2:43" x14ac:dyDescent="0.35">
      <c r="B153" s="5" t="s">
        <v>81</v>
      </c>
      <c r="C153" s="15">
        <v>86.730819999999994</v>
      </c>
      <c r="D153" s="15">
        <v>92.220819999999989</v>
      </c>
      <c r="E153" t="s">
        <v>167</v>
      </c>
      <c r="F153">
        <v>3</v>
      </c>
      <c r="G153" s="15">
        <f>HLOOKUP(Calculations!$E$2,'Prevalence Rates'!$C$3:$BC$249,'Prevalence Rates'!$BD153,FALSE)</f>
        <v>0.61699999999999999</v>
      </c>
      <c r="H153">
        <f>HLOOKUP(Calculations!$E$2,'Population 2016'!$C$3:$BC$249,'Population 2016'!BD153,FALSE)</f>
        <v>10459</v>
      </c>
      <c r="I153">
        <v>0</v>
      </c>
      <c r="J153">
        <f>HLOOKUP(Results!E$4,Targeting!$C$3:$F$249,Targeting!$G153,FALSE)</f>
        <v>1717</v>
      </c>
      <c r="K153" s="76">
        <f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Authority"),OR($F153=1,$F153=5)),0,new_ci(VALUE(LEFT(Options!$B$24,2)),$C153,$E153,$F153,2016,$I153,1,$H153,$G153*$H153,Options!$B$8)))</f>
        <v>653.46683309779996</v>
      </c>
      <c r="L153" s="77">
        <f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Authority"),OR($F153=1,$F153=5)),0,new_ci(VALUE(LEFT(Options!$B$24,2)),$C153,$E153,$F153,2016,$I153+$J153,1,$H153,$G153*$H153,Options!$B$8)))</f>
        <v>648.94680295410001</v>
      </c>
      <c r="M153" s="70">
        <f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Authority"),OR($F153=1,$F153=5)),0,new_yllv2(VALUE(LEFT(Options!$B$24,2)),$C153,$D153,$E153,$F153,2016,$I153,1,$H153,$G153*$H153,Options!$B$8)))</f>
        <v>2934.0660806091</v>
      </c>
      <c r="N153" s="71">
        <f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Authority"),OR($F153=1,$F153=5)),0,new_yllv2(VALUE(LEFT(Options!$B$24,2)),$C153,$D153,$E153,$F153,2016,$I153+$J153,1,$H153,$G153*$H153,Options!$B$8)))</f>
        <v>2913.7711452639001</v>
      </c>
      <c r="O153" s="77" t="e">
        <f ca="1"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Authority"),OR($F153=1,$F153=5)),0,hosp_count(VALUE(LEFT(Options!$B$24,2)),$C153,$E153,$F153,2016,$I153,1,$H153,$G153*$H153, Options!$B$8)))</f>
        <v>#NAME?</v>
      </c>
      <c r="P153" s="77" t="e">
        <f ca="1"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Authority"),OR($F153=1,$F153=5)),0,hosp_count(VALUE(LEFT(Options!$B$24,2)),$C153,$E153,$F153,2016,$I153+$J153,1,$H153,$G153*$H153, Options!$B$8)))</f>
        <v>#NAME?</v>
      </c>
      <c r="Q153" s="70">
        <f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Authority"),OR($F153=1,$F153=5)),0,prem_mort(VALUE(LEFT(Options!$B$24,2)),$C153,$E153,$F153,2016,$I153,1,$H153,$G153*$H153,Options!$B$8)))</f>
        <v>0</v>
      </c>
      <c r="R153" s="71">
        <f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Authority"),OR($F153=1,$F153=5)),0,prem_mort(VALUE(LEFT(Options!$B$24,2)),$C153,$E153,$F153,2016,$I153+$J153,1,$H153,$G153*$H153,Options!$B$8)))</f>
        <v>0</v>
      </c>
      <c r="S153" s="70">
        <f t="shared" si="150"/>
        <v>6247.8901720795484</v>
      </c>
      <c r="T153" s="62">
        <f t="shared" si="151"/>
        <v>6204.6735151936127</v>
      </c>
      <c r="U153" s="62">
        <f t="shared" si="152"/>
        <v>28053.026872636961</v>
      </c>
      <c r="V153" s="62">
        <f t="shared" si="153"/>
        <v>27858.984083219239</v>
      </c>
      <c r="W153" s="62" t="e">
        <f t="shared" ca="1" si="154"/>
        <v>#NAME?</v>
      </c>
      <c r="X153" s="62" t="e">
        <f t="shared" ca="1" si="155"/>
        <v>#NAME?</v>
      </c>
      <c r="Y153" s="62">
        <f t="shared" si="156"/>
        <v>0</v>
      </c>
      <c r="Z153" s="71">
        <f t="shared" si="157"/>
        <v>0</v>
      </c>
      <c r="AA153" s="70">
        <f t="shared" si="158"/>
        <v>9371835.2581193224</v>
      </c>
      <c r="AB153" s="62">
        <f t="shared" si="159"/>
        <v>9307010.2727904189</v>
      </c>
      <c r="AC153" s="62">
        <f t="shared" si="144"/>
        <v>42079540.308955438</v>
      </c>
      <c r="AD153" s="62">
        <f t="shared" si="145"/>
        <v>41788476.12482886</v>
      </c>
      <c r="AE153" s="62" t="e">
        <f t="shared" ca="1" si="146"/>
        <v>#NAME?</v>
      </c>
      <c r="AF153" s="62" t="e">
        <f t="shared" ca="1" si="147"/>
        <v>#NAME?</v>
      </c>
      <c r="AG153" s="62">
        <f t="shared" si="148"/>
        <v>0</v>
      </c>
      <c r="AH153" s="62">
        <f t="shared" si="149"/>
        <v>0</v>
      </c>
      <c r="AI153" s="71">
        <v>1500</v>
      </c>
      <c r="AJ153" s="120"/>
      <c r="AK153" s="121"/>
      <c r="AL153" s="62"/>
      <c r="AM153" s="62"/>
      <c r="AN153" s="121"/>
      <c r="AO153" s="121"/>
      <c r="AP153" s="62"/>
      <c r="AQ153" s="71"/>
    </row>
    <row r="154" spans="2:43" x14ac:dyDescent="0.35">
      <c r="B154" s="5" t="s">
        <v>82</v>
      </c>
      <c r="C154" s="15">
        <v>92.779342999999997</v>
      </c>
      <c r="D154" s="15">
        <v>96.279340000000005</v>
      </c>
      <c r="E154" t="s">
        <v>167</v>
      </c>
      <c r="F154">
        <v>3</v>
      </c>
      <c r="G154" s="15">
        <f>HLOOKUP(Calculations!$E$2,'Prevalence Rates'!$C$3:$BC$249,'Prevalence Rates'!$BD154,FALSE)</f>
        <v>0.61699999999999999</v>
      </c>
      <c r="H154">
        <f>HLOOKUP(Calculations!$E$2,'Population 2016'!$C$3:$BC$249,'Population 2016'!BD154,FALSE)</f>
        <v>6278</v>
      </c>
      <c r="I154">
        <v>0</v>
      </c>
      <c r="J154">
        <f>HLOOKUP(Results!E$4,Targeting!$C$3:$F$249,Targeting!$G154,FALSE)</f>
        <v>1031</v>
      </c>
      <c r="K154" s="76">
        <f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Authority"),OR($F154=1,$F154=5)),0,new_ci(VALUE(LEFT(Options!$B$24,2)),$C154,$E154,$F154,2016,$I154,1,$H154,$G154*$H154,Options!$B$8)))</f>
        <v>641.86761304929996</v>
      </c>
      <c r="L154" s="77">
        <f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Authority"),OR($F154=1,$F154=5)),0,new_ci(VALUE(LEFT(Options!$B$24,2)),$C154,$E154,$F154,2016,$I154+$J154,1,$H154,$G154*$H154,Options!$B$8)))</f>
        <v>637.54097463879998</v>
      </c>
      <c r="M154" s="70">
        <f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Authority"),OR($F154=1,$F154=5)),0,new_yllv2(VALUE(LEFT(Options!$B$24,2)),$C154,$D154,$E154,$F154,2016,$I154,1,$H154,$G154*$H154,Options!$B$8)))</f>
        <v>1604.6671070204</v>
      </c>
      <c r="N154" s="71">
        <f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Authority"),OR($F154=1,$F154=5)),0,new_yllv2(VALUE(LEFT(Options!$B$24,2)),$C154,$D154,$E154,$F154,2016,$I154+$J154,1,$H154,$G154*$H154,Options!$B$8)))</f>
        <v>1593.8505239741</v>
      </c>
      <c r="O154" s="77" t="e">
        <f ca="1"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Authority"),OR($F154=1,$F154=5)),0,hosp_count(VALUE(LEFT(Options!$B$24,2)),$C154,$E154,$F154,2016,$I154,1,$H154,$G154*$H154, Options!$B$8)))</f>
        <v>#NAME?</v>
      </c>
      <c r="P154" s="77" t="e">
        <f ca="1"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Authority"),OR($F154=1,$F154=5)),0,hosp_count(VALUE(LEFT(Options!$B$24,2)),$C154,$E154,$F154,2016,$I154+$J154,1,$H154,$G154*$H154, Options!$B$8)))</f>
        <v>#NAME?</v>
      </c>
      <c r="Q154" s="70">
        <f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Authority"),OR($F154=1,$F154=5)),0,prem_mort(VALUE(LEFT(Options!$B$24,2)),$C154,$E154,$F154,2016,$I154,1,$H154,$G154*$H154,Options!$B$8)))</f>
        <v>0</v>
      </c>
      <c r="R154" s="71">
        <f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Authority"),OR($F154=1,$F154=5)),0,prem_mort(VALUE(LEFT(Options!$B$24,2)),$C154,$E154,$F154,2016,$I154+$J154,1,$H154,$G154*$H154,Options!$B$8)))</f>
        <v>0</v>
      </c>
      <c r="S154" s="70">
        <f t="shared" si="150"/>
        <v>10224.077939619305</v>
      </c>
      <c r="T154" s="62">
        <f t="shared" si="151"/>
        <v>10155.160475291494</v>
      </c>
      <c r="U154" s="62">
        <f t="shared" si="152"/>
        <v>25560.164176814269</v>
      </c>
      <c r="V154" s="62">
        <f t="shared" si="153"/>
        <v>25387.870722747692</v>
      </c>
      <c r="W154" s="62" t="e">
        <f t="shared" ca="1" si="154"/>
        <v>#NAME?</v>
      </c>
      <c r="X154" s="62" t="e">
        <f t="shared" ca="1" si="155"/>
        <v>#NAME?</v>
      </c>
      <c r="Y154" s="62">
        <f t="shared" si="156"/>
        <v>0</v>
      </c>
      <c r="Z154" s="71">
        <f t="shared" si="157"/>
        <v>0</v>
      </c>
      <c r="AA154" s="70">
        <f t="shared" si="158"/>
        <v>10224077.939619305</v>
      </c>
      <c r="AB154" s="62">
        <f t="shared" si="159"/>
        <v>10155160.475291494</v>
      </c>
      <c r="AC154" s="62">
        <f t="shared" si="144"/>
        <v>25560164.176814269</v>
      </c>
      <c r="AD154" s="62">
        <f t="shared" si="145"/>
        <v>25387870.722747691</v>
      </c>
      <c r="AE154" s="62" t="e">
        <f t="shared" ca="1" si="146"/>
        <v>#NAME?</v>
      </c>
      <c r="AF154" s="62" t="e">
        <f t="shared" ca="1" si="147"/>
        <v>#NAME?</v>
      </c>
      <c r="AG154" s="62">
        <f t="shared" si="148"/>
        <v>0</v>
      </c>
      <c r="AH154" s="62">
        <f t="shared" si="149"/>
        <v>0</v>
      </c>
      <c r="AI154" s="71">
        <v>1000</v>
      </c>
      <c r="AJ154" s="120"/>
      <c r="AK154" s="121"/>
      <c r="AL154" s="62"/>
      <c r="AM154" s="62"/>
      <c r="AN154" s="121"/>
      <c r="AO154" s="121"/>
      <c r="AP154" s="62"/>
      <c r="AQ154" s="71"/>
    </row>
    <row r="155" spans="2:43" hidden="1" x14ac:dyDescent="0.35">
      <c r="B155" s="5" t="s">
        <v>76</v>
      </c>
      <c r="C155" s="15">
        <v>2.0320822999999999</v>
      </c>
      <c r="D155" s="15">
        <v>77.402082000000007</v>
      </c>
      <c r="E155" t="s">
        <v>168</v>
      </c>
      <c r="F155">
        <v>3</v>
      </c>
      <c r="G155" s="15">
        <f>HLOOKUP(Calculations!$E$2,'Prevalence Rates'!$C$3:$BC$249,'Prevalence Rates'!$BD155,FALSE)</f>
        <v>0</v>
      </c>
      <c r="H155">
        <f>HLOOKUP(Calculations!$E$2,'Population 2016'!$C$3:$BC$249,'Population 2016'!BD155,FALSE)</f>
        <v>0</v>
      </c>
      <c r="I155">
        <v>0</v>
      </c>
      <c r="J155">
        <f>HLOOKUP(Results!E$4,Targeting!$C$3:$F$249,Targeting!$G155,FALSE)</f>
        <v>0</v>
      </c>
      <c r="K155" s="76" t="e">
        <f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Authority"),OR($F155=1,$F155=5)),0,new_ci(VALUE(LEFT(Options!$B$24,2)),$C155,$E155,$F155,2016,$I155,1,$H155,$G155*$H155,Options!$B$8)))</f>
        <v>#VALUE!</v>
      </c>
      <c r="L155" s="77" t="e">
        <f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Authority"),OR($F155=1,$F155=5)),0,new_ci(VALUE(LEFT(Options!$B$24,2)),$C155,$E155,$F155,2016,$I155+$J155,1,$H155,$G155*$H155,Options!$B$8)))</f>
        <v>#VALUE!</v>
      </c>
      <c r="M155" s="70" t="e">
        <f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Authority"),OR($F155=1,$F155=5)),0,new_yllv2(VALUE(LEFT(Options!$B$24,2)),$C155,$D155,$E155,$F155,2016,$I155,1,$H155,$G155*$H155,Options!$B$8)))</f>
        <v>#VALUE!</v>
      </c>
      <c r="N155" s="71" t="e">
        <f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Authority"),OR($F155=1,$F155=5)),0,new_yllv2(VALUE(LEFT(Options!$B$24,2)),$C155,$D155,$E155,$F155,2016,$I155+$J155,1,$H155,$G155*$H155,Options!$B$8)))</f>
        <v>#VALUE!</v>
      </c>
      <c r="O155" s="77" t="e">
        <f ca="1"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Authority"),OR($F155=1,$F155=5)),0,hosp_count(VALUE(LEFT(Options!$B$24,2)),$C155,$E155,$F155,2016,$I155,1,$H155,$G155*$H155, Options!$B$8)))</f>
        <v>#NAME?</v>
      </c>
      <c r="P155" s="77" t="e">
        <f ca="1"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Authority"),OR($F155=1,$F155=5)),0,hosp_count(VALUE(LEFT(Options!$B$24,2)),$C155,$E155,$F155,2016,$I155+$J155,1,$H155,$G155*$H155, Options!$B$8)))</f>
        <v>#NAME?</v>
      </c>
      <c r="Q155" s="70" t="e">
        <f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Authority"),OR($F155=1,$F155=5)),0,prem_mort(VALUE(LEFT(Options!$B$24,2)),$C155,$E155,$F155,2016,$I155,1,$H155,$G155*$H155,Options!$B$8)))</f>
        <v>#VALUE!</v>
      </c>
      <c r="R155" s="71" t="e">
        <f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Authority"),OR($F155=1,$F155=5)),0,prem_mort(VALUE(LEFT(Options!$B$24,2)),$C155,$E155,$F155,2016,$I155+$J155,1,$H155,$G155*$H155,Options!$B$8)))</f>
        <v>#VALUE!</v>
      </c>
      <c r="S155" s="70" t="e">
        <f t="shared" si="150"/>
        <v>#VALUE!</v>
      </c>
      <c r="T155" s="62" t="e">
        <f t="shared" si="151"/>
        <v>#VALUE!</v>
      </c>
      <c r="U155" s="62" t="e">
        <f t="shared" si="152"/>
        <v>#VALUE!</v>
      </c>
      <c r="V155" s="62" t="e">
        <f t="shared" si="153"/>
        <v>#VALUE!</v>
      </c>
      <c r="W155" s="62" t="e">
        <f t="shared" ca="1" si="154"/>
        <v>#NAME?</v>
      </c>
      <c r="X155" s="62" t="e">
        <f t="shared" ca="1" si="155"/>
        <v>#NAME?</v>
      </c>
      <c r="Y155" s="62" t="e">
        <f t="shared" si="156"/>
        <v>#VALUE!</v>
      </c>
      <c r="Z155" s="71" t="e">
        <f t="shared" si="157"/>
        <v>#VALUE!</v>
      </c>
      <c r="AA155" s="70" t="e">
        <f t="shared" si="158"/>
        <v>#VALUE!</v>
      </c>
      <c r="AB155" s="62" t="e">
        <f t="shared" si="159"/>
        <v>#VALUE!</v>
      </c>
      <c r="AC155" s="62" t="e">
        <f t="shared" si="144"/>
        <v>#VALUE!</v>
      </c>
      <c r="AD155" s="62" t="e">
        <f t="shared" si="145"/>
        <v>#VALUE!</v>
      </c>
      <c r="AE155" s="62" t="e">
        <f t="shared" ca="1" si="146"/>
        <v>#NAME?</v>
      </c>
      <c r="AF155" s="62" t="e">
        <f t="shared" ca="1" si="147"/>
        <v>#NAME?</v>
      </c>
      <c r="AG155" s="62" t="e">
        <f t="shared" si="148"/>
        <v>#VALUE!</v>
      </c>
      <c r="AH155" s="62" t="e">
        <f t="shared" si="149"/>
        <v>#VALUE!</v>
      </c>
      <c r="AI155" s="71">
        <v>5000</v>
      </c>
      <c r="AJ155" s="120"/>
      <c r="AK155" s="121"/>
      <c r="AL155" s="62"/>
      <c r="AM155" s="62"/>
      <c r="AN155" s="121"/>
      <c r="AO155" s="121"/>
      <c r="AP155" s="62"/>
      <c r="AQ155" s="71"/>
    </row>
    <row r="156" spans="2:43" hidden="1" x14ac:dyDescent="0.35">
      <c r="B156" s="5" t="s">
        <v>46</v>
      </c>
      <c r="C156" s="15">
        <v>6.9784756000000003</v>
      </c>
      <c r="D156" s="15">
        <v>77.398476000000002</v>
      </c>
      <c r="E156" t="s">
        <v>168</v>
      </c>
      <c r="F156">
        <v>3</v>
      </c>
      <c r="G156" s="15">
        <f>HLOOKUP(Calculations!$E$2,'Prevalence Rates'!$C$3:$BC$249,'Prevalence Rates'!$BD156,FALSE)</f>
        <v>0</v>
      </c>
      <c r="H156">
        <f>HLOOKUP(Calculations!$E$2,'Population 2016'!$C$3:$BC$249,'Population 2016'!BD156,FALSE)</f>
        <v>0</v>
      </c>
      <c r="I156">
        <v>0</v>
      </c>
      <c r="J156">
        <f>HLOOKUP(Results!E$4,Targeting!$C$3:$F$249,Targeting!$G156,FALSE)</f>
        <v>0</v>
      </c>
      <c r="K156" s="76" t="e">
        <f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Authority"),OR($F156=1,$F156=5)),0,new_ci(VALUE(LEFT(Options!$B$24,2)),$C156,$E156,$F156,2016,$I156,1,$H156,$G156*$H156,Options!$B$8)))</f>
        <v>#VALUE!</v>
      </c>
      <c r="L156" s="77" t="e">
        <f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Authority"),OR($F156=1,$F156=5)),0,new_ci(VALUE(LEFT(Options!$B$24,2)),$C156,$E156,$F156,2016,$I156+$J156,1,$H156,$G156*$H156,Options!$B$8)))</f>
        <v>#VALUE!</v>
      </c>
      <c r="M156" s="70" t="e">
        <f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Authority"),OR($F156=1,$F156=5)),0,new_yllv2(VALUE(LEFT(Options!$B$24,2)),$C156,$D156,$E156,$F156,2016,$I156,1,$H156,$G156*$H156,Options!$B$8)))</f>
        <v>#VALUE!</v>
      </c>
      <c r="N156" s="71" t="e">
        <f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Authority"),OR($F156=1,$F156=5)),0,new_yllv2(VALUE(LEFT(Options!$B$24,2)),$C156,$D156,$E156,$F156,2016,$I156+$J156,1,$H156,$G156*$H156,Options!$B$8)))</f>
        <v>#VALUE!</v>
      </c>
      <c r="O156" s="77" t="e">
        <f ca="1"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Authority"),OR($F156=1,$F156=5)),0,hosp_count(VALUE(LEFT(Options!$B$24,2)),$C156,$E156,$F156,2016,$I156,1,$H156,$G156*$H156, Options!$B$8)))</f>
        <v>#NAME?</v>
      </c>
      <c r="P156" s="77" t="e">
        <f ca="1"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Authority"),OR($F156=1,$F156=5)),0,hosp_count(VALUE(LEFT(Options!$B$24,2)),$C156,$E156,$F156,2016,$I156+$J156,1,$H156,$G156*$H156, Options!$B$8)))</f>
        <v>#NAME?</v>
      </c>
      <c r="Q156" s="70" t="e">
        <f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Authority"),OR($F156=1,$F156=5)),0,prem_mort(VALUE(LEFT(Options!$B$24,2)),$C156,$E156,$F156,2016,$I156,1,$H156,$G156*$H156,Options!$B$8)))</f>
        <v>#VALUE!</v>
      </c>
      <c r="R156" s="71" t="e">
        <f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Authority"),OR($F156=1,$F156=5)),0,prem_mort(VALUE(LEFT(Options!$B$24,2)),$C156,$E156,$F156,2016,$I156+$J156,1,$H156,$G156*$H156,Options!$B$8)))</f>
        <v>#VALUE!</v>
      </c>
      <c r="S156" s="70" t="e">
        <f t="shared" si="150"/>
        <v>#VALUE!</v>
      </c>
      <c r="T156" s="62" t="e">
        <f t="shared" si="151"/>
        <v>#VALUE!</v>
      </c>
      <c r="U156" s="62" t="e">
        <f t="shared" si="152"/>
        <v>#VALUE!</v>
      </c>
      <c r="V156" s="62" t="e">
        <f t="shared" si="153"/>
        <v>#VALUE!</v>
      </c>
      <c r="W156" s="62" t="e">
        <f t="shared" ca="1" si="154"/>
        <v>#NAME?</v>
      </c>
      <c r="X156" s="62" t="e">
        <f t="shared" ca="1" si="155"/>
        <v>#NAME?</v>
      </c>
      <c r="Y156" s="62" t="e">
        <f t="shared" si="156"/>
        <v>#VALUE!</v>
      </c>
      <c r="Z156" s="71" t="e">
        <f t="shared" si="157"/>
        <v>#VALUE!</v>
      </c>
      <c r="AA156" s="70" t="e">
        <f t="shared" si="158"/>
        <v>#VALUE!</v>
      </c>
      <c r="AB156" s="62" t="e">
        <f t="shared" si="159"/>
        <v>#VALUE!</v>
      </c>
      <c r="AC156" s="62" t="e">
        <f t="shared" si="144"/>
        <v>#VALUE!</v>
      </c>
      <c r="AD156" s="62" t="e">
        <f t="shared" si="145"/>
        <v>#VALUE!</v>
      </c>
      <c r="AE156" s="62" t="e">
        <f t="shared" ref="AE156:AE187" ca="1" si="160">W156*$AI156</f>
        <v>#NAME?</v>
      </c>
      <c r="AF156" s="62" t="e">
        <f t="shared" ref="AF156:AF187" ca="1" si="161">X156*$AI156</f>
        <v>#NAME?</v>
      </c>
      <c r="AG156" s="62" t="e">
        <f t="shared" ref="AG156:AG187" si="162">Y156*$AI156</f>
        <v>#VALUE!</v>
      </c>
      <c r="AH156" s="62" t="e">
        <f t="shared" ref="AH156:AH187" si="163">Z156*$AI156</f>
        <v>#VALUE!</v>
      </c>
      <c r="AI156" s="71">
        <v>5500</v>
      </c>
      <c r="AJ156" s="120"/>
      <c r="AK156" s="121"/>
      <c r="AL156" s="62"/>
      <c r="AM156" s="62"/>
      <c r="AN156" s="121"/>
      <c r="AO156" s="121"/>
      <c r="AP156" s="62"/>
      <c r="AQ156" s="71"/>
    </row>
    <row r="157" spans="2:43" hidden="1" x14ac:dyDescent="0.35">
      <c r="B157" s="5" t="s">
        <v>77</v>
      </c>
      <c r="C157" s="15">
        <v>12.471144000000001</v>
      </c>
      <c r="D157" s="15">
        <v>77.921140000000008</v>
      </c>
      <c r="E157" t="s">
        <v>168</v>
      </c>
      <c r="F157">
        <v>3</v>
      </c>
      <c r="G157" s="15">
        <f>HLOOKUP(Calculations!$E$2,'Prevalence Rates'!$C$3:$BC$249,'Prevalence Rates'!$BD157,FALSE)</f>
        <v>0</v>
      </c>
      <c r="H157">
        <f>HLOOKUP(Calculations!$E$2,'Population 2016'!$C$3:$BC$249,'Population 2016'!BD157,FALSE)</f>
        <v>0</v>
      </c>
      <c r="I157">
        <v>0</v>
      </c>
      <c r="J157">
        <f>HLOOKUP(Results!E$4,Targeting!$C$3:$F$249,Targeting!$G157,FALSE)</f>
        <v>0</v>
      </c>
      <c r="K157" s="76" t="e">
        <f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Authority"),OR($F157=1,$F157=5)),0,new_ci(VALUE(LEFT(Options!$B$24,2)),$C157,$E157,$F157,2016,$I157,1,$H157,$G157*$H157,Options!$B$8)))</f>
        <v>#VALUE!</v>
      </c>
      <c r="L157" s="77" t="e">
        <f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Authority"),OR($F157=1,$F157=5)),0,new_ci(VALUE(LEFT(Options!$B$24,2)),$C157,$E157,$F157,2016,$I157+$J157,1,$H157,$G157*$H157,Options!$B$8)))</f>
        <v>#VALUE!</v>
      </c>
      <c r="M157" s="70" t="e">
        <f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Authority"),OR($F157=1,$F157=5)),0,new_yllv2(VALUE(LEFT(Options!$B$24,2)),$C157,$D157,$E157,$F157,2016,$I157,1,$H157,$G157*$H157,Options!$B$8)))</f>
        <v>#VALUE!</v>
      </c>
      <c r="N157" s="71" t="e">
        <f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Authority"),OR($F157=1,$F157=5)),0,new_yllv2(VALUE(LEFT(Options!$B$24,2)),$C157,$D157,$E157,$F157,2016,$I157+$J157,1,$H157,$G157*$H157,Options!$B$8)))</f>
        <v>#VALUE!</v>
      </c>
      <c r="O157" s="77" t="e">
        <f ca="1"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Authority"),OR($F157=1,$F157=5)),0,hosp_count(VALUE(LEFT(Options!$B$24,2)),$C157,$E157,$F157,2016,$I157,1,$H157,$G157*$H157, Options!$B$8)))</f>
        <v>#NAME?</v>
      </c>
      <c r="P157" s="77" t="e">
        <f ca="1"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Authority"),OR($F157=1,$F157=5)),0,hosp_count(VALUE(LEFT(Options!$B$24,2)),$C157,$E157,$F157,2016,$I157+$J157,1,$H157,$G157*$H157, Options!$B$8)))</f>
        <v>#NAME?</v>
      </c>
      <c r="Q157" s="70" t="e">
        <f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Authority"),OR($F157=1,$F157=5)),0,prem_mort(VALUE(LEFT(Options!$B$24,2)),$C157,$E157,$F157,2016,$I157,1,$H157,$G157*$H157,Options!$B$8)))</f>
        <v>#VALUE!</v>
      </c>
      <c r="R157" s="71" t="e">
        <f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Authority"),OR($F157=1,$F157=5)),0,prem_mort(VALUE(LEFT(Options!$B$24,2)),$C157,$E157,$F157,2016,$I157+$J157,1,$H157,$G157*$H157,Options!$B$8)))</f>
        <v>#VALUE!</v>
      </c>
      <c r="S157" s="70" t="e">
        <f t="shared" si="150"/>
        <v>#VALUE!</v>
      </c>
      <c r="T157" s="62" t="e">
        <f t="shared" si="151"/>
        <v>#VALUE!</v>
      </c>
      <c r="U157" s="62" t="e">
        <f t="shared" si="152"/>
        <v>#VALUE!</v>
      </c>
      <c r="V157" s="62" t="e">
        <f t="shared" si="153"/>
        <v>#VALUE!</v>
      </c>
      <c r="W157" s="62" t="e">
        <f t="shared" ca="1" si="154"/>
        <v>#NAME?</v>
      </c>
      <c r="X157" s="62" t="e">
        <f t="shared" ca="1" si="155"/>
        <v>#NAME?</v>
      </c>
      <c r="Y157" s="62" t="e">
        <f t="shared" si="156"/>
        <v>#VALUE!</v>
      </c>
      <c r="Z157" s="71" t="e">
        <f t="shared" si="157"/>
        <v>#VALUE!</v>
      </c>
      <c r="AA157" s="70" t="e">
        <f t="shared" si="158"/>
        <v>#VALUE!</v>
      </c>
      <c r="AB157" s="62" t="e">
        <f t="shared" si="159"/>
        <v>#VALUE!</v>
      </c>
      <c r="AC157" s="62" t="e">
        <f t="shared" si="144"/>
        <v>#VALUE!</v>
      </c>
      <c r="AD157" s="62" t="e">
        <f t="shared" si="145"/>
        <v>#VALUE!</v>
      </c>
      <c r="AE157" s="62" t="e">
        <f t="shared" ca="1" si="160"/>
        <v>#NAME?</v>
      </c>
      <c r="AF157" s="62" t="e">
        <f t="shared" ca="1" si="161"/>
        <v>#NAME?</v>
      </c>
      <c r="AG157" s="62" t="e">
        <f t="shared" si="162"/>
        <v>#VALUE!</v>
      </c>
      <c r="AH157" s="62" t="e">
        <f t="shared" si="163"/>
        <v>#VALUE!</v>
      </c>
      <c r="AI157" s="71">
        <v>6600</v>
      </c>
      <c r="AJ157" s="120"/>
      <c r="AK157" s="121"/>
      <c r="AL157" s="62"/>
      <c r="AM157" s="62"/>
      <c r="AN157" s="121"/>
      <c r="AO157" s="121"/>
      <c r="AP157" s="62"/>
      <c r="AQ157" s="71"/>
    </row>
    <row r="158" spans="2:43" x14ac:dyDescent="0.35">
      <c r="B158" s="5" t="s">
        <v>47</v>
      </c>
      <c r="C158" s="15">
        <v>17.556318000000001</v>
      </c>
      <c r="D158" s="15">
        <v>77.07632000000001</v>
      </c>
      <c r="E158" t="s">
        <v>168</v>
      </c>
      <c r="F158">
        <v>3</v>
      </c>
      <c r="G158" s="15">
        <f>HLOOKUP(Calculations!$E$2,'Prevalence Rates'!$C$3:$BC$249,'Prevalence Rates'!$BD158,FALSE)</f>
        <v>0.34700000000000003</v>
      </c>
      <c r="H158">
        <f>HLOOKUP(Calculations!$E$2,'Population 2016'!$C$3:$BC$249,'Population 2016'!BD158,FALSE)</f>
        <v>23727</v>
      </c>
      <c r="I158">
        <v>0</v>
      </c>
      <c r="J158">
        <f>HLOOKUP(Results!E$4,Targeting!$C$3:$F$249,Targeting!$G158,FALSE)</f>
        <v>3896</v>
      </c>
      <c r="K158" s="76">
        <f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Authority"),OR($F158=1,$F158=5)),0,new_ci(VALUE(LEFT(Options!$B$24,2)),$C158,$E158,$F158,2016,$I158,1,$H158,$G158*$H158,Options!$B$8)))</f>
        <v>10.1548938594</v>
      </c>
      <c r="L158" s="77">
        <f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Authority"),OR($F158=1,$F158=5)),0,new_ci(VALUE(LEFT(Options!$B$24,2)),$C158,$E158,$F158,2016,$I158+$J158,1,$H158,$G158*$H158,Options!$B$8)))</f>
        <v>10.0745143146</v>
      </c>
      <c r="M158" s="70">
        <f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Authority"),OR($F158=1,$F158=5)),0,new_yllv2(VALUE(LEFT(Options!$B$24,2)),$C158,$D158,$E158,$F158,2016,$I158,1,$H158,$G158*$H158,Options!$B$8)))</f>
        <v>594.26440896190002</v>
      </c>
      <c r="N158" s="71">
        <f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Authority"),OR($F158=1,$F158=5)),0,new_yllv2(VALUE(LEFT(Options!$B$24,2)),$C158,$D158,$E158,$F158,2016,$I158+$J158,1,$H158,$G158*$H158,Options!$B$8)))</f>
        <v>589.56059783939997</v>
      </c>
      <c r="O158" s="77" t="e">
        <f ca="1"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Authority"),OR($F158=1,$F158=5)),0,hosp_count(VALUE(LEFT(Options!$B$24,2)),$C158,$E158,$F158,2016,$I158,1,$H158,$G158*$H158, Options!$B$8)))</f>
        <v>#NAME?</v>
      </c>
      <c r="P158" s="77" t="e">
        <f ca="1"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Authority"),OR($F158=1,$F158=5)),0,hosp_count(VALUE(LEFT(Options!$B$24,2)),$C158,$E158,$F158,2016,$I158+$J158,1,$H158,$G158*$H158, Options!$B$8)))</f>
        <v>#NAME?</v>
      </c>
      <c r="Q158" s="70">
        <f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Authority"),OR($F158=1,$F158=5)),0,prem_mort(VALUE(LEFT(Options!$B$24,2)),$C158,$E158,$F158,2016,$I158,1,$H158,$G158*$H158,Options!$B$8)))</f>
        <v>10.1548938594</v>
      </c>
      <c r="R158" s="71">
        <f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Authority"),OR($F158=1,$F158=5)),0,prem_mort(VALUE(LEFT(Options!$B$24,2)),$C158,$E158,$F158,2016,$I158+$J158,1,$H158,$G158*$H158,Options!$B$8)))</f>
        <v>10.0745143146</v>
      </c>
      <c r="S158" s="70">
        <f t="shared" si="150"/>
        <v>42.798895180174483</v>
      </c>
      <c r="T158" s="62">
        <f t="shared" si="151"/>
        <v>42.460126921228976</v>
      </c>
      <c r="U158" s="62">
        <f t="shared" si="152"/>
        <v>2504.5914315417035</v>
      </c>
      <c r="V158" s="62">
        <f t="shared" si="153"/>
        <v>2484.7667123504866</v>
      </c>
      <c r="W158" s="62" t="e">
        <f t="shared" ca="1" si="154"/>
        <v>#NAME?</v>
      </c>
      <c r="X158" s="62" t="e">
        <f t="shared" ca="1" si="155"/>
        <v>#NAME?</v>
      </c>
      <c r="Y158" s="62">
        <f t="shared" si="156"/>
        <v>42.798895180174483</v>
      </c>
      <c r="Z158" s="71">
        <f t="shared" si="157"/>
        <v>42.460126921228976</v>
      </c>
      <c r="AA158" s="70">
        <f t="shared" si="158"/>
        <v>188315.13879276771</v>
      </c>
      <c r="AB158" s="62">
        <f t="shared" si="159"/>
        <v>186824.55845340749</v>
      </c>
      <c r="AC158" s="62">
        <f t="shared" si="144"/>
        <v>11020202.298783496</v>
      </c>
      <c r="AD158" s="62">
        <f t="shared" si="145"/>
        <v>10932973.534342142</v>
      </c>
      <c r="AE158" s="62" t="e">
        <f t="shared" ca="1" si="160"/>
        <v>#NAME?</v>
      </c>
      <c r="AF158" s="62" t="e">
        <f t="shared" ca="1" si="161"/>
        <v>#NAME?</v>
      </c>
      <c r="AG158" s="62">
        <f t="shared" si="162"/>
        <v>188315.13879276771</v>
      </c>
      <c r="AH158" s="62">
        <f t="shared" si="163"/>
        <v>186824.55845340749</v>
      </c>
      <c r="AI158" s="71">
        <v>4400</v>
      </c>
      <c r="AJ158" s="120"/>
      <c r="AK158" s="121"/>
      <c r="AL158" s="62"/>
      <c r="AM158" s="62"/>
      <c r="AN158" s="121"/>
      <c r="AO158" s="121"/>
      <c r="AP158" s="62"/>
      <c r="AQ158" s="71"/>
    </row>
    <row r="159" spans="2:43" x14ac:dyDescent="0.35">
      <c r="B159" s="5" t="s">
        <v>48</v>
      </c>
      <c r="C159" s="15">
        <v>22.054632000000002</v>
      </c>
      <c r="D159" s="15">
        <v>77.704629999999995</v>
      </c>
      <c r="E159" t="s">
        <v>168</v>
      </c>
      <c r="F159">
        <v>3</v>
      </c>
      <c r="G159" s="15">
        <f>HLOOKUP(Calculations!$E$2,'Prevalence Rates'!$C$3:$BC$249,'Prevalence Rates'!$BD159,FALSE)</f>
        <v>0.34700000000000003</v>
      </c>
      <c r="H159">
        <f>HLOOKUP(Calculations!$E$2,'Population 2016'!$C$3:$BC$249,'Population 2016'!BD159,FALSE)</f>
        <v>35247</v>
      </c>
      <c r="I159">
        <v>0</v>
      </c>
      <c r="J159">
        <f>HLOOKUP(Results!E$4,Targeting!$C$3:$F$249,Targeting!$G159,FALSE)</f>
        <v>5787</v>
      </c>
      <c r="K159" s="76">
        <f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Authority"),OR($F159=1,$F159=5)),0,new_ci(VALUE(LEFT(Options!$B$24,2)),$C159,$E159,$F159,2016,$I159,1,$H159,$G159*$H159,Options!$B$8)))</f>
        <v>21.183987473999998</v>
      </c>
      <c r="L159" s="77">
        <f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Authority"),OR($F159=1,$F159=5)),0,new_ci(VALUE(LEFT(Options!$B$24,2)),$C159,$E159,$F159,2016,$I159+$J159,1,$H159,$G159*$H159,Options!$B$8)))</f>
        <v>21.0163473432</v>
      </c>
      <c r="M159" s="70">
        <f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Authority"),OR($F159=1,$F159=5)),0,new_yllv2(VALUE(LEFT(Options!$B$24,2)),$C159,$D159,$E159,$F159,2016,$I159,1,$H159,$G159*$H159,Options!$B$8)))</f>
        <v>1157.7048730861</v>
      </c>
      <c r="N159" s="71">
        <f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Authority"),OR($F159=1,$F159=5)),0,new_yllv2(VALUE(LEFT(Options!$B$24,2)),$C159,$D159,$E159,$F159,2016,$I159+$J159,1,$H159,$G159*$H159,Options!$B$8)))</f>
        <v>1148.5433402732001</v>
      </c>
      <c r="O159" s="77" t="e">
        <f ca="1"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Authority"),OR($F159=1,$F159=5)),0,hosp_count(VALUE(LEFT(Options!$B$24,2)),$C159,$E159,$F159,2016,$I159,1,$H159,$G159*$H159, Options!$B$8)))</f>
        <v>#NAME?</v>
      </c>
      <c r="P159" s="77" t="e">
        <f ca="1"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Authority"),OR($F159=1,$F159=5)),0,hosp_count(VALUE(LEFT(Options!$B$24,2)),$C159,$E159,$F159,2016,$I159+$J159,1,$H159,$G159*$H159, Options!$B$8)))</f>
        <v>#NAME?</v>
      </c>
      <c r="Q159" s="70">
        <f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Authority"),OR($F159=1,$F159=5)),0,prem_mort(VALUE(LEFT(Options!$B$24,2)),$C159,$E159,$F159,2016,$I159,1,$H159,$G159*$H159,Options!$B$8)))</f>
        <v>21.183987473999998</v>
      </c>
      <c r="R159" s="71">
        <f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Authority"),OR($F159=1,$F159=5)),0,prem_mort(VALUE(LEFT(Options!$B$24,2)),$C159,$E159,$F159,2016,$I159+$J159,1,$H159,$G159*$H159,Options!$B$8)))</f>
        <v>21.0163473432</v>
      </c>
      <c r="S159" s="70">
        <f t="shared" si="150"/>
        <v>60.101533390075744</v>
      </c>
      <c r="T159" s="62">
        <f t="shared" si="151"/>
        <v>59.625918073027485</v>
      </c>
      <c r="U159" s="62">
        <f t="shared" si="152"/>
        <v>3284.5486795645015</v>
      </c>
      <c r="V159" s="62">
        <f t="shared" si="153"/>
        <v>3258.5563034391585</v>
      </c>
      <c r="W159" s="62" t="e">
        <f t="shared" ca="1" si="154"/>
        <v>#NAME?</v>
      </c>
      <c r="X159" s="62" t="e">
        <f t="shared" ca="1" si="155"/>
        <v>#NAME?</v>
      </c>
      <c r="Y159" s="62">
        <f t="shared" si="156"/>
        <v>60.101533390075744</v>
      </c>
      <c r="Z159" s="71">
        <f t="shared" si="157"/>
        <v>59.625918073027485</v>
      </c>
      <c r="AA159" s="70">
        <f t="shared" si="158"/>
        <v>360609.20034045447</v>
      </c>
      <c r="AB159" s="62">
        <f t="shared" si="159"/>
        <v>357755.50843816489</v>
      </c>
      <c r="AC159" s="62">
        <f t="shared" si="144"/>
        <v>19707292.077387009</v>
      </c>
      <c r="AD159" s="62">
        <f t="shared" si="145"/>
        <v>19551337.82063495</v>
      </c>
      <c r="AE159" s="62" t="e">
        <f t="shared" ca="1" si="160"/>
        <v>#NAME?</v>
      </c>
      <c r="AF159" s="62" t="e">
        <f t="shared" ca="1" si="161"/>
        <v>#NAME?</v>
      </c>
      <c r="AG159" s="62">
        <f t="shared" si="162"/>
        <v>360609.20034045447</v>
      </c>
      <c r="AH159" s="62">
        <f t="shared" si="163"/>
        <v>357755.50843816489</v>
      </c>
      <c r="AI159" s="71">
        <v>6000</v>
      </c>
      <c r="AJ159" s="120"/>
      <c r="AK159" s="121"/>
      <c r="AL159" s="62"/>
      <c r="AM159" s="62"/>
      <c r="AN159" s="121"/>
      <c r="AO159" s="121"/>
      <c r="AP159" s="62"/>
      <c r="AQ159" s="71"/>
    </row>
    <row r="160" spans="2:43" x14ac:dyDescent="0.35">
      <c r="B160" s="5" t="s">
        <v>49</v>
      </c>
      <c r="C160" s="15">
        <v>26.959762999999999</v>
      </c>
      <c r="D160" s="15">
        <v>77.789760000000001</v>
      </c>
      <c r="E160" t="s">
        <v>168</v>
      </c>
      <c r="F160">
        <v>3</v>
      </c>
      <c r="G160" s="15">
        <f>HLOOKUP(Calculations!$E$2,'Prevalence Rates'!$C$3:$BC$249,'Prevalence Rates'!$BD160,FALSE)</f>
        <v>0.29200000000000004</v>
      </c>
      <c r="H160">
        <f>HLOOKUP(Calculations!$E$2,'Population 2016'!$C$3:$BC$249,'Population 2016'!BD160,FALSE)</f>
        <v>35940</v>
      </c>
      <c r="I160">
        <v>0</v>
      </c>
      <c r="J160">
        <f>HLOOKUP(Results!E$4,Targeting!$C$3:$F$249,Targeting!$G160,FALSE)</f>
        <v>5901</v>
      </c>
      <c r="K160" s="76">
        <f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Authority"),OR($F160=1,$F160=5)),0,new_ci(VALUE(LEFT(Options!$B$24,2)),$C160,$E160,$F160,2016,$I160,1,$H160,$G160*$H160,Options!$B$8)))</f>
        <v>31.277654719200001</v>
      </c>
      <c r="L160" s="77">
        <f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Authority"),OR($F160=1,$F160=5)),0,new_ci(VALUE(LEFT(Options!$B$24,2)),$C160,$E160,$F160,2016,$I160+$J160,1,$H160,$G160*$H160,Options!$B$8)))</f>
        <v>31.0249916022</v>
      </c>
      <c r="M160" s="70">
        <f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Authority"),OR($F160=1,$F160=5)),0,new_yllv2(VALUE(LEFT(Options!$B$24,2)),$C160,$D160,$E160,$F160,2016,$I160,1,$H160,$G160*$H160,Options!$B$8)))</f>
        <v>1558.5654408247999</v>
      </c>
      <c r="N160" s="71">
        <f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Authority"),OR($F160=1,$F160=5)),0,new_yllv2(VALUE(LEFT(Options!$B$24,2)),$C160,$D160,$E160,$F160,2016,$I160+$J160,1,$H160,$G160*$H160,Options!$B$8)))</f>
        <v>1545.9752384627</v>
      </c>
      <c r="O160" s="77" t="e">
        <f ca="1"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Authority"),OR($F160=1,$F160=5)),0,hosp_count(VALUE(LEFT(Options!$B$24,2)),$C160,$E160,$F160,2016,$I160,1,$H160,$G160*$H160, Options!$B$8)))</f>
        <v>#NAME?</v>
      </c>
      <c r="P160" s="77" t="e">
        <f ca="1"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Authority"),OR($F160=1,$F160=5)),0,hosp_count(VALUE(LEFT(Options!$B$24,2)),$C160,$E160,$F160,2016,$I160+$J160,1,$H160,$G160*$H160, Options!$B$8)))</f>
        <v>#NAME?</v>
      </c>
      <c r="Q160" s="70">
        <f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Authority"),OR($F160=1,$F160=5)),0,prem_mort(VALUE(LEFT(Options!$B$24,2)),$C160,$E160,$F160,2016,$I160,1,$H160,$G160*$H160,Options!$B$8)))</f>
        <v>31.277654719200001</v>
      </c>
      <c r="R160" s="71">
        <f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Authority"),OR($F160=1,$F160=5)),0,prem_mort(VALUE(LEFT(Options!$B$24,2)),$C160,$E160,$F160,2016,$I160+$J160,1,$H160,$G160*$H160,Options!$B$8)))</f>
        <v>31.0249916022</v>
      </c>
      <c r="S160" s="70">
        <f t="shared" si="150"/>
        <v>87.027419919866446</v>
      </c>
      <c r="T160" s="62">
        <f t="shared" si="151"/>
        <v>86.324406238731214</v>
      </c>
      <c r="U160" s="62">
        <f t="shared" si="152"/>
        <v>4336.5760735247632</v>
      </c>
      <c r="V160" s="62">
        <f t="shared" si="153"/>
        <v>4301.5449039028936</v>
      </c>
      <c r="W160" s="62" t="e">
        <f t="shared" ca="1" si="154"/>
        <v>#NAME?</v>
      </c>
      <c r="X160" s="62" t="e">
        <f t="shared" ca="1" si="155"/>
        <v>#NAME?</v>
      </c>
      <c r="Y160" s="62">
        <f t="shared" si="156"/>
        <v>87.027419919866446</v>
      </c>
      <c r="Z160" s="71">
        <f t="shared" si="157"/>
        <v>86.324406238731214</v>
      </c>
      <c r="AA160" s="70">
        <f t="shared" si="158"/>
        <v>522164.51951919869</v>
      </c>
      <c r="AB160" s="62">
        <f t="shared" si="159"/>
        <v>517946.43743238726</v>
      </c>
      <c r="AC160" s="62">
        <f t="shared" si="144"/>
        <v>26019456.441148579</v>
      </c>
      <c r="AD160" s="62">
        <f t="shared" si="145"/>
        <v>25809269.42341736</v>
      </c>
      <c r="AE160" s="62" t="e">
        <f t="shared" ca="1" si="160"/>
        <v>#NAME?</v>
      </c>
      <c r="AF160" s="62" t="e">
        <f t="shared" ca="1" si="161"/>
        <v>#NAME?</v>
      </c>
      <c r="AG160" s="62">
        <f t="shared" si="162"/>
        <v>522164.51951919869</v>
      </c>
      <c r="AH160" s="62">
        <f t="shared" si="163"/>
        <v>517946.43743238726</v>
      </c>
      <c r="AI160" s="71">
        <v>6000</v>
      </c>
      <c r="AJ160" s="120"/>
      <c r="AK160" s="121"/>
      <c r="AL160" s="62"/>
      <c r="AM160" s="62"/>
      <c r="AN160" s="121"/>
      <c r="AO160" s="121"/>
      <c r="AP160" s="62"/>
      <c r="AQ160" s="71"/>
    </row>
    <row r="161" spans="1:59" x14ac:dyDescent="0.35">
      <c r="B161" s="5" t="s">
        <v>50</v>
      </c>
      <c r="C161" s="15">
        <v>31.981521999999998</v>
      </c>
      <c r="D161" s="15">
        <v>78.061520000000002</v>
      </c>
      <c r="E161" t="s">
        <v>168</v>
      </c>
      <c r="F161">
        <v>3</v>
      </c>
      <c r="G161" s="15">
        <f>HLOOKUP(Calculations!$E$2,'Prevalence Rates'!$C$3:$BC$249,'Prevalence Rates'!$BD161,FALSE)</f>
        <v>0.29200000000000004</v>
      </c>
      <c r="H161">
        <f>HLOOKUP(Calculations!$E$2,'Population 2016'!$C$3:$BC$249,'Population 2016'!BD161,FALSE)</f>
        <v>34643</v>
      </c>
      <c r="I161">
        <v>0</v>
      </c>
      <c r="J161">
        <f>HLOOKUP(Results!E$4,Targeting!$C$3:$F$249,Targeting!$G161,FALSE)</f>
        <v>5688</v>
      </c>
      <c r="K161" s="76">
        <f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Authority"),OR($F161=1,$F161=5)),0,new_ci(VALUE(LEFT(Options!$B$24,2)),$C161,$E161,$F161,2016,$I161,1,$H161,$G161*$H161,Options!$B$8)))</f>
        <v>44.038901689399999</v>
      </c>
      <c r="L161" s="77">
        <f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Authority"),OR($F161=1,$F161=5)),0,new_ci(VALUE(LEFT(Options!$B$24,2)),$C161,$E161,$F161,2016,$I161+$J161,1,$H161,$G161*$H161,Options!$B$8)))</f>
        <v>43.683260627000003</v>
      </c>
      <c r="M161" s="70">
        <f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Authority"),OR($F161=1,$F161=5)),0,new_yllv2(VALUE(LEFT(Options!$B$24,2)),$C161,$D161,$E161,$F161,2016,$I161,1,$H161,$G161*$H161,Options!$B$8)))</f>
        <v>1985.2736000803</v>
      </c>
      <c r="N161" s="71">
        <f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Authority"),OR($F161=1,$F161=5)),0,new_yllv2(VALUE(LEFT(Options!$B$24,2)),$C161,$D161,$E161,$F161,2016,$I161+$J161,1,$H161,$G161*$H161,Options!$B$8)))</f>
        <v>1969.2413016986</v>
      </c>
      <c r="O161" s="77" t="e">
        <f ca="1"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Authority"),OR($F161=1,$F161=5)),0,hosp_count(VALUE(LEFT(Options!$B$24,2)),$C161,$E161,$F161,2016,$I161,1,$H161,$G161*$H161, Options!$B$8)))</f>
        <v>#NAME?</v>
      </c>
      <c r="P161" s="77" t="e">
        <f ca="1"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Authority"),OR($F161=1,$F161=5)),0,hosp_count(VALUE(LEFT(Options!$B$24,2)),$C161,$E161,$F161,2016,$I161+$J161,1,$H161,$G161*$H161, Options!$B$8)))</f>
        <v>#NAME?</v>
      </c>
      <c r="Q161" s="70">
        <f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Authority"),OR($F161=1,$F161=5)),0,prem_mort(VALUE(LEFT(Options!$B$24,2)),$C161,$E161,$F161,2016,$I161,1,$H161,$G161*$H161,Options!$B$8)))</f>
        <v>44.038901689399999</v>
      </c>
      <c r="R161" s="71">
        <f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Authority"),OR($F161=1,$F161=5)),0,prem_mort(VALUE(LEFT(Options!$B$24,2)),$C161,$E161,$F161,2016,$I161+$J161,1,$H161,$G161*$H161,Options!$B$8)))</f>
        <v>43.683260627000003</v>
      </c>
      <c r="S161" s="70">
        <f t="shared" si="150"/>
        <v>127.12207860000578</v>
      </c>
      <c r="T161" s="62">
        <f t="shared" si="151"/>
        <v>126.09549007591723</v>
      </c>
      <c r="U161" s="62">
        <f t="shared" si="152"/>
        <v>5730.6630490439629</v>
      </c>
      <c r="V161" s="62">
        <f t="shared" si="153"/>
        <v>5684.3844404312558</v>
      </c>
      <c r="W161" s="62" t="e">
        <f t="shared" ca="1" si="154"/>
        <v>#NAME?</v>
      </c>
      <c r="X161" s="62" t="e">
        <f t="shared" ca="1" si="155"/>
        <v>#NAME?</v>
      </c>
      <c r="Y161" s="62">
        <f t="shared" si="156"/>
        <v>127.12207860000578</v>
      </c>
      <c r="Z161" s="71">
        <f t="shared" si="157"/>
        <v>126.09549007591723</v>
      </c>
      <c r="AA161" s="70">
        <f t="shared" si="158"/>
        <v>826293.5109000376</v>
      </c>
      <c r="AB161" s="62">
        <f t="shared" si="159"/>
        <v>819620.68549346202</v>
      </c>
      <c r="AC161" s="62">
        <f t="shared" si="144"/>
        <v>37249309.818785757</v>
      </c>
      <c r="AD161" s="62">
        <f t="shared" si="145"/>
        <v>36948498.862803161</v>
      </c>
      <c r="AE161" s="62" t="e">
        <f t="shared" ca="1" si="160"/>
        <v>#NAME?</v>
      </c>
      <c r="AF161" s="62" t="e">
        <f t="shared" ca="1" si="161"/>
        <v>#NAME?</v>
      </c>
      <c r="AG161" s="62">
        <f t="shared" si="162"/>
        <v>826293.5109000376</v>
      </c>
      <c r="AH161" s="62">
        <f t="shared" si="163"/>
        <v>819620.68549346202</v>
      </c>
      <c r="AI161" s="71">
        <v>6500</v>
      </c>
      <c r="AJ161" s="120"/>
      <c r="AK161" s="121"/>
      <c r="AL161" s="62"/>
      <c r="AM161" s="62"/>
      <c r="AN161" s="121"/>
      <c r="AO161" s="121"/>
      <c r="AP161" s="62"/>
      <c r="AQ161" s="71"/>
    </row>
    <row r="162" spans="1:59" x14ac:dyDescent="0.35">
      <c r="B162" s="5" t="s">
        <v>51</v>
      </c>
      <c r="C162" s="15">
        <v>36.926009999999998</v>
      </c>
      <c r="D162" s="15">
        <v>78.336009999999987</v>
      </c>
      <c r="E162" t="s">
        <v>168</v>
      </c>
      <c r="F162">
        <v>3</v>
      </c>
      <c r="G162" s="15">
        <f>HLOOKUP(Calculations!$E$2,'Prevalence Rates'!$C$3:$BC$249,'Prevalence Rates'!$BD162,FALSE)</f>
        <v>0.32299999999999995</v>
      </c>
      <c r="H162">
        <f>HLOOKUP(Calculations!$E$2,'Population 2016'!$C$3:$BC$249,'Population 2016'!BD162,FALSE)</f>
        <v>32007</v>
      </c>
      <c r="I162">
        <v>0</v>
      </c>
      <c r="J162">
        <f>HLOOKUP(Results!E$4,Targeting!$C$3:$F$249,Targeting!$G162,FALSE)</f>
        <v>5255</v>
      </c>
      <c r="K162" s="76">
        <f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Authority"),OR($F162=1,$F162=5)),0,new_ci(VALUE(LEFT(Options!$B$24,2)),$C162,$E162,$F162,2016,$I162,1,$H162,$G162*$H162,Options!$B$8)))</f>
        <v>59.0823671148</v>
      </c>
      <c r="L162" s="77">
        <f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Authority"),OR($F162=1,$F162=5)),0,new_ci(VALUE(LEFT(Options!$B$24,2)),$C162,$E162,$F162,2016,$I162+$J162,1,$H162,$G162*$H162,Options!$B$8)))</f>
        <v>58.611016211299997</v>
      </c>
      <c r="M162" s="70">
        <f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Authority"),OR($F162=1,$F162=5)),0,new_yllv2(VALUE(LEFT(Options!$B$24,2)),$C162,$D162,$E162,$F162,2016,$I162,1,$H162,$G162*$H162,Options!$B$8)))</f>
        <v>2387.5184551091002</v>
      </c>
      <c r="N162" s="71">
        <f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Authority"),OR($F162=1,$F162=5)),0,new_yllv2(VALUE(LEFT(Options!$B$24,2)),$C162,$D162,$E162,$F162,2016,$I162+$J162,1,$H162,$G162*$H162,Options!$B$8)))</f>
        <v>2368.4711650986001</v>
      </c>
      <c r="O162" s="77" t="e">
        <f ca="1"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Authority"),OR($F162=1,$F162=5)),0,hosp_count(VALUE(LEFT(Options!$B$24,2)),$C162,$E162,$F162,2016,$I162,1,$H162,$G162*$H162, Options!$B$8)))</f>
        <v>#NAME?</v>
      </c>
      <c r="P162" s="77" t="e">
        <f ca="1"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Authority"),OR($F162=1,$F162=5)),0,hosp_count(VALUE(LEFT(Options!$B$24,2)),$C162,$E162,$F162,2016,$I162+$J162,1,$H162,$G162*$H162, Options!$B$8)))</f>
        <v>#NAME?</v>
      </c>
      <c r="Q162" s="70">
        <f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Authority"),OR($F162=1,$F162=5)),0,prem_mort(VALUE(LEFT(Options!$B$24,2)),$C162,$E162,$F162,2016,$I162,1,$H162,$G162*$H162,Options!$B$8)))</f>
        <v>59.0823671148</v>
      </c>
      <c r="R162" s="71">
        <f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Authority"),OR($F162=1,$F162=5)),0,prem_mort(VALUE(LEFT(Options!$B$24,2)),$C162,$E162,$F162,2016,$I162+$J162,1,$H162,$G162*$H162,Options!$B$8)))</f>
        <v>58.611016211299997</v>
      </c>
      <c r="S162" s="70">
        <f t="shared" si="150"/>
        <v>184.5920177298716</v>
      </c>
      <c r="T162" s="62">
        <f t="shared" si="151"/>
        <v>183.11936829849719</v>
      </c>
      <c r="U162" s="62">
        <f t="shared" si="152"/>
        <v>7459.3634364642112</v>
      </c>
      <c r="V162" s="62">
        <f t="shared" si="153"/>
        <v>7399.8536729421694</v>
      </c>
      <c r="W162" s="62" t="e">
        <f t="shared" ca="1" si="154"/>
        <v>#NAME?</v>
      </c>
      <c r="X162" s="62" t="e">
        <f t="shared" ca="1" si="155"/>
        <v>#NAME?</v>
      </c>
      <c r="Y162" s="62">
        <f t="shared" si="156"/>
        <v>184.5920177298716</v>
      </c>
      <c r="Z162" s="71">
        <f t="shared" si="157"/>
        <v>183.11936829849719</v>
      </c>
      <c r="AA162" s="70">
        <f t="shared" si="158"/>
        <v>1292144.1241091012</v>
      </c>
      <c r="AB162" s="62">
        <f t="shared" si="159"/>
        <v>1281835.5780894803</v>
      </c>
      <c r="AC162" s="62">
        <f t="shared" si="144"/>
        <v>52215544.055249475</v>
      </c>
      <c r="AD162" s="62">
        <f t="shared" si="145"/>
        <v>51798975.710595183</v>
      </c>
      <c r="AE162" s="62" t="e">
        <f t="shared" ca="1" si="160"/>
        <v>#NAME?</v>
      </c>
      <c r="AF162" s="62" t="e">
        <f t="shared" ca="1" si="161"/>
        <v>#NAME?</v>
      </c>
      <c r="AG162" s="62">
        <f t="shared" si="162"/>
        <v>1292144.1241091012</v>
      </c>
      <c r="AH162" s="62">
        <f t="shared" si="163"/>
        <v>1281835.5780894803</v>
      </c>
      <c r="AI162" s="71">
        <v>7000</v>
      </c>
      <c r="AJ162" s="120"/>
      <c r="AK162" s="121"/>
      <c r="AL162" s="62"/>
      <c r="AM162" s="62"/>
      <c r="AN162" s="121"/>
      <c r="AO162" s="121"/>
      <c r="AP162" s="62"/>
      <c r="AQ162" s="71"/>
    </row>
    <row r="163" spans="1:59" x14ac:dyDescent="0.35">
      <c r="B163" s="5" t="s">
        <v>52</v>
      </c>
      <c r="C163" s="15">
        <v>42.067703000000002</v>
      </c>
      <c r="D163" s="15">
        <v>78.907700000000006</v>
      </c>
      <c r="E163" t="s">
        <v>168</v>
      </c>
      <c r="F163">
        <v>3</v>
      </c>
      <c r="G163" s="15">
        <f>HLOOKUP(Calculations!$E$2,'Prevalence Rates'!$C$3:$BC$249,'Prevalence Rates'!$BD163,FALSE)</f>
        <v>0.32299999999999995</v>
      </c>
      <c r="H163">
        <f>HLOOKUP(Calculations!$E$2,'Population 2016'!$C$3:$BC$249,'Population 2016'!BD163,FALSE)</f>
        <v>31831</v>
      </c>
      <c r="I163">
        <v>0</v>
      </c>
      <c r="J163">
        <f>HLOOKUP(Results!E$4,Targeting!$C$3:$F$249,Targeting!$G163,FALSE)</f>
        <v>5226</v>
      </c>
      <c r="K163" s="76">
        <f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Authority"),OR($F163=1,$F163=5)),0,new_ci(VALUE(LEFT(Options!$B$24,2)),$C163,$E163,$F163,2016,$I163,1,$H163,$G163*$H163,Options!$B$8)))</f>
        <v>86.587287140599997</v>
      </c>
      <c r="L163" s="77">
        <f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Authority"),OR($F163=1,$F163=5)),0,new_ci(VALUE(LEFT(Options!$B$24,2)),$C163,$E163,$F163,2016,$I163+$J163,1,$H163,$G163*$H163,Options!$B$8)))</f>
        <v>85.896952399400007</v>
      </c>
      <c r="M163" s="70">
        <f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Authority"),OR($F163=1,$F163=5)),0,new_yllv2(VALUE(LEFT(Options!$B$24,2)),$C163,$D163,$E163,$F163,2016,$I163,1,$H163,$G163*$H163,Options!$B$8)))</f>
        <v>3103.2881113571998</v>
      </c>
      <c r="N163" s="71">
        <f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Authority"),OR($F163=1,$F163=5)),0,new_yllv2(VALUE(LEFT(Options!$B$24,2)),$C163,$D163,$E163,$F163,2016,$I163+$J163,1,$H163,$G163*$H163,Options!$B$8)))</f>
        <v>3078.5465163036001</v>
      </c>
      <c r="O163" s="77" t="e">
        <f ca="1"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Authority"),OR($F163=1,$F163=5)),0,hosp_count(VALUE(LEFT(Options!$B$24,2)),$C163,$E163,$F163,2016,$I163,1,$H163,$G163*$H163, Options!$B$8)))</f>
        <v>#NAME?</v>
      </c>
      <c r="P163" s="77" t="e">
        <f ca="1"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Authority"),OR($F163=1,$F163=5)),0,hosp_count(VALUE(LEFT(Options!$B$24,2)),$C163,$E163,$F163,2016,$I163+$J163,1,$H163,$G163*$H163, Options!$B$8)))</f>
        <v>#NAME?</v>
      </c>
      <c r="Q163" s="70">
        <f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Authority"),OR($F163=1,$F163=5)),0,prem_mort(VALUE(LEFT(Options!$B$24,2)),$C163,$E163,$F163,2016,$I163,1,$H163,$G163*$H163,Options!$B$8)))</f>
        <v>86.587287140599997</v>
      </c>
      <c r="R163" s="71">
        <f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Authority"),OR($F163=1,$F163=5)),0,prem_mort(VALUE(LEFT(Options!$B$24,2)),$C163,$E163,$F163,2016,$I163+$J163,1,$H163,$G163*$H163,Options!$B$8)))</f>
        <v>85.896952399400007</v>
      </c>
      <c r="S163" s="70">
        <f t="shared" si="150"/>
        <v>272.02188790989914</v>
      </c>
      <c r="T163" s="62">
        <f t="shared" si="151"/>
        <v>269.85313813389467</v>
      </c>
      <c r="U163" s="62">
        <f t="shared" si="152"/>
        <v>9749.263646624986</v>
      </c>
      <c r="V163" s="62">
        <f t="shared" si="153"/>
        <v>9671.535661159247</v>
      </c>
      <c r="W163" s="62" t="e">
        <f t="shared" ca="1" si="154"/>
        <v>#NAME?</v>
      </c>
      <c r="X163" s="62" t="e">
        <f t="shared" ca="1" si="155"/>
        <v>#NAME?</v>
      </c>
      <c r="Y163" s="62">
        <f t="shared" si="156"/>
        <v>272.02188790989914</v>
      </c>
      <c r="Z163" s="71">
        <f t="shared" si="157"/>
        <v>269.85313813389467</v>
      </c>
      <c r="AA163" s="70">
        <f t="shared" si="158"/>
        <v>1904153.2153692939</v>
      </c>
      <c r="AB163" s="62">
        <f t="shared" si="159"/>
        <v>1888971.9669372628</v>
      </c>
      <c r="AC163" s="62">
        <f t="shared" si="144"/>
        <v>68244845.526374906</v>
      </c>
      <c r="AD163" s="62">
        <f t="shared" si="145"/>
        <v>67700749.62811473</v>
      </c>
      <c r="AE163" s="62" t="e">
        <f t="shared" ca="1" si="160"/>
        <v>#NAME?</v>
      </c>
      <c r="AF163" s="62" t="e">
        <f t="shared" ca="1" si="161"/>
        <v>#NAME?</v>
      </c>
      <c r="AG163" s="62">
        <f t="shared" si="162"/>
        <v>1904153.2153692939</v>
      </c>
      <c r="AH163" s="62">
        <f t="shared" si="163"/>
        <v>1888971.9669372628</v>
      </c>
      <c r="AI163" s="71">
        <v>7000</v>
      </c>
      <c r="AJ163" s="120"/>
      <c r="AK163" s="121"/>
      <c r="AL163" s="62"/>
      <c r="AM163" s="62"/>
      <c r="AN163" s="121"/>
      <c r="AO163" s="121"/>
      <c r="AP163" s="62"/>
      <c r="AQ163" s="71"/>
    </row>
    <row r="164" spans="1:59" x14ac:dyDescent="0.35">
      <c r="B164" s="5" t="s">
        <v>53</v>
      </c>
      <c r="C164" s="15">
        <v>47.038155000000003</v>
      </c>
      <c r="D164" s="15">
        <v>79.418149999999997</v>
      </c>
      <c r="E164" t="s">
        <v>168</v>
      </c>
      <c r="F164">
        <v>3</v>
      </c>
      <c r="G164" s="15">
        <f>HLOOKUP(Calculations!$E$2,'Prevalence Rates'!$C$3:$BC$249,'Prevalence Rates'!$BD164,FALSE)</f>
        <v>0.33500000000000002</v>
      </c>
      <c r="H164">
        <f>HLOOKUP(Calculations!$E$2,'Population 2016'!$C$3:$BC$249,'Population 2016'!BD164,FALSE)</f>
        <v>37651</v>
      </c>
      <c r="I164">
        <v>0</v>
      </c>
      <c r="J164">
        <f>HLOOKUP(Results!E$4,Targeting!$C$3:$F$249,Targeting!$G164,FALSE)</f>
        <v>6182</v>
      </c>
      <c r="K164" s="76">
        <f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Authority"),OR($F164=1,$F164=5)),0,new_ci(VALUE(LEFT(Options!$B$24,2)),$C164,$E164,$F164,2016,$I164,1,$H164,$G164*$H164,Options!$B$8)))</f>
        <v>148.9618078657</v>
      </c>
      <c r="L164" s="77">
        <f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Authority"),OR($F164=1,$F164=5)),0,new_ci(VALUE(LEFT(Options!$B$24,2)),$C164,$E164,$F164,2016,$I164+$J164,1,$H164,$G164*$H164,Options!$B$8)))</f>
        <v>147.7804573393</v>
      </c>
      <c r="M164" s="70">
        <f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Authority"),OR($F164=1,$F164=5)),0,new_yllv2(VALUE(LEFT(Options!$B$24,2)),$C164,$D164,$E164,$F164,2016,$I164,1,$H164,$G164*$H164,Options!$B$8)))</f>
        <v>4674.4207860165998</v>
      </c>
      <c r="N164" s="71">
        <f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Authority"),OR($F164=1,$F164=5)),0,new_yllv2(VALUE(LEFT(Options!$B$24,2)),$C164,$D164,$E164,$F164,2016,$I164+$J164,1,$H164,$G164*$H164,Options!$B$8)))</f>
        <v>4637.3500124048996</v>
      </c>
      <c r="O164" s="77" t="e">
        <f ca="1"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Authority"),OR($F164=1,$F164=5)),0,hosp_count(VALUE(LEFT(Options!$B$24,2)),$C164,$E164,$F164,2016,$I164,1,$H164,$G164*$H164, Options!$B$8)))</f>
        <v>#NAME?</v>
      </c>
      <c r="P164" s="77" t="e">
        <f ca="1"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Authority"),OR($F164=1,$F164=5)),0,hosp_count(VALUE(LEFT(Options!$B$24,2)),$C164,$E164,$F164,2016,$I164+$J164,1,$H164,$G164*$H164, Options!$B$8)))</f>
        <v>#NAME?</v>
      </c>
      <c r="Q164" s="70">
        <f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Authority"),OR($F164=1,$F164=5)),0,prem_mort(VALUE(LEFT(Options!$B$24,2)),$C164,$E164,$F164,2016,$I164,1,$H164,$G164*$H164,Options!$B$8)))</f>
        <v>148.9618078657</v>
      </c>
      <c r="R164" s="71">
        <f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Authority"),OR($F164=1,$F164=5)),0,prem_mort(VALUE(LEFT(Options!$B$24,2)),$C164,$E164,$F164,2016,$I164+$J164,1,$H164,$G164*$H164,Options!$B$8)))</f>
        <v>147.7804573393</v>
      </c>
      <c r="S164" s="70">
        <f t="shared" si="150"/>
        <v>395.63838374996681</v>
      </c>
      <c r="T164" s="62">
        <f t="shared" si="151"/>
        <v>392.500749885262</v>
      </c>
      <c r="U164" s="62">
        <f t="shared" si="152"/>
        <v>12415.130503881968</v>
      </c>
      <c r="V164" s="62">
        <f t="shared" si="153"/>
        <v>12316.671568895646</v>
      </c>
      <c r="W164" s="62" t="e">
        <f t="shared" ca="1" si="154"/>
        <v>#NAME?</v>
      </c>
      <c r="X164" s="62" t="e">
        <f t="shared" ca="1" si="155"/>
        <v>#NAME?</v>
      </c>
      <c r="Y164" s="62">
        <f t="shared" si="156"/>
        <v>395.63838374996681</v>
      </c>
      <c r="Z164" s="71">
        <f t="shared" si="157"/>
        <v>392.500749885262</v>
      </c>
      <c r="AA164" s="70">
        <f t="shared" si="158"/>
        <v>2769468.6862497674</v>
      </c>
      <c r="AB164" s="62">
        <f t="shared" si="159"/>
        <v>2747505.2491968339</v>
      </c>
      <c r="AC164" s="62">
        <f t="shared" si="144"/>
        <v>86905913.527173772</v>
      </c>
      <c r="AD164" s="62">
        <f t="shared" si="145"/>
        <v>86216700.982269526</v>
      </c>
      <c r="AE164" s="62" t="e">
        <f t="shared" ca="1" si="160"/>
        <v>#NAME?</v>
      </c>
      <c r="AF164" s="62" t="e">
        <f t="shared" ca="1" si="161"/>
        <v>#NAME?</v>
      </c>
      <c r="AG164" s="62">
        <f t="shared" si="162"/>
        <v>2769468.6862497674</v>
      </c>
      <c r="AH164" s="62">
        <f t="shared" si="163"/>
        <v>2747505.2491968339</v>
      </c>
      <c r="AI164" s="71">
        <v>7000</v>
      </c>
      <c r="AJ164" s="120"/>
      <c r="AK164" s="121"/>
      <c r="AL164" s="62"/>
      <c r="AM164" s="62"/>
      <c r="AN164" s="121"/>
      <c r="AO164" s="121"/>
      <c r="AP164" s="62"/>
      <c r="AQ164" s="71"/>
    </row>
    <row r="165" spans="1:59" x14ac:dyDescent="0.35">
      <c r="B165" s="5" t="s">
        <v>54</v>
      </c>
      <c r="C165" s="15">
        <v>51.998646000000001</v>
      </c>
      <c r="D165" s="15">
        <v>79.988649999999993</v>
      </c>
      <c r="E165" t="s">
        <v>168</v>
      </c>
      <c r="F165">
        <v>3</v>
      </c>
      <c r="G165" s="15">
        <f>HLOOKUP(Calculations!$E$2,'Prevalence Rates'!$C$3:$BC$249,'Prevalence Rates'!$BD165,FALSE)</f>
        <v>0.33500000000000002</v>
      </c>
      <c r="H165">
        <f>HLOOKUP(Calculations!$E$2,'Population 2016'!$C$3:$BC$249,'Population 2016'!BD165,FALSE)</f>
        <v>40386</v>
      </c>
      <c r="I165">
        <v>0</v>
      </c>
      <c r="J165">
        <f>HLOOKUP(Results!E$4,Targeting!$C$3:$F$249,Targeting!$G165,FALSE)</f>
        <v>6631</v>
      </c>
      <c r="K165" s="76">
        <f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Authority"),OR($F165=1,$F165=5)),0,new_ci(VALUE(LEFT(Options!$B$24,2)),$C165,$E165,$F165,2016,$I165,1,$H165,$G165*$H165,Options!$B$8)))</f>
        <v>232.1518087629</v>
      </c>
      <c r="L165" s="77">
        <f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Authority"),OR($F165=1,$F165=5)),0,new_ci(VALUE(LEFT(Options!$B$24,2)),$C165,$E165,$F165,2016,$I165+$J165,1,$H165,$G165*$H165,Options!$B$8)))</f>
        <v>230.31308617400001</v>
      </c>
      <c r="M165" s="70">
        <f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Authority"),OR($F165=1,$F165=5)),0,new_yllv2(VALUE(LEFT(Options!$B$24,2)),$C165,$D165,$E165,$F165,2016,$I165,1,$H165,$G165*$H165,Options!$B$8)))</f>
        <v>6265.7782471178998</v>
      </c>
      <c r="N165" s="71">
        <f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Authority"),OR($F165=1,$F165=5)),0,new_yllv2(VALUE(LEFT(Options!$B$24,2)),$C165,$D165,$E165,$F165,2016,$I165+$J165,1,$H165,$G165*$H165,Options!$B$8)))</f>
        <v>6216.1511170885997</v>
      </c>
      <c r="O165" s="77" t="e">
        <f ca="1"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Authority"),OR($F165=1,$F165=5)),0,hosp_count(VALUE(LEFT(Options!$B$24,2)),$C165,$E165,$F165,2016,$I165,1,$H165,$G165*$H165, Options!$B$8)))</f>
        <v>#NAME?</v>
      </c>
      <c r="P165" s="77" t="e">
        <f ca="1"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Authority"),OR($F165=1,$F165=5)),0,hosp_count(VALUE(LEFT(Options!$B$24,2)),$C165,$E165,$F165,2016,$I165+$J165,1,$H165,$G165*$H165, Options!$B$8)))</f>
        <v>#NAME?</v>
      </c>
      <c r="Q165" s="70">
        <f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Authority"),OR($F165=1,$F165=5)),0,prem_mort(VALUE(LEFT(Options!$B$24,2)),$C165,$E165,$F165,2016,$I165,1,$H165,$G165*$H165,Options!$B$8)))</f>
        <v>232.1518087629</v>
      </c>
      <c r="R165" s="71">
        <f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Authority"),OR($F165=1,$F165=5)),0,prem_mort(VALUE(LEFT(Options!$B$24,2)),$C165,$E165,$F165,2016,$I165+$J165,1,$H165,$G165*$H165,Options!$B$8)))</f>
        <v>230.31308617400001</v>
      </c>
      <c r="S165" s="70">
        <f t="shared" si="150"/>
        <v>574.83238935002225</v>
      </c>
      <c r="T165" s="62">
        <f t="shared" si="151"/>
        <v>570.27951808547516</v>
      </c>
      <c r="U165" s="62">
        <f t="shared" si="152"/>
        <v>15514.728487886643</v>
      </c>
      <c r="V165" s="62">
        <f t="shared" si="153"/>
        <v>15391.846474245034</v>
      </c>
      <c r="W165" s="62" t="e">
        <f t="shared" ca="1" si="154"/>
        <v>#NAME?</v>
      </c>
      <c r="X165" s="62" t="e">
        <f t="shared" ca="1" si="155"/>
        <v>#NAME?</v>
      </c>
      <c r="Y165" s="62">
        <f t="shared" si="156"/>
        <v>574.83238935002225</v>
      </c>
      <c r="Z165" s="71">
        <f t="shared" si="157"/>
        <v>570.27951808547516</v>
      </c>
      <c r="AA165" s="70">
        <f t="shared" si="158"/>
        <v>4023826.7254501558</v>
      </c>
      <c r="AB165" s="62">
        <f t="shared" si="159"/>
        <v>3991956.626598326</v>
      </c>
      <c r="AC165" s="62">
        <f t="shared" si="144"/>
        <v>108603099.41520651</v>
      </c>
      <c r="AD165" s="62">
        <f t="shared" si="145"/>
        <v>107742925.31971525</v>
      </c>
      <c r="AE165" s="62" t="e">
        <f t="shared" ca="1" si="160"/>
        <v>#NAME?</v>
      </c>
      <c r="AF165" s="62" t="e">
        <f t="shared" ca="1" si="161"/>
        <v>#NAME?</v>
      </c>
      <c r="AG165" s="62">
        <f t="shared" si="162"/>
        <v>4023826.7254501558</v>
      </c>
      <c r="AH165" s="62">
        <f t="shared" si="163"/>
        <v>3991956.626598326</v>
      </c>
      <c r="AI165" s="71">
        <v>7000</v>
      </c>
      <c r="AJ165" s="120"/>
      <c r="AK165" s="121"/>
      <c r="AL165" s="62"/>
      <c r="AM165" s="62"/>
      <c r="AN165" s="121"/>
      <c r="AO165" s="121"/>
      <c r="AP165" s="62"/>
      <c r="AQ165" s="71"/>
    </row>
    <row r="166" spans="1:59" x14ac:dyDescent="0.35">
      <c r="B166" s="5" t="s">
        <v>55</v>
      </c>
      <c r="C166" s="15">
        <v>56.950867000000002</v>
      </c>
      <c r="D166" s="15">
        <v>80.660870000000003</v>
      </c>
      <c r="E166" t="s">
        <v>168</v>
      </c>
      <c r="F166">
        <v>3</v>
      </c>
      <c r="G166" s="15">
        <f>HLOOKUP(Calculations!$E$2,'Prevalence Rates'!$C$3:$BC$249,'Prevalence Rates'!$BD166,FALSE)</f>
        <v>0.434</v>
      </c>
      <c r="H166">
        <f>HLOOKUP(Calculations!$E$2,'Population 2016'!$C$3:$BC$249,'Population 2016'!BD166,FALSE)</f>
        <v>37545</v>
      </c>
      <c r="I166">
        <v>0</v>
      </c>
      <c r="J166">
        <f>HLOOKUP(Results!E$4,Targeting!$C$3:$F$249,Targeting!$G166,FALSE)</f>
        <v>6164</v>
      </c>
      <c r="K166" s="76">
        <f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Authority"),OR($F166=1,$F166=5)),0,new_ci(VALUE(LEFT(Options!$B$24,2)),$C166,$E166,$F166,2016,$I166,1,$H166,$G166*$H166,Options!$B$8)))</f>
        <v>313.24340351939998</v>
      </c>
      <c r="L166" s="77">
        <f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Authority"),OR($F166=1,$F166=5)),0,new_ci(VALUE(LEFT(Options!$B$24,2)),$C166,$E166,$F166,2016,$I166+$J166,1,$H166,$G166*$H166,Options!$B$8)))</f>
        <v>310.85499714060001</v>
      </c>
      <c r="M166" s="70">
        <f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Authority"),OR($F166=1,$F166=5)),0,new_yllv2(VALUE(LEFT(Options!$B$24,2)),$C166,$D166,$E166,$F166,2016,$I166,1,$H166,$G166*$H166,Options!$B$8)))</f>
        <v>7113.7586336557997</v>
      </c>
      <c r="N166" s="71">
        <f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Authority"),OR($F166=1,$F166=5)),0,new_yllv2(VALUE(LEFT(Options!$B$24,2)),$C166,$D166,$E166,$F166,2016,$I166+$J166,1,$H166,$G166*$H166,Options!$B$8)))</f>
        <v>7059.5179176279999</v>
      </c>
      <c r="O166" s="77" t="e">
        <f ca="1"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Authority"),OR($F166=1,$F166=5)),0,hosp_count(VALUE(LEFT(Options!$B$24,2)),$C166,$E166,$F166,2016,$I166,1,$H166,$G166*$H166, Options!$B$8)))</f>
        <v>#NAME?</v>
      </c>
      <c r="P166" s="77" t="e">
        <f ca="1"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Authority"),OR($F166=1,$F166=5)),0,hosp_count(VALUE(LEFT(Options!$B$24,2)),$C166,$E166,$F166,2016,$I166+$J166,1,$H166,$G166*$H166, Options!$B$8)))</f>
        <v>#NAME?</v>
      </c>
      <c r="Q166" s="70">
        <f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Authority"),OR($F166=1,$F166=5)),0,prem_mort(VALUE(LEFT(Options!$B$24,2)),$C166,$E166,$F166,2016,$I166,1,$H166,$G166*$H166,Options!$B$8)))</f>
        <v>313.24340351939998</v>
      </c>
      <c r="R166" s="71">
        <f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Authority"),OR($F166=1,$F166=5)),0,prem_mort(VALUE(LEFT(Options!$B$24,2)),$C166,$E166,$F166,2016,$I166+$J166,1,$H166,$G166*$H166,Options!$B$8)))</f>
        <v>310.85499714060001</v>
      </c>
      <c r="S166" s="70">
        <f t="shared" si="150"/>
        <v>834.31456524011185</v>
      </c>
      <c r="T166" s="62">
        <f t="shared" si="151"/>
        <v>827.95311530323613</v>
      </c>
      <c r="U166" s="62">
        <f t="shared" si="152"/>
        <v>18947.286279546675</v>
      </c>
      <c r="V166" s="62">
        <f t="shared" si="153"/>
        <v>18802.81773239579</v>
      </c>
      <c r="W166" s="62" t="e">
        <f t="shared" ca="1" si="154"/>
        <v>#NAME?</v>
      </c>
      <c r="X166" s="62" t="e">
        <f t="shared" ca="1" si="155"/>
        <v>#NAME?</v>
      </c>
      <c r="Y166" s="62">
        <f t="shared" si="156"/>
        <v>834.31456524011185</v>
      </c>
      <c r="Z166" s="71">
        <f t="shared" si="157"/>
        <v>827.95311530323613</v>
      </c>
      <c r="AA166" s="70">
        <f t="shared" si="158"/>
        <v>5423044.6740607275</v>
      </c>
      <c r="AB166" s="62">
        <f t="shared" si="159"/>
        <v>5381695.2494710349</v>
      </c>
      <c r="AC166" s="62">
        <f t="shared" si="144"/>
        <v>123157360.81705339</v>
      </c>
      <c r="AD166" s="62">
        <f t="shared" si="145"/>
        <v>122218315.26057263</v>
      </c>
      <c r="AE166" s="62" t="e">
        <f t="shared" ca="1" si="160"/>
        <v>#NAME?</v>
      </c>
      <c r="AF166" s="62" t="e">
        <f t="shared" ca="1" si="161"/>
        <v>#NAME?</v>
      </c>
      <c r="AG166" s="62">
        <f t="shared" si="162"/>
        <v>5423044.6740607275</v>
      </c>
      <c r="AH166" s="62">
        <f t="shared" si="163"/>
        <v>5381695.2494710349</v>
      </c>
      <c r="AI166" s="71">
        <v>6500</v>
      </c>
      <c r="AJ166" s="120"/>
      <c r="AK166" s="121"/>
      <c r="AL166" s="62"/>
      <c r="AM166" s="62"/>
      <c r="AN166" s="121"/>
      <c r="AO166" s="121"/>
      <c r="AP166" s="62"/>
      <c r="AQ166" s="71"/>
    </row>
    <row r="167" spans="1:59" x14ac:dyDescent="0.35">
      <c r="B167" s="5" t="s">
        <v>56</v>
      </c>
      <c r="C167" s="15">
        <v>61.942988999999997</v>
      </c>
      <c r="D167" s="15">
        <v>81.612989999999996</v>
      </c>
      <c r="E167" t="s">
        <v>168</v>
      </c>
      <c r="F167">
        <v>3</v>
      </c>
      <c r="G167" s="15">
        <f>HLOOKUP(Calculations!$E$2,'Prevalence Rates'!$C$3:$BC$249,'Prevalence Rates'!$BD167,FALSE)</f>
        <v>0.434</v>
      </c>
      <c r="H167">
        <f>HLOOKUP(Calculations!$E$2,'Population 2016'!$C$3:$BC$249,'Population 2016'!BD167,FALSE)</f>
        <v>33247</v>
      </c>
      <c r="I167">
        <v>0</v>
      </c>
      <c r="J167">
        <f>HLOOKUP(Results!E$4,Targeting!$C$3:$F$249,Targeting!$G167,FALSE)</f>
        <v>5459</v>
      </c>
      <c r="K167" s="76">
        <f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Authority"),OR($F167=1,$F167=5)),0,new_ci(VALUE(LEFT(Options!$B$24,2)),$C167,$E167,$F167,2016,$I167,1,$H167,$G167*$H167,Options!$B$8)))</f>
        <v>403.55918162789999</v>
      </c>
      <c r="L167" s="77">
        <f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Authority"),OR($F167=1,$F167=5)),0,new_ci(VALUE(LEFT(Options!$B$24,2)),$C167,$E167,$F167,2016,$I167+$J167,1,$H167,$G167*$H167,Options!$B$8)))</f>
        <v>400.48963833430003</v>
      </c>
      <c r="M167" s="70">
        <f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Authority"),OR($F167=1,$F167=5)),0,new_yllv2(VALUE(LEFT(Options!$B$24,2)),$C167,$D167,$E167,$F167,2016,$I167,1,$H167,$G167*$H167,Options!$B$8)))</f>
        <v>7534.4503245521</v>
      </c>
      <c r="N167" s="71">
        <f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Authority"),OR($F167=1,$F167=5)),0,new_yllv2(VALUE(LEFT(Options!$B$24,2)),$C167,$D167,$E167,$F167,2016,$I167+$J167,1,$H167,$G167*$H167,Options!$B$8)))</f>
        <v>7477.1419481909998</v>
      </c>
      <c r="O167" s="77" t="e">
        <f ca="1"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Authority"),OR($F167=1,$F167=5)),0,hosp_count(VALUE(LEFT(Options!$B$24,2)),$C167,$E167,$F167,2016,$I167,1,$H167,$G167*$H167, Options!$B$8)))</f>
        <v>#NAME?</v>
      </c>
      <c r="P167" s="77" t="e">
        <f ca="1"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Authority"),OR($F167=1,$F167=5)),0,hosp_count(VALUE(LEFT(Options!$B$24,2)),$C167,$E167,$F167,2016,$I167+$J167,1,$H167,$G167*$H167, Options!$B$8)))</f>
        <v>#NAME?</v>
      </c>
      <c r="Q167" s="70">
        <f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Authority"),OR($F167=1,$F167=5)),0,prem_mort(VALUE(LEFT(Options!$B$24,2)),$C167,$E167,$F167,2016,$I167,1,$H167,$G167*$H167,Options!$B$8)))</f>
        <v>403.55918162789999</v>
      </c>
      <c r="R167" s="71">
        <f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Authority"),OR($F167=1,$F167=5)),0,prem_mort(VALUE(LEFT(Options!$B$24,2)),$C167,$E167,$F167,2016,$I167+$J167,1,$H167,$G167*$H167,Options!$B$8)))</f>
        <v>400.48963833430003</v>
      </c>
      <c r="S167" s="70">
        <f t="shared" si="150"/>
        <v>1213.8213421598941</v>
      </c>
      <c r="T167" s="62">
        <f t="shared" si="151"/>
        <v>1204.5887999948868</v>
      </c>
      <c r="U167" s="62">
        <f t="shared" si="152"/>
        <v>22662.045671946642</v>
      </c>
      <c r="V167" s="62">
        <f t="shared" si="153"/>
        <v>22489.674100493277</v>
      </c>
      <c r="W167" s="62" t="e">
        <f t="shared" ca="1" si="154"/>
        <v>#NAME?</v>
      </c>
      <c r="X167" s="62" t="e">
        <f t="shared" ca="1" si="155"/>
        <v>#NAME?</v>
      </c>
      <c r="Y167" s="62">
        <f t="shared" si="156"/>
        <v>1213.8213421598941</v>
      </c>
      <c r="Z167" s="71">
        <f t="shared" si="157"/>
        <v>1204.5887999948868</v>
      </c>
      <c r="AA167" s="70">
        <f t="shared" si="158"/>
        <v>7282928.0529593648</v>
      </c>
      <c r="AB167" s="62">
        <f t="shared" si="159"/>
        <v>7227532.7999693211</v>
      </c>
      <c r="AC167" s="62">
        <f t="shared" si="144"/>
        <v>135972274.03167984</v>
      </c>
      <c r="AD167" s="62">
        <f t="shared" si="145"/>
        <v>134938044.60295966</v>
      </c>
      <c r="AE167" s="62" t="e">
        <f t="shared" ca="1" si="160"/>
        <v>#NAME?</v>
      </c>
      <c r="AF167" s="62" t="e">
        <f t="shared" ca="1" si="161"/>
        <v>#NAME?</v>
      </c>
      <c r="AG167" s="62">
        <f t="shared" si="162"/>
        <v>7282928.0529593648</v>
      </c>
      <c r="AH167" s="62">
        <f t="shared" si="163"/>
        <v>7227532.7999693211</v>
      </c>
      <c r="AI167" s="71">
        <v>6000</v>
      </c>
      <c r="AJ167" s="120"/>
      <c r="AK167" s="121"/>
      <c r="AL167" s="62"/>
      <c r="AM167" s="62"/>
      <c r="AN167" s="121"/>
      <c r="AO167" s="121"/>
      <c r="AP167" s="62"/>
      <c r="AQ167" s="71"/>
    </row>
    <row r="168" spans="1:59" x14ac:dyDescent="0.35">
      <c r="B168" s="5" t="s">
        <v>57</v>
      </c>
      <c r="C168" s="15">
        <v>67.054419999999993</v>
      </c>
      <c r="D168" s="15">
        <v>82.954419999999999</v>
      </c>
      <c r="E168" t="s">
        <v>168</v>
      </c>
      <c r="F168">
        <v>3</v>
      </c>
      <c r="G168" s="15">
        <f>HLOOKUP(Calculations!$E$2,'Prevalence Rates'!$C$3:$BC$249,'Prevalence Rates'!$BD168,FALSE)</f>
        <v>0.52700000000000002</v>
      </c>
      <c r="H168">
        <f>HLOOKUP(Calculations!$E$2,'Population 2016'!$C$3:$BC$249,'Population 2016'!BD168,FALSE)</f>
        <v>33371</v>
      </c>
      <c r="I168">
        <v>0</v>
      </c>
      <c r="J168">
        <f>HLOOKUP(Results!E$4,Targeting!$C$3:$F$249,Targeting!$G168,FALSE)</f>
        <v>5479</v>
      </c>
      <c r="K168" s="76">
        <f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Authority"),OR($F168=1,$F168=5)),0,new_ci(VALUE(LEFT(Options!$B$24,2)),$C168,$E168,$F168,2016,$I168,1,$H168,$G168*$H168,Options!$B$8)))</f>
        <v>594.07255324009998</v>
      </c>
      <c r="L168" s="77">
        <f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Authority"),OR($F168=1,$F168=5)),0,new_ci(VALUE(LEFT(Options!$B$24,2)),$C168,$E168,$F168,2016,$I168+$J168,1,$H168,$G168*$H168,Options!$B$8)))</f>
        <v>589.71504317530002</v>
      </c>
      <c r="M168" s="70">
        <f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Authority"),OR($F168=1,$F168=5)),0,new_yllv2(VALUE(LEFT(Options!$B$24,2)),$C168,$D168,$E168,$F168,2016,$I168,1,$H168,$G168*$H168,Options!$B$8)))</f>
        <v>8851.6810432775001</v>
      </c>
      <c r="N168" s="71">
        <f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Authority"),OR($F168=1,$F168=5)),0,new_yllv2(VALUE(LEFT(Options!$B$24,2)),$C168,$D168,$E168,$F168,2016,$I168+$J168,1,$H168,$G168*$H168,Options!$B$8)))</f>
        <v>8786.7541433120005</v>
      </c>
      <c r="O168" s="77" t="e">
        <f ca="1"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Authority"),OR($F168=1,$F168=5)),0,hosp_count(VALUE(LEFT(Options!$B$24,2)),$C168,$E168,$F168,2016,$I168,1,$H168,$G168*$H168, Options!$B$8)))</f>
        <v>#NAME?</v>
      </c>
      <c r="P168" s="77" t="e">
        <f ca="1"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Authority"),OR($F168=1,$F168=5)),0,hosp_count(VALUE(LEFT(Options!$B$24,2)),$C168,$E168,$F168,2016,$I168+$J168,1,$H168,$G168*$H168, Options!$B$8)))</f>
        <v>#NAME?</v>
      </c>
      <c r="Q168" s="70">
        <f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Authority"),OR($F168=1,$F168=5)),0,prem_mort(VALUE(LEFT(Options!$B$24,2)),$C168,$E168,$F168,2016,$I168,1,$H168,$G168*$H168,Options!$B$8)))</f>
        <v>594.07255324009998</v>
      </c>
      <c r="R168" s="71">
        <f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Authority"),OR($F168=1,$F168=5)),0,prem_mort(VALUE(LEFT(Options!$B$24,2)),$C168,$E168,$F168,2016,$I168+$J168,1,$H168,$G168*$H168,Options!$B$8)))</f>
        <v>589.71504317530002</v>
      </c>
      <c r="S168" s="70">
        <f t="shared" si="150"/>
        <v>1780.2060269098918</v>
      </c>
      <c r="T168" s="62">
        <f t="shared" si="151"/>
        <v>1767.1482520011389</v>
      </c>
      <c r="U168" s="62">
        <f t="shared" si="152"/>
        <v>26525.069800957419</v>
      </c>
      <c r="V168" s="62">
        <f t="shared" si="153"/>
        <v>26330.508954817058</v>
      </c>
      <c r="W168" s="62" t="e">
        <f t="shared" ca="1" si="154"/>
        <v>#NAME?</v>
      </c>
      <c r="X168" s="62" t="e">
        <f t="shared" ca="1" si="155"/>
        <v>#NAME?</v>
      </c>
      <c r="Y168" s="62">
        <f t="shared" si="156"/>
        <v>1780.2060269098918</v>
      </c>
      <c r="Z168" s="71">
        <f t="shared" si="157"/>
        <v>1767.1482520011389</v>
      </c>
      <c r="AA168" s="70">
        <f t="shared" si="158"/>
        <v>9791133.1480044052</v>
      </c>
      <c r="AB168" s="62">
        <f t="shared" si="159"/>
        <v>9719315.386006264</v>
      </c>
      <c r="AC168" s="62">
        <f t="shared" si="144"/>
        <v>145887883.90526581</v>
      </c>
      <c r="AD168" s="62">
        <f t="shared" si="145"/>
        <v>144817799.25149381</v>
      </c>
      <c r="AE168" s="62" t="e">
        <f t="shared" ca="1" si="160"/>
        <v>#NAME?</v>
      </c>
      <c r="AF168" s="62" t="e">
        <f t="shared" ca="1" si="161"/>
        <v>#NAME?</v>
      </c>
      <c r="AG168" s="62">
        <f t="shared" si="162"/>
        <v>9791133.1480044052</v>
      </c>
      <c r="AH168" s="62">
        <f t="shared" si="163"/>
        <v>9719315.386006264</v>
      </c>
      <c r="AI168" s="71">
        <v>5500</v>
      </c>
      <c r="AJ168" s="120"/>
      <c r="AK168" s="121"/>
      <c r="AL168" s="62"/>
      <c r="AM168" s="62"/>
      <c r="AN168" s="121"/>
      <c r="AO168" s="121"/>
      <c r="AP168" s="62"/>
      <c r="AQ168" s="71"/>
    </row>
    <row r="169" spans="1:59" x14ac:dyDescent="0.35">
      <c r="B169" s="5" t="s">
        <v>58</v>
      </c>
      <c r="C169" s="15">
        <v>71.891098</v>
      </c>
      <c r="D169" s="15">
        <v>84.341099999999997</v>
      </c>
      <c r="E169" t="s">
        <v>168</v>
      </c>
      <c r="F169">
        <v>3</v>
      </c>
      <c r="G169" s="15">
        <f>HLOOKUP(Calculations!$E$2,'Prevalence Rates'!$C$3:$BC$249,'Prevalence Rates'!$BD169,FALSE)</f>
        <v>0.52700000000000002</v>
      </c>
      <c r="H169">
        <f>HLOOKUP(Calculations!$E$2,'Population 2016'!$C$3:$BC$249,'Population 2016'!BD169,FALSE)</f>
        <v>24436</v>
      </c>
      <c r="I169">
        <v>0</v>
      </c>
      <c r="J169">
        <f>HLOOKUP(Results!E$4,Targeting!$C$3:$F$249,Targeting!$G169,FALSE)</f>
        <v>4012</v>
      </c>
      <c r="K169" s="76">
        <f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Authority"),OR($F169=1,$F169=5)),0,new_ci(VALUE(LEFT(Options!$B$24,2)),$C169,$E169,$F169,2016,$I169,1,$H169,$G169*$H169,Options!$B$8)))</f>
        <v>624.19728580250001</v>
      </c>
      <c r="L169" s="77">
        <f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Authority"),OR($F169=1,$F169=5)),0,new_ci(VALUE(LEFT(Options!$B$24,2)),$C169,$E169,$F169,2016,$I169+$J169,1,$H169,$G169*$H169,Options!$B$8)))</f>
        <v>619.64160243089998</v>
      </c>
      <c r="M169" s="70">
        <f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Authority"),OR($F169=1,$F169=5)),0,new_yllv2(VALUE(LEFT(Options!$B$24,2)),$C169,$D169,$E169,$F169,2016,$I169,1,$H169,$G169*$H169,Options!$B$8)))</f>
        <v>7147.0601708331997</v>
      </c>
      <c r="N169" s="71">
        <f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Authority"),OR($F169=1,$F169=5)),0,new_yllv2(VALUE(LEFT(Options!$B$24,2)),$C169,$D169,$E169,$F169,2016,$I169+$J169,1,$H169,$G169*$H169,Options!$B$8)))</f>
        <v>7094.8975871169996</v>
      </c>
      <c r="O169" s="77" t="e">
        <f ca="1"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Authority"),OR($F169=1,$F169=5)),0,hosp_count(VALUE(LEFT(Options!$B$24,2)),$C169,$E169,$F169,2016,$I169,1,$H169,$G169*$H169, Options!$B$8)))</f>
        <v>#NAME?</v>
      </c>
      <c r="P169" s="77" t="e">
        <f ca="1"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Authority"),OR($F169=1,$F169=5)),0,hosp_count(VALUE(LEFT(Options!$B$24,2)),$C169,$E169,$F169,2016,$I169+$J169,1,$H169,$G169*$H169, Options!$B$8)))</f>
        <v>#NAME?</v>
      </c>
      <c r="Q169" s="70">
        <f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Authority"),OR($F169=1,$F169=5)),0,prem_mort(VALUE(LEFT(Options!$B$24,2)),$C169,$E169,$F169,2016,$I169,1,$H169,$G169*$H169,Options!$B$8)))</f>
        <v>624.19728580250001</v>
      </c>
      <c r="R169" s="71">
        <f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Authority"),OR($F169=1,$F169=5)),0,prem_mort(VALUE(LEFT(Options!$B$24,2)),$C169,$E169,$F169,2016,$I169+$J169,1,$H169,$G169*$H169,Options!$B$8)))</f>
        <v>619.64160243089998</v>
      </c>
      <c r="S169" s="70">
        <f t="shared" si="150"/>
        <v>2554.4167858999017</v>
      </c>
      <c r="T169" s="62">
        <f t="shared" si="151"/>
        <v>2535.7734589576853</v>
      </c>
      <c r="U169" s="62">
        <f t="shared" si="152"/>
        <v>29248.077307387462</v>
      </c>
      <c r="V169" s="62">
        <f t="shared" si="153"/>
        <v>29034.611176612372</v>
      </c>
      <c r="W169" s="62" t="e">
        <f t="shared" ca="1" si="154"/>
        <v>#NAME?</v>
      </c>
      <c r="X169" s="62" t="e">
        <f t="shared" ca="1" si="155"/>
        <v>#NAME?</v>
      </c>
      <c r="Y169" s="62">
        <f t="shared" si="156"/>
        <v>2554.4167858999017</v>
      </c>
      <c r="Z169" s="71">
        <f t="shared" si="157"/>
        <v>2535.7734589576853</v>
      </c>
      <c r="AA169" s="70">
        <f t="shared" si="158"/>
        <v>12772083.929499509</v>
      </c>
      <c r="AB169" s="62">
        <f t="shared" si="159"/>
        <v>12678867.294788426</v>
      </c>
      <c r="AC169" s="62">
        <f t="shared" si="144"/>
        <v>146240386.53693733</v>
      </c>
      <c r="AD169" s="62">
        <f t="shared" si="145"/>
        <v>145173055.88306186</v>
      </c>
      <c r="AE169" s="62" t="e">
        <f t="shared" ca="1" si="160"/>
        <v>#NAME?</v>
      </c>
      <c r="AF169" s="62" t="e">
        <f t="shared" ca="1" si="161"/>
        <v>#NAME?</v>
      </c>
      <c r="AG169" s="62">
        <f t="shared" si="162"/>
        <v>12772083.929499509</v>
      </c>
      <c r="AH169" s="62">
        <f t="shared" si="163"/>
        <v>12678867.294788426</v>
      </c>
      <c r="AI169" s="71">
        <v>5000</v>
      </c>
      <c r="AJ169" s="120"/>
      <c r="AK169" s="121"/>
      <c r="AL169" s="62"/>
      <c r="AM169" s="62"/>
      <c r="AN169" s="121"/>
      <c r="AO169" s="121"/>
      <c r="AP169" s="62"/>
      <c r="AQ169" s="71"/>
    </row>
    <row r="170" spans="1:59" x14ac:dyDescent="0.35">
      <c r="B170" s="5" t="s">
        <v>59</v>
      </c>
      <c r="C170" s="15">
        <v>76.907700000000006</v>
      </c>
      <c r="D170" s="15">
        <v>86.357700000000008</v>
      </c>
      <c r="E170" t="s">
        <v>168</v>
      </c>
      <c r="F170">
        <v>3</v>
      </c>
      <c r="G170" s="15">
        <f>HLOOKUP(Calculations!$E$2,'Prevalence Rates'!$C$3:$BC$249,'Prevalence Rates'!$BD170,FALSE)</f>
        <v>0.79500000000000004</v>
      </c>
      <c r="H170">
        <f>HLOOKUP(Calculations!$E$2,'Population 2016'!$C$3:$BC$249,'Population 2016'!BD170,FALSE)</f>
        <v>18146</v>
      </c>
      <c r="I170">
        <v>0</v>
      </c>
      <c r="J170">
        <f>HLOOKUP(Results!E$4,Targeting!$C$3:$F$249,Targeting!$G170,FALSE)</f>
        <v>2979</v>
      </c>
      <c r="K170" s="76">
        <f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Authority"),OR($F170=1,$F170=5)),0,new_ci(VALUE(LEFT(Options!$B$24,2)),$C170,$E170,$F170,2016,$I170,1,$H170,$G170*$H170,Options!$B$8)))</f>
        <v>673.00520461639996</v>
      </c>
      <c r="L170" s="77">
        <f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Authority"),OR($F170=1,$F170=5)),0,new_ci(VALUE(LEFT(Options!$B$24,2)),$C170,$E170,$F170,2016,$I170+$J170,1,$H170,$G170*$H170,Options!$B$8)))</f>
        <v>668.53307410909997</v>
      </c>
      <c r="M170" s="70">
        <f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Authority"),OR($F170=1,$F170=5)),0,new_yllv2(VALUE(LEFT(Options!$B$24,2)),$C170,$D170,$E170,$F170,2016,$I170,1,$H170,$G170*$H170,Options!$B$8)))</f>
        <v>5686.8939790085997</v>
      </c>
      <c r="N170" s="71">
        <f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Authority"),OR($F170=1,$F170=5)),0,new_yllv2(VALUE(LEFT(Options!$B$24,2)),$C170,$D170,$E170,$F170,2016,$I170+$J170,1,$H170,$G170*$H170,Options!$B$8)))</f>
        <v>5649.1044762218999</v>
      </c>
      <c r="O170" s="77" t="e">
        <f ca="1"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Authority"),OR($F170=1,$F170=5)),0,hosp_count(VALUE(LEFT(Options!$B$24,2)),$C170,$E170,$F170,2016,$I170,1,$H170,$G170*$H170, Options!$B$8)))</f>
        <v>#NAME?</v>
      </c>
      <c r="P170" s="77" t="e">
        <f ca="1"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Authority"),OR($F170=1,$F170=5)),0,hosp_count(VALUE(LEFT(Options!$B$24,2)),$C170,$E170,$F170,2016,$I170+$J170,1,$H170,$G170*$H170, Options!$B$8)))</f>
        <v>#NAME?</v>
      </c>
      <c r="Q170" s="70">
        <f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Authority"),OR($F170=1,$F170=5)),0,prem_mort(VALUE(LEFT(Options!$B$24,2)),$C170,$E170,$F170,2016,$I170,1,$H170,$G170*$H170,Options!$B$8)))</f>
        <v>0</v>
      </c>
      <c r="R170" s="71">
        <f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Authority"),OR($F170=1,$F170=5)),0,prem_mort(VALUE(LEFT(Options!$B$24,2)),$C170,$E170,$F170,2016,$I170+$J170,1,$H170,$G170*$H170,Options!$B$8)))</f>
        <v>0</v>
      </c>
      <c r="S170" s="70">
        <f t="shared" si="150"/>
        <v>3708.8350304000883</v>
      </c>
      <c r="T170" s="62">
        <f t="shared" si="151"/>
        <v>3684.1897614300669</v>
      </c>
      <c r="U170" s="62">
        <f t="shared" si="152"/>
        <v>31339.656006880854</v>
      </c>
      <c r="V170" s="62">
        <f t="shared" si="153"/>
        <v>31131.403484084094</v>
      </c>
      <c r="W170" s="62" t="e">
        <f t="shared" ca="1" si="154"/>
        <v>#NAME?</v>
      </c>
      <c r="X170" s="62" t="e">
        <f t="shared" ca="1" si="155"/>
        <v>#NAME?</v>
      </c>
      <c r="Y170" s="62">
        <f t="shared" si="156"/>
        <v>0</v>
      </c>
      <c r="Z170" s="71">
        <f t="shared" si="157"/>
        <v>0</v>
      </c>
      <c r="AA170" s="70">
        <f t="shared" si="158"/>
        <v>14835340.121600352</v>
      </c>
      <c r="AB170" s="62">
        <f t="shared" si="159"/>
        <v>14736759.045720268</v>
      </c>
      <c r="AC170" s="62">
        <f t="shared" si="144"/>
        <v>125358624.02752341</v>
      </c>
      <c r="AD170" s="62">
        <f t="shared" si="145"/>
        <v>124525613.93633638</v>
      </c>
      <c r="AE170" s="62" t="e">
        <f t="shared" ca="1" si="160"/>
        <v>#NAME?</v>
      </c>
      <c r="AF170" s="62" t="e">
        <f t="shared" ca="1" si="161"/>
        <v>#NAME?</v>
      </c>
      <c r="AG170" s="62">
        <f t="shared" si="162"/>
        <v>0</v>
      </c>
      <c r="AH170" s="62">
        <f t="shared" si="163"/>
        <v>0</v>
      </c>
      <c r="AI170" s="71">
        <v>4000</v>
      </c>
      <c r="AJ170" s="120"/>
      <c r="AK170" s="121"/>
      <c r="AL170" s="62"/>
      <c r="AM170" s="62"/>
      <c r="AN170" s="121"/>
      <c r="AO170" s="121"/>
      <c r="AP170" s="62"/>
      <c r="AQ170" s="71"/>
    </row>
    <row r="171" spans="1:59" x14ac:dyDescent="0.35">
      <c r="B171" s="5" t="s">
        <v>60</v>
      </c>
      <c r="C171" s="15">
        <v>81.797089</v>
      </c>
      <c r="D171" s="15">
        <v>88.627089999999995</v>
      </c>
      <c r="E171" t="s">
        <v>168</v>
      </c>
      <c r="F171">
        <v>3</v>
      </c>
      <c r="G171" s="15">
        <f>HLOOKUP(Calculations!$E$2,'Prevalence Rates'!$C$3:$BC$249,'Prevalence Rates'!$BD171,FALSE)</f>
        <v>0.79500000000000004</v>
      </c>
      <c r="H171">
        <f>HLOOKUP(Calculations!$E$2,'Population 2016'!$C$3:$BC$249,'Population 2016'!BD171,FALSE)</f>
        <v>12096</v>
      </c>
      <c r="I171">
        <v>0</v>
      </c>
      <c r="J171">
        <f>HLOOKUP(Results!E$4,Targeting!$C$3:$F$249,Targeting!$G171,FALSE)</f>
        <v>1986</v>
      </c>
      <c r="K171" s="76">
        <f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Authority"),OR($F171=1,$F171=5)),0,new_ci(VALUE(LEFT(Options!$B$24,2)),$C171,$E171,$F171,2016,$I171,1,$H171,$G171*$H171,Options!$B$8)))</f>
        <v>643.42497985320006</v>
      </c>
      <c r="L171" s="77">
        <f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Authority"),OR($F171=1,$F171=5)),0,new_ci(VALUE(LEFT(Options!$B$24,2)),$C171,$E171,$F171,2016,$I171+$J171,1,$H171,$G171*$H171,Options!$B$8)))</f>
        <v>639.18779284799996</v>
      </c>
      <c r="M171" s="70">
        <f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Authority"),OR($F171=1,$F171=5)),0,new_yllv2(VALUE(LEFT(Options!$B$24,2)),$C171,$D171,$E171,$F171,2016,$I171,1,$H171,$G171*$H171,Options!$B$8)))</f>
        <v>3751.1682759690998</v>
      </c>
      <c r="N171" s="71">
        <f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Authority"),OR($F171=1,$F171=5)),0,new_yllv2(VALUE(LEFT(Options!$B$24,2)),$C171,$D171,$E171,$F171,2016,$I171+$J171,1,$H171,$G171*$H171,Options!$B$8)))</f>
        <v>3726.4654714916001</v>
      </c>
      <c r="O171" s="77" t="e">
        <f ca="1"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Authority"),OR($F171=1,$F171=5)),0,hosp_count(VALUE(LEFT(Options!$B$24,2)),$C171,$E171,$F171,2016,$I171,1,$H171,$G171*$H171, Options!$B$8)))</f>
        <v>#NAME?</v>
      </c>
      <c r="P171" s="77" t="e">
        <f ca="1"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Authority"),OR($F171=1,$F171=5)),0,hosp_count(VALUE(LEFT(Options!$B$24,2)),$C171,$E171,$F171,2016,$I171+$J171,1,$H171,$G171*$H171, Options!$B$8)))</f>
        <v>#NAME?</v>
      </c>
      <c r="Q171" s="70">
        <f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Authority"),OR($F171=1,$F171=5)),0,prem_mort(VALUE(LEFT(Options!$B$24,2)),$C171,$E171,$F171,2016,$I171,1,$H171,$G171*$H171,Options!$B$8)))</f>
        <v>0</v>
      </c>
      <c r="R171" s="71">
        <f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Authority"),OR($F171=1,$F171=5)),0,prem_mort(VALUE(LEFT(Options!$B$24,2)),$C171,$E171,$F171,2016,$I171+$J171,1,$H171,$G171*$H171,Options!$B$8)))</f>
        <v>0</v>
      </c>
      <c r="S171" s="70">
        <f t="shared" si="150"/>
        <v>5319.3202699503972</v>
      </c>
      <c r="T171" s="62">
        <f t="shared" si="151"/>
        <v>5284.2906154761895</v>
      </c>
      <c r="U171" s="62">
        <f t="shared" si="152"/>
        <v>31011.642493130788</v>
      </c>
      <c r="V171" s="62">
        <f t="shared" si="153"/>
        <v>30807.419572516537</v>
      </c>
      <c r="W171" s="62" t="e">
        <f t="shared" ca="1" si="154"/>
        <v>#NAME?</v>
      </c>
      <c r="X171" s="62" t="e">
        <f t="shared" ca="1" si="155"/>
        <v>#NAME?</v>
      </c>
      <c r="Y171" s="62">
        <f t="shared" si="156"/>
        <v>0</v>
      </c>
      <c r="Z171" s="71">
        <f t="shared" si="157"/>
        <v>0</v>
      </c>
      <c r="AA171" s="70">
        <f t="shared" si="158"/>
        <v>13298300.674875993</v>
      </c>
      <c r="AB171" s="62">
        <f t="shared" si="159"/>
        <v>13210726.538690474</v>
      </c>
      <c r="AC171" s="62">
        <f t="shared" si="144"/>
        <v>77529106.232826978</v>
      </c>
      <c r="AD171" s="62">
        <f t="shared" si="145"/>
        <v>77018548.931291342</v>
      </c>
      <c r="AE171" s="62" t="e">
        <f t="shared" ca="1" si="160"/>
        <v>#NAME?</v>
      </c>
      <c r="AF171" s="62" t="e">
        <f t="shared" ca="1" si="161"/>
        <v>#NAME?</v>
      </c>
      <c r="AG171" s="62">
        <f t="shared" si="162"/>
        <v>0</v>
      </c>
      <c r="AH171" s="62">
        <f t="shared" si="163"/>
        <v>0</v>
      </c>
      <c r="AI171" s="71">
        <v>2500</v>
      </c>
      <c r="AJ171" s="120"/>
      <c r="AK171" s="121"/>
      <c r="AL171" s="62"/>
      <c r="AM171" s="62"/>
      <c r="AN171" s="121"/>
      <c r="AO171" s="121"/>
      <c r="AP171" s="62"/>
      <c r="AQ171" s="71"/>
    </row>
    <row r="172" spans="1:59" x14ac:dyDescent="0.35">
      <c r="B172" s="5" t="s">
        <v>80</v>
      </c>
      <c r="C172" s="15">
        <v>86.630752999999999</v>
      </c>
      <c r="D172" s="15">
        <v>91.420750000000012</v>
      </c>
      <c r="E172" t="s">
        <v>168</v>
      </c>
      <c r="F172">
        <v>3</v>
      </c>
      <c r="G172" s="15">
        <f>HLOOKUP(Calculations!$E$2,'Prevalence Rates'!$C$3:$BC$249,'Prevalence Rates'!$BD172,FALSE)</f>
        <v>0.79500000000000004</v>
      </c>
      <c r="H172">
        <f>HLOOKUP(Calculations!$E$2,'Population 2016'!$C$3:$BC$249,'Population 2016'!BD172,FALSE)</f>
        <v>6019</v>
      </c>
      <c r="I172">
        <v>0</v>
      </c>
      <c r="J172">
        <f>HLOOKUP(Results!E$4,Targeting!$C$3:$F$249,Targeting!$G172,FALSE)</f>
        <v>988</v>
      </c>
      <c r="K172" s="76">
        <f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Authority"),OR($F172=1,$F172=5)),0,new_ci(VALUE(LEFT(Options!$B$24,2)),$C172,$E172,$F172,2016,$I172,1,$H172,$G172*$H172,Options!$B$8)))</f>
        <v>455.63168642210002</v>
      </c>
      <c r="L172" s="77">
        <f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Authority"),OR($F172=1,$F172=5)),0,new_ci(VALUE(LEFT(Options!$B$24,2)),$C172,$E172,$F172,2016,$I172+$J172,1,$H172,$G172*$H172,Options!$B$8)))</f>
        <v>452.67085780330001</v>
      </c>
      <c r="M172" s="70">
        <f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Authority"),OR($F172=1,$F172=5)),0,new_yllv2(VALUE(LEFT(Options!$B$24,2)),$C172,$D172,$E172,$F172,2016,$I172,1,$H172,$G172*$H172,Options!$B$8)))</f>
        <v>1726.8427246447</v>
      </c>
      <c r="N172" s="71">
        <f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Authority"),OR($F172=1,$F172=5)),0,new_yllv2(VALUE(LEFT(Options!$B$24,2)),$C172,$D172,$E172,$F172,2016,$I172+$J172,1,$H172,$G172*$H172,Options!$B$8)))</f>
        <v>1715.6211930618999</v>
      </c>
      <c r="O172" s="77" t="e">
        <f ca="1"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Authority"),OR($F172=1,$F172=5)),0,hosp_count(VALUE(LEFT(Options!$B$24,2)),$C172,$E172,$F172,2016,$I172,1,$H172,$G172*$H172, Options!$B$8)))</f>
        <v>#NAME?</v>
      </c>
      <c r="P172" s="77" t="e">
        <f ca="1"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Authority"),OR($F172=1,$F172=5)),0,hosp_count(VALUE(LEFT(Options!$B$24,2)),$C172,$E172,$F172,2016,$I172+$J172,1,$H172,$G172*$H172, Options!$B$8)))</f>
        <v>#NAME?</v>
      </c>
      <c r="Q172" s="70">
        <f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Authority"),OR($F172=1,$F172=5)),0,prem_mort(VALUE(LEFT(Options!$B$24,2)),$C172,$E172,$F172,2016,$I172,1,$H172,$G172*$H172,Options!$B$8)))</f>
        <v>0</v>
      </c>
      <c r="R172" s="71">
        <f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Authority"),OR($F172=1,$F172=5)),0,prem_mort(VALUE(LEFT(Options!$B$24,2)),$C172,$E172,$F172,2016,$I172+$J172,1,$H172,$G172*$H172,Options!$B$8)))</f>
        <v>0</v>
      </c>
      <c r="S172" s="70">
        <f t="shared" si="150"/>
        <v>7569.8901216497752</v>
      </c>
      <c r="T172" s="62">
        <f t="shared" si="151"/>
        <v>7520.6987506778542</v>
      </c>
      <c r="U172" s="62">
        <f t="shared" si="152"/>
        <v>28689.860851382291</v>
      </c>
      <c r="V172" s="62">
        <f t="shared" si="153"/>
        <v>28503.42570297225</v>
      </c>
      <c r="W172" s="62" t="e">
        <f t="shared" ca="1" si="154"/>
        <v>#NAME?</v>
      </c>
      <c r="X172" s="62" t="e">
        <f t="shared" ca="1" si="155"/>
        <v>#NAME?</v>
      </c>
      <c r="Y172" s="62">
        <f t="shared" si="156"/>
        <v>0</v>
      </c>
      <c r="Z172" s="71">
        <f t="shared" si="157"/>
        <v>0</v>
      </c>
      <c r="AA172" s="70">
        <f t="shared" si="158"/>
        <v>11354835.182474663</v>
      </c>
      <c r="AB172" s="62">
        <f t="shared" si="159"/>
        <v>11281048.126016781</v>
      </c>
      <c r="AC172" s="62">
        <f t="shared" si="144"/>
        <v>43034791.277073435</v>
      </c>
      <c r="AD172" s="62">
        <f t="shared" si="145"/>
        <v>42755138.554458372</v>
      </c>
      <c r="AE172" s="62" t="e">
        <f t="shared" ca="1" si="160"/>
        <v>#NAME?</v>
      </c>
      <c r="AF172" s="62" t="e">
        <f t="shared" ca="1" si="161"/>
        <v>#NAME?</v>
      </c>
      <c r="AG172" s="62">
        <f t="shared" si="162"/>
        <v>0</v>
      </c>
      <c r="AH172" s="62">
        <f t="shared" si="163"/>
        <v>0</v>
      </c>
      <c r="AI172" s="71">
        <v>1500</v>
      </c>
      <c r="AJ172" s="120"/>
      <c r="AK172" s="121"/>
      <c r="AL172" s="62"/>
      <c r="AM172" s="62"/>
      <c r="AN172" s="121"/>
      <c r="AO172" s="121"/>
      <c r="AP172" s="62"/>
      <c r="AQ172" s="71"/>
    </row>
    <row r="173" spans="1:59" s="4" customFormat="1" x14ac:dyDescent="0.35">
      <c r="B173" s="8" t="s">
        <v>79</v>
      </c>
      <c r="C173" s="65">
        <v>92.215477000000007</v>
      </c>
      <c r="D173" s="65">
        <v>95.515479999999997</v>
      </c>
      <c r="E173" s="4" t="s">
        <v>168</v>
      </c>
      <c r="F173" s="4">
        <v>3</v>
      </c>
      <c r="G173" s="65">
        <f>HLOOKUP(Calculations!$E$2,'Prevalence Rates'!$C$3:$BC$249,'Prevalence Rates'!$BD173,FALSE)</f>
        <v>0.79500000000000004</v>
      </c>
      <c r="H173" s="4">
        <f>HLOOKUP(Calculations!$E$2,'Population 2016'!$C$3:$BC$249,'Population 2016'!BD173,FALSE)</f>
        <v>2593</v>
      </c>
      <c r="I173" s="4">
        <v>0</v>
      </c>
      <c r="J173" s="4">
        <f>HLOOKUP(Results!E$4,Targeting!$C$3:$F$249,Targeting!$G173,FALSE)</f>
        <v>426</v>
      </c>
      <c r="K173" s="80">
        <f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Authority"),OR($F173=1,$F173=5)),0,new_ci(VALUE(LEFT(Options!$B$24,2)),$C173,$E173,$F173,2016,$I173,1,$H173,$G173*$H173,Options!$B$8)))</f>
        <v>293.1207210801</v>
      </c>
      <c r="L173" s="81">
        <f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Authority"),OR($F173=1,$F173=5)),0,new_ci(VALUE(LEFT(Options!$B$24,2)),$C173,$E173,$F173,2016,$I173+$J173,1,$H173,$G173*$H173,Options!$B$8)))</f>
        <v>291.25677874109999</v>
      </c>
      <c r="M173" s="74">
        <f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Authority"),OR($F173=1,$F173=5)),0,new_yllv2(VALUE(LEFT(Options!$B$24,2)),$C173,$D173,$E173,$F173,2016,$I173,1,$H173,$G173*$H173,Options!$B$8)))</f>
        <v>674.17853784639999</v>
      </c>
      <c r="N173" s="75">
        <f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Authority"),OR($F173=1,$F173=5)),0,new_yllv2(VALUE(LEFT(Options!$B$24,2)),$C173,$D173,$E173,$F173,2016,$I173+$J173,1,$H173,$G173*$H173,Options!$B$8)))</f>
        <v>669.89146487489995</v>
      </c>
      <c r="O173" s="81" t="e">
        <f ca="1"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Authority"),OR($F173=1,$F173=5)),0,hosp_count(VALUE(LEFT(Options!$B$24,2)),$C173,$E173,$F173,2016,$I173,1,$H173,$G173*$H173, Options!$B$8)))</f>
        <v>#NAME?</v>
      </c>
      <c r="P173" s="81" t="e">
        <f ca="1"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Authority"),OR($F173=1,$F173=5)),0,hosp_count(VALUE(LEFT(Options!$B$24,2)),$C173,$E173,$F173,2016,$I173+$J173,1,$H173,$G173*$H173, Options!$B$8)))</f>
        <v>#NAME?</v>
      </c>
      <c r="Q173" s="74">
        <f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Authority"),OR($F173=1,$F173=5)),0,prem_mort(VALUE(LEFT(Options!$B$24,2)),$C173,$E173,$F173,2016,$I173,1,$H173,$G173*$H173,Options!$B$8)))</f>
        <v>0</v>
      </c>
      <c r="R173" s="75">
        <f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Authority"),OR($F173=1,$F173=5)),0,prem_mort(VALUE(LEFT(Options!$B$24,2)),$C173,$E173,$F173,2016,$I173+$J173,1,$H173,$G173*$H173,Options!$B$8)))</f>
        <v>0</v>
      </c>
      <c r="S173" s="74">
        <f t="shared" si="150"/>
        <v>11304.308564600849</v>
      </c>
      <c r="T173" s="67">
        <f t="shared" si="151"/>
        <v>11232.424941808715</v>
      </c>
      <c r="U173" s="67">
        <f t="shared" si="152"/>
        <v>25999.943611507904</v>
      </c>
      <c r="V173" s="67">
        <f t="shared" si="153"/>
        <v>25834.611063436172</v>
      </c>
      <c r="W173" s="67" t="e">
        <f t="shared" ca="1" si="154"/>
        <v>#NAME?</v>
      </c>
      <c r="X173" s="67" t="e">
        <f t="shared" ca="1" si="155"/>
        <v>#NAME?</v>
      </c>
      <c r="Y173" s="67">
        <f t="shared" si="156"/>
        <v>0</v>
      </c>
      <c r="Z173" s="75">
        <f t="shared" si="157"/>
        <v>0</v>
      </c>
      <c r="AA173" s="74">
        <f t="shared" si="158"/>
        <v>11304308.56460085</v>
      </c>
      <c r="AB173" s="67">
        <f t="shared" si="159"/>
        <v>11232424.941808715</v>
      </c>
      <c r="AC173" s="67">
        <f t="shared" si="144"/>
        <v>25999943.611507904</v>
      </c>
      <c r="AD173" s="67">
        <f t="shared" si="145"/>
        <v>25834611.063436173</v>
      </c>
      <c r="AE173" s="67" t="e">
        <f t="shared" ca="1" si="160"/>
        <v>#NAME?</v>
      </c>
      <c r="AF173" s="67" t="e">
        <f t="shared" ca="1" si="161"/>
        <v>#NAME?</v>
      </c>
      <c r="AG173" s="67">
        <f t="shared" si="162"/>
        <v>0</v>
      </c>
      <c r="AH173" s="67">
        <f t="shared" si="163"/>
        <v>0</v>
      </c>
      <c r="AI173" s="75">
        <v>1000</v>
      </c>
      <c r="AJ173" s="122"/>
      <c r="AK173" s="123"/>
      <c r="AL173" s="67"/>
      <c r="AM173" s="67"/>
      <c r="AN173" s="123"/>
      <c r="AO173" s="123"/>
      <c r="AP173" s="67"/>
      <c r="AQ173" s="75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</row>
    <row r="174" spans="1:59" hidden="1" x14ac:dyDescent="0.35">
      <c r="B174" s="5" t="s">
        <v>83</v>
      </c>
      <c r="C174" s="15">
        <v>2.0384007</v>
      </c>
      <c r="D174" s="15">
        <v>81.468401</v>
      </c>
      <c r="E174" t="s">
        <v>167</v>
      </c>
      <c r="F174">
        <v>4</v>
      </c>
      <c r="G174" s="15">
        <f>HLOOKUP(Calculations!$E$2,'Prevalence Rates'!$C$3:$BC$249,'Prevalence Rates'!$BD174,FALSE)</f>
        <v>0</v>
      </c>
      <c r="H174">
        <f>HLOOKUP(Calculations!$E$2,'Population 2016'!$C$3:$BC$249,'Population 2016'!BD174,FALSE)</f>
        <v>0</v>
      </c>
      <c r="I174">
        <v>0</v>
      </c>
      <c r="J174">
        <f>HLOOKUP(Results!E$4,Targeting!$C$3:$F$249,Targeting!$G174,FALSE)</f>
        <v>0</v>
      </c>
      <c r="K174" s="76" t="e">
        <f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Authority"),OR($F174=1,$F174=5)),0,new_ci(VALUE(LEFT(Options!$B$24,2)),$C174,$E174,$F174,2016,$I174,1,$H174,$G174*$H174,Options!$B$8)))</f>
        <v>#VALUE!</v>
      </c>
      <c r="L174" s="77" t="e">
        <f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Authority"),OR($F174=1,$F174=5)),0,new_ci(VALUE(LEFT(Options!$B$24,2)),$C174,$E174,$F174,2016,$I174+$J174,1,$H174,$G174*$H174,Options!$B$8)))</f>
        <v>#VALUE!</v>
      </c>
      <c r="M174" s="70" t="e">
        <f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Authority"),OR($F174=1,$F174=5)),0,new_yllv2(VALUE(LEFT(Options!$B$24,2)),$C174,$D174,$E174,$F174,2016,$I174,1,$H174,$G174*$H174,Options!$B$8)))</f>
        <v>#VALUE!</v>
      </c>
      <c r="N174" s="71" t="e">
        <f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Authority"),OR($F174=1,$F174=5)),0,new_yllv2(VALUE(LEFT(Options!$B$24,2)),$C174,$D174,$E174,$F174,2016,$I174+$J174,1,$H174,$G174*$H174,Options!$B$8)))</f>
        <v>#VALUE!</v>
      </c>
      <c r="O174" s="77" t="e">
        <f ca="1"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Authority"),OR($F174=1,$F174=5)),0,hosp_count(VALUE(LEFT(Options!$B$24,2)),$C174,$E174,$F174,2016,$I174,1,$H174,$G174*$H174, Options!$B$8)))</f>
        <v>#NAME?</v>
      </c>
      <c r="P174" s="77" t="e">
        <f ca="1"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Authority"),OR($F174=1,$F174=5)),0,hosp_count(VALUE(LEFT(Options!$B$24,2)),$C174,$E174,$F174,2016,$I174+$J174,1,$H174,$G174*$H174, Options!$B$8)))</f>
        <v>#NAME?</v>
      </c>
      <c r="Q174" s="70" t="e">
        <f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Authority"),OR($F174=1,$F174=5)),0,prem_mort(VALUE(LEFT(Options!$B$24,2)),$C174,$E174,$F174,2016,$I174,1,$H174,$G174*$H174,Options!$B$8)))</f>
        <v>#VALUE!</v>
      </c>
      <c r="R174" s="71" t="e">
        <f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Authority"),OR($F174=1,$F174=5)),0,prem_mort(VALUE(LEFT(Options!$B$24,2)),$C174,$E174,$F174,2016,$I174+$J174,1,$H174,$G174*$H174,Options!$B$8)))</f>
        <v>#VALUE!</v>
      </c>
      <c r="S174" s="70" t="e">
        <f t="shared" si="150"/>
        <v>#VALUE!</v>
      </c>
      <c r="T174" s="62" t="e">
        <f t="shared" si="151"/>
        <v>#VALUE!</v>
      </c>
      <c r="U174" s="62" t="e">
        <f t="shared" si="152"/>
        <v>#VALUE!</v>
      </c>
      <c r="V174" s="62" t="e">
        <f t="shared" si="153"/>
        <v>#VALUE!</v>
      </c>
      <c r="W174" s="62" t="e">
        <f t="shared" ca="1" si="154"/>
        <v>#NAME?</v>
      </c>
      <c r="X174" s="62" t="e">
        <f t="shared" ca="1" si="155"/>
        <v>#NAME?</v>
      </c>
      <c r="Y174" s="62" t="e">
        <f t="shared" si="156"/>
        <v>#VALUE!</v>
      </c>
      <c r="Z174" s="71" t="e">
        <f t="shared" si="157"/>
        <v>#VALUE!</v>
      </c>
      <c r="AA174" s="70" t="e">
        <f t="shared" si="158"/>
        <v>#VALUE!</v>
      </c>
      <c r="AB174" s="62" t="e">
        <f t="shared" si="159"/>
        <v>#VALUE!</v>
      </c>
      <c r="AC174" s="62" t="e">
        <f t="shared" si="144"/>
        <v>#VALUE!</v>
      </c>
      <c r="AD174" s="62" t="e">
        <f t="shared" si="145"/>
        <v>#VALUE!</v>
      </c>
      <c r="AE174" s="62" t="e">
        <f t="shared" ca="1" si="160"/>
        <v>#NAME?</v>
      </c>
      <c r="AF174" s="62" t="e">
        <f t="shared" ca="1" si="161"/>
        <v>#NAME?</v>
      </c>
      <c r="AG174" s="62" t="e">
        <f t="shared" si="162"/>
        <v>#VALUE!</v>
      </c>
      <c r="AH174" s="62" t="e">
        <f t="shared" si="163"/>
        <v>#VALUE!</v>
      </c>
      <c r="AI174" s="71">
        <v>5000</v>
      </c>
      <c r="AJ174" s="120"/>
      <c r="AK174" s="121"/>
      <c r="AL174" s="62"/>
      <c r="AM174" s="62"/>
      <c r="AN174" s="121"/>
      <c r="AO174" s="121"/>
      <c r="AP174" s="62"/>
      <c r="AQ174" s="71"/>
    </row>
    <row r="175" spans="1:59" hidden="1" x14ac:dyDescent="0.35">
      <c r="B175" s="5" t="s">
        <v>61</v>
      </c>
      <c r="C175" s="15">
        <v>6.9792794999999996</v>
      </c>
      <c r="D175" s="15">
        <v>81.439279999999997</v>
      </c>
      <c r="E175" t="s">
        <v>167</v>
      </c>
      <c r="F175">
        <v>4</v>
      </c>
      <c r="G175" s="15">
        <f>HLOOKUP(Calculations!$E$2,'Prevalence Rates'!$C$3:$BC$249,'Prevalence Rates'!$BD175,FALSE)</f>
        <v>0</v>
      </c>
      <c r="H175">
        <f>HLOOKUP(Calculations!$E$2,'Population 2016'!$C$3:$BC$249,'Population 2016'!BD175,FALSE)</f>
        <v>0</v>
      </c>
      <c r="I175">
        <v>0</v>
      </c>
      <c r="J175">
        <f>HLOOKUP(Results!E$4,Targeting!$C$3:$F$249,Targeting!$G175,FALSE)</f>
        <v>0</v>
      </c>
      <c r="K175" s="76" t="e">
        <f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Authority"),OR($F175=1,$F175=5)),0,new_ci(VALUE(LEFT(Options!$B$24,2)),$C175,$E175,$F175,2016,$I175,1,$H175,$G175*$H175,Options!$B$8)))</f>
        <v>#VALUE!</v>
      </c>
      <c r="L175" s="77" t="e">
        <f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Authority"),OR($F175=1,$F175=5)),0,new_ci(VALUE(LEFT(Options!$B$24,2)),$C175,$E175,$F175,2016,$I175+$J175,1,$H175,$G175*$H175,Options!$B$8)))</f>
        <v>#VALUE!</v>
      </c>
      <c r="M175" s="70" t="e">
        <f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Authority"),OR($F175=1,$F175=5)),0,new_yllv2(VALUE(LEFT(Options!$B$24,2)),$C175,$D175,$E175,$F175,2016,$I175,1,$H175,$G175*$H175,Options!$B$8)))</f>
        <v>#VALUE!</v>
      </c>
      <c r="N175" s="71" t="e">
        <f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Authority"),OR($F175=1,$F175=5)),0,new_yllv2(VALUE(LEFT(Options!$B$24,2)),$C175,$D175,$E175,$F175,2016,$I175+$J175,1,$H175,$G175*$H175,Options!$B$8)))</f>
        <v>#VALUE!</v>
      </c>
      <c r="O175" s="77" t="e">
        <f ca="1"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Authority"),OR($F175=1,$F175=5)),0,hosp_count(VALUE(LEFT(Options!$B$24,2)),$C175,$E175,$F175,2016,$I175,1,$H175,$G175*$H175, Options!$B$8)))</f>
        <v>#NAME?</v>
      </c>
      <c r="P175" s="77" t="e">
        <f ca="1"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Authority"),OR($F175=1,$F175=5)),0,hosp_count(VALUE(LEFT(Options!$B$24,2)),$C175,$E175,$F175,2016,$I175+$J175,1,$H175,$G175*$H175, Options!$B$8)))</f>
        <v>#NAME?</v>
      </c>
      <c r="Q175" s="70" t="e">
        <f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Authority"),OR($F175=1,$F175=5)),0,prem_mort(VALUE(LEFT(Options!$B$24,2)),$C175,$E175,$F175,2016,$I175,1,$H175,$G175*$H175,Options!$B$8)))</f>
        <v>#VALUE!</v>
      </c>
      <c r="R175" s="71" t="e">
        <f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Authority"),OR($F175=1,$F175=5)),0,prem_mort(VALUE(LEFT(Options!$B$24,2)),$C175,$E175,$F175,2016,$I175+$J175,1,$H175,$G175*$H175,Options!$B$8)))</f>
        <v>#VALUE!</v>
      </c>
      <c r="S175" s="70" t="e">
        <f t="shared" si="150"/>
        <v>#VALUE!</v>
      </c>
      <c r="T175" s="62" t="e">
        <f t="shared" si="151"/>
        <v>#VALUE!</v>
      </c>
      <c r="U175" s="62" t="e">
        <f t="shared" si="152"/>
        <v>#VALUE!</v>
      </c>
      <c r="V175" s="62" t="e">
        <f t="shared" si="153"/>
        <v>#VALUE!</v>
      </c>
      <c r="W175" s="62" t="e">
        <f t="shared" ca="1" si="154"/>
        <v>#NAME?</v>
      </c>
      <c r="X175" s="62" t="e">
        <f t="shared" ca="1" si="155"/>
        <v>#NAME?</v>
      </c>
      <c r="Y175" s="62" t="e">
        <f t="shared" si="156"/>
        <v>#VALUE!</v>
      </c>
      <c r="Z175" s="71" t="e">
        <f t="shared" si="157"/>
        <v>#VALUE!</v>
      </c>
      <c r="AA175" s="70" t="e">
        <f t="shared" si="158"/>
        <v>#VALUE!</v>
      </c>
      <c r="AB175" s="62" t="e">
        <f t="shared" si="159"/>
        <v>#VALUE!</v>
      </c>
      <c r="AC175" s="62" t="e">
        <f t="shared" si="144"/>
        <v>#VALUE!</v>
      </c>
      <c r="AD175" s="62" t="e">
        <f t="shared" si="145"/>
        <v>#VALUE!</v>
      </c>
      <c r="AE175" s="62" t="e">
        <f t="shared" ca="1" si="160"/>
        <v>#NAME?</v>
      </c>
      <c r="AF175" s="62" t="e">
        <f t="shared" ca="1" si="161"/>
        <v>#NAME?</v>
      </c>
      <c r="AG175" s="62" t="e">
        <f t="shared" si="162"/>
        <v>#VALUE!</v>
      </c>
      <c r="AH175" s="62" t="e">
        <f t="shared" si="163"/>
        <v>#VALUE!</v>
      </c>
      <c r="AI175" s="71">
        <v>5500</v>
      </c>
      <c r="AJ175" s="120"/>
      <c r="AK175" s="121"/>
      <c r="AL175" s="62"/>
      <c r="AM175" s="62"/>
      <c r="AN175" s="121"/>
      <c r="AO175" s="121"/>
      <c r="AP175" s="62"/>
      <c r="AQ175" s="71"/>
    </row>
    <row r="176" spans="1:59" hidden="1" x14ac:dyDescent="0.35">
      <c r="A176" s="4"/>
      <c r="B176" s="5" t="s">
        <v>78</v>
      </c>
      <c r="C176" s="15">
        <v>12.478312000000001</v>
      </c>
      <c r="D176" s="15">
        <v>81.948309999999992</v>
      </c>
      <c r="E176" t="s">
        <v>167</v>
      </c>
      <c r="F176">
        <v>4</v>
      </c>
      <c r="G176" s="15">
        <f>HLOOKUP(Calculations!$E$2,'Prevalence Rates'!$C$3:$BC$249,'Prevalence Rates'!$BD176,FALSE)</f>
        <v>0</v>
      </c>
      <c r="H176">
        <f>HLOOKUP(Calculations!$E$2,'Population 2016'!$C$3:$BC$249,'Population 2016'!BD176,FALSE)</f>
        <v>0</v>
      </c>
      <c r="I176">
        <v>0</v>
      </c>
      <c r="J176">
        <f>HLOOKUP(Results!E$4,Targeting!$C$3:$F$249,Targeting!$G176,FALSE)</f>
        <v>0</v>
      </c>
      <c r="K176" s="76" t="e">
        <f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Authority"),OR($F176=1,$F176=5)),0,new_ci(VALUE(LEFT(Options!$B$24,2)),$C176,$E176,$F176,2016,$I176,1,$H176,$G176*$H176,Options!$B$8)))</f>
        <v>#VALUE!</v>
      </c>
      <c r="L176" s="77" t="e">
        <f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Authority"),OR($F176=1,$F176=5)),0,new_ci(VALUE(LEFT(Options!$B$24,2)),$C176,$E176,$F176,2016,$I176+$J176,1,$H176,$G176*$H176,Options!$B$8)))</f>
        <v>#VALUE!</v>
      </c>
      <c r="M176" s="70" t="e">
        <f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Authority"),OR($F176=1,$F176=5)),0,new_yllv2(VALUE(LEFT(Options!$B$24,2)),$C176,$D176,$E176,$F176,2016,$I176,1,$H176,$G176*$H176,Options!$B$8)))</f>
        <v>#VALUE!</v>
      </c>
      <c r="N176" s="71" t="e">
        <f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Authority"),OR($F176=1,$F176=5)),0,new_yllv2(VALUE(LEFT(Options!$B$24,2)),$C176,$D176,$E176,$F176,2016,$I176+$J176,1,$H176,$G176*$H176,Options!$B$8)))</f>
        <v>#VALUE!</v>
      </c>
      <c r="O176" s="77" t="e">
        <f ca="1"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Authority"),OR($F176=1,$F176=5)),0,hosp_count(VALUE(LEFT(Options!$B$24,2)),$C176,$E176,$F176,2016,$I176,1,$H176,$G176*$H176, Options!$B$8)))</f>
        <v>#NAME?</v>
      </c>
      <c r="P176" s="77" t="e">
        <f ca="1"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Authority"),OR($F176=1,$F176=5)),0,hosp_count(VALUE(LEFT(Options!$B$24,2)),$C176,$E176,$F176,2016,$I176+$J176,1,$H176,$G176*$H176, Options!$B$8)))</f>
        <v>#NAME?</v>
      </c>
      <c r="Q176" s="70" t="e">
        <f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Authority"),OR($F176=1,$F176=5)),0,prem_mort(VALUE(LEFT(Options!$B$24,2)),$C176,$E176,$F176,2016,$I176,1,$H176,$G176*$H176,Options!$B$8)))</f>
        <v>#VALUE!</v>
      </c>
      <c r="R176" s="71" t="e">
        <f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Authority"),OR($F176=1,$F176=5)),0,prem_mort(VALUE(LEFT(Options!$B$24,2)),$C176,$E176,$F176,2016,$I176+$J176,1,$H176,$G176*$H176,Options!$B$8)))</f>
        <v>#VALUE!</v>
      </c>
      <c r="S176" s="70" t="e">
        <f t="shared" si="150"/>
        <v>#VALUE!</v>
      </c>
      <c r="T176" s="62" t="e">
        <f t="shared" si="151"/>
        <v>#VALUE!</v>
      </c>
      <c r="U176" s="62" t="e">
        <f t="shared" si="152"/>
        <v>#VALUE!</v>
      </c>
      <c r="V176" s="62" t="e">
        <f t="shared" si="153"/>
        <v>#VALUE!</v>
      </c>
      <c r="W176" s="62" t="e">
        <f t="shared" ca="1" si="154"/>
        <v>#NAME?</v>
      </c>
      <c r="X176" s="62" t="e">
        <f t="shared" ca="1" si="155"/>
        <v>#NAME?</v>
      </c>
      <c r="Y176" s="62" t="e">
        <f t="shared" si="156"/>
        <v>#VALUE!</v>
      </c>
      <c r="Z176" s="71" t="e">
        <f t="shared" si="157"/>
        <v>#VALUE!</v>
      </c>
      <c r="AA176" s="70" t="e">
        <f t="shared" si="158"/>
        <v>#VALUE!</v>
      </c>
      <c r="AB176" s="62" t="e">
        <f t="shared" si="159"/>
        <v>#VALUE!</v>
      </c>
      <c r="AC176" s="62" t="e">
        <f t="shared" si="144"/>
        <v>#VALUE!</v>
      </c>
      <c r="AD176" s="62" t="e">
        <f t="shared" si="145"/>
        <v>#VALUE!</v>
      </c>
      <c r="AE176" s="62" t="e">
        <f t="shared" ca="1" si="160"/>
        <v>#NAME?</v>
      </c>
      <c r="AF176" s="62" t="e">
        <f t="shared" ca="1" si="161"/>
        <v>#NAME?</v>
      </c>
      <c r="AG176" s="62" t="e">
        <f t="shared" si="162"/>
        <v>#VALUE!</v>
      </c>
      <c r="AH176" s="62" t="e">
        <f t="shared" si="163"/>
        <v>#VALUE!</v>
      </c>
      <c r="AI176" s="71">
        <v>6600</v>
      </c>
      <c r="AJ176" s="120"/>
      <c r="AK176" s="121"/>
      <c r="AL176" s="62"/>
      <c r="AM176" s="62"/>
      <c r="AN176" s="121"/>
      <c r="AO176" s="121"/>
      <c r="AP176" s="62"/>
      <c r="AQ176" s="71"/>
    </row>
    <row r="177" spans="1:43" x14ac:dyDescent="0.35">
      <c r="A177" t="s">
        <v>136</v>
      </c>
      <c r="B177" s="5" t="s">
        <v>62</v>
      </c>
      <c r="C177" s="15">
        <v>17.570053000000001</v>
      </c>
      <c r="D177" s="15">
        <v>81.100049999999996</v>
      </c>
      <c r="E177" t="s">
        <v>167</v>
      </c>
      <c r="F177">
        <v>4</v>
      </c>
      <c r="G177" s="15">
        <f>HLOOKUP(Calculations!$E$2,'Prevalence Rates'!$C$3:$BC$249,'Prevalence Rates'!$BD177,FALSE)</f>
        <v>0.19299999999999998</v>
      </c>
      <c r="H177">
        <f>HLOOKUP(Calculations!$E$2,'Population 2016'!$C$3:$BC$249,'Population 2016'!BD177,FALSE)</f>
        <v>23408</v>
      </c>
      <c r="I177">
        <v>0</v>
      </c>
      <c r="J177">
        <f>HLOOKUP(Results!E$4,Targeting!$C$3:$F$249,Targeting!$G177,FALSE)</f>
        <v>3843</v>
      </c>
      <c r="K177" s="76">
        <f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Authority"),OR($F177=1,$F177=5)),0,new_ci(VALUE(LEFT(Options!$B$24,2)),$C177,$E177,$F177,2016,$I177,1,$H177,$G177*$H177,Options!$B$8)))</f>
        <v>3.3423294587000001</v>
      </c>
      <c r="L177" s="77">
        <f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Authority"),OR($F177=1,$F177=5)),0,new_ci(VALUE(LEFT(Options!$B$24,2)),$C177,$E177,$F177,2016,$I177+$J177,1,$H177,$G177*$H177,Options!$B$8)))</f>
        <v>3.3142663355000002</v>
      </c>
      <c r="M177" s="70">
        <f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Authority"),OR($F177=1,$F177=5)),0,new_yllv2(VALUE(LEFT(Options!$B$24,2)),$C177,$D177,$E177,$F177,2016,$I177,1,$H177,$G177*$H177,Options!$B$8)))</f>
        <v>208.9958510255</v>
      </c>
      <c r="N177" s="71">
        <f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Authority"),OR($F177=1,$F177=5)),0,new_yllv2(VALUE(LEFT(Options!$B$24,2)),$C177,$D177,$E177,$F177,2016,$I177+$J177,1,$H177,$G177*$H177,Options!$B$8)))</f>
        <v>207.241064016</v>
      </c>
      <c r="O177" s="77" t="e">
        <f ca="1"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Authority"),OR($F177=1,$F177=5)),0,hosp_count(VALUE(LEFT(Options!$B$24,2)),$C177,$E177,$F177,2016,$I177,1,$H177,$G177*$H177, Options!$B$8)))</f>
        <v>#NAME?</v>
      </c>
      <c r="P177" s="77" t="e">
        <f ca="1"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Authority"),OR($F177=1,$F177=5)),0,hosp_count(VALUE(LEFT(Options!$B$24,2)),$C177,$E177,$F177,2016,$I177+$J177,1,$H177,$G177*$H177, Options!$B$8)))</f>
        <v>#NAME?</v>
      </c>
      <c r="Q177" s="70">
        <f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Authority"),OR($F177=1,$F177=5)),0,prem_mort(VALUE(LEFT(Options!$B$24,2)),$C177,$E177,$F177,2016,$I177,1,$H177,$G177*$H177,Options!$B$8)))</f>
        <v>3.3423294587000001</v>
      </c>
      <c r="R177" s="71">
        <f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Authority"),OR($F177=1,$F177=5)),0,prem_mort(VALUE(LEFT(Options!$B$24,2)),$C177,$E177,$F177,2016,$I177+$J177,1,$H177,$G177*$H177,Options!$B$8)))</f>
        <v>3.3142663355000002</v>
      </c>
      <c r="S177" s="70">
        <f t="shared" si="150"/>
        <v>14.278577660201639</v>
      </c>
      <c r="T177" s="62">
        <f t="shared" si="151"/>
        <v>14.158690770249489</v>
      </c>
      <c r="U177" s="62">
        <f t="shared" si="152"/>
        <v>892.83941825657894</v>
      </c>
      <c r="V177" s="62">
        <f t="shared" si="153"/>
        <v>885.3428913875598</v>
      </c>
      <c r="W177" s="62" t="e">
        <f t="shared" ca="1" si="154"/>
        <v>#NAME?</v>
      </c>
      <c r="X177" s="62" t="e">
        <f t="shared" ca="1" si="155"/>
        <v>#NAME?</v>
      </c>
      <c r="Y177" s="62">
        <f t="shared" si="156"/>
        <v>14.278577660201639</v>
      </c>
      <c r="Z177" s="71">
        <f t="shared" si="157"/>
        <v>14.158690770249489</v>
      </c>
      <c r="AA177" s="70">
        <f t="shared" si="158"/>
        <v>62825.741704887216</v>
      </c>
      <c r="AB177" s="62">
        <f t="shared" si="159"/>
        <v>62298.239389097755</v>
      </c>
      <c r="AC177" s="62">
        <f t="shared" si="144"/>
        <v>3928493.4403289473</v>
      </c>
      <c r="AD177" s="62">
        <f t="shared" si="145"/>
        <v>3895508.7221052633</v>
      </c>
      <c r="AE177" s="62" t="e">
        <f t="shared" ca="1" si="160"/>
        <v>#NAME?</v>
      </c>
      <c r="AF177" s="62" t="e">
        <f t="shared" ca="1" si="161"/>
        <v>#NAME?</v>
      </c>
      <c r="AG177" s="62">
        <f t="shared" si="162"/>
        <v>62825.741704887216</v>
      </c>
      <c r="AH177" s="62">
        <f t="shared" si="163"/>
        <v>62298.239389097755</v>
      </c>
      <c r="AI177" s="71">
        <v>4400</v>
      </c>
      <c r="AJ177" s="120"/>
      <c r="AK177" s="121"/>
      <c r="AL177" s="62"/>
      <c r="AM177" s="62"/>
      <c r="AN177" s="121"/>
      <c r="AO177" s="121"/>
      <c r="AP177" s="62"/>
      <c r="AQ177" s="71"/>
    </row>
    <row r="178" spans="1:43" x14ac:dyDescent="0.35">
      <c r="B178" s="5" t="s">
        <v>63</v>
      </c>
      <c r="C178" s="15">
        <v>22.077057</v>
      </c>
      <c r="D178" s="15">
        <v>81.667060000000006</v>
      </c>
      <c r="E178" t="s">
        <v>167</v>
      </c>
      <c r="F178">
        <v>4</v>
      </c>
      <c r="G178" s="15">
        <f>HLOOKUP(Calculations!$E$2,'Prevalence Rates'!$C$3:$BC$249,'Prevalence Rates'!$BD178,FALSE)</f>
        <v>0.19299999999999998</v>
      </c>
      <c r="H178">
        <f>HLOOKUP(Calculations!$E$2,'Population 2016'!$C$3:$BC$249,'Population 2016'!BD178,FALSE)</f>
        <v>34833</v>
      </c>
      <c r="I178">
        <v>0</v>
      </c>
      <c r="J178">
        <f>HLOOKUP(Results!E$4,Targeting!$C$3:$F$249,Targeting!$G178,FALSE)</f>
        <v>5719</v>
      </c>
      <c r="K178" s="76">
        <f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Authority"),OR($F178=1,$F178=5)),0,new_ci(VALUE(LEFT(Options!$B$24,2)),$C178,$E178,$F178,2016,$I178,1,$H178,$G178*$H178,Options!$B$8)))</f>
        <v>7.2969873301000003</v>
      </c>
      <c r="L178" s="77">
        <f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Authority"),OR($F178=1,$F178=5)),0,new_ci(VALUE(LEFT(Options!$B$24,2)),$C178,$E178,$F178,2016,$I178+$J178,1,$H178,$G178*$H178,Options!$B$8)))</f>
        <v>7.2357191111999999</v>
      </c>
      <c r="M178" s="70">
        <f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Authority"),OR($F178=1,$F178=5)),0,new_yllv2(VALUE(LEFT(Options!$B$24,2)),$C178,$D178,$E178,$F178,2016,$I178,1,$H178,$G178*$H178,Options!$B$8)))</f>
        <v>427.53050956150003</v>
      </c>
      <c r="N178" s="71">
        <f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Authority"),OR($F178=1,$F178=5)),0,new_yllv2(VALUE(LEFT(Options!$B$24,2)),$C178,$D178,$E178,$F178,2016,$I178+$J178,1,$H178,$G178*$H178,Options!$B$8)))</f>
        <v>423.9408044324</v>
      </c>
      <c r="O178" s="77" t="e">
        <f ca="1"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Authority"),OR($F178=1,$F178=5)),0,hosp_count(VALUE(LEFT(Options!$B$24,2)),$C178,$E178,$F178,2016,$I178,1,$H178,$G178*$H178, Options!$B$8)))</f>
        <v>#NAME?</v>
      </c>
      <c r="P178" s="77" t="e">
        <f ca="1"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Authority"),OR($F178=1,$F178=5)),0,hosp_count(VALUE(LEFT(Options!$B$24,2)),$C178,$E178,$F178,2016,$I178+$J178,1,$H178,$G178*$H178, Options!$B$8)))</f>
        <v>#NAME?</v>
      </c>
      <c r="Q178" s="70">
        <f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Authority"),OR($F178=1,$F178=5)),0,prem_mort(VALUE(LEFT(Options!$B$24,2)),$C178,$E178,$F178,2016,$I178,1,$H178,$G178*$H178,Options!$B$8)))</f>
        <v>7.2969873301000003</v>
      </c>
      <c r="R178" s="71">
        <f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Authority"),OR($F178=1,$F178=5)),0,prem_mort(VALUE(LEFT(Options!$B$24,2)),$C178,$E178,$F178,2016,$I178+$J178,1,$H178,$G178*$H178,Options!$B$8)))</f>
        <v>7.2357191111999999</v>
      </c>
      <c r="S178" s="70">
        <f t="shared" si="150"/>
        <v>20.948489449946891</v>
      </c>
      <c r="T178" s="62">
        <f t="shared" si="151"/>
        <v>20.772598143140126</v>
      </c>
      <c r="U178" s="62">
        <f t="shared" si="152"/>
        <v>1227.3720597177964</v>
      </c>
      <c r="V178" s="62">
        <f t="shared" si="153"/>
        <v>1217.066587524474</v>
      </c>
      <c r="W178" s="62" t="e">
        <f t="shared" ca="1" si="154"/>
        <v>#NAME?</v>
      </c>
      <c r="X178" s="62" t="e">
        <f t="shared" ca="1" si="155"/>
        <v>#NAME?</v>
      </c>
      <c r="Y178" s="62">
        <f t="shared" si="156"/>
        <v>20.948489449946891</v>
      </c>
      <c r="Z178" s="71">
        <f t="shared" si="157"/>
        <v>20.772598143140126</v>
      </c>
      <c r="AA178" s="70">
        <f t="shared" si="158"/>
        <v>125690.93669968135</v>
      </c>
      <c r="AB178" s="62">
        <f t="shared" si="159"/>
        <v>124635.58885884075</v>
      </c>
      <c r="AC178" s="62">
        <f t="shared" si="144"/>
        <v>7364232.3583067786</v>
      </c>
      <c r="AD178" s="62">
        <f t="shared" si="145"/>
        <v>7302399.5251468439</v>
      </c>
      <c r="AE178" s="62" t="e">
        <f t="shared" ca="1" si="160"/>
        <v>#NAME?</v>
      </c>
      <c r="AF178" s="62" t="e">
        <f t="shared" ca="1" si="161"/>
        <v>#NAME?</v>
      </c>
      <c r="AG178" s="62">
        <f t="shared" si="162"/>
        <v>125690.93669968135</v>
      </c>
      <c r="AH178" s="62">
        <f t="shared" si="163"/>
        <v>124635.58885884075</v>
      </c>
      <c r="AI178" s="71">
        <v>6000</v>
      </c>
      <c r="AJ178" s="120"/>
      <c r="AK178" s="121"/>
      <c r="AL178" s="62"/>
      <c r="AM178" s="62"/>
      <c r="AN178" s="121"/>
      <c r="AO178" s="121"/>
      <c r="AP178" s="62"/>
      <c r="AQ178" s="71"/>
    </row>
    <row r="179" spans="1:43" x14ac:dyDescent="0.35">
      <c r="B179" s="5" t="s">
        <v>64</v>
      </c>
      <c r="C179" s="15">
        <v>26.975186999999998</v>
      </c>
      <c r="D179" s="15">
        <v>81.645189999999999</v>
      </c>
      <c r="E179" t="s">
        <v>167</v>
      </c>
      <c r="F179">
        <v>4</v>
      </c>
      <c r="G179" s="15">
        <f>HLOOKUP(Calculations!$E$2,'Prevalence Rates'!$C$3:$BC$249,'Prevalence Rates'!$BD179,FALSE)</f>
        <v>0.16900000000000007</v>
      </c>
      <c r="H179">
        <f>HLOOKUP(Calculations!$E$2,'Population 2016'!$C$3:$BC$249,'Population 2016'!BD179,FALSE)</f>
        <v>33433</v>
      </c>
      <c r="I179">
        <v>0</v>
      </c>
      <c r="J179">
        <f>HLOOKUP(Results!E$4,Targeting!$C$3:$F$249,Targeting!$G179,FALSE)</f>
        <v>5489</v>
      </c>
      <c r="K179" s="76">
        <f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Authority"),OR($F179=1,$F179=5)),0,new_ci(VALUE(LEFT(Options!$B$24,2)),$C179,$E179,$F179,2016,$I179,1,$H179,$G179*$H179,Options!$B$8)))</f>
        <v>10.6226817972</v>
      </c>
      <c r="L179" s="77">
        <f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Authority"),OR($F179=1,$F179=5)),0,new_ci(VALUE(LEFT(Options!$B$24,2)),$C179,$E179,$F179,2016,$I179+$J179,1,$H179,$G179*$H179,Options!$B$8)))</f>
        <v>10.532644083499999</v>
      </c>
      <c r="M179" s="70">
        <f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Authority"),OR($F179=1,$F179=5)),0,new_yllv2(VALUE(LEFT(Options!$B$24,2)),$C179,$D179,$E179,$F179,2016,$I179,1,$H179,$G179*$H179,Options!$B$8)))</f>
        <v>570.11936392380005</v>
      </c>
      <c r="N179" s="71">
        <f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Authority"),OR($F179=1,$F179=5)),0,new_yllv2(VALUE(LEFT(Options!$B$24,2)),$C179,$D179,$E179,$F179,2016,$I179+$J179,1,$H179,$G179*$H179,Options!$B$8)))</f>
        <v>565.2870395594</v>
      </c>
      <c r="O179" s="77" t="e">
        <f ca="1"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Authority"),OR($F179=1,$F179=5)),0,hosp_count(VALUE(LEFT(Options!$B$24,2)),$C179,$E179,$F179,2016,$I179,1,$H179,$G179*$H179, Options!$B$8)))</f>
        <v>#NAME?</v>
      </c>
      <c r="P179" s="77" t="e">
        <f ca="1"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Authority"),OR($F179=1,$F179=5)),0,hosp_count(VALUE(LEFT(Options!$B$24,2)),$C179,$E179,$F179,2016,$I179+$J179,1,$H179,$G179*$H179, Options!$B$8)))</f>
        <v>#NAME?</v>
      </c>
      <c r="Q179" s="70">
        <f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Authority"),OR($F179=1,$F179=5)),0,prem_mort(VALUE(LEFT(Options!$B$24,2)),$C179,$E179,$F179,2016,$I179,1,$H179,$G179*$H179,Options!$B$8)))</f>
        <v>10.6226817972</v>
      </c>
      <c r="R179" s="71">
        <f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Authority"),OR($F179=1,$F179=5)),0,prem_mort(VALUE(LEFT(Options!$B$24,2)),$C179,$E179,$F179,2016,$I179+$J179,1,$H179,$G179*$H179,Options!$B$8)))</f>
        <v>10.532644083499999</v>
      </c>
      <c r="S179" s="70">
        <f t="shared" si="150"/>
        <v>31.773043990069695</v>
      </c>
      <c r="T179" s="62">
        <f t="shared" si="151"/>
        <v>31.503736079621927</v>
      </c>
      <c r="U179" s="62">
        <f t="shared" si="152"/>
        <v>1705.2593662662641</v>
      </c>
      <c r="V179" s="62">
        <f t="shared" si="153"/>
        <v>1690.8056099045853</v>
      </c>
      <c r="W179" s="62" t="e">
        <f t="shared" ca="1" si="154"/>
        <v>#NAME?</v>
      </c>
      <c r="X179" s="62" t="e">
        <f t="shared" ca="1" si="155"/>
        <v>#NAME?</v>
      </c>
      <c r="Y179" s="62">
        <f t="shared" si="156"/>
        <v>31.773043990069695</v>
      </c>
      <c r="Z179" s="71">
        <f t="shared" si="157"/>
        <v>31.503736079621927</v>
      </c>
      <c r="AA179" s="70">
        <f t="shared" si="158"/>
        <v>190638.26394041817</v>
      </c>
      <c r="AB179" s="62">
        <f t="shared" si="159"/>
        <v>189022.41647773157</v>
      </c>
      <c r="AC179" s="62">
        <f t="shared" si="144"/>
        <v>10231556.197597586</v>
      </c>
      <c r="AD179" s="62">
        <f t="shared" si="145"/>
        <v>10144833.659427512</v>
      </c>
      <c r="AE179" s="62" t="e">
        <f t="shared" ca="1" si="160"/>
        <v>#NAME?</v>
      </c>
      <c r="AF179" s="62" t="e">
        <f t="shared" ca="1" si="161"/>
        <v>#NAME?</v>
      </c>
      <c r="AG179" s="62">
        <f t="shared" si="162"/>
        <v>190638.26394041817</v>
      </c>
      <c r="AH179" s="62">
        <f t="shared" si="163"/>
        <v>189022.41647773157</v>
      </c>
      <c r="AI179" s="71">
        <v>6000</v>
      </c>
      <c r="AJ179" s="120"/>
      <c r="AK179" s="121"/>
      <c r="AL179" s="62"/>
      <c r="AM179" s="62"/>
      <c r="AN179" s="121"/>
      <c r="AO179" s="121"/>
      <c r="AP179" s="62"/>
      <c r="AQ179" s="71"/>
    </row>
    <row r="180" spans="1:43" x14ac:dyDescent="0.35">
      <c r="B180" s="5" t="s">
        <v>65</v>
      </c>
      <c r="C180" s="15">
        <v>31.999904999999998</v>
      </c>
      <c r="D180" s="15">
        <v>81.799899999999994</v>
      </c>
      <c r="E180" t="s">
        <v>167</v>
      </c>
      <c r="F180">
        <v>4</v>
      </c>
      <c r="G180" s="15">
        <f>HLOOKUP(Calculations!$E$2,'Prevalence Rates'!$C$3:$BC$249,'Prevalence Rates'!$BD180,FALSE)</f>
        <v>0.16900000000000007</v>
      </c>
      <c r="H180">
        <f>HLOOKUP(Calculations!$E$2,'Population 2016'!$C$3:$BC$249,'Population 2016'!BD180,FALSE)</f>
        <v>33838</v>
      </c>
      <c r="I180">
        <v>0</v>
      </c>
      <c r="J180">
        <f>HLOOKUP(Results!E$4,Targeting!$C$3:$F$249,Targeting!$G180,FALSE)</f>
        <v>5556</v>
      </c>
      <c r="K180" s="76">
        <f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Authority"),OR($F180=1,$F180=5)),0,new_ci(VALUE(LEFT(Options!$B$24,2)),$C180,$E180,$F180,2016,$I180,1,$H180,$G180*$H180,Options!$B$8)))</f>
        <v>16.4828411027</v>
      </c>
      <c r="L180" s="77">
        <f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Authority"),OR($F180=1,$F180=5)),0,new_ci(VALUE(LEFT(Options!$B$24,2)),$C180,$E180,$F180,2016,$I180+$J180,1,$H180,$G180*$H180,Options!$B$8)))</f>
        <v>16.343138816300002</v>
      </c>
      <c r="M180" s="70">
        <f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Authority"),OR($F180=1,$F180=5)),0,new_yllv2(VALUE(LEFT(Options!$B$24,2)),$C180,$D180,$E180,$F180,2016,$I180,1,$H180,$G180*$H180,Options!$B$8)))</f>
        <v>804.36256339759996</v>
      </c>
      <c r="N180" s="71">
        <f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Authority"),OR($F180=1,$F180=5)),0,new_yllv2(VALUE(LEFT(Options!$B$24,2)),$C180,$D180,$E180,$F180,2016,$I180+$J180,1,$H180,$G180*$H180,Options!$B$8)))</f>
        <v>797.54509251970001</v>
      </c>
      <c r="O180" s="77" t="e">
        <f ca="1"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Authority"),OR($F180=1,$F180=5)),0,hosp_count(VALUE(LEFT(Options!$B$24,2)),$C180,$E180,$F180,2016,$I180,1,$H180,$G180*$H180, Options!$B$8)))</f>
        <v>#NAME?</v>
      </c>
      <c r="P180" s="77" t="e">
        <f ca="1"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Authority"),OR($F180=1,$F180=5)),0,hosp_count(VALUE(LEFT(Options!$B$24,2)),$C180,$E180,$F180,2016,$I180+$J180,1,$H180,$G180*$H180, Options!$B$8)))</f>
        <v>#NAME?</v>
      </c>
      <c r="Q180" s="70">
        <f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Authority"),OR($F180=1,$F180=5)),0,prem_mort(VALUE(LEFT(Options!$B$24,2)),$C180,$E180,$F180,2016,$I180,1,$H180,$G180*$H180,Options!$B$8)))</f>
        <v>16.4828411027</v>
      </c>
      <c r="R180" s="71">
        <f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Authority"),OR($F180=1,$F180=5)),0,prem_mort(VALUE(LEFT(Options!$B$24,2)),$C180,$E180,$F180,2016,$I180+$J180,1,$H180,$G180*$H180,Options!$B$8)))</f>
        <v>16.343138816300002</v>
      </c>
      <c r="S180" s="70">
        <f t="shared" si="150"/>
        <v>48.711038189904841</v>
      </c>
      <c r="T180" s="62">
        <f t="shared" si="151"/>
        <v>48.298181973816426</v>
      </c>
      <c r="U180" s="62">
        <f t="shared" si="152"/>
        <v>2377.0984201122997</v>
      </c>
      <c r="V180" s="62">
        <f t="shared" si="153"/>
        <v>2356.951038831196</v>
      </c>
      <c r="W180" s="62" t="e">
        <f t="shared" ca="1" si="154"/>
        <v>#NAME?</v>
      </c>
      <c r="X180" s="62" t="e">
        <f t="shared" ca="1" si="155"/>
        <v>#NAME?</v>
      </c>
      <c r="Y180" s="62">
        <f t="shared" si="156"/>
        <v>48.711038189904841</v>
      </c>
      <c r="Z180" s="71">
        <f t="shared" si="157"/>
        <v>48.298181973816426</v>
      </c>
      <c r="AA180" s="70">
        <f t="shared" si="158"/>
        <v>316621.74823438149</v>
      </c>
      <c r="AB180" s="62">
        <f t="shared" si="159"/>
        <v>313938.18282980676</v>
      </c>
      <c r="AC180" s="62">
        <f t="shared" si="144"/>
        <v>15451139.730729949</v>
      </c>
      <c r="AD180" s="62">
        <f t="shared" si="145"/>
        <v>15320181.752402773</v>
      </c>
      <c r="AE180" s="62" t="e">
        <f t="shared" ca="1" si="160"/>
        <v>#NAME?</v>
      </c>
      <c r="AF180" s="62" t="e">
        <f t="shared" ca="1" si="161"/>
        <v>#NAME?</v>
      </c>
      <c r="AG180" s="62">
        <f t="shared" si="162"/>
        <v>316621.74823438149</v>
      </c>
      <c r="AH180" s="62">
        <f t="shared" si="163"/>
        <v>313938.18282980676</v>
      </c>
      <c r="AI180" s="71">
        <v>6500</v>
      </c>
      <c r="AJ180" s="120"/>
      <c r="AK180" s="121"/>
      <c r="AL180" s="62"/>
      <c r="AM180" s="62"/>
      <c r="AN180" s="121"/>
      <c r="AO180" s="121"/>
      <c r="AP180" s="62"/>
      <c r="AQ180" s="71"/>
    </row>
    <row r="181" spans="1:43" x14ac:dyDescent="0.35">
      <c r="B181" s="5" t="s">
        <v>66</v>
      </c>
      <c r="C181" s="15">
        <v>36.918118</v>
      </c>
      <c r="D181" s="15">
        <v>81.898120000000006</v>
      </c>
      <c r="E181" t="s">
        <v>167</v>
      </c>
      <c r="F181">
        <v>4</v>
      </c>
      <c r="G181" s="15">
        <f>HLOOKUP(Calculations!$E$2,'Prevalence Rates'!$C$3:$BC$249,'Prevalence Rates'!$BD181,FALSE)</f>
        <v>0.22</v>
      </c>
      <c r="H181">
        <f>HLOOKUP(Calculations!$E$2,'Population 2016'!$C$3:$BC$249,'Population 2016'!BD181,FALSE)</f>
        <v>32800</v>
      </c>
      <c r="I181">
        <v>0</v>
      </c>
      <c r="J181">
        <f>HLOOKUP(Results!E$4,Targeting!$C$3:$F$249,Targeting!$G181,FALSE)</f>
        <v>5385</v>
      </c>
      <c r="K181" s="76">
        <f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Authority"),OR($F181=1,$F181=5)),0,new_ci(VALUE(LEFT(Options!$B$24,2)),$C181,$E181,$F181,2016,$I181,1,$H181,$G181*$H181,Options!$B$8)))</f>
        <v>24.272612179199999</v>
      </c>
      <c r="L181" s="77">
        <f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Authority"),OR($F181=1,$F181=5)),0,new_ci(VALUE(LEFT(Options!$B$24,2)),$C181,$E181,$F181,2016,$I181+$J181,1,$H181,$G181*$H181,Options!$B$8)))</f>
        <v>24.071057014200001</v>
      </c>
      <c r="M181" s="70">
        <f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Authority"),OR($F181=1,$F181=5)),0,new_yllv2(VALUE(LEFT(Options!$B$24,2)),$C181,$D181,$E181,$F181,2016,$I181,1,$H181,$G181*$H181,Options!$B$8)))</f>
        <v>1067.5095321864001</v>
      </c>
      <c r="N181" s="71">
        <f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Authority"),OR($F181=1,$F181=5)),0,new_yllv2(VALUE(LEFT(Options!$B$24,2)),$C181,$D181,$E181,$F181,2016,$I181+$J181,1,$H181,$G181*$H181,Options!$B$8)))</f>
        <v>1058.6451356266</v>
      </c>
      <c r="O181" s="77" t="e">
        <f ca="1"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Authority"),OR($F181=1,$F181=5)),0,hosp_count(VALUE(LEFT(Options!$B$24,2)),$C181,$E181,$F181,2016,$I181,1,$H181,$G181*$H181, Options!$B$8)))</f>
        <v>#NAME?</v>
      </c>
      <c r="P181" s="77" t="e">
        <f ca="1"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Authority"),OR($F181=1,$F181=5)),0,hosp_count(VALUE(LEFT(Options!$B$24,2)),$C181,$E181,$F181,2016,$I181+$J181,1,$H181,$G181*$H181, Options!$B$8)))</f>
        <v>#NAME?</v>
      </c>
      <c r="Q181" s="70">
        <f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Authority"),OR($F181=1,$F181=5)),0,prem_mort(VALUE(LEFT(Options!$B$24,2)),$C181,$E181,$F181,2016,$I181,1,$H181,$G181*$H181,Options!$B$8)))</f>
        <v>24.272612179199999</v>
      </c>
      <c r="R181" s="71">
        <f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Authority"),OR($F181=1,$F181=5)),0,prem_mort(VALUE(LEFT(Options!$B$24,2)),$C181,$E181,$F181,2016,$I181+$J181,1,$H181,$G181*$H181,Options!$B$8)))</f>
        <v>24.071057014200001</v>
      </c>
      <c r="S181" s="70">
        <f t="shared" si="150"/>
        <v>74.001866399999997</v>
      </c>
      <c r="T181" s="62">
        <f t="shared" si="151"/>
        <v>73.387368945731723</v>
      </c>
      <c r="U181" s="62">
        <f t="shared" si="152"/>
        <v>3254.6022322756098</v>
      </c>
      <c r="V181" s="62">
        <f t="shared" si="153"/>
        <v>3227.5766330079268</v>
      </c>
      <c r="W181" s="62" t="e">
        <f t="shared" ca="1" si="154"/>
        <v>#NAME?</v>
      </c>
      <c r="X181" s="62" t="e">
        <f t="shared" ca="1" si="155"/>
        <v>#NAME?</v>
      </c>
      <c r="Y181" s="62">
        <f t="shared" si="156"/>
        <v>74.001866399999997</v>
      </c>
      <c r="Z181" s="71">
        <f t="shared" si="157"/>
        <v>73.387368945731723</v>
      </c>
      <c r="AA181" s="70">
        <f t="shared" si="158"/>
        <v>518013.06479999999</v>
      </c>
      <c r="AB181" s="62">
        <f t="shared" si="159"/>
        <v>513711.58262012206</v>
      </c>
      <c r="AC181" s="62">
        <f t="shared" si="144"/>
        <v>22782215.62592927</v>
      </c>
      <c r="AD181" s="62">
        <f t="shared" si="145"/>
        <v>22593036.431055486</v>
      </c>
      <c r="AE181" s="62" t="e">
        <f t="shared" ca="1" si="160"/>
        <v>#NAME?</v>
      </c>
      <c r="AF181" s="62" t="e">
        <f t="shared" ca="1" si="161"/>
        <v>#NAME?</v>
      </c>
      <c r="AG181" s="62">
        <f t="shared" si="162"/>
        <v>518013.06479999999</v>
      </c>
      <c r="AH181" s="62">
        <f t="shared" si="163"/>
        <v>513711.58262012206</v>
      </c>
      <c r="AI181" s="71">
        <v>7000</v>
      </c>
      <c r="AJ181" s="120"/>
      <c r="AK181" s="121"/>
      <c r="AL181" s="62"/>
      <c r="AM181" s="62"/>
      <c r="AN181" s="121"/>
      <c r="AO181" s="121"/>
      <c r="AP181" s="62"/>
      <c r="AQ181" s="71"/>
    </row>
    <row r="182" spans="1:43" x14ac:dyDescent="0.35">
      <c r="B182" s="5" t="s">
        <v>67</v>
      </c>
      <c r="C182" s="15">
        <v>42.077438000000001</v>
      </c>
      <c r="D182" s="15">
        <v>82.30744</v>
      </c>
      <c r="E182" t="s">
        <v>167</v>
      </c>
      <c r="F182">
        <v>4</v>
      </c>
      <c r="G182" s="15">
        <f>HLOOKUP(Calculations!$E$2,'Prevalence Rates'!$C$3:$BC$249,'Prevalence Rates'!$BD182,FALSE)</f>
        <v>0.22</v>
      </c>
      <c r="H182">
        <f>HLOOKUP(Calculations!$E$2,'Population 2016'!$C$3:$BC$249,'Population 2016'!BD182,FALSE)</f>
        <v>35805</v>
      </c>
      <c r="I182">
        <v>0</v>
      </c>
      <c r="J182">
        <f>HLOOKUP(Results!E$4,Targeting!$C$3:$F$249,Targeting!$G182,FALSE)</f>
        <v>5879</v>
      </c>
      <c r="K182" s="76">
        <f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Authority"),OR($F182=1,$F182=5)),0,new_ci(VALUE(LEFT(Options!$B$24,2)),$C182,$E182,$F182,2016,$I182,1,$H182,$G182*$H182,Options!$B$8)))</f>
        <v>41.084087481399997</v>
      </c>
      <c r="L182" s="77">
        <f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Authority"),OR($F182=1,$F182=5)),0,new_ci(VALUE(LEFT(Options!$B$24,2)),$C182,$E182,$F182,2016,$I182+$J182,1,$H182,$G182*$H182,Options!$B$8)))</f>
        <v>40.743003186800003</v>
      </c>
      <c r="M182" s="70">
        <f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Authority"),OR($F182=1,$F182=5)),0,new_yllv2(VALUE(LEFT(Options!$B$24,2)),$C182,$D182,$E182,$F182,2016,$I182,1,$H182,$G182*$H182,Options!$B$8)))</f>
        <v>1611.7288340635</v>
      </c>
      <c r="N182" s="71">
        <f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Authority"),OR($F182=1,$F182=5)),0,new_yllv2(VALUE(LEFT(Options!$B$24,2)),$C182,$D182,$E182,$F182,2016,$I182+$J182,1,$H182,$G182*$H182,Options!$B$8)))</f>
        <v>1598.3480965041999</v>
      </c>
      <c r="O182" s="77" t="e">
        <f ca="1"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Authority"),OR($F182=1,$F182=5)),0,hosp_count(VALUE(LEFT(Options!$B$24,2)),$C182,$E182,$F182,2016,$I182,1,$H182,$G182*$H182, Options!$B$8)))</f>
        <v>#NAME?</v>
      </c>
      <c r="P182" s="77" t="e">
        <f ca="1"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Authority"),OR($F182=1,$F182=5)),0,hosp_count(VALUE(LEFT(Options!$B$24,2)),$C182,$E182,$F182,2016,$I182+$J182,1,$H182,$G182*$H182, Options!$B$8)))</f>
        <v>#NAME?</v>
      </c>
      <c r="Q182" s="70">
        <f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Authority"),OR($F182=1,$F182=5)),0,prem_mort(VALUE(LEFT(Options!$B$24,2)),$C182,$E182,$F182,2016,$I182,1,$H182,$G182*$H182,Options!$B$8)))</f>
        <v>41.084087481399997</v>
      </c>
      <c r="R182" s="71">
        <f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Authority"),OR($F182=1,$F182=5)),0,prem_mort(VALUE(LEFT(Options!$B$24,2)),$C182,$E182,$F182,2016,$I182+$J182,1,$H182,$G182*$H182,Options!$B$8)))</f>
        <v>40.743003186800003</v>
      </c>
      <c r="S182" s="70">
        <f t="shared" si="150"/>
        <v>114.74399520011171</v>
      </c>
      <c r="T182" s="62">
        <f t="shared" si="151"/>
        <v>113.79137882083509</v>
      </c>
      <c r="U182" s="62">
        <f t="shared" si="152"/>
        <v>4501.407161188381</v>
      </c>
      <c r="V182" s="62">
        <f t="shared" si="153"/>
        <v>4464.0360187242004</v>
      </c>
      <c r="W182" s="62" t="e">
        <f t="shared" ca="1" si="154"/>
        <v>#NAME?</v>
      </c>
      <c r="X182" s="62" t="e">
        <f t="shared" ca="1" si="155"/>
        <v>#NAME?</v>
      </c>
      <c r="Y182" s="62">
        <f t="shared" si="156"/>
        <v>114.74399520011171</v>
      </c>
      <c r="Z182" s="71">
        <f t="shared" si="157"/>
        <v>113.79137882083509</v>
      </c>
      <c r="AA182" s="70">
        <f t="shared" si="158"/>
        <v>803207.966400782</v>
      </c>
      <c r="AB182" s="62">
        <f t="shared" si="159"/>
        <v>796539.65174584568</v>
      </c>
      <c r="AC182" s="62">
        <f t="shared" si="144"/>
        <v>31509850.128318667</v>
      </c>
      <c r="AD182" s="62">
        <f t="shared" si="145"/>
        <v>31248252.131069403</v>
      </c>
      <c r="AE182" s="62" t="e">
        <f t="shared" ca="1" si="160"/>
        <v>#NAME?</v>
      </c>
      <c r="AF182" s="62" t="e">
        <f t="shared" ca="1" si="161"/>
        <v>#NAME?</v>
      </c>
      <c r="AG182" s="62">
        <f t="shared" si="162"/>
        <v>803207.966400782</v>
      </c>
      <c r="AH182" s="62">
        <f t="shared" si="163"/>
        <v>796539.65174584568</v>
      </c>
      <c r="AI182" s="71">
        <v>7000</v>
      </c>
      <c r="AJ182" s="120"/>
      <c r="AK182" s="121"/>
      <c r="AL182" s="62"/>
      <c r="AM182" s="62"/>
      <c r="AN182" s="121"/>
      <c r="AO182" s="121"/>
      <c r="AP182" s="62"/>
      <c r="AQ182" s="71"/>
    </row>
    <row r="183" spans="1:43" x14ac:dyDescent="0.35">
      <c r="B183" s="5" t="s">
        <v>68</v>
      </c>
      <c r="C183" s="15">
        <v>47.025772000000003</v>
      </c>
      <c r="D183" s="15">
        <v>82.585769999999997</v>
      </c>
      <c r="E183" t="s">
        <v>167</v>
      </c>
      <c r="F183">
        <v>4</v>
      </c>
      <c r="G183" s="15">
        <f>HLOOKUP(Calculations!$E$2,'Prevalence Rates'!$C$3:$BC$249,'Prevalence Rates'!$BD183,FALSE)</f>
        <v>0.23099999999999996</v>
      </c>
      <c r="H183">
        <f>HLOOKUP(Calculations!$E$2,'Population 2016'!$C$3:$BC$249,'Population 2016'!BD183,FALSE)</f>
        <v>42189</v>
      </c>
      <c r="I183">
        <v>0</v>
      </c>
      <c r="J183">
        <f>HLOOKUP(Results!E$4,Targeting!$C$3:$F$249,Targeting!$G183,FALSE)</f>
        <v>6927</v>
      </c>
      <c r="K183" s="76">
        <f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Authority"),OR($F183=1,$F183=5)),0,new_ci(VALUE(LEFT(Options!$B$24,2)),$C183,$E183,$F183,2016,$I183,1,$H183,$G183*$H183,Options!$B$8)))</f>
        <v>73.719050606099998</v>
      </c>
      <c r="L183" s="77">
        <f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Authority"),OR($F183=1,$F183=5)),0,new_ci(VALUE(LEFT(Options!$B$24,2)),$C183,$E183,$F183,2016,$I183+$J183,1,$H183,$G183*$H183,Options!$B$8)))</f>
        <v>73.109949105599995</v>
      </c>
      <c r="M183" s="70">
        <f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Authority"),OR($F183=1,$F183=5)),0,new_yllv2(VALUE(LEFT(Options!$B$24,2)),$C183,$D183,$E183,$F183,2016,$I183,1,$H183,$G183*$H183,Options!$B$8)))</f>
        <v>2547.7302415087001</v>
      </c>
      <c r="N183" s="71">
        <f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Authority"),OR($F183=1,$F183=5)),0,new_yllv2(VALUE(LEFT(Options!$B$24,2)),$C183,$D183,$E183,$F183,2016,$I183+$J183,1,$H183,$G183*$H183,Options!$B$8)))</f>
        <v>2526.6796948696001</v>
      </c>
      <c r="O183" s="77" t="e">
        <f ca="1"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Authority"),OR($F183=1,$F183=5)),0,hosp_count(VALUE(LEFT(Options!$B$24,2)),$C183,$E183,$F183,2016,$I183,1,$H183,$G183*$H183, Options!$B$8)))</f>
        <v>#NAME?</v>
      </c>
      <c r="P183" s="77" t="e">
        <f ca="1"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Authority"),OR($F183=1,$F183=5)),0,hosp_count(VALUE(LEFT(Options!$B$24,2)),$C183,$E183,$F183,2016,$I183+$J183,1,$H183,$G183*$H183, Options!$B$8)))</f>
        <v>#NAME?</v>
      </c>
      <c r="Q183" s="70">
        <f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Authority"),OR($F183=1,$F183=5)),0,prem_mort(VALUE(LEFT(Options!$B$24,2)),$C183,$E183,$F183,2016,$I183,1,$H183,$G183*$H183,Options!$B$8)))</f>
        <v>73.719050606099998</v>
      </c>
      <c r="R183" s="71">
        <f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Authority"),OR($F183=1,$F183=5)),0,prem_mort(VALUE(LEFT(Options!$B$24,2)),$C183,$E183,$F183,2016,$I183+$J183,1,$H183,$G183*$H183,Options!$B$8)))</f>
        <v>73.109949105599995</v>
      </c>
      <c r="S183" s="70">
        <f t="shared" si="150"/>
        <v>174.73524047998293</v>
      </c>
      <c r="T183" s="62">
        <f t="shared" si="151"/>
        <v>173.29149566379863</v>
      </c>
      <c r="U183" s="62">
        <f t="shared" si="152"/>
        <v>6038.8495615176944</v>
      </c>
      <c r="V183" s="62">
        <f t="shared" si="153"/>
        <v>5988.9537435578004</v>
      </c>
      <c r="W183" s="62" t="e">
        <f t="shared" ca="1" si="154"/>
        <v>#NAME?</v>
      </c>
      <c r="X183" s="62" t="e">
        <f t="shared" ca="1" si="155"/>
        <v>#NAME?</v>
      </c>
      <c r="Y183" s="62">
        <f t="shared" si="156"/>
        <v>174.73524047998293</v>
      </c>
      <c r="Z183" s="71">
        <f t="shared" si="157"/>
        <v>173.29149566379863</v>
      </c>
      <c r="AA183" s="70">
        <f t="shared" si="158"/>
        <v>1223146.6833598805</v>
      </c>
      <c r="AB183" s="62">
        <f t="shared" si="159"/>
        <v>1213040.4696465903</v>
      </c>
      <c r="AC183" s="62">
        <f t="shared" si="144"/>
        <v>42271946.930623859</v>
      </c>
      <c r="AD183" s="62">
        <f t="shared" si="145"/>
        <v>41922676.204904601</v>
      </c>
      <c r="AE183" s="62" t="e">
        <f t="shared" ca="1" si="160"/>
        <v>#NAME?</v>
      </c>
      <c r="AF183" s="62" t="e">
        <f t="shared" ca="1" si="161"/>
        <v>#NAME?</v>
      </c>
      <c r="AG183" s="62">
        <f t="shared" si="162"/>
        <v>1223146.6833598805</v>
      </c>
      <c r="AH183" s="62">
        <f t="shared" si="163"/>
        <v>1213040.4696465903</v>
      </c>
      <c r="AI183" s="71">
        <v>7000</v>
      </c>
      <c r="AJ183" s="120"/>
      <c r="AK183" s="121"/>
      <c r="AL183" s="62"/>
      <c r="AM183" s="62"/>
      <c r="AN183" s="121"/>
      <c r="AO183" s="121"/>
      <c r="AP183" s="62"/>
      <c r="AQ183" s="71"/>
    </row>
    <row r="184" spans="1:43" x14ac:dyDescent="0.35">
      <c r="B184" s="5" t="s">
        <v>69</v>
      </c>
      <c r="C184" s="15">
        <v>51.990825999999998</v>
      </c>
      <c r="D184" s="15">
        <v>82.980829999999997</v>
      </c>
      <c r="E184" t="s">
        <v>167</v>
      </c>
      <c r="F184">
        <v>4</v>
      </c>
      <c r="G184" s="15">
        <f>HLOOKUP(Calculations!$E$2,'Prevalence Rates'!$C$3:$BC$249,'Prevalence Rates'!$BD184,FALSE)</f>
        <v>0.23099999999999996</v>
      </c>
      <c r="H184">
        <f>HLOOKUP(Calculations!$E$2,'Population 2016'!$C$3:$BC$249,'Population 2016'!BD184,FALSE)</f>
        <v>44075</v>
      </c>
      <c r="I184">
        <v>0</v>
      </c>
      <c r="J184">
        <f>HLOOKUP(Results!E$4,Targeting!$C$3:$F$249,Targeting!$G184,FALSE)</f>
        <v>7237</v>
      </c>
      <c r="K184" s="76">
        <f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Authority"),OR($F184=1,$F184=5)),0,new_ci(VALUE(LEFT(Options!$B$24,2)),$C184,$E184,$F184,2016,$I184,1,$H184,$G184*$H184,Options!$B$8)))</f>
        <v>117.4276098257</v>
      </c>
      <c r="L184" s="77">
        <f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Authority"),OR($F184=1,$F184=5)),0,new_ci(VALUE(LEFT(Options!$B$24,2)),$C184,$E184,$F184,2016,$I184+$J184,1,$H184,$G184*$H184,Options!$B$8)))</f>
        <v>116.4580009079</v>
      </c>
      <c r="M184" s="70">
        <f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Authority"),OR($F184=1,$F184=5)),0,new_yllv2(VALUE(LEFT(Options!$B$24,2)),$C184,$D184,$E184,$F184,2016,$I184,1,$H184,$G184*$H184,Options!$B$8)))</f>
        <v>3521.6544883831998</v>
      </c>
      <c r="N184" s="71">
        <f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Authority"),OR($F184=1,$F184=5)),0,new_yllv2(VALUE(LEFT(Options!$B$24,2)),$C184,$D184,$E184,$F184,2016,$I184+$J184,1,$H184,$G184*$H184,Options!$B$8)))</f>
        <v>3492.5759130598999</v>
      </c>
      <c r="O184" s="77" t="e">
        <f ca="1"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Authority"),OR($F184=1,$F184=5)),0,hosp_count(VALUE(LEFT(Options!$B$24,2)),$C184,$E184,$F184,2016,$I184,1,$H184,$G184*$H184, Options!$B$8)))</f>
        <v>#NAME?</v>
      </c>
      <c r="P184" s="77" t="e">
        <f ca="1"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Authority"),OR($F184=1,$F184=5)),0,hosp_count(VALUE(LEFT(Options!$B$24,2)),$C184,$E184,$F184,2016,$I184+$J184,1,$H184,$G184*$H184, Options!$B$8)))</f>
        <v>#NAME?</v>
      </c>
      <c r="Q184" s="70">
        <f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Authority"),OR($F184=1,$F184=5)),0,prem_mort(VALUE(LEFT(Options!$B$24,2)),$C184,$E184,$F184,2016,$I184,1,$H184,$G184*$H184,Options!$B$8)))</f>
        <v>117.4276098257</v>
      </c>
      <c r="R184" s="71">
        <f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Authority"),OR($F184=1,$F184=5)),0,prem_mort(VALUE(LEFT(Options!$B$24,2)),$C184,$E184,$F184,2016,$I184+$J184,1,$H184,$G184*$H184,Options!$B$8)))</f>
        <v>116.4580009079</v>
      </c>
      <c r="S184" s="70">
        <f t="shared" si="150"/>
        <v>266.42679483993192</v>
      </c>
      <c r="T184" s="62">
        <f t="shared" si="151"/>
        <v>264.226888049688</v>
      </c>
      <c r="U184" s="62">
        <f t="shared" si="152"/>
        <v>7990.1406429567769</v>
      </c>
      <c r="V184" s="62">
        <f t="shared" si="153"/>
        <v>7924.1654295176395</v>
      </c>
      <c r="W184" s="62" t="e">
        <f t="shared" ca="1" si="154"/>
        <v>#NAME?</v>
      </c>
      <c r="X184" s="62" t="e">
        <f t="shared" ca="1" si="155"/>
        <v>#NAME?</v>
      </c>
      <c r="Y184" s="62">
        <f t="shared" si="156"/>
        <v>266.42679483993192</v>
      </c>
      <c r="Z184" s="71">
        <f t="shared" si="157"/>
        <v>264.226888049688</v>
      </c>
      <c r="AA184" s="70">
        <f t="shared" si="158"/>
        <v>1864987.5638795234</v>
      </c>
      <c r="AB184" s="62">
        <f t="shared" si="159"/>
        <v>1849588.2163478159</v>
      </c>
      <c r="AC184" s="62">
        <f t="shared" si="144"/>
        <v>55930984.500697441</v>
      </c>
      <c r="AD184" s="62">
        <f t="shared" si="145"/>
        <v>55469158.006623477</v>
      </c>
      <c r="AE184" s="62" t="e">
        <f t="shared" ca="1" si="160"/>
        <v>#NAME?</v>
      </c>
      <c r="AF184" s="62" t="e">
        <f t="shared" ca="1" si="161"/>
        <v>#NAME?</v>
      </c>
      <c r="AG184" s="62">
        <f t="shared" si="162"/>
        <v>1864987.5638795234</v>
      </c>
      <c r="AH184" s="62">
        <f t="shared" si="163"/>
        <v>1849588.2163478159</v>
      </c>
      <c r="AI184" s="71">
        <v>7000</v>
      </c>
      <c r="AJ184" s="120"/>
      <c r="AK184" s="121"/>
      <c r="AL184" s="62"/>
      <c r="AM184" s="62"/>
      <c r="AN184" s="121"/>
      <c r="AO184" s="121"/>
      <c r="AP184" s="62"/>
      <c r="AQ184" s="71"/>
    </row>
    <row r="185" spans="1:43" x14ac:dyDescent="0.35">
      <c r="B185" s="5" t="s">
        <v>70</v>
      </c>
      <c r="C185" s="15">
        <v>56.953040999999999</v>
      </c>
      <c r="D185" s="15">
        <v>83.473039999999997</v>
      </c>
      <c r="E185" t="s">
        <v>167</v>
      </c>
      <c r="F185">
        <v>4</v>
      </c>
      <c r="G185" s="15">
        <f>HLOOKUP(Calculations!$E$2,'Prevalence Rates'!$C$3:$BC$249,'Prevalence Rates'!$BD185,FALSE)</f>
        <v>0.35200000000000004</v>
      </c>
      <c r="H185">
        <f>HLOOKUP(Calculations!$E$2,'Population 2016'!$C$3:$BC$249,'Population 2016'!BD185,FALSE)</f>
        <v>39814</v>
      </c>
      <c r="I185">
        <v>0</v>
      </c>
      <c r="J185">
        <f>HLOOKUP(Results!E$4,Targeting!$C$3:$F$249,Targeting!$G185,FALSE)</f>
        <v>6537</v>
      </c>
      <c r="K185" s="76">
        <f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Authority"),OR($F185=1,$F185=5)),0,new_ci(VALUE(LEFT(Options!$B$24,2)),$C185,$E185,$F185,2016,$I185,1,$H185,$G185*$H185,Options!$B$8)))</f>
        <v>161.65711061109999</v>
      </c>
      <c r="L185" s="77">
        <f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Authority"),OR($F185=1,$F185=5)),0,new_ci(VALUE(LEFT(Options!$B$24,2)),$C185,$E185,$F185,2016,$I185+$J185,1,$H185,$G185*$H185,Options!$B$8)))</f>
        <v>160.3836121468</v>
      </c>
      <c r="M185" s="70">
        <f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Authority"),OR($F185=1,$F185=5)),0,new_yllv2(VALUE(LEFT(Options!$B$24,2)),$C185,$D185,$E185,$F185,2016,$I185,1,$H185,$G185*$H185,Options!$B$8)))</f>
        <v>4125.4893011382001</v>
      </c>
      <c r="N185" s="71">
        <f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Authority"),OR($F185=1,$F185=5)),0,new_yllv2(VALUE(LEFT(Options!$B$24,2)),$C185,$D185,$E185,$F185,2016,$I185+$J185,1,$H185,$G185*$H185,Options!$B$8)))</f>
        <v>4092.9896216027</v>
      </c>
      <c r="O185" s="77" t="e">
        <f ca="1"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Authority"),OR($F185=1,$F185=5)),0,hosp_count(VALUE(LEFT(Options!$B$24,2)),$C185,$E185,$F185,2016,$I185,1,$H185,$G185*$H185, Options!$B$8)))</f>
        <v>#NAME?</v>
      </c>
      <c r="P185" s="77" t="e">
        <f ca="1"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Authority"),OR($F185=1,$F185=5)),0,hosp_count(VALUE(LEFT(Options!$B$24,2)),$C185,$E185,$F185,2016,$I185+$J185,1,$H185,$G185*$H185, Options!$B$8)))</f>
        <v>#NAME?</v>
      </c>
      <c r="Q185" s="70">
        <f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Authority"),OR($F185=1,$F185=5)),0,prem_mort(VALUE(LEFT(Options!$B$24,2)),$C185,$E185,$F185,2016,$I185,1,$H185,$G185*$H185,Options!$B$8)))</f>
        <v>161.65711061109999</v>
      </c>
      <c r="R185" s="71">
        <f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Authority"),OR($F185=1,$F185=5)),0,prem_mort(VALUE(LEFT(Options!$B$24,2)),$C185,$E185,$F185,2016,$I185+$J185,1,$H185,$G185*$H185,Options!$B$8)))</f>
        <v>160.3836121468</v>
      </c>
      <c r="S185" s="70">
        <f t="shared" si="150"/>
        <v>406.03081984000602</v>
      </c>
      <c r="T185" s="62">
        <f t="shared" si="151"/>
        <v>402.83220009745321</v>
      </c>
      <c r="U185" s="62">
        <f t="shared" si="152"/>
        <v>10361.906116286231</v>
      </c>
      <c r="V185" s="62">
        <f t="shared" si="153"/>
        <v>10280.277343654743</v>
      </c>
      <c r="W185" s="62" t="e">
        <f t="shared" ca="1" si="154"/>
        <v>#NAME?</v>
      </c>
      <c r="X185" s="62" t="e">
        <f t="shared" ca="1" si="155"/>
        <v>#NAME?</v>
      </c>
      <c r="Y185" s="62">
        <f t="shared" si="156"/>
        <v>406.03081984000602</v>
      </c>
      <c r="Z185" s="71">
        <f t="shared" si="157"/>
        <v>402.83220009745321</v>
      </c>
      <c r="AA185" s="70">
        <f t="shared" si="158"/>
        <v>2639200.3289600392</v>
      </c>
      <c r="AB185" s="62">
        <f t="shared" si="159"/>
        <v>2618409.3006334458</v>
      </c>
      <c r="AC185" s="62">
        <f t="shared" si="144"/>
        <v>67352389.755860507</v>
      </c>
      <c r="AD185" s="62">
        <f t="shared" si="145"/>
        <v>66821802.733755827</v>
      </c>
      <c r="AE185" s="62" t="e">
        <f t="shared" ca="1" si="160"/>
        <v>#NAME?</v>
      </c>
      <c r="AF185" s="62" t="e">
        <f t="shared" ca="1" si="161"/>
        <v>#NAME?</v>
      </c>
      <c r="AG185" s="62">
        <f t="shared" si="162"/>
        <v>2639200.3289600392</v>
      </c>
      <c r="AH185" s="62">
        <f t="shared" si="163"/>
        <v>2618409.3006334458</v>
      </c>
      <c r="AI185" s="71">
        <v>6500</v>
      </c>
      <c r="AJ185" s="120"/>
      <c r="AK185" s="121"/>
      <c r="AL185" s="62"/>
      <c r="AM185" s="62"/>
      <c r="AN185" s="121"/>
      <c r="AO185" s="121"/>
      <c r="AP185" s="62"/>
      <c r="AQ185" s="71"/>
    </row>
    <row r="186" spans="1:43" x14ac:dyDescent="0.35">
      <c r="B186" s="5" t="s">
        <v>71</v>
      </c>
      <c r="C186" s="15">
        <v>61.947387999999997</v>
      </c>
      <c r="D186" s="15">
        <v>84.167389999999997</v>
      </c>
      <c r="E186" t="s">
        <v>167</v>
      </c>
      <c r="F186">
        <v>4</v>
      </c>
      <c r="G186" s="15">
        <f>HLOOKUP(Calculations!$E$2,'Prevalence Rates'!$C$3:$BC$249,'Prevalence Rates'!$BD186,FALSE)</f>
        <v>0.35200000000000004</v>
      </c>
      <c r="H186">
        <f>HLOOKUP(Calculations!$E$2,'Population 2016'!$C$3:$BC$249,'Population 2016'!BD186,FALSE)</f>
        <v>35061</v>
      </c>
      <c r="I186">
        <v>0</v>
      </c>
      <c r="J186">
        <f>HLOOKUP(Results!E$4,Targeting!$C$3:$F$249,Targeting!$G186,FALSE)</f>
        <v>5757</v>
      </c>
      <c r="K186" s="76">
        <f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Authority"),OR($F186=1,$F186=5)),0,new_ci(VALUE(LEFT(Options!$B$24,2)),$C186,$E186,$F186,2016,$I186,1,$H186,$G186*$H186,Options!$B$8)))</f>
        <v>217.46314110669999</v>
      </c>
      <c r="L186" s="77">
        <f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Authority"),OR($F186=1,$F186=5)),0,new_ci(VALUE(LEFT(Options!$B$24,2)),$C186,$E186,$F186,2016,$I186+$J186,1,$H186,$G186*$H186,Options!$B$8)))</f>
        <v>215.75248885569999</v>
      </c>
      <c r="M186" s="70">
        <f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Authority"),OR($F186=1,$F186=5)),0,new_yllv2(VALUE(LEFT(Options!$B$24,2)),$C186,$D186,$E186,$F186,2016,$I186,1,$H186,$G186*$H186,Options!$B$8)))</f>
        <v>4614.5682892104996</v>
      </c>
      <c r="N186" s="71">
        <f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Authority"),OR($F186=1,$F186=5)),0,new_yllv2(VALUE(LEFT(Options!$B$24,2)),$C186,$D186,$E186,$F186,2016,$I186+$J186,1,$H186,$G186*$H186,Options!$B$8)))</f>
        <v>4578.2682450229004</v>
      </c>
      <c r="O186" s="77" t="e">
        <f ca="1"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Authority"),OR($F186=1,$F186=5)),0,hosp_count(VALUE(LEFT(Options!$B$24,2)),$C186,$E186,$F186,2016,$I186,1,$H186,$G186*$H186, Options!$B$8)))</f>
        <v>#NAME?</v>
      </c>
      <c r="P186" s="77" t="e">
        <f ca="1"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Authority"),OR($F186=1,$F186=5)),0,hosp_count(VALUE(LEFT(Options!$B$24,2)),$C186,$E186,$F186,2016,$I186+$J186,1,$H186,$G186*$H186, Options!$B$8)))</f>
        <v>#NAME?</v>
      </c>
      <c r="Q186" s="70">
        <f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Authority"),OR($F186=1,$F186=5)),0,prem_mort(VALUE(LEFT(Options!$B$24,2)),$C186,$E186,$F186,2016,$I186,1,$H186,$G186*$H186,Options!$B$8)))</f>
        <v>217.46314110669999</v>
      </c>
      <c r="R186" s="71">
        <f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Authority"),OR($F186=1,$F186=5)),0,prem_mort(VALUE(LEFT(Options!$B$24,2)),$C186,$E186,$F186,2016,$I186+$J186,1,$H186,$G186*$H186,Options!$B$8)))</f>
        <v>215.75248885569999</v>
      </c>
      <c r="S186" s="70">
        <f t="shared" si="150"/>
        <v>620.24226664014145</v>
      </c>
      <c r="T186" s="62">
        <f t="shared" si="151"/>
        <v>615.36319230968888</v>
      </c>
      <c r="U186" s="62">
        <f t="shared" si="152"/>
        <v>13161.542138588458</v>
      </c>
      <c r="V186" s="62">
        <f t="shared" si="153"/>
        <v>13058.008171537891</v>
      </c>
      <c r="W186" s="62" t="e">
        <f t="shared" ca="1" si="154"/>
        <v>#NAME?</v>
      </c>
      <c r="X186" s="62" t="e">
        <f t="shared" ca="1" si="155"/>
        <v>#NAME?</v>
      </c>
      <c r="Y186" s="62">
        <f t="shared" si="156"/>
        <v>620.24226664014145</v>
      </c>
      <c r="Z186" s="71">
        <f t="shared" si="157"/>
        <v>615.36319230968888</v>
      </c>
      <c r="AA186" s="70">
        <f t="shared" si="158"/>
        <v>3721453.5998408487</v>
      </c>
      <c r="AB186" s="62">
        <f t="shared" si="159"/>
        <v>3692179.1538581331</v>
      </c>
      <c r="AC186" s="62">
        <f t="shared" si="144"/>
        <v>78969252.83153075</v>
      </c>
      <c r="AD186" s="62">
        <f t="shared" si="145"/>
        <v>78348049.029227346</v>
      </c>
      <c r="AE186" s="62" t="e">
        <f t="shared" ca="1" si="160"/>
        <v>#NAME?</v>
      </c>
      <c r="AF186" s="62" t="e">
        <f t="shared" ca="1" si="161"/>
        <v>#NAME?</v>
      </c>
      <c r="AG186" s="62">
        <f t="shared" si="162"/>
        <v>3721453.5998408487</v>
      </c>
      <c r="AH186" s="62">
        <f t="shared" si="163"/>
        <v>3692179.1538581331</v>
      </c>
      <c r="AI186" s="71">
        <v>6000</v>
      </c>
      <c r="AJ186" s="120"/>
      <c r="AK186" s="121"/>
      <c r="AL186" s="62"/>
      <c r="AM186" s="62"/>
      <c r="AN186" s="121"/>
      <c r="AO186" s="121"/>
      <c r="AP186" s="62"/>
      <c r="AQ186" s="71"/>
    </row>
    <row r="187" spans="1:43" x14ac:dyDescent="0.35">
      <c r="B187" s="5" t="s">
        <v>72</v>
      </c>
      <c r="C187" s="15">
        <v>67.063927000000007</v>
      </c>
      <c r="D187" s="15">
        <v>85.193929999999995</v>
      </c>
      <c r="E187" t="s">
        <v>167</v>
      </c>
      <c r="F187">
        <v>4</v>
      </c>
      <c r="G187" s="15">
        <f>HLOOKUP(Calculations!$E$2,'Prevalence Rates'!$C$3:$BC$249,'Prevalence Rates'!$BD187,FALSE)</f>
        <v>0.34599999999999992</v>
      </c>
      <c r="H187">
        <f>HLOOKUP(Calculations!$E$2,'Population 2016'!$C$3:$BC$249,'Population 2016'!BD187,FALSE)</f>
        <v>34888</v>
      </c>
      <c r="I187">
        <v>0</v>
      </c>
      <c r="J187">
        <f>HLOOKUP(Results!E$4,Targeting!$C$3:$F$249,Targeting!$G187,FALSE)</f>
        <v>5728</v>
      </c>
      <c r="K187" s="76">
        <f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Authority"),OR($F187=1,$F187=5)),0,new_ci(VALUE(LEFT(Options!$B$24,2)),$C187,$E187,$F187,2016,$I187,1,$H187,$G187*$H187,Options!$B$8)))</f>
        <v>333.7925882138</v>
      </c>
      <c r="L187" s="77">
        <f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Authority"),OR($F187=1,$F187=5)),0,new_ci(VALUE(LEFT(Options!$B$24,2)),$C187,$E187,$F187,2016,$I187+$J187,1,$H187,$G187*$H187,Options!$B$8)))</f>
        <v>331.16756266499999</v>
      </c>
      <c r="M187" s="70">
        <f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Authority"),OR($F187=1,$F187=5)),0,new_yllv2(VALUE(LEFT(Options!$B$24,2)),$C187,$D187,$E187,$F187,2016,$I187,1,$H187,$G187*$H187,Options!$B$8)))</f>
        <v>5717.8680374801997</v>
      </c>
      <c r="N187" s="71">
        <f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Authority"),OR($F187=1,$F187=5)),0,new_yllv2(VALUE(LEFT(Options!$B$24,2)),$C187,$D187,$E187,$F187,2016,$I187+$J187,1,$H187,$G187*$H187,Options!$B$8)))</f>
        <v>5672.9013419540997</v>
      </c>
      <c r="O187" s="77" t="e">
        <f ca="1"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Authority"),OR($F187=1,$F187=5)),0,hosp_count(VALUE(LEFT(Options!$B$24,2)),$C187,$E187,$F187,2016,$I187,1,$H187,$G187*$H187, Options!$B$8)))</f>
        <v>#NAME?</v>
      </c>
      <c r="P187" s="77" t="e">
        <f ca="1"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Authority"),OR($F187=1,$F187=5)),0,hosp_count(VALUE(LEFT(Options!$B$24,2)),$C187,$E187,$F187,2016,$I187+$J187,1,$H187,$G187*$H187, Options!$B$8)))</f>
        <v>#NAME?</v>
      </c>
      <c r="Q187" s="70">
        <f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Authority"),OR($F187=1,$F187=5)),0,prem_mort(VALUE(LEFT(Options!$B$24,2)),$C187,$E187,$F187,2016,$I187,1,$H187,$G187*$H187,Options!$B$8)))</f>
        <v>333.7925882138</v>
      </c>
      <c r="R187" s="71">
        <f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Authority"),OR($F187=1,$F187=5)),0,prem_mort(VALUE(LEFT(Options!$B$24,2)),$C187,$E187,$F187,2016,$I187+$J187,1,$H187,$G187*$H187,Options!$B$8)))</f>
        <v>331.16756266499999</v>
      </c>
      <c r="S187" s="70">
        <f t="shared" si="150"/>
        <v>956.75472430004584</v>
      </c>
      <c r="T187" s="62">
        <f t="shared" si="151"/>
        <v>949.23057402258655</v>
      </c>
      <c r="U187" s="62">
        <f t="shared" si="152"/>
        <v>16389.211297524074</v>
      </c>
      <c r="V187" s="62">
        <f t="shared" si="153"/>
        <v>16260.322580698521</v>
      </c>
      <c r="W187" s="62" t="e">
        <f t="shared" ca="1" si="154"/>
        <v>#NAME?</v>
      </c>
      <c r="X187" s="62" t="e">
        <f t="shared" ca="1" si="155"/>
        <v>#NAME?</v>
      </c>
      <c r="Y187" s="62">
        <f t="shared" si="156"/>
        <v>956.75472430004584</v>
      </c>
      <c r="Z187" s="71">
        <f t="shared" si="157"/>
        <v>949.23057402258655</v>
      </c>
      <c r="AA187" s="70">
        <f t="shared" si="158"/>
        <v>5262150.9836502522</v>
      </c>
      <c r="AB187" s="62">
        <f t="shared" si="159"/>
        <v>5220768.157124226</v>
      </c>
      <c r="AC187" s="62">
        <f t="shared" si="144"/>
        <v>90140662.136382416</v>
      </c>
      <c r="AD187" s="62">
        <f t="shared" si="145"/>
        <v>89431774.19384186</v>
      </c>
      <c r="AE187" s="62" t="e">
        <f t="shared" ca="1" si="160"/>
        <v>#NAME?</v>
      </c>
      <c r="AF187" s="62" t="e">
        <f t="shared" ca="1" si="161"/>
        <v>#NAME?</v>
      </c>
      <c r="AG187" s="62">
        <f t="shared" si="162"/>
        <v>5262150.9836502522</v>
      </c>
      <c r="AH187" s="62">
        <f t="shared" si="163"/>
        <v>5220768.157124226</v>
      </c>
      <c r="AI187" s="71">
        <v>5500</v>
      </c>
      <c r="AJ187" s="120"/>
      <c r="AK187" s="121"/>
      <c r="AL187" s="62"/>
      <c r="AM187" s="62"/>
      <c r="AN187" s="121"/>
      <c r="AO187" s="121"/>
      <c r="AP187" s="62"/>
      <c r="AQ187" s="71"/>
    </row>
    <row r="188" spans="1:43" x14ac:dyDescent="0.35">
      <c r="B188" s="5" t="s">
        <v>73</v>
      </c>
      <c r="C188" s="15">
        <v>71.938164</v>
      </c>
      <c r="D188" s="15">
        <v>86.248159999999999</v>
      </c>
      <c r="E188" t="s">
        <v>167</v>
      </c>
      <c r="F188">
        <v>4</v>
      </c>
      <c r="G188" s="15">
        <f>HLOOKUP(Calculations!$E$2,'Prevalence Rates'!$C$3:$BC$249,'Prevalence Rates'!$BD188,FALSE)</f>
        <v>0.34599999999999992</v>
      </c>
      <c r="H188">
        <f>HLOOKUP(Calculations!$E$2,'Population 2016'!$C$3:$BC$249,'Population 2016'!BD188,FALSE)</f>
        <v>26320</v>
      </c>
      <c r="I188">
        <v>0</v>
      </c>
      <c r="J188">
        <f>HLOOKUP(Results!E$4,Targeting!$C$3:$F$249,Targeting!$G188,FALSE)</f>
        <v>4321</v>
      </c>
      <c r="K188" s="76">
        <f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Authority"),OR($F188=1,$F188=5)),0,new_ci(VALUE(LEFT(Options!$B$24,2)),$C188,$E188,$F188,2016,$I188,1,$H188,$G188*$H188,Options!$B$8)))</f>
        <v>380.21587374469999</v>
      </c>
      <c r="L188" s="77">
        <f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Authority"),OR($F188=1,$F188=5)),0,new_ci(VALUE(LEFT(Options!$B$24,2)),$C188,$E188,$F188,2016,$I188+$J188,1,$H188,$G188*$H188,Options!$B$8)))</f>
        <v>377.23636405899998</v>
      </c>
      <c r="M188" s="70">
        <f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Authority"),OR($F188=1,$F188=5)),0,new_yllv2(VALUE(LEFT(Options!$B$24,2)),$C188,$D188,$E188,$F188,2016,$I188,1,$H188,$G188*$H188,Options!$B$8)))</f>
        <v>5060.6717586784998</v>
      </c>
      <c r="N188" s="71">
        <f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Authority"),OR($F188=1,$F188=5)),0,new_yllv2(VALUE(LEFT(Options!$B$24,2)),$C188,$D188,$E188,$F188,2016,$I188+$J188,1,$H188,$G188*$H188,Options!$B$8)))</f>
        <v>5021.0144966797998</v>
      </c>
      <c r="O188" s="77" t="e">
        <f ca="1"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Authority"),OR($F188=1,$F188=5)),0,hosp_count(VALUE(LEFT(Options!$B$24,2)),$C188,$E188,$F188,2016,$I188,1,$H188,$G188*$H188, Options!$B$8)))</f>
        <v>#NAME?</v>
      </c>
      <c r="P188" s="77" t="e">
        <f ca="1"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Authority"),OR($F188=1,$F188=5)),0,hosp_count(VALUE(LEFT(Options!$B$24,2)),$C188,$E188,$F188,2016,$I188+$J188,1,$H188,$G188*$H188, Options!$B$8)))</f>
        <v>#NAME?</v>
      </c>
      <c r="Q188" s="70">
        <f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Authority"),OR($F188=1,$F188=5)),0,prem_mort(VALUE(LEFT(Options!$B$24,2)),$C188,$E188,$F188,2016,$I188,1,$H188,$G188*$H188,Options!$B$8)))</f>
        <v>380.21587374469999</v>
      </c>
      <c r="R188" s="71">
        <f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Authority"),OR($F188=1,$F188=5)),0,prem_mort(VALUE(LEFT(Options!$B$24,2)),$C188,$E188,$F188,2016,$I188+$J188,1,$H188,$G188*$H188,Options!$B$8)))</f>
        <v>377.23636405899998</v>
      </c>
      <c r="S188" s="70">
        <f t="shared" si="150"/>
        <v>1444.5891859601063</v>
      </c>
      <c r="T188" s="62">
        <f t="shared" si="151"/>
        <v>1433.2688604065349</v>
      </c>
      <c r="U188" s="62">
        <f t="shared" si="152"/>
        <v>19227.476286772417</v>
      </c>
      <c r="V188" s="62">
        <f t="shared" si="153"/>
        <v>19076.802798935409</v>
      </c>
      <c r="W188" s="62" t="e">
        <f t="shared" ca="1" si="154"/>
        <v>#NAME?</v>
      </c>
      <c r="X188" s="62" t="e">
        <f t="shared" ca="1" si="155"/>
        <v>#NAME?</v>
      </c>
      <c r="Y188" s="62">
        <f t="shared" si="156"/>
        <v>1444.5891859601063</v>
      </c>
      <c r="Z188" s="71">
        <f t="shared" si="157"/>
        <v>1433.2688604065349</v>
      </c>
      <c r="AA188" s="70">
        <f t="shared" si="158"/>
        <v>7222945.9298005318</v>
      </c>
      <c r="AB188" s="62">
        <f t="shared" si="159"/>
        <v>7166344.3020326747</v>
      </c>
      <c r="AC188" s="62">
        <f t="shared" ref="AC188:AC249" si="164">U188*$AI188</f>
        <v>96137381.43386209</v>
      </c>
      <c r="AD188" s="62">
        <f t="shared" ref="AD188:AD249" si="165">V188*$AI188</f>
        <v>95384013.994677037</v>
      </c>
      <c r="AE188" s="62" t="e">
        <f t="shared" ref="AE188:AE219" ca="1" si="166">W188*$AI188</f>
        <v>#NAME?</v>
      </c>
      <c r="AF188" s="62" t="e">
        <f t="shared" ref="AF188:AF219" ca="1" si="167">X188*$AI188</f>
        <v>#NAME?</v>
      </c>
      <c r="AG188" s="62">
        <f t="shared" ref="AG188:AG219" si="168">Y188*$AI188</f>
        <v>7222945.9298005318</v>
      </c>
      <c r="AH188" s="62">
        <f t="shared" ref="AH188:AH219" si="169">Z188*$AI188</f>
        <v>7166344.3020326747</v>
      </c>
      <c r="AI188" s="71">
        <v>5000</v>
      </c>
      <c r="AJ188" s="120"/>
      <c r="AK188" s="121"/>
      <c r="AL188" s="62"/>
      <c r="AM188" s="62"/>
      <c r="AN188" s="121"/>
      <c r="AO188" s="121"/>
      <c r="AP188" s="62"/>
      <c r="AQ188" s="71"/>
    </row>
    <row r="189" spans="1:43" x14ac:dyDescent="0.35">
      <c r="B189" s="5" t="s">
        <v>74</v>
      </c>
      <c r="C189" s="15">
        <v>76.942824999999999</v>
      </c>
      <c r="D189" s="15">
        <v>87.812830000000005</v>
      </c>
      <c r="E189" t="s">
        <v>167</v>
      </c>
      <c r="F189">
        <v>4</v>
      </c>
      <c r="G189" s="15">
        <f>HLOOKUP(Calculations!$E$2,'Prevalence Rates'!$C$3:$BC$249,'Prevalence Rates'!$BD189,FALSE)</f>
        <v>0.56000000000000005</v>
      </c>
      <c r="H189">
        <f>HLOOKUP(Calculations!$E$2,'Population 2016'!$C$3:$BC$249,'Population 2016'!BD189,FALSE)</f>
        <v>20708</v>
      </c>
      <c r="I189">
        <v>0</v>
      </c>
      <c r="J189">
        <f>HLOOKUP(Results!E$4,Targeting!$C$3:$F$249,Targeting!$G189,FALSE)</f>
        <v>3400</v>
      </c>
      <c r="K189" s="76">
        <f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Authority"),OR($F189=1,$F189=5)),0,new_ci(VALUE(LEFT(Options!$B$24,2)),$C189,$E189,$F189,2016,$I189,1,$H189,$G189*$H189,Options!$B$8)))</f>
        <v>456.07251704129999</v>
      </c>
      <c r="L189" s="77">
        <f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Authority"),OR($F189=1,$F189=5)),0,new_ci(VALUE(LEFT(Options!$B$24,2)),$C189,$E189,$F189,2016,$I189+$J189,1,$H189,$G189*$H189,Options!$B$8)))</f>
        <v>452.77424538129998</v>
      </c>
      <c r="M189" s="70">
        <f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Authority"),OR($F189=1,$F189=5)),0,new_yllv2(VALUE(LEFT(Options!$B$24,2)),$C189,$D189,$E189,$F189,2016,$I189,1,$H189,$G189*$H189,Options!$B$8)))</f>
        <v>4501.4380235602002</v>
      </c>
      <c r="N189" s="71">
        <f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Authority"),OR($F189=1,$F189=5)),0,new_yllv2(VALUE(LEFT(Options!$B$24,2)),$C189,$D189,$E189,$F189,2016,$I189+$J189,1,$H189,$G189*$H189,Options!$B$8)))</f>
        <v>4468.8840657847004</v>
      </c>
      <c r="O189" s="77" t="e">
        <f ca="1"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Authority"),OR($F189=1,$F189=5)),0,hosp_count(VALUE(LEFT(Options!$B$24,2)),$C189,$E189,$F189,2016,$I189,1,$H189,$G189*$H189, Options!$B$8)))</f>
        <v>#NAME?</v>
      </c>
      <c r="P189" s="77" t="e">
        <f ca="1"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Authority"),OR($F189=1,$F189=5)),0,hosp_count(VALUE(LEFT(Options!$B$24,2)),$C189,$E189,$F189,2016,$I189+$J189,1,$H189,$G189*$H189, Options!$B$8)))</f>
        <v>#NAME?</v>
      </c>
      <c r="Q189" s="70">
        <f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Authority"),OR($F189=1,$F189=5)),0,prem_mort(VALUE(LEFT(Options!$B$24,2)),$C189,$E189,$F189,2016,$I189,1,$H189,$G189*$H189,Options!$B$8)))</f>
        <v>0</v>
      </c>
      <c r="R189" s="71">
        <f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Authority"),OR($F189=1,$F189=5)),0,prem_mort(VALUE(LEFT(Options!$B$24,2)),$C189,$E189,$F189,2016,$I189+$J189,1,$H189,$G189*$H189,Options!$B$8)))</f>
        <v>0</v>
      </c>
      <c r="S189" s="70">
        <f t="shared" ref="S189:S249" si="170">K189*100000/$H189</f>
        <v>2202.3977063999423</v>
      </c>
      <c r="T189" s="62">
        <f t="shared" ref="T189:T249" si="171">L189*100000/$H189</f>
        <v>2186.4701824478461</v>
      </c>
      <c r="U189" s="62">
        <f t="shared" ref="U189:U249" si="172">M189*100000/$H189</f>
        <v>21737.676374155883</v>
      </c>
      <c r="V189" s="62">
        <f t="shared" ref="V189:V249" si="173">N189*100000/$H189</f>
        <v>21580.47163311136</v>
      </c>
      <c r="W189" s="62" t="e">
        <f t="shared" ref="W189:W249" ca="1" si="174">O189*100000/$H189</f>
        <v>#NAME?</v>
      </c>
      <c r="X189" s="62" t="e">
        <f t="shared" ref="X189:X249" ca="1" si="175">P189*100000/$H189</f>
        <v>#NAME?</v>
      </c>
      <c r="Y189" s="62">
        <f t="shared" ref="Y189:Y249" si="176">Q189*100000/$H189</f>
        <v>0</v>
      </c>
      <c r="Z189" s="71">
        <f t="shared" ref="Z189:Z249" si="177">R189*100000/$H189</f>
        <v>0</v>
      </c>
      <c r="AA189" s="70">
        <f t="shared" ref="AA189:AA249" si="178">S189*$AI189</f>
        <v>8809590.8255997691</v>
      </c>
      <c r="AB189" s="62">
        <f t="shared" ref="AB189:AB249" si="179">T189*$AI189</f>
        <v>8745880.7297913842</v>
      </c>
      <c r="AC189" s="62">
        <f t="shared" si="164"/>
        <v>86950705.496623531</v>
      </c>
      <c r="AD189" s="62">
        <f t="shared" si="165"/>
        <v>86321886.532445431</v>
      </c>
      <c r="AE189" s="62" t="e">
        <f t="shared" ca="1" si="166"/>
        <v>#NAME?</v>
      </c>
      <c r="AF189" s="62" t="e">
        <f t="shared" ca="1" si="167"/>
        <v>#NAME?</v>
      </c>
      <c r="AG189" s="62">
        <f t="shared" si="168"/>
        <v>0</v>
      </c>
      <c r="AH189" s="62">
        <f t="shared" si="169"/>
        <v>0</v>
      </c>
      <c r="AI189" s="71">
        <v>4000</v>
      </c>
      <c r="AJ189" s="120"/>
      <c r="AK189" s="121"/>
      <c r="AL189" s="62"/>
      <c r="AM189" s="62"/>
      <c r="AN189" s="121"/>
      <c r="AO189" s="121"/>
      <c r="AP189" s="62"/>
      <c r="AQ189" s="71"/>
    </row>
    <row r="190" spans="1:43" x14ac:dyDescent="0.35">
      <c r="B190" s="5" t="s">
        <v>75</v>
      </c>
      <c r="C190" s="15">
        <v>81.856712000000002</v>
      </c>
      <c r="D190" s="15">
        <v>89.736710000000002</v>
      </c>
      <c r="E190" t="s">
        <v>167</v>
      </c>
      <c r="F190">
        <v>4</v>
      </c>
      <c r="G190" s="15">
        <f>HLOOKUP(Calculations!$E$2,'Prevalence Rates'!$C$3:$BC$249,'Prevalence Rates'!$BD190,FALSE)</f>
        <v>0.56000000000000005</v>
      </c>
      <c r="H190">
        <f>HLOOKUP(Calculations!$E$2,'Population 2016'!$C$3:$BC$249,'Population 2016'!BD190,FALSE)</f>
        <v>15634</v>
      </c>
      <c r="I190">
        <v>0</v>
      </c>
      <c r="J190">
        <f>HLOOKUP(Results!E$4,Targeting!$C$3:$F$249,Targeting!$G190,FALSE)</f>
        <v>2567</v>
      </c>
      <c r="K190" s="76">
        <f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Authority"),OR($F190=1,$F190=5)),0,new_ci(VALUE(LEFT(Options!$B$24,2)),$C190,$E190,$F190,2016,$I190,1,$H190,$G190*$H190,Options!$B$8)))</f>
        <v>519.88576412630005</v>
      </c>
      <c r="L190" s="77">
        <f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Authority"),OR($F190=1,$F190=5)),0,new_ci(VALUE(LEFT(Options!$B$24,2)),$C190,$E190,$F190,2016,$I190+$J190,1,$H190,$G190*$H190,Options!$B$8)))</f>
        <v>516.15262685289997</v>
      </c>
      <c r="M190" s="70">
        <f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Authority"),OR($F190=1,$F190=5)),0,new_yllv2(VALUE(LEFT(Options!$B$24,2)),$C190,$D190,$E190,$F190,2016,$I190,1,$H190,$G190*$H190,Options!$B$8)))</f>
        <v>3576.8130174173998</v>
      </c>
      <c r="N190" s="71">
        <f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Authority"),OR($F190=1,$F190=5)),0,new_yllv2(VALUE(LEFT(Options!$B$24,2)),$C190,$D190,$E190,$F190,2016,$I190+$J190,1,$H190,$G190*$H190,Options!$B$8)))</f>
        <v>3551.1290404427</v>
      </c>
      <c r="O190" s="77" t="e">
        <f ca="1"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Authority"),OR($F190=1,$F190=5)),0,hosp_count(VALUE(LEFT(Options!$B$24,2)),$C190,$E190,$F190,2016,$I190,1,$H190,$G190*$H190, Options!$B$8)))</f>
        <v>#NAME?</v>
      </c>
      <c r="P190" s="77" t="e">
        <f ca="1"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Authority"),OR($F190=1,$F190=5)),0,hosp_count(VALUE(LEFT(Options!$B$24,2)),$C190,$E190,$F190,2016,$I190+$J190,1,$H190,$G190*$H190, Options!$B$8)))</f>
        <v>#NAME?</v>
      </c>
      <c r="Q190" s="70">
        <f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Authority"),OR($F190=1,$F190=5)),0,prem_mort(VALUE(LEFT(Options!$B$24,2)),$C190,$E190,$F190,2016,$I190,1,$H190,$G190*$H190,Options!$B$8)))</f>
        <v>0</v>
      </c>
      <c r="R190" s="71">
        <f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Authority"),OR($F190=1,$F190=5)),0,prem_mort(VALUE(LEFT(Options!$B$24,2)),$C190,$E190,$F190,2016,$I190+$J190,1,$H190,$G190*$H190,Options!$B$8)))</f>
        <v>0</v>
      </c>
      <c r="S190" s="70">
        <f t="shared" si="170"/>
        <v>3325.3534867999238</v>
      </c>
      <c r="T190" s="62">
        <f t="shared" si="171"/>
        <v>3301.4751621651526</v>
      </c>
      <c r="U190" s="62">
        <f t="shared" si="172"/>
        <v>22878.425338476398</v>
      </c>
      <c r="V190" s="62">
        <f t="shared" si="173"/>
        <v>22714.142512745937</v>
      </c>
      <c r="W190" s="62" t="e">
        <f t="shared" ca="1" si="174"/>
        <v>#NAME?</v>
      </c>
      <c r="X190" s="62" t="e">
        <f t="shared" ca="1" si="175"/>
        <v>#NAME?</v>
      </c>
      <c r="Y190" s="62">
        <f t="shared" si="176"/>
        <v>0</v>
      </c>
      <c r="Z190" s="71">
        <f t="shared" si="177"/>
        <v>0</v>
      </c>
      <c r="AA190" s="70">
        <f t="shared" si="178"/>
        <v>8313383.7169998093</v>
      </c>
      <c r="AB190" s="62">
        <f t="shared" si="179"/>
        <v>8253687.9054128816</v>
      </c>
      <c r="AC190" s="62">
        <f t="shared" si="164"/>
        <v>57196063.346190996</v>
      </c>
      <c r="AD190" s="62">
        <f t="shared" si="165"/>
        <v>56785356.281864844</v>
      </c>
      <c r="AE190" s="62" t="e">
        <f t="shared" ca="1" si="166"/>
        <v>#NAME?</v>
      </c>
      <c r="AF190" s="62" t="e">
        <f t="shared" ca="1" si="167"/>
        <v>#NAME?</v>
      </c>
      <c r="AG190" s="62">
        <f t="shared" si="168"/>
        <v>0</v>
      </c>
      <c r="AH190" s="62">
        <f t="shared" si="169"/>
        <v>0</v>
      </c>
      <c r="AI190" s="71">
        <v>2500</v>
      </c>
      <c r="AJ190" s="120"/>
      <c r="AK190" s="121"/>
      <c r="AL190" s="62"/>
      <c r="AM190" s="62"/>
      <c r="AN190" s="121"/>
      <c r="AO190" s="121"/>
      <c r="AP190" s="62"/>
      <c r="AQ190" s="71"/>
    </row>
    <row r="191" spans="1:43" x14ac:dyDescent="0.35">
      <c r="B191" s="5" t="s">
        <v>81</v>
      </c>
      <c r="C191" s="15">
        <v>86.730819999999994</v>
      </c>
      <c r="D191" s="15">
        <v>92.220819999999989</v>
      </c>
      <c r="E191" t="s">
        <v>167</v>
      </c>
      <c r="F191">
        <v>4</v>
      </c>
      <c r="G191" s="15">
        <f>HLOOKUP(Calculations!$E$2,'Prevalence Rates'!$C$3:$BC$249,'Prevalence Rates'!$BD191,FALSE)</f>
        <v>0.56000000000000005</v>
      </c>
      <c r="H191">
        <f>HLOOKUP(Calculations!$E$2,'Population 2016'!$C$3:$BC$249,'Population 2016'!BD191,FALSE)</f>
        <v>9988</v>
      </c>
      <c r="I191">
        <v>0</v>
      </c>
      <c r="J191">
        <f>HLOOKUP(Results!E$4,Targeting!$C$3:$F$249,Targeting!$G191,FALSE)</f>
        <v>1640</v>
      </c>
      <c r="K191" s="76">
        <f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Authority"),OR($F191=1,$F191=5)),0,new_ci(VALUE(LEFT(Options!$B$24,2)),$C191,$E191,$F191,2016,$I191,1,$H191,$G191*$H191,Options!$B$8)))</f>
        <v>498.31590863259999</v>
      </c>
      <c r="L191" s="77">
        <f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Authority"),OR($F191=1,$F191=5)),0,new_ci(VALUE(LEFT(Options!$B$24,2)),$C191,$E191,$F191,2016,$I191+$J191,1,$H191,$G191*$H191,Options!$B$8)))</f>
        <v>494.77588892860001</v>
      </c>
      <c r="M191" s="70">
        <f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Authority"),OR($F191=1,$F191=5)),0,new_yllv2(VALUE(LEFT(Options!$B$24,2)),$C191,$D191,$E191,$F191,2016,$I191,1,$H191,$G191*$H191,Options!$B$8)))</f>
        <v>2237.4384297604001</v>
      </c>
      <c r="N191" s="71">
        <f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Authority"),OR($F191=1,$F191=5)),0,new_yllv2(VALUE(LEFT(Options!$B$24,2)),$C191,$D191,$E191,$F191,2016,$I191+$J191,1,$H191,$G191*$H191,Options!$B$8)))</f>
        <v>2221.5437412893998</v>
      </c>
      <c r="O191" s="77" t="e">
        <f ca="1"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Authority"),OR($F191=1,$F191=5)),0,hosp_count(VALUE(LEFT(Options!$B$24,2)),$C191,$E191,$F191,2016,$I191,1,$H191,$G191*$H191, Options!$B$8)))</f>
        <v>#NAME?</v>
      </c>
      <c r="P191" s="77" t="e">
        <f ca="1"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Authority"),OR($F191=1,$F191=5)),0,hosp_count(VALUE(LEFT(Options!$B$24,2)),$C191,$E191,$F191,2016,$I191+$J191,1,$H191,$G191*$H191, Options!$B$8)))</f>
        <v>#NAME?</v>
      </c>
      <c r="Q191" s="70">
        <f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Authority"),OR($F191=1,$F191=5)),0,prem_mort(VALUE(LEFT(Options!$B$24,2)),$C191,$E191,$F191,2016,$I191,1,$H191,$G191*$H191,Options!$B$8)))</f>
        <v>0</v>
      </c>
      <c r="R191" s="71">
        <f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Authority"),OR($F191=1,$F191=5)),0,prem_mort(VALUE(LEFT(Options!$B$24,2)),$C191,$E191,$F191,2016,$I191+$J191,1,$H191,$G191*$H191,Options!$B$8)))</f>
        <v>0</v>
      </c>
      <c r="S191" s="70">
        <f t="shared" si="170"/>
        <v>4989.1460615999204</v>
      </c>
      <c r="T191" s="62">
        <f t="shared" si="171"/>
        <v>4953.7033332859437</v>
      </c>
      <c r="U191" s="62">
        <f t="shared" si="172"/>
        <v>22401.265816583902</v>
      </c>
      <c r="V191" s="62">
        <f t="shared" si="173"/>
        <v>22242.127966453743</v>
      </c>
      <c r="W191" s="62" t="e">
        <f t="shared" ca="1" si="174"/>
        <v>#NAME?</v>
      </c>
      <c r="X191" s="62" t="e">
        <f t="shared" ca="1" si="175"/>
        <v>#NAME?</v>
      </c>
      <c r="Y191" s="62">
        <f t="shared" si="176"/>
        <v>0</v>
      </c>
      <c r="Z191" s="71">
        <f t="shared" si="177"/>
        <v>0</v>
      </c>
      <c r="AA191" s="70">
        <f t="shared" si="178"/>
        <v>7483719.0923998803</v>
      </c>
      <c r="AB191" s="62">
        <f t="shared" si="179"/>
        <v>7430554.9999289159</v>
      </c>
      <c r="AC191" s="62">
        <f t="shared" si="164"/>
        <v>33601898.724875852</v>
      </c>
      <c r="AD191" s="62">
        <f t="shared" si="165"/>
        <v>33363191.949680615</v>
      </c>
      <c r="AE191" s="62" t="e">
        <f t="shared" ca="1" si="166"/>
        <v>#NAME?</v>
      </c>
      <c r="AF191" s="62" t="e">
        <f t="shared" ca="1" si="167"/>
        <v>#NAME?</v>
      </c>
      <c r="AG191" s="62">
        <f t="shared" si="168"/>
        <v>0</v>
      </c>
      <c r="AH191" s="62">
        <f t="shared" si="169"/>
        <v>0</v>
      </c>
      <c r="AI191" s="71">
        <v>1500</v>
      </c>
      <c r="AJ191" s="120"/>
      <c r="AK191" s="121"/>
      <c r="AL191" s="62"/>
      <c r="AM191" s="62"/>
      <c r="AN191" s="121"/>
      <c r="AO191" s="121"/>
      <c r="AP191" s="62"/>
      <c r="AQ191" s="71"/>
    </row>
    <row r="192" spans="1:43" x14ac:dyDescent="0.35">
      <c r="B192" s="5" t="s">
        <v>82</v>
      </c>
      <c r="C192" s="15">
        <v>92.779342999999997</v>
      </c>
      <c r="D192" s="15">
        <v>96.279340000000005</v>
      </c>
      <c r="E192" t="s">
        <v>167</v>
      </c>
      <c r="F192">
        <v>4</v>
      </c>
      <c r="G192" s="15">
        <f>HLOOKUP(Calculations!$E$2,'Prevalence Rates'!$C$3:$BC$249,'Prevalence Rates'!$BD192,FALSE)</f>
        <v>0.56000000000000005</v>
      </c>
      <c r="H192">
        <f>HLOOKUP(Calculations!$E$2,'Population 2016'!$C$3:$BC$249,'Population 2016'!BD192,FALSE)</f>
        <v>5998</v>
      </c>
      <c r="I192">
        <v>0</v>
      </c>
      <c r="J192">
        <f>HLOOKUP(Results!E$4,Targeting!$C$3:$F$249,Targeting!$G192,FALSE)</f>
        <v>985</v>
      </c>
      <c r="K192" s="76">
        <f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Authority"),OR($F192=1,$F192=5)),0,new_ci(VALUE(LEFT(Options!$B$24,2)),$C192,$E192,$F192,2016,$I192,1,$H192,$G192*$H192,Options!$B$8)))</f>
        <v>491.87406311609999</v>
      </c>
      <c r="L192" s="77">
        <f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Authority"),OR($F192=1,$F192=5)),0,new_ci(VALUE(LEFT(Options!$B$24,2)),$C192,$E192,$F192,2016,$I192+$J192,1,$H192,$G192*$H192,Options!$B$8)))</f>
        <v>488.45336102610003</v>
      </c>
      <c r="M192" s="70">
        <f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Authority"),OR($F192=1,$F192=5)),0,new_yllv2(VALUE(LEFT(Options!$B$24,2)),$C192,$D192,$E192,$F192,2016,$I192,1,$H192,$G192*$H192,Options!$B$8)))</f>
        <v>1229.6836821680999</v>
      </c>
      <c r="N192" s="71">
        <f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Authority"),OR($F192=1,$F192=5)),0,new_yllv2(VALUE(LEFT(Options!$B$24,2)),$C192,$D192,$E192,$F192,2016,$I192+$J192,1,$H192,$G192*$H192,Options!$B$8)))</f>
        <v>1221.1319372052001</v>
      </c>
      <c r="O192" s="77" t="e">
        <f ca="1"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Authority"),OR($F192=1,$F192=5)),0,hosp_count(VALUE(LEFT(Options!$B$24,2)),$C192,$E192,$F192,2016,$I192,1,$H192,$G192*$H192, Options!$B$8)))</f>
        <v>#NAME?</v>
      </c>
      <c r="P192" s="77" t="e">
        <f ca="1"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Authority"),OR($F192=1,$F192=5)),0,hosp_count(VALUE(LEFT(Options!$B$24,2)),$C192,$E192,$F192,2016,$I192+$J192,1,$H192,$G192*$H192, Options!$B$8)))</f>
        <v>#NAME?</v>
      </c>
      <c r="Q192" s="70">
        <f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Authority"),OR($F192=1,$F192=5)),0,prem_mort(VALUE(LEFT(Options!$B$24,2)),$C192,$E192,$F192,2016,$I192,1,$H192,$G192*$H192,Options!$B$8)))</f>
        <v>0</v>
      </c>
      <c r="R192" s="71">
        <f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Authority"),OR($F192=1,$F192=5)),0,prem_mort(VALUE(LEFT(Options!$B$24,2)),$C192,$E192,$F192,2016,$I192+$J192,1,$H192,$G192*$H192,Options!$B$8)))</f>
        <v>0</v>
      </c>
      <c r="S192" s="70">
        <f t="shared" si="170"/>
        <v>8200.6345968006008</v>
      </c>
      <c r="T192" s="62">
        <f t="shared" si="171"/>
        <v>8143.603885063354</v>
      </c>
      <c r="U192" s="62">
        <f t="shared" si="172"/>
        <v>20501.561890098365</v>
      </c>
      <c r="V192" s="62">
        <f t="shared" si="173"/>
        <v>20358.985281847283</v>
      </c>
      <c r="W192" s="62" t="e">
        <f t="shared" ca="1" si="174"/>
        <v>#NAME?</v>
      </c>
      <c r="X192" s="62" t="e">
        <f t="shared" ca="1" si="175"/>
        <v>#NAME?</v>
      </c>
      <c r="Y192" s="62">
        <f t="shared" si="176"/>
        <v>0</v>
      </c>
      <c r="Z192" s="71">
        <f t="shared" si="177"/>
        <v>0</v>
      </c>
      <c r="AA192" s="70">
        <f t="shared" si="178"/>
        <v>8200634.5968006011</v>
      </c>
      <c r="AB192" s="62">
        <f t="shared" si="179"/>
        <v>8143603.8850633539</v>
      </c>
      <c r="AC192" s="62">
        <f t="shared" si="164"/>
        <v>20501561.890098363</v>
      </c>
      <c r="AD192" s="62">
        <f t="shared" si="165"/>
        <v>20358985.281847283</v>
      </c>
      <c r="AE192" s="62" t="e">
        <f t="shared" ca="1" si="166"/>
        <v>#NAME?</v>
      </c>
      <c r="AF192" s="62" t="e">
        <f t="shared" ca="1" si="167"/>
        <v>#NAME?</v>
      </c>
      <c r="AG192" s="62">
        <f t="shared" si="168"/>
        <v>0</v>
      </c>
      <c r="AH192" s="62">
        <f t="shared" si="169"/>
        <v>0</v>
      </c>
      <c r="AI192" s="71">
        <v>1000</v>
      </c>
      <c r="AJ192" s="120"/>
      <c r="AK192" s="121"/>
      <c r="AL192" s="62"/>
      <c r="AM192" s="62"/>
      <c r="AN192" s="121"/>
      <c r="AO192" s="121"/>
      <c r="AP192" s="62"/>
      <c r="AQ192" s="71"/>
    </row>
    <row r="193" spans="2:43" hidden="1" x14ac:dyDescent="0.35">
      <c r="B193" s="5" t="s">
        <v>76</v>
      </c>
      <c r="C193" s="15">
        <v>2.0320822999999999</v>
      </c>
      <c r="D193" s="15">
        <v>77.402082000000007</v>
      </c>
      <c r="E193" t="s">
        <v>168</v>
      </c>
      <c r="F193">
        <v>4</v>
      </c>
      <c r="G193" s="15">
        <f>HLOOKUP(Calculations!$E$2,'Prevalence Rates'!$C$3:$BC$249,'Prevalence Rates'!$BD193,FALSE)</f>
        <v>0</v>
      </c>
      <c r="H193">
        <f>HLOOKUP(Calculations!$E$2,'Population 2016'!$C$3:$BC$249,'Population 2016'!BD193,FALSE)</f>
        <v>0</v>
      </c>
      <c r="I193">
        <v>0</v>
      </c>
      <c r="J193">
        <f>HLOOKUP(Results!E$4,Targeting!$C$3:$F$249,Targeting!$G193,FALSE)</f>
        <v>0</v>
      </c>
      <c r="K193" s="76" t="e">
        <f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Authority"),OR($F193=1,$F193=5)),0,new_ci(VALUE(LEFT(Options!$B$24,2)),$C193,$E193,$F193,2016,$I193,1,$H193,$G193*$H193,Options!$B$8)))</f>
        <v>#VALUE!</v>
      </c>
      <c r="L193" s="77" t="e">
        <f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Authority"),OR($F193=1,$F193=5)),0,new_ci(VALUE(LEFT(Options!$B$24,2)),$C193,$E193,$F193,2016,$I193+$J193,1,$H193,$G193*$H193,Options!$B$8)))</f>
        <v>#VALUE!</v>
      </c>
      <c r="M193" s="70" t="e">
        <f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Authority"),OR($F193=1,$F193=5)),0,new_yllv2(VALUE(LEFT(Options!$B$24,2)),$C193,$D193,$E193,$F193,2016,$I193,1,$H193,$G193*$H193,Options!$B$8)))</f>
        <v>#VALUE!</v>
      </c>
      <c r="N193" s="71" t="e">
        <f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Authority"),OR($F193=1,$F193=5)),0,new_yllv2(VALUE(LEFT(Options!$B$24,2)),$C193,$D193,$E193,$F193,2016,$I193+$J193,1,$H193,$G193*$H193,Options!$B$8)))</f>
        <v>#VALUE!</v>
      </c>
      <c r="O193" s="77" t="e">
        <f ca="1"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Authority"),OR($F193=1,$F193=5)),0,hosp_count(VALUE(LEFT(Options!$B$24,2)),$C193,$E193,$F193,2016,$I193,1,$H193,$G193*$H193, Options!$B$8)))</f>
        <v>#NAME?</v>
      </c>
      <c r="P193" s="77" t="e">
        <f ca="1"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Authority"),OR($F193=1,$F193=5)),0,hosp_count(VALUE(LEFT(Options!$B$24,2)),$C193,$E193,$F193,2016,$I193+$J193,1,$H193,$G193*$H193, Options!$B$8)))</f>
        <v>#NAME?</v>
      </c>
      <c r="Q193" s="70" t="e">
        <f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Authority"),OR($F193=1,$F193=5)),0,prem_mort(VALUE(LEFT(Options!$B$24,2)),$C193,$E193,$F193,2016,$I193,1,$H193,$G193*$H193,Options!$B$8)))</f>
        <v>#VALUE!</v>
      </c>
      <c r="R193" s="71" t="e">
        <f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Authority"),OR($F193=1,$F193=5)),0,prem_mort(VALUE(LEFT(Options!$B$24,2)),$C193,$E193,$F193,2016,$I193+$J193,1,$H193,$G193*$H193,Options!$B$8)))</f>
        <v>#VALUE!</v>
      </c>
      <c r="S193" s="70" t="e">
        <f t="shared" si="170"/>
        <v>#VALUE!</v>
      </c>
      <c r="T193" s="62" t="e">
        <f t="shared" si="171"/>
        <v>#VALUE!</v>
      </c>
      <c r="U193" s="62" t="e">
        <f t="shared" si="172"/>
        <v>#VALUE!</v>
      </c>
      <c r="V193" s="62" t="e">
        <f t="shared" si="173"/>
        <v>#VALUE!</v>
      </c>
      <c r="W193" s="62" t="e">
        <f t="shared" ca="1" si="174"/>
        <v>#NAME?</v>
      </c>
      <c r="X193" s="62" t="e">
        <f t="shared" ca="1" si="175"/>
        <v>#NAME?</v>
      </c>
      <c r="Y193" s="62" t="e">
        <f t="shared" si="176"/>
        <v>#VALUE!</v>
      </c>
      <c r="Z193" s="71" t="e">
        <f t="shared" si="177"/>
        <v>#VALUE!</v>
      </c>
      <c r="AA193" s="70" t="e">
        <f t="shared" si="178"/>
        <v>#VALUE!</v>
      </c>
      <c r="AB193" s="62" t="e">
        <f t="shared" si="179"/>
        <v>#VALUE!</v>
      </c>
      <c r="AC193" s="62" t="e">
        <f t="shared" si="164"/>
        <v>#VALUE!</v>
      </c>
      <c r="AD193" s="62" t="e">
        <f t="shared" si="165"/>
        <v>#VALUE!</v>
      </c>
      <c r="AE193" s="62" t="e">
        <f t="shared" ca="1" si="166"/>
        <v>#NAME?</v>
      </c>
      <c r="AF193" s="62" t="e">
        <f t="shared" ca="1" si="167"/>
        <v>#NAME?</v>
      </c>
      <c r="AG193" s="62" t="e">
        <f t="shared" si="168"/>
        <v>#VALUE!</v>
      </c>
      <c r="AH193" s="62" t="e">
        <f t="shared" si="169"/>
        <v>#VALUE!</v>
      </c>
      <c r="AI193" s="71">
        <v>5000</v>
      </c>
      <c r="AJ193" s="120"/>
      <c r="AK193" s="121"/>
      <c r="AL193" s="62"/>
      <c r="AM193" s="62"/>
      <c r="AN193" s="121"/>
      <c r="AO193" s="121"/>
      <c r="AP193" s="62"/>
      <c r="AQ193" s="71"/>
    </row>
    <row r="194" spans="2:43" hidden="1" x14ac:dyDescent="0.35">
      <c r="B194" s="5" t="s">
        <v>46</v>
      </c>
      <c r="C194" s="15">
        <v>6.9784756000000003</v>
      </c>
      <c r="D194" s="15">
        <v>77.398476000000002</v>
      </c>
      <c r="E194" t="s">
        <v>168</v>
      </c>
      <c r="F194">
        <v>4</v>
      </c>
      <c r="G194" s="15">
        <f>HLOOKUP(Calculations!$E$2,'Prevalence Rates'!$C$3:$BC$249,'Prevalence Rates'!$BD194,FALSE)</f>
        <v>0</v>
      </c>
      <c r="H194">
        <f>HLOOKUP(Calculations!$E$2,'Population 2016'!$C$3:$BC$249,'Population 2016'!BD194,FALSE)</f>
        <v>0</v>
      </c>
      <c r="I194">
        <v>0</v>
      </c>
      <c r="J194">
        <f>HLOOKUP(Results!E$4,Targeting!$C$3:$F$249,Targeting!$G194,FALSE)</f>
        <v>0</v>
      </c>
      <c r="K194" s="76" t="e">
        <f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Authority"),OR($F194=1,$F194=5)),0,new_ci(VALUE(LEFT(Options!$B$24,2)),$C194,$E194,$F194,2016,$I194,1,$H194,$G194*$H194,Options!$B$8)))</f>
        <v>#VALUE!</v>
      </c>
      <c r="L194" s="77" t="e">
        <f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Authority"),OR($F194=1,$F194=5)),0,new_ci(VALUE(LEFT(Options!$B$24,2)),$C194,$E194,$F194,2016,$I194+$J194,1,$H194,$G194*$H194,Options!$B$8)))</f>
        <v>#VALUE!</v>
      </c>
      <c r="M194" s="70" t="e">
        <f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Authority"),OR($F194=1,$F194=5)),0,new_yllv2(VALUE(LEFT(Options!$B$24,2)),$C194,$D194,$E194,$F194,2016,$I194,1,$H194,$G194*$H194,Options!$B$8)))</f>
        <v>#VALUE!</v>
      </c>
      <c r="N194" s="71" t="e">
        <f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Authority"),OR($F194=1,$F194=5)),0,new_yllv2(VALUE(LEFT(Options!$B$24,2)),$C194,$D194,$E194,$F194,2016,$I194+$J194,1,$H194,$G194*$H194,Options!$B$8)))</f>
        <v>#VALUE!</v>
      </c>
      <c r="O194" s="77" t="e">
        <f ca="1"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Authority"),OR($F194=1,$F194=5)),0,hosp_count(VALUE(LEFT(Options!$B$24,2)),$C194,$E194,$F194,2016,$I194,1,$H194,$G194*$H194, Options!$B$8)))</f>
        <v>#NAME?</v>
      </c>
      <c r="P194" s="77" t="e">
        <f ca="1"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Authority"),OR($F194=1,$F194=5)),0,hosp_count(VALUE(LEFT(Options!$B$24,2)),$C194,$E194,$F194,2016,$I194+$J194,1,$H194,$G194*$H194, Options!$B$8)))</f>
        <v>#NAME?</v>
      </c>
      <c r="Q194" s="70" t="e">
        <f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Authority"),OR($F194=1,$F194=5)),0,prem_mort(VALUE(LEFT(Options!$B$24,2)),$C194,$E194,$F194,2016,$I194,1,$H194,$G194*$H194,Options!$B$8)))</f>
        <v>#VALUE!</v>
      </c>
      <c r="R194" s="71" t="e">
        <f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Authority"),OR($F194=1,$F194=5)),0,prem_mort(VALUE(LEFT(Options!$B$24,2)),$C194,$E194,$F194,2016,$I194+$J194,1,$H194,$G194*$H194,Options!$B$8)))</f>
        <v>#VALUE!</v>
      </c>
      <c r="S194" s="70" t="e">
        <f t="shared" si="170"/>
        <v>#VALUE!</v>
      </c>
      <c r="T194" s="62" t="e">
        <f t="shared" si="171"/>
        <v>#VALUE!</v>
      </c>
      <c r="U194" s="62" t="e">
        <f t="shared" si="172"/>
        <v>#VALUE!</v>
      </c>
      <c r="V194" s="62" t="e">
        <f t="shared" si="173"/>
        <v>#VALUE!</v>
      </c>
      <c r="W194" s="62" t="e">
        <f t="shared" ca="1" si="174"/>
        <v>#NAME?</v>
      </c>
      <c r="X194" s="62" t="e">
        <f t="shared" ca="1" si="175"/>
        <v>#NAME?</v>
      </c>
      <c r="Y194" s="62" t="e">
        <f t="shared" si="176"/>
        <v>#VALUE!</v>
      </c>
      <c r="Z194" s="71" t="e">
        <f t="shared" si="177"/>
        <v>#VALUE!</v>
      </c>
      <c r="AA194" s="70" t="e">
        <f t="shared" si="178"/>
        <v>#VALUE!</v>
      </c>
      <c r="AB194" s="62" t="e">
        <f t="shared" si="179"/>
        <v>#VALUE!</v>
      </c>
      <c r="AC194" s="62" t="e">
        <f t="shared" si="164"/>
        <v>#VALUE!</v>
      </c>
      <c r="AD194" s="62" t="e">
        <f t="shared" si="165"/>
        <v>#VALUE!</v>
      </c>
      <c r="AE194" s="62" t="e">
        <f t="shared" ca="1" si="166"/>
        <v>#NAME?</v>
      </c>
      <c r="AF194" s="62" t="e">
        <f t="shared" ca="1" si="167"/>
        <v>#NAME?</v>
      </c>
      <c r="AG194" s="62" t="e">
        <f t="shared" si="168"/>
        <v>#VALUE!</v>
      </c>
      <c r="AH194" s="62" t="e">
        <f t="shared" si="169"/>
        <v>#VALUE!</v>
      </c>
      <c r="AI194" s="71">
        <v>5500</v>
      </c>
      <c r="AJ194" s="120"/>
      <c r="AK194" s="121"/>
      <c r="AL194" s="62"/>
      <c r="AM194" s="62"/>
      <c r="AN194" s="121"/>
      <c r="AO194" s="121"/>
      <c r="AP194" s="62"/>
      <c r="AQ194" s="71"/>
    </row>
    <row r="195" spans="2:43" hidden="1" x14ac:dyDescent="0.35">
      <c r="B195" s="5" t="s">
        <v>77</v>
      </c>
      <c r="C195" s="15">
        <v>12.471144000000001</v>
      </c>
      <c r="D195" s="15">
        <v>77.921140000000008</v>
      </c>
      <c r="E195" t="s">
        <v>168</v>
      </c>
      <c r="F195">
        <v>4</v>
      </c>
      <c r="G195" s="15">
        <f>HLOOKUP(Calculations!$E$2,'Prevalence Rates'!$C$3:$BC$249,'Prevalence Rates'!$BD195,FALSE)</f>
        <v>0</v>
      </c>
      <c r="H195">
        <f>HLOOKUP(Calculations!$E$2,'Population 2016'!$C$3:$BC$249,'Population 2016'!BD195,FALSE)</f>
        <v>0</v>
      </c>
      <c r="I195">
        <v>0</v>
      </c>
      <c r="J195">
        <f>HLOOKUP(Results!E$4,Targeting!$C$3:$F$249,Targeting!$G195,FALSE)</f>
        <v>0</v>
      </c>
      <c r="K195" s="76" t="e">
        <f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Authority"),OR($F195=1,$F195=5)),0,new_ci(VALUE(LEFT(Options!$B$24,2)),$C195,$E195,$F195,2016,$I195,1,$H195,$G195*$H195,Options!$B$8)))</f>
        <v>#VALUE!</v>
      </c>
      <c r="L195" s="77" t="e">
        <f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Authority"),OR($F195=1,$F195=5)),0,new_ci(VALUE(LEFT(Options!$B$24,2)),$C195,$E195,$F195,2016,$I195+$J195,1,$H195,$G195*$H195,Options!$B$8)))</f>
        <v>#VALUE!</v>
      </c>
      <c r="M195" s="70" t="e">
        <f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Authority"),OR($F195=1,$F195=5)),0,new_yllv2(VALUE(LEFT(Options!$B$24,2)),$C195,$D195,$E195,$F195,2016,$I195,1,$H195,$G195*$H195,Options!$B$8)))</f>
        <v>#VALUE!</v>
      </c>
      <c r="N195" s="71" t="e">
        <f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Authority"),OR($F195=1,$F195=5)),0,new_yllv2(VALUE(LEFT(Options!$B$24,2)),$C195,$D195,$E195,$F195,2016,$I195+$J195,1,$H195,$G195*$H195,Options!$B$8)))</f>
        <v>#VALUE!</v>
      </c>
      <c r="O195" s="77" t="e">
        <f ca="1"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Authority"),OR($F195=1,$F195=5)),0,hosp_count(VALUE(LEFT(Options!$B$24,2)),$C195,$E195,$F195,2016,$I195,1,$H195,$G195*$H195, Options!$B$8)))</f>
        <v>#NAME?</v>
      </c>
      <c r="P195" s="77" t="e">
        <f ca="1"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Authority"),OR($F195=1,$F195=5)),0,hosp_count(VALUE(LEFT(Options!$B$24,2)),$C195,$E195,$F195,2016,$I195+$J195,1,$H195,$G195*$H195, Options!$B$8)))</f>
        <v>#NAME?</v>
      </c>
      <c r="Q195" s="70" t="e">
        <f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Authority"),OR($F195=1,$F195=5)),0,prem_mort(VALUE(LEFT(Options!$B$24,2)),$C195,$E195,$F195,2016,$I195,1,$H195,$G195*$H195,Options!$B$8)))</f>
        <v>#VALUE!</v>
      </c>
      <c r="R195" s="71" t="e">
        <f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Authority"),OR($F195=1,$F195=5)),0,prem_mort(VALUE(LEFT(Options!$B$24,2)),$C195,$E195,$F195,2016,$I195+$J195,1,$H195,$G195*$H195,Options!$B$8)))</f>
        <v>#VALUE!</v>
      </c>
      <c r="S195" s="70" t="e">
        <f t="shared" si="170"/>
        <v>#VALUE!</v>
      </c>
      <c r="T195" s="62" t="e">
        <f t="shared" si="171"/>
        <v>#VALUE!</v>
      </c>
      <c r="U195" s="62" t="e">
        <f t="shared" si="172"/>
        <v>#VALUE!</v>
      </c>
      <c r="V195" s="62" t="e">
        <f t="shared" si="173"/>
        <v>#VALUE!</v>
      </c>
      <c r="W195" s="62" t="e">
        <f t="shared" ca="1" si="174"/>
        <v>#NAME?</v>
      </c>
      <c r="X195" s="62" t="e">
        <f t="shared" ca="1" si="175"/>
        <v>#NAME?</v>
      </c>
      <c r="Y195" s="62" t="e">
        <f t="shared" si="176"/>
        <v>#VALUE!</v>
      </c>
      <c r="Z195" s="71" t="e">
        <f t="shared" si="177"/>
        <v>#VALUE!</v>
      </c>
      <c r="AA195" s="70" t="e">
        <f t="shared" si="178"/>
        <v>#VALUE!</v>
      </c>
      <c r="AB195" s="62" t="e">
        <f t="shared" si="179"/>
        <v>#VALUE!</v>
      </c>
      <c r="AC195" s="62" t="e">
        <f t="shared" si="164"/>
        <v>#VALUE!</v>
      </c>
      <c r="AD195" s="62" t="e">
        <f t="shared" si="165"/>
        <v>#VALUE!</v>
      </c>
      <c r="AE195" s="62" t="e">
        <f t="shared" ca="1" si="166"/>
        <v>#NAME?</v>
      </c>
      <c r="AF195" s="62" t="e">
        <f t="shared" ca="1" si="167"/>
        <v>#NAME?</v>
      </c>
      <c r="AG195" s="62" t="e">
        <f t="shared" si="168"/>
        <v>#VALUE!</v>
      </c>
      <c r="AH195" s="62" t="e">
        <f t="shared" si="169"/>
        <v>#VALUE!</v>
      </c>
      <c r="AI195" s="71">
        <v>6600</v>
      </c>
      <c r="AJ195" s="120"/>
      <c r="AK195" s="121"/>
      <c r="AL195" s="62"/>
      <c r="AM195" s="62"/>
      <c r="AN195" s="121"/>
      <c r="AO195" s="121"/>
      <c r="AP195" s="62"/>
      <c r="AQ195" s="71"/>
    </row>
    <row r="196" spans="2:43" x14ac:dyDescent="0.35">
      <c r="B196" s="5" t="s">
        <v>47</v>
      </c>
      <c r="C196" s="15">
        <v>17.556318000000001</v>
      </c>
      <c r="D196" s="15">
        <v>77.07632000000001</v>
      </c>
      <c r="E196" t="s">
        <v>168</v>
      </c>
      <c r="F196">
        <v>4</v>
      </c>
      <c r="G196" s="15">
        <f>HLOOKUP(Calculations!$E$2,'Prevalence Rates'!$C$3:$BC$249,'Prevalence Rates'!$BD196,FALSE)</f>
        <v>0.34200000000000003</v>
      </c>
      <c r="H196">
        <f>HLOOKUP(Calculations!$E$2,'Population 2016'!$C$3:$BC$249,'Population 2016'!BD196,FALSE)</f>
        <v>24732</v>
      </c>
      <c r="I196">
        <v>0</v>
      </c>
      <c r="J196">
        <f>HLOOKUP(Results!E$4,Targeting!$C$3:$F$249,Targeting!$G196,FALSE)</f>
        <v>4061</v>
      </c>
      <c r="K196" s="76">
        <f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Authority"),OR($F196=1,$F196=5)),0,new_ci(VALUE(LEFT(Options!$B$24,2)),$C196,$E196,$F196,2016,$I196,1,$H196,$G196*$H196,Options!$B$8)))</f>
        <v>8.3961944823000003</v>
      </c>
      <c r="L196" s="77">
        <f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Authority"),OR($F196=1,$F196=5)),0,new_ci(VALUE(LEFT(Options!$B$24,2)),$C196,$E196,$F196,2016,$I196+$J196,1,$H196,$G196*$H196,Options!$B$8)))</f>
        <v>8.3296078897000001</v>
      </c>
      <c r="M196" s="70">
        <f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Authority"),OR($F196=1,$F196=5)),0,new_yllv2(VALUE(LEFT(Options!$B$24,2)),$C196,$D196,$E196,$F196,2016,$I196,1,$H196,$G196*$H196,Options!$B$8)))</f>
        <v>491.34531789660002</v>
      </c>
      <c r="N196" s="71">
        <f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Authority"),OR($F196=1,$F196=5)),0,new_yllv2(VALUE(LEFT(Options!$B$24,2)),$C196,$D196,$E196,$F196,2016,$I196+$J196,1,$H196,$G196*$H196,Options!$B$8)))</f>
        <v>487.4486703645</v>
      </c>
      <c r="O196" s="77" t="e">
        <f ca="1"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Authority"),OR($F196=1,$F196=5)),0,hosp_count(VALUE(LEFT(Options!$B$24,2)),$C196,$E196,$F196,2016,$I196,1,$H196,$G196*$H196, Options!$B$8)))</f>
        <v>#NAME?</v>
      </c>
      <c r="P196" s="77" t="e">
        <f ca="1"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Authority"),OR($F196=1,$F196=5)),0,hosp_count(VALUE(LEFT(Options!$B$24,2)),$C196,$E196,$F196,2016,$I196+$J196,1,$H196,$G196*$H196, Options!$B$8)))</f>
        <v>#NAME?</v>
      </c>
      <c r="Q196" s="70">
        <f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Authority"),OR($F196=1,$F196=5)),0,prem_mort(VALUE(LEFT(Options!$B$24,2)),$C196,$E196,$F196,2016,$I196,1,$H196,$G196*$H196,Options!$B$8)))</f>
        <v>8.3961944823000003</v>
      </c>
      <c r="R196" s="71">
        <f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Authority"),OR($F196=1,$F196=5)),0,prem_mort(VALUE(LEFT(Options!$B$24,2)),$C196,$E196,$F196,2016,$I196+$J196,1,$H196,$G196*$H196,Options!$B$8)))</f>
        <v>8.3296078897000001</v>
      </c>
      <c r="S196" s="70">
        <f t="shared" si="170"/>
        <v>33.948708079815624</v>
      </c>
      <c r="T196" s="62">
        <f t="shared" si="171"/>
        <v>33.679475536551834</v>
      </c>
      <c r="U196" s="62">
        <f t="shared" si="172"/>
        <v>1986.6784647282873</v>
      </c>
      <c r="V196" s="62">
        <f t="shared" si="173"/>
        <v>1970.922975758127</v>
      </c>
      <c r="W196" s="62" t="e">
        <f t="shared" ca="1" si="174"/>
        <v>#NAME?</v>
      </c>
      <c r="X196" s="62" t="e">
        <f t="shared" ca="1" si="175"/>
        <v>#NAME?</v>
      </c>
      <c r="Y196" s="62">
        <f t="shared" si="176"/>
        <v>33.948708079815624</v>
      </c>
      <c r="Z196" s="71">
        <f t="shared" si="177"/>
        <v>33.679475536551834</v>
      </c>
      <c r="AA196" s="70">
        <f t="shared" si="178"/>
        <v>149374.31555118875</v>
      </c>
      <c r="AB196" s="62">
        <f t="shared" si="179"/>
        <v>148189.69236082808</v>
      </c>
      <c r="AC196" s="62">
        <f t="shared" si="164"/>
        <v>8741385.2448044643</v>
      </c>
      <c r="AD196" s="62">
        <f t="shared" si="165"/>
        <v>8672061.0933357589</v>
      </c>
      <c r="AE196" s="62" t="e">
        <f t="shared" ca="1" si="166"/>
        <v>#NAME?</v>
      </c>
      <c r="AF196" s="62" t="e">
        <f t="shared" ca="1" si="167"/>
        <v>#NAME?</v>
      </c>
      <c r="AG196" s="62">
        <f t="shared" si="168"/>
        <v>149374.31555118875</v>
      </c>
      <c r="AH196" s="62">
        <f t="shared" si="169"/>
        <v>148189.69236082808</v>
      </c>
      <c r="AI196" s="71">
        <v>4400</v>
      </c>
      <c r="AJ196" s="120"/>
      <c r="AK196" s="121"/>
      <c r="AL196" s="62"/>
      <c r="AM196" s="62"/>
      <c r="AN196" s="121"/>
      <c r="AO196" s="121"/>
      <c r="AP196" s="62"/>
      <c r="AQ196" s="71"/>
    </row>
    <row r="197" spans="2:43" x14ac:dyDescent="0.35">
      <c r="B197" s="5" t="s">
        <v>48</v>
      </c>
      <c r="C197" s="15">
        <v>22.054632000000002</v>
      </c>
      <c r="D197" s="15">
        <v>77.704629999999995</v>
      </c>
      <c r="E197" t="s">
        <v>168</v>
      </c>
      <c r="F197">
        <v>4</v>
      </c>
      <c r="G197" s="15">
        <f>HLOOKUP(Calculations!$E$2,'Prevalence Rates'!$C$3:$BC$249,'Prevalence Rates'!$BD197,FALSE)</f>
        <v>0.34200000000000003</v>
      </c>
      <c r="H197">
        <f>HLOOKUP(Calculations!$E$2,'Population 2016'!$C$3:$BC$249,'Population 2016'!BD197,FALSE)</f>
        <v>35228</v>
      </c>
      <c r="I197">
        <v>0</v>
      </c>
      <c r="J197">
        <f>HLOOKUP(Results!E$4,Targeting!$C$3:$F$249,Targeting!$G197,FALSE)</f>
        <v>5784</v>
      </c>
      <c r="K197" s="76">
        <f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Authority"),OR($F197=1,$F197=5)),0,new_ci(VALUE(LEFT(Options!$B$24,2)),$C197,$E197,$F197,2016,$I197,1,$H197,$G197*$H197,Options!$B$8)))</f>
        <v>16.794698014600002</v>
      </c>
      <c r="L197" s="77">
        <f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Authority"),OR($F197=1,$F197=5)),0,new_ci(VALUE(LEFT(Options!$B$24,2)),$C197,$E197,$F197,2016,$I197+$J197,1,$H197,$G197*$H197,Options!$B$8)))</f>
        <v>16.661529512200001</v>
      </c>
      <c r="M197" s="70">
        <f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Authority"),OR($F197=1,$F197=5)),0,new_yllv2(VALUE(LEFT(Options!$B$24,2)),$C197,$D197,$E197,$F197,2016,$I197,1,$H197,$G197*$H197,Options!$B$8)))</f>
        <v>917.83021290850002</v>
      </c>
      <c r="N197" s="71">
        <f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Authority"),OR($F197=1,$F197=5)),0,new_yllv2(VALUE(LEFT(Options!$B$24,2)),$C197,$D197,$E197,$F197,2016,$I197+$J197,1,$H197,$G197*$H197,Options!$B$8)))</f>
        <v>910.55255451870005</v>
      </c>
      <c r="O197" s="77" t="e">
        <f ca="1"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Authority"),OR($F197=1,$F197=5)),0,hosp_count(VALUE(LEFT(Options!$B$24,2)),$C197,$E197,$F197,2016,$I197,1,$H197,$G197*$H197, Options!$B$8)))</f>
        <v>#NAME?</v>
      </c>
      <c r="P197" s="77" t="e">
        <f ca="1"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Authority"),OR($F197=1,$F197=5)),0,hosp_count(VALUE(LEFT(Options!$B$24,2)),$C197,$E197,$F197,2016,$I197+$J197,1,$H197,$G197*$H197, Options!$B$8)))</f>
        <v>#NAME?</v>
      </c>
      <c r="Q197" s="70">
        <f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Authority"),OR($F197=1,$F197=5)),0,prem_mort(VALUE(LEFT(Options!$B$24,2)),$C197,$E197,$F197,2016,$I197,1,$H197,$G197*$H197,Options!$B$8)))</f>
        <v>16.794698014600002</v>
      </c>
      <c r="R197" s="71">
        <f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Authority"),OR($F197=1,$F197=5)),0,prem_mort(VALUE(LEFT(Options!$B$24,2)),$C197,$E197,$F197,2016,$I197+$J197,1,$H197,$G197*$H197,Options!$B$8)))</f>
        <v>16.661529512200001</v>
      </c>
      <c r="S197" s="70">
        <f t="shared" si="170"/>
        <v>47.674287540024984</v>
      </c>
      <c r="T197" s="62">
        <f t="shared" si="171"/>
        <v>47.296268627796074</v>
      </c>
      <c r="U197" s="62">
        <f t="shared" si="172"/>
        <v>2605.399718713807</v>
      </c>
      <c r="V197" s="62">
        <f t="shared" si="173"/>
        <v>2584.7409859166005</v>
      </c>
      <c r="W197" s="62" t="e">
        <f t="shared" ca="1" si="174"/>
        <v>#NAME?</v>
      </c>
      <c r="X197" s="62" t="e">
        <f t="shared" ca="1" si="175"/>
        <v>#NAME?</v>
      </c>
      <c r="Y197" s="62">
        <f t="shared" si="176"/>
        <v>47.674287540024984</v>
      </c>
      <c r="Z197" s="71">
        <f t="shared" si="177"/>
        <v>47.296268627796074</v>
      </c>
      <c r="AA197" s="70">
        <f t="shared" si="178"/>
        <v>286045.72524014988</v>
      </c>
      <c r="AB197" s="62">
        <f t="shared" si="179"/>
        <v>283777.61176677642</v>
      </c>
      <c r="AC197" s="62">
        <f t="shared" si="164"/>
        <v>15632398.312282842</v>
      </c>
      <c r="AD197" s="62">
        <f t="shared" si="165"/>
        <v>15508445.915499603</v>
      </c>
      <c r="AE197" s="62" t="e">
        <f t="shared" ca="1" si="166"/>
        <v>#NAME?</v>
      </c>
      <c r="AF197" s="62" t="e">
        <f t="shared" ca="1" si="167"/>
        <v>#NAME?</v>
      </c>
      <c r="AG197" s="62">
        <f t="shared" si="168"/>
        <v>286045.72524014988</v>
      </c>
      <c r="AH197" s="62">
        <f t="shared" si="169"/>
        <v>283777.61176677642</v>
      </c>
      <c r="AI197" s="71">
        <v>6000</v>
      </c>
      <c r="AJ197" s="120"/>
      <c r="AK197" s="121"/>
      <c r="AL197" s="62"/>
      <c r="AM197" s="62"/>
      <c r="AN197" s="121"/>
      <c r="AO197" s="121"/>
      <c r="AP197" s="62"/>
      <c r="AQ197" s="71"/>
    </row>
    <row r="198" spans="2:43" x14ac:dyDescent="0.35">
      <c r="B198" s="5" t="s">
        <v>49</v>
      </c>
      <c r="C198" s="15">
        <v>26.959762999999999</v>
      </c>
      <c r="D198" s="15">
        <v>77.789760000000001</v>
      </c>
      <c r="E198" t="s">
        <v>168</v>
      </c>
      <c r="F198">
        <v>4</v>
      </c>
      <c r="G198" s="15">
        <f>HLOOKUP(Calculations!$E$2,'Prevalence Rates'!$C$3:$BC$249,'Prevalence Rates'!$BD198,FALSE)</f>
        <v>0.19700000000000004</v>
      </c>
      <c r="H198">
        <f>HLOOKUP(Calculations!$E$2,'Population 2016'!$C$3:$BC$249,'Population 2016'!BD198,FALSE)</f>
        <v>33718</v>
      </c>
      <c r="I198">
        <v>0</v>
      </c>
      <c r="J198">
        <f>HLOOKUP(Results!E$4,Targeting!$C$3:$F$249,Targeting!$G198,FALSE)</f>
        <v>5536</v>
      </c>
      <c r="K198" s="76">
        <f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Authority"),OR($F198=1,$F198=5)),0,new_ci(VALUE(LEFT(Options!$B$24,2)),$C198,$E198,$F198,2016,$I198,1,$H198,$G198*$H198,Options!$B$8)))</f>
        <v>23.277149231100001</v>
      </c>
      <c r="L198" s="77">
        <f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Authority"),OR($F198=1,$F198=5)),0,new_ci(VALUE(LEFT(Options!$B$24,2)),$C198,$E198,$F198,2016,$I198+$J198,1,$H198,$G198*$H198,Options!$B$8)))</f>
        <v>23.082036232699998</v>
      </c>
      <c r="M198" s="70">
        <f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Authority"),OR($F198=1,$F198=5)),0,new_yllv2(VALUE(LEFT(Options!$B$24,2)),$C198,$D198,$E198,$F198,2016,$I198,1,$H198,$G198*$H198,Options!$B$8)))</f>
        <v>1159.9002763543001</v>
      </c>
      <c r="N198" s="71">
        <f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Authority"),OR($F198=1,$F198=5)),0,new_yllv2(VALUE(LEFT(Options!$B$24,2)),$C198,$D198,$E198,$F198,2016,$I198+$J198,1,$H198,$G198*$H198,Options!$B$8)))</f>
        <v>1150.1777962292999</v>
      </c>
      <c r="O198" s="77" t="e">
        <f ca="1"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Authority"),OR($F198=1,$F198=5)),0,hosp_count(VALUE(LEFT(Options!$B$24,2)),$C198,$E198,$F198,2016,$I198,1,$H198,$G198*$H198, Options!$B$8)))</f>
        <v>#NAME?</v>
      </c>
      <c r="P198" s="77" t="e">
        <f ca="1"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Authority"),OR($F198=1,$F198=5)),0,hosp_count(VALUE(LEFT(Options!$B$24,2)),$C198,$E198,$F198,2016,$I198+$J198,1,$H198,$G198*$H198, Options!$B$8)))</f>
        <v>#NAME?</v>
      </c>
      <c r="Q198" s="70">
        <f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Authority"),OR($F198=1,$F198=5)),0,prem_mort(VALUE(LEFT(Options!$B$24,2)),$C198,$E198,$F198,2016,$I198,1,$H198,$G198*$H198,Options!$B$8)))</f>
        <v>23.277149231100001</v>
      </c>
      <c r="R198" s="71">
        <f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Authority"),OR($F198=1,$F198=5)),0,prem_mort(VALUE(LEFT(Options!$B$24,2)),$C198,$E198,$F198,2016,$I198+$J198,1,$H198,$G198*$H198,Options!$B$8)))</f>
        <v>23.082036232699998</v>
      </c>
      <c r="S198" s="70">
        <f t="shared" si="170"/>
        <v>69.034786259861207</v>
      </c>
      <c r="T198" s="62">
        <f t="shared" si="171"/>
        <v>68.456125015422032</v>
      </c>
      <c r="U198" s="62">
        <f t="shared" si="172"/>
        <v>3440.003192224628</v>
      </c>
      <c r="V198" s="62">
        <f t="shared" si="173"/>
        <v>3411.1685041500086</v>
      </c>
      <c r="W198" s="62" t="e">
        <f t="shared" ca="1" si="174"/>
        <v>#NAME?</v>
      </c>
      <c r="X198" s="62" t="e">
        <f t="shared" ca="1" si="175"/>
        <v>#NAME?</v>
      </c>
      <c r="Y198" s="62">
        <f t="shared" si="176"/>
        <v>69.034786259861207</v>
      </c>
      <c r="Z198" s="71">
        <f t="shared" si="177"/>
        <v>68.456125015422032</v>
      </c>
      <c r="AA198" s="70">
        <f t="shared" si="178"/>
        <v>414208.71755916724</v>
      </c>
      <c r="AB198" s="62">
        <f t="shared" si="179"/>
        <v>410736.75009253219</v>
      </c>
      <c r="AC198" s="62">
        <f t="shared" si="164"/>
        <v>20640019.153347768</v>
      </c>
      <c r="AD198" s="62">
        <f t="shared" si="165"/>
        <v>20467011.024900053</v>
      </c>
      <c r="AE198" s="62" t="e">
        <f t="shared" ca="1" si="166"/>
        <v>#NAME?</v>
      </c>
      <c r="AF198" s="62" t="e">
        <f t="shared" ca="1" si="167"/>
        <v>#NAME?</v>
      </c>
      <c r="AG198" s="62">
        <f t="shared" si="168"/>
        <v>414208.71755916724</v>
      </c>
      <c r="AH198" s="62">
        <f t="shared" si="169"/>
        <v>410736.75009253219</v>
      </c>
      <c r="AI198" s="71">
        <v>6000</v>
      </c>
      <c r="AJ198" s="120"/>
      <c r="AK198" s="121"/>
      <c r="AL198" s="62"/>
      <c r="AM198" s="62"/>
      <c r="AN198" s="121"/>
      <c r="AO198" s="121"/>
      <c r="AP198" s="62"/>
      <c r="AQ198" s="71"/>
    </row>
    <row r="199" spans="2:43" x14ac:dyDescent="0.35">
      <c r="B199" s="5" t="s">
        <v>50</v>
      </c>
      <c r="C199" s="15">
        <v>31.981521999999998</v>
      </c>
      <c r="D199" s="15">
        <v>78.061520000000002</v>
      </c>
      <c r="E199" t="s">
        <v>168</v>
      </c>
      <c r="F199">
        <v>4</v>
      </c>
      <c r="G199" s="15">
        <f>HLOOKUP(Calculations!$E$2,'Prevalence Rates'!$C$3:$BC$249,'Prevalence Rates'!$BD199,FALSE)</f>
        <v>0.19700000000000004</v>
      </c>
      <c r="H199">
        <f>HLOOKUP(Calculations!$E$2,'Population 2016'!$C$3:$BC$249,'Population 2016'!BD199,FALSE)</f>
        <v>32346</v>
      </c>
      <c r="I199">
        <v>0</v>
      </c>
      <c r="J199">
        <f>HLOOKUP(Results!E$4,Targeting!$C$3:$F$249,Targeting!$G199,FALSE)</f>
        <v>5311</v>
      </c>
      <c r="K199" s="76">
        <f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Authority"),OR($F199=1,$F199=5)),0,new_ci(VALUE(LEFT(Options!$B$24,2)),$C199,$E199,$F199,2016,$I199,1,$H199,$G199*$H199,Options!$B$8)))</f>
        <v>32.619129785699997</v>
      </c>
      <c r="L199" s="77">
        <f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Authority"),OR($F199=1,$F199=5)),0,new_ci(VALUE(LEFT(Options!$B$24,2)),$C199,$E199,$F199,2016,$I199+$J199,1,$H199,$G199*$H199,Options!$B$8)))</f>
        <v>32.345764649199999</v>
      </c>
      <c r="M199" s="70">
        <f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Authority"),OR($F199=1,$F199=5)),0,new_yllv2(VALUE(LEFT(Options!$B$24,2)),$C199,$D199,$E199,$F199,2016,$I199,1,$H199,$G199*$H199,Options!$B$8)))</f>
        <v>1470.4703055011</v>
      </c>
      <c r="N199" s="71">
        <f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Authority"),OR($F199=1,$F199=5)),0,new_yllv2(VALUE(LEFT(Options!$B$24,2)),$C199,$D199,$E199,$F199,2016,$I199+$J199,1,$H199,$G199*$H199,Options!$B$8)))</f>
        <v>1458.1470056943999</v>
      </c>
      <c r="O199" s="77" t="e">
        <f ca="1"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Authority"),OR($F199=1,$F199=5)),0,hosp_count(VALUE(LEFT(Options!$B$24,2)),$C199,$E199,$F199,2016,$I199,1,$H199,$G199*$H199, Options!$B$8)))</f>
        <v>#NAME?</v>
      </c>
      <c r="P199" s="77" t="e">
        <f ca="1"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Authority"),OR($F199=1,$F199=5)),0,hosp_count(VALUE(LEFT(Options!$B$24,2)),$C199,$E199,$F199,2016,$I199+$J199,1,$H199,$G199*$H199, Options!$B$8)))</f>
        <v>#NAME?</v>
      </c>
      <c r="Q199" s="70">
        <f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Authority"),OR($F199=1,$F199=5)),0,prem_mort(VALUE(LEFT(Options!$B$24,2)),$C199,$E199,$F199,2016,$I199,1,$H199,$G199*$H199,Options!$B$8)))</f>
        <v>32.619129785699997</v>
      </c>
      <c r="R199" s="71">
        <f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Authority"),OR($F199=1,$F199=5)),0,prem_mort(VALUE(LEFT(Options!$B$24,2)),$C199,$E199,$F199,2016,$I199+$J199,1,$H199,$G199*$H199,Options!$B$8)))</f>
        <v>32.345764649199999</v>
      </c>
      <c r="S199" s="70">
        <f t="shared" si="170"/>
        <v>100.84440049990725</v>
      </c>
      <c r="T199" s="62">
        <f t="shared" si="171"/>
        <v>99.999272395968589</v>
      </c>
      <c r="U199" s="62">
        <f t="shared" si="172"/>
        <v>4546.0653728470297</v>
      </c>
      <c r="V199" s="62">
        <f t="shared" si="173"/>
        <v>4507.9669996116982</v>
      </c>
      <c r="W199" s="62" t="e">
        <f t="shared" ca="1" si="174"/>
        <v>#NAME?</v>
      </c>
      <c r="X199" s="62" t="e">
        <f t="shared" ca="1" si="175"/>
        <v>#NAME?</v>
      </c>
      <c r="Y199" s="62">
        <f t="shared" si="176"/>
        <v>100.84440049990725</v>
      </c>
      <c r="Z199" s="71">
        <f t="shared" si="177"/>
        <v>99.999272395968589</v>
      </c>
      <c r="AA199" s="70">
        <f t="shared" si="178"/>
        <v>655488.60324939713</v>
      </c>
      <c r="AB199" s="62">
        <f t="shared" si="179"/>
        <v>649995.27057379577</v>
      </c>
      <c r="AC199" s="62">
        <f t="shared" si="164"/>
        <v>29549424.923505694</v>
      </c>
      <c r="AD199" s="62">
        <f t="shared" si="165"/>
        <v>29301785.497476038</v>
      </c>
      <c r="AE199" s="62" t="e">
        <f t="shared" ca="1" si="166"/>
        <v>#NAME?</v>
      </c>
      <c r="AF199" s="62" t="e">
        <f t="shared" ca="1" si="167"/>
        <v>#NAME?</v>
      </c>
      <c r="AG199" s="62">
        <f t="shared" si="168"/>
        <v>655488.60324939713</v>
      </c>
      <c r="AH199" s="62">
        <f t="shared" si="169"/>
        <v>649995.27057379577</v>
      </c>
      <c r="AI199" s="71">
        <v>6500</v>
      </c>
      <c r="AJ199" s="120"/>
      <c r="AK199" s="121"/>
      <c r="AL199" s="62"/>
      <c r="AM199" s="62"/>
      <c r="AN199" s="121"/>
      <c r="AO199" s="121"/>
      <c r="AP199" s="62"/>
      <c r="AQ199" s="71"/>
    </row>
    <row r="200" spans="2:43" x14ac:dyDescent="0.35">
      <c r="B200" s="5" t="s">
        <v>51</v>
      </c>
      <c r="C200" s="15">
        <v>36.926009999999998</v>
      </c>
      <c r="D200" s="15">
        <v>78.336009999999987</v>
      </c>
      <c r="E200" t="s">
        <v>168</v>
      </c>
      <c r="F200">
        <v>4</v>
      </c>
      <c r="G200" s="15">
        <f>HLOOKUP(Calculations!$E$2,'Prevalence Rates'!$C$3:$BC$249,'Prevalence Rates'!$BD200,FALSE)</f>
        <v>0.27200000000000002</v>
      </c>
      <c r="H200">
        <f>HLOOKUP(Calculations!$E$2,'Population 2016'!$C$3:$BC$249,'Population 2016'!BD200,FALSE)</f>
        <v>32021</v>
      </c>
      <c r="I200">
        <v>0</v>
      </c>
      <c r="J200">
        <f>HLOOKUP(Results!E$4,Targeting!$C$3:$F$249,Targeting!$G200,FALSE)</f>
        <v>5258</v>
      </c>
      <c r="K200" s="76">
        <f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Authority"),OR($F200=1,$F200=5)),0,new_ci(VALUE(LEFT(Options!$B$24,2)),$C200,$E200,$F200,2016,$I200,1,$H200,$G200*$H200,Options!$B$8)))</f>
        <v>46.892646134899998</v>
      </c>
      <c r="L200" s="77">
        <f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Authority"),OR($F200=1,$F200=5)),0,new_ci(VALUE(LEFT(Options!$B$24,2)),$C200,$E200,$F200,2016,$I200+$J200,1,$H200,$G200*$H200,Options!$B$8)))</f>
        <v>46.5110725491</v>
      </c>
      <c r="M200" s="70">
        <f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Authority"),OR($F200=1,$F200=5)),0,new_yllv2(VALUE(LEFT(Options!$B$24,2)),$C200,$D200,$E200,$F200,2016,$I200,1,$H200,$G200*$H200,Options!$B$8)))</f>
        <v>1894.9318303113</v>
      </c>
      <c r="N200" s="71">
        <f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Authority"),OR($F200=1,$F200=5)),0,new_yllv2(VALUE(LEFT(Options!$B$24,2)),$C200,$D200,$E200,$F200,2016,$I200+$J200,1,$H200,$G200*$H200,Options!$B$8)))</f>
        <v>1879.5124417090999</v>
      </c>
      <c r="O200" s="77" t="e">
        <f ca="1"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Authority"),OR($F200=1,$F200=5)),0,hosp_count(VALUE(LEFT(Options!$B$24,2)),$C200,$E200,$F200,2016,$I200,1,$H200,$G200*$H200, Options!$B$8)))</f>
        <v>#NAME?</v>
      </c>
      <c r="P200" s="77" t="e">
        <f ca="1"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Authority"),OR($F200=1,$F200=5)),0,hosp_count(VALUE(LEFT(Options!$B$24,2)),$C200,$E200,$F200,2016,$I200+$J200,1,$H200,$G200*$H200, Options!$B$8)))</f>
        <v>#NAME?</v>
      </c>
      <c r="Q200" s="70">
        <f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Authority"),OR($F200=1,$F200=5)),0,prem_mort(VALUE(LEFT(Options!$B$24,2)),$C200,$E200,$F200,2016,$I200,1,$H200,$G200*$H200,Options!$B$8)))</f>
        <v>46.892646134899998</v>
      </c>
      <c r="R200" s="71">
        <f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Authority"),OR($F200=1,$F200=5)),0,prem_mort(VALUE(LEFT(Options!$B$24,2)),$C200,$E200,$F200,2016,$I200+$J200,1,$H200,$G200*$H200,Options!$B$8)))</f>
        <v>46.5110725491</v>
      </c>
      <c r="S200" s="70">
        <f t="shared" si="170"/>
        <v>146.44341568002247</v>
      </c>
      <c r="T200" s="62">
        <f t="shared" si="171"/>
        <v>145.25178023515818</v>
      </c>
      <c r="U200" s="62">
        <f t="shared" si="172"/>
        <v>5917.7784276296807</v>
      </c>
      <c r="V200" s="62">
        <f t="shared" si="173"/>
        <v>5869.6244393026454</v>
      </c>
      <c r="W200" s="62" t="e">
        <f t="shared" ca="1" si="174"/>
        <v>#NAME?</v>
      </c>
      <c r="X200" s="62" t="e">
        <f t="shared" ca="1" si="175"/>
        <v>#NAME?</v>
      </c>
      <c r="Y200" s="62">
        <f t="shared" si="176"/>
        <v>146.44341568002247</v>
      </c>
      <c r="Z200" s="71">
        <f t="shared" si="177"/>
        <v>145.25178023515818</v>
      </c>
      <c r="AA200" s="70">
        <f t="shared" si="178"/>
        <v>1025103.9097601572</v>
      </c>
      <c r="AB200" s="62">
        <f t="shared" si="179"/>
        <v>1016762.4616461073</v>
      </c>
      <c r="AC200" s="62">
        <f t="shared" si="164"/>
        <v>41424448.993407764</v>
      </c>
      <c r="AD200" s="62">
        <f t="shared" si="165"/>
        <v>41087371.075118519</v>
      </c>
      <c r="AE200" s="62" t="e">
        <f t="shared" ca="1" si="166"/>
        <v>#NAME?</v>
      </c>
      <c r="AF200" s="62" t="e">
        <f t="shared" ca="1" si="167"/>
        <v>#NAME?</v>
      </c>
      <c r="AG200" s="62">
        <f t="shared" si="168"/>
        <v>1025103.9097601572</v>
      </c>
      <c r="AH200" s="62">
        <f t="shared" si="169"/>
        <v>1016762.4616461073</v>
      </c>
      <c r="AI200" s="71">
        <v>7000</v>
      </c>
      <c r="AJ200" s="120"/>
      <c r="AK200" s="121"/>
      <c r="AL200" s="62"/>
      <c r="AM200" s="62"/>
      <c r="AN200" s="121"/>
      <c r="AO200" s="121"/>
      <c r="AP200" s="62"/>
      <c r="AQ200" s="71"/>
    </row>
    <row r="201" spans="2:43" x14ac:dyDescent="0.35">
      <c r="B201" s="5" t="s">
        <v>52</v>
      </c>
      <c r="C201" s="15">
        <v>42.067703000000002</v>
      </c>
      <c r="D201" s="15">
        <v>78.907700000000006</v>
      </c>
      <c r="E201" t="s">
        <v>168</v>
      </c>
      <c r="F201">
        <v>4</v>
      </c>
      <c r="G201" s="15">
        <f>HLOOKUP(Calculations!$E$2,'Prevalence Rates'!$C$3:$BC$249,'Prevalence Rates'!$BD201,FALSE)</f>
        <v>0.27200000000000002</v>
      </c>
      <c r="H201">
        <f>HLOOKUP(Calculations!$E$2,'Population 2016'!$C$3:$BC$249,'Population 2016'!BD201,FALSE)</f>
        <v>34348</v>
      </c>
      <c r="I201">
        <v>0</v>
      </c>
      <c r="J201">
        <f>HLOOKUP(Results!E$4,Targeting!$C$3:$F$249,Targeting!$G201,FALSE)</f>
        <v>5640</v>
      </c>
      <c r="K201" s="76">
        <f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Authority"),OR($F201=1,$F201=5)),0,new_ci(VALUE(LEFT(Options!$B$24,2)),$C201,$E201,$F201,2016,$I201,1,$H201,$G201*$H201,Options!$B$8)))</f>
        <v>74.131543521599994</v>
      </c>
      <c r="L201" s="77">
        <f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Authority"),OR($F201=1,$F201=5)),0,new_ci(VALUE(LEFT(Options!$B$24,2)),$C201,$E201,$F201,2016,$I201+$J201,1,$H201,$G201*$H201,Options!$B$8)))</f>
        <v>73.5286433136</v>
      </c>
      <c r="M201" s="70">
        <f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Authority"),OR($F201=1,$F201=5)),0,new_yllv2(VALUE(LEFT(Options!$B$24,2)),$C201,$D201,$E201,$F201,2016,$I201,1,$H201,$G201*$H201,Options!$B$8)))</f>
        <v>2656.8742974195002</v>
      </c>
      <c r="N201" s="71">
        <f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Authority"),OR($F201=1,$F201=5)),0,new_yllv2(VALUE(LEFT(Options!$B$24,2)),$C201,$D201,$E201,$F201,2016,$I201+$J201,1,$H201,$G201*$H201,Options!$B$8)))</f>
        <v>2635.2663557735</v>
      </c>
      <c r="O201" s="77" t="e">
        <f ca="1"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Authority"),OR($F201=1,$F201=5)),0,hosp_count(VALUE(LEFT(Options!$B$24,2)),$C201,$E201,$F201,2016,$I201,1,$H201,$G201*$H201, Options!$B$8)))</f>
        <v>#NAME?</v>
      </c>
      <c r="P201" s="77" t="e">
        <f ca="1"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Authority"),OR($F201=1,$F201=5)),0,hosp_count(VALUE(LEFT(Options!$B$24,2)),$C201,$E201,$F201,2016,$I201+$J201,1,$H201,$G201*$H201, Options!$B$8)))</f>
        <v>#NAME?</v>
      </c>
      <c r="Q201" s="70">
        <f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Authority"),OR($F201=1,$F201=5)),0,prem_mort(VALUE(LEFT(Options!$B$24,2)),$C201,$E201,$F201,2016,$I201,1,$H201,$G201*$H201,Options!$B$8)))</f>
        <v>74.131543521599994</v>
      </c>
      <c r="R201" s="71">
        <f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Authority"),OR($F201=1,$F201=5)),0,prem_mort(VALUE(LEFT(Options!$B$24,2)),$C201,$E201,$F201,2016,$I201+$J201,1,$H201,$G201*$H201,Options!$B$8)))</f>
        <v>73.5286433136</v>
      </c>
      <c r="S201" s="70">
        <f t="shared" si="170"/>
        <v>215.82491999999999</v>
      </c>
      <c r="T201" s="62">
        <f t="shared" si="171"/>
        <v>214.06964980086178</v>
      </c>
      <c r="U201" s="62">
        <f t="shared" si="172"/>
        <v>7735.164485325201</v>
      </c>
      <c r="V201" s="62">
        <f t="shared" si="173"/>
        <v>7672.2556066539537</v>
      </c>
      <c r="W201" s="62" t="e">
        <f t="shared" ca="1" si="174"/>
        <v>#NAME?</v>
      </c>
      <c r="X201" s="62" t="e">
        <f t="shared" ca="1" si="175"/>
        <v>#NAME?</v>
      </c>
      <c r="Y201" s="62">
        <f t="shared" si="176"/>
        <v>215.82491999999999</v>
      </c>
      <c r="Z201" s="71">
        <f t="shared" si="177"/>
        <v>214.06964980086178</v>
      </c>
      <c r="AA201" s="70">
        <f t="shared" si="178"/>
        <v>1510774.44</v>
      </c>
      <c r="AB201" s="62">
        <f t="shared" si="179"/>
        <v>1498487.5486060325</v>
      </c>
      <c r="AC201" s="62">
        <f t="shared" si="164"/>
        <v>54146151.397276409</v>
      </c>
      <c r="AD201" s="62">
        <f t="shared" si="165"/>
        <v>53705789.246577673</v>
      </c>
      <c r="AE201" s="62" t="e">
        <f t="shared" ca="1" si="166"/>
        <v>#NAME?</v>
      </c>
      <c r="AF201" s="62" t="e">
        <f t="shared" ca="1" si="167"/>
        <v>#NAME?</v>
      </c>
      <c r="AG201" s="62">
        <f t="shared" si="168"/>
        <v>1510774.44</v>
      </c>
      <c r="AH201" s="62">
        <f t="shared" si="169"/>
        <v>1498487.5486060325</v>
      </c>
      <c r="AI201" s="71">
        <v>7000</v>
      </c>
      <c r="AJ201" s="120"/>
      <c r="AK201" s="121"/>
      <c r="AL201" s="62"/>
      <c r="AM201" s="62"/>
      <c r="AN201" s="121"/>
      <c r="AO201" s="121"/>
      <c r="AP201" s="62"/>
      <c r="AQ201" s="71"/>
    </row>
    <row r="202" spans="2:43" x14ac:dyDescent="0.35">
      <c r="B202" s="5" t="s">
        <v>53</v>
      </c>
      <c r="C202" s="15">
        <v>47.038155000000003</v>
      </c>
      <c r="D202" s="15">
        <v>79.418149999999997</v>
      </c>
      <c r="E202" t="s">
        <v>168</v>
      </c>
      <c r="F202">
        <v>4</v>
      </c>
      <c r="G202" s="15">
        <f>HLOOKUP(Calculations!$E$2,'Prevalence Rates'!$C$3:$BC$249,'Prevalence Rates'!$BD202,FALSE)</f>
        <v>0.32</v>
      </c>
      <c r="H202">
        <f>HLOOKUP(Calculations!$E$2,'Population 2016'!$C$3:$BC$249,'Population 2016'!BD202,FALSE)</f>
        <v>39846</v>
      </c>
      <c r="I202">
        <v>0</v>
      </c>
      <c r="J202">
        <f>HLOOKUP(Results!E$4,Targeting!$C$3:$F$249,Targeting!$G202,FALSE)</f>
        <v>6542</v>
      </c>
      <c r="K202" s="76">
        <f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Authority"),OR($F202=1,$F202=5)),0,new_ci(VALUE(LEFT(Options!$B$24,2)),$C202,$E202,$F202,2016,$I202,1,$H202,$G202*$H202,Options!$B$8)))</f>
        <v>125.0943598969</v>
      </c>
      <c r="L202" s="77">
        <f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Authority"),OR($F202=1,$F202=5)),0,new_ci(VALUE(LEFT(Options!$B$24,2)),$C202,$E202,$F202,2016,$I202+$J202,1,$H202,$G202*$H202,Options!$B$8)))</f>
        <v>124.0961815369</v>
      </c>
      <c r="M202" s="70">
        <f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Authority"),OR($F202=1,$F202=5)),0,new_yllv2(VALUE(LEFT(Options!$B$24,2)),$C202,$D202,$E202,$F202,2016,$I202,1,$H202,$G202*$H202,Options!$B$8)))</f>
        <v>3925.4603880928998</v>
      </c>
      <c r="N202" s="71">
        <f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Authority"),OR($F202=1,$F202=5)),0,new_yllv2(VALUE(LEFT(Options!$B$24,2)),$C202,$D202,$E202,$F202,2016,$I202+$J202,1,$H202,$G202*$H202,Options!$B$8)))</f>
        <v>3894.1375561469999</v>
      </c>
      <c r="O202" s="77" t="e">
        <f ca="1"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Authority"),OR($F202=1,$F202=5)),0,hosp_count(VALUE(LEFT(Options!$B$24,2)),$C202,$E202,$F202,2016,$I202,1,$H202,$G202*$H202, Options!$B$8)))</f>
        <v>#NAME?</v>
      </c>
      <c r="P202" s="77" t="e">
        <f ca="1"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Authority"),OR($F202=1,$F202=5)),0,hosp_count(VALUE(LEFT(Options!$B$24,2)),$C202,$E202,$F202,2016,$I202+$J202,1,$H202,$G202*$H202, Options!$B$8)))</f>
        <v>#NAME?</v>
      </c>
      <c r="Q202" s="70">
        <f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Authority"),OR($F202=1,$F202=5)),0,prem_mort(VALUE(LEFT(Options!$B$24,2)),$C202,$E202,$F202,2016,$I202,1,$H202,$G202*$H202,Options!$B$8)))</f>
        <v>125.0943598969</v>
      </c>
      <c r="R202" s="71">
        <f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Authority"),OR($F202=1,$F202=5)),0,prem_mort(VALUE(LEFT(Options!$B$24,2)),$C202,$E202,$F202,2016,$I202+$J202,1,$H202,$G202*$H202,Options!$B$8)))</f>
        <v>124.0961815369</v>
      </c>
      <c r="S202" s="70">
        <f t="shared" si="170"/>
        <v>313.9445863998896</v>
      </c>
      <c r="T202" s="62">
        <f t="shared" si="171"/>
        <v>311.43949590147071</v>
      </c>
      <c r="U202" s="62">
        <f t="shared" si="172"/>
        <v>9851.579551505547</v>
      </c>
      <c r="V202" s="62">
        <f t="shared" si="173"/>
        <v>9772.9698241906335</v>
      </c>
      <c r="W202" s="62" t="e">
        <f t="shared" ca="1" si="174"/>
        <v>#NAME?</v>
      </c>
      <c r="X202" s="62" t="e">
        <f t="shared" ca="1" si="175"/>
        <v>#NAME?</v>
      </c>
      <c r="Y202" s="62">
        <f t="shared" si="176"/>
        <v>313.9445863998896</v>
      </c>
      <c r="Z202" s="71">
        <f t="shared" si="177"/>
        <v>311.43949590147071</v>
      </c>
      <c r="AA202" s="70">
        <f t="shared" si="178"/>
        <v>2197612.1047992273</v>
      </c>
      <c r="AB202" s="62">
        <f t="shared" si="179"/>
        <v>2180076.4713102952</v>
      </c>
      <c r="AC202" s="62">
        <f t="shared" si="164"/>
        <v>68961056.860538825</v>
      </c>
      <c r="AD202" s="62">
        <f t="shared" si="165"/>
        <v>68410788.769334435</v>
      </c>
      <c r="AE202" s="62" t="e">
        <f t="shared" ca="1" si="166"/>
        <v>#NAME?</v>
      </c>
      <c r="AF202" s="62" t="e">
        <f t="shared" ca="1" si="167"/>
        <v>#NAME?</v>
      </c>
      <c r="AG202" s="62">
        <f t="shared" si="168"/>
        <v>2197612.1047992273</v>
      </c>
      <c r="AH202" s="62">
        <f t="shared" si="169"/>
        <v>2180076.4713102952</v>
      </c>
      <c r="AI202" s="71">
        <v>7000</v>
      </c>
      <c r="AJ202" s="120"/>
      <c r="AK202" s="121"/>
      <c r="AL202" s="62"/>
      <c r="AM202" s="62"/>
      <c r="AN202" s="121"/>
      <c r="AO202" s="121"/>
      <c r="AP202" s="62"/>
      <c r="AQ202" s="71"/>
    </row>
    <row r="203" spans="2:43" x14ac:dyDescent="0.35">
      <c r="B203" s="5" t="s">
        <v>54</v>
      </c>
      <c r="C203" s="15">
        <v>51.998646000000001</v>
      </c>
      <c r="D203" s="15">
        <v>79.988649999999993</v>
      </c>
      <c r="E203" t="s">
        <v>168</v>
      </c>
      <c r="F203">
        <v>4</v>
      </c>
      <c r="G203" s="15">
        <f>HLOOKUP(Calculations!$E$2,'Prevalence Rates'!$C$3:$BC$249,'Prevalence Rates'!$BD203,FALSE)</f>
        <v>0.32</v>
      </c>
      <c r="H203">
        <f>HLOOKUP(Calculations!$E$2,'Population 2016'!$C$3:$BC$249,'Population 2016'!BD203,FALSE)</f>
        <v>42258</v>
      </c>
      <c r="I203">
        <v>0</v>
      </c>
      <c r="J203">
        <f>HLOOKUP(Results!E$4,Targeting!$C$3:$F$249,Targeting!$G203,FALSE)</f>
        <v>6938</v>
      </c>
      <c r="K203" s="76">
        <f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Authority"),OR($F203=1,$F203=5)),0,new_ci(VALUE(LEFT(Options!$B$24,2)),$C203,$E203,$F203,2016,$I203,1,$H203,$G203*$H203,Options!$B$8)))</f>
        <v>192.79161695670001</v>
      </c>
      <c r="L203" s="77">
        <f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Authority"),OR($F203=1,$F203=5)),0,new_ci(VALUE(LEFT(Options!$B$24,2)),$C203,$E203,$F203,2016,$I203+$J203,1,$H203,$G203*$H203,Options!$B$8)))</f>
        <v>191.25483053030001</v>
      </c>
      <c r="M203" s="70">
        <f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Authority"),OR($F203=1,$F203=5)),0,new_yllv2(VALUE(LEFT(Options!$B$24,2)),$C203,$D203,$E203,$F203,2016,$I203,1,$H203,$G203*$H203,Options!$B$8)))</f>
        <v>5203.4465128277998</v>
      </c>
      <c r="N203" s="71">
        <f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Authority"),OR($F203=1,$F203=5)),0,new_yllv2(VALUE(LEFT(Options!$B$24,2)),$C203,$D203,$E203,$F203,2016,$I203+$J203,1,$H203,$G203*$H203,Options!$B$8)))</f>
        <v>5161.9686410321001</v>
      </c>
      <c r="O203" s="77" t="e">
        <f ca="1"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Authority"),OR($F203=1,$F203=5)),0,hosp_count(VALUE(LEFT(Options!$B$24,2)),$C203,$E203,$F203,2016,$I203,1,$H203,$G203*$H203, Options!$B$8)))</f>
        <v>#NAME?</v>
      </c>
      <c r="P203" s="77" t="e">
        <f ca="1"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Authority"),OR($F203=1,$F203=5)),0,hosp_count(VALUE(LEFT(Options!$B$24,2)),$C203,$E203,$F203,2016,$I203+$J203,1,$H203,$G203*$H203, Options!$B$8)))</f>
        <v>#NAME?</v>
      </c>
      <c r="Q203" s="70">
        <f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Authority"),OR($F203=1,$F203=5)),0,prem_mort(VALUE(LEFT(Options!$B$24,2)),$C203,$E203,$F203,2016,$I203,1,$H203,$G203*$H203,Options!$B$8)))</f>
        <v>192.79161695670001</v>
      </c>
      <c r="R203" s="71">
        <f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Authority"),OR($F203=1,$F203=5)),0,prem_mort(VALUE(LEFT(Options!$B$24,2)),$C203,$E203,$F203,2016,$I203+$J203,1,$H203,$G203*$H203,Options!$B$8)))</f>
        <v>191.25483053030001</v>
      </c>
      <c r="S203" s="70">
        <f t="shared" si="170"/>
        <v>456.22513360002841</v>
      </c>
      <c r="T203" s="62">
        <f t="shared" si="171"/>
        <v>452.58845787850828</v>
      </c>
      <c r="U203" s="62">
        <f t="shared" si="172"/>
        <v>12313.518180765299</v>
      </c>
      <c r="V203" s="62">
        <f t="shared" si="173"/>
        <v>12215.364288494724</v>
      </c>
      <c r="W203" s="62" t="e">
        <f t="shared" ca="1" si="174"/>
        <v>#NAME?</v>
      </c>
      <c r="X203" s="62" t="e">
        <f t="shared" ca="1" si="175"/>
        <v>#NAME?</v>
      </c>
      <c r="Y203" s="62">
        <f t="shared" si="176"/>
        <v>456.22513360002841</v>
      </c>
      <c r="Z203" s="71">
        <f t="shared" si="177"/>
        <v>452.58845787850828</v>
      </c>
      <c r="AA203" s="70">
        <f t="shared" si="178"/>
        <v>3193575.935200199</v>
      </c>
      <c r="AB203" s="62">
        <f t="shared" si="179"/>
        <v>3168119.2051495579</v>
      </c>
      <c r="AC203" s="62">
        <f t="shared" si="164"/>
        <v>86194627.265357092</v>
      </c>
      <c r="AD203" s="62">
        <f t="shared" si="165"/>
        <v>85507550.019463062</v>
      </c>
      <c r="AE203" s="62" t="e">
        <f t="shared" ca="1" si="166"/>
        <v>#NAME?</v>
      </c>
      <c r="AF203" s="62" t="e">
        <f t="shared" ca="1" si="167"/>
        <v>#NAME?</v>
      </c>
      <c r="AG203" s="62">
        <f t="shared" si="168"/>
        <v>3193575.935200199</v>
      </c>
      <c r="AH203" s="62">
        <f t="shared" si="169"/>
        <v>3168119.2051495579</v>
      </c>
      <c r="AI203" s="71">
        <v>7000</v>
      </c>
      <c r="AJ203" s="120"/>
      <c r="AK203" s="121"/>
      <c r="AL203" s="62"/>
      <c r="AM203" s="62"/>
      <c r="AN203" s="121"/>
      <c r="AO203" s="121"/>
      <c r="AP203" s="62"/>
      <c r="AQ203" s="71"/>
    </row>
    <row r="204" spans="2:43" x14ac:dyDescent="0.35">
      <c r="B204" s="5" t="s">
        <v>55</v>
      </c>
      <c r="C204" s="15">
        <v>56.950867000000002</v>
      </c>
      <c r="D204" s="15">
        <v>80.660870000000003</v>
      </c>
      <c r="E204" t="s">
        <v>168</v>
      </c>
      <c r="F204">
        <v>4</v>
      </c>
      <c r="G204" s="15">
        <f>HLOOKUP(Calculations!$E$2,'Prevalence Rates'!$C$3:$BC$249,'Prevalence Rates'!$BD204,FALSE)</f>
        <v>0.40500000000000003</v>
      </c>
      <c r="H204">
        <f>HLOOKUP(Calculations!$E$2,'Population 2016'!$C$3:$BC$249,'Population 2016'!BD204,FALSE)</f>
        <v>38483</v>
      </c>
      <c r="I204">
        <v>0</v>
      </c>
      <c r="J204">
        <f>HLOOKUP(Results!E$4,Targeting!$C$3:$F$249,Targeting!$G204,FALSE)</f>
        <v>6318</v>
      </c>
      <c r="K204" s="76">
        <f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Authority"),OR($F204=1,$F204=5)),0,new_ci(VALUE(LEFT(Options!$B$24,2)),$C204,$E204,$F204,2016,$I204,1,$H204,$G204*$H204,Options!$B$8)))</f>
        <v>254.8926572634</v>
      </c>
      <c r="L204" s="77">
        <f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Authority"),OR($F204=1,$F204=5)),0,new_ci(VALUE(LEFT(Options!$B$24,2)),$C204,$E204,$F204,2016,$I204+$J204,1,$H204,$G204*$H204,Options!$B$8)))</f>
        <v>252.92645522820001</v>
      </c>
      <c r="M204" s="70">
        <f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Authority"),OR($F204=1,$F204=5)),0,new_yllv2(VALUE(LEFT(Options!$B$24,2)),$C204,$D204,$E204,$F204,2016,$I204,1,$H204,$G204*$H204,Options!$B$8)))</f>
        <v>5788.6130111297998</v>
      </c>
      <c r="N204" s="71">
        <f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Authority"),OR($F204=1,$F204=5)),0,new_yllv2(VALUE(LEFT(Options!$B$24,2)),$C204,$D204,$E204,$F204,2016,$I204+$J204,1,$H204,$G204*$H204,Options!$B$8)))</f>
        <v>5743.9605570118001</v>
      </c>
      <c r="O204" s="77" t="e">
        <f ca="1"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Authority"),OR($F204=1,$F204=5)),0,hosp_count(VALUE(LEFT(Options!$B$24,2)),$C204,$E204,$F204,2016,$I204,1,$H204,$G204*$H204, Options!$B$8)))</f>
        <v>#NAME?</v>
      </c>
      <c r="P204" s="77" t="e">
        <f ca="1"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Authority"),OR($F204=1,$F204=5)),0,hosp_count(VALUE(LEFT(Options!$B$24,2)),$C204,$E204,$F204,2016,$I204+$J204,1,$H204,$G204*$H204, Options!$B$8)))</f>
        <v>#NAME?</v>
      </c>
      <c r="Q204" s="70">
        <f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Authority"),OR($F204=1,$F204=5)),0,prem_mort(VALUE(LEFT(Options!$B$24,2)),$C204,$E204,$F204,2016,$I204,1,$H204,$G204*$H204,Options!$B$8)))</f>
        <v>254.8926572634</v>
      </c>
      <c r="R204" s="71">
        <f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Authority"),OR($F204=1,$F204=5)),0,prem_mort(VALUE(LEFT(Options!$B$24,2)),$C204,$E204,$F204,2016,$I204+$J204,1,$H204,$G204*$H204,Options!$B$8)))</f>
        <v>252.92645522820001</v>
      </c>
      <c r="S204" s="70">
        <f t="shared" si="170"/>
        <v>662.35131685003762</v>
      </c>
      <c r="T204" s="62">
        <f t="shared" si="171"/>
        <v>657.2420425335863</v>
      </c>
      <c r="U204" s="62">
        <f t="shared" si="172"/>
        <v>15042.000392718342</v>
      </c>
      <c r="V204" s="62">
        <f t="shared" si="173"/>
        <v>14925.968757663903</v>
      </c>
      <c r="W204" s="62" t="e">
        <f t="shared" ca="1" si="174"/>
        <v>#NAME?</v>
      </c>
      <c r="X204" s="62" t="e">
        <f t="shared" ca="1" si="175"/>
        <v>#NAME?</v>
      </c>
      <c r="Y204" s="62">
        <f t="shared" si="176"/>
        <v>662.35131685003762</v>
      </c>
      <c r="Z204" s="71">
        <f t="shared" si="177"/>
        <v>657.2420425335863</v>
      </c>
      <c r="AA204" s="70">
        <f t="shared" si="178"/>
        <v>4305283.5595252449</v>
      </c>
      <c r="AB204" s="62">
        <f t="shared" si="179"/>
        <v>4272073.2764683105</v>
      </c>
      <c r="AC204" s="62">
        <f t="shared" si="164"/>
        <v>97773002.552669227</v>
      </c>
      <c r="AD204" s="62">
        <f t="shared" si="165"/>
        <v>97018796.924815372</v>
      </c>
      <c r="AE204" s="62" t="e">
        <f t="shared" ca="1" si="166"/>
        <v>#NAME?</v>
      </c>
      <c r="AF204" s="62" t="e">
        <f t="shared" ca="1" si="167"/>
        <v>#NAME?</v>
      </c>
      <c r="AG204" s="62">
        <f t="shared" si="168"/>
        <v>4305283.5595252449</v>
      </c>
      <c r="AH204" s="62">
        <f t="shared" si="169"/>
        <v>4272073.2764683105</v>
      </c>
      <c r="AI204" s="71">
        <v>6500</v>
      </c>
      <c r="AJ204" s="120"/>
      <c r="AK204" s="121"/>
      <c r="AL204" s="62"/>
      <c r="AM204" s="62"/>
      <c r="AN204" s="121"/>
      <c r="AO204" s="121"/>
      <c r="AP204" s="62"/>
      <c r="AQ204" s="71"/>
    </row>
    <row r="205" spans="2:43" x14ac:dyDescent="0.35">
      <c r="B205" s="5" t="s">
        <v>56</v>
      </c>
      <c r="C205" s="15">
        <v>61.942988999999997</v>
      </c>
      <c r="D205" s="15">
        <v>81.612989999999996</v>
      </c>
      <c r="E205" t="s">
        <v>168</v>
      </c>
      <c r="F205">
        <v>4</v>
      </c>
      <c r="G205" s="15">
        <f>HLOOKUP(Calculations!$E$2,'Prevalence Rates'!$C$3:$BC$249,'Prevalence Rates'!$BD205,FALSE)</f>
        <v>0.40500000000000003</v>
      </c>
      <c r="H205">
        <f>HLOOKUP(Calculations!$E$2,'Population 2016'!$C$3:$BC$249,'Population 2016'!BD205,FALSE)</f>
        <v>33820</v>
      </c>
      <c r="I205">
        <v>0</v>
      </c>
      <c r="J205">
        <f>HLOOKUP(Results!E$4,Targeting!$C$3:$F$249,Targeting!$G205,FALSE)</f>
        <v>5553</v>
      </c>
      <c r="K205" s="76">
        <f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Authority"),OR($F205=1,$F205=5)),0,new_ci(VALUE(LEFT(Options!$B$24,2)),$C205,$E205,$F205,2016,$I205,1,$H205,$G205*$H205,Options!$B$8)))</f>
        <v>326.03489102560002</v>
      </c>
      <c r="L205" s="77">
        <f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Authority"),OR($F205=1,$F205=5)),0,new_ci(VALUE(LEFT(Options!$B$24,2)),$C205,$E205,$F205,2016,$I205+$J205,1,$H205,$G205*$H205,Options!$B$8)))</f>
        <v>323.524845067</v>
      </c>
      <c r="M205" s="70">
        <f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Authority"),OR($F205=1,$F205=5)),0,new_yllv2(VALUE(LEFT(Options!$B$24,2)),$C205,$D205,$E205,$F205,2016,$I205,1,$H205,$G205*$H205,Options!$B$8)))</f>
        <v>6087.0717414827996</v>
      </c>
      <c r="N205" s="71">
        <f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Authority"),OR($F205=1,$F205=5)),0,new_yllv2(VALUE(LEFT(Options!$B$24,2)),$C205,$D205,$E205,$F205,2016,$I205+$J205,1,$H205,$G205*$H205,Options!$B$8)))</f>
        <v>6040.2091809256999</v>
      </c>
      <c r="O205" s="77" t="e">
        <f ca="1"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Authority"),OR($F205=1,$F205=5)),0,hosp_count(VALUE(LEFT(Options!$B$24,2)),$C205,$E205,$F205,2016,$I205,1,$H205,$G205*$H205, Options!$B$8)))</f>
        <v>#NAME?</v>
      </c>
      <c r="P205" s="77" t="e">
        <f ca="1"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Authority"),OR($F205=1,$F205=5)),0,hosp_count(VALUE(LEFT(Options!$B$24,2)),$C205,$E205,$F205,2016,$I205+$J205,1,$H205,$G205*$H205, Options!$B$8)))</f>
        <v>#NAME?</v>
      </c>
      <c r="Q205" s="70">
        <f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Authority"),OR($F205=1,$F205=5)),0,prem_mort(VALUE(LEFT(Options!$B$24,2)),$C205,$E205,$F205,2016,$I205,1,$H205,$G205*$H205,Options!$B$8)))</f>
        <v>326.03489102560002</v>
      </c>
      <c r="R205" s="71">
        <f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Authority"),OR($F205=1,$F205=5)),0,prem_mort(VALUE(LEFT(Options!$B$24,2)),$C205,$E205,$F205,2016,$I205+$J205,1,$H205,$G205*$H205,Options!$B$8)))</f>
        <v>323.524845067</v>
      </c>
      <c r="S205" s="70">
        <f t="shared" si="170"/>
        <v>964.02983745002962</v>
      </c>
      <c r="T205" s="62">
        <f t="shared" si="171"/>
        <v>956.60805756061507</v>
      </c>
      <c r="U205" s="62">
        <f t="shared" si="172"/>
        <v>17998.438029221761</v>
      </c>
      <c r="V205" s="62">
        <f t="shared" si="173"/>
        <v>17859.873391264635</v>
      </c>
      <c r="W205" s="62" t="e">
        <f t="shared" ca="1" si="174"/>
        <v>#NAME?</v>
      </c>
      <c r="X205" s="62" t="e">
        <f t="shared" ca="1" si="175"/>
        <v>#NAME?</v>
      </c>
      <c r="Y205" s="62">
        <f t="shared" si="176"/>
        <v>964.02983745002962</v>
      </c>
      <c r="Z205" s="71">
        <f t="shared" si="177"/>
        <v>956.60805756061507</v>
      </c>
      <c r="AA205" s="70">
        <f t="shared" si="178"/>
        <v>5784179.0247001778</v>
      </c>
      <c r="AB205" s="62">
        <f t="shared" si="179"/>
        <v>5739648.3453636905</v>
      </c>
      <c r="AC205" s="62">
        <f t="shared" si="164"/>
        <v>107990628.17533056</v>
      </c>
      <c r="AD205" s="62">
        <f t="shared" si="165"/>
        <v>107159240.34758781</v>
      </c>
      <c r="AE205" s="62" t="e">
        <f t="shared" ca="1" si="166"/>
        <v>#NAME?</v>
      </c>
      <c r="AF205" s="62" t="e">
        <f t="shared" ca="1" si="167"/>
        <v>#NAME?</v>
      </c>
      <c r="AG205" s="62">
        <f t="shared" si="168"/>
        <v>5784179.0247001778</v>
      </c>
      <c r="AH205" s="62">
        <f t="shared" si="169"/>
        <v>5739648.3453636905</v>
      </c>
      <c r="AI205" s="71">
        <v>6000</v>
      </c>
      <c r="AJ205" s="120"/>
      <c r="AK205" s="121"/>
      <c r="AL205" s="62"/>
      <c r="AM205" s="62"/>
      <c r="AN205" s="121"/>
      <c r="AO205" s="121"/>
      <c r="AP205" s="62"/>
      <c r="AQ205" s="71"/>
    </row>
    <row r="206" spans="2:43" x14ac:dyDescent="0.35">
      <c r="B206" s="5" t="s">
        <v>57</v>
      </c>
      <c r="C206" s="15">
        <v>67.054419999999993</v>
      </c>
      <c r="D206" s="15">
        <v>82.954419999999999</v>
      </c>
      <c r="E206" t="s">
        <v>168</v>
      </c>
      <c r="F206">
        <v>4</v>
      </c>
      <c r="G206" s="15">
        <f>HLOOKUP(Calculations!$E$2,'Prevalence Rates'!$C$3:$BC$249,'Prevalence Rates'!$BD206,FALSE)</f>
        <v>0.46500000000000002</v>
      </c>
      <c r="H206">
        <f>HLOOKUP(Calculations!$E$2,'Population 2016'!$C$3:$BC$249,'Population 2016'!BD206,FALSE)</f>
        <v>33114</v>
      </c>
      <c r="I206">
        <v>0</v>
      </c>
      <c r="J206">
        <f>HLOOKUP(Results!E$4,Targeting!$C$3:$F$249,Targeting!$G206,FALSE)</f>
        <v>5437</v>
      </c>
      <c r="K206" s="76">
        <f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Authority"),OR($F206=1,$F206=5)),0,new_ci(VALUE(LEFT(Options!$B$24,2)),$C206,$E206,$F206,2016,$I206,1,$H206,$G206*$H206,Options!$B$8)))</f>
        <v>468.4656366566</v>
      </c>
      <c r="L206" s="77">
        <f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Authority"),OR($F206=1,$F206=5)),0,new_ci(VALUE(LEFT(Options!$B$24,2)),$C206,$E206,$F206,2016,$I206+$J206,1,$H206,$G206*$H206,Options!$B$8)))</f>
        <v>464.94614585519997</v>
      </c>
      <c r="M206" s="70">
        <f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Authority"),OR($F206=1,$F206=5)),0,new_yllv2(VALUE(LEFT(Options!$B$24,2)),$C206,$D206,$E206,$F206,2016,$I206,1,$H206,$G206*$H206,Options!$B$8)))</f>
        <v>6980.1379861833002</v>
      </c>
      <c r="N206" s="71">
        <f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Authority"),OR($F206=1,$F206=5)),0,new_yllv2(VALUE(LEFT(Options!$B$24,2)),$C206,$D206,$E206,$F206,2016,$I206+$J206,1,$H206,$G206*$H206,Options!$B$8)))</f>
        <v>6927.6975732424999</v>
      </c>
      <c r="O206" s="77" t="e">
        <f ca="1"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Authority"),OR($F206=1,$F206=5)),0,hosp_count(VALUE(LEFT(Options!$B$24,2)),$C206,$E206,$F206,2016,$I206,1,$H206,$G206*$H206, Options!$B$8)))</f>
        <v>#NAME?</v>
      </c>
      <c r="P206" s="77" t="e">
        <f ca="1"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Authority"),OR($F206=1,$F206=5)),0,hosp_count(VALUE(LEFT(Options!$B$24,2)),$C206,$E206,$F206,2016,$I206+$J206,1,$H206,$G206*$H206, Options!$B$8)))</f>
        <v>#NAME?</v>
      </c>
      <c r="Q206" s="70">
        <f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Authority"),OR($F206=1,$F206=5)),0,prem_mort(VALUE(LEFT(Options!$B$24,2)),$C206,$E206,$F206,2016,$I206,1,$H206,$G206*$H206,Options!$B$8)))</f>
        <v>468.4656366566</v>
      </c>
      <c r="R206" s="71">
        <f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Authority"),OR($F206=1,$F206=5)),0,prem_mort(VALUE(LEFT(Options!$B$24,2)),$C206,$E206,$F206,2016,$I206+$J206,1,$H206,$G206*$H206,Options!$B$8)))</f>
        <v>464.94614585519997</v>
      </c>
      <c r="S206" s="70">
        <f t="shared" si="170"/>
        <v>1414.7056733001148</v>
      </c>
      <c r="T206" s="62">
        <f t="shared" si="171"/>
        <v>1404.0772659757201</v>
      </c>
      <c r="U206" s="62">
        <f t="shared" si="172"/>
        <v>21079.114532171589</v>
      </c>
      <c r="V206" s="62">
        <f t="shared" si="173"/>
        <v>20920.751263038292</v>
      </c>
      <c r="W206" s="62" t="e">
        <f t="shared" ca="1" si="174"/>
        <v>#NAME?</v>
      </c>
      <c r="X206" s="62" t="e">
        <f t="shared" ca="1" si="175"/>
        <v>#NAME?</v>
      </c>
      <c r="Y206" s="62">
        <f t="shared" si="176"/>
        <v>1414.7056733001148</v>
      </c>
      <c r="Z206" s="71">
        <f t="shared" si="177"/>
        <v>1404.0772659757201</v>
      </c>
      <c r="AA206" s="70">
        <f t="shared" si="178"/>
        <v>7780881.2031506309</v>
      </c>
      <c r="AB206" s="62">
        <f t="shared" si="179"/>
        <v>7722424.9628664609</v>
      </c>
      <c r="AC206" s="62">
        <f t="shared" si="164"/>
        <v>115935129.92694373</v>
      </c>
      <c r="AD206" s="62">
        <f t="shared" si="165"/>
        <v>115064131.9467106</v>
      </c>
      <c r="AE206" s="62" t="e">
        <f t="shared" ca="1" si="166"/>
        <v>#NAME?</v>
      </c>
      <c r="AF206" s="62" t="e">
        <f t="shared" ca="1" si="167"/>
        <v>#NAME?</v>
      </c>
      <c r="AG206" s="62">
        <f t="shared" si="168"/>
        <v>7780881.2031506309</v>
      </c>
      <c r="AH206" s="62">
        <f t="shared" si="169"/>
        <v>7722424.9628664609</v>
      </c>
      <c r="AI206" s="71">
        <v>5500</v>
      </c>
      <c r="AJ206" s="120"/>
      <c r="AK206" s="121"/>
      <c r="AL206" s="62"/>
      <c r="AM206" s="62"/>
      <c r="AN206" s="121"/>
      <c r="AO206" s="121"/>
      <c r="AP206" s="62"/>
      <c r="AQ206" s="71"/>
    </row>
    <row r="207" spans="2:43" x14ac:dyDescent="0.35">
      <c r="B207" s="5" t="s">
        <v>58</v>
      </c>
      <c r="C207" s="15">
        <v>71.891098</v>
      </c>
      <c r="D207" s="15">
        <v>84.341099999999997</v>
      </c>
      <c r="E207" t="s">
        <v>168</v>
      </c>
      <c r="F207">
        <v>4</v>
      </c>
      <c r="G207" s="15">
        <f>HLOOKUP(Calculations!$E$2,'Prevalence Rates'!$C$3:$BC$249,'Prevalence Rates'!$BD207,FALSE)</f>
        <v>0.46500000000000002</v>
      </c>
      <c r="H207">
        <f>HLOOKUP(Calculations!$E$2,'Population 2016'!$C$3:$BC$249,'Population 2016'!BD207,FALSE)</f>
        <v>24360</v>
      </c>
      <c r="I207">
        <v>0</v>
      </c>
      <c r="J207">
        <f>HLOOKUP(Results!E$4,Targeting!$C$3:$F$249,Targeting!$G207,FALSE)</f>
        <v>4000</v>
      </c>
      <c r="K207" s="76">
        <f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Authority"),OR($F207=1,$F207=5)),0,new_ci(VALUE(LEFT(Options!$B$24,2)),$C207,$E207,$F207,2016,$I207,1,$H207,$G207*$H207,Options!$B$8)))</f>
        <v>494.91076668099998</v>
      </c>
      <c r="L207" s="77">
        <f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Authority"),OR($F207=1,$F207=5)),0,new_ci(VALUE(LEFT(Options!$B$24,2)),$C207,$E207,$F207,2016,$I207+$J207,1,$H207,$G207*$H207,Options!$B$8)))</f>
        <v>491.20754388099999</v>
      </c>
      <c r="M207" s="70">
        <f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Authority"),OR($F207=1,$F207=5)),0,new_yllv2(VALUE(LEFT(Options!$B$24,2)),$C207,$D207,$E207,$F207,2016,$I207,1,$H207,$G207*$H207,Options!$B$8)))</f>
        <v>5666.7292683189999</v>
      </c>
      <c r="N207" s="71">
        <f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Authority"),OR($F207=1,$F207=5)),0,new_yllv2(VALUE(LEFT(Options!$B$24,2)),$C207,$D207,$E207,$F207,2016,$I207+$J207,1,$H207,$G207*$H207,Options!$B$8)))</f>
        <v>5624.3273598525002</v>
      </c>
      <c r="O207" s="77" t="e">
        <f ca="1"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Authority"),OR($F207=1,$F207=5)),0,hosp_count(VALUE(LEFT(Options!$B$24,2)),$C207,$E207,$F207,2016,$I207,1,$H207,$G207*$H207, Options!$B$8)))</f>
        <v>#NAME?</v>
      </c>
      <c r="P207" s="77" t="e">
        <f ca="1"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Authority"),OR($F207=1,$F207=5)),0,hosp_count(VALUE(LEFT(Options!$B$24,2)),$C207,$E207,$F207,2016,$I207+$J207,1,$H207,$G207*$H207, Options!$B$8)))</f>
        <v>#NAME?</v>
      </c>
      <c r="Q207" s="70">
        <f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Authority"),OR($F207=1,$F207=5)),0,prem_mort(VALUE(LEFT(Options!$B$24,2)),$C207,$E207,$F207,2016,$I207,1,$H207,$G207*$H207,Options!$B$8)))</f>
        <v>494.91076668099998</v>
      </c>
      <c r="R207" s="71">
        <f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Authority"),OR($F207=1,$F207=5)),0,prem_mort(VALUE(LEFT(Options!$B$24,2)),$C207,$E207,$F207,2016,$I207+$J207,1,$H207,$G207*$H207,Options!$B$8)))</f>
        <v>491.20754388099999</v>
      </c>
      <c r="S207" s="70">
        <f t="shared" si="170"/>
        <v>2031.6533936001642</v>
      </c>
      <c r="T207" s="62">
        <f t="shared" si="171"/>
        <v>2016.4513295607553</v>
      </c>
      <c r="U207" s="62">
        <f t="shared" si="172"/>
        <v>23262.435420028734</v>
      </c>
      <c r="V207" s="62">
        <f t="shared" si="173"/>
        <v>23088.371756373152</v>
      </c>
      <c r="W207" s="62" t="e">
        <f t="shared" ca="1" si="174"/>
        <v>#NAME?</v>
      </c>
      <c r="X207" s="62" t="e">
        <f t="shared" ca="1" si="175"/>
        <v>#NAME?</v>
      </c>
      <c r="Y207" s="62">
        <f t="shared" si="176"/>
        <v>2031.6533936001642</v>
      </c>
      <c r="Z207" s="71">
        <f t="shared" si="177"/>
        <v>2016.4513295607553</v>
      </c>
      <c r="AA207" s="70">
        <f t="shared" si="178"/>
        <v>10158266.968000822</v>
      </c>
      <c r="AB207" s="62">
        <f t="shared" si="179"/>
        <v>10082256.647803776</v>
      </c>
      <c r="AC207" s="62">
        <f t="shared" si="164"/>
        <v>116312177.10014367</v>
      </c>
      <c r="AD207" s="62">
        <f t="shared" si="165"/>
        <v>115441858.78186576</v>
      </c>
      <c r="AE207" s="62" t="e">
        <f t="shared" ca="1" si="166"/>
        <v>#NAME?</v>
      </c>
      <c r="AF207" s="62" t="e">
        <f t="shared" ca="1" si="167"/>
        <v>#NAME?</v>
      </c>
      <c r="AG207" s="62">
        <f t="shared" si="168"/>
        <v>10158266.968000822</v>
      </c>
      <c r="AH207" s="62">
        <f t="shared" si="169"/>
        <v>10082256.647803776</v>
      </c>
      <c r="AI207" s="71">
        <v>5000</v>
      </c>
      <c r="AJ207" s="120"/>
      <c r="AK207" s="121"/>
      <c r="AL207" s="62"/>
      <c r="AM207" s="62"/>
      <c r="AN207" s="121"/>
      <c r="AO207" s="121"/>
      <c r="AP207" s="62"/>
      <c r="AQ207" s="71"/>
    </row>
    <row r="208" spans="2:43" x14ac:dyDescent="0.35">
      <c r="B208" s="5" t="s">
        <v>59</v>
      </c>
      <c r="C208" s="15">
        <v>76.907700000000006</v>
      </c>
      <c r="D208" s="15">
        <v>86.357700000000008</v>
      </c>
      <c r="E208" t="s">
        <v>168</v>
      </c>
      <c r="F208">
        <v>4</v>
      </c>
      <c r="G208" s="15">
        <f>HLOOKUP(Calculations!$E$2,'Prevalence Rates'!$C$3:$BC$249,'Prevalence Rates'!$BD208,FALSE)</f>
        <v>0.71099999999999997</v>
      </c>
      <c r="H208">
        <f>HLOOKUP(Calculations!$E$2,'Population 2016'!$C$3:$BC$249,'Population 2016'!BD208,FALSE)</f>
        <v>17285</v>
      </c>
      <c r="I208">
        <v>0</v>
      </c>
      <c r="J208">
        <f>HLOOKUP(Results!E$4,Targeting!$C$3:$F$249,Targeting!$G208,FALSE)</f>
        <v>2838</v>
      </c>
      <c r="K208" s="76">
        <f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Authority"),OR($F208=1,$F208=5)),0,new_ci(VALUE(LEFT(Options!$B$24,2)),$C208,$E208,$F208,2016,$I208,1,$H208,$G208*$H208,Options!$B$8)))</f>
        <v>510.45567549779997</v>
      </c>
      <c r="L208" s="77">
        <f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Authority"),OR($F208=1,$F208=5)),0,new_ci(VALUE(LEFT(Options!$B$24,2)),$C208,$E208,$F208,2016,$I208+$J208,1,$H208,$G208*$H208,Options!$B$8)))</f>
        <v>506.95759784879999</v>
      </c>
      <c r="M208" s="70">
        <f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Authority"),OR($F208=1,$F208=5)),0,new_yllv2(VALUE(LEFT(Options!$B$24,2)),$C208,$D208,$E208,$F208,2016,$I208,1,$H208,$G208*$H208,Options!$B$8)))</f>
        <v>4313.3504579563996</v>
      </c>
      <c r="N208" s="71">
        <f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Authority"),OR($F208=1,$F208=5)),0,new_yllv2(VALUE(LEFT(Options!$B$24,2)),$C208,$D208,$E208,$F208,2016,$I208+$J208,1,$H208,$G208*$H208,Options!$B$8)))</f>
        <v>4283.7917018223998</v>
      </c>
      <c r="O208" s="77" t="e">
        <f ca="1"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Authority"),OR($F208=1,$F208=5)),0,hosp_count(VALUE(LEFT(Options!$B$24,2)),$C208,$E208,$F208,2016,$I208,1,$H208,$G208*$H208, Options!$B$8)))</f>
        <v>#NAME?</v>
      </c>
      <c r="P208" s="77" t="e">
        <f ca="1"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Authority"),OR($F208=1,$F208=5)),0,hosp_count(VALUE(LEFT(Options!$B$24,2)),$C208,$E208,$F208,2016,$I208+$J208,1,$H208,$G208*$H208, Options!$B$8)))</f>
        <v>#NAME?</v>
      </c>
      <c r="Q208" s="70">
        <f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Authority"),OR($F208=1,$F208=5)),0,prem_mort(VALUE(LEFT(Options!$B$24,2)),$C208,$E208,$F208,2016,$I208,1,$H208,$G208*$H208,Options!$B$8)))</f>
        <v>0</v>
      </c>
      <c r="R208" s="71">
        <f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Authority"),OR($F208=1,$F208=5)),0,prem_mort(VALUE(LEFT(Options!$B$24,2)),$C208,$E208,$F208,2016,$I208+$J208,1,$H208,$G208*$H208,Options!$B$8)))</f>
        <v>0</v>
      </c>
      <c r="S208" s="70">
        <f t="shared" si="170"/>
        <v>2953.1713942597626</v>
      </c>
      <c r="T208" s="62">
        <f t="shared" si="171"/>
        <v>2932.9337451478159</v>
      </c>
      <c r="U208" s="62">
        <f t="shared" si="172"/>
        <v>24954.298281494939</v>
      </c>
      <c r="V208" s="62">
        <f t="shared" si="173"/>
        <v>24783.290146499276</v>
      </c>
      <c r="W208" s="62" t="e">
        <f t="shared" ca="1" si="174"/>
        <v>#NAME?</v>
      </c>
      <c r="X208" s="62" t="e">
        <f t="shared" ca="1" si="175"/>
        <v>#NAME?</v>
      </c>
      <c r="Y208" s="62">
        <f t="shared" si="176"/>
        <v>0</v>
      </c>
      <c r="Z208" s="71">
        <f t="shared" si="177"/>
        <v>0</v>
      </c>
      <c r="AA208" s="70">
        <f t="shared" si="178"/>
        <v>11812685.57703905</v>
      </c>
      <c r="AB208" s="62">
        <f t="shared" si="179"/>
        <v>11731734.980591264</v>
      </c>
      <c r="AC208" s="62">
        <f t="shared" si="164"/>
        <v>99817193.125979751</v>
      </c>
      <c r="AD208" s="62">
        <f t="shared" si="165"/>
        <v>99133160.585997105</v>
      </c>
      <c r="AE208" s="62" t="e">
        <f t="shared" ca="1" si="166"/>
        <v>#NAME?</v>
      </c>
      <c r="AF208" s="62" t="e">
        <f t="shared" ca="1" si="167"/>
        <v>#NAME?</v>
      </c>
      <c r="AG208" s="62">
        <f t="shared" si="168"/>
        <v>0</v>
      </c>
      <c r="AH208" s="62">
        <f t="shared" si="169"/>
        <v>0</v>
      </c>
      <c r="AI208" s="71">
        <v>4000</v>
      </c>
      <c r="AJ208" s="120"/>
      <c r="AK208" s="121"/>
      <c r="AL208" s="62"/>
      <c r="AM208" s="62"/>
      <c r="AN208" s="121"/>
      <c r="AO208" s="121"/>
      <c r="AP208" s="62"/>
      <c r="AQ208" s="71"/>
    </row>
    <row r="209" spans="1:59" x14ac:dyDescent="0.35">
      <c r="B209" s="5" t="s">
        <v>60</v>
      </c>
      <c r="C209" s="15">
        <v>81.797089</v>
      </c>
      <c r="D209" s="15">
        <v>88.627089999999995</v>
      </c>
      <c r="E209" t="s">
        <v>168</v>
      </c>
      <c r="F209">
        <v>4</v>
      </c>
      <c r="G209" s="15">
        <f>HLOOKUP(Calculations!$E$2,'Prevalence Rates'!$C$3:$BC$249,'Prevalence Rates'!$BD209,FALSE)</f>
        <v>0.71099999999999997</v>
      </c>
      <c r="H209">
        <f>HLOOKUP(Calculations!$E$2,'Population 2016'!$C$3:$BC$249,'Population 2016'!BD209,FALSE)</f>
        <v>11713</v>
      </c>
      <c r="I209">
        <v>0</v>
      </c>
      <c r="J209">
        <f>HLOOKUP(Results!E$4,Targeting!$C$3:$F$249,Targeting!$G209,FALSE)</f>
        <v>1923</v>
      </c>
      <c r="K209" s="76">
        <f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Authority"),OR($F209=1,$F209=5)),0,new_ci(VALUE(LEFT(Options!$B$24,2)),$C209,$E209,$F209,2016,$I209,1,$H209,$G209*$H209,Options!$B$8)))</f>
        <v>496.9575329109</v>
      </c>
      <c r="L209" s="77">
        <f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Authority"),OR($F209=1,$F209=5)),0,new_ci(VALUE(LEFT(Options!$B$24,2)),$C209,$E209,$F209,2016,$I209+$J209,1,$H209,$G209*$H209,Options!$B$8)))</f>
        <v>493.57791733170001</v>
      </c>
      <c r="M209" s="70">
        <f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Authority"),OR($F209=1,$F209=5)),0,new_yllv2(VALUE(LEFT(Options!$B$24,2)),$C209,$D209,$E209,$F209,2016,$I209,1,$H209,$G209*$H209,Options!$B$8)))</f>
        <v>2897.2629138281</v>
      </c>
      <c r="N209" s="71">
        <f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Authority"),OR($F209=1,$F209=5)),0,new_yllv2(VALUE(LEFT(Options!$B$24,2)),$C209,$D209,$E209,$F209,2016,$I209+$J209,1,$H209,$G209*$H209,Options!$B$8)))</f>
        <v>2877.5597516216999</v>
      </c>
      <c r="O209" s="77" t="e">
        <f ca="1"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Authority"),OR($F209=1,$F209=5)),0,hosp_count(VALUE(LEFT(Options!$B$24,2)),$C209,$E209,$F209,2016,$I209,1,$H209,$G209*$H209, Options!$B$8)))</f>
        <v>#NAME?</v>
      </c>
      <c r="P209" s="77" t="e">
        <f ca="1"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Authority"),OR($F209=1,$F209=5)),0,hosp_count(VALUE(LEFT(Options!$B$24,2)),$C209,$E209,$F209,2016,$I209+$J209,1,$H209,$G209*$H209, Options!$B$8)))</f>
        <v>#NAME?</v>
      </c>
      <c r="Q209" s="70">
        <f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Authority"),OR($F209=1,$F209=5)),0,prem_mort(VALUE(LEFT(Options!$B$24,2)),$C209,$E209,$F209,2016,$I209,1,$H209,$G209*$H209,Options!$B$8)))</f>
        <v>0</v>
      </c>
      <c r="R209" s="71">
        <f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Authority"),OR($F209=1,$F209=5)),0,prem_mort(VALUE(LEFT(Options!$B$24,2)),$C209,$E209,$F209,2016,$I209+$J209,1,$H209,$G209*$H209,Options!$B$8)))</f>
        <v>0</v>
      </c>
      <c r="S209" s="70">
        <f t="shared" si="170"/>
        <v>4242.786074540254</v>
      </c>
      <c r="T209" s="62">
        <f t="shared" si="171"/>
        <v>4213.9325307922827</v>
      </c>
      <c r="U209" s="62">
        <f t="shared" si="172"/>
        <v>24735.44705735593</v>
      </c>
      <c r="V209" s="62">
        <f t="shared" si="173"/>
        <v>24567.230868451294</v>
      </c>
      <c r="W209" s="62" t="e">
        <f t="shared" ca="1" si="174"/>
        <v>#NAME?</v>
      </c>
      <c r="X209" s="62" t="e">
        <f t="shared" ca="1" si="175"/>
        <v>#NAME?</v>
      </c>
      <c r="Y209" s="62">
        <f t="shared" si="176"/>
        <v>0</v>
      </c>
      <c r="Z209" s="71">
        <f t="shared" si="177"/>
        <v>0</v>
      </c>
      <c r="AA209" s="70">
        <f t="shared" si="178"/>
        <v>10606965.186350634</v>
      </c>
      <c r="AB209" s="62">
        <f t="shared" si="179"/>
        <v>10534831.326980706</v>
      </c>
      <c r="AC209" s="62">
        <f t="shared" si="164"/>
        <v>61838617.643389829</v>
      </c>
      <c r="AD209" s="62">
        <f t="shared" si="165"/>
        <v>61418077.171128236</v>
      </c>
      <c r="AE209" s="62" t="e">
        <f t="shared" ca="1" si="166"/>
        <v>#NAME?</v>
      </c>
      <c r="AF209" s="62" t="e">
        <f t="shared" ca="1" si="167"/>
        <v>#NAME?</v>
      </c>
      <c r="AG209" s="62">
        <f t="shared" si="168"/>
        <v>0</v>
      </c>
      <c r="AH209" s="62">
        <f t="shared" si="169"/>
        <v>0</v>
      </c>
      <c r="AI209" s="71">
        <v>2500</v>
      </c>
      <c r="AJ209" s="120"/>
      <c r="AK209" s="121"/>
      <c r="AL209" s="62"/>
      <c r="AM209" s="62"/>
      <c r="AN209" s="121"/>
      <c r="AO209" s="121"/>
      <c r="AP209" s="62"/>
      <c r="AQ209" s="71"/>
    </row>
    <row r="210" spans="1:59" x14ac:dyDescent="0.35">
      <c r="B210" s="5" t="s">
        <v>80</v>
      </c>
      <c r="C210" s="15">
        <v>86.630752999999999</v>
      </c>
      <c r="D210" s="15">
        <v>91.420750000000012</v>
      </c>
      <c r="E210" t="s">
        <v>168</v>
      </c>
      <c r="F210">
        <v>4</v>
      </c>
      <c r="G210" s="15">
        <f>HLOOKUP(Calculations!$E$2,'Prevalence Rates'!$C$3:$BC$249,'Prevalence Rates'!$BD210,FALSE)</f>
        <v>0.71099999999999997</v>
      </c>
      <c r="H210">
        <f>HLOOKUP(Calculations!$E$2,'Population 2016'!$C$3:$BC$249,'Population 2016'!BD210,FALSE)</f>
        <v>6184</v>
      </c>
      <c r="I210">
        <v>0</v>
      </c>
      <c r="J210">
        <f>HLOOKUP(Results!E$4,Targeting!$C$3:$F$249,Targeting!$G210,FALSE)</f>
        <v>1015</v>
      </c>
      <c r="K210" s="76">
        <f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Authority"),OR($F210=1,$F210=5)),0,new_ci(VALUE(LEFT(Options!$B$24,2)),$C210,$E210,$F210,2016,$I210,1,$H210,$G210*$H210,Options!$B$8)))</f>
        <v>374.29030765430002</v>
      </c>
      <c r="L210" s="77">
        <f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Authority"),OR($F210=1,$F210=5)),0,new_ci(VALUE(LEFT(Options!$B$24,2)),$C210,$E210,$F210,2016,$I210+$J210,1,$H210,$G210*$H210,Options!$B$8)))</f>
        <v>371.77301914629999</v>
      </c>
      <c r="M210" s="70">
        <f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Authority"),OR($F210=1,$F210=5)),0,new_yllv2(VALUE(LEFT(Options!$B$24,2)),$C210,$D210,$E210,$F210,2016,$I210,1,$H210,$G210*$H210,Options!$B$8)))</f>
        <v>1418.5591431389</v>
      </c>
      <c r="N210" s="71">
        <f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Authority"),OR($F210=1,$F210=5)),0,new_yllv2(VALUE(LEFT(Options!$B$24,2)),$C210,$D210,$E210,$F210,2016,$I210+$J210,1,$H210,$G210*$H210,Options!$B$8)))</f>
        <v>1409.0186272454</v>
      </c>
      <c r="O210" s="77" t="e">
        <f ca="1"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Authority"),OR($F210=1,$F210=5)),0,hosp_count(VALUE(LEFT(Options!$B$24,2)),$C210,$E210,$F210,2016,$I210,1,$H210,$G210*$H210, Options!$B$8)))</f>
        <v>#NAME?</v>
      </c>
      <c r="P210" s="77" t="e">
        <f ca="1"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Authority"),OR($F210=1,$F210=5)),0,hosp_count(VALUE(LEFT(Options!$B$24,2)),$C210,$E210,$F210,2016,$I210+$J210,1,$H210,$G210*$H210, Options!$B$8)))</f>
        <v>#NAME?</v>
      </c>
      <c r="Q210" s="70">
        <f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Authority"),OR($F210=1,$F210=5)),0,prem_mort(VALUE(LEFT(Options!$B$24,2)),$C210,$E210,$F210,2016,$I210,1,$H210,$G210*$H210,Options!$B$8)))</f>
        <v>0</v>
      </c>
      <c r="R210" s="71">
        <f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Authority"),OR($F210=1,$F210=5)),0,prem_mort(VALUE(LEFT(Options!$B$24,2)),$C210,$E210,$F210,2016,$I210+$J210,1,$H210,$G210*$H210,Options!$B$8)))</f>
        <v>0</v>
      </c>
      <c r="S210" s="70">
        <f t="shared" si="170"/>
        <v>6052.5599555999361</v>
      </c>
      <c r="T210" s="62">
        <f t="shared" si="171"/>
        <v>6011.8534790798831</v>
      </c>
      <c r="U210" s="62">
        <f t="shared" si="172"/>
        <v>22939.184074044311</v>
      </c>
      <c r="V210" s="62">
        <f t="shared" si="173"/>
        <v>22784.906650152003</v>
      </c>
      <c r="W210" s="62" t="e">
        <f t="shared" ca="1" si="174"/>
        <v>#NAME?</v>
      </c>
      <c r="X210" s="62" t="e">
        <f t="shared" ca="1" si="175"/>
        <v>#NAME?</v>
      </c>
      <c r="Y210" s="62">
        <f t="shared" si="176"/>
        <v>0</v>
      </c>
      <c r="Z210" s="71">
        <f t="shared" si="177"/>
        <v>0</v>
      </c>
      <c r="AA210" s="70">
        <f t="shared" si="178"/>
        <v>9078839.9333999045</v>
      </c>
      <c r="AB210" s="62">
        <f t="shared" si="179"/>
        <v>9017780.2186198253</v>
      </c>
      <c r="AC210" s="62">
        <f t="shared" si="164"/>
        <v>34408776.111066468</v>
      </c>
      <c r="AD210" s="62">
        <f t="shared" si="165"/>
        <v>34177359.975228004</v>
      </c>
      <c r="AE210" s="62" t="e">
        <f t="shared" ca="1" si="166"/>
        <v>#NAME?</v>
      </c>
      <c r="AF210" s="62" t="e">
        <f t="shared" ca="1" si="167"/>
        <v>#NAME?</v>
      </c>
      <c r="AG210" s="62">
        <f t="shared" si="168"/>
        <v>0</v>
      </c>
      <c r="AH210" s="62">
        <f t="shared" si="169"/>
        <v>0</v>
      </c>
      <c r="AI210" s="71">
        <v>1500</v>
      </c>
      <c r="AJ210" s="120"/>
      <c r="AK210" s="121"/>
      <c r="AL210" s="62"/>
      <c r="AM210" s="62"/>
      <c r="AN210" s="121"/>
      <c r="AO210" s="121"/>
      <c r="AP210" s="62"/>
      <c r="AQ210" s="71"/>
    </row>
    <row r="211" spans="1:59" s="4" customFormat="1" x14ac:dyDescent="0.35">
      <c r="B211" s="8" t="s">
        <v>79</v>
      </c>
      <c r="C211" s="65">
        <v>92.215477000000007</v>
      </c>
      <c r="D211" s="65">
        <v>95.515479999999997</v>
      </c>
      <c r="E211" s="4" t="s">
        <v>168</v>
      </c>
      <c r="F211" s="4">
        <v>4</v>
      </c>
      <c r="G211" s="65">
        <f>HLOOKUP(Calculations!$E$2,'Prevalence Rates'!$C$3:$BC$249,'Prevalence Rates'!$BD211,FALSE)</f>
        <v>0.71099999999999997</v>
      </c>
      <c r="H211" s="4">
        <f>HLOOKUP(Calculations!$E$2,'Population 2016'!$C$3:$BC$249,'Population 2016'!BD211,FALSE)</f>
        <v>2544</v>
      </c>
      <c r="I211" s="4">
        <v>0</v>
      </c>
      <c r="J211" s="4">
        <f>HLOOKUP(Results!E$4,Targeting!$C$3:$F$249,Targeting!$G211,FALSE)</f>
        <v>418</v>
      </c>
      <c r="K211" s="80">
        <f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Authority"),OR($F211=1,$F211=5)),0,new_ci(VALUE(LEFT(Options!$B$24,2)),$C211,$E211,$F211,2016,$I211,1,$H211,$G211*$H211,Options!$B$8)))</f>
        <v>230.88769237060001</v>
      </c>
      <c r="L211" s="81">
        <f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Authority"),OR($F211=1,$F211=5)),0,new_ci(VALUE(LEFT(Options!$B$24,2)),$C211,$E211,$F211,2016,$I211+$J211,1,$H211,$G211*$H211,Options!$B$8)))</f>
        <v>229.3619669144</v>
      </c>
      <c r="M211" s="74">
        <f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Authority"),OR($F211=1,$F211=5)),0,new_yllv2(VALUE(LEFT(Options!$B$24,2)),$C211,$D211,$E211,$F211,2016,$I211,1,$H211,$G211*$H211,Options!$B$8)))</f>
        <v>531.0423851155</v>
      </c>
      <c r="N211" s="75">
        <f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Authority"),OR($F211=1,$F211=5)),0,new_yllv2(VALUE(LEFT(Options!$B$24,2)),$C211,$D211,$E211,$F211,2016,$I211+$J211,1,$H211,$G211*$H211,Options!$B$8)))</f>
        <v>527.53321198900005</v>
      </c>
      <c r="O211" s="81" t="e">
        <f ca="1"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Authority"),OR($F211=1,$F211=5)),0,hosp_count(VALUE(LEFT(Options!$B$24,2)),$C211,$E211,$F211,2016,$I211,1,$H211,$G211*$H211, Options!$B$8)))</f>
        <v>#NAME?</v>
      </c>
      <c r="P211" s="81" t="e">
        <f ca="1"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Authority"),OR($F211=1,$F211=5)),0,hosp_count(VALUE(LEFT(Options!$B$24,2)),$C211,$E211,$F211,2016,$I211+$J211,1,$H211,$G211*$H211, Options!$B$8)))</f>
        <v>#NAME?</v>
      </c>
      <c r="Q211" s="74">
        <f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Authority"),OR($F211=1,$F211=5)),0,prem_mort(VALUE(LEFT(Options!$B$24,2)),$C211,$E211,$F211,2016,$I211,1,$H211,$G211*$H211,Options!$B$8)))</f>
        <v>0</v>
      </c>
      <c r="R211" s="75">
        <f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Authority"),OR($F211=1,$F211=5)),0,prem_mort(VALUE(LEFT(Options!$B$24,2)),$C211,$E211,$F211,2016,$I211+$J211,1,$H211,$G211*$H211,Options!$B$8)))</f>
        <v>0</v>
      </c>
      <c r="S211" s="74">
        <f t="shared" si="170"/>
        <v>9075.7740711713832</v>
      </c>
      <c r="T211" s="67">
        <f t="shared" si="171"/>
        <v>9015.800586257863</v>
      </c>
      <c r="U211" s="67">
        <f t="shared" si="172"/>
        <v>20874.307591018081</v>
      </c>
      <c r="V211" s="67">
        <f t="shared" si="173"/>
        <v>20736.368395794027</v>
      </c>
      <c r="W211" s="67" t="e">
        <f t="shared" ca="1" si="174"/>
        <v>#NAME?</v>
      </c>
      <c r="X211" s="67" t="e">
        <f t="shared" ca="1" si="175"/>
        <v>#NAME?</v>
      </c>
      <c r="Y211" s="67">
        <f t="shared" si="176"/>
        <v>0</v>
      </c>
      <c r="Z211" s="75">
        <f t="shared" si="177"/>
        <v>0</v>
      </c>
      <c r="AA211" s="74">
        <f t="shared" si="178"/>
        <v>9075774.0711713824</v>
      </c>
      <c r="AB211" s="67">
        <f t="shared" si="179"/>
        <v>9015800.5862578638</v>
      </c>
      <c r="AC211" s="67">
        <f t="shared" si="164"/>
        <v>20874307.591018081</v>
      </c>
      <c r="AD211" s="67">
        <f t="shared" si="165"/>
        <v>20736368.395794027</v>
      </c>
      <c r="AE211" s="67" t="e">
        <f t="shared" ca="1" si="166"/>
        <v>#NAME?</v>
      </c>
      <c r="AF211" s="67" t="e">
        <f t="shared" ca="1" si="167"/>
        <v>#NAME?</v>
      </c>
      <c r="AG211" s="67">
        <f t="shared" si="168"/>
        <v>0</v>
      </c>
      <c r="AH211" s="67">
        <f t="shared" si="169"/>
        <v>0</v>
      </c>
      <c r="AI211" s="75">
        <v>1000</v>
      </c>
      <c r="AJ211" s="122"/>
      <c r="AK211" s="123"/>
      <c r="AL211" s="67"/>
      <c r="AM211" s="67"/>
      <c r="AN211" s="123"/>
      <c r="AO211" s="123"/>
      <c r="AP211" s="67"/>
      <c r="AQ211" s="75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</row>
    <row r="212" spans="1:59" hidden="1" x14ac:dyDescent="0.35">
      <c r="B212" s="5" t="s">
        <v>83</v>
      </c>
      <c r="C212" s="15">
        <v>2.0384007</v>
      </c>
      <c r="D212" s="15">
        <v>81.468401</v>
      </c>
      <c r="E212" t="s">
        <v>167</v>
      </c>
      <c r="F212">
        <v>5</v>
      </c>
      <c r="G212" s="15">
        <f>HLOOKUP(Calculations!$E$2,'Prevalence Rates'!$C$3:$BC$249,'Prevalence Rates'!$BD212,FALSE)</f>
        <v>0</v>
      </c>
      <c r="H212">
        <f>HLOOKUP(Calculations!$E$2,'Population 2016'!$C$3:$BC$249,'Population 2016'!BD212,FALSE)</f>
        <v>0</v>
      </c>
      <c r="I212">
        <v>0</v>
      </c>
      <c r="J212">
        <f>HLOOKUP(Results!E$4,Targeting!$C$3:$F$249,Targeting!$G212,FALSE)</f>
        <v>0</v>
      </c>
      <c r="K212" s="76" t="e">
        <f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Authority"),OR($F212=1,$F212=5)),0,new_ci(VALUE(LEFT(Options!$B$24,2)),$C212,$E212,$F212,2016,$I212,1,$H212,$G212*$H212,Options!$B$8)))</f>
        <v>#VALUE!</v>
      </c>
      <c r="L212" s="77" t="e">
        <f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Authority"),OR($F212=1,$F212=5)),0,new_ci(VALUE(LEFT(Options!$B$24,2)),$C212,$E212,$F212,2016,$I212+$J212,1,$H212,$G212*$H212,Options!$B$8)))</f>
        <v>#VALUE!</v>
      </c>
      <c r="M212" s="70" t="e">
        <f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Authority"),OR($F212=1,$F212=5)),0,new_yllv2(VALUE(LEFT(Options!$B$24,2)),$C212,$D212,$E212,$F212,2016,$I212,1,$H212,$G212*$H212,Options!$B$8)))</f>
        <v>#VALUE!</v>
      </c>
      <c r="N212" s="71" t="e">
        <f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Authority"),OR($F212=1,$F212=5)),0,new_yllv2(VALUE(LEFT(Options!$B$24,2)),$C212,$D212,$E212,$F212,2016,$I212+$J212,1,$H212,$G212*$H212,Options!$B$8)))</f>
        <v>#VALUE!</v>
      </c>
      <c r="O212" s="77" t="e">
        <f ca="1"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Authority"),OR($F212=1,$F212=5)),0,hosp_count(VALUE(LEFT(Options!$B$24,2)),$C212,$E212,$F212,2016,$I212,1,$H212,$G212*$H212, Options!$B$8)))</f>
        <v>#NAME?</v>
      </c>
      <c r="P212" s="77" t="e">
        <f ca="1"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Authority"),OR($F212=1,$F212=5)),0,hosp_count(VALUE(LEFT(Options!$B$24,2)),$C212,$E212,$F212,2016,$I212+$J212,1,$H212,$G212*$H212, Options!$B$8)))</f>
        <v>#NAME?</v>
      </c>
      <c r="Q212" s="70" t="e">
        <f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Authority"),OR($F212=1,$F212=5)),0,prem_mort(VALUE(LEFT(Options!$B$24,2)),$C212,$E212,$F212,2016,$I212,1,$H212,$G212*$H212,Options!$B$8)))</f>
        <v>#VALUE!</v>
      </c>
      <c r="R212" s="71" t="e">
        <f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Authority"),OR($F212=1,$F212=5)),0,prem_mort(VALUE(LEFT(Options!$B$24,2)),$C212,$E212,$F212,2016,$I212+$J212,1,$H212,$G212*$H212,Options!$B$8)))</f>
        <v>#VALUE!</v>
      </c>
      <c r="S212" s="70" t="e">
        <f t="shared" si="170"/>
        <v>#VALUE!</v>
      </c>
      <c r="T212" s="62" t="e">
        <f t="shared" si="171"/>
        <v>#VALUE!</v>
      </c>
      <c r="U212" s="62" t="e">
        <f t="shared" si="172"/>
        <v>#VALUE!</v>
      </c>
      <c r="V212" s="62" t="e">
        <f t="shared" si="173"/>
        <v>#VALUE!</v>
      </c>
      <c r="W212" s="62" t="e">
        <f t="shared" ca="1" si="174"/>
        <v>#NAME?</v>
      </c>
      <c r="X212" s="62" t="e">
        <f t="shared" ca="1" si="175"/>
        <v>#NAME?</v>
      </c>
      <c r="Y212" s="62" t="e">
        <f t="shared" si="176"/>
        <v>#VALUE!</v>
      </c>
      <c r="Z212" s="71" t="e">
        <f t="shared" si="177"/>
        <v>#VALUE!</v>
      </c>
      <c r="AA212" s="70" t="e">
        <f t="shared" si="178"/>
        <v>#VALUE!</v>
      </c>
      <c r="AB212" s="62" t="e">
        <f t="shared" si="179"/>
        <v>#VALUE!</v>
      </c>
      <c r="AC212" s="62" t="e">
        <f t="shared" si="164"/>
        <v>#VALUE!</v>
      </c>
      <c r="AD212" s="62" t="e">
        <f t="shared" si="165"/>
        <v>#VALUE!</v>
      </c>
      <c r="AE212" s="62" t="e">
        <f t="shared" ca="1" si="166"/>
        <v>#NAME?</v>
      </c>
      <c r="AF212" s="62" t="e">
        <f t="shared" ca="1" si="167"/>
        <v>#NAME?</v>
      </c>
      <c r="AG212" s="62" t="e">
        <f t="shared" si="168"/>
        <v>#VALUE!</v>
      </c>
      <c r="AH212" s="62" t="e">
        <f t="shared" si="169"/>
        <v>#VALUE!</v>
      </c>
      <c r="AI212" s="71">
        <v>5000</v>
      </c>
      <c r="AJ212" s="120"/>
      <c r="AK212" s="121"/>
      <c r="AL212" s="62"/>
      <c r="AM212" s="62"/>
      <c r="AN212" s="121"/>
      <c r="AO212" s="121"/>
      <c r="AP212" s="62"/>
      <c r="AQ212" s="71"/>
    </row>
    <row r="213" spans="1:59" hidden="1" x14ac:dyDescent="0.35">
      <c r="B213" s="5" t="s">
        <v>61</v>
      </c>
      <c r="C213" s="15">
        <v>6.9792794999999996</v>
      </c>
      <c r="D213" s="15">
        <v>81.439279999999997</v>
      </c>
      <c r="E213" t="s">
        <v>167</v>
      </c>
      <c r="F213">
        <v>5</v>
      </c>
      <c r="G213" s="15">
        <f>HLOOKUP(Calculations!$E$2,'Prevalence Rates'!$C$3:$BC$249,'Prevalence Rates'!$BD213,FALSE)</f>
        <v>0</v>
      </c>
      <c r="H213">
        <f>HLOOKUP(Calculations!$E$2,'Population 2016'!$C$3:$BC$249,'Population 2016'!BD213,FALSE)</f>
        <v>0</v>
      </c>
      <c r="I213">
        <v>0</v>
      </c>
      <c r="J213">
        <f>HLOOKUP(Results!E$4,Targeting!$C$3:$F$249,Targeting!$G213,FALSE)</f>
        <v>0</v>
      </c>
      <c r="K213" s="76" t="e">
        <f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Authority"),OR($F213=1,$F213=5)),0,new_ci(VALUE(LEFT(Options!$B$24,2)),$C213,$E213,$F213,2016,$I213,1,$H213,$G213*$H213,Options!$B$8)))</f>
        <v>#VALUE!</v>
      </c>
      <c r="L213" s="77" t="e">
        <f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Authority"),OR($F213=1,$F213=5)),0,new_ci(VALUE(LEFT(Options!$B$24,2)),$C213,$E213,$F213,2016,$I213+$J213,1,$H213,$G213*$H213,Options!$B$8)))</f>
        <v>#VALUE!</v>
      </c>
      <c r="M213" s="70" t="e">
        <f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Authority"),OR($F213=1,$F213=5)),0,new_yllv2(VALUE(LEFT(Options!$B$24,2)),$C213,$D213,$E213,$F213,2016,$I213,1,$H213,$G213*$H213,Options!$B$8)))</f>
        <v>#VALUE!</v>
      </c>
      <c r="N213" s="71" t="e">
        <f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Authority"),OR($F213=1,$F213=5)),0,new_yllv2(VALUE(LEFT(Options!$B$24,2)),$C213,$D213,$E213,$F213,2016,$I213+$J213,1,$H213,$G213*$H213,Options!$B$8)))</f>
        <v>#VALUE!</v>
      </c>
      <c r="O213" s="77" t="e">
        <f ca="1"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Authority"),OR($F213=1,$F213=5)),0,hosp_count(VALUE(LEFT(Options!$B$24,2)),$C213,$E213,$F213,2016,$I213,1,$H213,$G213*$H213, Options!$B$8)))</f>
        <v>#NAME?</v>
      </c>
      <c r="P213" s="77" t="e">
        <f ca="1"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Authority"),OR($F213=1,$F213=5)),0,hosp_count(VALUE(LEFT(Options!$B$24,2)),$C213,$E213,$F213,2016,$I213+$J213,1,$H213,$G213*$H213, Options!$B$8)))</f>
        <v>#NAME?</v>
      </c>
      <c r="Q213" s="70" t="e">
        <f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Authority"),OR($F213=1,$F213=5)),0,prem_mort(VALUE(LEFT(Options!$B$24,2)),$C213,$E213,$F213,2016,$I213,1,$H213,$G213*$H213,Options!$B$8)))</f>
        <v>#VALUE!</v>
      </c>
      <c r="R213" s="71" t="e">
        <f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Authority"),OR($F213=1,$F213=5)),0,prem_mort(VALUE(LEFT(Options!$B$24,2)),$C213,$E213,$F213,2016,$I213+$J213,1,$H213,$G213*$H213,Options!$B$8)))</f>
        <v>#VALUE!</v>
      </c>
      <c r="S213" s="70" t="e">
        <f t="shared" si="170"/>
        <v>#VALUE!</v>
      </c>
      <c r="T213" s="62" t="e">
        <f t="shared" si="171"/>
        <v>#VALUE!</v>
      </c>
      <c r="U213" s="62" t="e">
        <f t="shared" si="172"/>
        <v>#VALUE!</v>
      </c>
      <c r="V213" s="62" t="e">
        <f t="shared" si="173"/>
        <v>#VALUE!</v>
      </c>
      <c r="W213" s="62" t="e">
        <f t="shared" ca="1" si="174"/>
        <v>#NAME?</v>
      </c>
      <c r="X213" s="62" t="e">
        <f t="shared" ca="1" si="175"/>
        <v>#NAME?</v>
      </c>
      <c r="Y213" s="62" t="e">
        <f t="shared" si="176"/>
        <v>#VALUE!</v>
      </c>
      <c r="Z213" s="71" t="e">
        <f t="shared" si="177"/>
        <v>#VALUE!</v>
      </c>
      <c r="AA213" s="70" t="e">
        <f t="shared" si="178"/>
        <v>#VALUE!</v>
      </c>
      <c r="AB213" s="62" t="e">
        <f t="shared" si="179"/>
        <v>#VALUE!</v>
      </c>
      <c r="AC213" s="62" t="e">
        <f t="shared" si="164"/>
        <v>#VALUE!</v>
      </c>
      <c r="AD213" s="62" t="e">
        <f t="shared" si="165"/>
        <v>#VALUE!</v>
      </c>
      <c r="AE213" s="62" t="e">
        <f t="shared" ca="1" si="166"/>
        <v>#NAME?</v>
      </c>
      <c r="AF213" s="62" t="e">
        <f t="shared" ca="1" si="167"/>
        <v>#NAME?</v>
      </c>
      <c r="AG213" s="62" t="e">
        <f t="shared" si="168"/>
        <v>#VALUE!</v>
      </c>
      <c r="AH213" s="62" t="e">
        <f t="shared" si="169"/>
        <v>#VALUE!</v>
      </c>
      <c r="AI213" s="71">
        <v>5500</v>
      </c>
      <c r="AJ213" s="120"/>
      <c r="AK213" s="121"/>
      <c r="AL213" s="62"/>
      <c r="AM213" s="62"/>
      <c r="AN213" s="121"/>
      <c r="AO213" s="121"/>
      <c r="AP213" s="62"/>
      <c r="AQ213" s="71"/>
    </row>
    <row r="214" spans="1:59" hidden="1" x14ac:dyDescent="0.35">
      <c r="A214" s="4"/>
      <c r="B214" s="5" t="s">
        <v>78</v>
      </c>
      <c r="C214" s="15">
        <v>12.478312000000001</v>
      </c>
      <c r="D214" s="15">
        <v>81.948309999999992</v>
      </c>
      <c r="E214" t="s">
        <v>167</v>
      </c>
      <c r="F214">
        <v>5</v>
      </c>
      <c r="G214" s="15">
        <f>HLOOKUP(Calculations!$E$2,'Prevalence Rates'!$C$3:$BC$249,'Prevalence Rates'!$BD214,FALSE)</f>
        <v>0</v>
      </c>
      <c r="H214">
        <f>HLOOKUP(Calculations!$E$2,'Population 2016'!$C$3:$BC$249,'Population 2016'!BD214,FALSE)</f>
        <v>0</v>
      </c>
      <c r="I214">
        <v>0</v>
      </c>
      <c r="J214">
        <f>HLOOKUP(Results!E$4,Targeting!$C$3:$F$249,Targeting!$G214,FALSE)</f>
        <v>0</v>
      </c>
      <c r="K214" s="76" t="e">
        <f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Authority"),OR($F214=1,$F214=5)),0,new_ci(VALUE(LEFT(Options!$B$24,2)),$C214,$E214,$F214,2016,$I214,1,$H214,$G214*$H214,Options!$B$8)))</f>
        <v>#VALUE!</v>
      </c>
      <c r="L214" s="77" t="e">
        <f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Authority"),OR($F214=1,$F214=5)),0,new_ci(VALUE(LEFT(Options!$B$24,2)),$C214,$E214,$F214,2016,$I214+$J214,1,$H214,$G214*$H214,Options!$B$8)))</f>
        <v>#VALUE!</v>
      </c>
      <c r="M214" s="70" t="e">
        <f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Authority"),OR($F214=1,$F214=5)),0,new_yllv2(VALUE(LEFT(Options!$B$24,2)),$C214,$D214,$E214,$F214,2016,$I214,1,$H214,$G214*$H214,Options!$B$8)))</f>
        <v>#VALUE!</v>
      </c>
      <c r="N214" s="71" t="e">
        <f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Authority"),OR($F214=1,$F214=5)),0,new_yllv2(VALUE(LEFT(Options!$B$24,2)),$C214,$D214,$E214,$F214,2016,$I214+$J214,1,$H214,$G214*$H214,Options!$B$8)))</f>
        <v>#VALUE!</v>
      </c>
      <c r="O214" s="77" t="e">
        <f ca="1"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Authority"),OR($F214=1,$F214=5)),0,hosp_count(VALUE(LEFT(Options!$B$24,2)),$C214,$E214,$F214,2016,$I214,1,$H214,$G214*$H214, Options!$B$8)))</f>
        <v>#NAME?</v>
      </c>
      <c r="P214" s="77" t="e">
        <f ca="1"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Authority"),OR($F214=1,$F214=5)),0,hosp_count(VALUE(LEFT(Options!$B$24,2)),$C214,$E214,$F214,2016,$I214+$J214,1,$H214,$G214*$H214, Options!$B$8)))</f>
        <v>#NAME?</v>
      </c>
      <c r="Q214" s="70" t="e">
        <f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Authority"),OR($F214=1,$F214=5)),0,prem_mort(VALUE(LEFT(Options!$B$24,2)),$C214,$E214,$F214,2016,$I214,1,$H214,$G214*$H214,Options!$B$8)))</f>
        <v>#VALUE!</v>
      </c>
      <c r="R214" s="71" t="e">
        <f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Authority"),OR($F214=1,$F214=5)),0,prem_mort(VALUE(LEFT(Options!$B$24,2)),$C214,$E214,$F214,2016,$I214+$J214,1,$H214,$G214*$H214,Options!$B$8)))</f>
        <v>#VALUE!</v>
      </c>
      <c r="S214" s="70" t="e">
        <f t="shared" si="170"/>
        <v>#VALUE!</v>
      </c>
      <c r="T214" s="62" t="e">
        <f t="shared" si="171"/>
        <v>#VALUE!</v>
      </c>
      <c r="U214" s="62" t="e">
        <f t="shared" si="172"/>
        <v>#VALUE!</v>
      </c>
      <c r="V214" s="62" t="e">
        <f t="shared" si="173"/>
        <v>#VALUE!</v>
      </c>
      <c r="W214" s="62" t="e">
        <f t="shared" ca="1" si="174"/>
        <v>#NAME?</v>
      </c>
      <c r="X214" s="62" t="e">
        <f t="shared" ca="1" si="175"/>
        <v>#NAME?</v>
      </c>
      <c r="Y214" s="62" t="e">
        <f t="shared" si="176"/>
        <v>#VALUE!</v>
      </c>
      <c r="Z214" s="71" t="e">
        <f t="shared" si="177"/>
        <v>#VALUE!</v>
      </c>
      <c r="AA214" s="70" t="e">
        <f t="shared" si="178"/>
        <v>#VALUE!</v>
      </c>
      <c r="AB214" s="62" t="e">
        <f t="shared" si="179"/>
        <v>#VALUE!</v>
      </c>
      <c r="AC214" s="62" t="e">
        <f t="shared" si="164"/>
        <v>#VALUE!</v>
      </c>
      <c r="AD214" s="62" t="e">
        <f t="shared" si="165"/>
        <v>#VALUE!</v>
      </c>
      <c r="AE214" s="62" t="e">
        <f t="shared" ca="1" si="166"/>
        <v>#NAME?</v>
      </c>
      <c r="AF214" s="62" t="e">
        <f t="shared" ca="1" si="167"/>
        <v>#NAME?</v>
      </c>
      <c r="AG214" s="62" t="e">
        <f t="shared" si="168"/>
        <v>#VALUE!</v>
      </c>
      <c r="AH214" s="62" t="e">
        <f t="shared" si="169"/>
        <v>#VALUE!</v>
      </c>
      <c r="AI214" s="71">
        <v>6600</v>
      </c>
      <c r="AJ214" s="120"/>
      <c r="AK214" s="121"/>
      <c r="AL214" s="62"/>
      <c r="AM214" s="62"/>
      <c r="AN214" s="121"/>
      <c r="AO214" s="121"/>
      <c r="AP214" s="62"/>
      <c r="AQ214" s="71"/>
    </row>
    <row r="215" spans="1:59" x14ac:dyDescent="0.35">
      <c r="A215" t="s">
        <v>137</v>
      </c>
      <c r="B215" s="5" t="s">
        <v>62</v>
      </c>
      <c r="C215" s="15">
        <v>17.570053000000001</v>
      </c>
      <c r="D215" s="15">
        <v>81.100049999999996</v>
      </c>
      <c r="E215" t="s">
        <v>167</v>
      </c>
      <c r="F215">
        <v>5</v>
      </c>
      <c r="G215" s="15">
        <f>HLOOKUP(Calculations!$E$2,'Prevalence Rates'!$C$3:$BC$249,'Prevalence Rates'!$BD215,FALSE)</f>
        <v>0.14599999999999994</v>
      </c>
      <c r="H215">
        <f>HLOOKUP(Calculations!$E$2,'Population 2016'!$C$3:$BC$249,'Population 2016'!BD215,FALSE)</f>
        <v>25268</v>
      </c>
      <c r="I215">
        <v>0</v>
      </c>
      <c r="J215">
        <f>HLOOKUP(Results!E$4,Targeting!$C$3:$F$249,Targeting!$G215,FALSE)</f>
        <v>4149</v>
      </c>
      <c r="K215" s="76">
        <f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Authority"),OR($F215=1,$F215=5)),0,new_ci(VALUE(LEFT(Options!$B$24,2)),$C215,$E215,$F215,2016,$I215,1,$H215,$G215*$H215,Options!$B$8)))</f>
        <v>2.6542120656999999</v>
      </c>
      <c r="L215" s="77">
        <f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Authority"),OR($F215=1,$F215=5)),0,new_ci(VALUE(LEFT(Options!$B$24,2)),$C215,$E215,$F215,2016,$I215+$J215,1,$H215,$G215*$H215,Options!$B$8)))</f>
        <v>2.6314996099000001</v>
      </c>
      <c r="M215" s="70">
        <f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Authority"),OR($F215=1,$F215=5)),0,new_yllv2(VALUE(LEFT(Options!$B$24,2)),$C215,$D215,$E215,$F215,2016,$I215,1,$H215,$G215*$H215,Options!$B$8)))</f>
        <v>165.96787250560001</v>
      </c>
      <c r="N215" s="71">
        <f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Authority"),OR($F215=1,$F215=5)),0,new_yllv2(VALUE(LEFT(Options!$B$24,2)),$C215,$D215,$E215,$F215,2016,$I215+$J215,1,$H215,$G215*$H215,Options!$B$8)))</f>
        <v>164.5476627125</v>
      </c>
      <c r="O215" s="77" t="e">
        <f ca="1"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Authority"),OR($F215=1,$F215=5)),0,hosp_count(VALUE(LEFT(Options!$B$24,2)),$C215,$E215,$F215,2016,$I215,1,$H215,$G215*$H215, Options!$B$8)))</f>
        <v>#NAME?</v>
      </c>
      <c r="P215" s="77" t="e">
        <f ca="1"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Authority"),OR($F215=1,$F215=5)),0,hosp_count(VALUE(LEFT(Options!$B$24,2)),$C215,$E215,$F215,2016,$I215+$J215,1,$H215,$G215*$H215, Options!$B$8)))</f>
        <v>#NAME?</v>
      </c>
      <c r="Q215" s="70">
        <f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Authority"),OR($F215=1,$F215=5)),0,prem_mort(VALUE(LEFT(Options!$B$24,2)),$C215,$E215,$F215,2016,$I215,1,$H215,$G215*$H215,Options!$B$8)))</f>
        <v>2.6542120656999999</v>
      </c>
      <c r="R215" s="71">
        <f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Authority"),OR($F215=1,$F215=5)),0,prem_mort(VALUE(LEFT(Options!$B$24,2)),$C215,$E215,$F215,2016,$I215+$J215,1,$H215,$G215*$H215,Options!$B$8)))</f>
        <v>2.6314996099000001</v>
      </c>
      <c r="S215" s="70">
        <f t="shared" si="170"/>
        <v>10.504242780196295</v>
      </c>
      <c r="T215" s="62">
        <f t="shared" si="171"/>
        <v>10.41435653751781</v>
      </c>
      <c r="U215" s="62">
        <f t="shared" si="172"/>
        <v>656.83026953300623</v>
      </c>
      <c r="V215" s="62">
        <f t="shared" si="173"/>
        <v>651.20968304772839</v>
      </c>
      <c r="W215" s="62" t="e">
        <f t="shared" ca="1" si="174"/>
        <v>#NAME?</v>
      </c>
      <c r="X215" s="62" t="e">
        <f t="shared" ca="1" si="175"/>
        <v>#NAME?</v>
      </c>
      <c r="Y215" s="62">
        <f t="shared" si="176"/>
        <v>10.504242780196295</v>
      </c>
      <c r="Z215" s="71">
        <f t="shared" si="177"/>
        <v>10.41435653751781</v>
      </c>
      <c r="AA215" s="70">
        <f t="shared" si="178"/>
        <v>46218.668232863696</v>
      </c>
      <c r="AB215" s="62">
        <f t="shared" si="179"/>
        <v>45823.168765078364</v>
      </c>
      <c r="AC215" s="62">
        <f t="shared" si="164"/>
        <v>2890053.1859452273</v>
      </c>
      <c r="AD215" s="62">
        <f t="shared" si="165"/>
        <v>2865322.605410005</v>
      </c>
      <c r="AE215" s="62" t="e">
        <f t="shared" ca="1" si="166"/>
        <v>#NAME?</v>
      </c>
      <c r="AF215" s="62" t="e">
        <f t="shared" ca="1" si="167"/>
        <v>#NAME?</v>
      </c>
      <c r="AG215" s="62">
        <f t="shared" si="168"/>
        <v>46218.668232863696</v>
      </c>
      <c r="AH215" s="62">
        <f t="shared" si="169"/>
        <v>45823.168765078364</v>
      </c>
      <c r="AI215" s="71">
        <v>4400</v>
      </c>
      <c r="AJ215" s="120"/>
      <c r="AK215" s="121"/>
      <c r="AL215" s="62"/>
      <c r="AM215" s="62"/>
      <c r="AN215" s="121"/>
      <c r="AO215" s="121"/>
      <c r="AP215" s="62"/>
      <c r="AQ215" s="71"/>
    </row>
    <row r="216" spans="1:59" x14ac:dyDescent="0.35">
      <c r="B216" s="5" t="s">
        <v>63</v>
      </c>
      <c r="C216" s="15">
        <v>22.077057</v>
      </c>
      <c r="D216" s="15">
        <v>81.667060000000006</v>
      </c>
      <c r="E216" t="s">
        <v>167</v>
      </c>
      <c r="F216">
        <v>5</v>
      </c>
      <c r="G216" s="15">
        <f>HLOOKUP(Calculations!$E$2,'Prevalence Rates'!$C$3:$BC$249,'Prevalence Rates'!$BD216,FALSE)</f>
        <v>0.14599999999999994</v>
      </c>
      <c r="H216">
        <f>HLOOKUP(Calculations!$E$2,'Population 2016'!$C$3:$BC$249,'Population 2016'!BD216,FALSE)</f>
        <v>38013</v>
      </c>
      <c r="I216">
        <v>0</v>
      </c>
      <c r="J216">
        <f>HLOOKUP(Results!E$4,Targeting!$C$3:$F$249,Targeting!$G216,FALSE)</f>
        <v>6241</v>
      </c>
      <c r="K216" s="76">
        <f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Authority"),OR($F216=1,$F216=5)),0,new_ci(VALUE(LEFT(Options!$B$24,2)),$C216,$E216,$F216,2016,$I216,1,$H216,$G216*$H216,Options!$B$8)))</f>
        <v>5.8582596841000001</v>
      </c>
      <c r="L216" s="77">
        <f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Authority"),OR($F216=1,$F216=5)),0,new_ci(VALUE(LEFT(Options!$B$24,2)),$C216,$E216,$F216,2016,$I216+$J216,1,$H216,$G216*$H216,Options!$B$8)))</f>
        <v>5.8081382131000003</v>
      </c>
      <c r="M216" s="70">
        <f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Authority"),OR($F216=1,$F216=5)),0,new_yllv2(VALUE(LEFT(Options!$B$24,2)),$C216,$D216,$E216,$F216,2016,$I216,1,$H216,$G216*$H216,Options!$B$8)))</f>
        <v>343.2354524662</v>
      </c>
      <c r="N216" s="71">
        <f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Authority"),OR($F216=1,$F216=5)),0,new_yllv2(VALUE(LEFT(Options!$B$24,2)),$C216,$D216,$E216,$F216,2016,$I216+$J216,1,$H216,$G216*$H216,Options!$B$8)))</f>
        <v>340.29883532989999</v>
      </c>
      <c r="O216" s="77" t="e">
        <f ca="1"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Authority"),OR($F216=1,$F216=5)),0,hosp_count(VALUE(LEFT(Options!$B$24,2)),$C216,$E216,$F216,2016,$I216,1,$H216,$G216*$H216, Options!$B$8)))</f>
        <v>#NAME?</v>
      </c>
      <c r="P216" s="77" t="e">
        <f ca="1"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Authority"),OR($F216=1,$F216=5)),0,hosp_count(VALUE(LEFT(Options!$B$24,2)),$C216,$E216,$F216,2016,$I216+$J216,1,$H216,$G216*$H216, Options!$B$8)))</f>
        <v>#NAME?</v>
      </c>
      <c r="Q216" s="70">
        <f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Authority"),OR($F216=1,$F216=5)),0,prem_mort(VALUE(LEFT(Options!$B$24,2)),$C216,$E216,$F216,2016,$I216,1,$H216,$G216*$H216,Options!$B$8)))</f>
        <v>5.8582596841000001</v>
      </c>
      <c r="R216" s="71">
        <f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Authority"),OR($F216=1,$F216=5)),0,prem_mort(VALUE(LEFT(Options!$B$24,2)),$C216,$E216,$F216,2016,$I216+$J216,1,$H216,$G216*$H216,Options!$B$8)))</f>
        <v>5.8081382131000003</v>
      </c>
      <c r="S216" s="70">
        <f t="shared" si="170"/>
        <v>15.411200600057875</v>
      </c>
      <c r="T216" s="62">
        <f t="shared" si="171"/>
        <v>15.279347099939494</v>
      </c>
      <c r="U216" s="62">
        <f t="shared" si="172"/>
        <v>902.94228939099776</v>
      </c>
      <c r="V216" s="62">
        <f t="shared" si="173"/>
        <v>895.2169924233815</v>
      </c>
      <c r="W216" s="62" t="e">
        <f t="shared" ca="1" si="174"/>
        <v>#NAME?</v>
      </c>
      <c r="X216" s="62" t="e">
        <f t="shared" ca="1" si="175"/>
        <v>#NAME?</v>
      </c>
      <c r="Y216" s="62">
        <f t="shared" si="176"/>
        <v>15.411200600057875</v>
      </c>
      <c r="Z216" s="71">
        <f t="shared" si="177"/>
        <v>15.279347099939494</v>
      </c>
      <c r="AA216" s="70">
        <f t="shared" si="178"/>
        <v>92467.203600347246</v>
      </c>
      <c r="AB216" s="62">
        <f t="shared" si="179"/>
        <v>91676.082599636968</v>
      </c>
      <c r="AC216" s="62">
        <f t="shared" si="164"/>
        <v>5417653.7363459868</v>
      </c>
      <c r="AD216" s="62">
        <f t="shared" si="165"/>
        <v>5371301.954540289</v>
      </c>
      <c r="AE216" s="62" t="e">
        <f t="shared" ca="1" si="166"/>
        <v>#NAME?</v>
      </c>
      <c r="AF216" s="62" t="e">
        <f t="shared" ca="1" si="167"/>
        <v>#NAME?</v>
      </c>
      <c r="AG216" s="62">
        <f t="shared" si="168"/>
        <v>92467.203600347246</v>
      </c>
      <c r="AH216" s="62">
        <f t="shared" si="169"/>
        <v>91676.082599636968</v>
      </c>
      <c r="AI216" s="71">
        <v>6000</v>
      </c>
      <c r="AJ216" s="120"/>
      <c r="AK216" s="121"/>
      <c r="AL216" s="62"/>
      <c r="AM216" s="62"/>
      <c r="AN216" s="121"/>
      <c r="AO216" s="121"/>
      <c r="AP216" s="62"/>
      <c r="AQ216" s="71"/>
    </row>
    <row r="217" spans="1:59" x14ac:dyDescent="0.35">
      <c r="B217" s="5" t="s">
        <v>64</v>
      </c>
      <c r="C217" s="15">
        <v>26.975186999999998</v>
      </c>
      <c r="D217" s="15">
        <v>81.645189999999999</v>
      </c>
      <c r="E217" t="s">
        <v>167</v>
      </c>
      <c r="F217">
        <v>5</v>
      </c>
      <c r="G217" s="15">
        <f>HLOOKUP(Calculations!$E$2,'Prevalence Rates'!$C$3:$BC$249,'Prevalence Rates'!$BD217,FALSE)</f>
        <v>0.18200000000000002</v>
      </c>
      <c r="H217">
        <f>HLOOKUP(Calculations!$E$2,'Population 2016'!$C$3:$BC$249,'Population 2016'!BD217,FALSE)</f>
        <v>32371</v>
      </c>
      <c r="I217">
        <v>0</v>
      </c>
      <c r="J217">
        <f>HLOOKUP(Results!E$4,Targeting!$C$3:$F$249,Targeting!$G217,FALSE)</f>
        <v>5315</v>
      </c>
      <c r="K217" s="76">
        <f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Authority"),OR($F217=1,$F217=5)),0,new_ci(VALUE(LEFT(Options!$B$24,2)),$C217,$E217,$F217,2016,$I217,1,$H217,$G217*$H217,Options!$B$8)))</f>
        <v>7.5666732956000002</v>
      </c>
      <c r="L217" s="77">
        <f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Authority"),OR($F217=1,$F217=5)),0,new_ci(VALUE(LEFT(Options!$B$24,2)),$C217,$E217,$F217,2016,$I217+$J217,1,$H217,$G217*$H217,Options!$B$8)))</f>
        <v>7.5028614056</v>
      </c>
      <c r="M217" s="70">
        <f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Authority"),OR($F217=1,$F217=5)),0,new_yllv2(VALUE(LEFT(Options!$B$24,2)),$C217,$D217,$E217,$F217,2016,$I217,1,$H217,$G217*$H217,Options!$B$8)))</f>
        <v>406.10337847490001</v>
      </c>
      <c r="N217" s="71">
        <f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Authority"),OR($F217=1,$F217=5)),0,new_yllv2(VALUE(LEFT(Options!$B$24,2)),$C217,$D217,$E217,$F217,2016,$I217+$J217,1,$H217,$G217*$H217,Options!$B$8)))</f>
        <v>402.6785941471</v>
      </c>
      <c r="O217" s="77" t="e">
        <f ca="1"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Authority"),OR($F217=1,$F217=5)),0,hosp_count(VALUE(LEFT(Options!$B$24,2)),$C217,$E217,$F217,2016,$I217,1,$H217,$G217*$H217, Options!$B$8)))</f>
        <v>#NAME?</v>
      </c>
      <c r="P217" s="77" t="e">
        <f ca="1"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Authority"),OR($F217=1,$F217=5)),0,hosp_count(VALUE(LEFT(Options!$B$24,2)),$C217,$E217,$F217,2016,$I217+$J217,1,$H217,$G217*$H217, Options!$B$8)))</f>
        <v>#NAME?</v>
      </c>
      <c r="Q217" s="70">
        <f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Authority"),OR($F217=1,$F217=5)),0,prem_mort(VALUE(LEFT(Options!$B$24,2)),$C217,$E217,$F217,2016,$I217,1,$H217,$G217*$H217,Options!$B$8)))</f>
        <v>7.5666732956000002</v>
      </c>
      <c r="R217" s="71">
        <f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Authority"),OR($F217=1,$F217=5)),0,prem_mort(VALUE(LEFT(Options!$B$24,2)),$C217,$E217,$F217,2016,$I217+$J217,1,$H217,$G217*$H217,Options!$B$8)))</f>
        <v>7.5028614056</v>
      </c>
      <c r="S217" s="70">
        <f t="shared" si="170"/>
        <v>23.374851859998145</v>
      </c>
      <c r="T217" s="62">
        <f t="shared" si="171"/>
        <v>23.177725141639119</v>
      </c>
      <c r="U217" s="62">
        <f t="shared" si="172"/>
        <v>1254.528369450743</v>
      </c>
      <c r="V217" s="62">
        <f t="shared" si="173"/>
        <v>1243.9485778848352</v>
      </c>
      <c r="W217" s="62" t="e">
        <f t="shared" ca="1" si="174"/>
        <v>#NAME?</v>
      </c>
      <c r="X217" s="62" t="e">
        <f t="shared" ca="1" si="175"/>
        <v>#NAME?</v>
      </c>
      <c r="Y217" s="62">
        <f t="shared" si="176"/>
        <v>23.374851859998145</v>
      </c>
      <c r="Z217" s="71">
        <f t="shared" si="177"/>
        <v>23.177725141639119</v>
      </c>
      <c r="AA217" s="70">
        <f t="shared" si="178"/>
        <v>140249.11115998888</v>
      </c>
      <c r="AB217" s="62">
        <f t="shared" si="179"/>
        <v>139066.35084983471</v>
      </c>
      <c r="AC217" s="62">
        <f t="shared" si="164"/>
        <v>7527170.216704458</v>
      </c>
      <c r="AD217" s="62">
        <f t="shared" si="165"/>
        <v>7463691.4673090111</v>
      </c>
      <c r="AE217" s="62" t="e">
        <f t="shared" ca="1" si="166"/>
        <v>#NAME?</v>
      </c>
      <c r="AF217" s="62" t="e">
        <f t="shared" ca="1" si="167"/>
        <v>#NAME?</v>
      </c>
      <c r="AG217" s="62">
        <f t="shared" si="168"/>
        <v>140249.11115998888</v>
      </c>
      <c r="AH217" s="62">
        <f t="shared" si="169"/>
        <v>139066.35084983471</v>
      </c>
      <c r="AI217" s="71">
        <v>6000</v>
      </c>
      <c r="AJ217" s="120"/>
      <c r="AK217" s="121"/>
      <c r="AL217" s="62"/>
      <c r="AM217" s="62"/>
      <c r="AN217" s="121"/>
      <c r="AO217" s="121"/>
      <c r="AP217" s="62"/>
      <c r="AQ217" s="71"/>
    </row>
    <row r="218" spans="1:59" x14ac:dyDescent="0.35">
      <c r="B218" s="5" t="s">
        <v>65</v>
      </c>
      <c r="C218" s="15">
        <v>31.999904999999998</v>
      </c>
      <c r="D218" s="15">
        <v>81.799899999999994</v>
      </c>
      <c r="E218" t="s">
        <v>167</v>
      </c>
      <c r="F218">
        <v>5</v>
      </c>
      <c r="G218" s="15">
        <f>HLOOKUP(Calculations!$E$2,'Prevalence Rates'!$C$3:$BC$249,'Prevalence Rates'!$BD218,FALSE)</f>
        <v>0.18200000000000002</v>
      </c>
      <c r="H218">
        <f>HLOOKUP(Calculations!$E$2,'Population 2016'!$C$3:$BC$249,'Population 2016'!BD218,FALSE)</f>
        <v>31633</v>
      </c>
      <c r="I218">
        <v>0</v>
      </c>
      <c r="J218">
        <f>HLOOKUP(Results!E$4,Targeting!$C$3:$F$249,Targeting!$G218,FALSE)</f>
        <v>5194</v>
      </c>
      <c r="K218" s="76">
        <f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Authority"),OR($F218=1,$F218=5)),0,new_ci(VALUE(LEFT(Options!$B$24,2)),$C218,$E218,$F218,2016,$I218,1,$H218,$G218*$H218,Options!$B$8)))</f>
        <v>11.336204179399999</v>
      </c>
      <c r="L218" s="77">
        <f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Authority"),OR($F218=1,$F218=5)),0,new_ci(VALUE(LEFT(Options!$B$24,2)),$C218,$E218,$F218,2016,$I218+$J218,1,$H218,$G218*$H218,Options!$B$8)))</f>
        <v>11.240608609400001</v>
      </c>
      <c r="M218" s="70">
        <f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Authority"),OR($F218=1,$F218=5)),0,new_yllv2(VALUE(LEFT(Options!$B$24,2)),$C218,$D218,$E218,$F218,2016,$I218,1,$H218,$G218*$H218,Options!$B$8)))</f>
        <v>553.20670727369998</v>
      </c>
      <c r="N218" s="71">
        <f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Authority"),OR($F218=1,$F218=5)),0,new_yllv2(VALUE(LEFT(Options!$B$24,2)),$C218,$D218,$E218,$F218,2016,$I218+$J218,1,$H218,$G218*$H218,Options!$B$8)))</f>
        <v>548.54164393569999</v>
      </c>
      <c r="O218" s="77" t="e">
        <f ca="1"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Authority"),OR($F218=1,$F218=5)),0,hosp_count(VALUE(LEFT(Options!$B$24,2)),$C218,$E218,$F218,2016,$I218,1,$H218,$G218*$H218, Options!$B$8)))</f>
        <v>#NAME?</v>
      </c>
      <c r="P218" s="77" t="e">
        <f ca="1"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Authority"),OR($F218=1,$F218=5)),0,hosp_count(VALUE(LEFT(Options!$B$24,2)),$C218,$E218,$F218,2016,$I218+$J218,1,$H218,$G218*$H218, Options!$B$8)))</f>
        <v>#NAME?</v>
      </c>
      <c r="Q218" s="70">
        <f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Authority"),OR($F218=1,$F218=5)),0,prem_mort(VALUE(LEFT(Options!$B$24,2)),$C218,$E218,$F218,2016,$I218,1,$H218,$G218*$H218,Options!$B$8)))</f>
        <v>11.336204179399999</v>
      </c>
      <c r="R218" s="71">
        <f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Authority"),OR($F218=1,$F218=5)),0,prem_mort(VALUE(LEFT(Options!$B$24,2)),$C218,$E218,$F218,2016,$I218+$J218,1,$H218,$G218*$H218,Options!$B$8)))</f>
        <v>11.240608609400001</v>
      </c>
      <c r="S218" s="70">
        <f t="shared" si="170"/>
        <v>35.836639520121388</v>
      </c>
      <c r="T218" s="62">
        <f t="shared" si="171"/>
        <v>35.534437484272758</v>
      </c>
      <c r="U218" s="62">
        <f t="shared" si="172"/>
        <v>1748.8278293987289</v>
      </c>
      <c r="V218" s="62">
        <f t="shared" si="173"/>
        <v>1734.0803715603956</v>
      </c>
      <c r="W218" s="62" t="e">
        <f t="shared" ca="1" si="174"/>
        <v>#NAME?</v>
      </c>
      <c r="X218" s="62" t="e">
        <f t="shared" ca="1" si="175"/>
        <v>#NAME?</v>
      </c>
      <c r="Y218" s="62">
        <f t="shared" si="176"/>
        <v>35.836639520121388</v>
      </c>
      <c r="Z218" s="71">
        <f t="shared" si="177"/>
        <v>35.534437484272758</v>
      </c>
      <c r="AA218" s="70">
        <f t="shared" si="178"/>
        <v>232938.15688078903</v>
      </c>
      <c r="AB218" s="62">
        <f t="shared" si="179"/>
        <v>230973.84364777291</v>
      </c>
      <c r="AC218" s="62">
        <f t="shared" si="164"/>
        <v>11367380.891091738</v>
      </c>
      <c r="AD218" s="62">
        <f t="shared" si="165"/>
        <v>11271522.415142572</v>
      </c>
      <c r="AE218" s="62" t="e">
        <f t="shared" ca="1" si="166"/>
        <v>#NAME?</v>
      </c>
      <c r="AF218" s="62" t="e">
        <f t="shared" ca="1" si="167"/>
        <v>#NAME?</v>
      </c>
      <c r="AG218" s="62">
        <f t="shared" si="168"/>
        <v>232938.15688078903</v>
      </c>
      <c r="AH218" s="62">
        <f t="shared" si="169"/>
        <v>230973.84364777291</v>
      </c>
      <c r="AI218" s="71">
        <v>6500</v>
      </c>
      <c r="AJ218" s="120"/>
      <c r="AK218" s="121"/>
      <c r="AL218" s="62"/>
      <c r="AM218" s="62"/>
      <c r="AN218" s="121"/>
      <c r="AO218" s="121"/>
      <c r="AP218" s="62"/>
      <c r="AQ218" s="71"/>
    </row>
    <row r="219" spans="1:59" x14ac:dyDescent="0.35">
      <c r="B219" s="5" t="s">
        <v>66</v>
      </c>
      <c r="C219" s="15">
        <v>36.918118</v>
      </c>
      <c r="D219" s="15">
        <v>81.898120000000006</v>
      </c>
      <c r="E219" t="s">
        <v>167</v>
      </c>
      <c r="F219">
        <v>5</v>
      </c>
      <c r="G219" s="15">
        <f>HLOOKUP(Calculations!$E$2,'Prevalence Rates'!$C$3:$BC$249,'Prevalence Rates'!$BD219,FALSE)</f>
        <v>0.14599999999999994</v>
      </c>
      <c r="H219">
        <f>HLOOKUP(Calculations!$E$2,'Population 2016'!$C$3:$BC$249,'Population 2016'!BD219,FALSE)</f>
        <v>33676</v>
      </c>
      <c r="I219">
        <v>0</v>
      </c>
      <c r="J219">
        <f>HLOOKUP(Results!E$4,Targeting!$C$3:$F$249,Targeting!$G219,FALSE)</f>
        <v>5529</v>
      </c>
      <c r="K219" s="76">
        <f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Authority"),OR($F219=1,$F219=5)),0,new_ci(VALUE(LEFT(Options!$B$24,2)),$C219,$E219,$F219,2016,$I219,1,$H219,$G219*$H219,Options!$B$8)))</f>
        <v>18.334916870000001</v>
      </c>
      <c r="L219" s="77">
        <f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Authority"),OR($F219=1,$F219=5)),0,new_ci(VALUE(LEFT(Options!$B$24,2)),$C219,$E219,$F219,2016,$I219+$J219,1,$H219,$G219*$H219,Options!$B$8)))</f>
        <v>18.178093972700001</v>
      </c>
      <c r="M219" s="70">
        <f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Authority"),OR($F219=1,$F219=5)),0,new_yllv2(VALUE(LEFT(Options!$B$24,2)),$C219,$D219,$E219,$F219,2016,$I219,1,$H219,$G219*$H219,Options!$B$8)))</f>
        <v>806.36968061239997</v>
      </c>
      <c r="N219" s="71">
        <f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Authority"),OR($F219=1,$F219=5)),0,new_yllv2(VALUE(LEFT(Options!$B$24,2)),$C219,$D219,$E219,$F219,2016,$I219+$J219,1,$H219,$G219*$H219,Options!$B$8)))</f>
        <v>799.47260927549996</v>
      </c>
      <c r="O219" s="77" t="e">
        <f ca="1"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Authority"),OR($F219=1,$F219=5)),0,hosp_count(VALUE(LEFT(Options!$B$24,2)),$C219,$E219,$F219,2016,$I219,1,$H219,$G219*$H219, Options!$B$8)))</f>
        <v>#NAME?</v>
      </c>
      <c r="P219" s="77" t="e">
        <f ca="1"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Authority"),OR($F219=1,$F219=5)),0,hosp_count(VALUE(LEFT(Options!$B$24,2)),$C219,$E219,$F219,2016,$I219+$J219,1,$H219,$G219*$H219, Options!$B$8)))</f>
        <v>#NAME?</v>
      </c>
      <c r="Q219" s="70">
        <f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Authority"),OR($F219=1,$F219=5)),0,prem_mort(VALUE(LEFT(Options!$B$24,2)),$C219,$E219,$F219,2016,$I219,1,$H219,$G219*$H219,Options!$B$8)))</f>
        <v>18.334916870000001</v>
      </c>
      <c r="R219" s="71">
        <f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Authority"),OR($F219=1,$F219=5)),0,prem_mort(VALUE(LEFT(Options!$B$24,2)),$C219,$E219,$F219,2016,$I219+$J219,1,$H219,$G219*$H219,Options!$B$8)))</f>
        <v>18.178093972700001</v>
      </c>
      <c r="S219" s="70">
        <f t="shared" si="170"/>
        <v>54.445055440076025</v>
      </c>
      <c r="T219" s="62">
        <f t="shared" si="171"/>
        <v>53.979373953854378</v>
      </c>
      <c r="U219" s="62">
        <f t="shared" si="172"/>
        <v>2394.493647144554</v>
      </c>
      <c r="V219" s="62">
        <f t="shared" si="173"/>
        <v>2374.0129744491628</v>
      </c>
      <c r="W219" s="62" t="e">
        <f t="shared" ca="1" si="174"/>
        <v>#NAME?</v>
      </c>
      <c r="X219" s="62" t="e">
        <f t="shared" ca="1" si="175"/>
        <v>#NAME?</v>
      </c>
      <c r="Y219" s="62">
        <f t="shared" si="176"/>
        <v>54.445055440076025</v>
      </c>
      <c r="Z219" s="71">
        <f t="shared" si="177"/>
        <v>53.979373953854378</v>
      </c>
      <c r="AA219" s="70">
        <f t="shared" si="178"/>
        <v>381115.3880805322</v>
      </c>
      <c r="AB219" s="62">
        <f t="shared" si="179"/>
        <v>377855.61767698062</v>
      </c>
      <c r="AC219" s="62">
        <f t="shared" si="164"/>
        <v>16761455.530011877</v>
      </c>
      <c r="AD219" s="62">
        <f t="shared" si="165"/>
        <v>16618090.821144139</v>
      </c>
      <c r="AE219" s="62" t="e">
        <f t="shared" ca="1" si="166"/>
        <v>#NAME?</v>
      </c>
      <c r="AF219" s="62" t="e">
        <f t="shared" ca="1" si="167"/>
        <v>#NAME?</v>
      </c>
      <c r="AG219" s="62">
        <f t="shared" si="168"/>
        <v>381115.3880805322</v>
      </c>
      <c r="AH219" s="62">
        <f t="shared" si="169"/>
        <v>377855.61767698062</v>
      </c>
      <c r="AI219" s="71">
        <v>7000</v>
      </c>
      <c r="AJ219" s="120"/>
      <c r="AK219" s="121"/>
      <c r="AL219" s="62"/>
      <c r="AM219" s="62"/>
      <c r="AN219" s="121"/>
      <c r="AO219" s="121"/>
      <c r="AP219" s="62"/>
      <c r="AQ219" s="71"/>
    </row>
    <row r="220" spans="1:59" x14ac:dyDescent="0.35">
      <c r="B220" s="5" t="s">
        <v>67</v>
      </c>
      <c r="C220" s="15">
        <v>42.077438000000001</v>
      </c>
      <c r="D220" s="15">
        <v>82.30744</v>
      </c>
      <c r="E220" t="s">
        <v>167</v>
      </c>
      <c r="F220">
        <v>5</v>
      </c>
      <c r="G220" s="15">
        <f>HLOOKUP(Calculations!$E$2,'Prevalence Rates'!$C$3:$BC$249,'Prevalence Rates'!$BD220,FALSE)</f>
        <v>0.14599999999999994</v>
      </c>
      <c r="H220">
        <f>HLOOKUP(Calculations!$E$2,'Population 2016'!$C$3:$BC$249,'Population 2016'!BD220,FALSE)</f>
        <v>36508</v>
      </c>
      <c r="I220">
        <v>0</v>
      </c>
      <c r="J220">
        <f>HLOOKUP(Results!E$4,Targeting!$C$3:$F$249,Targeting!$G220,FALSE)</f>
        <v>5994</v>
      </c>
      <c r="K220" s="76">
        <f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Authority"),OR($F220=1,$F220=5)),0,new_ci(VALUE(LEFT(Options!$B$24,2)),$C220,$E220,$F220,2016,$I220,1,$H220,$G220*$H220,Options!$B$8)))</f>
        <v>30.821812007799998</v>
      </c>
      <c r="L220" s="77">
        <f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Authority"),OR($F220=1,$F220=5)),0,new_ci(VALUE(LEFT(Options!$B$24,2)),$C220,$E220,$F220,2016,$I220+$J220,1,$H220,$G220*$H220,Options!$B$8)))</f>
        <v>30.558248035599998</v>
      </c>
      <c r="M220" s="70">
        <f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Authority"),OR($F220=1,$F220=5)),0,new_yllv2(VALUE(LEFT(Options!$B$24,2)),$C220,$D220,$E220,$F220,2016,$I220,1,$H220,$G220*$H220,Options!$B$8)))</f>
        <v>1209.1397467096001</v>
      </c>
      <c r="N220" s="71">
        <f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Authority"),OR($F220=1,$F220=5)),0,new_yllv2(VALUE(LEFT(Options!$B$24,2)),$C220,$D220,$E220,$F220,2016,$I220+$J220,1,$H220,$G220*$H220,Options!$B$8)))</f>
        <v>1198.8001315531001</v>
      </c>
      <c r="O220" s="77" t="e">
        <f ca="1"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Authority"),OR($F220=1,$F220=5)),0,hosp_count(VALUE(LEFT(Options!$B$24,2)),$C220,$E220,$F220,2016,$I220,1,$H220,$G220*$H220, Options!$B$8)))</f>
        <v>#NAME?</v>
      </c>
      <c r="P220" s="77" t="e">
        <f ca="1"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Authority"),OR($F220=1,$F220=5)),0,hosp_count(VALUE(LEFT(Options!$B$24,2)),$C220,$E220,$F220,2016,$I220+$J220,1,$H220,$G220*$H220, Options!$B$8)))</f>
        <v>#NAME?</v>
      </c>
      <c r="Q220" s="70">
        <f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Authority"),OR($F220=1,$F220=5)),0,prem_mort(VALUE(LEFT(Options!$B$24,2)),$C220,$E220,$F220,2016,$I220,1,$H220,$G220*$H220,Options!$B$8)))</f>
        <v>30.821812007799998</v>
      </c>
      <c r="R220" s="71">
        <f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Authority"),OR($F220=1,$F220=5)),0,prem_mort(VALUE(LEFT(Options!$B$24,2)),$C220,$E220,$F220,2016,$I220+$J220,1,$H220,$G220*$H220,Options!$B$8)))</f>
        <v>30.558248035599998</v>
      </c>
      <c r="S220" s="70">
        <f t="shared" si="170"/>
        <v>84.424816499945223</v>
      </c>
      <c r="T220" s="62">
        <f t="shared" si="171"/>
        <v>83.702881657718848</v>
      </c>
      <c r="U220" s="62">
        <f t="shared" si="172"/>
        <v>3311.9857201424347</v>
      </c>
      <c r="V220" s="62">
        <f t="shared" si="173"/>
        <v>3283.6642148381179</v>
      </c>
      <c r="W220" s="62" t="e">
        <f t="shared" ca="1" si="174"/>
        <v>#NAME?</v>
      </c>
      <c r="X220" s="62" t="e">
        <f t="shared" ca="1" si="175"/>
        <v>#NAME?</v>
      </c>
      <c r="Y220" s="62">
        <f t="shared" si="176"/>
        <v>84.424816499945223</v>
      </c>
      <c r="Z220" s="71">
        <f t="shared" si="177"/>
        <v>83.702881657718848</v>
      </c>
      <c r="AA220" s="70">
        <f t="shared" si="178"/>
        <v>590973.71549961658</v>
      </c>
      <c r="AB220" s="62">
        <f t="shared" si="179"/>
        <v>585920.17160403193</v>
      </c>
      <c r="AC220" s="62">
        <f t="shared" si="164"/>
        <v>23183900.040997043</v>
      </c>
      <c r="AD220" s="62">
        <f t="shared" si="165"/>
        <v>22985649.503866825</v>
      </c>
      <c r="AE220" s="62" t="e">
        <f t="shared" ref="AE220:AE249" ca="1" si="180">W220*$AI220</f>
        <v>#NAME?</v>
      </c>
      <c r="AF220" s="62" t="e">
        <f t="shared" ref="AF220:AF249" ca="1" si="181">X220*$AI220</f>
        <v>#NAME?</v>
      </c>
      <c r="AG220" s="62">
        <f t="shared" ref="AG220:AG249" si="182">Y220*$AI220</f>
        <v>590973.71549961658</v>
      </c>
      <c r="AH220" s="62">
        <f t="shared" ref="AH220:AH249" si="183">Z220*$AI220</f>
        <v>585920.17160403193</v>
      </c>
      <c r="AI220" s="71">
        <v>7000</v>
      </c>
      <c r="AJ220" s="120"/>
      <c r="AK220" s="121"/>
      <c r="AL220" s="62"/>
      <c r="AM220" s="62"/>
      <c r="AN220" s="121"/>
      <c r="AO220" s="121"/>
      <c r="AP220" s="62"/>
      <c r="AQ220" s="71"/>
    </row>
    <row r="221" spans="1:59" x14ac:dyDescent="0.35">
      <c r="B221" s="5" t="s">
        <v>68</v>
      </c>
      <c r="C221" s="15">
        <v>47.025772000000003</v>
      </c>
      <c r="D221" s="15">
        <v>82.585769999999997</v>
      </c>
      <c r="E221" t="s">
        <v>167</v>
      </c>
      <c r="F221">
        <v>5</v>
      </c>
      <c r="G221" s="15">
        <f>HLOOKUP(Calculations!$E$2,'Prevalence Rates'!$C$3:$BC$249,'Prevalence Rates'!$BD221,FALSE)</f>
        <v>0.22599999999999995</v>
      </c>
      <c r="H221">
        <f>HLOOKUP(Calculations!$E$2,'Population 2016'!$C$3:$BC$249,'Population 2016'!BD221,FALSE)</f>
        <v>41785</v>
      </c>
      <c r="I221">
        <v>0</v>
      </c>
      <c r="J221">
        <f>HLOOKUP(Results!E$4,Targeting!$C$3:$F$249,Targeting!$G221,FALSE)</f>
        <v>6861</v>
      </c>
      <c r="K221" s="76">
        <f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Authority"),OR($F221=1,$F221=5)),0,new_ci(VALUE(LEFT(Options!$B$24,2)),$C221,$E221,$F221,2016,$I221,1,$H221,$G221*$H221,Options!$B$8)))</f>
        <v>53.724884876799997</v>
      </c>
      <c r="L221" s="77">
        <f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Authority"),OR($F221=1,$F221=5)),0,new_ci(VALUE(LEFT(Options!$B$24,2)),$C221,$E221,$F221,2016,$I221+$J221,1,$H221,$G221*$H221,Options!$B$8)))</f>
        <v>53.279940107500003</v>
      </c>
      <c r="M221" s="70">
        <f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Authority"),OR($F221=1,$F221=5)),0,new_yllv2(VALUE(LEFT(Options!$B$24,2)),$C221,$D221,$E221,$F221,2016,$I221,1,$H221,$G221*$H221,Options!$B$8)))</f>
        <v>1856.7319138923999</v>
      </c>
      <c r="N221" s="71">
        <f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Authority"),OR($F221=1,$F221=5)),0,new_yllv2(VALUE(LEFT(Options!$B$24,2)),$C221,$D221,$E221,$F221,2016,$I221+$J221,1,$H221,$G221*$H221,Options!$B$8)))</f>
        <v>1841.3546235552999</v>
      </c>
      <c r="O221" s="77" t="e">
        <f ca="1"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Authority"),OR($F221=1,$F221=5)),0,hosp_count(VALUE(LEFT(Options!$B$24,2)),$C221,$E221,$F221,2016,$I221,1,$H221,$G221*$H221, Options!$B$8)))</f>
        <v>#NAME?</v>
      </c>
      <c r="P221" s="77" t="e">
        <f ca="1"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Authority"),OR($F221=1,$F221=5)),0,hosp_count(VALUE(LEFT(Options!$B$24,2)),$C221,$E221,$F221,2016,$I221+$J221,1,$H221,$G221*$H221, Options!$B$8)))</f>
        <v>#NAME?</v>
      </c>
      <c r="Q221" s="70">
        <f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Authority"),OR($F221=1,$F221=5)),0,prem_mort(VALUE(LEFT(Options!$B$24,2)),$C221,$E221,$F221,2016,$I221,1,$H221,$G221*$H221,Options!$B$8)))</f>
        <v>53.724884876799997</v>
      </c>
      <c r="R221" s="71">
        <f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Authority"),OR($F221=1,$F221=5)),0,prem_mort(VALUE(LEFT(Options!$B$24,2)),$C221,$E221,$F221,2016,$I221+$J221,1,$H221,$G221*$H221,Options!$B$8)))</f>
        <v>53.279940107500003</v>
      </c>
      <c r="S221" s="70">
        <f t="shared" si="170"/>
        <v>128.574571920067</v>
      </c>
      <c r="T221" s="62">
        <f t="shared" si="171"/>
        <v>127.50972862869452</v>
      </c>
      <c r="U221" s="62">
        <f t="shared" si="172"/>
        <v>4443.5369484082803</v>
      </c>
      <c r="V221" s="62">
        <f t="shared" si="173"/>
        <v>4406.7359663881771</v>
      </c>
      <c r="W221" s="62" t="e">
        <f t="shared" ca="1" si="174"/>
        <v>#NAME?</v>
      </c>
      <c r="X221" s="62" t="e">
        <f t="shared" ca="1" si="175"/>
        <v>#NAME?</v>
      </c>
      <c r="Y221" s="62">
        <f t="shared" si="176"/>
        <v>128.574571920067</v>
      </c>
      <c r="Z221" s="71">
        <f t="shared" si="177"/>
        <v>127.50972862869452</v>
      </c>
      <c r="AA221" s="70">
        <f t="shared" si="178"/>
        <v>900022.00344046904</v>
      </c>
      <c r="AB221" s="62">
        <f t="shared" si="179"/>
        <v>892568.10040086159</v>
      </c>
      <c r="AC221" s="62">
        <f t="shared" si="164"/>
        <v>31104758.638857961</v>
      </c>
      <c r="AD221" s="62">
        <f t="shared" si="165"/>
        <v>30847151.76471724</v>
      </c>
      <c r="AE221" s="62" t="e">
        <f t="shared" ca="1" si="180"/>
        <v>#NAME?</v>
      </c>
      <c r="AF221" s="62" t="e">
        <f t="shared" ca="1" si="181"/>
        <v>#NAME?</v>
      </c>
      <c r="AG221" s="62">
        <f t="shared" si="182"/>
        <v>900022.00344046904</v>
      </c>
      <c r="AH221" s="62">
        <f t="shared" si="183"/>
        <v>892568.10040086159</v>
      </c>
      <c r="AI221" s="71">
        <v>7000</v>
      </c>
      <c r="AJ221" s="120"/>
      <c r="AK221" s="121"/>
      <c r="AL221" s="62"/>
      <c r="AM221" s="62"/>
      <c r="AN221" s="121"/>
      <c r="AO221" s="121"/>
      <c r="AP221" s="62"/>
      <c r="AQ221" s="71"/>
    </row>
    <row r="222" spans="1:59" x14ac:dyDescent="0.35">
      <c r="B222" s="5" t="s">
        <v>69</v>
      </c>
      <c r="C222" s="15">
        <v>51.990825999999998</v>
      </c>
      <c r="D222" s="15">
        <v>82.980829999999997</v>
      </c>
      <c r="E222" t="s">
        <v>167</v>
      </c>
      <c r="F222">
        <v>5</v>
      </c>
      <c r="G222" s="15">
        <f>HLOOKUP(Calculations!$E$2,'Prevalence Rates'!$C$3:$BC$249,'Prevalence Rates'!$BD222,FALSE)</f>
        <v>0.22599999999999995</v>
      </c>
      <c r="H222">
        <f>HLOOKUP(Calculations!$E$2,'Population 2016'!$C$3:$BC$249,'Population 2016'!BD222,FALSE)</f>
        <v>42428</v>
      </c>
      <c r="I222">
        <v>0</v>
      </c>
      <c r="J222">
        <f>HLOOKUP(Results!E$4,Targeting!$C$3:$F$249,Targeting!$G222,FALSE)</f>
        <v>6966</v>
      </c>
      <c r="K222" s="76">
        <f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Authority"),OR($F222=1,$F222=5)),0,new_ci(VALUE(LEFT(Options!$B$24,2)),$C222,$E222,$F222,2016,$I222,1,$H222,$G222*$H222,Options!$B$8)))</f>
        <v>83.187726483199995</v>
      </c>
      <c r="L222" s="77">
        <f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Authority"),OR($F222=1,$F222=5)),0,new_ci(VALUE(LEFT(Options!$B$24,2)),$C222,$E222,$F222,2016,$I222+$J222,1,$H222,$G222*$H222,Options!$B$8)))</f>
        <v>82.499185448600002</v>
      </c>
      <c r="M222" s="70">
        <f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Authority"),OR($F222=1,$F222=5)),0,new_yllv2(VALUE(LEFT(Options!$B$24,2)),$C222,$D222,$E222,$F222,2016,$I222,1,$H222,$G222*$H222,Options!$B$8)))</f>
        <v>2494.8002499821</v>
      </c>
      <c r="N222" s="71">
        <f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Authority"),OR($F222=1,$F222=5)),0,new_yllv2(VALUE(LEFT(Options!$B$24,2)),$C222,$D222,$E222,$F222,2016,$I222+$J222,1,$H222,$G222*$H222,Options!$B$8)))</f>
        <v>2474.1509016003001</v>
      </c>
      <c r="O222" s="77" t="e">
        <f ca="1"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Authority"),OR($F222=1,$F222=5)),0,hosp_count(VALUE(LEFT(Options!$B$24,2)),$C222,$E222,$F222,2016,$I222,1,$H222,$G222*$H222, Options!$B$8)))</f>
        <v>#NAME?</v>
      </c>
      <c r="P222" s="77" t="e">
        <f ca="1"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Authority"),OR($F222=1,$F222=5)),0,hosp_count(VALUE(LEFT(Options!$B$24,2)),$C222,$E222,$F222,2016,$I222+$J222,1,$H222,$G222*$H222, Options!$B$8)))</f>
        <v>#NAME?</v>
      </c>
      <c r="Q222" s="70">
        <f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Authority"),OR($F222=1,$F222=5)),0,prem_mort(VALUE(LEFT(Options!$B$24,2)),$C222,$E222,$F222,2016,$I222,1,$H222,$G222*$H222,Options!$B$8)))</f>
        <v>83.187726483199995</v>
      </c>
      <c r="R222" s="71">
        <f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Authority"),OR($F222=1,$F222=5)),0,prem_mort(VALUE(LEFT(Options!$B$24,2)),$C222,$E222,$F222,2016,$I222+$J222,1,$H222,$G222*$H222,Options!$B$8)))</f>
        <v>82.499185448600002</v>
      </c>
      <c r="S222" s="70">
        <f t="shared" si="170"/>
        <v>196.06798925992268</v>
      </c>
      <c r="T222" s="62">
        <f t="shared" si="171"/>
        <v>194.44514341614027</v>
      </c>
      <c r="U222" s="62">
        <f t="shared" si="172"/>
        <v>5880.0797821771002</v>
      </c>
      <c r="V222" s="62">
        <f t="shared" si="173"/>
        <v>5831.4106288307248</v>
      </c>
      <c r="W222" s="62" t="e">
        <f t="shared" ca="1" si="174"/>
        <v>#NAME?</v>
      </c>
      <c r="X222" s="62" t="e">
        <f t="shared" ca="1" si="175"/>
        <v>#NAME?</v>
      </c>
      <c r="Y222" s="62">
        <f t="shared" si="176"/>
        <v>196.06798925992268</v>
      </c>
      <c r="Z222" s="71">
        <f t="shared" si="177"/>
        <v>194.44514341614027</v>
      </c>
      <c r="AA222" s="70">
        <f t="shared" si="178"/>
        <v>1372475.9248194587</v>
      </c>
      <c r="AB222" s="62">
        <f t="shared" si="179"/>
        <v>1361116.0039129818</v>
      </c>
      <c r="AC222" s="62">
        <f t="shared" si="164"/>
        <v>41160558.475239702</v>
      </c>
      <c r="AD222" s="62">
        <f t="shared" si="165"/>
        <v>40819874.401815072</v>
      </c>
      <c r="AE222" s="62" t="e">
        <f t="shared" ca="1" si="180"/>
        <v>#NAME?</v>
      </c>
      <c r="AF222" s="62" t="e">
        <f t="shared" ca="1" si="181"/>
        <v>#NAME?</v>
      </c>
      <c r="AG222" s="62">
        <f t="shared" si="182"/>
        <v>1372475.9248194587</v>
      </c>
      <c r="AH222" s="62">
        <f t="shared" si="183"/>
        <v>1361116.0039129818</v>
      </c>
      <c r="AI222" s="71">
        <v>7000</v>
      </c>
      <c r="AJ222" s="120"/>
      <c r="AK222" s="121"/>
      <c r="AL222" s="62"/>
      <c r="AM222" s="62"/>
      <c r="AN222" s="121"/>
      <c r="AO222" s="121"/>
      <c r="AP222" s="62"/>
      <c r="AQ222" s="71"/>
    </row>
    <row r="223" spans="1:59" x14ac:dyDescent="0.35">
      <c r="B223" s="5" t="s">
        <v>70</v>
      </c>
      <c r="C223" s="15">
        <v>56.953040999999999</v>
      </c>
      <c r="D223" s="15">
        <v>83.473039999999997</v>
      </c>
      <c r="E223" t="s">
        <v>167</v>
      </c>
      <c r="F223">
        <v>5</v>
      </c>
      <c r="G223" s="15">
        <f>HLOOKUP(Calculations!$E$2,'Prevalence Rates'!$C$3:$BC$249,'Prevalence Rates'!$BD223,FALSE)</f>
        <v>0.29799999999999999</v>
      </c>
      <c r="H223">
        <f>HLOOKUP(Calculations!$E$2,'Population 2016'!$C$3:$BC$249,'Population 2016'!BD223,FALSE)</f>
        <v>38314</v>
      </c>
      <c r="I223">
        <v>0</v>
      </c>
      <c r="J223">
        <f>HLOOKUP(Results!E$4,Targeting!$C$3:$F$249,Targeting!$G223,FALSE)</f>
        <v>6291</v>
      </c>
      <c r="K223" s="76">
        <f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Authority"),OR($F223=1,$F223=5)),0,new_ci(VALUE(LEFT(Options!$B$24,2)),$C223,$E223,$F223,2016,$I223,1,$H223,$G223*$H223,Options!$B$8)))</f>
        <v>114.50637079320001</v>
      </c>
      <c r="L223" s="77">
        <f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Authority"),OR($F223=1,$F223=5)),0,new_ci(VALUE(LEFT(Options!$B$24,2)),$C223,$E223,$F223,2016,$I223+$J223,1,$H223,$G223*$H223,Options!$B$8)))</f>
        <v>113.5851211569</v>
      </c>
      <c r="M223" s="70">
        <f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Authority"),OR($F223=1,$F223=5)),0,new_yllv2(VALUE(LEFT(Options!$B$24,2)),$C223,$D223,$E223,$F223,2016,$I223,1,$H223,$G223*$H223,Options!$B$8)))</f>
        <v>2922.2024681360999</v>
      </c>
      <c r="N223" s="71">
        <f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Authority"),OR($F223=1,$F223=5)),0,new_yllv2(VALUE(LEFT(Options!$B$24,2)),$C223,$D223,$E223,$F223,2016,$I223+$J223,1,$H223,$G223*$H223,Options!$B$8)))</f>
        <v>2898.6921783389998</v>
      </c>
      <c r="O223" s="77" t="e">
        <f ca="1"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Authority"),OR($F223=1,$F223=5)),0,hosp_count(VALUE(LEFT(Options!$B$24,2)),$C223,$E223,$F223,2016,$I223,1,$H223,$G223*$H223, Options!$B$8)))</f>
        <v>#NAME?</v>
      </c>
      <c r="P223" s="77" t="e">
        <f ca="1"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Authority"),OR($F223=1,$F223=5)),0,hosp_count(VALUE(LEFT(Options!$B$24,2)),$C223,$E223,$F223,2016,$I223+$J223,1,$H223,$G223*$H223, Options!$B$8)))</f>
        <v>#NAME?</v>
      </c>
      <c r="Q223" s="70">
        <f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Authority"),OR($F223=1,$F223=5)),0,prem_mort(VALUE(LEFT(Options!$B$24,2)),$C223,$E223,$F223,2016,$I223,1,$H223,$G223*$H223,Options!$B$8)))</f>
        <v>114.50637079320001</v>
      </c>
      <c r="R223" s="71">
        <f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Authority"),OR($F223=1,$F223=5)),0,prem_mort(VALUE(LEFT(Options!$B$24,2)),$C223,$E223,$F223,2016,$I223+$J223,1,$H223,$G223*$H223,Options!$B$8)))</f>
        <v>113.5851211569</v>
      </c>
      <c r="S223" s="70">
        <f t="shared" si="170"/>
        <v>298.86300254006369</v>
      </c>
      <c r="T223" s="62">
        <f t="shared" si="171"/>
        <v>296.45852992874666</v>
      </c>
      <c r="U223" s="62">
        <f t="shared" si="172"/>
        <v>7626.9835259594411</v>
      </c>
      <c r="V223" s="62">
        <f t="shared" si="173"/>
        <v>7565.6213873231709</v>
      </c>
      <c r="W223" s="62" t="e">
        <f t="shared" ca="1" si="174"/>
        <v>#NAME?</v>
      </c>
      <c r="X223" s="62" t="e">
        <f t="shared" ca="1" si="175"/>
        <v>#NAME?</v>
      </c>
      <c r="Y223" s="62">
        <f t="shared" si="176"/>
        <v>298.86300254006369</v>
      </c>
      <c r="Z223" s="71">
        <f t="shared" si="177"/>
        <v>296.45852992874666</v>
      </c>
      <c r="AA223" s="70">
        <f t="shared" si="178"/>
        <v>1942609.516510414</v>
      </c>
      <c r="AB223" s="62">
        <f t="shared" si="179"/>
        <v>1926980.4445368533</v>
      </c>
      <c r="AC223" s="62">
        <f t="shared" si="164"/>
        <v>49575392.918736368</v>
      </c>
      <c r="AD223" s="62">
        <f t="shared" si="165"/>
        <v>49176539.017600611</v>
      </c>
      <c r="AE223" s="62" t="e">
        <f t="shared" ca="1" si="180"/>
        <v>#NAME?</v>
      </c>
      <c r="AF223" s="62" t="e">
        <f t="shared" ca="1" si="181"/>
        <v>#NAME?</v>
      </c>
      <c r="AG223" s="62">
        <f t="shared" si="182"/>
        <v>1942609.516510414</v>
      </c>
      <c r="AH223" s="62">
        <f t="shared" si="183"/>
        <v>1926980.4445368533</v>
      </c>
      <c r="AI223" s="71">
        <v>6500</v>
      </c>
      <c r="AJ223" s="120"/>
      <c r="AK223" s="121"/>
      <c r="AL223" s="62"/>
      <c r="AM223" s="62"/>
      <c r="AN223" s="121"/>
      <c r="AO223" s="121"/>
      <c r="AP223" s="62"/>
      <c r="AQ223" s="71"/>
    </row>
    <row r="224" spans="1:59" x14ac:dyDescent="0.35">
      <c r="B224" s="5" t="s">
        <v>71</v>
      </c>
      <c r="C224" s="15">
        <v>61.947387999999997</v>
      </c>
      <c r="D224" s="15">
        <v>84.167389999999997</v>
      </c>
      <c r="E224" t="s">
        <v>167</v>
      </c>
      <c r="F224">
        <v>5</v>
      </c>
      <c r="G224" s="15">
        <f>HLOOKUP(Calculations!$E$2,'Prevalence Rates'!$C$3:$BC$249,'Prevalence Rates'!$BD224,FALSE)</f>
        <v>0.29799999999999999</v>
      </c>
      <c r="H224">
        <f>HLOOKUP(Calculations!$E$2,'Population 2016'!$C$3:$BC$249,'Population 2016'!BD224,FALSE)</f>
        <v>33644</v>
      </c>
      <c r="I224">
        <v>0</v>
      </c>
      <c r="J224">
        <f>HLOOKUP(Results!E$4,Targeting!$C$3:$F$249,Targeting!$G224,FALSE)</f>
        <v>5524</v>
      </c>
      <c r="K224" s="76">
        <f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Authority"),OR($F224=1,$F224=5)),0,new_ci(VALUE(LEFT(Options!$B$24,2)),$C224,$E224,$F224,2016,$I224,1,$H224,$G224*$H224,Options!$B$8)))</f>
        <v>153.641991953</v>
      </c>
      <c r="L224" s="77">
        <f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Authority"),OR($F224=1,$F224=5)),0,new_ci(VALUE(LEFT(Options!$B$24,2)),$C224,$E224,$F224,2016,$I224+$J224,1,$H224,$G224*$H224,Options!$B$8)))</f>
        <v>152.40735033300001</v>
      </c>
      <c r="M224" s="70">
        <f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Authority"),OR($F224=1,$F224=5)),0,new_yllv2(VALUE(LEFT(Options!$B$24,2)),$C224,$D224,$E224,$F224,2016,$I224,1,$H224,$G224*$H224,Options!$B$8)))</f>
        <v>3260.2833765266</v>
      </c>
      <c r="N224" s="71">
        <f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Authority"),OR($F224=1,$F224=5)),0,new_yllv2(VALUE(LEFT(Options!$B$24,2)),$C224,$D224,$E224,$F224,2016,$I224+$J224,1,$H224,$G224*$H224,Options!$B$8)))</f>
        <v>3234.084278881</v>
      </c>
      <c r="O224" s="77" t="e">
        <f ca="1"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Authority"),OR($F224=1,$F224=5)),0,hosp_count(VALUE(LEFT(Options!$B$24,2)),$C224,$E224,$F224,2016,$I224,1,$H224,$G224*$H224, Options!$B$8)))</f>
        <v>#NAME?</v>
      </c>
      <c r="P224" s="77" t="e">
        <f ca="1"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Authority"),OR($F224=1,$F224=5)),0,hosp_count(VALUE(LEFT(Options!$B$24,2)),$C224,$E224,$F224,2016,$I224+$J224,1,$H224,$G224*$H224, Options!$B$8)))</f>
        <v>#NAME?</v>
      </c>
      <c r="Q224" s="70">
        <f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Authority"),OR($F224=1,$F224=5)),0,prem_mort(VALUE(LEFT(Options!$B$24,2)),$C224,$E224,$F224,2016,$I224,1,$H224,$G224*$H224,Options!$B$8)))</f>
        <v>153.641991953</v>
      </c>
      <c r="R224" s="71">
        <f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Authority"),OR($F224=1,$F224=5)),0,prem_mort(VALUE(LEFT(Options!$B$24,2)),$C224,$E224,$F224,2016,$I224+$J224,1,$H224,$G224*$H224,Options!$B$8)))</f>
        <v>152.40735033300001</v>
      </c>
      <c r="S224" s="70">
        <f t="shared" si="170"/>
        <v>456.6698131999762</v>
      </c>
      <c r="T224" s="62">
        <f t="shared" si="171"/>
        <v>453.00009015872075</v>
      </c>
      <c r="U224" s="62">
        <f t="shared" si="172"/>
        <v>9690.5343494429908</v>
      </c>
      <c r="V224" s="62">
        <f t="shared" si="173"/>
        <v>9612.6628191683521</v>
      </c>
      <c r="W224" s="62" t="e">
        <f t="shared" ca="1" si="174"/>
        <v>#NAME?</v>
      </c>
      <c r="X224" s="62" t="e">
        <f t="shared" ca="1" si="175"/>
        <v>#NAME?</v>
      </c>
      <c r="Y224" s="62">
        <f t="shared" si="176"/>
        <v>456.6698131999762</v>
      </c>
      <c r="Z224" s="71">
        <f t="shared" si="177"/>
        <v>453.00009015872075</v>
      </c>
      <c r="AA224" s="70">
        <f t="shared" si="178"/>
        <v>2740018.8791998574</v>
      </c>
      <c r="AB224" s="62">
        <f t="shared" si="179"/>
        <v>2718000.5409523244</v>
      </c>
      <c r="AC224" s="62">
        <f t="shared" si="164"/>
        <v>58143206.096657947</v>
      </c>
      <c r="AD224" s="62">
        <f t="shared" si="165"/>
        <v>57675976.91501011</v>
      </c>
      <c r="AE224" s="62" t="e">
        <f t="shared" ca="1" si="180"/>
        <v>#NAME?</v>
      </c>
      <c r="AF224" s="62" t="e">
        <f t="shared" ca="1" si="181"/>
        <v>#NAME?</v>
      </c>
      <c r="AG224" s="62">
        <f t="shared" si="182"/>
        <v>2740018.8791998574</v>
      </c>
      <c r="AH224" s="62">
        <f t="shared" si="183"/>
        <v>2718000.5409523244</v>
      </c>
      <c r="AI224" s="71">
        <v>6000</v>
      </c>
      <c r="AJ224" s="120"/>
      <c r="AK224" s="121"/>
      <c r="AL224" s="62"/>
      <c r="AM224" s="62"/>
      <c r="AN224" s="121"/>
      <c r="AO224" s="121"/>
      <c r="AP224" s="62"/>
      <c r="AQ224" s="71"/>
    </row>
    <row r="225" spans="2:43" x14ac:dyDescent="0.35">
      <c r="B225" s="5" t="s">
        <v>72</v>
      </c>
      <c r="C225" s="15">
        <v>67.063927000000007</v>
      </c>
      <c r="D225" s="15">
        <v>85.193929999999995</v>
      </c>
      <c r="E225" t="s">
        <v>167</v>
      </c>
      <c r="F225">
        <v>5</v>
      </c>
      <c r="G225" s="15">
        <f>HLOOKUP(Calculations!$E$2,'Prevalence Rates'!$C$3:$BC$249,'Prevalence Rates'!$BD225,FALSE)</f>
        <v>0.28700000000000003</v>
      </c>
      <c r="H225">
        <f>HLOOKUP(Calculations!$E$2,'Population 2016'!$C$3:$BC$249,'Population 2016'!BD225,FALSE)</f>
        <v>33766</v>
      </c>
      <c r="I225">
        <v>0</v>
      </c>
      <c r="J225">
        <f>HLOOKUP(Results!E$4,Targeting!$C$3:$F$249,Targeting!$G225,FALSE)</f>
        <v>5544</v>
      </c>
      <c r="K225" s="76">
        <f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Authority"),OR($F225=1,$F225=5)),0,new_ci(VALUE(LEFT(Options!$B$24,2)),$C225,$E225,$F225,2016,$I225,1,$H225,$G225*$H225,Options!$B$8)))</f>
        <v>237.97028596929999</v>
      </c>
      <c r="L225" s="77">
        <f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Authority"),OR($F225=1,$F225=5)),0,new_ci(VALUE(LEFT(Options!$B$24,2)),$C225,$E225,$F225,2016,$I225+$J225,1,$H225,$G225*$H225,Options!$B$8)))</f>
        <v>236.05353223809999</v>
      </c>
      <c r="M225" s="70">
        <f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Authority"),OR($F225=1,$F225=5)),0,new_yllv2(VALUE(LEFT(Options!$B$24,2)),$C225,$D225,$E225,$F225,2016,$I225,1,$H225,$G225*$H225,Options!$B$8)))</f>
        <v>4076.431712565</v>
      </c>
      <c r="N225" s="71">
        <f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Authority"),OR($F225=1,$F225=5)),0,new_yllv2(VALUE(LEFT(Options!$B$24,2)),$C225,$D225,$E225,$F225,2016,$I225+$J225,1,$H225,$G225*$H225,Options!$B$8)))</f>
        <v>4043.5977153991998</v>
      </c>
      <c r="O225" s="77" t="e">
        <f ca="1"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Authority"),OR($F225=1,$F225=5)),0,hosp_count(VALUE(LEFT(Options!$B$24,2)),$C225,$E225,$F225,2016,$I225,1,$H225,$G225*$H225, Options!$B$8)))</f>
        <v>#NAME?</v>
      </c>
      <c r="P225" s="77" t="e">
        <f ca="1"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Authority"),OR($F225=1,$F225=5)),0,hosp_count(VALUE(LEFT(Options!$B$24,2)),$C225,$E225,$F225,2016,$I225+$J225,1,$H225,$G225*$H225, Options!$B$8)))</f>
        <v>#NAME?</v>
      </c>
      <c r="Q225" s="70">
        <f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Authority"),OR($F225=1,$F225=5)),0,prem_mort(VALUE(LEFT(Options!$B$24,2)),$C225,$E225,$F225,2016,$I225,1,$H225,$G225*$H225,Options!$B$8)))</f>
        <v>237.97028596929999</v>
      </c>
      <c r="R225" s="71">
        <f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Authority"),OR($F225=1,$F225=5)),0,prem_mort(VALUE(LEFT(Options!$B$24,2)),$C225,$E225,$F225,2016,$I225+$J225,1,$H225,$G225*$H225,Options!$B$8)))</f>
        <v>236.05353223809999</v>
      </c>
      <c r="S225" s="70">
        <f t="shared" si="170"/>
        <v>704.76303373008352</v>
      </c>
      <c r="T225" s="62">
        <f t="shared" si="171"/>
        <v>699.08645453444285</v>
      </c>
      <c r="U225" s="62">
        <f t="shared" si="172"/>
        <v>12072.59288208553</v>
      </c>
      <c r="V225" s="62">
        <f t="shared" si="173"/>
        <v>11975.353063434222</v>
      </c>
      <c r="W225" s="62" t="e">
        <f t="shared" ca="1" si="174"/>
        <v>#NAME?</v>
      </c>
      <c r="X225" s="62" t="e">
        <f t="shared" ca="1" si="175"/>
        <v>#NAME?</v>
      </c>
      <c r="Y225" s="62">
        <f t="shared" si="176"/>
        <v>704.76303373008352</v>
      </c>
      <c r="Z225" s="71">
        <f t="shared" si="177"/>
        <v>699.08645453444285</v>
      </c>
      <c r="AA225" s="70">
        <f t="shared" si="178"/>
        <v>3876196.6855154592</v>
      </c>
      <c r="AB225" s="62">
        <f t="shared" si="179"/>
        <v>3844975.4999394356</v>
      </c>
      <c r="AC225" s="62">
        <f t="shared" si="164"/>
        <v>66399260.851470411</v>
      </c>
      <c r="AD225" s="62">
        <f t="shared" si="165"/>
        <v>65864441.848888226</v>
      </c>
      <c r="AE225" s="62" t="e">
        <f t="shared" ca="1" si="180"/>
        <v>#NAME?</v>
      </c>
      <c r="AF225" s="62" t="e">
        <f t="shared" ca="1" si="181"/>
        <v>#NAME?</v>
      </c>
      <c r="AG225" s="62">
        <f t="shared" si="182"/>
        <v>3876196.6855154592</v>
      </c>
      <c r="AH225" s="62">
        <f t="shared" si="183"/>
        <v>3844975.4999394356</v>
      </c>
      <c r="AI225" s="71">
        <v>5500</v>
      </c>
      <c r="AJ225" s="120"/>
      <c r="AK225" s="121"/>
      <c r="AL225" s="62"/>
      <c r="AM225" s="62"/>
      <c r="AN225" s="121"/>
      <c r="AO225" s="121"/>
      <c r="AP225" s="62"/>
      <c r="AQ225" s="71"/>
    </row>
    <row r="226" spans="2:43" x14ac:dyDescent="0.35">
      <c r="B226" s="5" t="s">
        <v>73</v>
      </c>
      <c r="C226" s="15">
        <v>71.938164</v>
      </c>
      <c r="D226" s="15">
        <v>86.248159999999999</v>
      </c>
      <c r="E226" t="s">
        <v>167</v>
      </c>
      <c r="F226">
        <v>5</v>
      </c>
      <c r="G226" s="15">
        <f>HLOOKUP(Calculations!$E$2,'Prevalence Rates'!$C$3:$BC$249,'Prevalence Rates'!$BD226,FALSE)</f>
        <v>0.28700000000000003</v>
      </c>
      <c r="H226">
        <f>HLOOKUP(Calculations!$E$2,'Population 2016'!$C$3:$BC$249,'Population 2016'!BD226,FALSE)</f>
        <v>25722</v>
      </c>
      <c r="I226">
        <v>0</v>
      </c>
      <c r="J226">
        <f>HLOOKUP(Results!E$4,Targeting!$C$3:$F$249,Targeting!$G226,FALSE)</f>
        <v>4223</v>
      </c>
      <c r="K226" s="76">
        <f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Authority"),OR($F226=1,$F226=5)),0,new_ci(VALUE(LEFT(Options!$B$24,2)),$C226,$E226,$F226,2016,$I226,1,$H226,$G226*$H226,Options!$B$8)))</f>
        <v>273.89509143909999</v>
      </c>
      <c r="L226" s="77">
        <f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Authority"),OR($F226=1,$F226=5)),0,new_ci(VALUE(LEFT(Options!$B$24,2)),$C226,$E226,$F226,2016,$I226+$J226,1,$H226,$G226*$H226,Options!$B$8)))</f>
        <v>271.694989943</v>
      </c>
      <c r="M226" s="70">
        <f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Authority"),OR($F226=1,$F226=5)),0,new_yllv2(VALUE(LEFT(Options!$B$24,2)),$C226,$D226,$E226,$F226,2016,$I226,1,$H226,$G226*$H226,Options!$B$8)))</f>
        <v>3645.5425714741</v>
      </c>
      <c r="N226" s="71">
        <f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Authority"),OR($F226=1,$F226=5)),0,new_yllv2(VALUE(LEFT(Options!$B$24,2)),$C226,$D226,$E226,$F226,2016,$I226+$J226,1,$H226,$G226*$H226,Options!$B$8)))</f>
        <v>3616.2592293613998</v>
      </c>
      <c r="O226" s="77" t="e">
        <f ca="1"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Authority"),OR($F226=1,$F226=5)),0,hosp_count(VALUE(LEFT(Options!$B$24,2)),$C226,$E226,$F226,2016,$I226,1,$H226,$G226*$H226, Options!$B$8)))</f>
        <v>#NAME?</v>
      </c>
      <c r="P226" s="77" t="e">
        <f ca="1"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Authority"),OR($F226=1,$F226=5)),0,hosp_count(VALUE(LEFT(Options!$B$24,2)),$C226,$E226,$F226,2016,$I226+$J226,1,$H226,$G226*$H226, Options!$B$8)))</f>
        <v>#NAME?</v>
      </c>
      <c r="Q226" s="70">
        <f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Authority"),OR($F226=1,$F226=5)),0,prem_mort(VALUE(LEFT(Options!$B$24,2)),$C226,$E226,$F226,2016,$I226,1,$H226,$G226*$H226,Options!$B$8)))</f>
        <v>273.89509143909999</v>
      </c>
      <c r="R226" s="71">
        <f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Authority"),OR($F226=1,$F226=5)),0,prem_mort(VALUE(LEFT(Options!$B$24,2)),$C226,$E226,$F226,2016,$I226+$J226,1,$H226,$G226*$H226,Options!$B$8)))</f>
        <v>271.694989943</v>
      </c>
      <c r="S226" s="70">
        <f t="shared" si="170"/>
        <v>1064.8281293799082</v>
      </c>
      <c r="T226" s="62">
        <f t="shared" si="171"/>
        <v>1056.2747451325713</v>
      </c>
      <c r="U226" s="62">
        <f t="shared" si="172"/>
        <v>14172.858142734234</v>
      </c>
      <c r="V226" s="62">
        <f t="shared" si="173"/>
        <v>14059.012632615661</v>
      </c>
      <c r="W226" s="62" t="e">
        <f t="shared" ca="1" si="174"/>
        <v>#NAME?</v>
      </c>
      <c r="X226" s="62" t="e">
        <f t="shared" ca="1" si="175"/>
        <v>#NAME?</v>
      </c>
      <c r="Y226" s="62">
        <f t="shared" si="176"/>
        <v>1064.8281293799082</v>
      </c>
      <c r="Z226" s="71">
        <f t="shared" si="177"/>
        <v>1056.2747451325713</v>
      </c>
      <c r="AA226" s="70">
        <f t="shared" si="178"/>
        <v>5324140.6468995409</v>
      </c>
      <c r="AB226" s="62">
        <f t="shared" si="179"/>
        <v>5281373.7256628564</v>
      </c>
      <c r="AC226" s="62">
        <f t="shared" si="164"/>
        <v>70864290.713671178</v>
      </c>
      <c r="AD226" s="62">
        <f t="shared" si="165"/>
        <v>70295063.163078308</v>
      </c>
      <c r="AE226" s="62" t="e">
        <f t="shared" ca="1" si="180"/>
        <v>#NAME?</v>
      </c>
      <c r="AF226" s="62" t="e">
        <f t="shared" ca="1" si="181"/>
        <v>#NAME?</v>
      </c>
      <c r="AG226" s="62">
        <f t="shared" si="182"/>
        <v>5324140.6468995409</v>
      </c>
      <c r="AH226" s="62">
        <f t="shared" si="183"/>
        <v>5281373.7256628564</v>
      </c>
      <c r="AI226" s="71">
        <v>5000</v>
      </c>
      <c r="AJ226" s="120"/>
      <c r="AK226" s="121"/>
      <c r="AL226" s="62"/>
      <c r="AM226" s="62"/>
      <c r="AN226" s="121"/>
      <c r="AO226" s="121"/>
      <c r="AP226" s="62"/>
      <c r="AQ226" s="71"/>
    </row>
    <row r="227" spans="2:43" x14ac:dyDescent="0.35">
      <c r="B227" s="5" t="s">
        <v>74</v>
      </c>
      <c r="C227" s="15">
        <v>76.942824999999999</v>
      </c>
      <c r="D227" s="15">
        <v>87.812830000000005</v>
      </c>
      <c r="E227" t="s">
        <v>167</v>
      </c>
      <c r="F227">
        <v>5</v>
      </c>
      <c r="G227" s="15">
        <f>HLOOKUP(Calculations!$E$2,'Prevalence Rates'!$C$3:$BC$249,'Prevalence Rates'!$BD227,FALSE)</f>
        <v>0.53500000000000003</v>
      </c>
      <c r="H227">
        <f>HLOOKUP(Calculations!$E$2,'Population 2016'!$C$3:$BC$249,'Population 2016'!BD227,FALSE)</f>
        <v>20290</v>
      </c>
      <c r="I227">
        <v>0</v>
      </c>
      <c r="J227">
        <f>HLOOKUP(Results!E$4,Targeting!$C$3:$F$249,Targeting!$G227,FALSE)</f>
        <v>3331</v>
      </c>
      <c r="K227" s="76">
        <f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Authority"),OR($F227=1,$F227=5)),0,new_ci(VALUE(LEFT(Options!$B$24,2)),$C227,$E227,$F227,2016,$I227,1,$H227,$G227*$H227,Options!$B$8)))</f>
        <v>329.72969038799999</v>
      </c>
      <c r="L227" s="77">
        <f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Authority"),OR($F227=1,$F227=5)),0,new_ci(VALUE(LEFT(Options!$B$24,2)),$C227,$E227,$F227,2016,$I227+$J227,1,$H227,$G227*$H227,Options!$B$8)))</f>
        <v>327.31620267950001</v>
      </c>
      <c r="M227" s="70">
        <f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Authority"),OR($F227=1,$F227=5)),0,new_yllv2(VALUE(LEFT(Options!$B$24,2)),$C227,$D227,$E227,$F227,2016,$I227,1,$H227,$G227*$H227,Options!$B$8)))</f>
        <v>3254.433692778</v>
      </c>
      <c r="N227" s="71">
        <f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Authority"),OR($F227=1,$F227=5)),0,new_yllv2(VALUE(LEFT(Options!$B$24,2)),$C227,$D227,$E227,$F227,2016,$I227+$J227,1,$H227,$G227*$H227,Options!$B$8)))</f>
        <v>3230.6125570276999</v>
      </c>
      <c r="O227" s="77" t="e">
        <f ca="1"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Authority"),OR($F227=1,$F227=5)),0,hosp_count(VALUE(LEFT(Options!$B$24,2)),$C227,$E227,$F227,2016,$I227,1,$H227,$G227*$H227, Options!$B$8)))</f>
        <v>#NAME?</v>
      </c>
      <c r="P227" s="77" t="e">
        <f ca="1"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Authority"),OR($F227=1,$F227=5)),0,hosp_count(VALUE(LEFT(Options!$B$24,2)),$C227,$E227,$F227,2016,$I227+$J227,1,$H227,$G227*$H227, Options!$B$8)))</f>
        <v>#NAME?</v>
      </c>
      <c r="Q227" s="70">
        <f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Authority"),OR($F227=1,$F227=5)),0,prem_mort(VALUE(LEFT(Options!$B$24,2)),$C227,$E227,$F227,2016,$I227,1,$H227,$G227*$H227,Options!$B$8)))</f>
        <v>0</v>
      </c>
      <c r="R227" s="71">
        <f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Authority"),OR($F227=1,$F227=5)),0,prem_mort(VALUE(LEFT(Options!$B$24,2)),$C227,$E227,$F227,2016,$I227+$J227,1,$H227,$G227*$H227,Options!$B$8)))</f>
        <v>0</v>
      </c>
      <c r="S227" s="70">
        <f t="shared" si="170"/>
        <v>1625.0847234499754</v>
      </c>
      <c r="T227" s="62">
        <f t="shared" si="171"/>
        <v>1613.1897618506655</v>
      </c>
      <c r="U227" s="62">
        <f t="shared" si="172"/>
        <v>16039.594345874817</v>
      </c>
      <c r="V227" s="62">
        <f t="shared" si="173"/>
        <v>15922.191015414983</v>
      </c>
      <c r="W227" s="62" t="e">
        <f t="shared" ca="1" si="174"/>
        <v>#NAME?</v>
      </c>
      <c r="X227" s="62" t="e">
        <f t="shared" ca="1" si="175"/>
        <v>#NAME?</v>
      </c>
      <c r="Y227" s="62">
        <f t="shared" si="176"/>
        <v>0</v>
      </c>
      <c r="Z227" s="71">
        <f t="shared" si="177"/>
        <v>0</v>
      </c>
      <c r="AA227" s="70">
        <f t="shared" si="178"/>
        <v>6500338.8937999019</v>
      </c>
      <c r="AB227" s="62">
        <f t="shared" si="179"/>
        <v>6452759.0474026622</v>
      </c>
      <c r="AC227" s="62">
        <f t="shared" si="164"/>
        <v>64158377.383499265</v>
      </c>
      <c r="AD227" s="62">
        <f t="shared" si="165"/>
        <v>63688764.061659932</v>
      </c>
      <c r="AE227" s="62" t="e">
        <f t="shared" ca="1" si="180"/>
        <v>#NAME?</v>
      </c>
      <c r="AF227" s="62" t="e">
        <f t="shared" ca="1" si="181"/>
        <v>#NAME?</v>
      </c>
      <c r="AG227" s="62">
        <f t="shared" si="182"/>
        <v>0</v>
      </c>
      <c r="AH227" s="62">
        <f t="shared" si="183"/>
        <v>0</v>
      </c>
      <c r="AI227" s="71">
        <v>4000</v>
      </c>
      <c r="AJ227" s="120"/>
      <c r="AK227" s="121"/>
      <c r="AL227" s="62"/>
      <c r="AM227" s="62"/>
      <c r="AN227" s="121"/>
      <c r="AO227" s="121"/>
      <c r="AP227" s="62"/>
      <c r="AQ227" s="71"/>
    </row>
    <row r="228" spans="2:43" x14ac:dyDescent="0.35">
      <c r="B228" s="5" t="s">
        <v>75</v>
      </c>
      <c r="C228" s="15">
        <v>81.856712000000002</v>
      </c>
      <c r="D228" s="15">
        <v>89.736710000000002</v>
      </c>
      <c r="E228" t="s">
        <v>167</v>
      </c>
      <c r="F228">
        <v>5</v>
      </c>
      <c r="G228" s="15">
        <f>HLOOKUP(Calculations!$E$2,'Prevalence Rates'!$C$3:$BC$249,'Prevalence Rates'!$BD228,FALSE)</f>
        <v>0.53500000000000003</v>
      </c>
      <c r="H228">
        <f>HLOOKUP(Calculations!$E$2,'Population 2016'!$C$3:$BC$249,'Population 2016'!BD228,FALSE)</f>
        <v>15640</v>
      </c>
      <c r="I228">
        <v>0</v>
      </c>
      <c r="J228">
        <f>HLOOKUP(Results!E$4,Targeting!$C$3:$F$249,Targeting!$G228,FALSE)</f>
        <v>2568</v>
      </c>
      <c r="K228" s="76">
        <f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Authority"),OR($F228=1,$F228=5)),0,new_ci(VALUE(LEFT(Options!$B$24,2)),$C228,$E228,$F228,2016,$I228,1,$H228,$G228*$H228,Options!$B$8)))</f>
        <v>384.35288062770002</v>
      </c>
      <c r="L228" s="77">
        <f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Authority"),OR($F228=1,$F228=5)),0,new_ci(VALUE(LEFT(Options!$B$24,2)),$C228,$E228,$F228,2016,$I228+$J228,1,$H228,$G228*$H228,Options!$B$8)))</f>
        <v>381.55409960370002</v>
      </c>
      <c r="M228" s="70">
        <f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Authority"),OR($F228=1,$F228=5)),0,new_yllv2(VALUE(LEFT(Options!$B$24,2)),$C228,$D228,$E228,$F228,2016,$I228,1,$H228,$G228*$H228,Options!$B$8)))</f>
        <v>2644.3470500128001</v>
      </c>
      <c r="N228" s="71">
        <f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Authority"),OR($F228=1,$F228=5)),0,new_yllv2(VALUE(LEFT(Options!$B$24,2)),$C228,$D228,$E228,$F228,2016,$I228+$J228,1,$H228,$G228*$H228,Options!$B$8)))</f>
        <v>2625.0914421653001</v>
      </c>
      <c r="O228" s="77" t="e">
        <f ca="1"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Authority"),OR($F228=1,$F228=5)),0,hosp_count(VALUE(LEFT(Options!$B$24,2)),$C228,$E228,$F228,2016,$I228,1,$H228,$G228*$H228, Options!$B$8)))</f>
        <v>#NAME?</v>
      </c>
      <c r="P228" s="77" t="e">
        <f ca="1"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Authority"),OR($F228=1,$F228=5)),0,hosp_count(VALUE(LEFT(Options!$B$24,2)),$C228,$E228,$F228,2016,$I228+$J228,1,$H228,$G228*$H228, Options!$B$8)))</f>
        <v>#NAME?</v>
      </c>
      <c r="Q228" s="70">
        <f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Authority"),OR($F228=1,$F228=5)),0,prem_mort(VALUE(LEFT(Options!$B$24,2)),$C228,$E228,$F228,2016,$I228,1,$H228,$G228*$H228,Options!$B$8)))</f>
        <v>0</v>
      </c>
      <c r="R228" s="71">
        <f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Authority"),OR($F228=1,$F228=5)),0,prem_mort(VALUE(LEFT(Options!$B$24,2)),$C228,$E228,$F228,2016,$I228+$J228,1,$H228,$G228*$H228,Options!$B$8)))</f>
        <v>0</v>
      </c>
      <c r="S228" s="70">
        <f t="shared" si="170"/>
        <v>2457.4992367499999</v>
      </c>
      <c r="T228" s="62">
        <f t="shared" si="171"/>
        <v>2439.604217414962</v>
      </c>
      <c r="U228" s="62">
        <f t="shared" si="172"/>
        <v>16907.589833841434</v>
      </c>
      <c r="V228" s="62">
        <f t="shared" si="173"/>
        <v>16784.472136606779</v>
      </c>
      <c r="W228" s="62" t="e">
        <f t="shared" ca="1" si="174"/>
        <v>#NAME?</v>
      </c>
      <c r="X228" s="62" t="e">
        <f t="shared" ca="1" si="175"/>
        <v>#NAME?</v>
      </c>
      <c r="Y228" s="62">
        <f t="shared" si="176"/>
        <v>0</v>
      </c>
      <c r="Z228" s="71">
        <f t="shared" si="177"/>
        <v>0</v>
      </c>
      <c r="AA228" s="70">
        <f t="shared" si="178"/>
        <v>6143748.0918749999</v>
      </c>
      <c r="AB228" s="62">
        <f t="shared" si="179"/>
        <v>6099010.5435374053</v>
      </c>
      <c r="AC228" s="62">
        <f t="shared" si="164"/>
        <v>42268974.584603585</v>
      </c>
      <c r="AD228" s="62">
        <f t="shared" si="165"/>
        <v>41961180.341516949</v>
      </c>
      <c r="AE228" s="62" t="e">
        <f t="shared" ca="1" si="180"/>
        <v>#NAME?</v>
      </c>
      <c r="AF228" s="62" t="e">
        <f t="shared" ca="1" si="181"/>
        <v>#NAME?</v>
      </c>
      <c r="AG228" s="62">
        <f t="shared" si="182"/>
        <v>0</v>
      </c>
      <c r="AH228" s="62">
        <f t="shared" si="183"/>
        <v>0</v>
      </c>
      <c r="AI228" s="71">
        <v>2500</v>
      </c>
      <c r="AJ228" s="120"/>
      <c r="AK228" s="121"/>
      <c r="AL228" s="62"/>
      <c r="AM228" s="62"/>
      <c r="AN228" s="121"/>
      <c r="AO228" s="121"/>
      <c r="AP228" s="62"/>
      <c r="AQ228" s="71"/>
    </row>
    <row r="229" spans="2:43" x14ac:dyDescent="0.35">
      <c r="B229" s="5" t="s">
        <v>81</v>
      </c>
      <c r="C229" s="15">
        <v>86.730819999999994</v>
      </c>
      <c r="D229" s="15">
        <v>92.220819999999989</v>
      </c>
      <c r="E229" t="s">
        <v>167</v>
      </c>
      <c r="F229">
        <v>5</v>
      </c>
      <c r="G229" s="15">
        <f>HLOOKUP(Calculations!$E$2,'Prevalence Rates'!$C$3:$BC$249,'Prevalence Rates'!$BD229,FALSE)</f>
        <v>0.53500000000000003</v>
      </c>
      <c r="H229">
        <f>HLOOKUP(Calculations!$E$2,'Population 2016'!$C$3:$BC$249,'Population 2016'!BD229,FALSE)</f>
        <v>9964</v>
      </c>
      <c r="I229">
        <v>0</v>
      </c>
      <c r="J229">
        <f>HLOOKUP(Results!E$4,Targeting!$C$3:$F$249,Targeting!$G229,FALSE)</f>
        <v>1636</v>
      </c>
      <c r="K229" s="76">
        <f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Authority"),OR($F229=1,$F229=5)),0,new_ci(VALUE(LEFT(Options!$B$24,2)),$C229,$E229,$F229,2016,$I229,1,$H229,$G229*$H229,Options!$B$8)))</f>
        <v>368.23598311990003</v>
      </c>
      <c r="L229" s="77">
        <f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Authority"),OR($F229=1,$F229=5)),0,new_ci(VALUE(LEFT(Options!$B$24,2)),$C229,$E229,$F229,2016,$I229+$J229,1,$H229,$G229*$H229,Options!$B$8)))</f>
        <v>365.57604916589997</v>
      </c>
      <c r="M229" s="70">
        <f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Authority"),OR($F229=1,$F229=5)),0,new_yllv2(VALUE(LEFT(Options!$B$24,2)),$C229,$D229,$E229,$F229,2016,$I229,1,$H229,$G229*$H229,Options!$B$8)))</f>
        <v>1653.3795642083001</v>
      </c>
      <c r="N229" s="71">
        <f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Authority"),OR($F229=1,$F229=5)),0,new_yllv2(VALUE(LEFT(Options!$B$24,2)),$C229,$D229,$E229,$F229,2016,$I229+$J229,1,$H229,$G229*$H229,Options!$B$8)))</f>
        <v>1641.4364607549001</v>
      </c>
      <c r="O229" s="77" t="e">
        <f ca="1"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Authority"),OR($F229=1,$F229=5)),0,hosp_count(VALUE(LEFT(Options!$B$24,2)),$C229,$E229,$F229,2016,$I229,1,$H229,$G229*$H229, Options!$B$8)))</f>
        <v>#NAME?</v>
      </c>
      <c r="P229" s="77" t="e">
        <f ca="1"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Authority"),OR($F229=1,$F229=5)),0,hosp_count(VALUE(LEFT(Options!$B$24,2)),$C229,$E229,$F229,2016,$I229+$J229,1,$H229,$G229*$H229, Options!$B$8)))</f>
        <v>#NAME?</v>
      </c>
      <c r="Q229" s="70">
        <f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Authority"),OR($F229=1,$F229=5)),0,prem_mort(VALUE(LEFT(Options!$B$24,2)),$C229,$E229,$F229,2016,$I229,1,$H229,$G229*$H229,Options!$B$8)))</f>
        <v>0</v>
      </c>
      <c r="R229" s="71">
        <f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Authority"),OR($F229=1,$F229=5)),0,prem_mort(VALUE(LEFT(Options!$B$24,2)),$C229,$E229,$F229,2016,$I229+$J229,1,$H229,$G229*$H229,Options!$B$8)))</f>
        <v>0</v>
      </c>
      <c r="S229" s="70">
        <f t="shared" si="170"/>
        <v>3695.6642223996387</v>
      </c>
      <c r="T229" s="62">
        <f t="shared" si="171"/>
        <v>3668.9687792643513</v>
      </c>
      <c r="U229" s="62">
        <f t="shared" si="172"/>
        <v>16593.532358573866</v>
      </c>
      <c r="V229" s="62">
        <f t="shared" si="173"/>
        <v>16473.669818897029</v>
      </c>
      <c r="W229" s="62" t="e">
        <f t="shared" ca="1" si="174"/>
        <v>#NAME?</v>
      </c>
      <c r="X229" s="62" t="e">
        <f t="shared" ca="1" si="175"/>
        <v>#NAME?</v>
      </c>
      <c r="Y229" s="62">
        <f t="shared" si="176"/>
        <v>0</v>
      </c>
      <c r="Z229" s="71">
        <f t="shared" si="177"/>
        <v>0</v>
      </c>
      <c r="AA229" s="70">
        <f t="shared" si="178"/>
        <v>5543496.3335994584</v>
      </c>
      <c r="AB229" s="62">
        <f t="shared" si="179"/>
        <v>5503453.168896527</v>
      </c>
      <c r="AC229" s="62">
        <f t="shared" si="164"/>
        <v>24890298.5378608</v>
      </c>
      <c r="AD229" s="62">
        <f t="shared" si="165"/>
        <v>24710504.728345543</v>
      </c>
      <c r="AE229" s="62" t="e">
        <f t="shared" ca="1" si="180"/>
        <v>#NAME?</v>
      </c>
      <c r="AF229" s="62" t="e">
        <f t="shared" ca="1" si="181"/>
        <v>#NAME?</v>
      </c>
      <c r="AG229" s="62">
        <f t="shared" si="182"/>
        <v>0</v>
      </c>
      <c r="AH229" s="62">
        <f t="shared" si="183"/>
        <v>0</v>
      </c>
      <c r="AI229" s="71">
        <v>1500</v>
      </c>
      <c r="AJ229" s="120"/>
      <c r="AK229" s="121"/>
      <c r="AL229" s="62"/>
      <c r="AM229" s="62"/>
      <c r="AN229" s="121"/>
      <c r="AO229" s="121"/>
      <c r="AP229" s="62"/>
      <c r="AQ229" s="71"/>
    </row>
    <row r="230" spans="2:43" x14ac:dyDescent="0.35">
      <c r="B230" s="5" t="s">
        <v>82</v>
      </c>
      <c r="C230" s="15">
        <v>92.779342999999997</v>
      </c>
      <c r="D230" s="15">
        <v>96.279340000000005</v>
      </c>
      <c r="E230" t="s">
        <v>167</v>
      </c>
      <c r="F230">
        <v>5</v>
      </c>
      <c r="G230" s="15">
        <f>HLOOKUP(Calculations!$E$2,'Prevalence Rates'!$C$3:$BC$249,'Prevalence Rates'!$BD230,FALSE)</f>
        <v>0.53500000000000003</v>
      </c>
      <c r="H230">
        <f>HLOOKUP(Calculations!$E$2,'Population 2016'!$C$3:$BC$249,'Population 2016'!BD230,FALSE)</f>
        <v>6057</v>
      </c>
      <c r="I230">
        <v>0</v>
      </c>
      <c r="J230">
        <f>HLOOKUP(Results!E$4,Targeting!$C$3:$F$249,Targeting!$G230,FALSE)</f>
        <v>994</v>
      </c>
      <c r="K230" s="76">
        <f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Authority"),OR($F230=1,$F230=5)),0,new_ci(VALUE(LEFT(Options!$B$24,2)),$C230,$E230,$F230,2016,$I230,1,$H230,$G230*$H230,Options!$B$8)))</f>
        <v>369.62188760420003</v>
      </c>
      <c r="L230" s="77">
        <f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Authority"),OR($F230=1,$F230=5)),0,new_ci(VALUE(LEFT(Options!$B$24,2)),$C230,$E230,$F230,2016,$I230+$J230,1,$H230,$G230*$H230,Options!$B$8)))</f>
        <v>366.99554159939998</v>
      </c>
      <c r="M230" s="70">
        <f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Authority"),OR($F230=1,$F230=5)),0,new_yllv2(VALUE(LEFT(Options!$B$24,2)),$C230,$D230,$E230,$F230,2016,$I230,1,$H230,$G230*$H230,Options!$B$8)))</f>
        <v>924.05361014480002</v>
      </c>
      <c r="N230" s="71">
        <f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Authority"),OR($F230=1,$F230=5)),0,new_yllv2(VALUE(LEFT(Options!$B$24,2)),$C230,$D230,$E230,$F230,2016,$I230+$J230,1,$H230,$G230*$H230,Options!$B$8)))</f>
        <v>917.48775301190005</v>
      </c>
      <c r="O230" s="77" t="e">
        <f ca="1"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Authority"),OR($F230=1,$F230=5)),0,hosp_count(VALUE(LEFT(Options!$B$24,2)),$C230,$E230,$F230,2016,$I230,1,$H230,$G230*$H230, Options!$B$8)))</f>
        <v>#NAME?</v>
      </c>
      <c r="P230" s="77" t="e">
        <f ca="1"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Authority"),OR($F230=1,$F230=5)),0,hosp_count(VALUE(LEFT(Options!$B$24,2)),$C230,$E230,$F230,2016,$I230+$J230,1,$H230,$G230*$H230, Options!$B$8)))</f>
        <v>#NAME?</v>
      </c>
      <c r="Q230" s="70">
        <f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Authority"),OR($F230=1,$F230=5)),0,prem_mort(VALUE(LEFT(Options!$B$24,2)),$C230,$E230,$F230,2016,$I230,1,$H230,$G230*$H230,Options!$B$8)))</f>
        <v>0</v>
      </c>
      <c r="R230" s="71">
        <f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Authority"),OR($F230=1,$F230=5)),0,prem_mort(VALUE(LEFT(Options!$B$24,2)),$C230,$E230,$F230,2016,$I230+$J230,1,$H230,$G230*$H230,Options!$B$8)))</f>
        <v>0</v>
      </c>
      <c r="S230" s="70">
        <f t="shared" si="170"/>
        <v>6102.3920687502068</v>
      </c>
      <c r="T230" s="62">
        <f t="shared" si="171"/>
        <v>6059.0315601683997</v>
      </c>
      <c r="U230" s="62">
        <f t="shared" si="172"/>
        <v>15255.961864698695</v>
      </c>
      <c r="V230" s="62">
        <f t="shared" si="173"/>
        <v>15147.560723326729</v>
      </c>
      <c r="W230" s="62" t="e">
        <f t="shared" ca="1" si="174"/>
        <v>#NAME?</v>
      </c>
      <c r="X230" s="62" t="e">
        <f t="shared" ca="1" si="175"/>
        <v>#NAME?</v>
      </c>
      <c r="Y230" s="62">
        <f t="shared" si="176"/>
        <v>0</v>
      </c>
      <c r="Z230" s="71">
        <f t="shared" si="177"/>
        <v>0</v>
      </c>
      <c r="AA230" s="70">
        <f t="shared" si="178"/>
        <v>6102392.0687502064</v>
      </c>
      <c r="AB230" s="62">
        <f t="shared" si="179"/>
        <v>6059031.5601683995</v>
      </c>
      <c r="AC230" s="62">
        <f t="shared" si="164"/>
        <v>15255961.864698695</v>
      </c>
      <c r="AD230" s="62">
        <f t="shared" si="165"/>
        <v>15147560.72332673</v>
      </c>
      <c r="AE230" s="62" t="e">
        <f t="shared" ca="1" si="180"/>
        <v>#NAME?</v>
      </c>
      <c r="AF230" s="62" t="e">
        <f t="shared" ca="1" si="181"/>
        <v>#NAME?</v>
      </c>
      <c r="AG230" s="62">
        <f t="shared" si="182"/>
        <v>0</v>
      </c>
      <c r="AH230" s="62">
        <f t="shared" si="183"/>
        <v>0</v>
      </c>
      <c r="AI230" s="71">
        <v>1000</v>
      </c>
      <c r="AJ230" s="120"/>
      <c r="AK230" s="121"/>
      <c r="AL230" s="62"/>
      <c r="AM230" s="62"/>
      <c r="AN230" s="121"/>
      <c r="AO230" s="121"/>
      <c r="AP230" s="62"/>
      <c r="AQ230" s="71"/>
    </row>
    <row r="231" spans="2:43" hidden="1" x14ac:dyDescent="0.35">
      <c r="B231" s="5" t="s">
        <v>76</v>
      </c>
      <c r="C231" s="15">
        <v>2.0320822999999999</v>
      </c>
      <c r="D231" s="15">
        <v>77.402082000000007</v>
      </c>
      <c r="E231" t="s">
        <v>168</v>
      </c>
      <c r="F231">
        <v>5</v>
      </c>
      <c r="G231" s="15">
        <f>HLOOKUP(Calculations!$E$2,'Prevalence Rates'!$C$3:$BC$249,'Prevalence Rates'!$BD231,FALSE)</f>
        <v>0</v>
      </c>
      <c r="H231">
        <f>HLOOKUP(Calculations!$E$2,'Population 2016'!$C$3:$BC$249,'Population 2016'!BD231,FALSE)</f>
        <v>0</v>
      </c>
      <c r="I231">
        <v>0</v>
      </c>
      <c r="J231">
        <f>HLOOKUP(Results!E$4,Targeting!$C$3:$F$249,Targeting!$G231,FALSE)</f>
        <v>0</v>
      </c>
      <c r="K231" s="76" t="e">
        <f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Authority"),OR($F231=1,$F231=5)),0,new_ci(VALUE(LEFT(Options!$B$24,2)),$C231,$E231,$F231,2016,$I231,1,$H231,$G231*$H231,Options!$B$8)))</f>
        <v>#VALUE!</v>
      </c>
      <c r="L231" s="77" t="e">
        <f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Authority"),OR($F231=1,$F231=5)),0,new_ci(VALUE(LEFT(Options!$B$24,2)),$C231,$E231,$F231,2016,$I231+$J231,1,$H231,$G231*$H231,Options!$B$8)))</f>
        <v>#VALUE!</v>
      </c>
      <c r="M231" s="70" t="e">
        <f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Authority"),OR($F231=1,$F231=5)),0,new_yllv2(VALUE(LEFT(Options!$B$24,2)),$C231,$D231,$E231,$F231,2016,$I231,1,$H231,$G231*$H231,Options!$B$8)))</f>
        <v>#VALUE!</v>
      </c>
      <c r="N231" s="71" t="e">
        <f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Authority"),OR($F231=1,$F231=5)),0,new_yllv2(VALUE(LEFT(Options!$B$24,2)),$C231,$D231,$E231,$F231,2016,$I231+$J231,1,$H231,$G231*$H231,Options!$B$8)))</f>
        <v>#VALUE!</v>
      </c>
      <c r="O231" s="77" t="e">
        <f ca="1"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Authority"),OR($F231=1,$F231=5)),0,hosp_count(VALUE(LEFT(Options!$B$24,2)),$C231,$E231,$F231,2016,$I231,1,$H231,$G231*$H231, Options!$B$8)))</f>
        <v>#NAME?</v>
      </c>
      <c r="P231" s="77" t="e">
        <f ca="1"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Authority"),OR($F231=1,$F231=5)),0,hosp_count(VALUE(LEFT(Options!$B$24,2)),$C231,$E231,$F231,2016,$I231+$J231,1,$H231,$G231*$H231, Options!$B$8)))</f>
        <v>#NAME?</v>
      </c>
      <c r="Q231" s="70" t="e">
        <f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Authority"),OR($F231=1,$F231=5)),0,prem_mort(VALUE(LEFT(Options!$B$24,2)),$C231,$E231,$F231,2016,$I231,1,$H231,$G231*$H231,Options!$B$8)))</f>
        <v>#VALUE!</v>
      </c>
      <c r="R231" s="71" t="e">
        <f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Authority"),OR($F231=1,$F231=5)),0,prem_mort(VALUE(LEFT(Options!$B$24,2)),$C231,$E231,$F231,2016,$I231+$J231,1,$H231,$G231*$H231,Options!$B$8)))</f>
        <v>#VALUE!</v>
      </c>
      <c r="S231" s="70" t="e">
        <f t="shared" si="170"/>
        <v>#VALUE!</v>
      </c>
      <c r="T231" s="62" t="e">
        <f t="shared" si="171"/>
        <v>#VALUE!</v>
      </c>
      <c r="U231" s="62" t="e">
        <f t="shared" si="172"/>
        <v>#VALUE!</v>
      </c>
      <c r="V231" s="62" t="e">
        <f t="shared" si="173"/>
        <v>#VALUE!</v>
      </c>
      <c r="W231" s="62" t="e">
        <f t="shared" ca="1" si="174"/>
        <v>#NAME?</v>
      </c>
      <c r="X231" s="62" t="e">
        <f t="shared" ca="1" si="175"/>
        <v>#NAME?</v>
      </c>
      <c r="Y231" s="62" t="e">
        <f t="shared" si="176"/>
        <v>#VALUE!</v>
      </c>
      <c r="Z231" s="71" t="e">
        <f t="shared" si="177"/>
        <v>#VALUE!</v>
      </c>
      <c r="AA231" s="70" t="e">
        <f t="shared" si="178"/>
        <v>#VALUE!</v>
      </c>
      <c r="AB231" s="62" t="e">
        <f t="shared" si="179"/>
        <v>#VALUE!</v>
      </c>
      <c r="AC231" s="62" t="e">
        <f t="shared" si="164"/>
        <v>#VALUE!</v>
      </c>
      <c r="AD231" s="62" t="e">
        <f t="shared" si="165"/>
        <v>#VALUE!</v>
      </c>
      <c r="AE231" s="62" t="e">
        <f t="shared" ca="1" si="180"/>
        <v>#NAME?</v>
      </c>
      <c r="AF231" s="62" t="e">
        <f t="shared" ca="1" si="181"/>
        <v>#NAME?</v>
      </c>
      <c r="AG231" s="62" t="e">
        <f t="shared" si="182"/>
        <v>#VALUE!</v>
      </c>
      <c r="AH231" s="62" t="e">
        <f t="shared" si="183"/>
        <v>#VALUE!</v>
      </c>
      <c r="AI231" s="71">
        <v>5000</v>
      </c>
      <c r="AJ231" s="120"/>
      <c r="AK231" s="121"/>
      <c r="AL231" s="62"/>
      <c r="AM231" s="62"/>
      <c r="AN231" s="121"/>
      <c r="AO231" s="121"/>
      <c r="AP231" s="62"/>
      <c r="AQ231" s="71"/>
    </row>
    <row r="232" spans="2:43" hidden="1" x14ac:dyDescent="0.35">
      <c r="B232" s="5" t="s">
        <v>46</v>
      </c>
      <c r="C232" s="15">
        <v>6.9784756000000003</v>
      </c>
      <c r="D232" s="15">
        <v>77.398476000000002</v>
      </c>
      <c r="E232" t="s">
        <v>168</v>
      </c>
      <c r="F232">
        <v>5</v>
      </c>
      <c r="G232" s="15">
        <f>HLOOKUP(Calculations!$E$2,'Prevalence Rates'!$C$3:$BC$249,'Prevalence Rates'!$BD232,FALSE)</f>
        <v>0</v>
      </c>
      <c r="H232">
        <f>HLOOKUP(Calculations!$E$2,'Population 2016'!$C$3:$BC$249,'Population 2016'!BD232,FALSE)</f>
        <v>0</v>
      </c>
      <c r="I232">
        <v>0</v>
      </c>
      <c r="J232">
        <f>HLOOKUP(Results!E$4,Targeting!$C$3:$F$249,Targeting!$G232,FALSE)</f>
        <v>0</v>
      </c>
      <c r="K232" s="76" t="e">
        <f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Authority"),OR($F232=1,$F232=5)),0,new_ci(VALUE(LEFT(Options!$B$24,2)),$C232,$E232,$F232,2016,$I232,1,$H232,$G232*$H232,Options!$B$8)))</f>
        <v>#VALUE!</v>
      </c>
      <c r="L232" s="77" t="e">
        <f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Authority"),OR($F232=1,$F232=5)),0,new_ci(VALUE(LEFT(Options!$B$24,2)),$C232,$E232,$F232,2016,$I232+$J232,1,$H232,$G232*$H232,Options!$B$8)))</f>
        <v>#VALUE!</v>
      </c>
      <c r="M232" s="70" t="e">
        <f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Authority"),OR($F232=1,$F232=5)),0,new_yllv2(VALUE(LEFT(Options!$B$24,2)),$C232,$D232,$E232,$F232,2016,$I232,1,$H232,$G232*$H232,Options!$B$8)))</f>
        <v>#VALUE!</v>
      </c>
      <c r="N232" s="71" t="e">
        <f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Authority"),OR($F232=1,$F232=5)),0,new_yllv2(VALUE(LEFT(Options!$B$24,2)),$C232,$D232,$E232,$F232,2016,$I232+$J232,1,$H232,$G232*$H232,Options!$B$8)))</f>
        <v>#VALUE!</v>
      </c>
      <c r="O232" s="77" t="e">
        <f ca="1"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Authority"),OR($F232=1,$F232=5)),0,hosp_count(VALUE(LEFT(Options!$B$24,2)),$C232,$E232,$F232,2016,$I232,1,$H232,$G232*$H232, Options!$B$8)))</f>
        <v>#NAME?</v>
      </c>
      <c r="P232" s="77" t="e">
        <f ca="1"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Authority"),OR($F232=1,$F232=5)),0,hosp_count(VALUE(LEFT(Options!$B$24,2)),$C232,$E232,$F232,2016,$I232+$J232,1,$H232,$G232*$H232, Options!$B$8)))</f>
        <v>#NAME?</v>
      </c>
      <c r="Q232" s="70" t="e">
        <f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Authority"),OR($F232=1,$F232=5)),0,prem_mort(VALUE(LEFT(Options!$B$24,2)),$C232,$E232,$F232,2016,$I232,1,$H232,$G232*$H232,Options!$B$8)))</f>
        <v>#VALUE!</v>
      </c>
      <c r="R232" s="71" t="e">
        <f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Authority"),OR($F232=1,$F232=5)),0,prem_mort(VALUE(LEFT(Options!$B$24,2)),$C232,$E232,$F232,2016,$I232+$J232,1,$H232,$G232*$H232,Options!$B$8)))</f>
        <v>#VALUE!</v>
      </c>
      <c r="S232" s="70" t="e">
        <f t="shared" si="170"/>
        <v>#VALUE!</v>
      </c>
      <c r="T232" s="62" t="e">
        <f t="shared" si="171"/>
        <v>#VALUE!</v>
      </c>
      <c r="U232" s="62" t="e">
        <f t="shared" si="172"/>
        <v>#VALUE!</v>
      </c>
      <c r="V232" s="62" t="e">
        <f t="shared" si="173"/>
        <v>#VALUE!</v>
      </c>
      <c r="W232" s="62" t="e">
        <f t="shared" ca="1" si="174"/>
        <v>#NAME?</v>
      </c>
      <c r="X232" s="62" t="e">
        <f t="shared" ca="1" si="175"/>
        <v>#NAME?</v>
      </c>
      <c r="Y232" s="62" t="e">
        <f t="shared" si="176"/>
        <v>#VALUE!</v>
      </c>
      <c r="Z232" s="71" t="e">
        <f t="shared" si="177"/>
        <v>#VALUE!</v>
      </c>
      <c r="AA232" s="70" t="e">
        <f t="shared" si="178"/>
        <v>#VALUE!</v>
      </c>
      <c r="AB232" s="62" t="e">
        <f t="shared" si="179"/>
        <v>#VALUE!</v>
      </c>
      <c r="AC232" s="62" t="e">
        <f t="shared" si="164"/>
        <v>#VALUE!</v>
      </c>
      <c r="AD232" s="62" t="e">
        <f t="shared" si="165"/>
        <v>#VALUE!</v>
      </c>
      <c r="AE232" s="62" t="e">
        <f t="shared" ca="1" si="180"/>
        <v>#NAME?</v>
      </c>
      <c r="AF232" s="62" t="e">
        <f t="shared" ca="1" si="181"/>
        <v>#NAME?</v>
      </c>
      <c r="AG232" s="62" t="e">
        <f t="shared" si="182"/>
        <v>#VALUE!</v>
      </c>
      <c r="AH232" s="62" t="e">
        <f t="shared" si="183"/>
        <v>#VALUE!</v>
      </c>
      <c r="AI232" s="71">
        <v>5500</v>
      </c>
      <c r="AJ232" s="120"/>
      <c r="AK232" s="121"/>
      <c r="AL232" s="62"/>
      <c r="AM232" s="62"/>
      <c r="AN232" s="121"/>
      <c r="AO232" s="121"/>
      <c r="AP232" s="62"/>
      <c r="AQ232" s="71"/>
    </row>
    <row r="233" spans="2:43" hidden="1" x14ac:dyDescent="0.35">
      <c r="B233" s="5" t="s">
        <v>77</v>
      </c>
      <c r="C233" s="15">
        <v>12.471144000000001</v>
      </c>
      <c r="D233" s="15">
        <v>77.921140000000008</v>
      </c>
      <c r="E233" t="s">
        <v>168</v>
      </c>
      <c r="F233">
        <v>5</v>
      </c>
      <c r="G233" s="15">
        <f>HLOOKUP(Calculations!$E$2,'Prevalence Rates'!$C$3:$BC$249,'Prevalence Rates'!$BD233,FALSE)</f>
        <v>0</v>
      </c>
      <c r="H233">
        <f>HLOOKUP(Calculations!$E$2,'Population 2016'!$C$3:$BC$249,'Population 2016'!BD233,FALSE)</f>
        <v>0</v>
      </c>
      <c r="I233">
        <v>0</v>
      </c>
      <c r="J233">
        <f>HLOOKUP(Results!E$4,Targeting!$C$3:$F$249,Targeting!$G233,FALSE)</f>
        <v>0</v>
      </c>
      <c r="K233" s="76" t="e">
        <f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Authority"),OR($F233=1,$F233=5)),0,new_ci(VALUE(LEFT(Options!$B$24,2)),$C233,$E233,$F233,2016,$I233,1,$H233,$G233*$H233,Options!$B$8)))</f>
        <v>#VALUE!</v>
      </c>
      <c r="L233" s="77" t="e">
        <f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Authority"),OR($F233=1,$F233=5)),0,new_ci(VALUE(LEFT(Options!$B$24,2)),$C233,$E233,$F233,2016,$I233+$J233,1,$H233,$G233*$H233,Options!$B$8)))</f>
        <v>#VALUE!</v>
      </c>
      <c r="M233" s="70" t="e">
        <f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Authority"),OR($F233=1,$F233=5)),0,new_yllv2(VALUE(LEFT(Options!$B$24,2)),$C233,$D233,$E233,$F233,2016,$I233,1,$H233,$G233*$H233,Options!$B$8)))</f>
        <v>#VALUE!</v>
      </c>
      <c r="N233" s="71" t="e">
        <f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Authority"),OR($F233=1,$F233=5)),0,new_yllv2(VALUE(LEFT(Options!$B$24,2)),$C233,$D233,$E233,$F233,2016,$I233+$J233,1,$H233,$G233*$H233,Options!$B$8)))</f>
        <v>#VALUE!</v>
      </c>
      <c r="O233" s="77" t="e">
        <f ca="1"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Authority"),OR($F233=1,$F233=5)),0,hosp_count(VALUE(LEFT(Options!$B$24,2)),$C233,$E233,$F233,2016,$I233,1,$H233,$G233*$H233, Options!$B$8)))</f>
        <v>#NAME?</v>
      </c>
      <c r="P233" s="77" t="e">
        <f ca="1"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Authority"),OR($F233=1,$F233=5)),0,hosp_count(VALUE(LEFT(Options!$B$24,2)),$C233,$E233,$F233,2016,$I233+$J233,1,$H233,$G233*$H233, Options!$B$8)))</f>
        <v>#NAME?</v>
      </c>
      <c r="Q233" s="70" t="e">
        <f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Authority"),OR($F233=1,$F233=5)),0,prem_mort(VALUE(LEFT(Options!$B$24,2)),$C233,$E233,$F233,2016,$I233,1,$H233,$G233*$H233,Options!$B$8)))</f>
        <v>#VALUE!</v>
      </c>
      <c r="R233" s="71" t="e">
        <f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Authority"),OR($F233=1,$F233=5)),0,prem_mort(VALUE(LEFT(Options!$B$24,2)),$C233,$E233,$F233,2016,$I233+$J233,1,$H233,$G233*$H233,Options!$B$8)))</f>
        <v>#VALUE!</v>
      </c>
      <c r="S233" s="70" t="e">
        <f t="shared" si="170"/>
        <v>#VALUE!</v>
      </c>
      <c r="T233" s="62" t="e">
        <f t="shared" si="171"/>
        <v>#VALUE!</v>
      </c>
      <c r="U233" s="62" t="e">
        <f t="shared" si="172"/>
        <v>#VALUE!</v>
      </c>
      <c r="V233" s="62" t="e">
        <f t="shared" si="173"/>
        <v>#VALUE!</v>
      </c>
      <c r="W233" s="62" t="e">
        <f t="shared" ca="1" si="174"/>
        <v>#NAME?</v>
      </c>
      <c r="X233" s="62" t="e">
        <f t="shared" ca="1" si="175"/>
        <v>#NAME?</v>
      </c>
      <c r="Y233" s="62" t="e">
        <f t="shared" si="176"/>
        <v>#VALUE!</v>
      </c>
      <c r="Z233" s="71" t="e">
        <f t="shared" si="177"/>
        <v>#VALUE!</v>
      </c>
      <c r="AA233" s="70" t="e">
        <f t="shared" si="178"/>
        <v>#VALUE!</v>
      </c>
      <c r="AB233" s="62" t="e">
        <f t="shared" si="179"/>
        <v>#VALUE!</v>
      </c>
      <c r="AC233" s="62" t="e">
        <f t="shared" si="164"/>
        <v>#VALUE!</v>
      </c>
      <c r="AD233" s="62" t="e">
        <f t="shared" si="165"/>
        <v>#VALUE!</v>
      </c>
      <c r="AE233" s="62" t="e">
        <f t="shared" ca="1" si="180"/>
        <v>#NAME?</v>
      </c>
      <c r="AF233" s="62" t="e">
        <f t="shared" ca="1" si="181"/>
        <v>#NAME?</v>
      </c>
      <c r="AG233" s="62" t="e">
        <f t="shared" si="182"/>
        <v>#VALUE!</v>
      </c>
      <c r="AH233" s="62" t="e">
        <f t="shared" si="183"/>
        <v>#VALUE!</v>
      </c>
      <c r="AI233" s="71">
        <v>6600</v>
      </c>
      <c r="AJ233" s="120"/>
      <c r="AK233" s="121"/>
      <c r="AL233" s="62"/>
      <c r="AM233" s="62"/>
      <c r="AN233" s="121"/>
      <c r="AO233" s="121"/>
      <c r="AP233" s="62"/>
      <c r="AQ233" s="71"/>
    </row>
    <row r="234" spans="2:43" x14ac:dyDescent="0.35">
      <c r="B234" s="5" t="s">
        <v>47</v>
      </c>
      <c r="C234" s="15">
        <v>17.556318000000001</v>
      </c>
      <c r="D234" s="15">
        <v>77.07632000000001</v>
      </c>
      <c r="E234" t="s">
        <v>168</v>
      </c>
      <c r="F234">
        <v>5</v>
      </c>
      <c r="G234" s="15">
        <f>HLOOKUP(Calculations!$E$2,'Prevalence Rates'!$C$3:$BC$249,'Prevalence Rates'!$BD234,FALSE)</f>
        <v>0.18299999999999997</v>
      </c>
      <c r="H234">
        <f>HLOOKUP(Calculations!$E$2,'Population 2016'!$C$3:$BC$249,'Population 2016'!BD234,FALSE)</f>
        <v>26907</v>
      </c>
      <c r="I234">
        <v>0</v>
      </c>
      <c r="J234">
        <f>HLOOKUP(Results!E$4,Targeting!$C$3:$F$249,Targeting!$G234,FALSE)</f>
        <v>4418</v>
      </c>
      <c r="K234" s="76">
        <f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Authority"),OR($F234=1,$F234=5)),0,new_ci(VALUE(LEFT(Options!$B$24,2)),$C234,$E234,$F234,2016,$I234,1,$H234,$G234*$H234,Options!$B$8)))</f>
        <v>6.7201734314000001</v>
      </c>
      <c r="L234" s="77">
        <f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Authority"),OR($F234=1,$F234=5)),0,new_ci(VALUE(LEFT(Options!$B$24,2)),$C234,$E234,$F234,2016,$I234+$J234,1,$H234,$G234*$H234,Options!$B$8)))</f>
        <v>6.6635072798000001</v>
      </c>
      <c r="M234" s="70">
        <f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Authority"),OR($F234=1,$F234=5)),0,new_yllv2(VALUE(LEFT(Options!$B$24,2)),$C234,$D234,$E234,$F234,2016,$I234,1,$H234,$G234*$H234,Options!$B$8)))</f>
        <v>393.26456264590001</v>
      </c>
      <c r="N234" s="71">
        <f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Authority"),OR($F234=1,$F234=5)),0,new_yllv2(VALUE(LEFT(Options!$B$24,2)),$C234,$D234,$E234,$F234,2016,$I234+$J234,1,$H234,$G234*$H234,Options!$B$8)))</f>
        <v>389.9484593409</v>
      </c>
      <c r="O234" s="77" t="e">
        <f ca="1"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Authority"),OR($F234=1,$F234=5)),0,hosp_count(VALUE(LEFT(Options!$B$24,2)),$C234,$E234,$F234,2016,$I234,1,$H234,$G234*$H234, Options!$B$8)))</f>
        <v>#NAME?</v>
      </c>
      <c r="P234" s="77" t="e">
        <f ca="1"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Authority"),OR($F234=1,$F234=5)),0,hosp_count(VALUE(LEFT(Options!$B$24,2)),$C234,$E234,$F234,2016,$I234+$J234,1,$H234,$G234*$H234, Options!$B$8)))</f>
        <v>#NAME?</v>
      </c>
      <c r="Q234" s="70">
        <f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Authority"),OR($F234=1,$F234=5)),0,prem_mort(VALUE(LEFT(Options!$B$24,2)),$C234,$E234,$F234,2016,$I234,1,$H234,$G234*$H234,Options!$B$8)))</f>
        <v>6.7201734314000001</v>
      </c>
      <c r="R234" s="71">
        <f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Authority"),OR($F234=1,$F234=5)),0,prem_mort(VALUE(LEFT(Options!$B$24,2)),$C234,$E234,$F234,2016,$I234+$J234,1,$H234,$G234*$H234,Options!$B$8)))</f>
        <v>6.6635072798000001</v>
      </c>
      <c r="S234" s="70">
        <f t="shared" si="170"/>
        <v>24.975558149923813</v>
      </c>
      <c r="T234" s="62">
        <f t="shared" si="171"/>
        <v>24.764958114245363</v>
      </c>
      <c r="U234" s="62">
        <f t="shared" si="172"/>
        <v>1461.5697128847512</v>
      </c>
      <c r="V234" s="62">
        <f t="shared" si="173"/>
        <v>1449.2453983755158</v>
      </c>
      <c r="W234" s="62" t="e">
        <f t="shared" ca="1" si="174"/>
        <v>#NAME?</v>
      </c>
      <c r="X234" s="62" t="e">
        <f t="shared" ca="1" si="175"/>
        <v>#NAME?</v>
      </c>
      <c r="Y234" s="62">
        <f t="shared" si="176"/>
        <v>24.975558149923813</v>
      </c>
      <c r="Z234" s="71">
        <f t="shared" si="177"/>
        <v>24.764958114245363</v>
      </c>
      <c r="AA234" s="70">
        <f t="shared" si="178"/>
        <v>109892.45585966478</v>
      </c>
      <c r="AB234" s="62">
        <f t="shared" si="179"/>
        <v>108965.8157026796</v>
      </c>
      <c r="AC234" s="62">
        <f t="shared" si="164"/>
        <v>6430906.7366929054</v>
      </c>
      <c r="AD234" s="62">
        <f t="shared" si="165"/>
        <v>6376679.7528522694</v>
      </c>
      <c r="AE234" s="62" t="e">
        <f t="shared" ca="1" si="180"/>
        <v>#NAME?</v>
      </c>
      <c r="AF234" s="62" t="e">
        <f t="shared" ca="1" si="181"/>
        <v>#NAME?</v>
      </c>
      <c r="AG234" s="62">
        <f t="shared" si="182"/>
        <v>109892.45585966478</v>
      </c>
      <c r="AH234" s="62">
        <f t="shared" si="183"/>
        <v>108965.8157026796</v>
      </c>
      <c r="AI234" s="71">
        <v>4400</v>
      </c>
      <c r="AJ234" s="120"/>
      <c r="AK234" s="121"/>
      <c r="AL234" s="62"/>
      <c r="AM234" s="62"/>
      <c r="AN234" s="121"/>
      <c r="AO234" s="121"/>
      <c r="AP234" s="62"/>
      <c r="AQ234" s="71"/>
    </row>
    <row r="235" spans="2:43" x14ac:dyDescent="0.35">
      <c r="B235" s="5" t="s">
        <v>48</v>
      </c>
      <c r="C235" s="15">
        <v>22.054632000000002</v>
      </c>
      <c r="D235" s="15">
        <v>77.704629999999995</v>
      </c>
      <c r="E235" t="s">
        <v>168</v>
      </c>
      <c r="F235">
        <v>5</v>
      </c>
      <c r="G235" s="15">
        <f>HLOOKUP(Calculations!$E$2,'Prevalence Rates'!$C$3:$BC$249,'Prevalence Rates'!$BD235,FALSE)</f>
        <v>0.18299999999999997</v>
      </c>
      <c r="H235">
        <f>HLOOKUP(Calculations!$E$2,'Population 2016'!$C$3:$BC$249,'Population 2016'!BD235,FALSE)</f>
        <v>38069</v>
      </c>
      <c r="I235">
        <v>0</v>
      </c>
      <c r="J235">
        <f>HLOOKUP(Results!E$4,Targeting!$C$3:$F$249,Targeting!$G235,FALSE)</f>
        <v>6251</v>
      </c>
      <c r="K235" s="76">
        <f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Authority"),OR($F235=1,$F235=5)),0,new_ci(VALUE(LEFT(Options!$B$24,2)),$C235,$E235,$F235,2016,$I235,1,$H235,$G235*$H235,Options!$B$8)))</f>
        <v>13.3522954358</v>
      </c>
      <c r="L235" s="77">
        <f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Authority"),OR($F235=1,$F235=5)),0,new_ci(VALUE(LEFT(Options!$B$24,2)),$C235,$E235,$F235,2016,$I235+$J235,1,$H235,$G235*$H235,Options!$B$8)))</f>
        <v>13.239709925</v>
      </c>
      <c r="M235" s="70">
        <f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Authority"),OR($F235=1,$F235=5)),0,new_yllv2(VALUE(LEFT(Options!$B$24,2)),$C235,$D235,$E235,$F235,2016,$I235,1,$H235,$G235*$H235,Options!$B$8)))</f>
        <v>729.7029188619</v>
      </c>
      <c r="N235" s="71">
        <f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Authority"),OR($F235=1,$F235=5)),0,new_yllv2(VALUE(LEFT(Options!$B$24,2)),$C235,$D235,$E235,$F235,2016,$I235+$J235,1,$H235,$G235*$H235,Options!$B$8)))</f>
        <v>723.55012092180004</v>
      </c>
      <c r="O235" s="77" t="e">
        <f ca="1"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Authority"),OR($F235=1,$F235=5)),0,hosp_count(VALUE(LEFT(Options!$B$24,2)),$C235,$E235,$F235,2016,$I235,1,$H235,$G235*$H235, Options!$B$8)))</f>
        <v>#NAME?</v>
      </c>
      <c r="P235" s="77" t="e">
        <f ca="1"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Authority"),OR($F235=1,$F235=5)),0,hosp_count(VALUE(LEFT(Options!$B$24,2)),$C235,$E235,$F235,2016,$I235+$J235,1,$H235,$G235*$H235, Options!$B$8)))</f>
        <v>#NAME?</v>
      </c>
      <c r="Q235" s="70">
        <f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Authority"),OR($F235=1,$F235=5)),0,prem_mort(VALUE(LEFT(Options!$B$24,2)),$C235,$E235,$F235,2016,$I235,1,$H235,$G235*$H235,Options!$B$8)))</f>
        <v>13.3522954358</v>
      </c>
      <c r="R235" s="71">
        <f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Authority"),OR($F235=1,$F235=5)),0,prem_mort(VALUE(LEFT(Options!$B$24,2)),$C235,$E235,$F235,2016,$I235+$J235,1,$H235,$G235*$H235,Options!$B$8)))</f>
        <v>13.239709925</v>
      </c>
      <c r="S235" s="70">
        <f t="shared" si="170"/>
        <v>35.073932690115321</v>
      </c>
      <c r="T235" s="62">
        <f t="shared" si="171"/>
        <v>34.778192032887652</v>
      </c>
      <c r="U235" s="62">
        <f t="shared" si="172"/>
        <v>1916.7903513669914</v>
      </c>
      <c r="V235" s="62">
        <f t="shared" si="173"/>
        <v>1900.628125040847</v>
      </c>
      <c r="W235" s="62" t="e">
        <f t="shared" ca="1" si="174"/>
        <v>#NAME?</v>
      </c>
      <c r="X235" s="62" t="e">
        <f t="shared" ca="1" si="175"/>
        <v>#NAME?</v>
      </c>
      <c r="Y235" s="62">
        <f t="shared" si="176"/>
        <v>35.073932690115321</v>
      </c>
      <c r="Z235" s="71">
        <f t="shared" si="177"/>
        <v>34.778192032887652</v>
      </c>
      <c r="AA235" s="70">
        <f t="shared" si="178"/>
        <v>210443.59614069192</v>
      </c>
      <c r="AB235" s="62">
        <f t="shared" si="179"/>
        <v>208669.15219732592</v>
      </c>
      <c r="AC235" s="62">
        <f t="shared" si="164"/>
        <v>11500742.108201949</v>
      </c>
      <c r="AD235" s="62">
        <f t="shared" si="165"/>
        <v>11403768.750245081</v>
      </c>
      <c r="AE235" s="62" t="e">
        <f t="shared" ca="1" si="180"/>
        <v>#NAME?</v>
      </c>
      <c r="AF235" s="62" t="e">
        <f t="shared" ca="1" si="181"/>
        <v>#NAME?</v>
      </c>
      <c r="AG235" s="62">
        <f t="shared" si="182"/>
        <v>210443.59614069192</v>
      </c>
      <c r="AH235" s="62">
        <f t="shared" si="183"/>
        <v>208669.15219732592</v>
      </c>
      <c r="AI235" s="71">
        <v>6000</v>
      </c>
      <c r="AJ235" s="120"/>
      <c r="AK235" s="121"/>
      <c r="AL235" s="62"/>
      <c r="AM235" s="62"/>
      <c r="AN235" s="121"/>
      <c r="AO235" s="121"/>
      <c r="AP235" s="62"/>
      <c r="AQ235" s="71"/>
    </row>
    <row r="236" spans="2:43" x14ac:dyDescent="0.35">
      <c r="B236" s="5" t="s">
        <v>49</v>
      </c>
      <c r="C236" s="15">
        <v>26.959762999999999</v>
      </c>
      <c r="D236" s="15">
        <v>77.789760000000001</v>
      </c>
      <c r="E236" t="s">
        <v>168</v>
      </c>
      <c r="F236">
        <v>5</v>
      </c>
      <c r="G236" s="15">
        <f>HLOOKUP(Calculations!$E$2,'Prevalence Rates'!$C$3:$BC$249,'Prevalence Rates'!$BD236,FALSE)</f>
        <v>0.17900000000000005</v>
      </c>
      <c r="H236">
        <f>HLOOKUP(Calculations!$E$2,'Population 2016'!$C$3:$BC$249,'Population 2016'!BD236,FALSE)</f>
        <v>34280</v>
      </c>
      <c r="I236">
        <v>0</v>
      </c>
      <c r="J236">
        <f>HLOOKUP(Results!E$4,Targeting!$C$3:$F$249,Targeting!$G236,FALSE)</f>
        <v>5628</v>
      </c>
      <c r="K236" s="76">
        <f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Authority"),OR($F236=1,$F236=5)),0,new_ci(VALUE(LEFT(Options!$B$24,2)),$C236,$E236,$F236,2016,$I236,1,$H236,$G236*$H236,Options!$B$8)))</f>
        <v>17.410889812200001</v>
      </c>
      <c r="L236" s="77">
        <f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Authority"),OR($F236=1,$F236=5)),0,new_ci(VALUE(LEFT(Options!$B$24,2)),$C236,$E236,$F236,2016,$I236+$J236,1,$H236,$G236*$H236,Options!$B$8)))</f>
        <v>17.263888703399999</v>
      </c>
      <c r="M236" s="70">
        <f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Authority"),OR($F236=1,$F236=5)),0,new_yllv2(VALUE(LEFT(Options!$B$24,2)),$C236,$D236,$E236,$F236,2016,$I236,1,$H236,$G236*$H236,Options!$B$8)))</f>
        <v>867.58458710929995</v>
      </c>
      <c r="N236" s="71">
        <f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Authority"),OR($F236=1,$F236=5)),0,new_yllv2(VALUE(LEFT(Options!$B$24,2)),$C236,$D236,$E236,$F236,2016,$I236+$J236,1,$H236,$G236*$H236,Options!$B$8)))</f>
        <v>860.25952229879999</v>
      </c>
      <c r="O236" s="77" t="e">
        <f ca="1"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Authority"),OR($F236=1,$F236=5)),0,hosp_count(VALUE(LEFT(Options!$B$24,2)),$C236,$E236,$F236,2016,$I236,1,$H236,$G236*$H236, Options!$B$8)))</f>
        <v>#NAME?</v>
      </c>
      <c r="P236" s="77" t="e">
        <f ca="1"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Authority"),OR($F236=1,$F236=5)),0,hosp_count(VALUE(LEFT(Options!$B$24,2)),$C236,$E236,$F236,2016,$I236+$J236,1,$H236,$G236*$H236, Options!$B$8)))</f>
        <v>#NAME?</v>
      </c>
      <c r="Q236" s="70">
        <f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Authority"),OR($F236=1,$F236=5)),0,prem_mort(VALUE(LEFT(Options!$B$24,2)),$C236,$E236,$F236,2016,$I236,1,$H236,$G236*$H236,Options!$B$8)))</f>
        <v>17.410889812200001</v>
      </c>
      <c r="R236" s="71">
        <f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Authority"),OR($F236=1,$F236=5)),0,prem_mort(VALUE(LEFT(Options!$B$24,2)),$C236,$E236,$F236,2016,$I236+$J236,1,$H236,$G236*$H236,Options!$B$8)))</f>
        <v>17.263888703399999</v>
      </c>
      <c r="S236" s="70">
        <f t="shared" si="170"/>
        <v>50.790226990081678</v>
      </c>
      <c r="T236" s="62">
        <f t="shared" si="171"/>
        <v>50.361402285297544</v>
      </c>
      <c r="U236" s="62">
        <f t="shared" si="172"/>
        <v>2530.8768585452158</v>
      </c>
      <c r="V236" s="62">
        <f t="shared" si="173"/>
        <v>2509.5085247922989</v>
      </c>
      <c r="W236" s="62" t="e">
        <f t="shared" ca="1" si="174"/>
        <v>#NAME?</v>
      </c>
      <c r="X236" s="62" t="e">
        <f t="shared" ca="1" si="175"/>
        <v>#NAME?</v>
      </c>
      <c r="Y236" s="62">
        <f t="shared" si="176"/>
        <v>50.790226990081678</v>
      </c>
      <c r="Z236" s="71">
        <f t="shared" si="177"/>
        <v>50.361402285297544</v>
      </c>
      <c r="AA236" s="70">
        <f t="shared" si="178"/>
        <v>304741.36194049008</v>
      </c>
      <c r="AB236" s="62">
        <f t="shared" si="179"/>
        <v>302168.41371178528</v>
      </c>
      <c r="AC236" s="62">
        <f t="shared" si="164"/>
        <v>15185261.151271295</v>
      </c>
      <c r="AD236" s="62">
        <f t="shared" si="165"/>
        <v>15057051.148753794</v>
      </c>
      <c r="AE236" s="62" t="e">
        <f t="shared" ca="1" si="180"/>
        <v>#NAME?</v>
      </c>
      <c r="AF236" s="62" t="e">
        <f t="shared" ca="1" si="181"/>
        <v>#NAME?</v>
      </c>
      <c r="AG236" s="62">
        <f t="shared" si="182"/>
        <v>304741.36194049008</v>
      </c>
      <c r="AH236" s="62">
        <f t="shared" si="183"/>
        <v>302168.41371178528</v>
      </c>
      <c r="AI236" s="71">
        <v>6000</v>
      </c>
      <c r="AJ236" s="120"/>
      <c r="AK236" s="121"/>
      <c r="AL236" s="62"/>
      <c r="AM236" s="62"/>
      <c r="AN236" s="121"/>
      <c r="AO236" s="121"/>
      <c r="AP236" s="62"/>
      <c r="AQ236" s="71"/>
    </row>
    <row r="237" spans="2:43" x14ac:dyDescent="0.35">
      <c r="B237" s="5" t="s">
        <v>50</v>
      </c>
      <c r="C237" s="15">
        <v>31.981521999999998</v>
      </c>
      <c r="D237" s="15">
        <v>78.061520000000002</v>
      </c>
      <c r="E237" t="s">
        <v>168</v>
      </c>
      <c r="F237">
        <v>5</v>
      </c>
      <c r="G237" s="15">
        <f>HLOOKUP(Calculations!$E$2,'Prevalence Rates'!$C$3:$BC$249,'Prevalence Rates'!$BD237,FALSE)</f>
        <v>0.17900000000000005</v>
      </c>
      <c r="H237">
        <f>HLOOKUP(Calculations!$E$2,'Population 2016'!$C$3:$BC$249,'Population 2016'!BD237,FALSE)</f>
        <v>30164</v>
      </c>
      <c r="I237">
        <v>0</v>
      </c>
      <c r="J237">
        <f>HLOOKUP(Results!E$4,Targeting!$C$3:$F$249,Targeting!$G237,FALSE)</f>
        <v>4953</v>
      </c>
      <c r="K237" s="76">
        <f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Authority"),OR($F237=1,$F237=5)),0,new_ci(VALUE(LEFT(Options!$B$24,2)),$C237,$E237,$F237,2016,$I237,1,$H237,$G237*$H237,Options!$B$8)))</f>
        <v>22.380599631599999</v>
      </c>
      <c r="L237" s="77">
        <f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Authority"),OR($F237=1,$F237=5)),0,new_ci(VALUE(LEFT(Options!$B$24,2)),$C237,$E237,$F237,2016,$I237+$J237,1,$H237,$G237*$H237,Options!$B$8)))</f>
        <v>22.191645653399998</v>
      </c>
      <c r="M237" s="70">
        <f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Authority"),OR($F237=1,$F237=5)),0,new_yllv2(VALUE(LEFT(Options!$B$24,2)),$C237,$D237,$E237,$F237,2016,$I237,1,$H237,$G237*$H237,Options!$B$8)))</f>
        <v>1008.9173866313</v>
      </c>
      <c r="N237" s="71">
        <f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Authority"),OR($F237=1,$F237=5)),0,new_yllv2(VALUE(LEFT(Options!$B$24,2)),$C237,$D237,$E237,$F237,2016,$I237+$J237,1,$H237,$G237*$H237,Options!$B$8)))</f>
        <v>1000.399341672</v>
      </c>
      <c r="O237" s="77" t="e">
        <f ca="1"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Authority"),OR($F237=1,$F237=5)),0,hosp_count(VALUE(LEFT(Options!$B$24,2)),$C237,$E237,$F237,2016,$I237,1,$H237,$G237*$H237, Options!$B$8)))</f>
        <v>#NAME?</v>
      </c>
      <c r="P237" s="77" t="e">
        <f ca="1"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Authority"),OR($F237=1,$F237=5)),0,hosp_count(VALUE(LEFT(Options!$B$24,2)),$C237,$E237,$F237,2016,$I237+$J237,1,$H237,$G237*$H237, Options!$B$8)))</f>
        <v>#NAME?</v>
      </c>
      <c r="Q237" s="70">
        <f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Authority"),OR($F237=1,$F237=5)),0,prem_mort(VALUE(LEFT(Options!$B$24,2)),$C237,$E237,$F237,2016,$I237,1,$H237,$G237*$H237,Options!$B$8)))</f>
        <v>22.380599631599999</v>
      </c>
      <c r="R237" s="71">
        <f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Authority"),OR($F237=1,$F237=5)),0,prem_mort(VALUE(LEFT(Options!$B$24,2)),$C237,$E237,$F237,2016,$I237+$J237,1,$H237,$G237*$H237,Options!$B$8)))</f>
        <v>22.191645653399998</v>
      </c>
      <c r="S237" s="70">
        <f t="shared" si="170"/>
        <v>74.196391829996017</v>
      </c>
      <c r="T237" s="62">
        <f t="shared" si="171"/>
        <v>73.569969677098513</v>
      </c>
      <c r="U237" s="62">
        <f t="shared" si="172"/>
        <v>3344.7731953033417</v>
      </c>
      <c r="V237" s="62">
        <f t="shared" si="173"/>
        <v>3316.5340859037265</v>
      </c>
      <c r="W237" s="62" t="e">
        <f t="shared" ca="1" si="174"/>
        <v>#NAME?</v>
      </c>
      <c r="X237" s="62" t="e">
        <f t="shared" ca="1" si="175"/>
        <v>#NAME?</v>
      </c>
      <c r="Y237" s="62">
        <f t="shared" si="176"/>
        <v>74.196391829996017</v>
      </c>
      <c r="Z237" s="71">
        <f t="shared" si="177"/>
        <v>73.569969677098513</v>
      </c>
      <c r="AA237" s="70">
        <f t="shared" si="178"/>
        <v>482276.54689497413</v>
      </c>
      <c r="AB237" s="62">
        <f t="shared" si="179"/>
        <v>478204.80290114036</v>
      </c>
      <c r="AC237" s="62">
        <f t="shared" si="164"/>
        <v>21741025.76947172</v>
      </c>
      <c r="AD237" s="62">
        <f t="shared" si="165"/>
        <v>21557471.558374222</v>
      </c>
      <c r="AE237" s="62" t="e">
        <f t="shared" ca="1" si="180"/>
        <v>#NAME?</v>
      </c>
      <c r="AF237" s="62" t="e">
        <f t="shared" ca="1" si="181"/>
        <v>#NAME?</v>
      </c>
      <c r="AG237" s="62">
        <f t="shared" si="182"/>
        <v>482276.54689497413</v>
      </c>
      <c r="AH237" s="62">
        <f t="shared" si="183"/>
        <v>478204.80290114036</v>
      </c>
      <c r="AI237" s="71">
        <v>6500</v>
      </c>
      <c r="AJ237" s="120"/>
      <c r="AK237" s="121"/>
      <c r="AL237" s="62"/>
      <c r="AM237" s="62"/>
      <c r="AN237" s="121"/>
      <c r="AO237" s="121"/>
      <c r="AP237" s="62"/>
      <c r="AQ237" s="71"/>
    </row>
    <row r="238" spans="2:43" x14ac:dyDescent="0.35">
      <c r="B238" s="5" t="s">
        <v>51</v>
      </c>
      <c r="C238" s="15">
        <v>36.926009999999998</v>
      </c>
      <c r="D238" s="15">
        <v>78.336009999999987</v>
      </c>
      <c r="E238" t="s">
        <v>168</v>
      </c>
      <c r="F238">
        <v>5</v>
      </c>
      <c r="G238" s="15">
        <f>HLOOKUP(Calculations!$E$2,'Prevalence Rates'!$C$3:$BC$249,'Prevalence Rates'!$BD238,FALSE)</f>
        <v>0.25099999999999995</v>
      </c>
      <c r="H238">
        <f>HLOOKUP(Calculations!$E$2,'Population 2016'!$C$3:$BC$249,'Population 2016'!BD238,FALSE)</f>
        <v>31915</v>
      </c>
      <c r="I238">
        <v>0</v>
      </c>
      <c r="J238">
        <f>HLOOKUP(Results!E$4,Targeting!$C$3:$F$249,Targeting!$G238,FALSE)</f>
        <v>5240</v>
      </c>
      <c r="K238" s="76">
        <f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Authority"),OR($F238=1,$F238=5)),0,new_ci(VALUE(LEFT(Options!$B$24,2)),$C238,$E238,$F238,2016,$I238,1,$H238,$G238*$H238,Options!$B$8)))</f>
        <v>34.389267346499999</v>
      </c>
      <c r="L238" s="77">
        <f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Authority"),OR($F238=1,$F238=5)),0,new_ci(VALUE(LEFT(Options!$B$24,2)),$C238,$E238,$F238,2016,$I238+$J238,1,$H238,$G238*$H238,Options!$B$8)))</f>
        <v>34.107114306500002</v>
      </c>
      <c r="M238" s="70">
        <f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Authority"),OR($F238=1,$F238=5)),0,new_yllv2(VALUE(LEFT(Options!$B$24,2)),$C238,$D238,$E238,$F238,2016,$I238,1,$H238,$G238*$H238,Options!$B$8)))</f>
        <v>1389.6702934721</v>
      </c>
      <c r="N238" s="71">
        <f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Authority"),OR($F238=1,$F238=5)),0,new_yllv2(VALUE(LEFT(Options!$B$24,2)),$C238,$D238,$E238,$F238,2016,$I238+$J238,1,$H238,$G238*$H238,Options!$B$8)))</f>
        <v>1378.2684891256999</v>
      </c>
      <c r="O238" s="77" t="e">
        <f ca="1"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Authority"),OR($F238=1,$F238=5)),0,hosp_count(VALUE(LEFT(Options!$B$24,2)),$C238,$E238,$F238,2016,$I238,1,$H238,$G238*$H238, Options!$B$8)))</f>
        <v>#NAME?</v>
      </c>
      <c r="P238" s="77" t="e">
        <f ca="1"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Authority"),OR($F238=1,$F238=5)),0,hosp_count(VALUE(LEFT(Options!$B$24,2)),$C238,$E238,$F238,2016,$I238+$J238,1,$H238,$G238*$H238, Options!$B$8)))</f>
        <v>#NAME?</v>
      </c>
      <c r="Q238" s="70">
        <f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Authority"),OR($F238=1,$F238=5)),0,prem_mort(VALUE(LEFT(Options!$B$24,2)),$C238,$E238,$F238,2016,$I238,1,$H238,$G238*$H238,Options!$B$8)))</f>
        <v>34.389267346499999</v>
      </c>
      <c r="R238" s="71">
        <f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Authority"),OR($F238=1,$F238=5)),0,prem_mort(VALUE(LEFT(Options!$B$24,2)),$C238,$E238,$F238,2016,$I238+$J238,1,$H238,$G238*$H238,Options!$B$8)))</f>
        <v>34.107114306500002</v>
      </c>
      <c r="S238" s="70">
        <f t="shared" si="170"/>
        <v>107.75267851010497</v>
      </c>
      <c r="T238" s="62">
        <f t="shared" si="171"/>
        <v>106.86860193169356</v>
      </c>
      <c r="U238" s="62">
        <f t="shared" si="172"/>
        <v>4354.2857385934512</v>
      </c>
      <c r="V238" s="62">
        <f t="shared" si="173"/>
        <v>4318.5602040598469</v>
      </c>
      <c r="W238" s="62" t="e">
        <f t="shared" ca="1" si="174"/>
        <v>#NAME?</v>
      </c>
      <c r="X238" s="62" t="e">
        <f t="shared" ca="1" si="175"/>
        <v>#NAME?</v>
      </c>
      <c r="Y238" s="62">
        <f t="shared" si="176"/>
        <v>107.75267851010497</v>
      </c>
      <c r="Z238" s="71">
        <f t="shared" si="177"/>
        <v>106.86860193169356</v>
      </c>
      <c r="AA238" s="70">
        <f t="shared" si="178"/>
        <v>754268.7495707348</v>
      </c>
      <c r="AB238" s="62">
        <f t="shared" si="179"/>
        <v>748080.21352185495</v>
      </c>
      <c r="AC238" s="62">
        <f t="shared" si="164"/>
        <v>30480000.170154158</v>
      </c>
      <c r="AD238" s="62">
        <f t="shared" si="165"/>
        <v>30229921.428418927</v>
      </c>
      <c r="AE238" s="62" t="e">
        <f t="shared" ca="1" si="180"/>
        <v>#NAME?</v>
      </c>
      <c r="AF238" s="62" t="e">
        <f t="shared" ca="1" si="181"/>
        <v>#NAME?</v>
      </c>
      <c r="AG238" s="62">
        <f t="shared" si="182"/>
        <v>754268.7495707348</v>
      </c>
      <c r="AH238" s="62">
        <f t="shared" si="183"/>
        <v>748080.21352185495</v>
      </c>
      <c r="AI238" s="71">
        <v>7000</v>
      </c>
      <c r="AJ238" s="120"/>
      <c r="AK238" s="121"/>
      <c r="AL238" s="62"/>
      <c r="AM238" s="62"/>
      <c r="AN238" s="121"/>
      <c r="AO238" s="121"/>
      <c r="AP238" s="62"/>
      <c r="AQ238" s="71"/>
    </row>
    <row r="239" spans="2:43" x14ac:dyDescent="0.35">
      <c r="B239" s="5" t="s">
        <v>52</v>
      </c>
      <c r="C239" s="15">
        <v>42.067703000000002</v>
      </c>
      <c r="D239" s="15">
        <v>78.907700000000006</v>
      </c>
      <c r="E239" t="s">
        <v>168</v>
      </c>
      <c r="F239">
        <v>5</v>
      </c>
      <c r="G239" s="15">
        <f>HLOOKUP(Calculations!$E$2,'Prevalence Rates'!$C$3:$BC$249,'Prevalence Rates'!$BD239,FALSE)</f>
        <v>0.25099999999999995</v>
      </c>
      <c r="H239">
        <f>HLOOKUP(Calculations!$E$2,'Population 2016'!$C$3:$BC$249,'Population 2016'!BD239,FALSE)</f>
        <v>35113</v>
      </c>
      <c r="I239">
        <v>0</v>
      </c>
      <c r="J239">
        <f>HLOOKUP(Results!E$4,Targeting!$C$3:$F$249,Targeting!$G239,FALSE)</f>
        <v>5765</v>
      </c>
      <c r="K239" s="76">
        <f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Authority"),OR($F239=1,$F239=5)),0,new_ci(VALUE(LEFT(Options!$B$24,2)),$C239,$E239,$F239,2016,$I239,1,$H239,$G239*$H239,Options!$B$8)))</f>
        <v>55.765924241100002</v>
      </c>
      <c r="L239" s="77">
        <f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Authority"),OR($F239=1,$F239=5)),0,new_ci(VALUE(LEFT(Options!$B$24,2)),$C239,$E239,$F239,2016,$I239+$J239,1,$H239,$G239*$H239,Options!$B$8)))</f>
        <v>55.308563154600002</v>
      </c>
      <c r="M239" s="70">
        <f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Authority"),OR($F239=1,$F239=5)),0,new_yllv2(VALUE(LEFT(Options!$B$24,2)),$C239,$D239,$E239,$F239,2016,$I239,1,$H239,$G239*$H239,Options!$B$8)))</f>
        <v>1998.6505575033</v>
      </c>
      <c r="N239" s="71">
        <f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Authority"),OR($F239=1,$F239=5)),0,new_yllv2(VALUE(LEFT(Options!$B$24,2)),$C239,$D239,$E239,$F239,2016,$I239+$J239,1,$H239,$G239*$H239,Options!$B$8)))</f>
        <v>1982.2587375352</v>
      </c>
      <c r="O239" s="77" t="e">
        <f ca="1"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Authority"),OR($F239=1,$F239=5)),0,hosp_count(VALUE(LEFT(Options!$B$24,2)),$C239,$E239,$F239,2016,$I239,1,$H239,$G239*$H239, Options!$B$8)))</f>
        <v>#NAME?</v>
      </c>
      <c r="P239" s="77" t="e">
        <f ca="1"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Authority"),OR($F239=1,$F239=5)),0,hosp_count(VALUE(LEFT(Options!$B$24,2)),$C239,$E239,$F239,2016,$I239+$J239,1,$H239,$G239*$H239, Options!$B$8)))</f>
        <v>#NAME?</v>
      </c>
      <c r="Q239" s="70">
        <f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Authority"),OR($F239=1,$F239=5)),0,prem_mort(VALUE(LEFT(Options!$B$24,2)),$C239,$E239,$F239,2016,$I239,1,$H239,$G239*$H239,Options!$B$8)))</f>
        <v>55.765924241100002</v>
      </c>
      <c r="R239" s="71">
        <f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Authority"),OR($F239=1,$F239=5)),0,prem_mort(VALUE(LEFT(Options!$B$24,2)),$C239,$E239,$F239,2016,$I239+$J239,1,$H239,$G239*$H239,Options!$B$8)))</f>
        <v>55.308563154600002</v>
      </c>
      <c r="S239" s="70">
        <f t="shared" si="170"/>
        <v>158.81845539002649</v>
      </c>
      <c r="T239" s="62">
        <f t="shared" si="171"/>
        <v>157.51591477401533</v>
      </c>
      <c r="U239" s="62">
        <f t="shared" si="172"/>
        <v>5692.0529647233216</v>
      </c>
      <c r="V239" s="62">
        <f t="shared" si="173"/>
        <v>5645.3699129530378</v>
      </c>
      <c r="W239" s="62" t="e">
        <f t="shared" ca="1" si="174"/>
        <v>#NAME?</v>
      </c>
      <c r="X239" s="62" t="e">
        <f t="shared" ca="1" si="175"/>
        <v>#NAME?</v>
      </c>
      <c r="Y239" s="62">
        <f t="shared" si="176"/>
        <v>158.81845539002649</v>
      </c>
      <c r="Z239" s="71">
        <f t="shared" si="177"/>
        <v>157.51591477401533</v>
      </c>
      <c r="AA239" s="70">
        <f t="shared" si="178"/>
        <v>1111729.1877301855</v>
      </c>
      <c r="AB239" s="62">
        <f t="shared" si="179"/>
        <v>1102611.4034181072</v>
      </c>
      <c r="AC239" s="62">
        <f t="shared" si="164"/>
        <v>39844370.753063254</v>
      </c>
      <c r="AD239" s="62">
        <f t="shared" si="165"/>
        <v>39517589.390671268</v>
      </c>
      <c r="AE239" s="62" t="e">
        <f t="shared" ca="1" si="180"/>
        <v>#NAME?</v>
      </c>
      <c r="AF239" s="62" t="e">
        <f t="shared" ca="1" si="181"/>
        <v>#NAME?</v>
      </c>
      <c r="AG239" s="62">
        <f t="shared" si="182"/>
        <v>1111729.1877301855</v>
      </c>
      <c r="AH239" s="62">
        <f t="shared" si="183"/>
        <v>1102611.4034181072</v>
      </c>
      <c r="AI239" s="71">
        <v>7000</v>
      </c>
      <c r="AJ239" s="120"/>
      <c r="AK239" s="121"/>
      <c r="AL239" s="62"/>
      <c r="AM239" s="62"/>
      <c r="AN239" s="121"/>
      <c r="AO239" s="121"/>
      <c r="AP239" s="62"/>
      <c r="AQ239" s="71"/>
    </row>
    <row r="240" spans="2:43" x14ac:dyDescent="0.35">
      <c r="B240" s="5" t="s">
        <v>53</v>
      </c>
      <c r="C240" s="15">
        <v>47.038155000000003</v>
      </c>
      <c r="D240" s="15">
        <v>79.418149999999997</v>
      </c>
      <c r="E240" t="s">
        <v>168</v>
      </c>
      <c r="F240">
        <v>5</v>
      </c>
      <c r="G240" s="15">
        <f>HLOOKUP(Calculations!$E$2,'Prevalence Rates'!$C$3:$BC$249,'Prevalence Rates'!$BD240,FALSE)</f>
        <v>0.23799999999999996</v>
      </c>
      <c r="H240">
        <f>HLOOKUP(Calculations!$E$2,'Population 2016'!$C$3:$BC$249,'Population 2016'!BD240,FALSE)</f>
        <v>39359</v>
      </c>
      <c r="I240">
        <v>0</v>
      </c>
      <c r="J240">
        <f>HLOOKUP(Results!E$4,Targeting!$C$3:$F$249,Targeting!$G240,FALSE)</f>
        <v>6462</v>
      </c>
      <c r="K240" s="76">
        <f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Authority"),OR($F240=1,$F240=5)),0,new_ci(VALUE(LEFT(Options!$B$24,2)),$C240,$E240,$F240,2016,$I240,1,$H240,$G240*$H240,Options!$B$8)))</f>
        <v>90.940264725999995</v>
      </c>
      <c r="L240" s="77">
        <f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Authority"),OR($F240=1,$F240=5)),0,new_ci(VALUE(LEFT(Options!$B$24,2)),$C240,$E240,$F240,2016,$I240+$J240,1,$H240,$G240*$H240,Options!$B$8)))</f>
        <v>90.191083062999994</v>
      </c>
      <c r="M240" s="70">
        <f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Authority"),OR($F240=1,$F240=5)),0,new_yllv2(VALUE(LEFT(Options!$B$24,2)),$C240,$D240,$E240,$F240,2016,$I240,1,$H240,$G240*$H240,Options!$B$8)))</f>
        <v>2853.7050524005999</v>
      </c>
      <c r="N240" s="71">
        <f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Authority"),OR($F240=1,$F240=5)),0,new_yllv2(VALUE(LEFT(Options!$B$24,2)),$C240,$D240,$E240,$F240,2016,$I240+$J240,1,$H240,$G240*$H240,Options!$B$8)))</f>
        <v>2830.1957355615</v>
      </c>
      <c r="O240" s="77" t="e">
        <f ca="1"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Authority"),OR($F240=1,$F240=5)),0,hosp_count(VALUE(LEFT(Options!$B$24,2)),$C240,$E240,$F240,2016,$I240,1,$H240,$G240*$H240, Options!$B$8)))</f>
        <v>#NAME?</v>
      </c>
      <c r="P240" s="77" t="e">
        <f ca="1"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Authority"),OR($F240=1,$F240=5)),0,hosp_count(VALUE(LEFT(Options!$B$24,2)),$C240,$E240,$F240,2016,$I240+$J240,1,$H240,$G240*$H240, Options!$B$8)))</f>
        <v>#NAME?</v>
      </c>
      <c r="Q240" s="70">
        <f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Authority"),OR($F240=1,$F240=5)),0,prem_mort(VALUE(LEFT(Options!$B$24,2)),$C240,$E240,$F240,2016,$I240,1,$H240,$G240*$H240,Options!$B$8)))</f>
        <v>90.940264725999995</v>
      </c>
      <c r="R240" s="71">
        <f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Authority"),OR($F240=1,$F240=5)),0,prem_mort(VALUE(LEFT(Options!$B$24,2)),$C240,$E240,$F240,2016,$I240+$J240,1,$H240,$G240*$H240,Options!$B$8)))</f>
        <v>90.191083062999994</v>
      </c>
      <c r="S240" s="70">
        <f t="shared" si="170"/>
        <v>231.05329080007115</v>
      </c>
      <c r="T240" s="62">
        <f t="shared" si="171"/>
        <v>229.14983374323532</v>
      </c>
      <c r="U240" s="62">
        <f t="shared" si="172"/>
        <v>7250.4511100398886</v>
      </c>
      <c r="V240" s="62">
        <f t="shared" si="173"/>
        <v>7190.7206371134944</v>
      </c>
      <c r="W240" s="62" t="e">
        <f t="shared" ca="1" si="174"/>
        <v>#NAME?</v>
      </c>
      <c r="X240" s="62" t="e">
        <f t="shared" ca="1" si="175"/>
        <v>#NAME?</v>
      </c>
      <c r="Y240" s="62">
        <f t="shared" si="176"/>
        <v>231.05329080007115</v>
      </c>
      <c r="Z240" s="71">
        <f t="shared" si="177"/>
        <v>229.14983374323532</v>
      </c>
      <c r="AA240" s="70">
        <f t="shared" si="178"/>
        <v>1617373.0356004981</v>
      </c>
      <c r="AB240" s="62">
        <f t="shared" si="179"/>
        <v>1604048.8362026473</v>
      </c>
      <c r="AC240" s="62">
        <f t="shared" si="164"/>
        <v>50753157.770279221</v>
      </c>
      <c r="AD240" s="62">
        <f t="shared" si="165"/>
        <v>50335044.459794462</v>
      </c>
      <c r="AE240" s="62" t="e">
        <f t="shared" ca="1" si="180"/>
        <v>#NAME?</v>
      </c>
      <c r="AF240" s="62" t="e">
        <f t="shared" ca="1" si="181"/>
        <v>#NAME?</v>
      </c>
      <c r="AG240" s="62">
        <f t="shared" si="182"/>
        <v>1617373.0356004981</v>
      </c>
      <c r="AH240" s="62">
        <f t="shared" si="183"/>
        <v>1604048.8362026473</v>
      </c>
      <c r="AI240" s="71">
        <v>7000</v>
      </c>
      <c r="AJ240" s="120"/>
      <c r="AK240" s="121"/>
      <c r="AL240" s="62"/>
      <c r="AM240" s="62"/>
      <c r="AN240" s="121"/>
      <c r="AO240" s="121"/>
      <c r="AP240" s="62"/>
      <c r="AQ240" s="71"/>
    </row>
    <row r="241" spans="2:59" x14ac:dyDescent="0.35">
      <c r="B241" s="5" t="s">
        <v>54</v>
      </c>
      <c r="C241" s="15">
        <v>51.998646000000001</v>
      </c>
      <c r="D241" s="15">
        <v>79.988649999999993</v>
      </c>
      <c r="E241" t="s">
        <v>168</v>
      </c>
      <c r="F241">
        <v>5</v>
      </c>
      <c r="G241" s="15">
        <f>HLOOKUP(Calculations!$E$2,'Prevalence Rates'!$C$3:$BC$249,'Prevalence Rates'!$BD241,FALSE)</f>
        <v>0.23799999999999996</v>
      </c>
      <c r="H241">
        <f>HLOOKUP(Calculations!$E$2,'Population 2016'!$C$3:$BC$249,'Population 2016'!BD241,FALSE)</f>
        <v>40044</v>
      </c>
      <c r="I241">
        <v>0</v>
      </c>
      <c r="J241">
        <f>HLOOKUP(Results!E$4,Targeting!$C$3:$F$249,Targeting!$G241,FALSE)</f>
        <v>6575</v>
      </c>
      <c r="K241" s="76">
        <f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Authority"),OR($F241=1,$F241=5)),0,new_ci(VALUE(LEFT(Options!$B$24,2)),$C241,$E241,$F241,2016,$I241,1,$H241,$G241*$H241,Options!$B$8)))</f>
        <v>134.48103777430001</v>
      </c>
      <c r="L241" s="77">
        <f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Authority"),OR($F241=1,$F241=5)),0,new_ci(VALUE(LEFT(Options!$B$24,2)),$C241,$E241,$F241,2016,$I241+$J241,1,$H241,$G241*$H241,Options!$B$8)))</f>
        <v>133.37395110930001</v>
      </c>
      <c r="M241" s="70">
        <f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Authority"),OR($F241=1,$F241=5)),0,new_yllv2(VALUE(LEFT(Options!$B$24,2)),$C241,$D241,$E241,$F241,2016,$I241,1,$H241,$G241*$H241,Options!$B$8)))</f>
        <v>3629.6437474525001</v>
      </c>
      <c r="N241" s="71">
        <f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Authority"),OR($F241=1,$F241=5)),0,new_yllv2(VALUE(LEFT(Options!$B$24,2)),$C241,$D241,$E241,$F241,2016,$I241+$J241,1,$H241,$G241*$H241,Options!$B$8)))</f>
        <v>3599.7634739358</v>
      </c>
      <c r="O241" s="77" t="e">
        <f ca="1"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Authority"),OR($F241=1,$F241=5)),0,hosp_count(VALUE(LEFT(Options!$B$24,2)),$C241,$E241,$F241,2016,$I241,1,$H241,$G241*$H241, Options!$B$8)))</f>
        <v>#NAME?</v>
      </c>
      <c r="P241" s="77" t="e">
        <f ca="1"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Authority"),OR($F241=1,$F241=5)),0,hosp_count(VALUE(LEFT(Options!$B$24,2)),$C241,$E241,$F241,2016,$I241+$J241,1,$H241,$G241*$H241, Options!$B$8)))</f>
        <v>#NAME?</v>
      </c>
      <c r="Q241" s="70">
        <f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Authority"),OR($F241=1,$F241=5)),0,prem_mort(VALUE(LEFT(Options!$B$24,2)),$C241,$E241,$F241,2016,$I241,1,$H241,$G241*$H241,Options!$B$8)))</f>
        <v>134.48103777430001</v>
      </c>
      <c r="R241" s="71">
        <f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Authority"),OR($F241=1,$F241=5)),0,prem_mort(VALUE(LEFT(Options!$B$24,2)),$C241,$E241,$F241,2016,$I241+$J241,1,$H241,$G241*$H241,Options!$B$8)))</f>
        <v>133.37395110930001</v>
      </c>
      <c r="S241" s="70">
        <f t="shared" si="170"/>
        <v>335.83317794001596</v>
      </c>
      <c r="T241" s="62">
        <f t="shared" si="171"/>
        <v>333.06850242058738</v>
      </c>
      <c r="U241" s="62">
        <f t="shared" si="172"/>
        <v>9064.1388159337221</v>
      </c>
      <c r="V241" s="62">
        <f t="shared" si="173"/>
        <v>8989.5202126056338</v>
      </c>
      <c r="W241" s="62" t="e">
        <f t="shared" ca="1" si="174"/>
        <v>#NAME?</v>
      </c>
      <c r="X241" s="62" t="e">
        <f t="shared" ca="1" si="175"/>
        <v>#NAME?</v>
      </c>
      <c r="Y241" s="62">
        <f t="shared" si="176"/>
        <v>335.83317794001596</v>
      </c>
      <c r="Z241" s="71">
        <f t="shared" si="177"/>
        <v>333.06850242058738</v>
      </c>
      <c r="AA241" s="70">
        <f t="shared" si="178"/>
        <v>2350832.2455801116</v>
      </c>
      <c r="AB241" s="62">
        <f t="shared" si="179"/>
        <v>2331479.5169441118</v>
      </c>
      <c r="AC241" s="62">
        <f t="shared" si="164"/>
        <v>63448971.711536057</v>
      </c>
      <c r="AD241" s="62">
        <f t="shared" si="165"/>
        <v>62926641.488239437</v>
      </c>
      <c r="AE241" s="62" t="e">
        <f t="shared" ca="1" si="180"/>
        <v>#NAME?</v>
      </c>
      <c r="AF241" s="62" t="e">
        <f t="shared" ca="1" si="181"/>
        <v>#NAME?</v>
      </c>
      <c r="AG241" s="62">
        <f t="shared" si="182"/>
        <v>2350832.2455801116</v>
      </c>
      <c r="AH241" s="62">
        <f t="shared" si="183"/>
        <v>2331479.5169441118</v>
      </c>
      <c r="AI241" s="71">
        <v>7000</v>
      </c>
      <c r="AJ241" s="120"/>
      <c r="AK241" s="121"/>
      <c r="AL241" s="62"/>
      <c r="AM241" s="62"/>
      <c r="AN241" s="121"/>
      <c r="AO241" s="121"/>
      <c r="AP241" s="62"/>
      <c r="AQ241" s="71"/>
    </row>
    <row r="242" spans="2:59" x14ac:dyDescent="0.35">
      <c r="B242" s="5" t="s">
        <v>55</v>
      </c>
      <c r="C242" s="15">
        <v>56.950867000000002</v>
      </c>
      <c r="D242" s="15">
        <v>80.660870000000003</v>
      </c>
      <c r="E242" t="s">
        <v>168</v>
      </c>
      <c r="F242">
        <v>5</v>
      </c>
      <c r="G242" s="15">
        <f>HLOOKUP(Calculations!$E$2,'Prevalence Rates'!$C$3:$BC$249,'Prevalence Rates'!$BD242,FALSE)</f>
        <v>0.35200000000000004</v>
      </c>
      <c r="H242">
        <f>HLOOKUP(Calculations!$E$2,'Population 2016'!$C$3:$BC$249,'Population 2016'!BD242,FALSE)</f>
        <v>36422</v>
      </c>
      <c r="I242">
        <v>0</v>
      </c>
      <c r="J242">
        <f>HLOOKUP(Results!E$4,Targeting!$C$3:$F$249,Targeting!$G242,FALSE)</f>
        <v>5980</v>
      </c>
      <c r="K242" s="76">
        <f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Authority"),OR($F242=1,$F242=5)),0,new_ci(VALUE(LEFT(Options!$B$24,2)),$C242,$E242,$F242,2016,$I242,1,$H242,$G242*$H242,Options!$B$8)))</f>
        <v>177.63048954289999</v>
      </c>
      <c r="L242" s="77">
        <f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Authority"),OR($F242=1,$F242=5)),0,new_ci(VALUE(LEFT(Options!$B$24,2)),$C242,$E242,$F242,2016,$I242+$J242,1,$H242,$G242*$H242,Options!$B$8)))</f>
        <v>176.23161923890001</v>
      </c>
      <c r="M242" s="70">
        <f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Authority"),OR($F242=1,$F242=5)),0,new_yllv2(VALUE(LEFT(Options!$B$24,2)),$C242,$D242,$E242,$F242,2016,$I242,1,$H242,$G242*$H242,Options!$B$8)))</f>
        <v>4033.9889504107</v>
      </c>
      <c r="N242" s="71">
        <f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Authority"),OR($F242=1,$F242=5)),0,new_yllv2(VALUE(LEFT(Options!$B$24,2)),$C242,$D242,$E242,$F242,2016,$I242+$J242,1,$H242,$G242*$H242,Options!$B$8)))</f>
        <v>4002.2206016103</v>
      </c>
      <c r="O242" s="77" t="e">
        <f ca="1"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Authority"),OR($F242=1,$F242=5)),0,hosp_count(VALUE(LEFT(Options!$B$24,2)),$C242,$E242,$F242,2016,$I242,1,$H242,$G242*$H242, Options!$B$8)))</f>
        <v>#NAME?</v>
      </c>
      <c r="P242" s="77" t="e">
        <f ca="1"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Authority"),OR($F242=1,$F242=5)),0,hosp_count(VALUE(LEFT(Options!$B$24,2)),$C242,$E242,$F242,2016,$I242+$J242,1,$H242,$G242*$H242, Options!$B$8)))</f>
        <v>#NAME?</v>
      </c>
      <c r="Q242" s="70">
        <f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Authority"),OR($F242=1,$F242=5)),0,prem_mort(VALUE(LEFT(Options!$B$24,2)),$C242,$E242,$F242,2016,$I242,1,$H242,$G242*$H242,Options!$B$8)))</f>
        <v>177.63048954289999</v>
      </c>
      <c r="R242" s="71">
        <f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Authority"),OR($F242=1,$F242=5)),0,prem_mort(VALUE(LEFT(Options!$B$24,2)),$C242,$E242,$F242,2016,$I242+$J242,1,$H242,$G242*$H242,Options!$B$8)))</f>
        <v>176.23161923890001</v>
      </c>
      <c r="S242" s="70">
        <f t="shared" si="170"/>
        <v>487.70108599994506</v>
      </c>
      <c r="T242" s="62">
        <f t="shared" si="171"/>
        <v>483.8603570339356</v>
      </c>
      <c r="U242" s="62">
        <f t="shared" si="172"/>
        <v>11075.693126161934</v>
      </c>
      <c r="V242" s="62">
        <f t="shared" si="173"/>
        <v>10988.470159821811</v>
      </c>
      <c r="W242" s="62" t="e">
        <f t="shared" ca="1" si="174"/>
        <v>#NAME?</v>
      </c>
      <c r="X242" s="62" t="e">
        <f t="shared" ca="1" si="175"/>
        <v>#NAME?</v>
      </c>
      <c r="Y242" s="62">
        <f t="shared" si="176"/>
        <v>487.70108599994506</v>
      </c>
      <c r="Z242" s="71">
        <f t="shared" si="177"/>
        <v>483.8603570339356</v>
      </c>
      <c r="AA242" s="70">
        <f t="shared" si="178"/>
        <v>3170057.0589996427</v>
      </c>
      <c r="AB242" s="62">
        <f t="shared" si="179"/>
        <v>3145092.3207205813</v>
      </c>
      <c r="AC242" s="62">
        <f t="shared" si="164"/>
        <v>71992005.320052564</v>
      </c>
      <c r="AD242" s="62">
        <f t="shared" si="165"/>
        <v>71425056.038841769</v>
      </c>
      <c r="AE242" s="62" t="e">
        <f t="shared" ca="1" si="180"/>
        <v>#NAME?</v>
      </c>
      <c r="AF242" s="62" t="e">
        <f t="shared" ca="1" si="181"/>
        <v>#NAME?</v>
      </c>
      <c r="AG242" s="62">
        <f t="shared" si="182"/>
        <v>3170057.0589996427</v>
      </c>
      <c r="AH242" s="62">
        <f t="shared" si="183"/>
        <v>3145092.3207205813</v>
      </c>
      <c r="AI242" s="71">
        <v>6500</v>
      </c>
      <c r="AJ242" s="120"/>
      <c r="AK242" s="121"/>
      <c r="AL242" s="62"/>
      <c r="AM242" s="62"/>
      <c r="AN242" s="121"/>
      <c r="AO242" s="121"/>
      <c r="AP242" s="62"/>
      <c r="AQ242" s="71"/>
    </row>
    <row r="243" spans="2:59" x14ac:dyDescent="0.35">
      <c r="B243" s="5" t="s">
        <v>56</v>
      </c>
      <c r="C243" s="15">
        <v>61.942988999999997</v>
      </c>
      <c r="D243" s="15">
        <v>81.612989999999996</v>
      </c>
      <c r="E243" t="s">
        <v>168</v>
      </c>
      <c r="F243">
        <v>5</v>
      </c>
      <c r="G243" s="15">
        <f>HLOOKUP(Calculations!$E$2,'Prevalence Rates'!$C$3:$BC$249,'Prevalence Rates'!$BD243,FALSE)</f>
        <v>0.35200000000000004</v>
      </c>
      <c r="H243">
        <f>HLOOKUP(Calculations!$E$2,'Population 2016'!$C$3:$BC$249,'Population 2016'!BD243,FALSE)</f>
        <v>32001</v>
      </c>
      <c r="I243">
        <v>0</v>
      </c>
      <c r="J243">
        <f>HLOOKUP(Results!E$4,Targeting!$C$3:$F$249,Targeting!$G243,FALSE)</f>
        <v>5254</v>
      </c>
      <c r="K243" s="76">
        <f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Authority"),OR($F243=1,$F243=5)),0,new_ci(VALUE(LEFT(Options!$B$24,2)),$C243,$E243,$F243,2016,$I243,1,$H243,$G243*$H243,Options!$B$8)))</f>
        <v>227.2476222775</v>
      </c>
      <c r="L243" s="77">
        <f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Authority"),OR($F243=1,$F243=5)),0,new_ci(VALUE(LEFT(Options!$B$24,2)),$C243,$E243,$F243,2016,$I243+$J243,1,$H243,$G243*$H243,Options!$B$8)))</f>
        <v>225.46086402430001</v>
      </c>
      <c r="M243" s="70">
        <f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Authority"),OR($F243=1,$F243=5)),0,new_yllv2(VALUE(LEFT(Options!$B$24,2)),$C243,$D243,$E243,$F243,2016,$I243,1,$H243,$G243*$H243,Options!$B$8)))</f>
        <v>4242.7133351684997</v>
      </c>
      <c r="N243" s="71">
        <f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Authority"),OR($F243=1,$F243=5)),0,new_yllv2(VALUE(LEFT(Options!$B$24,2)),$C243,$D243,$E243,$F243,2016,$I243+$J243,1,$H243,$G243*$H243,Options!$B$8)))</f>
        <v>4209.3545567945002</v>
      </c>
      <c r="O243" s="77" t="e">
        <f ca="1"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Authority"),OR($F243=1,$F243=5)),0,hosp_count(VALUE(LEFT(Options!$B$24,2)),$C243,$E243,$F243,2016,$I243,1,$H243,$G243*$H243, Options!$B$8)))</f>
        <v>#NAME?</v>
      </c>
      <c r="P243" s="77" t="e">
        <f ca="1"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Authority"),OR($F243=1,$F243=5)),0,hosp_count(VALUE(LEFT(Options!$B$24,2)),$C243,$E243,$F243,2016,$I243+$J243,1,$H243,$G243*$H243, Options!$B$8)))</f>
        <v>#NAME?</v>
      </c>
      <c r="Q243" s="70">
        <f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Authority"),OR($F243=1,$F243=5)),0,prem_mort(VALUE(LEFT(Options!$B$24,2)),$C243,$E243,$F243,2016,$I243,1,$H243,$G243*$H243,Options!$B$8)))</f>
        <v>227.2476222775</v>
      </c>
      <c r="R243" s="71">
        <f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Authority"),OR($F243=1,$F243=5)),0,prem_mort(VALUE(LEFT(Options!$B$24,2)),$C243,$E243,$F243,2016,$I243+$J243,1,$H243,$G243*$H243,Options!$B$8)))</f>
        <v>225.46086402430001</v>
      </c>
      <c r="S243" s="70">
        <f t="shared" si="170"/>
        <v>710.12662816005752</v>
      </c>
      <c r="T243" s="62">
        <f t="shared" si="171"/>
        <v>704.54318310146562</v>
      </c>
      <c r="U243" s="62">
        <f t="shared" si="172"/>
        <v>13258.064857874753</v>
      </c>
      <c r="V243" s="62">
        <f t="shared" si="173"/>
        <v>13153.821933047406</v>
      </c>
      <c r="W243" s="62" t="e">
        <f t="shared" ca="1" si="174"/>
        <v>#NAME?</v>
      </c>
      <c r="X243" s="62" t="e">
        <f t="shared" ca="1" si="175"/>
        <v>#NAME?</v>
      </c>
      <c r="Y243" s="62">
        <f t="shared" si="176"/>
        <v>710.12662816005752</v>
      </c>
      <c r="Z243" s="71">
        <f t="shared" si="177"/>
        <v>704.54318310146562</v>
      </c>
      <c r="AA243" s="70">
        <f t="shared" si="178"/>
        <v>4260759.7689603455</v>
      </c>
      <c r="AB243" s="62">
        <f t="shared" si="179"/>
        <v>4227259.0986087937</v>
      </c>
      <c r="AC243" s="62">
        <f t="shared" si="164"/>
        <v>79548389.147248521</v>
      </c>
      <c r="AD243" s="62">
        <f t="shared" si="165"/>
        <v>78922931.598284438</v>
      </c>
      <c r="AE243" s="62" t="e">
        <f t="shared" ca="1" si="180"/>
        <v>#NAME?</v>
      </c>
      <c r="AF243" s="62" t="e">
        <f t="shared" ca="1" si="181"/>
        <v>#NAME?</v>
      </c>
      <c r="AG243" s="62">
        <f t="shared" si="182"/>
        <v>4260759.7689603455</v>
      </c>
      <c r="AH243" s="62">
        <f t="shared" si="183"/>
        <v>4227259.0986087937</v>
      </c>
      <c r="AI243" s="71">
        <v>6000</v>
      </c>
      <c r="AJ243" s="120"/>
      <c r="AK243" s="121"/>
      <c r="AL243" s="62"/>
      <c r="AM243" s="62"/>
      <c r="AN243" s="121"/>
      <c r="AO243" s="121"/>
      <c r="AP243" s="62"/>
      <c r="AQ243" s="71"/>
    </row>
    <row r="244" spans="2:59" x14ac:dyDescent="0.35">
      <c r="B244" s="5" t="s">
        <v>57</v>
      </c>
      <c r="C244" s="15">
        <v>67.054419999999993</v>
      </c>
      <c r="D244" s="15">
        <v>82.954419999999999</v>
      </c>
      <c r="E244" t="s">
        <v>168</v>
      </c>
      <c r="F244">
        <v>5</v>
      </c>
      <c r="G244" s="15">
        <f>HLOOKUP(Calculations!$E$2,'Prevalence Rates'!$C$3:$BC$249,'Prevalence Rates'!$BD244,FALSE)</f>
        <v>0.4</v>
      </c>
      <c r="H244">
        <f>HLOOKUP(Calculations!$E$2,'Population 2016'!$C$3:$BC$249,'Population 2016'!BD244,FALSE)</f>
        <v>31688</v>
      </c>
      <c r="I244">
        <v>0</v>
      </c>
      <c r="J244">
        <f>HLOOKUP(Results!E$4,Targeting!$C$3:$F$249,Targeting!$G244,FALSE)</f>
        <v>5203</v>
      </c>
      <c r="K244" s="76">
        <f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Authority"),OR($F244=1,$F244=5)),0,new_ci(VALUE(LEFT(Options!$B$24,2)),$C244,$E244,$F244,2016,$I244,1,$H244,$G244*$H244,Options!$B$8)))</f>
        <v>330.42556859220002</v>
      </c>
      <c r="L244" s="77">
        <f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Authority"),OR($F244=1,$F244=5)),0,new_ci(VALUE(LEFT(Options!$B$24,2)),$C244,$E244,$F244,2016,$I244+$J244,1,$H244,$G244*$H244,Options!$B$8)))</f>
        <v>327.87846751810002</v>
      </c>
      <c r="M244" s="70">
        <f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Authority"),OR($F244=1,$F244=5)),0,new_yllv2(VALUE(LEFT(Options!$B$24,2)),$C244,$D244,$E244,$F244,2016,$I244,1,$H244,$G244*$H244,Options!$B$8)))</f>
        <v>4923.3409720237996</v>
      </c>
      <c r="N244" s="71">
        <f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Authority"),OR($F244=1,$F244=5)),0,new_yllv2(VALUE(LEFT(Options!$B$24,2)),$C244,$D244,$E244,$F244,2016,$I244+$J244,1,$H244,$G244*$H244,Options!$B$8)))</f>
        <v>4885.3891660196996</v>
      </c>
      <c r="O244" s="77" t="e">
        <f ca="1"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Authority"),OR($F244=1,$F244=5)),0,hosp_count(VALUE(LEFT(Options!$B$24,2)),$C244,$E244,$F244,2016,$I244,1,$H244,$G244*$H244, Options!$B$8)))</f>
        <v>#NAME?</v>
      </c>
      <c r="P244" s="77" t="e">
        <f ca="1"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Authority"),OR($F244=1,$F244=5)),0,hosp_count(VALUE(LEFT(Options!$B$24,2)),$C244,$E244,$F244,2016,$I244+$J244,1,$H244,$G244*$H244, Options!$B$8)))</f>
        <v>#NAME?</v>
      </c>
      <c r="Q244" s="70">
        <f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Authority"),OR($F244=1,$F244=5)),0,prem_mort(VALUE(LEFT(Options!$B$24,2)),$C244,$E244,$F244,2016,$I244,1,$H244,$G244*$H244,Options!$B$8)))</f>
        <v>330.42556859220002</v>
      </c>
      <c r="R244" s="71">
        <f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Authority"),OR($F244=1,$F244=5)),0,prem_mort(VALUE(LEFT(Options!$B$24,2)),$C244,$E244,$F244,2016,$I244+$J244,1,$H244,$G244*$H244,Options!$B$8)))</f>
        <v>327.87846751810002</v>
      </c>
      <c r="S244" s="70">
        <f t="shared" si="170"/>
        <v>1042.7466820001264</v>
      </c>
      <c r="T244" s="62">
        <f t="shared" si="171"/>
        <v>1034.7086200394472</v>
      </c>
      <c r="U244" s="62">
        <f t="shared" si="172"/>
        <v>15536.925561801942</v>
      </c>
      <c r="V244" s="62">
        <f t="shared" si="173"/>
        <v>15417.158438587792</v>
      </c>
      <c r="W244" s="62" t="e">
        <f t="shared" ca="1" si="174"/>
        <v>#NAME?</v>
      </c>
      <c r="X244" s="62" t="e">
        <f t="shared" ca="1" si="175"/>
        <v>#NAME?</v>
      </c>
      <c r="Y244" s="62">
        <f t="shared" si="176"/>
        <v>1042.7466820001264</v>
      </c>
      <c r="Z244" s="71">
        <f t="shared" si="177"/>
        <v>1034.7086200394472</v>
      </c>
      <c r="AA244" s="70">
        <f t="shared" si="178"/>
        <v>5735106.7510006949</v>
      </c>
      <c r="AB244" s="62">
        <f t="shared" si="179"/>
        <v>5690897.4102169592</v>
      </c>
      <c r="AC244" s="62">
        <f t="shared" si="164"/>
        <v>85453090.589910671</v>
      </c>
      <c r="AD244" s="62">
        <f t="shared" si="165"/>
        <v>84794371.412232861</v>
      </c>
      <c r="AE244" s="62" t="e">
        <f t="shared" ca="1" si="180"/>
        <v>#NAME?</v>
      </c>
      <c r="AF244" s="62" t="e">
        <f t="shared" ca="1" si="181"/>
        <v>#NAME?</v>
      </c>
      <c r="AG244" s="62">
        <f t="shared" si="182"/>
        <v>5735106.7510006949</v>
      </c>
      <c r="AH244" s="62">
        <f t="shared" si="183"/>
        <v>5690897.4102169592</v>
      </c>
      <c r="AI244" s="71">
        <v>5500</v>
      </c>
      <c r="AJ244" s="120"/>
      <c r="AK244" s="121"/>
      <c r="AL244" s="62"/>
      <c r="AM244" s="62"/>
      <c r="AN244" s="121"/>
      <c r="AO244" s="121"/>
      <c r="AP244" s="62"/>
      <c r="AQ244" s="71"/>
    </row>
    <row r="245" spans="2:59" x14ac:dyDescent="0.35">
      <c r="B245" s="5" t="s">
        <v>58</v>
      </c>
      <c r="C245" s="15">
        <v>71.891098</v>
      </c>
      <c r="D245" s="15">
        <v>84.341099999999997</v>
      </c>
      <c r="E245" t="s">
        <v>168</v>
      </c>
      <c r="F245">
        <v>5</v>
      </c>
      <c r="G245" s="15">
        <f>HLOOKUP(Calculations!$E$2,'Prevalence Rates'!$C$3:$BC$249,'Prevalence Rates'!$BD245,FALSE)</f>
        <v>0.4</v>
      </c>
      <c r="H245">
        <f>HLOOKUP(Calculations!$E$2,'Population 2016'!$C$3:$BC$249,'Population 2016'!BD245,FALSE)</f>
        <v>22663</v>
      </c>
      <c r="I245">
        <v>0</v>
      </c>
      <c r="J245">
        <f>HLOOKUP(Results!E$4,Targeting!$C$3:$F$249,Targeting!$G245,FALSE)</f>
        <v>3721</v>
      </c>
      <c r="K245" s="76">
        <f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Authority"),OR($F245=1,$F245=5)),0,new_ci(VALUE(LEFT(Options!$B$24,2)),$C245,$E245,$F245,2016,$I245,1,$H245,$G245*$H245,Options!$B$8)))</f>
        <v>339.66380293510002</v>
      </c>
      <c r="L245" s="77">
        <f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Authority"),OR($F245=1,$F245=5)),0,new_ci(VALUE(LEFT(Options!$B$24,2)),$C245,$E245,$F245,2016,$I245+$J245,1,$H245,$G245*$H245,Options!$B$8)))</f>
        <v>337.0538191151</v>
      </c>
      <c r="M245" s="70">
        <f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Authority"),OR($F245=1,$F245=5)),0,new_yllv2(VALUE(LEFT(Options!$B$24,2)),$C245,$D245,$E245,$F245,2016,$I245,1,$H245,$G245*$H245,Options!$B$8)))</f>
        <v>3889.1512229344999</v>
      </c>
      <c r="N245" s="71">
        <f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Authority"),OR($F245=1,$F245=5)),0,new_yllv2(VALUE(LEFT(Options!$B$24,2)),$C245,$D245,$E245,$F245,2016,$I245+$J245,1,$H245,$G245*$H245,Options!$B$8)))</f>
        <v>3859.2669029755002</v>
      </c>
      <c r="O245" s="77" t="e">
        <f ca="1"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Authority"),OR($F245=1,$F245=5)),0,hosp_count(VALUE(LEFT(Options!$B$24,2)),$C245,$E245,$F245,2016,$I245,1,$H245,$G245*$H245, Options!$B$8)))</f>
        <v>#NAME?</v>
      </c>
      <c r="P245" s="77" t="e">
        <f ca="1"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Authority"),OR($F245=1,$F245=5)),0,hosp_count(VALUE(LEFT(Options!$B$24,2)),$C245,$E245,$F245,2016,$I245+$J245,1,$H245,$G245*$H245, Options!$B$8)))</f>
        <v>#NAME?</v>
      </c>
      <c r="Q245" s="70">
        <f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Authority"),OR($F245=1,$F245=5)),0,prem_mort(VALUE(LEFT(Options!$B$24,2)),$C245,$E245,$F245,2016,$I245,1,$H245,$G245*$H245,Options!$B$8)))</f>
        <v>339.66380293510002</v>
      </c>
      <c r="R245" s="71">
        <f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Authority"),OR($F245=1,$F245=5)),0,prem_mort(VALUE(LEFT(Options!$B$24,2)),$C245,$E245,$F245,2016,$I245+$J245,1,$H245,$G245*$H245,Options!$B$8)))</f>
        <v>337.0538191151</v>
      </c>
      <c r="S245" s="70">
        <f t="shared" si="170"/>
        <v>1498.7592239999119</v>
      </c>
      <c r="T245" s="62">
        <f t="shared" si="171"/>
        <v>1487.2427265370868</v>
      </c>
      <c r="U245" s="62">
        <f t="shared" si="172"/>
        <v>17160.796112317432</v>
      </c>
      <c r="V245" s="62">
        <f t="shared" si="173"/>
        <v>17028.932193334953</v>
      </c>
      <c r="W245" s="62" t="e">
        <f t="shared" ca="1" si="174"/>
        <v>#NAME?</v>
      </c>
      <c r="X245" s="62" t="e">
        <f t="shared" ca="1" si="175"/>
        <v>#NAME?</v>
      </c>
      <c r="Y245" s="62">
        <f t="shared" si="176"/>
        <v>1498.7592239999119</v>
      </c>
      <c r="Z245" s="71">
        <f t="shared" si="177"/>
        <v>1487.2427265370868</v>
      </c>
      <c r="AA245" s="70">
        <f t="shared" si="178"/>
        <v>7493796.1199995596</v>
      </c>
      <c r="AB245" s="62">
        <f t="shared" si="179"/>
        <v>7436213.6326854341</v>
      </c>
      <c r="AC245" s="62">
        <f t="shared" si="164"/>
        <v>85803980.561587155</v>
      </c>
      <c r="AD245" s="62">
        <f t="shared" si="165"/>
        <v>85144660.96667476</v>
      </c>
      <c r="AE245" s="62" t="e">
        <f t="shared" ca="1" si="180"/>
        <v>#NAME?</v>
      </c>
      <c r="AF245" s="62" t="e">
        <f t="shared" ca="1" si="181"/>
        <v>#NAME?</v>
      </c>
      <c r="AG245" s="62">
        <f t="shared" si="182"/>
        <v>7493796.1199995596</v>
      </c>
      <c r="AH245" s="62">
        <f t="shared" si="183"/>
        <v>7436213.6326854341</v>
      </c>
      <c r="AI245" s="71">
        <v>5000</v>
      </c>
      <c r="AJ245" s="120"/>
      <c r="AK245" s="121"/>
      <c r="AL245" s="62"/>
      <c r="AM245" s="62"/>
      <c r="AN245" s="121"/>
      <c r="AO245" s="121"/>
      <c r="AP245" s="62"/>
      <c r="AQ245" s="71"/>
    </row>
    <row r="246" spans="2:59" x14ac:dyDescent="0.35">
      <c r="B246" s="5" t="s">
        <v>59</v>
      </c>
      <c r="C246" s="15">
        <v>76.907700000000006</v>
      </c>
      <c r="D246" s="15">
        <v>86.357700000000008</v>
      </c>
      <c r="E246" t="s">
        <v>168</v>
      </c>
      <c r="F246">
        <v>5</v>
      </c>
      <c r="G246" s="15">
        <f>HLOOKUP(Calculations!$E$2,'Prevalence Rates'!$C$3:$BC$249,'Prevalence Rates'!$BD246,FALSE)</f>
        <v>0.72199999999999998</v>
      </c>
      <c r="H246">
        <f>HLOOKUP(Calculations!$E$2,'Population 2016'!$C$3:$BC$249,'Population 2016'!BD246,FALSE)</f>
        <v>16475</v>
      </c>
      <c r="I246">
        <v>0</v>
      </c>
      <c r="J246">
        <f>HLOOKUP(Results!E$4,Targeting!$C$3:$F$249,Targeting!$G246,FALSE)</f>
        <v>2705</v>
      </c>
      <c r="K246" s="76">
        <f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Authority"),OR($F246=1,$F246=5)),0,new_ci(VALUE(LEFT(Options!$B$24,2)),$C246,$E246,$F246,2016,$I246,1,$H246,$G246*$H246,Options!$B$8)))</f>
        <v>359.36837545840001</v>
      </c>
      <c r="L246" s="77">
        <f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Authority"),OR($F246=1,$F246=5)),0,new_ci(VALUE(LEFT(Options!$B$24,2)),$C246,$E246,$F246,2016,$I246+$J246,1,$H246,$G246*$H246,Options!$B$8)))</f>
        <v>356.90334763990001</v>
      </c>
      <c r="M246" s="70">
        <f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Authority"),OR($F246=1,$F246=5)),0,new_yllv2(VALUE(LEFT(Options!$B$24,2)),$C246,$D246,$E246,$F246,2016,$I246,1,$H246,$G246*$H246,Options!$B$8)))</f>
        <v>3036.6627726235001</v>
      </c>
      <c r="N246" s="71">
        <f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Authority"),OR($F246=1,$F246=5)),0,new_yllv2(VALUE(LEFT(Options!$B$24,2)),$C246,$D246,$E246,$F246,2016,$I246+$J246,1,$H246,$G246*$H246,Options!$B$8)))</f>
        <v>3015.8332875572</v>
      </c>
      <c r="O246" s="77" t="e">
        <f ca="1"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Authority"),OR($F246=1,$F246=5)),0,hosp_count(VALUE(LEFT(Options!$B$24,2)),$C246,$E246,$F246,2016,$I246,1,$H246,$G246*$H246, Options!$B$8)))</f>
        <v>#NAME?</v>
      </c>
      <c r="P246" s="77" t="e">
        <f ca="1"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Authority"),OR($F246=1,$F246=5)),0,hosp_count(VALUE(LEFT(Options!$B$24,2)),$C246,$E246,$F246,2016,$I246+$J246,1,$H246,$G246*$H246, Options!$B$8)))</f>
        <v>#NAME?</v>
      </c>
      <c r="Q246" s="70">
        <f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Authority"),OR($F246=1,$F246=5)),0,prem_mort(VALUE(LEFT(Options!$B$24,2)),$C246,$E246,$F246,2016,$I246,1,$H246,$G246*$H246,Options!$B$8)))</f>
        <v>0</v>
      </c>
      <c r="R246" s="71">
        <f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Authority"),OR($F246=1,$F246=5)),0,prem_mort(VALUE(LEFT(Options!$B$24,2)),$C246,$E246,$F246,2016,$I246+$J246,1,$H246,$G246*$H246,Options!$B$8)))</f>
        <v>0</v>
      </c>
      <c r="S246" s="70">
        <f t="shared" si="170"/>
        <v>2181.2951469402128</v>
      </c>
      <c r="T246" s="62">
        <f t="shared" si="171"/>
        <v>2166.3329143544765</v>
      </c>
      <c r="U246" s="62">
        <f t="shared" si="172"/>
        <v>18431.943991644919</v>
      </c>
      <c r="V246" s="62">
        <f t="shared" si="173"/>
        <v>18305.513126295602</v>
      </c>
      <c r="W246" s="62" t="e">
        <f t="shared" ca="1" si="174"/>
        <v>#NAME?</v>
      </c>
      <c r="X246" s="62" t="e">
        <f t="shared" ca="1" si="175"/>
        <v>#NAME?</v>
      </c>
      <c r="Y246" s="62">
        <f t="shared" si="176"/>
        <v>0</v>
      </c>
      <c r="Z246" s="71">
        <f t="shared" si="177"/>
        <v>0</v>
      </c>
      <c r="AA246" s="70">
        <f t="shared" si="178"/>
        <v>8725180.5877608508</v>
      </c>
      <c r="AB246" s="62">
        <f t="shared" si="179"/>
        <v>8665331.6574179064</v>
      </c>
      <c r="AC246" s="62">
        <f t="shared" si="164"/>
        <v>73727775.966579676</v>
      </c>
      <c r="AD246" s="62">
        <f t="shared" si="165"/>
        <v>73222052.505182415</v>
      </c>
      <c r="AE246" s="62" t="e">
        <f t="shared" ca="1" si="180"/>
        <v>#NAME?</v>
      </c>
      <c r="AF246" s="62" t="e">
        <f t="shared" ca="1" si="181"/>
        <v>#NAME?</v>
      </c>
      <c r="AG246" s="62">
        <f t="shared" si="182"/>
        <v>0</v>
      </c>
      <c r="AH246" s="62">
        <f t="shared" si="183"/>
        <v>0</v>
      </c>
      <c r="AI246" s="71">
        <v>4000</v>
      </c>
      <c r="AJ246" s="120"/>
      <c r="AK246" s="121"/>
      <c r="AL246" s="62"/>
      <c r="AM246" s="62"/>
      <c r="AN246" s="121"/>
      <c r="AO246" s="121"/>
      <c r="AP246" s="62"/>
      <c r="AQ246" s="71"/>
    </row>
    <row r="247" spans="2:59" x14ac:dyDescent="0.35">
      <c r="B247" s="5" t="s">
        <v>60</v>
      </c>
      <c r="C247" s="15">
        <v>81.797089</v>
      </c>
      <c r="D247" s="15">
        <v>88.627089999999995</v>
      </c>
      <c r="E247" t="s">
        <v>168</v>
      </c>
      <c r="F247">
        <v>5</v>
      </c>
      <c r="G247" s="15">
        <f>HLOOKUP(Calculations!$E$2,'Prevalence Rates'!$C$3:$BC$249,'Prevalence Rates'!$BD247,FALSE)</f>
        <v>0.72199999999999998</v>
      </c>
      <c r="H247">
        <f>HLOOKUP(Calculations!$E$2,'Population 2016'!$C$3:$BC$249,'Population 2016'!BD247,FALSE)</f>
        <v>11823</v>
      </c>
      <c r="I247">
        <v>0</v>
      </c>
      <c r="J247">
        <f>HLOOKUP(Results!E$4,Targeting!$C$3:$F$249,Targeting!$G247,FALSE)</f>
        <v>1941</v>
      </c>
      <c r="K247" s="76">
        <f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Authority"),OR($F247=1,$F247=5)),0,new_ci(VALUE(LEFT(Options!$B$24,2)),$C247,$E247,$F247,2016,$I247,1,$H247,$G247*$H247,Options!$B$8)))</f>
        <v>371.17822427390001</v>
      </c>
      <c r="L247" s="77">
        <f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Authority"),OR($F247=1,$F247=5)),0,new_ci(VALUE(LEFT(Options!$B$24,2)),$C247,$E247,$F247,2016,$I247+$J247,1,$H247,$G247*$H247,Options!$B$8)))</f>
        <v>368.64649062889998</v>
      </c>
      <c r="M247" s="70">
        <f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Authority"),OR($F247=1,$F247=5)),0,new_yllv2(VALUE(LEFT(Options!$B$24,2)),$C247,$D247,$E247,$F247,2016,$I247,1,$H247,$G247*$H247,Options!$B$8)))</f>
        <v>2163.9694186951001</v>
      </c>
      <c r="N247" s="71">
        <f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Authority"),OR($F247=1,$F247=5)),0,new_yllv2(VALUE(LEFT(Options!$B$24,2)),$C247,$D247,$E247,$F247,2016,$I247+$J247,1,$H247,$G247*$H247,Options!$B$8)))</f>
        <v>2149.2094090129999</v>
      </c>
      <c r="O247" s="77" t="e">
        <f ca="1"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Authority"),OR($F247=1,$F247=5)),0,hosp_count(VALUE(LEFT(Options!$B$24,2)),$C247,$E247,$F247,2016,$I247,1,$H247,$G247*$H247, Options!$B$8)))</f>
        <v>#NAME?</v>
      </c>
      <c r="P247" s="77" t="e">
        <f ca="1"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Authority"),OR($F247=1,$F247=5)),0,hosp_count(VALUE(LEFT(Options!$B$24,2)),$C247,$E247,$F247,2016,$I247+$J247,1,$H247,$G247*$H247, Options!$B$8)))</f>
        <v>#NAME?</v>
      </c>
      <c r="Q247" s="70">
        <f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Authority"),OR($F247=1,$F247=5)),0,prem_mort(VALUE(LEFT(Options!$B$24,2)),$C247,$E247,$F247,2016,$I247,1,$H247,$G247*$H247,Options!$B$8)))</f>
        <v>0</v>
      </c>
      <c r="R247" s="71">
        <f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Authority"),OR($F247=1,$F247=5)),0,prem_mort(VALUE(LEFT(Options!$B$24,2)),$C247,$E247,$F247,2016,$I247+$J247,1,$H247,$G247*$H247,Options!$B$8)))</f>
        <v>0</v>
      </c>
      <c r="S247" s="70">
        <f t="shared" si="170"/>
        <v>3139.4588875403874</v>
      </c>
      <c r="T247" s="62">
        <f t="shared" si="171"/>
        <v>3118.0452561016664</v>
      </c>
      <c r="U247" s="62">
        <f t="shared" si="172"/>
        <v>18303.048453819676</v>
      </c>
      <c r="V247" s="62">
        <f t="shared" si="173"/>
        <v>18178.206961118158</v>
      </c>
      <c r="W247" s="62" t="e">
        <f t="shared" ca="1" si="174"/>
        <v>#NAME?</v>
      </c>
      <c r="X247" s="62" t="e">
        <f t="shared" ca="1" si="175"/>
        <v>#NAME?</v>
      </c>
      <c r="Y247" s="62">
        <f t="shared" si="176"/>
        <v>0</v>
      </c>
      <c r="Z247" s="71">
        <f t="shared" si="177"/>
        <v>0</v>
      </c>
      <c r="AA247" s="70">
        <f t="shared" si="178"/>
        <v>7848647.2188509684</v>
      </c>
      <c r="AB247" s="62">
        <f t="shared" si="179"/>
        <v>7795113.140254166</v>
      </c>
      <c r="AC247" s="62">
        <f t="shared" si="164"/>
        <v>45757621.134549193</v>
      </c>
      <c r="AD247" s="62">
        <f t="shared" si="165"/>
        <v>45445517.402795397</v>
      </c>
      <c r="AE247" s="62" t="e">
        <f t="shared" ca="1" si="180"/>
        <v>#NAME?</v>
      </c>
      <c r="AF247" s="62" t="e">
        <f t="shared" ca="1" si="181"/>
        <v>#NAME?</v>
      </c>
      <c r="AG247" s="62">
        <f t="shared" si="182"/>
        <v>0</v>
      </c>
      <c r="AH247" s="62">
        <f t="shared" si="183"/>
        <v>0</v>
      </c>
      <c r="AI247" s="71">
        <v>2500</v>
      </c>
      <c r="AJ247" s="120"/>
      <c r="AK247" s="121"/>
      <c r="AL247" s="62"/>
      <c r="AM247" s="62"/>
      <c r="AN247" s="121"/>
      <c r="AO247" s="121"/>
      <c r="AP247" s="62"/>
      <c r="AQ247" s="71"/>
    </row>
    <row r="248" spans="2:59" x14ac:dyDescent="0.35">
      <c r="B248" s="5" t="s">
        <v>80</v>
      </c>
      <c r="C248" s="15">
        <v>86.630752999999999</v>
      </c>
      <c r="D248" s="15">
        <v>91.420750000000012</v>
      </c>
      <c r="E248" t="s">
        <v>168</v>
      </c>
      <c r="F248">
        <v>5</v>
      </c>
      <c r="G248" s="15">
        <f>HLOOKUP(Calculations!$E$2,'Prevalence Rates'!$C$3:$BC$249,'Prevalence Rates'!$BD248,FALSE)</f>
        <v>0.72199999999999998</v>
      </c>
      <c r="H248">
        <f>HLOOKUP(Calculations!$E$2,'Population 2016'!$C$3:$BC$249,'Population 2016'!BD248,FALSE)</f>
        <v>6067</v>
      </c>
      <c r="I248">
        <v>0</v>
      </c>
      <c r="J248">
        <f>HLOOKUP(Results!E$4,Targeting!$C$3:$F$249,Targeting!$G248,FALSE)</f>
        <v>996</v>
      </c>
      <c r="K248" s="76">
        <f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Authority"),OR($F248=1,$F248=5)),0,new_ci(VALUE(LEFT(Options!$B$24,2)),$C248,$E248,$F248,2016,$I248,1,$H248,$G248*$H248,Options!$B$8)))</f>
        <v>272.40863964639999</v>
      </c>
      <c r="L248" s="77">
        <f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Authority"),OR($F248=1,$F248=5)),0,new_ci(VALUE(LEFT(Options!$B$24,2)),$C248,$E248,$F248,2016,$I248+$J248,1,$H248,$G248*$H248,Options!$B$8)))</f>
        <v>270.56528318440002</v>
      </c>
      <c r="M248" s="70">
        <f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Authority"),OR($F248=1,$F248=5)),0,new_yllv2(VALUE(LEFT(Options!$B$24,2)),$C248,$D248,$E248,$F248,2016,$I248,1,$H248,$G248*$H248,Options!$B$8)))</f>
        <v>1032.4279270339</v>
      </c>
      <c r="N248" s="71">
        <f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Authority"),OR($F248=1,$F248=5)),0,new_yllv2(VALUE(LEFT(Options!$B$24,2)),$C248,$D248,$E248,$F248,2016,$I248+$J248,1,$H248,$G248*$H248,Options!$B$8)))</f>
        <v>1025.441611573</v>
      </c>
      <c r="O248" s="77" t="e">
        <f ca="1"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Authority"),OR($F248=1,$F248=5)),0,hosp_count(VALUE(LEFT(Options!$B$24,2)),$C248,$E248,$F248,2016,$I248,1,$H248,$G248*$H248, Options!$B$8)))</f>
        <v>#NAME?</v>
      </c>
      <c r="P248" s="77" t="e">
        <f ca="1"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Authority"),OR($F248=1,$F248=5)),0,hosp_count(VALUE(LEFT(Options!$B$24,2)),$C248,$E248,$F248,2016,$I248+$J248,1,$H248,$G248*$H248, Options!$B$8)))</f>
        <v>#NAME?</v>
      </c>
      <c r="Q248" s="70">
        <f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Authority"),OR($F248=1,$F248=5)),0,prem_mort(VALUE(LEFT(Options!$B$24,2)),$C248,$E248,$F248,2016,$I248,1,$H248,$G248*$H248,Options!$B$8)))</f>
        <v>0</v>
      </c>
      <c r="R248" s="71">
        <f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Authority"),OR($F248=1,$F248=5)),0,prem_mort(VALUE(LEFT(Options!$B$24,2)),$C248,$E248,$F248,2016,$I248+$J248,1,$H248,$G248*$H248,Options!$B$8)))</f>
        <v>0</v>
      </c>
      <c r="S248" s="70">
        <f t="shared" si="170"/>
        <v>4490.0055982594358</v>
      </c>
      <c r="T248" s="62">
        <f t="shared" si="171"/>
        <v>4459.6222710466463</v>
      </c>
      <c r="U248" s="62">
        <f t="shared" si="172"/>
        <v>17017.107747385857</v>
      </c>
      <c r="V248" s="62">
        <f t="shared" si="173"/>
        <v>16901.955028399541</v>
      </c>
      <c r="W248" s="62" t="e">
        <f t="shared" ca="1" si="174"/>
        <v>#NAME?</v>
      </c>
      <c r="X248" s="62" t="e">
        <f t="shared" ca="1" si="175"/>
        <v>#NAME?</v>
      </c>
      <c r="Y248" s="62">
        <f t="shared" si="176"/>
        <v>0</v>
      </c>
      <c r="Z248" s="71">
        <f t="shared" si="177"/>
        <v>0</v>
      </c>
      <c r="AA248" s="70">
        <f t="shared" si="178"/>
        <v>6735008.3973891539</v>
      </c>
      <c r="AB248" s="62">
        <f t="shared" si="179"/>
        <v>6689433.4065699698</v>
      </c>
      <c r="AC248" s="62">
        <f t="shared" si="164"/>
        <v>25525661.621078786</v>
      </c>
      <c r="AD248" s="62">
        <f t="shared" si="165"/>
        <v>25352932.542599313</v>
      </c>
      <c r="AE248" s="62" t="e">
        <f t="shared" ca="1" si="180"/>
        <v>#NAME?</v>
      </c>
      <c r="AF248" s="62" t="e">
        <f t="shared" ca="1" si="181"/>
        <v>#NAME?</v>
      </c>
      <c r="AG248" s="62">
        <f t="shared" si="182"/>
        <v>0</v>
      </c>
      <c r="AH248" s="62">
        <f t="shared" si="183"/>
        <v>0</v>
      </c>
      <c r="AI248" s="71">
        <v>1500</v>
      </c>
      <c r="AJ248" s="120"/>
      <c r="AK248" s="121"/>
      <c r="AL248" s="62"/>
      <c r="AM248" s="62"/>
      <c r="AN248" s="121"/>
      <c r="AO248" s="121"/>
      <c r="AP248" s="62"/>
      <c r="AQ248" s="71"/>
    </row>
    <row r="249" spans="2:59" s="4" customFormat="1" x14ac:dyDescent="0.35">
      <c r="B249" s="8" t="s">
        <v>79</v>
      </c>
      <c r="C249" s="65">
        <v>92.215477000000007</v>
      </c>
      <c r="D249" s="65">
        <v>95.515479999999997</v>
      </c>
      <c r="E249" s="4" t="s">
        <v>168</v>
      </c>
      <c r="F249" s="4">
        <v>5</v>
      </c>
      <c r="G249" s="65">
        <f>HLOOKUP(Calculations!$E$2,'Prevalence Rates'!$C$3:$BC$249,'Prevalence Rates'!$BD249,FALSE)</f>
        <v>0.72199999999999998</v>
      </c>
      <c r="H249" s="4">
        <f>HLOOKUP(Calculations!$E$2,'Population 2016'!$C$3:$BC$249,'Population 2016'!BD249,FALSE)</f>
        <v>2678</v>
      </c>
      <c r="I249" s="4">
        <v>0</v>
      </c>
      <c r="J249" s="4">
        <f>HLOOKUP(Results!E$4,Targeting!$C$3:$F$249,Targeting!$G249,FALSE)</f>
        <v>440</v>
      </c>
      <c r="K249" s="80">
        <f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Authority"),OR($F249=1,$F249=5)),0,new_ci(VALUE(LEFT(Options!$B$24,2)),$C249,$E249,$F249,2016,$I249,1,$H249,$G249*$H249,Options!$B$8)))</f>
        <v>181.0840012294</v>
      </c>
      <c r="L249" s="81">
        <f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Authority"),OR($F249=1,$F249=5)),0,new_ci(VALUE(LEFT(Options!$B$24,2)),$C249,$E249,$F249,2016,$I249+$J249,1,$H249,$G249*$H249,Options!$B$8)))</f>
        <v>179.87419566540001</v>
      </c>
      <c r="M249" s="74">
        <f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Authority"),OR($F249=1,$F249=5)),0,new_yllv2(VALUE(LEFT(Options!$B$24,2)),$C249,$D249,$E249,$F249,2016,$I249,1,$H249,$G249*$H249,Options!$B$8)))</f>
        <v>416.49374607959999</v>
      </c>
      <c r="N249" s="75">
        <f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Authority"),OR($F249=1,$F249=5)),0,new_yllv2(VALUE(LEFT(Options!$B$24,2)),$C249,$D249,$E249,$F249,2016,$I249+$J249,1,$H249,$G249*$H249,Options!$B$8)))</f>
        <v>413.71118965300002</v>
      </c>
      <c r="O249" s="81" t="e">
        <f ca="1"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Authority"),OR($F249=1,$F249=5)),0,hosp_count(VALUE(LEFT(Options!$B$24,2)),$C249,$E249,$F249,2016,$I249,1,$H249,$G249*$H249, Options!$B$8)))</f>
        <v>#NAME?</v>
      </c>
      <c r="P249" s="81" t="e">
        <f ca="1"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Authority"),OR($F249=1,$F249=5)),0,hosp_count(VALUE(LEFT(Options!$B$24,2)),$C249,$E249,$F249,2016,$I249+$J249,1,$H249,$G249*$H249, Options!$B$8)))</f>
        <v>#NAME?</v>
      </c>
      <c r="Q249" s="74">
        <f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Authority"),OR($F249=1,$F249=5)),0,prem_mort(VALUE(LEFT(Options!$B$24,2)),$C249,$E249,$F249,2016,$I249,1,$H249,$G249*$H249,Options!$B$8)))</f>
        <v>0</v>
      </c>
      <c r="R249" s="75">
        <f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Authority"),OR($F249=1,$F249=5)),0,prem_mort(VALUE(LEFT(Options!$B$24,2)),$C249,$E249,$F249,2016,$I249+$J249,1,$H249,$G249*$H249,Options!$B$8)))</f>
        <v>0</v>
      </c>
      <c r="S249" s="74">
        <f t="shared" si="170"/>
        <v>6761.911920440627</v>
      </c>
      <c r="T249" s="67">
        <f t="shared" si="171"/>
        <v>6716.7362085660934</v>
      </c>
      <c r="U249" s="67">
        <f t="shared" si="172"/>
        <v>15552.41770274832</v>
      </c>
      <c r="V249" s="67">
        <f t="shared" si="173"/>
        <v>15448.513429910381</v>
      </c>
      <c r="W249" s="67" t="e">
        <f t="shared" ca="1" si="174"/>
        <v>#NAME?</v>
      </c>
      <c r="X249" s="67" t="e">
        <f t="shared" ca="1" si="175"/>
        <v>#NAME?</v>
      </c>
      <c r="Y249" s="67">
        <f t="shared" si="176"/>
        <v>0</v>
      </c>
      <c r="Z249" s="75">
        <f t="shared" si="177"/>
        <v>0</v>
      </c>
      <c r="AA249" s="74">
        <f t="shared" si="178"/>
        <v>6761911.9204406273</v>
      </c>
      <c r="AB249" s="67">
        <f t="shared" si="179"/>
        <v>6716736.2085660938</v>
      </c>
      <c r="AC249" s="67">
        <f t="shared" si="164"/>
        <v>15552417.702748321</v>
      </c>
      <c r="AD249" s="67">
        <f t="shared" si="165"/>
        <v>15448513.42991038</v>
      </c>
      <c r="AE249" s="67" t="e">
        <f t="shared" ca="1" si="180"/>
        <v>#NAME?</v>
      </c>
      <c r="AF249" s="67" t="e">
        <f t="shared" ca="1" si="181"/>
        <v>#NAME?</v>
      </c>
      <c r="AG249" s="67">
        <f t="shared" si="182"/>
        <v>0</v>
      </c>
      <c r="AH249" s="67">
        <f t="shared" si="183"/>
        <v>0</v>
      </c>
      <c r="AI249" s="75">
        <v>1000</v>
      </c>
      <c r="AJ249" s="122"/>
      <c r="AK249" s="123"/>
      <c r="AL249" s="67"/>
      <c r="AM249" s="67"/>
      <c r="AN249" s="123"/>
      <c r="AO249" s="123"/>
      <c r="AP249" s="67"/>
      <c r="AQ249" s="75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</row>
    <row r="250" spans="2:59" x14ac:dyDescent="0.35">
      <c r="B250"/>
      <c r="AI250" s="59"/>
      <c r="AJ250" s="59"/>
      <c r="AK250" s="59"/>
      <c r="AL250" s="59"/>
      <c r="AM250" s="59"/>
    </row>
    <row r="251" spans="2:59" x14ac:dyDescent="0.35">
      <c r="B251"/>
      <c r="AI251" s="59"/>
      <c r="AJ251" s="59"/>
      <c r="AK251" s="59"/>
      <c r="AL251" s="59"/>
      <c r="AM251" s="59"/>
    </row>
    <row r="252" spans="2:59" x14ac:dyDescent="0.35">
      <c r="B252"/>
      <c r="C252"/>
      <c r="D252"/>
      <c r="G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</row>
    <row r="253" spans="2:59" x14ac:dyDescent="0.35">
      <c r="B253"/>
      <c r="AI253" s="59"/>
      <c r="AJ253" s="59"/>
      <c r="AK253" s="59"/>
      <c r="AL253" s="59"/>
      <c r="AM253" s="59"/>
    </row>
    <row r="254" spans="2:59" x14ac:dyDescent="0.35">
      <c r="B254"/>
      <c r="AI254" s="59"/>
      <c r="AJ254" s="59"/>
      <c r="AK254" s="59"/>
      <c r="AL254" s="59"/>
      <c r="AM254" s="59"/>
    </row>
    <row r="255" spans="2:59" x14ac:dyDescent="0.35">
      <c r="B255"/>
      <c r="AI255" s="59"/>
      <c r="AJ255" s="59"/>
      <c r="AK255" s="59"/>
      <c r="AL255" s="59"/>
      <c r="AM255" s="59"/>
    </row>
    <row r="256" spans="2:59" x14ac:dyDescent="0.35">
      <c r="B256"/>
      <c r="AI256" s="59"/>
      <c r="AJ256" s="59"/>
      <c r="AK256" s="59"/>
      <c r="AL256" s="59"/>
      <c r="AM256" s="59"/>
    </row>
    <row r="257" spans="2:39" x14ac:dyDescent="0.35">
      <c r="B257"/>
      <c r="AI257" s="59"/>
      <c r="AJ257" s="59"/>
      <c r="AK257" s="59"/>
      <c r="AL257" s="59"/>
      <c r="AM257" s="59"/>
    </row>
    <row r="258" spans="2:39" x14ac:dyDescent="0.35">
      <c r="B258"/>
      <c r="AI258" s="59"/>
      <c r="AJ258" s="59"/>
      <c r="AK258" s="59"/>
      <c r="AL258" s="59"/>
      <c r="AM258" s="59"/>
    </row>
    <row r="259" spans="2:39" x14ac:dyDescent="0.35">
      <c r="B259"/>
      <c r="AI259" s="59"/>
      <c r="AJ259" s="59"/>
      <c r="AK259" s="59"/>
      <c r="AL259" s="59"/>
      <c r="AM259" s="59"/>
    </row>
    <row r="260" spans="2:39" x14ac:dyDescent="0.35">
      <c r="B260"/>
      <c r="AI260" s="59"/>
      <c r="AJ260" s="59"/>
      <c r="AK260" s="59"/>
      <c r="AL260" s="59"/>
      <c r="AM260" s="59"/>
    </row>
    <row r="261" spans="2:39" x14ac:dyDescent="0.35">
      <c r="B261"/>
      <c r="AI261" s="59"/>
      <c r="AJ261" s="59"/>
      <c r="AK261" s="59"/>
      <c r="AL261" s="59"/>
      <c r="AM261" s="59"/>
    </row>
    <row r="262" spans="2:39" x14ac:dyDescent="0.35">
      <c r="B262"/>
      <c r="AI262" s="59"/>
      <c r="AJ262" s="59"/>
      <c r="AK262" s="59"/>
      <c r="AL262" s="59"/>
      <c r="AM262" s="59"/>
    </row>
    <row r="263" spans="2:39" x14ac:dyDescent="0.35">
      <c r="B263"/>
      <c r="AI263" s="59"/>
      <c r="AJ263" s="59"/>
      <c r="AK263" s="59"/>
      <c r="AL263" s="59"/>
      <c r="AM263" s="59"/>
    </row>
    <row r="264" spans="2:39" x14ac:dyDescent="0.35">
      <c r="B264"/>
      <c r="AI264" s="59"/>
      <c r="AJ264" s="59"/>
      <c r="AK264" s="59"/>
      <c r="AL264" s="59"/>
      <c r="AM264" s="59"/>
    </row>
    <row r="265" spans="2:39" x14ac:dyDescent="0.35">
      <c r="B265"/>
      <c r="AI265" s="59"/>
      <c r="AJ265" s="59"/>
      <c r="AK265" s="59"/>
      <c r="AL265" s="59"/>
      <c r="AM265" s="59"/>
    </row>
    <row r="266" spans="2:39" x14ac:dyDescent="0.35">
      <c r="B266"/>
      <c r="AI266" s="59"/>
      <c r="AJ266" s="59"/>
      <c r="AK266" s="59"/>
      <c r="AL266" s="59"/>
      <c r="AM266" s="59"/>
    </row>
    <row r="267" spans="2:39" x14ac:dyDescent="0.35">
      <c r="B267"/>
      <c r="AI267" s="59"/>
      <c r="AJ267" s="59"/>
      <c r="AK267" s="59"/>
      <c r="AL267" s="59"/>
      <c r="AM267" s="59"/>
    </row>
    <row r="268" spans="2:39" x14ac:dyDescent="0.35">
      <c r="B268"/>
      <c r="AI268" s="59"/>
      <c r="AJ268" s="59"/>
      <c r="AK268" s="59"/>
      <c r="AL268" s="59"/>
      <c r="AM268" s="59"/>
    </row>
    <row r="269" spans="2:39" x14ac:dyDescent="0.35">
      <c r="B269"/>
      <c r="AI269" s="59"/>
      <c r="AJ269" s="59"/>
      <c r="AK269" s="59"/>
      <c r="AL269" s="59"/>
      <c r="AM269" s="59"/>
    </row>
    <row r="270" spans="2:39" x14ac:dyDescent="0.35">
      <c r="B270"/>
      <c r="AI270" s="59"/>
      <c r="AJ270" s="59"/>
      <c r="AK270" s="59"/>
      <c r="AL270" s="59"/>
      <c r="AM270" s="59"/>
    </row>
    <row r="271" spans="2:39" x14ac:dyDescent="0.35">
      <c r="B271"/>
      <c r="AI271" s="59"/>
      <c r="AJ271" s="59"/>
      <c r="AK271" s="59"/>
      <c r="AL271" s="59"/>
      <c r="AM271" s="59"/>
    </row>
    <row r="272" spans="2:39" x14ac:dyDescent="0.35">
      <c r="B272"/>
      <c r="AI272" s="59"/>
      <c r="AJ272" s="59"/>
      <c r="AK272" s="59"/>
      <c r="AL272" s="59"/>
      <c r="AM272" s="59"/>
    </row>
    <row r="273" spans="2:39" x14ac:dyDescent="0.35">
      <c r="B273"/>
      <c r="AI273" s="59"/>
      <c r="AJ273" s="59"/>
      <c r="AK273" s="59"/>
      <c r="AL273" s="59"/>
      <c r="AM273" s="59"/>
    </row>
    <row r="274" spans="2:39" x14ac:dyDescent="0.35">
      <c r="B274"/>
      <c r="AI274" s="59"/>
      <c r="AJ274" s="59"/>
      <c r="AK274" s="59"/>
      <c r="AL274" s="59"/>
      <c r="AM274" s="59"/>
    </row>
    <row r="275" spans="2:39" x14ac:dyDescent="0.35">
      <c r="B275"/>
      <c r="AI275" s="59"/>
      <c r="AJ275" s="59"/>
      <c r="AK275" s="59"/>
      <c r="AL275" s="59"/>
      <c r="AM275" s="59"/>
    </row>
    <row r="276" spans="2:39" x14ac:dyDescent="0.35">
      <c r="B276"/>
      <c r="AI276" s="59"/>
      <c r="AJ276" s="59"/>
      <c r="AK276" s="59"/>
      <c r="AL276" s="59"/>
      <c r="AM276" s="59"/>
    </row>
    <row r="277" spans="2:39" x14ac:dyDescent="0.35">
      <c r="B277"/>
      <c r="AI277" s="59"/>
      <c r="AJ277" s="59"/>
      <c r="AK277" s="59"/>
      <c r="AL277" s="59"/>
      <c r="AM277" s="59"/>
    </row>
    <row r="278" spans="2:39" x14ac:dyDescent="0.35">
      <c r="B278"/>
      <c r="AI278" s="59"/>
      <c r="AJ278" s="59"/>
      <c r="AK278" s="59"/>
      <c r="AL278" s="59"/>
      <c r="AM278" s="59"/>
    </row>
    <row r="279" spans="2:39" x14ac:dyDescent="0.35">
      <c r="B279"/>
      <c r="AI279" s="59"/>
      <c r="AJ279" s="59"/>
      <c r="AK279" s="59"/>
      <c r="AL279" s="59"/>
      <c r="AM279" s="59"/>
    </row>
    <row r="280" spans="2:39" x14ac:dyDescent="0.35">
      <c r="B280"/>
      <c r="AI280" s="59"/>
      <c r="AJ280" s="59"/>
      <c r="AK280" s="59"/>
      <c r="AL280" s="59"/>
      <c r="AM280" s="59"/>
    </row>
    <row r="281" spans="2:39" x14ac:dyDescent="0.35">
      <c r="B281"/>
      <c r="AI281" s="59"/>
      <c r="AJ281" s="59"/>
      <c r="AK281" s="59"/>
      <c r="AL281" s="59"/>
      <c r="AM281" s="59"/>
    </row>
    <row r="282" spans="2:39" x14ac:dyDescent="0.35">
      <c r="B282"/>
      <c r="AI282" s="59"/>
      <c r="AJ282" s="59"/>
      <c r="AK282" s="59"/>
      <c r="AL282" s="59"/>
      <c r="AM282" s="59"/>
    </row>
    <row r="283" spans="2:39" x14ac:dyDescent="0.35">
      <c r="B283"/>
      <c r="AI283" s="59"/>
      <c r="AJ283" s="59"/>
      <c r="AK283" s="59"/>
      <c r="AL283" s="59"/>
      <c r="AM283" s="59"/>
    </row>
    <row r="284" spans="2:39" x14ac:dyDescent="0.35">
      <c r="B284"/>
      <c r="AI284" s="59"/>
      <c r="AJ284" s="59"/>
      <c r="AK284" s="59"/>
      <c r="AL284" s="59"/>
      <c r="AM284" s="59"/>
    </row>
    <row r="285" spans="2:39" x14ac:dyDescent="0.35">
      <c r="B285"/>
      <c r="AI285" s="59"/>
      <c r="AJ285" s="59"/>
      <c r="AK285" s="59"/>
      <c r="AL285" s="59"/>
      <c r="AM285" s="59"/>
    </row>
    <row r="286" spans="2:39" x14ac:dyDescent="0.35">
      <c r="B286"/>
      <c r="AI286" s="59"/>
      <c r="AJ286" s="59"/>
      <c r="AK286" s="59"/>
      <c r="AL286" s="59"/>
      <c r="AM286" s="59"/>
    </row>
    <row r="287" spans="2:39" x14ac:dyDescent="0.35">
      <c r="B287"/>
      <c r="AI287" s="59"/>
      <c r="AJ287" s="59"/>
      <c r="AK287" s="59"/>
      <c r="AL287" s="59"/>
      <c r="AM287" s="59"/>
    </row>
    <row r="288" spans="2:39" x14ac:dyDescent="0.35">
      <c r="B288"/>
      <c r="AI288" s="59"/>
      <c r="AJ288" s="59"/>
      <c r="AK288" s="59"/>
      <c r="AL288" s="59"/>
      <c r="AM288" s="59"/>
    </row>
    <row r="289" spans="2:39" x14ac:dyDescent="0.35">
      <c r="B289"/>
      <c r="AI289" s="59"/>
      <c r="AJ289" s="59"/>
      <c r="AK289" s="59"/>
      <c r="AL289" s="59"/>
      <c r="AM289" s="59"/>
    </row>
    <row r="290" spans="2:39" x14ac:dyDescent="0.35">
      <c r="B290"/>
      <c r="AI290" s="59"/>
      <c r="AJ290" s="59"/>
      <c r="AK290" s="59"/>
      <c r="AL290" s="59"/>
      <c r="AM290" s="59"/>
    </row>
    <row r="291" spans="2:39" x14ac:dyDescent="0.35">
      <c r="B291"/>
      <c r="AI291" s="59"/>
      <c r="AJ291" s="59"/>
      <c r="AK291" s="59"/>
      <c r="AL291" s="59"/>
      <c r="AM291" s="59"/>
    </row>
    <row r="292" spans="2:39" x14ac:dyDescent="0.35">
      <c r="B292"/>
      <c r="AI292" s="59"/>
      <c r="AJ292" s="59"/>
      <c r="AK292" s="59"/>
      <c r="AL292" s="59"/>
      <c r="AM292" s="59"/>
    </row>
    <row r="293" spans="2:39" x14ac:dyDescent="0.35">
      <c r="B293"/>
      <c r="AI293" s="59"/>
      <c r="AJ293" s="59"/>
      <c r="AK293" s="59"/>
      <c r="AL293" s="59"/>
      <c r="AM293" s="59"/>
    </row>
    <row r="294" spans="2:39" x14ac:dyDescent="0.35">
      <c r="B294"/>
      <c r="AI294" s="59"/>
      <c r="AJ294" s="59"/>
      <c r="AK294" s="59"/>
      <c r="AL294" s="59"/>
      <c r="AM294" s="59"/>
    </row>
    <row r="295" spans="2:39" x14ac:dyDescent="0.35">
      <c r="B295"/>
      <c r="AI295" s="59"/>
      <c r="AJ295" s="59"/>
      <c r="AK295" s="59"/>
      <c r="AL295" s="59"/>
      <c r="AM295" s="59"/>
    </row>
    <row r="296" spans="2:39" x14ac:dyDescent="0.35">
      <c r="B296"/>
      <c r="AI296" s="59"/>
      <c r="AJ296" s="59"/>
      <c r="AK296" s="59"/>
      <c r="AL296" s="59"/>
      <c r="AM296" s="59"/>
    </row>
    <row r="297" spans="2:39" x14ac:dyDescent="0.35">
      <c r="B297"/>
      <c r="AI297" s="59"/>
      <c r="AJ297" s="59"/>
      <c r="AK297" s="59"/>
      <c r="AL297" s="59"/>
      <c r="AM297" s="59"/>
    </row>
    <row r="298" spans="2:39" x14ac:dyDescent="0.35">
      <c r="B298"/>
      <c r="AI298" s="59"/>
      <c r="AJ298" s="59"/>
      <c r="AK298" s="59"/>
      <c r="AL298" s="59"/>
      <c r="AM298" s="59"/>
    </row>
    <row r="299" spans="2:39" x14ac:dyDescent="0.35">
      <c r="B299"/>
      <c r="AI299" s="59"/>
      <c r="AJ299" s="59"/>
      <c r="AK299" s="59"/>
      <c r="AL299" s="59"/>
      <c r="AM299" s="59"/>
    </row>
    <row r="300" spans="2:39" x14ac:dyDescent="0.35">
      <c r="B300"/>
      <c r="AI300" s="59"/>
      <c r="AJ300" s="59"/>
      <c r="AK300" s="59"/>
      <c r="AL300" s="59"/>
      <c r="AM300" s="59"/>
    </row>
    <row r="301" spans="2:39" x14ac:dyDescent="0.35">
      <c r="B301"/>
      <c r="AI301" s="59"/>
      <c r="AJ301" s="59"/>
      <c r="AK301" s="59"/>
      <c r="AL301" s="59"/>
      <c r="AM301" s="59"/>
    </row>
    <row r="302" spans="2:39" x14ac:dyDescent="0.35">
      <c r="B302"/>
      <c r="AI302" s="59"/>
      <c r="AJ302" s="59"/>
      <c r="AK302" s="59"/>
      <c r="AL302" s="59"/>
      <c r="AM302" s="59"/>
    </row>
    <row r="303" spans="2:39" x14ac:dyDescent="0.35">
      <c r="B303"/>
      <c r="AI303" s="59"/>
      <c r="AJ303" s="59"/>
      <c r="AK303" s="59"/>
      <c r="AL303" s="59"/>
      <c r="AM303" s="59"/>
    </row>
    <row r="304" spans="2:39" x14ac:dyDescent="0.35">
      <c r="B304"/>
      <c r="AI304" s="59"/>
      <c r="AJ304" s="59"/>
      <c r="AK304" s="59"/>
      <c r="AL304" s="59"/>
      <c r="AM304" s="59"/>
    </row>
    <row r="305" spans="2:39" x14ac:dyDescent="0.35">
      <c r="B305"/>
      <c r="AI305" s="59"/>
      <c r="AJ305" s="59"/>
      <c r="AK305" s="59"/>
      <c r="AL305" s="59"/>
      <c r="AM305" s="59"/>
    </row>
    <row r="306" spans="2:39" x14ac:dyDescent="0.35">
      <c r="B306"/>
      <c r="AI306" s="59"/>
      <c r="AJ306" s="59"/>
      <c r="AK306" s="59"/>
      <c r="AL306" s="59"/>
      <c r="AM306" s="59"/>
    </row>
    <row r="307" spans="2:39" x14ac:dyDescent="0.35">
      <c r="B307"/>
      <c r="AI307" s="59"/>
      <c r="AJ307" s="59"/>
      <c r="AK307" s="59"/>
      <c r="AL307" s="59"/>
      <c r="AM307" s="59"/>
    </row>
    <row r="308" spans="2:39" x14ac:dyDescent="0.35">
      <c r="B308"/>
      <c r="AI308" s="59"/>
      <c r="AJ308" s="59"/>
      <c r="AK308" s="59"/>
      <c r="AL308" s="59"/>
      <c r="AM308" s="59"/>
    </row>
    <row r="309" spans="2:39" x14ac:dyDescent="0.35">
      <c r="B309"/>
      <c r="AI309" s="59"/>
      <c r="AJ309" s="59"/>
      <c r="AK309" s="59"/>
      <c r="AL309" s="59"/>
      <c r="AM309" s="59"/>
    </row>
    <row r="310" spans="2:39" x14ac:dyDescent="0.35">
      <c r="B310"/>
      <c r="AI310" s="59"/>
      <c r="AJ310" s="59"/>
      <c r="AK310" s="59"/>
      <c r="AL310" s="59"/>
      <c r="AM310" s="59"/>
    </row>
    <row r="311" spans="2:39" x14ac:dyDescent="0.35">
      <c r="B311"/>
      <c r="AI311" s="59"/>
      <c r="AJ311" s="59"/>
      <c r="AK311" s="59"/>
      <c r="AL311" s="59"/>
      <c r="AM311" s="59"/>
    </row>
    <row r="312" spans="2:39" x14ac:dyDescent="0.35">
      <c r="B312"/>
      <c r="AI312" s="59"/>
      <c r="AJ312" s="59"/>
      <c r="AK312" s="59"/>
      <c r="AL312" s="59"/>
      <c r="AM312" s="59"/>
    </row>
    <row r="313" spans="2:39" x14ac:dyDescent="0.35">
      <c r="B313"/>
      <c r="AI313" s="59"/>
      <c r="AJ313" s="59"/>
      <c r="AK313" s="59"/>
      <c r="AL313" s="59"/>
      <c r="AM313" s="59"/>
    </row>
    <row r="314" spans="2:39" x14ac:dyDescent="0.35">
      <c r="B314"/>
      <c r="AI314" s="59"/>
      <c r="AJ314" s="59"/>
      <c r="AK314" s="59"/>
      <c r="AL314" s="59"/>
      <c r="AM314" s="59"/>
    </row>
    <row r="315" spans="2:39" x14ac:dyDescent="0.35">
      <c r="B315"/>
      <c r="AI315" s="59"/>
      <c r="AJ315" s="59"/>
      <c r="AK315" s="59"/>
      <c r="AL315" s="59"/>
      <c r="AM315" s="59"/>
    </row>
    <row r="316" spans="2:39" x14ac:dyDescent="0.35">
      <c r="B316"/>
      <c r="AI316" s="59"/>
      <c r="AJ316" s="59"/>
      <c r="AK316" s="59"/>
      <c r="AL316" s="59"/>
      <c r="AM316" s="59"/>
    </row>
    <row r="317" spans="2:39" x14ac:dyDescent="0.35">
      <c r="B317"/>
      <c r="AI317" s="59"/>
      <c r="AJ317" s="59"/>
      <c r="AK317" s="59"/>
      <c r="AL317" s="59"/>
      <c r="AM317" s="59"/>
    </row>
    <row r="318" spans="2:39" x14ac:dyDescent="0.35">
      <c r="B318"/>
      <c r="AI318" s="59"/>
      <c r="AJ318" s="59"/>
      <c r="AK318" s="59"/>
      <c r="AL318" s="59"/>
      <c r="AM318" s="59"/>
    </row>
    <row r="319" spans="2:39" x14ac:dyDescent="0.35">
      <c r="B319"/>
      <c r="AI319" s="59"/>
      <c r="AJ319" s="59"/>
      <c r="AK319" s="59"/>
      <c r="AL319" s="59"/>
      <c r="AM319" s="59"/>
    </row>
    <row r="320" spans="2:39" x14ac:dyDescent="0.35">
      <c r="B320"/>
      <c r="AI320" s="59"/>
      <c r="AJ320" s="59"/>
      <c r="AK320" s="59"/>
      <c r="AL320" s="59"/>
      <c r="AM320" s="59"/>
    </row>
    <row r="321" spans="2:39" x14ac:dyDescent="0.35">
      <c r="B321"/>
      <c r="AI321" s="59"/>
      <c r="AJ321" s="59"/>
      <c r="AK321" s="59"/>
      <c r="AL321" s="59"/>
      <c r="AM321" s="59"/>
    </row>
    <row r="322" spans="2:39" x14ac:dyDescent="0.35">
      <c r="B322"/>
      <c r="AI322" s="59"/>
      <c r="AJ322" s="59"/>
      <c r="AK322" s="59"/>
      <c r="AL322" s="59"/>
      <c r="AM322" s="59"/>
    </row>
    <row r="323" spans="2:39" x14ac:dyDescent="0.35">
      <c r="B323"/>
      <c r="AI323" s="59"/>
      <c r="AJ323" s="59"/>
      <c r="AK323" s="59"/>
      <c r="AL323" s="59"/>
      <c r="AM323" s="59"/>
    </row>
    <row r="324" spans="2:39" x14ac:dyDescent="0.35">
      <c r="B324"/>
      <c r="AI324" s="59"/>
      <c r="AJ324" s="59"/>
      <c r="AK324" s="59"/>
      <c r="AL324" s="59"/>
      <c r="AM324" s="59"/>
    </row>
    <row r="325" spans="2:39" x14ac:dyDescent="0.35">
      <c r="B325"/>
      <c r="AI325" s="59"/>
      <c r="AJ325" s="59"/>
      <c r="AK325" s="59"/>
      <c r="AL325" s="59"/>
      <c r="AM325" s="59"/>
    </row>
    <row r="326" spans="2:39" x14ac:dyDescent="0.35">
      <c r="B326"/>
      <c r="AI326" s="59"/>
      <c r="AJ326" s="59"/>
      <c r="AK326" s="59"/>
      <c r="AL326" s="59"/>
      <c r="AM326" s="59"/>
    </row>
    <row r="327" spans="2:39" x14ac:dyDescent="0.35">
      <c r="B327"/>
      <c r="AI327" s="59"/>
      <c r="AJ327" s="59"/>
      <c r="AK327" s="59"/>
      <c r="AL327" s="59"/>
      <c r="AM327" s="59"/>
    </row>
    <row r="328" spans="2:39" x14ac:dyDescent="0.35">
      <c r="B328"/>
      <c r="AI328" s="59"/>
      <c r="AJ328" s="59"/>
      <c r="AK328" s="59"/>
      <c r="AL328" s="59"/>
      <c r="AM328" s="59"/>
    </row>
    <row r="329" spans="2:39" x14ac:dyDescent="0.35">
      <c r="B329"/>
      <c r="AI329" s="59"/>
      <c r="AJ329" s="59"/>
      <c r="AK329" s="59"/>
      <c r="AL329" s="59"/>
      <c r="AM329" s="59"/>
    </row>
    <row r="330" spans="2:39" x14ac:dyDescent="0.35">
      <c r="B330"/>
      <c r="AI330" s="59"/>
      <c r="AJ330" s="59"/>
      <c r="AK330" s="59"/>
      <c r="AL330" s="59"/>
      <c r="AM330" s="59"/>
    </row>
    <row r="331" spans="2:39" x14ac:dyDescent="0.35">
      <c r="B331"/>
      <c r="AI331" s="59"/>
      <c r="AJ331" s="59"/>
      <c r="AK331" s="59"/>
      <c r="AL331" s="59"/>
      <c r="AM331" s="59"/>
    </row>
    <row r="332" spans="2:39" x14ac:dyDescent="0.35">
      <c r="B332"/>
      <c r="AI332" s="59"/>
      <c r="AJ332" s="59"/>
      <c r="AK332" s="59"/>
      <c r="AL332" s="59"/>
      <c r="AM332" s="59"/>
    </row>
    <row r="333" spans="2:39" x14ac:dyDescent="0.35">
      <c r="B333"/>
      <c r="AI333" s="59"/>
      <c r="AJ333" s="59"/>
      <c r="AK333" s="59"/>
      <c r="AL333" s="59"/>
      <c r="AM333" s="59"/>
    </row>
    <row r="334" spans="2:39" x14ac:dyDescent="0.35">
      <c r="B334"/>
      <c r="AI334" s="59"/>
      <c r="AJ334" s="59"/>
      <c r="AK334" s="59"/>
      <c r="AL334" s="59"/>
      <c r="AM334" s="59"/>
    </row>
    <row r="335" spans="2:39" x14ac:dyDescent="0.35">
      <c r="B335"/>
      <c r="AI335" s="59"/>
      <c r="AJ335" s="59"/>
      <c r="AK335" s="59"/>
      <c r="AL335" s="59"/>
      <c r="AM335" s="59"/>
    </row>
    <row r="336" spans="2:39" x14ac:dyDescent="0.35">
      <c r="B336"/>
      <c r="AI336" s="59"/>
      <c r="AJ336" s="59"/>
      <c r="AK336" s="59"/>
      <c r="AL336" s="59"/>
      <c r="AM336" s="59"/>
    </row>
    <row r="337" spans="2:39" x14ac:dyDescent="0.35">
      <c r="B337"/>
      <c r="AI337" s="59"/>
      <c r="AJ337" s="59"/>
      <c r="AK337" s="59"/>
      <c r="AL337" s="59"/>
      <c r="AM337" s="59"/>
    </row>
    <row r="338" spans="2:39" x14ac:dyDescent="0.35">
      <c r="B338"/>
      <c r="AI338" s="59"/>
      <c r="AJ338" s="59"/>
      <c r="AK338" s="59"/>
      <c r="AL338" s="59"/>
      <c r="AM338" s="59"/>
    </row>
    <row r="339" spans="2:39" x14ac:dyDescent="0.35">
      <c r="B339"/>
      <c r="AI339" s="59"/>
      <c r="AJ339" s="59"/>
      <c r="AK339" s="59"/>
      <c r="AL339" s="59"/>
      <c r="AM339" s="59"/>
    </row>
    <row r="340" spans="2:39" x14ac:dyDescent="0.35">
      <c r="B340"/>
      <c r="AI340" s="59"/>
      <c r="AJ340" s="59"/>
      <c r="AK340" s="59"/>
      <c r="AL340" s="59"/>
      <c r="AM340" s="59"/>
    </row>
    <row r="341" spans="2:39" x14ac:dyDescent="0.35">
      <c r="B341"/>
      <c r="AI341" s="59"/>
      <c r="AJ341" s="59"/>
      <c r="AK341" s="59"/>
      <c r="AL341" s="59"/>
      <c r="AM341" s="59"/>
    </row>
    <row r="342" spans="2:39" x14ac:dyDescent="0.35">
      <c r="B342"/>
      <c r="AI342" s="59"/>
      <c r="AJ342" s="59"/>
      <c r="AK342" s="59"/>
      <c r="AL342" s="59"/>
      <c r="AM342" s="59"/>
    </row>
    <row r="343" spans="2:39" x14ac:dyDescent="0.35">
      <c r="B343"/>
      <c r="AI343" s="59"/>
      <c r="AJ343" s="59"/>
      <c r="AK343" s="59"/>
      <c r="AL343" s="59"/>
      <c r="AM343" s="59"/>
    </row>
    <row r="344" spans="2:39" x14ac:dyDescent="0.35">
      <c r="B344"/>
      <c r="AI344" s="59"/>
      <c r="AJ344" s="59"/>
      <c r="AK344" s="59"/>
      <c r="AL344" s="59"/>
      <c r="AM344" s="59"/>
    </row>
    <row r="345" spans="2:39" x14ac:dyDescent="0.35">
      <c r="B345"/>
      <c r="AI345" s="59"/>
      <c r="AJ345" s="59"/>
      <c r="AK345" s="59"/>
      <c r="AL345" s="59"/>
      <c r="AM345" s="59"/>
    </row>
    <row r="346" spans="2:39" x14ac:dyDescent="0.35">
      <c r="B346"/>
      <c r="AI346" s="59"/>
      <c r="AJ346" s="59"/>
      <c r="AK346" s="59"/>
      <c r="AL346" s="59"/>
      <c r="AM346" s="59"/>
    </row>
    <row r="347" spans="2:39" x14ac:dyDescent="0.35">
      <c r="B347"/>
      <c r="AI347" s="59"/>
      <c r="AJ347" s="59"/>
      <c r="AK347" s="59"/>
      <c r="AL347" s="59"/>
      <c r="AM347" s="59"/>
    </row>
    <row r="348" spans="2:39" x14ac:dyDescent="0.35">
      <c r="B348"/>
      <c r="AI348" s="59"/>
      <c r="AJ348" s="59"/>
      <c r="AK348" s="59"/>
      <c r="AL348" s="59"/>
      <c r="AM348" s="59"/>
    </row>
    <row r="349" spans="2:39" x14ac:dyDescent="0.35">
      <c r="B349"/>
      <c r="AI349" s="59"/>
      <c r="AJ349" s="59"/>
      <c r="AK349" s="59"/>
      <c r="AL349" s="59"/>
      <c r="AM349" s="59"/>
    </row>
    <row r="350" spans="2:39" x14ac:dyDescent="0.35">
      <c r="B350"/>
      <c r="AI350" s="59"/>
      <c r="AJ350" s="59"/>
      <c r="AK350" s="59"/>
      <c r="AL350" s="59"/>
      <c r="AM350" s="59"/>
    </row>
    <row r="351" spans="2:39" x14ac:dyDescent="0.35">
      <c r="B351"/>
      <c r="AI351" s="59"/>
      <c r="AJ351" s="59"/>
      <c r="AK351" s="59"/>
      <c r="AL351" s="59"/>
      <c r="AM351" s="59"/>
    </row>
    <row r="352" spans="2:39" x14ac:dyDescent="0.35">
      <c r="B352"/>
      <c r="AI352" s="59"/>
      <c r="AJ352" s="59"/>
      <c r="AK352" s="59"/>
      <c r="AL352" s="59"/>
      <c r="AM352" s="59"/>
    </row>
    <row r="353" spans="2:39" x14ac:dyDescent="0.35">
      <c r="B353"/>
      <c r="AI353" s="59"/>
      <c r="AJ353" s="59"/>
      <c r="AK353" s="59"/>
      <c r="AL353" s="59"/>
      <c r="AM353" s="59"/>
    </row>
    <row r="354" spans="2:39" x14ac:dyDescent="0.35">
      <c r="B354"/>
      <c r="AI354" s="59"/>
      <c r="AJ354" s="59"/>
      <c r="AK354" s="59"/>
      <c r="AL354" s="59"/>
      <c r="AM354" s="59"/>
    </row>
    <row r="355" spans="2:39" x14ac:dyDescent="0.35">
      <c r="B355"/>
      <c r="AI355" s="59"/>
      <c r="AJ355" s="59"/>
      <c r="AK355" s="59"/>
      <c r="AL355" s="59"/>
      <c r="AM355" s="59"/>
    </row>
    <row r="356" spans="2:39" x14ac:dyDescent="0.35">
      <c r="B356"/>
      <c r="AI356" s="59"/>
      <c r="AJ356" s="59"/>
      <c r="AK356" s="59"/>
      <c r="AL356" s="59"/>
      <c r="AM356" s="59"/>
    </row>
    <row r="357" spans="2:39" x14ac:dyDescent="0.35">
      <c r="B357"/>
      <c r="AI357" s="59"/>
      <c r="AJ357" s="59"/>
      <c r="AK357" s="59"/>
      <c r="AL357" s="59"/>
      <c r="AM357" s="59"/>
    </row>
    <row r="358" spans="2:39" x14ac:dyDescent="0.35">
      <c r="B358"/>
      <c r="AI358" s="59"/>
      <c r="AJ358" s="59"/>
      <c r="AK358" s="59"/>
      <c r="AL358" s="59"/>
      <c r="AM358" s="59"/>
    </row>
    <row r="359" spans="2:39" x14ac:dyDescent="0.35">
      <c r="B359"/>
      <c r="AI359" s="59"/>
      <c r="AJ359" s="59"/>
      <c r="AK359" s="59"/>
      <c r="AL359" s="59"/>
      <c r="AM359" s="59"/>
    </row>
    <row r="360" spans="2:39" x14ac:dyDescent="0.35">
      <c r="B360"/>
      <c r="AI360" s="59"/>
      <c r="AJ360" s="59"/>
      <c r="AK360" s="59"/>
      <c r="AL360" s="59"/>
      <c r="AM360" s="59"/>
    </row>
    <row r="361" spans="2:39" x14ac:dyDescent="0.35">
      <c r="B361"/>
      <c r="AI361" s="59"/>
      <c r="AJ361" s="59"/>
      <c r="AK361" s="59"/>
      <c r="AL361" s="59"/>
      <c r="AM361" s="59"/>
    </row>
    <row r="362" spans="2:39" x14ac:dyDescent="0.35">
      <c r="B362"/>
      <c r="AI362" s="59"/>
      <c r="AJ362" s="59"/>
      <c r="AK362" s="59"/>
      <c r="AL362" s="59"/>
      <c r="AM362" s="59"/>
    </row>
    <row r="363" spans="2:39" x14ac:dyDescent="0.35">
      <c r="B363"/>
      <c r="AI363" s="59"/>
      <c r="AJ363" s="59"/>
      <c r="AK363" s="59"/>
      <c r="AL363" s="59"/>
      <c r="AM363" s="59"/>
    </row>
    <row r="364" spans="2:39" x14ac:dyDescent="0.35">
      <c r="B364"/>
      <c r="AI364" s="59"/>
      <c r="AJ364" s="59"/>
      <c r="AK364" s="59"/>
      <c r="AL364" s="59"/>
      <c r="AM364" s="59"/>
    </row>
    <row r="365" spans="2:39" x14ac:dyDescent="0.35">
      <c r="B365"/>
      <c r="AI365" s="59"/>
      <c r="AJ365" s="59"/>
      <c r="AK365" s="59"/>
      <c r="AL365" s="59"/>
      <c r="AM365" s="59"/>
    </row>
    <row r="366" spans="2:39" x14ac:dyDescent="0.35">
      <c r="B366"/>
      <c r="AI366" s="59"/>
      <c r="AJ366" s="59"/>
      <c r="AK366" s="59"/>
      <c r="AL366" s="59"/>
      <c r="AM366" s="59"/>
    </row>
    <row r="367" spans="2:39" x14ac:dyDescent="0.35">
      <c r="B367"/>
      <c r="AI367" s="59"/>
      <c r="AJ367" s="59"/>
      <c r="AK367" s="59"/>
      <c r="AL367" s="59"/>
      <c r="AM367" s="59"/>
    </row>
    <row r="368" spans="2:39" x14ac:dyDescent="0.35">
      <c r="B368"/>
      <c r="AI368" s="59"/>
      <c r="AJ368" s="59"/>
      <c r="AK368" s="59"/>
      <c r="AL368" s="59"/>
      <c r="AM368" s="59"/>
    </row>
    <row r="369" spans="2:39" x14ac:dyDescent="0.35">
      <c r="B369"/>
      <c r="AI369" s="59"/>
      <c r="AJ369" s="59"/>
      <c r="AK369" s="59"/>
      <c r="AL369" s="59"/>
      <c r="AM369" s="59"/>
    </row>
    <row r="370" spans="2:39" x14ac:dyDescent="0.35">
      <c r="B370"/>
      <c r="AI370" s="59"/>
      <c r="AJ370" s="59"/>
      <c r="AK370" s="59"/>
      <c r="AL370" s="59"/>
      <c r="AM370" s="59"/>
    </row>
    <row r="371" spans="2:39" x14ac:dyDescent="0.35">
      <c r="B371"/>
      <c r="AI371" s="59"/>
      <c r="AJ371" s="59"/>
      <c r="AK371" s="59"/>
      <c r="AL371" s="59"/>
      <c r="AM371" s="59"/>
    </row>
    <row r="372" spans="2:39" x14ac:dyDescent="0.35">
      <c r="B372"/>
      <c r="AI372" s="59"/>
      <c r="AJ372" s="59"/>
      <c r="AK372" s="59"/>
      <c r="AL372" s="59"/>
      <c r="AM372" s="59"/>
    </row>
    <row r="373" spans="2:39" x14ac:dyDescent="0.35">
      <c r="B373"/>
      <c r="AI373" s="59"/>
      <c r="AJ373" s="59"/>
      <c r="AK373" s="59"/>
      <c r="AL373" s="59"/>
      <c r="AM373" s="59"/>
    </row>
    <row r="374" spans="2:39" x14ac:dyDescent="0.35">
      <c r="B374"/>
      <c r="AI374" s="59"/>
      <c r="AJ374" s="59"/>
      <c r="AK374" s="59"/>
      <c r="AL374" s="59"/>
      <c r="AM374" s="59"/>
    </row>
    <row r="375" spans="2:39" x14ac:dyDescent="0.35">
      <c r="B375"/>
      <c r="AI375" s="59"/>
      <c r="AJ375" s="59"/>
      <c r="AK375" s="59"/>
      <c r="AL375" s="59"/>
      <c r="AM375" s="59"/>
    </row>
    <row r="376" spans="2:39" x14ac:dyDescent="0.35">
      <c r="B376"/>
      <c r="AI376" s="59"/>
      <c r="AJ376" s="59"/>
      <c r="AK376" s="59"/>
      <c r="AL376" s="59"/>
      <c r="AM376" s="59"/>
    </row>
    <row r="377" spans="2:39" x14ac:dyDescent="0.35">
      <c r="B377"/>
      <c r="AI377" s="59"/>
      <c r="AJ377" s="59"/>
      <c r="AK377" s="59"/>
      <c r="AL377" s="59"/>
      <c r="AM377" s="59"/>
    </row>
    <row r="378" spans="2:39" x14ac:dyDescent="0.35">
      <c r="B378"/>
      <c r="AI378" s="59"/>
      <c r="AJ378" s="59"/>
      <c r="AK378" s="59"/>
      <c r="AL378" s="59"/>
      <c r="AM378" s="59"/>
    </row>
    <row r="379" spans="2:39" x14ac:dyDescent="0.35">
      <c r="B379"/>
      <c r="AI379" s="59"/>
      <c r="AJ379" s="59"/>
      <c r="AK379" s="59"/>
      <c r="AL379" s="59"/>
      <c r="AM379" s="59"/>
    </row>
    <row r="380" spans="2:39" x14ac:dyDescent="0.35">
      <c r="B380"/>
      <c r="AI380" s="59"/>
      <c r="AJ380" s="59"/>
      <c r="AK380" s="59"/>
      <c r="AL380" s="59"/>
      <c r="AM380" s="59"/>
    </row>
    <row r="381" spans="2:39" x14ac:dyDescent="0.35">
      <c r="B381"/>
      <c r="AI381" s="59"/>
      <c r="AJ381" s="59"/>
      <c r="AK381" s="59"/>
      <c r="AL381" s="59"/>
      <c r="AM381" s="59"/>
    </row>
    <row r="382" spans="2:39" x14ac:dyDescent="0.35">
      <c r="B382"/>
      <c r="AI382" s="59"/>
      <c r="AJ382" s="59"/>
      <c r="AK382" s="59"/>
      <c r="AL382" s="59"/>
      <c r="AM382" s="59"/>
    </row>
    <row r="383" spans="2:39" x14ac:dyDescent="0.35">
      <c r="B383"/>
      <c r="AI383" s="59"/>
      <c r="AJ383" s="59"/>
      <c r="AK383" s="59"/>
      <c r="AL383" s="59"/>
      <c r="AM383" s="59"/>
    </row>
    <row r="384" spans="2:39" x14ac:dyDescent="0.35">
      <c r="B384"/>
      <c r="AI384" s="59"/>
      <c r="AJ384" s="59"/>
      <c r="AK384" s="59"/>
      <c r="AL384" s="59"/>
      <c r="AM384" s="59"/>
    </row>
    <row r="385" spans="2:39" x14ac:dyDescent="0.35">
      <c r="B385"/>
      <c r="AI385" s="59"/>
      <c r="AJ385" s="59"/>
      <c r="AK385" s="59"/>
      <c r="AL385" s="59"/>
      <c r="AM385" s="59"/>
    </row>
    <row r="386" spans="2:39" x14ac:dyDescent="0.35">
      <c r="B386"/>
      <c r="AI386" s="59"/>
      <c r="AJ386" s="59"/>
      <c r="AK386" s="59"/>
      <c r="AL386" s="59"/>
      <c r="AM386" s="59"/>
    </row>
    <row r="387" spans="2:39" x14ac:dyDescent="0.35">
      <c r="B387"/>
      <c r="AI387" s="59"/>
      <c r="AJ387" s="59"/>
      <c r="AK387" s="59"/>
      <c r="AL387" s="59"/>
      <c r="AM387" s="59"/>
    </row>
    <row r="388" spans="2:39" x14ac:dyDescent="0.35">
      <c r="B388"/>
      <c r="AI388" s="59"/>
      <c r="AJ388" s="59"/>
      <c r="AK388" s="59"/>
      <c r="AL388" s="59"/>
      <c r="AM388" s="59"/>
    </row>
    <row r="389" spans="2:39" x14ac:dyDescent="0.35">
      <c r="B389"/>
      <c r="AI389" s="59"/>
      <c r="AJ389" s="59"/>
      <c r="AK389" s="59"/>
      <c r="AL389" s="59"/>
      <c r="AM389" s="59"/>
    </row>
    <row r="390" spans="2:39" x14ac:dyDescent="0.35">
      <c r="B390"/>
      <c r="AI390" s="59"/>
      <c r="AJ390" s="59"/>
      <c r="AK390" s="59"/>
      <c r="AL390" s="59"/>
      <c r="AM390" s="59"/>
    </row>
    <row r="391" spans="2:39" x14ac:dyDescent="0.35">
      <c r="B391"/>
      <c r="AI391" s="59"/>
      <c r="AJ391" s="59"/>
      <c r="AK391" s="59"/>
      <c r="AL391" s="59"/>
      <c r="AM391" s="59"/>
    </row>
    <row r="392" spans="2:39" x14ac:dyDescent="0.35">
      <c r="B392"/>
      <c r="AI392" s="59"/>
      <c r="AJ392" s="59"/>
      <c r="AK392" s="59"/>
      <c r="AL392" s="59"/>
      <c r="AM392" s="59"/>
    </row>
    <row r="393" spans="2:39" x14ac:dyDescent="0.35">
      <c r="B393"/>
      <c r="AI393" s="59"/>
      <c r="AJ393" s="59"/>
      <c r="AK393" s="59"/>
      <c r="AL393" s="59"/>
      <c r="AM393" s="59"/>
    </row>
    <row r="394" spans="2:39" x14ac:dyDescent="0.35">
      <c r="B394"/>
      <c r="AI394" s="59"/>
      <c r="AJ394" s="59"/>
      <c r="AK394" s="59"/>
      <c r="AL394" s="59"/>
      <c r="AM394" s="59"/>
    </row>
    <row r="395" spans="2:39" x14ac:dyDescent="0.35">
      <c r="B395"/>
      <c r="AI395" s="59"/>
      <c r="AJ395" s="59"/>
      <c r="AK395" s="59"/>
      <c r="AL395" s="59"/>
      <c r="AM395" s="59"/>
    </row>
    <row r="396" spans="2:39" x14ac:dyDescent="0.35">
      <c r="B396"/>
      <c r="AI396" s="59"/>
      <c r="AJ396" s="59"/>
      <c r="AK396" s="59"/>
      <c r="AL396" s="59"/>
      <c r="AM396" s="59"/>
    </row>
    <row r="397" spans="2:39" x14ac:dyDescent="0.35">
      <c r="B397"/>
      <c r="AI397" s="59"/>
      <c r="AJ397" s="59"/>
      <c r="AK397" s="59"/>
      <c r="AL397" s="59"/>
      <c r="AM397" s="59"/>
    </row>
    <row r="398" spans="2:39" x14ac:dyDescent="0.35">
      <c r="B398"/>
      <c r="AI398" s="59"/>
      <c r="AJ398" s="59"/>
      <c r="AK398" s="59"/>
      <c r="AL398" s="59"/>
      <c r="AM398" s="59"/>
    </row>
    <row r="399" spans="2:39" x14ac:dyDescent="0.35">
      <c r="B399"/>
      <c r="AI399" s="59"/>
      <c r="AJ399" s="59"/>
      <c r="AK399" s="59"/>
      <c r="AL399" s="59"/>
      <c r="AM399" s="59"/>
    </row>
    <row r="400" spans="2:39" x14ac:dyDescent="0.35">
      <c r="B400"/>
      <c r="AI400" s="59"/>
      <c r="AJ400" s="59"/>
      <c r="AK400" s="59"/>
      <c r="AL400" s="59"/>
      <c r="AM400" s="59"/>
    </row>
    <row r="401" spans="2:39" x14ac:dyDescent="0.35">
      <c r="B401"/>
      <c r="AI401" s="59"/>
      <c r="AJ401" s="59"/>
      <c r="AK401" s="59"/>
      <c r="AL401" s="59"/>
      <c r="AM401" s="59"/>
    </row>
    <row r="402" spans="2:39" x14ac:dyDescent="0.35">
      <c r="B402"/>
      <c r="AI402" s="59"/>
      <c r="AJ402" s="59"/>
      <c r="AK402" s="59"/>
      <c r="AL402" s="59"/>
      <c r="AM402" s="59"/>
    </row>
    <row r="403" spans="2:39" x14ac:dyDescent="0.35">
      <c r="B403"/>
      <c r="AI403" s="59"/>
      <c r="AJ403" s="59"/>
      <c r="AK403" s="59"/>
      <c r="AL403" s="59"/>
      <c r="AM403" s="59"/>
    </row>
    <row r="404" spans="2:39" x14ac:dyDescent="0.35">
      <c r="B404"/>
      <c r="AI404" s="59"/>
      <c r="AJ404" s="59"/>
      <c r="AK404" s="59"/>
      <c r="AL404" s="59"/>
      <c r="AM404" s="59"/>
    </row>
    <row r="405" spans="2:39" x14ac:dyDescent="0.35">
      <c r="B405"/>
      <c r="AI405" s="59"/>
      <c r="AJ405" s="59"/>
      <c r="AK405" s="59"/>
      <c r="AL405" s="59"/>
      <c r="AM405" s="59"/>
    </row>
    <row r="406" spans="2:39" x14ac:dyDescent="0.35">
      <c r="B406"/>
      <c r="AI406" s="59"/>
      <c r="AJ406" s="59"/>
      <c r="AK406" s="59"/>
      <c r="AL406" s="59"/>
      <c r="AM406" s="59"/>
    </row>
    <row r="407" spans="2:39" x14ac:dyDescent="0.35">
      <c r="B407"/>
      <c r="AI407" s="59"/>
      <c r="AJ407" s="59"/>
      <c r="AK407" s="59"/>
      <c r="AL407" s="59"/>
      <c r="AM407" s="59"/>
    </row>
    <row r="408" spans="2:39" x14ac:dyDescent="0.35">
      <c r="B408"/>
      <c r="AI408" s="59"/>
      <c r="AJ408" s="59"/>
      <c r="AK408" s="59"/>
      <c r="AL408" s="59"/>
      <c r="AM408" s="59"/>
    </row>
    <row r="409" spans="2:39" x14ac:dyDescent="0.35">
      <c r="B409"/>
      <c r="AI409" s="59"/>
      <c r="AJ409" s="59"/>
      <c r="AK409" s="59"/>
      <c r="AL409" s="59"/>
      <c r="AM409" s="59"/>
    </row>
    <row r="410" spans="2:39" x14ac:dyDescent="0.35">
      <c r="B410"/>
      <c r="AI410" s="59"/>
      <c r="AJ410" s="59"/>
      <c r="AK410" s="59"/>
      <c r="AL410" s="59"/>
      <c r="AM410" s="59"/>
    </row>
    <row r="411" spans="2:39" x14ac:dyDescent="0.35">
      <c r="B411"/>
      <c r="AI411" s="59"/>
      <c r="AJ411" s="59"/>
      <c r="AK411" s="59"/>
      <c r="AL411" s="59"/>
      <c r="AM411" s="59"/>
    </row>
    <row r="412" spans="2:39" x14ac:dyDescent="0.35">
      <c r="B412"/>
      <c r="AI412" s="59"/>
      <c r="AJ412" s="59"/>
      <c r="AK412" s="59"/>
      <c r="AL412" s="59"/>
      <c r="AM412" s="59"/>
    </row>
    <row r="413" spans="2:39" x14ac:dyDescent="0.35">
      <c r="B413"/>
      <c r="AI413" s="59"/>
      <c r="AJ413" s="59"/>
      <c r="AK413" s="59"/>
      <c r="AL413" s="59"/>
      <c r="AM413" s="59"/>
    </row>
    <row r="414" spans="2:39" x14ac:dyDescent="0.35">
      <c r="B414"/>
      <c r="AI414" s="59"/>
      <c r="AJ414" s="59"/>
      <c r="AK414" s="59"/>
      <c r="AL414" s="59"/>
      <c r="AM414" s="59"/>
    </row>
    <row r="415" spans="2:39" x14ac:dyDescent="0.35">
      <c r="B415"/>
      <c r="AI415" s="59"/>
      <c r="AJ415" s="59"/>
      <c r="AK415" s="59"/>
      <c r="AL415" s="59"/>
      <c r="AM415" s="59"/>
    </row>
    <row r="416" spans="2:39" x14ac:dyDescent="0.35">
      <c r="B416"/>
      <c r="AI416" s="59"/>
      <c r="AJ416" s="59"/>
      <c r="AK416" s="59"/>
      <c r="AL416" s="59"/>
      <c r="AM416" s="59"/>
    </row>
    <row r="417" spans="2:39" x14ac:dyDescent="0.35">
      <c r="B417"/>
      <c r="AI417" s="59"/>
      <c r="AJ417" s="59"/>
      <c r="AK417" s="59"/>
      <c r="AL417" s="59"/>
      <c r="AM417" s="59"/>
    </row>
    <row r="418" spans="2:39" x14ac:dyDescent="0.35">
      <c r="B418"/>
      <c r="AI418" s="59"/>
      <c r="AJ418" s="59"/>
      <c r="AK418" s="59"/>
      <c r="AL418" s="59"/>
      <c r="AM418" s="59"/>
    </row>
    <row r="419" spans="2:39" x14ac:dyDescent="0.35">
      <c r="B419"/>
      <c r="AI419" s="59"/>
      <c r="AJ419" s="59"/>
      <c r="AK419" s="59"/>
      <c r="AL419" s="59"/>
      <c r="AM419" s="59"/>
    </row>
    <row r="420" spans="2:39" x14ac:dyDescent="0.35">
      <c r="B420"/>
      <c r="AI420" s="59"/>
      <c r="AJ420" s="59"/>
      <c r="AK420" s="59"/>
      <c r="AL420" s="59"/>
      <c r="AM420" s="59"/>
    </row>
    <row r="421" spans="2:39" x14ac:dyDescent="0.35">
      <c r="B421"/>
      <c r="AI421" s="59"/>
      <c r="AJ421" s="59"/>
      <c r="AK421" s="59"/>
      <c r="AL421" s="59"/>
      <c r="AM421" s="59"/>
    </row>
    <row r="422" spans="2:39" x14ac:dyDescent="0.35">
      <c r="B422"/>
      <c r="AI422" s="59"/>
      <c r="AJ422" s="59"/>
      <c r="AK422" s="59"/>
      <c r="AL422" s="59"/>
      <c r="AM422" s="59"/>
    </row>
    <row r="423" spans="2:39" x14ac:dyDescent="0.35">
      <c r="B423"/>
      <c r="AI423" s="59"/>
      <c r="AJ423" s="59"/>
      <c r="AK423" s="59"/>
      <c r="AL423" s="59"/>
      <c r="AM423" s="59"/>
    </row>
    <row r="424" spans="2:39" x14ac:dyDescent="0.35">
      <c r="B424"/>
      <c r="AI424" s="59"/>
      <c r="AJ424" s="59"/>
      <c r="AK424" s="59"/>
      <c r="AL424" s="59"/>
      <c r="AM424" s="59"/>
    </row>
    <row r="425" spans="2:39" x14ac:dyDescent="0.35">
      <c r="B425"/>
      <c r="AI425" s="59"/>
      <c r="AJ425" s="59"/>
      <c r="AK425" s="59"/>
      <c r="AL425" s="59"/>
      <c r="AM425" s="59"/>
    </row>
    <row r="426" spans="2:39" x14ac:dyDescent="0.35">
      <c r="B426"/>
      <c r="AI426" s="59"/>
      <c r="AJ426" s="59"/>
      <c r="AK426" s="59"/>
      <c r="AL426" s="59"/>
      <c r="AM426" s="59"/>
    </row>
    <row r="427" spans="2:39" x14ac:dyDescent="0.35">
      <c r="B427"/>
      <c r="AI427" s="59"/>
      <c r="AJ427" s="59"/>
      <c r="AK427" s="59"/>
      <c r="AL427" s="59"/>
      <c r="AM427" s="59"/>
    </row>
    <row r="428" spans="2:39" x14ac:dyDescent="0.35">
      <c r="B428"/>
      <c r="AI428" s="59"/>
      <c r="AJ428" s="59"/>
      <c r="AK428" s="59"/>
      <c r="AL428" s="59"/>
      <c r="AM428" s="59"/>
    </row>
    <row r="429" spans="2:39" x14ac:dyDescent="0.35">
      <c r="B429"/>
      <c r="AI429" s="59"/>
      <c r="AJ429" s="59"/>
      <c r="AK429" s="59"/>
      <c r="AL429" s="59"/>
      <c r="AM429" s="59"/>
    </row>
    <row r="430" spans="2:39" x14ac:dyDescent="0.35">
      <c r="B430"/>
      <c r="AI430" s="59"/>
      <c r="AJ430" s="59"/>
      <c r="AK430" s="59"/>
      <c r="AL430" s="59"/>
      <c r="AM430" s="59"/>
    </row>
    <row r="431" spans="2:39" x14ac:dyDescent="0.35">
      <c r="B431"/>
      <c r="AI431" s="59"/>
      <c r="AJ431" s="59"/>
      <c r="AK431" s="59"/>
      <c r="AL431" s="59"/>
      <c r="AM431" s="59"/>
    </row>
    <row r="432" spans="2:39" x14ac:dyDescent="0.35">
      <c r="B432"/>
      <c r="AI432" s="59"/>
      <c r="AJ432" s="59"/>
      <c r="AK432" s="59"/>
      <c r="AL432" s="59"/>
      <c r="AM432" s="59"/>
    </row>
    <row r="433" spans="2:39" x14ac:dyDescent="0.35">
      <c r="B433"/>
      <c r="AI433" s="59"/>
      <c r="AJ433" s="59"/>
      <c r="AK433" s="59"/>
      <c r="AL433" s="59"/>
      <c r="AM433" s="59"/>
    </row>
    <row r="434" spans="2:39" x14ac:dyDescent="0.35">
      <c r="B434"/>
      <c r="AI434" s="59"/>
      <c r="AJ434" s="59"/>
      <c r="AK434" s="59"/>
      <c r="AL434" s="59"/>
      <c r="AM434" s="59"/>
    </row>
    <row r="435" spans="2:39" x14ac:dyDescent="0.35">
      <c r="B435"/>
      <c r="AI435" s="59"/>
      <c r="AJ435" s="59"/>
      <c r="AK435" s="59"/>
      <c r="AL435" s="59"/>
      <c r="AM435" s="59"/>
    </row>
    <row r="436" spans="2:39" x14ac:dyDescent="0.35">
      <c r="B436"/>
      <c r="AI436" s="59"/>
      <c r="AJ436" s="59"/>
      <c r="AK436" s="59"/>
      <c r="AL436" s="59"/>
      <c r="AM436" s="59"/>
    </row>
    <row r="437" spans="2:39" x14ac:dyDescent="0.35">
      <c r="B437"/>
      <c r="AI437" s="59"/>
      <c r="AJ437" s="59"/>
      <c r="AK437" s="59"/>
      <c r="AL437" s="59"/>
      <c r="AM437" s="59"/>
    </row>
    <row r="438" spans="2:39" x14ac:dyDescent="0.35">
      <c r="B438"/>
      <c r="AI438" s="59"/>
      <c r="AJ438" s="59"/>
      <c r="AK438" s="59"/>
      <c r="AL438" s="59"/>
      <c r="AM438" s="59"/>
    </row>
    <row r="439" spans="2:39" x14ac:dyDescent="0.35">
      <c r="B439"/>
      <c r="AI439" s="59"/>
      <c r="AJ439" s="59"/>
      <c r="AK439" s="59"/>
      <c r="AL439" s="59"/>
      <c r="AM439" s="59"/>
    </row>
    <row r="440" spans="2:39" x14ac:dyDescent="0.35">
      <c r="B440"/>
      <c r="AI440" s="59"/>
      <c r="AJ440" s="59"/>
      <c r="AK440" s="59"/>
      <c r="AL440" s="59"/>
      <c r="AM440" s="59"/>
    </row>
    <row r="441" spans="2:39" x14ac:dyDescent="0.35">
      <c r="B441"/>
      <c r="AI441" s="59"/>
      <c r="AJ441" s="59"/>
      <c r="AK441" s="59"/>
      <c r="AL441" s="59"/>
      <c r="AM441" s="59"/>
    </row>
    <row r="442" spans="2:39" x14ac:dyDescent="0.35">
      <c r="B442"/>
      <c r="AI442" s="59"/>
      <c r="AJ442" s="59"/>
      <c r="AK442" s="59"/>
      <c r="AL442" s="59"/>
      <c r="AM442" s="59"/>
    </row>
    <row r="443" spans="2:39" x14ac:dyDescent="0.35">
      <c r="B443"/>
      <c r="AI443" s="59"/>
      <c r="AJ443" s="59"/>
      <c r="AK443" s="59"/>
      <c r="AL443" s="59"/>
      <c r="AM443" s="59"/>
    </row>
    <row r="444" spans="2:39" x14ac:dyDescent="0.35">
      <c r="B444"/>
      <c r="AI444" s="59"/>
      <c r="AJ444" s="59"/>
      <c r="AK444" s="59"/>
      <c r="AL444" s="59"/>
      <c r="AM444" s="59"/>
    </row>
    <row r="445" spans="2:39" x14ac:dyDescent="0.35">
      <c r="B445"/>
      <c r="AI445" s="59"/>
      <c r="AJ445" s="59"/>
      <c r="AK445" s="59"/>
      <c r="AL445" s="59"/>
      <c r="AM445" s="59"/>
    </row>
    <row r="446" spans="2:39" x14ac:dyDescent="0.35">
      <c r="B446"/>
      <c r="AI446" s="59"/>
      <c r="AJ446" s="59"/>
      <c r="AK446" s="59"/>
      <c r="AL446" s="59"/>
      <c r="AM446" s="59"/>
    </row>
    <row r="447" spans="2:39" x14ac:dyDescent="0.35">
      <c r="B447"/>
      <c r="AI447" s="59"/>
      <c r="AJ447" s="59"/>
      <c r="AK447" s="59"/>
      <c r="AL447" s="59"/>
      <c r="AM447" s="59"/>
    </row>
    <row r="448" spans="2:39" x14ac:dyDescent="0.35">
      <c r="B448"/>
      <c r="AI448" s="59"/>
      <c r="AJ448" s="59"/>
      <c r="AK448" s="59"/>
      <c r="AL448" s="59"/>
      <c r="AM448" s="59"/>
    </row>
    <row r="449" spans="2:39" x14ac:dyDescent="0.35">
      <c r="B449"/>
      <c r="AI449" s="59"/>
      <c r="AJ449" s="59"/>
      <c r="AK449" s="59"/>
      <c r="AL449" s="59"/>
      <c r="AM449" s="59"/>
    </row>
    <row r="450" spans="2:39" x14ac:dyDescent="0.35">
      <c r="B450"/>
      <c r="AI450" s="59"/>
      <c r="AJ450" s="59"/>
      <c r="AK450" s="59"/>
      <c r="AL450" s="59"/>
      <c r="AM450" s="59"/>
    </row>
    <row r="451" spans="2:39" x14ac:dyDescent="0.35">
      <c r="B451"/>
      <c r="AI451" s="59"/>
      <c r="AJ451" s="59"/>
      <c r="AK451" s="59"/>
      <c r="AL451" s="59"/>
      <c r="AM451" s="59"/>
    </row>
    <row r="452" spans="2:39" x14ac:dyDescent="0.35">
      <c r="B452"/>
      <c r="AI452" s="59"/>
      <c r="AJ452" s="59"/>
      <c r="AK452" s="59"/>
      <c r="AL452" s="59"/>
      <c r="AM452" s="59"/>
    </row>
    <row r="453" spans="2:39" x14ac:dyDescent="0.35">
      <c r="B453"/>
      <c r="AI453" s="59"/>
      <c r="AJ453" s="59"/>
      <c r="AK453" s="59"/>
      <c r="AL453" s="59"/>
      <c r="AM453" s="59"/>
    </row>
    <row r="454" spans="2:39" x14ac:dyDescent="0.35">
      <c r="B454"/>
      <c r="AI454" s="59"/>
      <c r="AJ454" s="59"/>
      <c r="AK454" s="59"/>
      <c r="AL454" s="59"/>
      <c r="AM454" s="59"/>
    </row>
    <row r="455" spans="2:39" x14ac:dyDescent="0.35">
      <c r="B455"/>
      <c r="AI455" s="59"/>
      <c r="AJ455" s="59"/>
      <c r="AK455" s="59"/>
      <c r="AL455" s="59"/>
      <c r="AM455" s="59"/>
    </row>
    <row r="456" spans="2:39" x14ac:dyDescent="0.35">
      <c r="B456"/>
      <c r="AI456" s="59"/>
      <c r="AJ456" s="59"/>
      <c r="AK456" s="59"/>
      <c r="AL456" s="59"/>
      <c r="AM456" s="59"/>
    </row>
    <row r="457" spans="2:39" x14ac:dyDescent="0.35">
      <c r="B457"/>
      <c r="AI457" s="59"/>
      <c r="AJ457" s="59"/>
      <c r="AK457" s="59"/>
      <c r="AL457" s="59"/>
      <c r="AM457" s="59"/>
    </row>
    <row r="458" spans="2:39" x14ac:dyDescent="0.35">
      <c r="B458"/>
      <c r="AI458" s="59"/>
      <c r="AJ458" s="59"/>
      <c r="AK458" s="59"/>
      <c r="AL458" s="59"/>
      <c r="AM458" s="59"/>
    </row>
    <row r="459" spans="2:39" x14ac:dyDescent="0.35">
      <c r="B459"/>
      <c r="AI459" s="59"/>
      <c r="AJ459" s="59"/>
      <c r="AK459" s="59"/>
      <c r="AL459" s="59"/>
      <c r="AM459" s="59"/>
    </row>
    <row r="460" spans="2:39" x14ac:dyDescent="0.35">
      <c r="B460"/>
      <c r="AI460" s="59"/>
      <c r="AJ460" s="59"/>
      <c r="AK460" s="59"/>
      <c r="AL460" s="59"/>
      <c r="AM460" s="59"/>
    </row>
    <row r="461" spans="2:39" x14ac:dyDescent="0.35">
      <c r="B461"/>
      <c r="AI461" s="59"/>
      <c r="AJ461" s="59"/>
      <c r="AK461" s="59"/>
      <c r="AL461" s="59"/>
      <c r="AM461" s="59"/>
    </row>
    <row r="462" spans="2:39" x14ac:dyDescent="0.35">
      <c r="B462"/>
      <c r="AI462" s="59"/>
      <c r="AJ462" s="59"/>
      <c r="AK462" s="59"/>
      <c r="AL462" s="59"/>
      <c r="AM462" s="59"/>
    </row>
    <row r="463" spans="2:39" x14ac:dyDescent="0.35">
      <c r="B463"/>
      <c r="AI463" s="59"/>
      <c r="AJ463" s="59"/>
      <c r="AK463" s="59"/>
      <c r="AL463" s="59"/>
      <c r="AM463" s="59"/>
    </row>
    <row r="464" spans="2:39" x14ac:dyDescent="0.35">
      <c r="B464"/>
      <c r="AI464" s="59"/>
      <c r="AJ464" s="59"/>
      <c r="AK464" s="59"/>
      <c r="AL464" s="59"/>
      <c r="AM464" s="59"/>
    </row>
    <row r="465" spans="2:39" x14ac:dyDescent="0.35">
      <c r="B465"/>
      <c r="AI465" s="59"/>
      <c r="AJ465" s="59"/>
      <c r="AK465" s="59"/>
      <c r="AL465" s="59"/>
      <c r="AM465" s="59"/>
    </row>
    <row r="466" spans="2:39" x14ac:dyDescent="0.35">
      <c r="B466"/>
      <c r="AI466" s="59"/>
      <c r="AJ466" s="59"/>
      <c r="AK466" s="59"/>
      <c r="AL466" s="59"/>
      <c r="AM466" s="59"/>
    </row>
    <row r="467" spans="2:39" x14ac:dyDescent="0.35">
      <c r="B467"/>
      <c r="AI467" s="59"/>
      <c r="AJ467" s="59"/>
      <c r="AK467" s="59"/>
      <c r="AL467" s="59"/>
      <c r="AM467" s="59"/>
    </row>
    <row r="468" spans="2:39" x14ac:dyDescent="0.35">
      <c r="B468"/>
      <c r="AI468" s="59"/>
      <c r="AJ468" s="59"/>
      <c r="AK468" s="59"/>
      <c r="AL468" s="59"/>
      <c r="AM468" s="59"/>
    </row>
    <row r="469" spans="2:39" x14ac:dyDescent="0.35">
      <c r="B469"/>
      <c r="AI469" s="59"/>
      <c r="AJ469" s="59"/>
      <c r="AK469" s="59"/>
      <c r="AL469" s="59"/>
      <c r="AM469" s="59"/>
    </row>
    <row r="470" spans="2:39" x14ac:dyDescent="0.35">
      <c r="B470"/>
      <c r="AI470" s="59"/>
      <c r="AJ470" s="59"/>
      <c r="AK470" s="59"/>
      <c r="AL470" s="59"/>
      <c r="AM470" s="59"/>
    </row>
    <row r="471" spans="2:39" x14ac:dyDescent="0.35">
      <c r="B471"/>
      <c r="AI471" s="59"/>
      <c r="AJ471" s="59"/>
      <c r="AK471" s="59"/>
      <c r="AL471" s="59"/>
      <c r="AM471" s="59"/>
    </row>
    <row r="472" spans="2:39" x14ac:dyDescent="0.35">
      <c r="B472"/>
      <c r="AI472" s="59"/>
      <c r="AJ472" s="59"/>
      <c r="AK472" s="59"/>
      <c r="AL472" s="59"/>
      <c r="AM472" s="59"/>
    </row>
    <row r="473" spans="2:39" x14ac:dyDescent="0.35">
      <c r="B473"/>
      <c r="AI473" s="59"/>
      <c r="AJ473" s="59"/>
      <c r="AK473" s="59"/>
      <c r="AL473" s="59"/>
      <c r="AM473" s="59"/>
    </row>
    <row r="474" spans="2:39" x14ac:dyDescent="0.35">
      <c r="B474"/>
      <c r="AI474" s="59"/>
      <c r="AJ474" s="59"/>
      <c r="AK474" s="59"/>
      <c r="AL474" s="59"/>
      <c r="AM474" s="59"/>
    </row>
    <row r="475" spans="2:39" x14ac:dyDescent="0.35">
      <c r="B475"/>
      <c r="AI475" s="59"/>
      <c r="AJ475" s="59"/>
      <c r="AK475" s="59"/>
      <c r="AL475" s="59"/>
      <c r="AM475" s="59"/>
    </row>
    <row r="476" spans="2:39" x14ac:dyDescent="0.35">
      <c r="B476"/>
      <c r="AI476" s="59"/>
      <c r="AJ476" s="59"/>
      <c r="AK476" s="59"/>
      <c r="AL476" s="59"/>
      <c r="AM476" s="59"/>
    </row>
    <row r="477" spans="2:39" x14ac:dyDescent="0.35">
      <c r="B477"/>
      <c r="AI477" s="59"/>
      <c r="AJ477" s="59"/>
      <c r="AK477" s="59"/>
      <c r="AL477" s="59"/>
      <c r="AM477" s="59"/>
    </row>
    <row r="478" spans="2:39" x14ac:dyDescent="0.35">
      <c r="B478"/>
      <c r="AI478" s="59"/>
      <c r="AJ478" s="59"/>
      <c r="AK478" s="59"/>
      <c r="AL478" s="59"/>
      <c r="AM478" s="59"/>
    </row>
    <row r="479" spans="2:39" x14ac:dyDescent="0.35">
      <c r="B479"/>
      <c r="AI479" s="59"/>
      <c r="AJ479" s="59"/>
      <c r="AK479" s="59"/>
      <c r="AL479" s="59"/>
      <c r="AM479" s="59"/>
    </row>
    <row r="480" spans="2:39" x14ac:dyDescent="0.35">
      <c r="B480"/>
      <c r="AI480" s="59"/>
      <c r="AJ480" s="59"/>
      <c r="AK480" s="59"/>
      <c r="AL480" s="59"/>
      <c r="AM480" s="59"/>
    </row>
    <row r="481" spans="2:39" x14ac:dyDescent="0.35">
      <c r="B481"/>
      <c r="AI481" s="59"/>
      <c r="AJ481" s="59"/>
      <c r="AK481" s="59"/>
      <c r="AL481" s="59"/>
      <c r="AM481" s="59"/>
    </row>
    <row r="482" spans="2:39" x14ac:dyDescent="0.35">
      <c r="B482"/>
      <c r="AI482" s="59"/>
      <c r="AJ482" s="59"/>
      <c r="AK482" s="59"/>
      <c r="AL482" s="59"/>
      <c r="AM482" s="59"/>
    </row>
    <row r="483" spans="2:39" x14ac:dyDescent="0.35">
      <c r="B483"/>
      <c r="AI483" s="59"/>
      <c r="AJ483" s="59"/>
      <c r="AK483" s="59"/>
      <c r="AL483" s="59"/>
      <c r="AM483" s="59"/>
    </row>
    <row r="484" spans="2:39" x14ac:dyDescent="0.35">
      <c r="B484"/>
      <c r="AI484" s="59"/>
      <c r="AJ484" s="59"/>
      <c r="AK484" s="59"/>
      <c r="AL484" s="59"/>
      <c r="AM484" s="59"/>
    </row>
    <row r="485" spans="2:39" x14ac:dyDescent="0.35">
      <c r="B485"/>
      <c r="AI485" s="59"/>
      <c r="AJ485" s="59"/>
      <c r="AK485" s="59"/>
      <c r="AL485" s="59"/>
      <c r="AM485" s="59"/>
    </row>
    <row r="486" spans="2:39" x14ac:dyDescent="0.35">
      <c r="B486"/>
      <c r="AI486" s="59"/>
      <c r="AJ486" s="59"/>
      <c r="AK486" s="59"/>
      <c r="AL486" s="59"/>
      <c r="AM486" s="59"/>
    </row>
    <row r="487" spans="2:39" x14ac:dyDescent="0.35">
      <c r="B487"/>
      <c r="AI487" s="59"/>
      <c r="AJ487" s="59"/>
      <c r="AK487" s="59"/>
      <c r="AL487" s="59"/>
      <c r="AM487" s="59"/>
    </row>
    <row r="488" spans="2:39" x14ac:dyDescent="0.35">
      <c r="B488"/>
      <c r="AI488" s="59"/>
      <c r="AJ488" s="59"/>
      <c r="AK488" s="59"/>
      <c r="AL488" s="59"/>
      <c r="AM488" s="59"/>
    </row>
    <row r="489" spans="2:39" x14ac:dyDescent="0.35">
      <c r="B489"/>
      <c r="AI489" s="59"/>
      <c r="AJ489" s="59"/>
      <c r="AK489" s="59"/>
      <c r="AL489" s="59"/>
      <c r="AM489" s="59"/>
    </row>
    <row r="490" spans="2:39" x14ac:dyDescent="0.35">
      <c r="B490"/>
      <c r="AI490" s="59"/>
      <c r="AJ490" s="59"/>
      <c r="AK490" s="59"/>
      <c r="AL490" s="59"/>
      <c r="AM490" s="59"/>
    </row>
    <row r="491" spans="2:39" x14ac:dyDescent="0.35">
      <c r="B491"/>
      <c r="AI491" s="59"/>
      <c r="AJ491" s="59"/>
      <c r="AK491" s="59"/>
      <c r="AL491" s="59"/>
      <c r="AM491" s="59"/>
    </row>
    <row r="492" spans="2:39" x14ac:dyDescent="0.35">
      <c r="B492"/>
      <c r="AI492" s="59"/>
      <c r="AJ492" s="59"/>
      <c r="AK492" s="59"/>
      <c r="AL492" s="59"/>
      <c r="AM492" s="59"/>
    </row>
    <row r="493" spans="2:39" x14ac:dyDescent="0.35">
      <c r="B493"/>
      <c r="AI493" s="59"/>
      <c r="AJ493" s="59"/>
      <c r="AK493" s="59"/>
      <c r="AL493" s="59"/>
      <c r="AM493" s="59"/>
    </row>
    <row r="494" spans="2:39" x14ac:dyDescent="0.35">
      <c r="B494"/>
      <c r="AI494" s="59"/>
      <c r="AJ494" s="59"/>
      <c r="AK494" s="59"/>
      <c r="AL494" s="59"/>
      <c r="AM494" s="59"/>
    </row>
    <row r="495" spans="2:39" x14ac:dyDescent="0.35">
      <c r="B495"/>
      <c r="AI495" s="59"/>
      <c r="AJ495" s="59"/>
      <c r="AK495" s="59"/>
      <c r="AL495" s="59"/>
      <c r="AM495" s="59"/>
    </row>
    <row r="496" spans="2:39" x14ac:dyDescent="0.35">
      <c r="B496"/>
      <c r="AI496" s="59"/>
      <c r="AJ496" s="59"/>
      <c r="AK496" s="59"/>
      <c r="AL496" s="59"/>
      <c r="AM496" s="59"/>
    </row>
    <row r="497" spans="2:39" x14ac:dyDescent="0.35">
      <c r="B497"/>
      <c r="AI497" s="59"/>
      <c r="AJ497" s="59"/>
      <c r="AK497" s="59"/>
      <c r="AL497" s="59"/>
      <c r="AM497" s="59"/>
    </row>
    <row r="498" spans="2:39" x14ac:dyDescent="0.35">
      <c r="B498"/>
      <c r="AI498" s="59"/>
      <c r="AJ498" s="59"/>
      <c r="AK498" s="59"/>
      <c r="AL498" s="59"/>
      <c r="AM498" s="59"/>
    </row>
    <row r="499" spans="2:39" x14ac:dyDescent="0.35">
      <c r="B499"/>
      <c r="AI499" s="59"/>
      <c r="AJ499" s="59"/>
      <c r="AK499" s="59"/>
      <c r="AL499" s="59"/>
      <c r="AM499" s="59"/>
    </row>
    <row r="500" spans="2:39" x14ac:dyDescent="0.35">
      <c r="B500"/>
      <c r="AI500" s="59"/>
      <c r="AJ500" s="59"/>
      <c r="AK500" s="59"/>
      <c r="AL500" s="59"/>
      <c r="AM500" s="59"/>
    </row>
    <row r="501" spans="2:39" x14ac:dyDescent="0.35">
      <c r="B501"/>
      <c r="AI501" s="59"/>
      <c r="AJ501" s="59"/>
      <c r="AK501" s="59"/>
      <c r="AL501" s="59"/>
      <c r="AM501" s="59"/>
    </row>
    <row r="502" spans="2:39" x14ac:dyDescent="0.35">
      <c r="B502"/>
      <c r="AI502" s="59"/>
      <c r="AJ502" s="59"/>
      <c r="AK502" s="59"/>
      <c r="AL502" s="59"/>
      <c r="AM502" s="59"/>
    </row>
    <row r="503" spans="2:39" x14ac:dyDescent="0.35">
      <c r="B503"/>
      <c r="AI503" s="59"/>
      <c r="AJ503" s="59"/>
      <c r="AK503" s="59"/>
      <c r="AL503" s="59"/>
      <c r="AM503" s="59"/>
    </row>
    <row r="504" spans="2:39" x14ac:dyDescent="0.35">
      <c r="B504"/>
      <c r="AI504" s="59"/>
      <c r="AJ504" s="59"/>
      <c r="AK504" s="59"/>
      <c r="AL504" s="59"/>
      <c r="AM504" s="59"/>
    </row>
    <row r="505" spans="2:39" x14ac:dyDescent="0.35">
      <c r="B505"/>
      <c r="AI505" s="59"/>
      <c r="AJ505" s="59"/>
      <c r="AK505" s="59"/>
      <c r="AL505" s="59"/>
      <c r="AM505" s="59"/>
    </row>
    <row r="506" spans="2:39" x14ac:dyDescent="0.35">
      <c r="B506"/>
      <c r="AI506" s="59"/>
      <c r="AJ506" s="59"/>
      <c r="AK506" s="59"/>
      <c r="AL506" s="59"/>
      <c r="AM506" s="59"/>
    </row>
    <row r="507" spans="2:39" x14ac:dyDescent="0.35">
      <c r="B507"/>
      <c r="AI507" s="59"/>
      <c r="AJ507" s="59"/>
      <c r="AK507" s="59"/>
      <c r="AL507" s="59"/>
      <c r="AM507" s="59"/>
    </row>
    <row r="508" spans="2:39" x14ac:dyDescent="0.35">
      <c r="B508"/>
      <c r="AI508" s="59"/>
      <c r="AJ508" s="59"/>
      <c r="AK508" s="59"/>
      <c r="AL508" s="59"/>
      <c r="AM508" s="59"/>
    </row>
    <row r="509" spans="2:39" x14ac:dyDescent="0.35">
      <c r="B509"/>
      <c r="AI509" s="59"/>
      <c r="AJ509" s="59"/>
      <c r="AK509" s="59"/>
      <c r="AL509" s="59"/>
      <c r="AM509" s="59"/>
    </row>
    <row r="510" spans="2:39" x14ac:dyDescent="0.35">
      <c r="B510"/>
      <c r="AI510" s="59"/>
      <c r="AJ510" s="59"/>
      <c r="AK510" s="59"/>
      <c r="AL510" s="59"/>
      <c r="AM510" s="59"/>
    </row>
    <row r="511" spans="2:39" x14ac:dyDescent="0.35">
      <c r="B511"/>
      <c r="AI511" s="59"/>
      <c r="AJ511" s="59"/>
      <c r="AK511" s="59"/>
      <c r="AL511" s="59"/>
      <c r="AM511" s="59"/>
    </row>
    <row r="512" spans="2:39" x14ac:dyDescent="0.35">
      <c r="B512"/>
      <c r="AI512" s="59"/>
      <c r="AJ512" s="59"/>
      <c r="AK512" s="59"/>
      <c r="AL512" s="59"/>
      <c r="AM512" s="59"/>
    </row>
    <row r="513" spans="2:39" x14ac:dyDescent="0.35">
      <c r="B513"/>
      <c r="AI513" s="59"/>
      <c r="AJ513" s="59"/>
      <c r="AK513" s="59"/>
      <c r="AL513" s="59"/>
      <c r="AM513" s="59"/>
    </row>
    <row r="514" spans="2:39" x14ac:dyDescent="0.35">
      <c r="B514"/>
      <c r="AI514" s="59"/>
      <c r="AJ514" s="59"/>
      <c r="AK514" s="59"/>
      <c r="AL514" s="59"/>
      <c r="AM514" s="59"/>
    </row>
    <row r="515" spans="2:39" x14ac:dyDescent="0.35">
      <c r="B515"/>
      <c r="AI515" s="59"/>
      <c r="AJ515" s="59"/>
      <c r="AK515" s="59"/>
      <c r="AL515" s="59"/>
      <c r="AM515" s="59"/>
    </row>
    <row r="516" spans="2:39" x14ac:dyDescent="0.35">
      <c r="B516"/>
      <c r="AI516" s="59"/>
      <c r="AJ516" s="59"/>
      <c r="AK516" s="59"/>
      <c r="AL516" s="59"/>
      <c r="AM516" s="59"/>
    </row>
    <row r="517" spans="2:39" x14ac:dyDescent="0.35">
      <c r="B517"/>
      <c r="AI517" s="59"/>
      <c r="AJ517" s="59"/>
      <c r="AK517" s="59"/>
      <c r="AL517" s="59"/>
      <c r="AM517" s="59"/>
    </row>
    <row r="518" spans="2:39" x14ac:dyDescent="0.35">
      <c r="B518"/>
      <c r="AI518" s="59"/>
      <c r="AJ518" s="59"/>
      <c r="AK518" s="59"/>
      <c r="AL518" s="59"/>
      <c r="AM518" s="59"/>
    </row>
    <row r="519" spans="2:39" x14ac:dyDescent="0.35">
      <c r="B519"/>
      <c r="AI519" s="59"/>
      <c r="AJ519" s="59"/>
      <c r="AK519" s="59"/>
      <c r="AL519" s="59"/>
      <c r="AM519" s="59"/>
    </row>
    <row r="520" spans="2:39" x14ac:dyDescent="0.35">
      <c r="B520"/>
      <c r="AI520" s="59"/>
      <c r="AJ520" s="59"/>
      <c r="AK520" s="59"/>
      <c r="AL520" s="59"/>
      <c r="AM520" s="59"/>
    </row>
    <row r="521" spans="2:39" x14ac:dyDescent="0.35">
      <c r="B521"/>
      <c r="AI521" s="59"/>
      <c r="AJ521" s="59"/>
      <c r="AK521" s="59"/>
      <c r="AL521" s="59"/>
      <c r="AM521" s="59"/>
    </row>
    <row r="522" spans="2:39" x14ac:dyDescent="0.35">
      <c r="B522"/>
      <c r="AI522" s="59"/>
      <c r="AJ522" s="59"/>
      <c r="AK522" s="59"/>
      <c r="AL522" s="59"/>
      <c r="AM522" s="59"/>
    </row>
    <row r="523" spans="2:39" x14ac:dyDescent="0.35">
      <c r="B523"/>
      <c r="AI523" s="59"/>
      <c r="AJ523" s="59"/>
      <c r="AK523" s="59"/>
      <c r="AL523" s="59"/>
      <c r="AM523" s="59"/>
    </row>
    <row r="524" spans="2:39" x14ac:dyDescent="0.35">
      <c r="B524"/>
      <c r="AI524" s="59"/>
      <c r="AJ524" s="59"/>
      <c r="AK524" s="59"/>
      <c r="AL524" s="59"/>
      <c r="AM524" s="59"/>
    </row>
    <row r="525" spans="2:39" x14ac:dyDescent="0.35">
      <c r="B525"/>
      <c r="AI525" s="59"/>
      <c r="AJ525" s="59"/>
      <c r="AK525" s="59"/>
      <c r="AL525" s="59"/>
      <c r="AM525" s="59"/>
    </row>
    <row r="526" spans="2:39" x14ac:dyDescent="0.35">
      <c r="B526"/>
      <c r="AI526" s="59"/>
      <c r="AJ526" s="59"/>
      <c r="AK526" s="59"/>
      <c r="AL526" s="59"/>
      <c r="AM526" s="59"/>
    </row>
    <row r="527" spans="2:39" x14ac:dyDescent="0.35">
      <c r="B527"/>
      <c r="AI527" s="59"/>
      <c r="AJ527" s="59"/>
      <c r="AK527" s="59"/>
      <c r="AL527" s="59"/>
      <c r="AM527" s="59"/>
    </row>
    <row r="528" spans="2:39" x14ac:dyDescent="0.35">
      <c r="B528"/>
      <c r="AI528" s="59"/>
      <c r="AJ528" s="59"/>
      <c r="AK528" s="59"/>
      <c r="AL528" s="59"/>
      <c r="AM528" s="59"/>
    </row>
    <row r="529" spans="2:39" x14ac:dyDescent="0.35">
      <c r="B529"/>
      <c r="AI529" s="59"/>
      <c r="AJ529" s="59"/>
      <c r="AK529" s="59"/>
      <c r="AL529" s="59"/>
      <c r="AM529" s="59"/>
    </row>
    <row r="530" spans="2:39" x14ac:dyDescent="0.35">
      <c r="B530"/>
      <c r="AI530" s="59"/>
      <c r="AJ530" s="59"/>
      <c r="AK530" s="59"/>
      <c r="AL530" s="59"/>
      <c r="AM530" s="59"/>
    </row>
    <row r="531" spans="2:39" x14ac:dyDescent="0.35">
      <c r="B531"/>
      <c r="AI531" s="59"/>
      <c r="AJ531" s="59"/>
      <c r="AK531" s="59"/>
      <c r="AL531" s="59"/>
      <c r="AM531" s="59"/>
    </row>
    <row r="532" spans="2:39" x14ac:dyDescent="0.35">
      <c r="B532"/>
      <c r="AI532" s="59"/>
      <c r="AJ532" s="59"/>
      <c r="AK532" s="59"/>
      <c r="AL532" s="59"/>
      <c r="AM532" s="59"/>
    </row>
    <row r="533" spans="2:39" x14ac:dyDescent="0.35">
      <c r="B533"/>
      <c r="AI533" s="59"/>
      <c r="AJ533" s="59"/>
      <c r="AK533" s="59"/>
      <c r="AL533" s="59"/>
      <c r="AM533" s="59"/>
    </row>
    <row r="534" spans="2:39" x14ac:dyDescent="0.35">
      <c r="B534"/>
      <c r="AI534" s="59"/>
      <c r="AJ534" s="59"/>
      <c r="AK534" s="59"/>
      <c r="AL534" s="59"/>
      <c r="AM534" s="59"/>
    </row>
    <row r="535" spans="2:39" x14ac:dyDescent="0.35">
      <c r="B535"/>
      <c r="AI535" s="59"/>
      <c r="AJ535" s="59"/>
      <c r="AK535" s="59"/>
      <c r="AL535" s="59"/>
      <c r="AM535" s="59"/>
    </row>
    <row r="536" spans="2:39" x14ac:dyDescent="0.35">
      <c r="B536"/>
      <c r="AI536" s="59"/>
      <c r="AJ536" s="59"/>
      <c r="AK536" s="59"/>
      <c r="AL536" s="59"/>
      <c r="AM536" s="59"/>
    </row>
    <row r="537" spans="2:39" x14ac:dyDescent="0.35">
      <c r="B537"/>
      <c r="AI537" s="59"/>
      <c r="AJ537" s="59"/>
      <c r="AK537" s="59"/>
      <c r="AL537" s="59"/>
      <c r="AM537" s="59"/>
    </row>
    <row r="538" spans="2:39" x14ac:dyDescent="0.35">
      <c r="B538"/>
      <c r="AI538" s="59"/>
      <c r="AJ538" s="59"/>
      <c r="AK538" s="59"/>
      <c r="AL538" s="59"/>
      <c r="AM538" s="59"/>
    </row>
    <row r="539" spans="2:39" x14ac:dyDescent="0.35">
      <c r="B539"/>
      <c r="AI539" s="59"/>
      <c r="AJ539" s="59"/>
      <c r="AK539" s="59"/>
      <c r="AL539" s="59"/>
      <c r="AM539" s="59"/>
    </row>
    <row r="540" spans="2:39" x14ac:dyDescent="0.35">
      <c r="B540"/>
      <c r="AI540" s="59"/>
      <c r="AJ540" s="59"/>
      <c r="AK540" s="59"/>
      <c r="AL540" s="59"/>
      <c r="AM540" s="59"/>
    </row>
    <row r="541" spans="2:39" x14ac:dyDescent="0.35">
      <c r="B541"/>
      <c r="AI541" s="59"/>
      <c r="AJ541" s="59"/>
      <c r="AK541" s="59"/>
      <c r="AL541" s="59"/>
      <c r="AM541" s="59"/>
    </row>
    <row r="542" spans="2:39" x14ac:dyDescent="0.35">
      <c r="B542"/>
      <c r="AI542" s="59"/>
      <c r="AJ542" s="59"/>
      <c r="AK542" s="59"/>
      <c r="AL542" s="59"/>
      <c r="AM542" s="59"/>
    </row>
    <row r="543" spans="2:39" x14ac:dyDescent="0.35">
      <c r="B543"/>
      <c r="AI543" s="59"/>
      <c r="AJ543" s="59"/>
      <c r="AK543" s="59"/>
      <c r="AL543" s="59"/>
      <c r="AM543" s="59"/>
    </row>
    <row r="544" spans="2:39" x14ac:dyDescent="0.35">
      <c r="B544"/>
      <c r="AI544" s="59"/>
      <c r="AJ544" s="59"/>
      <c r="AK544" s="59"/>
      <c r="AL544" s="59"/>
      <c r="AM544" s="59"/>
    </row>
    <row r="545" spans="2:39" x14ac:dyDescent="0.35">
      <c r="B545"/>
      <c r="AI545" s="59"/>
      <c r="AJ545" s="59"/>
      <c r="AK545" s="59"/>
      <c r="AL545" s="59"/>
      <c r="AM545" s="59"/>
    </row>
    <row r="546" spans="2:39" x14ac:dyDescent="0.35">
      <c r="B546"/>
      <c r="AI546" s="59"/>
      <c r="AJ546" s="59"/>
      <c r="AK546" s="59"/>
      <c r="AL546" s="59"/>
      <c r="AM546" s="59"/>
    </row>
    <row r="547" spans="2:39" x14ac:dyDescent="0.35">
      <c r="B547"/>
      <c r="AI547" s="59"/>
      <c r="AJ547" s="59"/>
      <c r="AK547" s="59"/>
      <c r="AL547" s="59"/>
      <c r="AM547" s="59"/>
    </row>
    <row r="548" spans="2:39" x14ac:dyDescent="0.35">
      <c r="B548"/>
      <c r="AI548" s="59"/>
      <c r="AJ548" s="59"/>
      <c r="AK548" s="59"/>
      <c r="AL548" s="59"/>
      <c r="AM548" s="59"/>
    </row>
    <row r="549" spans="2:39" x14ac:dyDescent="0.35">
      <c r="B549"/>
      <c r="AI549" s="59"/>
      <c r="AJ549" s="59"/>
      <c r="AK549" s="59"/>
      <c r="AL549" s="59"/>
      <c r="AM549" s="59"/>
    </row>
    <row r="550" spans="2:39" x14ac:dyDescent="0.35">
      <c r="B550"/>
      <c r="AI550" s="59"/>
      <c r="AJ550" s="59"/>
      <c r="AK550" s="59"/>
      <c r="AL550" s="59"/>
      <c r="AM550" s="59"/>
    </row>
    <row r="551" spans="2:39" x14ac:dyDescent="0.35">
      <c r="B551"/>
      <c r="AI551" s="59"/>
      <c r="AJ551" s="59"/>
      <c r="AK551" s="59"/>
      <c r="AL551" s="59"/>
      <c r="AM551" s="59"/>
    </row>
    <row r="552" spans="2:39" x14ac:dyDescent="0.35">
      <c r="B552"/>
      <c r="AI552" s="59"/>
      <c r="AJ552" s="59"/>
      <c r="AK552" s="59"/>
      <c r="AL552" s="59"/>
      <c r="AM552" s="59"/>
    </row>
    <row r="553" spans="2:39" x14ac:dyDescent="0.35">
      <c r="B553"/>
      <c r="AI553" s="59"/>
      <c r="AJ553" s="59"/>
      <c r="AK553" s="59"/>
      <c r="AL553" s="59"/>
      <c r="AM553" s="59"/>
    </row>
    <row r="554" spans="2:39" x14ac:dyDescent="0.35">
      <c r="B554"/>
      <c r="AI554" s="59"/>
      <c r="AJ554" s="59"/>
      <c r="AK554" s="59"/>
      <c r="AL554" s="59"/>
      <c r="AM554" s="59"/>
    </row>
    <row r="555" spans="2:39" x14ac:dyDescent="0.35">
      <c r="B555"/>
      <c r="AI555" s="59"/>
      <c r="AJ555" s="59"/>
      <c r="AK555" s="59"/>
      <c r="AL555" s="59"/>
      <c r="AM555" s="59"/>
    </row>
    <row r="556" spans="2:39" x14ac:dyDescent="0.35">
      <c r="B556"/>
      <c r="AI556" s="59"/>
      <c r="AJ556" s="59"/>
      <c r="AK556" s="59"/>
      <c r="AL556" s="59"/>
      <c r="AM556" s="59"/>
    </row>
    <row r="557" spans="2:39" x14ac:dyDescent="0.35">
      <c r="B557"/>
      <c r="AI557" s="59"/>
      <c r="AJ557" s="59"/>
      <c r="AK557" s="59"/>
      <c r="AL557" s="59"/>
      <c r="AM557" s="59"/>
    </row>
    <row r="558" spans="2:39" x14ac:dyDescent="0.35">
      <c r="B558"/>
      <c r="AI558" s="59"/>
      <c r="AJ558" s="59"/>
      <c r="AK558" s="59"/>
      <c r="AL558" s="59"/>
      <c r="AM558" s="59"/>
    </row>
    <row r="559" spans="2:39" x14ac:dyDescent="0.35">
      <c r="B559"/>
      <c r="AI559" s="59"/>
      <c r="AJ559" s="59"/>
      <c r="AK559" s="59"/>
      <c r="AL559" s="59"/>
      <c r="AM559" s="59"/>
    </row>
    <row r="560" spans="2:39" x14ac:dyDescent="0.35">
      <c r="B560"/>
      <c r="AI560" s="59"/>
      <c r="AJ560" s="59"/>
      <c r="AK560" s="59"/>
      <c r="AL560" s="59"/>
      <c r="AM560" s="59"/>
    </row>
    <row r="561" spans="2:39" x14ac:dyDescent="0.35">
      <c r="B561"/>
      <c r="AI561" s="59"/>
      <c r="AJ561" s="59"/>
      <c r="AK561" s="59"/>
      <c r="AL561" s="59"/>
      <c r="AM561" s="59"/>
    </row>
    <row r="562" spans="2:39" x14ac:dyDescent="0.35">
      <c r="B562"/>
      <c r="AI562" s="59"/>
      <c r="AJ562" s="59"/>
      <c r="AK562" s="59"/>
      <c r="AL562" s="59"/>
      <c r="AM562" s="59"/>
    </row>
    <row r="563" spans="2:39" x14ac:dyDescent="0.35">
      <c r="B563"/>
      <c r="AI563" s="59"/>
      <c r="AJ563" s="59"/>
      <c r="AK563" s="59"/>
      <c r="AL563" s="59"/>
      <c r="AM563" s="59"/>
    </row>
    <row r="564" spans="2:39" x14ac:dyDescent="0.35">
      <c r="B564"/>
      <c r="AI564" s="59"/>
      <c r="AJ564" s="59"/>
      <c r="AK564" s="59"/>
      <c r="AL564" s="59"/>
      <c r="AM564" s="59"/>
    </row>
    <row r="565" spans="2:39" x14ac:dyDescent="0.35">
      <c r="B565"/>
      <c r="AI565" s="59"/>
      <c r="AJ565" s="59"/>
      <c r="AK565" s="59"/>
      <c r="AL565" s="59"/>
      <c r="AM565" s="59"/>
    </row>
    <row r="566" spans="2:39" x14ac:dyDescent="0.35">
      <c r="B566"/>
      <c r="AI566" s="59"/>
      <c r="AJ566" s="59"/>
      <c r="AK566" s="59"/>
      <c r="AL566" s="59"/>
      <c r="AM566" s="59"/>
    </row>
    <row r="567" spans="2:39" x14ac:dyDescent="0.35">
      <c r="B567"/>
      <c r="AI567" s="59"/>
      <c r="AJ567" s="59"/>
      <c r="AK567" s="59"/>
      <c r="AL567" s="59"/>
      <c r="AM567" s="59"/>
    </row>
    <row r="568" spans="2:39" x14ac:dyDescent="0.35">
      <c r="B568"/>
      <c r="AI568" s="59"/>
      <c r="AJ568" s="59"/>
      <c r="AK568" s="59"/>
      <c r="AL568" s="59"/>
      <c r="AM568" s="59"/>
    </row>
    <row r="569" spans="2:39" x14ac:dyDescent="0.35">
      <c r="B569"/>
      <c r="AI569" s="59"/>
      <c r="AJ569" s="59"/>
      <c r="AK569" s="59"/>
      <c r="AL569" s="59"/>
      <c r="AM569" s="59"/>
    </row>
    <row r="570" spans="2:39" x14ac:dyDescent="0.35">
      <c r="B570"/>
      <c r="AI570" s="59"/>
      <c r="AJ570" s="59"/>
      <c r="AK570" s="59"/>
      <c r="AL570" s="59"/>
      <c r="AM570" s="59"/>
    </row>
    <row r="571" spans="2:39" x14ac:dyDescent="0.35">
      <c r="B571"/>
      <c r="AI571" s="59"/>
      <c r="AJ571" s="59"/>
      <c r="AK571" s="59"/>
      <c r="AL571" s="59"/>
      <c r="AM571" s="59"/>
    </row>
    <row r="572" spans="2:39" x14ac:dyDescent="0.35">
      <c r="B572"/>
      <c r="AI572" s="59"/>
      <c r="AJ572" s="59"/>
      <c r="AK572" s="59"/>
      <c r="AL572" s="59"/>
      <c r="AM572" s="59"/>
    </row>
    <row r="573" spans="2:39" x14ac:dyDescent="0.35">
      <c r="B573"/>
      <c r="AI573" s="59"/>
      <c r="AJ573" s="59"/>
      <c r="AK573" s="59"/>
      <c r="AL573" s="59"/>
      <c r="AM573" s="59"/>
    </row>
    <row r="574" spans="2:39" x14ac:dyDescent="0.35">
      <c r="B574"/>
      <c r="AI574" s="59"/>
      <c r="AJ574" s="59"/>
      <c r="AK574" s="59"/>
      <c r="AL574" s="59"/>
      <c r="AM574" s="59"/>
    </row>
    <row r="575" spans="2:39" x14ac:dyDescent="0.35">
      <c r="B575"/>
      <c r="AI575" s="59"/>
      <c r="AJ575" s="59"/>
      <c r="AK575" s="59"/>
      <c r="AL575" s="59"/>
      <c r="AM575" s="59"/>
    </row>
    <row r="576" spans="2:39" x14ac:dyDescent="0.35">
      <c r="B576"/>
      <c r="AI576" s="59"/>
      <c r="AJ576" s="59"/>
      <c r="AK576" s="59"/>
      <c r="AL576" s="59"/>
      <c r="AM576" s="59"/>
    </row>
    <row r="577" spans="2:39" x14ac:dyDescent="0.35">
      <c r="B577"/>
      <c r="AI577" s="59"/>
      <c r="AJ577" s="59"/>
      <c r="AK577" s="59"/>
      <c r="AL577" s="59"/>
      <c r="AM577" s="59"/>
    </row>
    <row r="578" spans="2:39" x14ac:dyDescent="0.35">
      <c r="B578"/>
      <c r="AI578" s="59"/>
      <c r="AJ578" s="59"/>
      <c r="AK578" s="59"/>
      <c r="AL578" s="59"/>
      <c r="AM578" s="59"/>
    </row>
    <row r="579" spans="2:39" x14ac:dyDescent="0.35">
      <c r="B579"/>
      <c r="AI579" s="59"/>
      <c r="AJ579" s="59"/>
      <c r="AK579" s="59"/>
      <c r="AL579" s="59"/>
      <c r="AM579" s="59"/>
    </row>
    <row r="580" spans="2:39" x14ac:dyDescent="0.35">
      <c r="B580"/>
      <c r="AI580" s="59"/>
      <c r="AJ580" s="59"/>
      <c r="AK580" s="59"/>
      <c r="AL580" s="59"/>
      <c r="AM580" s="59"/>
    </row>
    <row r="581" spans="2:39" x14ac:dyDescent="0.35">
      <c r="B581"/>
      <c r="AI581" s="59"/>
      <c r="AJ581" s="59"/>
      <c r="AK581" s="59"/>
      <c r="AL581" s="59"/>
      <c r="AM581" s="59"/>
    </row>
    <row r="582" spans="2:39" x14ac:dyDescent="0.35">
      <c r="B582"/>
      <c r="AI582" s="59"/>
      <c r="AJ582" s="59"/>
      <c r="AK582" s="59"/>
      <c r="AL582" s="59"/>
      <c r="AM582" s="59"/>
    </row>
    <row r="583" spans="2:39" x14ac:dyDescent="0.35">
      <c r="B583"/>
      <c r="AI583" s="59"/>
      <c r="AJ583" s="59"/>
      <c r="AK583" s="59"/>
      <c r="AL583" s="59"/>
      <c r="AM583" s="59"/>
    </row>
    <row r="584" spans="2:39" x14ac:dyDescent="0.35">
      <c r="B584"/>
      <c r="AI584" s="59"/>
      <c r="AJ584" s="59"/>
      <c r="AK584" s="59"/>
      <c r="AL584" s="59"/>
      <c r="AM584" s="59"/>
    </row>
    <row r="585" spans="2:39" x14ac:dyDescent="0.35">
      <c r="B585"/>
      <c r="AI585" s="59"/>
      <c r="AJ585" s="59"/>
      <c r="AK585" s="59"/>
      <c r="AL585" s="59"/>
      <c r="AM585" s="59"/>
    </row>
    <row r="586" spans="2:39" x14ac:dyDescent="0.35">
      <c r="B586"/>
      <c r="AI586" s="59"/>
      <c r="AJ586" s="59"/>
      <c r="AK586" s="59"/>
      <c r="AL586" s="59"/>
      <c r="AM586" s="59"/>
    </row>
    <row r="587" spans="2:39" x14ac:dyDescent="0.35">
      <c r="B587"/>
      <c r="AI587" s="59"/>
      <c r="AJ587" s="59"/>
      <c r="AK587" s="59"/>
      <c r="AL587" s="59"/>
      <c r="AM587" s="59"/>
    </row>
    <row r="588" spans="2:39" x14ac:dyDescent="0.35">
      <c r="B588"/>
      <c r="AI588" s="59"/>
      <c r="AJ588" s="59"/>
      <c r="AK588" s="59"/>
      <c r="AL588" s="59"/>
      <c r="AM588" s="59"/>
    </row>
    <row r="589" spans="2:39" x14ac:dyDescent="0.35">
      <c r="B589"/>
      <c r="AI589" s="59"/>
      <c r="AJ589" s="59"/>
      <c r="AK589" s="59"/>
      <c r="AL589" s="59"/>
      <c r="AM589" s="59"/>
    </row>
    <row r="590" spans="2:39" x14ac:dyDescent="0.35">
      <c r="B590"/>
      <c r="AI590" s="59"/>
      <c r="AJ590" s="59"/>
      <c r="AK590" s="59"/>
      <c r="AL590" s="59"/>
      <c r="AM590" s="59"/>
    </row>
    <row r="591" spans="2:39" x14ac:dyDescent="0.35">
      <c r="B591"/>
      <c r="AI591" s="59"/>
      <c r="AJ591" s="59"/>
      <c r="AK591" s="59"/>
      <c r="AL591" s="59"/>
      <c r="AM591" s="59"/>
    </row>
    <row r="592" spans="2:39" x14ac:dyDescent="0.35">
      <c r="B592"/>
      <c r="AI592" s="59"/>
      <c r="AJ592" s="59"/>
      <c r="AK592" s="59"/>
      <c r="AL592" s="59"/>
      <c r="AM592" s="59"/>
    </row>
    <row r="593" spans="2:39" x14ac:dyDescent="0.35">
      <c r="B593"/>
      <c r="AI593" s="59"/>
      <c r="AJ593" s="59"/>
      <c r="AK593" s="59"/>
      <c r="AL593" s="59"/>
      <c r="AM593" s="59"/>
    </row>
    <row r="594" spans="2:39" x14ac:dyDescent="0.35">
      <c r="B594"/>
      <c r="AI594" s="59"/>
      <c r="AJ594" s="59"/>
      <c r="AK594" s="59"/>
      <c r="AL594" s="59"/>
      <c r="AM594" s="59"/>
    </row>
    <row r="595" spans="2:39" x14ac:dyDescent="0.35">
      <c r="B595"/>
      <c r="AI595" s="59"/>
      <c r="AJ595" s="59"/>
      <c r="AK595" s="59"/>
      <c r="AL595" s="59"/>
      <c r="AM595" s="59"/>
    </row>
    <row r="596" spans="2:39" x14ac:dyDescent="0.35">
      <c r="B596"/>
      <c r="AI596" s="59"/>
      <c r="AJ596" s="59"/>
      <c r="AK596" s="59"/>
      <c r="AL596" s="59"/>
      <c r="AM596" s="59"/>
    </row>
    <row r="597" spans="2:39" x14ac:dyDescent="0.35">
      <c r="B597"/>
      <c r="AI597" s="59"/>
      <c r="AJ597" s="59"/>
      <c r="AK597" s="59"/>
      <c r="AL597" s="59"/>
      <c r="AM597" s="59"/>
    </row>
    <row r="598" spans="2:39" x14ac:dyDescent="0.35">
      <c r="B598"/>
      <c r="AI598" s="59"/>
      <c r="AJ598" s="59"/>
      <c r="AK598" s="59"/>
      <c r="AL598" s="59"/>
      <c r="AM598" s="59"/>
    </row>
    <row r="599" spans="2:39" x14ac:dyDescent="0.35">
      <c r="B599"/>
      <c r="AI599" s="59"/>
      <c r="AJ599" s="59"/>
      <c r="AK599" s="59"/>
      <c r="AL599" s="59"/>
      <c r="AM599" s="59"/>
    </row>
    <row r="600" spans="2:39" x14ac:dyDescent="0.35">
      <c r="B600"/>
      <c r="AI600" s="59"/>
      <c r="AJ600" s="59"/>
      <c r="AK600" s="59"/>
      <c r="AL600" s="59"/>
      <c r="AM600" s="59"/>
    </row>
    <row r="601" spans="2:39" x14ac:dyDescent="0.35">
      <c r="B601"/>
      <c r="AI601" s="59"/>
      <c r="AJ601" s="59"/>
      <c r="AK601" s="59"/>
      <c r="AL601" s="59"/>
      <c r="AM601" s="59"/>
    </row>
    <row r="602" spans="2:39" x14ac:dyDescent="0.35">
      <c r="B602"/>
      <c r="AI602" s="59"/>
      <c r="AJ602" s="59"/>
      <c r="AK602" s="59"/>
      <c r="AL602" s="59"/>
      <c r="AM602" s="59"/>
    </row>
    <row r="603" spans="2:39" x14ac:dyDescent="0.35">
      <c r="B603"/>
      <c r="AI603" s="59"/>
      <c r="AJ603" s="59"/>
      <c r="AK603" s="59"/>
      <c r="AL603" s="59"/>
      <c r="AM603" s="59"/>
    </row>
    <row r="604" spans="2:39" x14ac:dyDescent="0.35">
      <c r="B604"/>
      <c r="AI604" s="59"/>
      <c r="AJ604" s="59"/>
      <c r="AK604" s="59"/>
      <c r="AL604" s="59"/>
      <c r="AM604" s="59"/>
    </row>
    <row r="605" spans="2:39" x14ac:dyDescent="0.35">
      <c r="B605"/>
      <c r="AI605" s="59"/>
      <c r="AJ605" s="59"/>
      <c r="AK605" s="59"/>
      <c r="AL605" s="59"/>
      <c r="AM605" s="59"/>
    </row>
    <row r="606" spans="2:39" x14ac:dyDescent="0.35">
      <c r="B606"/>
      <c r="AI606" s="59"/>
      <c r="AJ606" s="59"/>
      <c r="AK606" s="59"/>
      <c r="AL606" s="59"/>
      <c r="AM606" s="59"/>
    </row>
    <row r="607" spans="2:39" x14ac:dyDescent="0.35">
      <c r="B607"/>
      <c r="AI607" s="59"/>
      <c r="AJ607" s="59"/>
      <c r="AK607" s="59"/>
      <c r="AL607" s="59"/>
      <c r="AM607" s="59"/>
    </row>
    <row r="608" spans="2:39" x14ac:dyDescent="0.35">
      <c r="B608"/>
      <c r="AI608" s="59"/>
      <c r="AJ608" s="59"/>
      <c r="AK608" s="59"/>
      <c r="AL608" s="59"/>
      <c r="AM608" s="59"/>
    </row>
    <row r="609" spans="2:39" x14ac:dyDescent="0.35">
      <c r="B609"/>
      <c r="AI609" s="59"/>
      <c r="AJ609" s="59"/>
      <c r="AK609" s="59"/>
      <c r="AL609" s="59"/>
      <c r="AM609" s="59"/>
    </row>
    <row r="610" spans="2:39" x14ac:dyDescent="0.35">
      <c r="B610"/>
      <c r="AI610" s="59"/>
      <c r="AJ610" s="59"/>
      <c r="AK610" s="59"/>
      <c r="AL610" s="59"/>
      <c r="AM610" s="59"/>
    </row>
    <row r="611" spans="2:39" x14ac:dyDescent="0.35">
      <c r="B611"/>
      <c r="AI611" s="59"/>
      <c r="AJ611" s="59"/>
      <c r="AK611" s="59"/>
      <c r="AL611" s="59"/>
      <c r="AM611" s="59"/>
    </row>
    <row r="612" spans="2:39" x14ac:dyDescent="0.35">
      <c r="B612"/>
      <c r="AI612" s="59"/>
      <c r="AJ612" s="59"/>
      <c r="AK612" s="59"/>
      <c r="AL612" s="59"/>
      <c r="AM612" s="59"/>
    </row>
    <row r="613" spans="2:39" x14ac:dyDescent="0.35">
      <c r="B613"/>
      <c r="AI613" s="59"/>
      <c r="AJ613" s="59"/>
      <c r="AK613" s="59"/>
      <c r="AL613" s="59"/>
      <c r="AM613" s="59"/>
    </row>
    <row r="614" spans="2:39" x14ac:dyDescent="0.35">
      <c r="B614"/>
      <c r="AI614" s="59"/>
      <c r="AJ614" s="59"/>
      <c r="AK614" s="59"/>
      <c r="AL614" s="59"/>
      <c r="AM614" s="59"/>
    </row>
    <row r="615" spans="2:39" x14ac:dyDescent="0.35">
      <c r="B615"/>
      <c r="AI615" s="59"/>
      <c r="AJ615" s="59"/>
      <c r="AK615" s="59"/>
      <c r="AL615" s="59"/>
      <c r="AM615" s="59"/>
    </row>
    <row r="616" spans="2:39" x14ac:dyDescent="0.35">
      <c r="B616"/>
      <c r="AI616" s="59"/>
      <c r="AJ616" s="59"/>
      <c r="AK616" s="59"/>
      <c r="AL616" s="59"/>
      <c r="AM616" s="59"/>
    </row>
    <row r="617" spans="2:39" x14ac:dyDescent="0.35">
      <c r="B617"/>
      <c r="AI617" s="59"/>
      <c r="AJ617" s="59"/>
      <c r="AK617" s="59"/>
      <c r="AL617" s="59"/>
      <c r="AM617" s="59"/>
    </row>
    <row r="618" spans="2:39" x14ac:dyDescent="0.35">
      <c r="B618"/>
      <c r="AI618" s="59"/>
      <c r="AJ618" s="59"/>
      <c r="AK618" s="59"/>
      <c r="AL618" s="59"/>
      <c r="AM618" s="59"/>
    </row>
    <row r="619" spans="2:39" x14ac:dyDescent="0.35">
      <c r="B619"/>
      <c r="AI619" s="59"/>
      <c r="AJ619" s="59"/>
      <c r="AK619" s="59"/>
      <c r="AL619" s="59"/>
      <c r="AM619" s="59"/>
    </row>
    <row r="620" spans="2:39" x14ac:dyDescent="0.35">
      <c r="B620"/>
      <c r="AI620" s="59"/>
      <c r="AJ620" s="59"/>
      <c r="AK620" s="59"/>
      <c r="AL620" s="59"/>
      <c r="AM620" s="59"/>
    </row>
    <row r="621" spans="2:39" x14ac:dyDescent="0.35">
      <c r="B621"/>
      <c r="AI621" s="59"/>
      <c r="AJ621" s="59"/>
      <c r="AK621" s="59"/>
      <c r="AL621" s="59"/>
      <c r="AM621" s="59"/>
    </row>
    <row r="622" spans="2:39" x14ac:dyDescent="0.35">
      <c r="B622"/>
      <c r="AI622" s="59"/>
      <c r="AJ622" s="59"/>
      <c r="AK622" s="59"/>
      <c r="AL622" s="59"/>
      <c r="AM622" s="59"/>
    </row>
    <row r="623" spans="2:39" x14ac:dyDescent="0.35">
      <c r="B623"/>
      <c r="AI623" s="59"/>
      <c r="AJ623" s="59"/>
      <c r="AK623" s="59"/>
      <c r="AL623" s="59"/>
      <c r="AM623" s="59"/>
    </row>
    <row r="624" spans="2:39" x14ac:dyDescent="0.35">
      <c r="B624"/>
      <c r="AI624" s="59"/>
      <c r="AJ624" s="59"/>
      <c r="AK624" s="59"/>
      <c r="AL624" s="59"/>
      <c r="AM624" s="59"/>
    </row>
    <row r="625" spans="2:39" x14ac:dyDescent="0.35">
      <c r="B625"/>
      <c r="AI625" s="59"/>
      <c r="AJ625" s="59"/>
      <c r="AK625" s="59"/>
      <c r="AL625" s="59"/>
      <c r="AM625" s="59"/>
    </row>
    <row r="626" spans="2:39" x14ac:dyDescent="0.35">
      <c r="B626"/>
      <c r="AI626" s="59"/>
      <c r="AJ626" s="59"/>
      <c r="AK626" s="59"/>
      <c r="AL626" s="59"/>
      <c r="AM626" s="59"/>
    </row>
    <row r="627" spans="2:39" x14ac:dyDescent="0.35">
      <c r="B627"/>
      <c r="AI627" s="59"/>
      <c r="AJ627" s="59"/>
      <c r="AK627" s="59"/>
      <c r="AL627" s="59"/>
      <c r="AM627" s="59"/>
    </row>
    <row r="628" spans="2:39" x14ac:dyDescent="0.35">
      <c r="B628"/>
      <c r="AI628" s="59"/>
      <c r="AJ628" s="59"/>
      <c r="AK628" s="59"/>
      <c r="AL628" s="59"/>
      <c r="AM628" s="59"/>
    </row>
    <row r="629" spans="2:39" x14ac:dyDescent="0.35">
      <c r="B629"/>
      <c r="AI629" s="59"/>
      <c r="AJ629" s="59"/>
      <c r="AK629" s="59"/>
      <c r="AL629" s="59"/>
      <c r="AM629" s="59"/>
    </row>
    <row r="630" spans="2:39" x14ac:dyDescent="0.35">
      <c r="B630"/>
      <c r="AI630" s="59"/>
      <c r="AJ630" s="59"/>
      <c r="AK630" s="59"/>
      <c r="AL630" s="59"/>
      <c r="AM630" s="59"/>
    </row>
    <row r="631" spans="2:39" x14ac:dyDescent="0.35">
      <c r="B631"/>
      <c r="AI631" s="59"/>
      <c r="AJ631" s="59"/>
      <c r="AK631" s="59"/>
      <c r="AL631" s="59"/>
      <c r="AM631" s="59"/>
    </row>
    <row r="632" spans="2:39" x14ac:dyDescent="0.35">
      <c r="B632"/>
      <c r="AI632" s="59"/>
      <c r="AJ632" s="59"/>
      <c r="AK632" s="59"/>
      <c r="AL632" s="59"/>
      <c r="AM632" s="59"/>
    </row>
    <row r="633" spans="2:39" x14ac:dyDescent="0.35">
      <c r="B633"/>
      <c r="AI633" s="59"/>
      <c r="AJ633" s="59"/>
      <c r="AK633" s="59"/>
      <c r="AL633" s="59"/>
      <c r="AM633" s="59"/>
    </row>
    <row r="634" spans="2:39" x14ac:dyDescent="0.35">
      <c r="B634"/>
      <c r="AI634" s="59"/>
      <c r="AJ634" s="59"/>
      <c r="AK634" s="59"/>
      <c r="AL634" s="59"/>
      <c r="AM634" s="59"/>
    </row>
    <row r="635" spans="2:39" x14ac:dyDescent="0.35">
      <c r="B635"/>
      <c r="AI635" s="59"/>
      <c r="AJ635" s="59"/>
      <c r="AK635" s="59"/>
      <c r="AL635" s="59"/>
      <c r="AM635" s="59"/>
    </row>
    <row r="636" spans="2:39" x14ac:dyDescent="0.35">
      <c r="B636"/>
      <c r="AI636" s="59"/>
      <c r="AJ636" s="59"/>
      <c r="AK636" s="59"/>
      <c r="AL636" s="59"/>
      <c r="AM636" s="59"/>
    </row>
    <row r="637" spans="2:39" x14ac:dyDescent="0.35">
      <c r="B637"/>
      <c r="AI637" s="59"/>
      <c r="AJ637" s="59"/>
      <c r="AK637" s="59"/>
      <c r="AL637" s="59"/>
      <c r="AM637" s="59"/>
    </row>
    <row r="638" spans="2:39" x14ac:dyDescent="0.35">
      <c r="B638"/>
      <c r="AI638" s="59"/>
      <c r="AJ638" s="59"/>
      <c r="AK638" s="59"/>
      <c r="AL638" s="59"/>
      <c r="AM638" s="59"/>
    </row>
    <row r="639" spans="2:39" x14ac:dyDescent="0.35">
      <c r="B639"/>
      <c r="AI639" s="59"/>
      <c r="AJ639" s="59"/>
      <c r="AK639" s="59"/>
      <c r="AL639" s="59"/>
      <c r="AM639" s="59"/>
    </row>
    <row r="640" spans="2:39" x14ac:dyDescent="0.35">
      <c r="B640"/>
      <c r="AI640" s="59"/>
      <c r="AJ640" s="59"/>
      <c r="AK640" s="59"/>
      <c r="AL640" s="59"/>
      <c r="AM640" s="59"/>
    </row>
    <row r="641" spans="2:39" x14ac:dyDescent="0.35">
      <c r="B641"/>
      <c r="AI641" s="59"/>
      <c r="AJ641" s="59"/>
      <c r="AK641" s="59"/>
      <c r="AL641" s="59"/>
      <c r="AM641" s="59"/>
    </row>
    <row r="642" spans="2:39" x14ac:dyDescent="0.35">
      <c r="B642"/>
      <c r="AI642" s="59"/>
      <c r="AJ642" s="59"/>
      <c r="AK642" s="59"/>
      <c r="AL642" s="59"/>
      <c r="AM642" s="59"/>
    </row>
    <row r="643" spans="2:39" x14ac:dyDescent="0.35">
      <c r="B643"/>
      <c r="AI643" s="59"/>
      <c r="AJ643" s="59"/>
      <c r="AK643" s="59"/>
      <c r="AL643" s="59"/>
      <c r="AM643" s="59"/>
    </row>
    <row r="644" spans="2:39" x14ac:dyDescent="0.35">
      <c r="B644"/>
      <c r="AI644" s="59"/>
      <c r="AJ644" s="59"/>
      <c r="AK644" s="59"/>
      <c r="AL644" s="59"/>
      <c r="AM644" s="59"/>
    </row>
    <row r="645" spans="2:39" x14ac:dyDescent="0.35">
      <c r="B645"/>
      <c r="AI645" s="59"/>
      <c r="AJ645" s="59"/>
      <c r="AK645" s="59"/>
      <c r="AL645" s="59"/>
      <c r="AM645" s="59"/>
    </row>
    <row r="646" spans="2:39" x14ac:dyDescent="0.35">
      <c r="B646"/>
      <c r="AI646" s="59"/>
      <c r="AJ646" s="59"/>
      <c r="AK646" s="59"/>
      <c r="AL646" s="59"/>
      <c r="AM646" s="59"/>
    </row>
    <row r="647" spans="2:39" x14ac:dyDescent="0.35">
      <c r="B647"/>
      <c r="AI647" s="59"/>
      <c r="AJ647" s="59"/>
      <c r="AK647" s="59"/>
      <c r="AL647" s="59"/>
      <c r="AM647" s="59"/>
    </row>
    <row r="648" spans="2:39" x14ac:dyDescent="0.35">
      <c r="B648"/>
      <c r="AI648" s="59"/>
      <c r="AJ648" s="59"/>
      <c r="AK648" s="59"/>
      <c r="AL648" s="59"/>
      <c r="AM648" s="59"/>
    </row>
    <row r="649" spans="2:39" x14ac:dyDescent="0.35">
      <c r="B649"/>
      <c r="AI649" s="59"/>
      <c r="AJ649" s="59"/>
      <c r="AK649" s="59"/>
      <c r="AL649" s="59"/>
      <c r="AM649" s="59"/>
    </row>
    <row r="650" spans="2:39" x14ac:dyDescent="0.35">
      <c r="B650"/>
      <c r="AI650" s="59"/>
      <c r="AJ650" s="59"/>
      <c r="AK650" s="59"/>
      <c r="AL650" s="59"/>
      <c r="AM650" s="59"/>
    </row>
    <row r="651" spans="2:39" x14ac:dyDescent="0.35">
      <c r="B651"/>
      <c r="AI651" s="59"/>
      <c r="AJ651" s="59"/>
      <c r="AK651" s="59"/>
      <c r="AL651" s="59"/>
      <c r="AM651" s="59"/>
    </row>
    <row r="652" spans="2:39" x14ac:dyDescent="0.35">
      <c r="B652"/>
      <c r="AI652" s="59"/>
      <c r="AJ652" s="59"/>
      <c r="AK652" s="59"/>
      <c r="AL652" s="59"/>
      <c r="AM652" s="59"/>
    </row>
    <row r="653" spans="2:39" x14ac:dyDescent="0.35">
      <c r="B653"/>
      <c r="AI653" s="59"/>
      <c r="AJ653" s="59"/>
      <c r="AK653" s="59"/>
      <c r="AL653" s="59"/>
      <c r="AM653" s="59"/>
    </row>
    <row r="654" spans="2:39" x14ac:dyDescent="0.35">
      <c r="B654"/>
      <c r="AI654" s="59"/>
      <c r="AJ654" s="59"/>
      <c r="AK654" s="59"/>
      <c r="AL654" s="59"/>
      <c r="AM654" s="59"/>
    </row>
    <row r="655" spans="2:39" x14ac:dyDescent="0.35">
      <c r="B655"/>
      <c r="AI655" s="59"/>
      <c r="AJ655" s="59"/>
      <c r="AK655" s="59"/>
      <c r="AL655" s="59"/>
      <c r="AM655" s="59"/>
    </row>
    <row r="656" spans="2:39" x14ac:dyDescent="0.35">
      <c r="B656"/>
      <c r="AI656" s="59"/>
      <c r="AJ656" s="59"/>
      <c r="AK656" s="59"/>
      <c r="AL656" s="59"/>
      <c r="AM656" s="59"/>
    </row>
    <row r="657" spans="2:39" x14ac:dyDescent="0.35">
      <c r="B657"/>
      <c r="AI657" s="59"/>
      <c r="AJ657" s="59"/>
      <c r="AK657" s="59"/>
      <c r="AL657" s="59"/>
      <c r="AM657" s="59"/>
    </row>
    <row r="658" spans="2:39" x14ac:dyDescent="0.35">
      <c r="B658"/>
      <c r="AI658" s="59"/>
      <c r="AJ658" s="59"/>
      <c r="AK658" s="59"/>
      <c r="AL658" s="59"/>
      <c r="AM658" s="59"/>
    </row>
    <row r="659" spans="2:39" x14ac:dyDescent="0.35">
      <c r="B659"/>
      <c r="AI659" s="59"/>
      <c r="AJ659" s="59"/>
      <c r="AK659" s="59"/>
      <c r="AL659" s="59"/>
      <c r="AM659" s="59"/>
    </row>
    <row r="660" spans="2:39" x14ac:dyDescent="0.35">
      <c r="B660"/>
      <c r="AI660" s="59"/>
      <c r="AJ660" s="59"/>
      <c r="AK660" s="59"/>
      <c r="AL660" s="59"/>
      <c r="AM660" s="59"/>
    </row>
    <row r="661" spans="2:39" x14ac:dyDescent="0.35">
      <c r="B661"/>
      <c r="AI661" s="59"/>
      <c r="AJ661" s="59"/>
      <c r="AK661" s="59"/>
      <c r="AL661" s="59"/>
      <c r="AM661" s="59"/>
    </row>
    <row r="662" spans="2:39" x14ac:dyDescent="0.35">
      <c r="B662"/>
      <c r="AI662" s="59"/>
      <c r="AJ662" s="59"/>
      <c r="AK662" s="59"/>
      <c r="AL662" s="59"/>
      <c r="AM662" s="59"/>
    </row>
    <row r="663" spans="2:39" x14ac:dyDescent="0.35">
      <c r="B663"/>
      <c r="AI663" s="59"/>
      <c r="AJ663" s="59"/>
      <c r="AK663" s="59"/>
      <c r="AL663" s="59"/>
      <c r="AM663" s="59"/>
    </row>
    <row r="664" spans="2:39" x14ac:dyDescent="0.35">
      <c r="B664"/>
      <c r="AI664" s="59"/>
      <c r="AJ664" s="59"/>
      <c r="AK664" s="59"/>
      <c r="AL664" s="59"/>
      <c r="AM664" s="59"/>
    </row>
    <row r="665" spans="2:39" x14ac:dyDescent="0.35">
      <c r="B665"/>
      <c r="AI665" s="59"/>
      <c r="AJ665" s="59"/>
      <c r="AK665" s="59"/>
      <c r="AL665" s="59"/>
      <c r="AM665" s="59"/>
    </row>
    <row r="666" spans="2:39" x14ac:dyDescent="0.35">
      <c r="B666"/>
      <c r="AI666" s="59"/>
      <c r="AJ666" s="59"/>
      <c r="AK666" s="59"/>
      <c r="AL666" s="59"/>
      <c r="AM666" s="59"/>
    </row>
    <row r="667" spans="2:39" x14ac:dyDescent="0.35">
      <c r="B667"/>
      <c r="AI667" s="59"/>
      <c r="AJ667" s="59"/>
      <c r="AK667" s="59"/>
      <c r="AL667" s="59"/>
      <c r="AM667" s="59"/>
    </row>
    <row r="668" spans="2:39" x14ac:dyDescent="0.35">
      <c r="B668"/>
      <c r="AI668" s="59"/>
      <c r="AJ668" s="59"/>
      <c r="AK668" s="59"/>
      <c r="AL668" s="59"/>
      <c r="AM668" s="59"/>
    </row>
    <row r="669" spans="2:39" x14ac:dyDescent="0.35">
      <c r="B669"/>
      <c r="AI669" s="59"/>
      <c r="AJ669" s="59"/>
      <c r="AK669" s="59"/>
      <c r="AL669" s="59"/>
      <c r="AM669" s="59"/>
    </row>
    <row r="670" spans="2:39" x14ac:dyDescent="0.35">
      <c r="B670"/>
      <c r="AI670" s="59"/>
      <c r="AJ670" s="59"/>
      <c r="AK670" s="59"/>
      <c r="AL670" s="59"/>
      <c r="AM670" s="59"/>
    </row>
    <row r="671" spans="2:39" x14ac:dyDescent="0.35">
      <c r="B671"/>
      <c r="AI671" s="59"/>
      <c r="AJ671" s="59"/>
      <c r="AK671" s="59"/>
      <c r="AL671" s="59"/>
      <c r="AM671" s="59"/>
    </row>
    <row r="672" spans="2:39" x14ac:dyDescent="0.35">
      <c r="B672"/>
      <c r="AI672" s="59"/>
      <c r="AJ672" s="59"/>
      <c r="AK672" s="59"/>
      <c r="AL672" s="59"/>
      <c r="AM672" s="59"/>
    </row>
    <row r="673" spans="2:39" x14ac:dyDescent="0.35">
      <c r="B673"/>
      <c r="AI673" s="59"/>
      <c r="AJ673" s="59"/>
      <c r="AK673" s="59"/>
      <c r="AL673" s="59"/>
      <c r="AM673" s="59"/>
    </row>
    <row r="674" spans="2:39" x14ac:dyDescent="0.35">
      <c r="B674"/>
      <c r="AI674" s="59"/>
      <c r="AJ674" s="59"/>
      <c r="AK674" s="59"/>
      <c r="AL674" s="59"/>
      <c r="AM674" s="59"/>
    </row>
    <row r="675" spans="2:39" x14ac:dyDescent="0.35">
      <c r="B675"/>
      <c r="AI675" s="59"/>
      <c r="AJ675" s="59"/>
      <c r="AK675" s="59"/>
      <c r="AL675" s="59"/>
      <c r="AM675" s="59"/>
    </row>
    <row r="676" spans="2:39" x14ac:dyDescent="0.35">
      <c r="B676"/>
      <c r="AI676" s="59"/>
      <c r="AJ676" s="59"/>
      <c r="AK676" s="59"/>
      <c r="AL676" s="59"/>
      <c r="AM676" s="59"/>
    </row>
    <row r="677" spans="2:39" x14ac:dyDescent="0.35">
      <c r="B677"/>
      <c r="AI677" s="59"/>
      <c r="AJ677" s="59"/>
      <c r="AK677" s="59"/>
      <c r="AL677" s="59"/>
      <c r="AM677" s="59"/>
    </row>
    <row r="678" spans="2:39" x14ac:dyDescent="0.35">
      <c r="B678"/>
      <c r="AI678" s="59"/>
      <c r="AJ678" s="59"/>
      <c r="AK678" s="59"/>
      <c r="AL678" s="59"/>
      <c r="AM678" s="59"/>
    </row>
    <row r="679" spans="2:39" x14ac:dyDescent="0.35">
      <c r="B679"/>
      <c r="AI679" s="59"/>
      <c r="AJ679" s="59"/>
      <c r="AK679" s="59"/>
      <c r="AL679" s="59"/>
      <c r="AM679" s="59"/>
    </row>
    <row r="680" spans="2:39" x14ac:dyDescent="0.35">
      <c r="B680"/>
      <c r="AI680" s="59"/>
      <c r="AJ680" s="59"/>
      <c r="AK680" s="59"/>
      <c r="AL680" s="59"/>
      <c r="AM680" s="59"/>
    </row>
    <row r="681" spans="2:39" x14ac:dyDescent="0.35">
      <c r="B681"/>
      <c r="AI681" s="59"/>
      <c r="AJ681" s="59"/>
      <c r="AK681" s="59"/>
      <c r="AL681" s="59"/>
      <c r="AM681" s="59"/>
    </row>
    <row r="682" spans="2:39" x14ac:dyDescent="0.35">
      <c r="B682"/>
      <c r="AI682" s="59"/>
      <c r="AJ682" s="59"/>
      <c r="AK682" s="59"/>
      <c r="AL682" s="59"/>
      <c r="AM682" s="59"/>
    </row>
    <row r="683" spans="2:39" x14ac:dyDescent="0.35">
      <c r="B683"/>
      <c r="AI683" s="59"/>
      <c r="AJ683" s="59"/>
      <c r="AK683" s="59"/>
      <c r="AL683" s="59"/>
      <c r="AM683" s="59"/>
    </row>
    <row r="684" spans="2:39" x14ac:dyDescent="0.35">
      <c r="B684"/>
      <c r="AI684" s="59"/>
      <c r="AJ684" s="59"/>
      <c r="AK684" s="59"/>
      <c r="AL684" s="59"/>
      <c r="AM684" s="59"/>
    </row>
    <row r="685" spans="2:39" x14ac:dyDescent="0.35">
      <c r="B685"/>
      <c r="AI685" s="59"/>
      <c r="AJ685" s="59"/>
      <c r="AK685" s="59"/>
      <c r="AL685" s="59"/>
      <c r="AM685" s="59"/>
    </row>
    <row r="686" spans="2:39" x14ac:dyDescent="0.35">
      <c r="B686"/>
      <c r="AI686" s="59"/>
      <c r="AJ686" s="59"/>
      <c r="AK686" s="59"/>
      <c r="AL686" s="59"/>
      <c r="AM686" s="59"/>
    </row>
    <row r="687" spans="2:39" x14ac:dyDescent="0.35">
      <c r="B687"/>
      <c r="AI687" s="59"/>
      <c r="AJ687" s="59"/>
      <c r="AK687" s="59"/>
      <c r="AL687" s="59"/>
      <c r="AM687" s="59"/>
    </row>
    <row r="688" spans="2:39" x14ac:dyDescent="0.35">
      <c r="B688"/>
      <c r="AI688" s="59"/>
      <c r="AJ688" s="59"/>
      <c r="AK688" s="59"/>
      <c r="AL688" s="59"/>
      <c r="AM688" s="59"/>
    </row>
    <row r="689" spans="2:39" x14ac:dyDescent="0.35">
      <c r="B689"/>
      <c r="AI689" s="59"/>
      <c r="AJ689" s="59"/>
      <c r="AK689" s="59"/>
      <c r="AL689" s="59"/>
      <c r="AM689" s="59"/>
    </row>
    <row r="690" spans="2:39" x14ac:dyDescent="0.35">
      <c r="B690"/>
      <c r="AI690" s="59"/>
      <c r="AJ690" s="59"/>
      <c r="AK690" s="59"/>
      <c r="AL690" s="59"/>
      <c r="AM690" s="59"/>
    </row>
    <row r="691" spans="2:39" x14ac:dyDescent="0.35">
      <c r="B691"/>
      <c r="AI691" s="59"/>
      <c r="AJ691" s="59"/>
      <c r="AK691" s="59"/>
      <c r="AL691" s="59"/>
      <c r="AM691" s="59"/>
    </row>
    <row r="692" spans="2:39" x14ac:dyDescent="0.35">
      <c r="B692"/>
      <c r="AI692" s="59"/>
      <c r="AJ692" s="59"/>
      <c r="AK692" s="59"/>
      <c r="AL692" s="59"/>
      <c r="AM692" s="59"/>
    </row>
    <row r="693" spans="2:39" x14ac:dyDescent="0.35">
      <c r="B693"/>
      <c r="AI693" s="59"/>
      <c r="AJ693" s="59"/>
      <c r="AK693" s="59"/>
      <c r="AL693" s="59"/>
      <c r="AM693" s="59"/>
    </row>
    <row r="694" spans="2:39" x14ac:dyDescent="0.35">
      <c r="B694"/>
      <c r="AI694" s="59"/>
      <c r="AJ694" s="59"/>
      <c r="AK694" s="59"/>
      <c r="AL694" s="59"/>
      <c r="AM694" s="59"/>
    </row>
    <row r="695" spans="2:39" x14ac:dyDescent="0.35">
      <c r="B695"/>
      <c r="AI695" s="59"/>
      <c r="AJ695" s="59"/>
      <c r="AK695" s="59"/>
      <c r="AL695" s="59"/>
      <c r="AM695" s="59"/>
    </row>
    <row r="696" spans="2:39" x14ac:dyDescent="0.35">
      <c r="B696"/>
      <c r="AI696" s="59"/>
      <c r="AJ696" s="59"/>
      <c r="AK696" s="59"/>
      <c r="AL696" s="59"/>
      <c r="AM696" s="59"/>
    </row>
    <row r="697" spans="2:39" x14ac:dyDescent="0.35">
      <c r="B697"/>
      <c r="AI697" s="59"/>
      <c r="AJ697" s="59"/>
      <c r="AK697" s="59"/>
      <c r="AL697" s="59"/>
      <c r="AM697" s="59"/>
    </row>
    <row r="698" spans="2:39" x14ac:dyDescent="0.35">
      <c r="B698"/>
      <c r="AI698" s="59"/>
      <c r="AJ698" s="59"/>
      <c r="AK698" s="59"/>
      <c r="AL698" s="59"/>
      <c r="AM698" s="59"/>
    </row>
    <row r="699" spans="2:39" x14ac:dyDescent="0.35">
      <c r="B699"/>
      <c r="AI699" s="59"/>
      <c r="AJ699" s="59"/>
      <c r="AK699" s="59"/>
      <c r="AL699" s="59"/>
      <c r="AM699" s="59"/>
    </row>
    <row r="700" spans="2:39" x14ac:dyDescent="0.35">
      <c r="B700"/>
      <c r="AI700" s="59"/>
      <c r="AJ700" s="59"/>
      <c r="AK700" s="59"/>
      <c r="AL700" s="59"/>
      <c r="AM700" s="59"/>
    </row>
    <row r="701" spans="2:39" x14ac:dyDescent="0.35">
      <c r="B701"/>
      <c r="AI701" s="59"/>
      <c r="AJ701" s="59"/>
      <c r="AK701" s="59"/>
      <c r="AL701" s="59"/>
      <c r="AM701" s="59"/>
    </row>
    <row r="702" spans="2:39" x14ac:dyDescent="0.35">
      <c r="B702"/>
      <c r="AI702" s="59"/>
      <c r="AJ702" s="59"/>
      <c r="AK702" s="59"/>
      <c r="AL702" s="59"/>
      <c r="AM702" s="59"/>
    </row>
    <row r="703" spans="2:39" x14ac:dyDescent="0.35">
      <c r="B703"/>
      <c r="AI703" s="59"/>
      <c r="AJ703" s="59"/>
      <c r="AK703" s="59"/>
      <c r="AL703" s="59"/>
      <c r="AM703" s="59"/>
    </row>
    <row r="704" spans="2:39" x14ac:dyDescent="0.35">
      <c r="B704"/>
      <c r="AI704" s="59"/>
      <c r="AJ704" s="59"/>
      <c r="AK704" s="59"/>
      <c r="AL704" s="59"/>
      <c r="AM704" s="59"/>
    </row>
    <row r="705" spans="2:39" x14ac:dyDescent="0.35">
      <c r="B705"/>
      <c r="AI705" s="59"/>
      <c r="AJ705" s="59"/>
      <c r="AK705" s="59"/>
      <c r="AL705" s="59"/>
      <c r="AM705" s="59"/>
    </row>
    <row r="706" spans="2:39" x14ac:dyDescent="0.35">
      <c r="B706"/>
      <c r="AI706" s="59"/>
      <c r="AJ706" s="59"/>
      <c r="AK706" s="59"/>
      <c r="AL706" s="59"/>
      <c r="AM706" s="59"/>
    </row>
    <row r="707" spans="2:39" x14ac:dyDescent="0.35">
      <c r="B707"/>
      <c r="AI707" s="59"/>
      <c r="AJ707" s="59"/>
      <c r="AK707" s="59"/>
      <c r="AL707" s="59"/>
      <c r="AM707" s="59"/>
    </row>
    <row r="708" spans="2:39" x14ac:dyDescent="0.35">
      <c r="B708"/>
      <c r="AI708" s="59"/>
      <c r="AJ708" s="59"/>
      <c r="AK708" s="59"/>
      <c r="AL708" s="59"/>
      <c r="AM708" s="59"/>
    </row>
    <row r="709" spans="2:39" x14ac:dyDescent="0.35">
      <c r="B709"/>
      <c r="AI709" s="59"/>
      <c r="AJ709" s="59"/>
      <c r="AK709" s="59"/>
      <c r="AL709" s="59"/>
      <c r="AM709" s="59"/>
    </row>
    <row r="710" spans="2:39" x14ac:dyDescent="0.35">
      <c r="B710"/>
      <c r="AI710" s="59"/>
      <c r="AJ710" s="59"/>
      <c r="AK710" s="59"/>
      <c r="AL710" s="59"/>
      <c r="AM710" s="59"/>
    </row>
    <row r="711" spans="2:39" x14ac:dyDescent="0.35">
      <c r="B711"/>
      <c r="AI711" s="59"/>
      <c r="AJ711" s="59"/>
      <c r="AK711" s="59"/>
      <c r="AL711" s="59"/>
      <c r="AM711" s="59"/>
    </row>
    <row r="712" spans="2:39" x14ac:dyDescent="0.35">
      <c r="B712"/>
      <c r="AI712" s="59"/>
      <c r="AJ712" s="59"/>
      <c r="AK712" s="59"/>
      <c r="AL712" s="59"/>
      <c r="AM712" s="59"/>
    </row>
    <row r="713" spans="2:39" x14ac:dyDescent="0.35">
      <c r="B713"/>
      <c r="AI713" s="59"/>
      <c r="AJ713" s="59"/>
      <c r="AK713" s="59"/>
      <c r="AL713" s="59"/>
      <c r="AM713" s="59"/>
    </row>
    <row r="714" spans="2:39" x14ac:dyDescent="0.35">
      <c r="B714"/>
      <c r="AI714" s="59"/>
      <c r="AJ714" s="59"/>
      <c r="AK714" s="59"/>
      <c r="AL714" s="59"/>
      <c r="AM714" s="59"/>
    </row>
    <row r="715" spans="2:39" x14ac:dyDescent="0.35">
      <c r="B715"/>
      <c r="AI715" s="59"/>
      <c r="AJ715" s="59"/>
      <c r="AK715" s="59"/>
      <c r="AL715" s="59"/>
      <c r="AM715" s="59"/>
    </row>
    <row r="716" spans="2:39" x14ac:dyDescent="0.35">
      <c r="B716"/>
      <c r="AI716" s="59"/>
      <c r="AJ716" s="59"/>
      <c r="AK716" s="59"/>
      <c r="AL716" s="59"/>
      <c r="AM716" s="59"/>
    </row>
    <row r="717" spans="2:39" x14ac:dyDescent="0.35">
      <c r="B717"/>
      <c r="AI717" s="59"/>
      <c r="AJ717" s="59"/>
      <c r="AK717" s="59"/>
      <c r="AL717" s="59"/>
      <c r="AM717" s="59"/>
    </row>
    <row r="718" spans="2:39" x14ac:dyDescent="0.35">
      <c r="B718"/>
      <c r="AI718" s="59"/>
      <c r="AJ718" s="59"/>
      <c r="AK718" s="59"/>
      <c r="AL718" s="59"/>
      <c r="AM718" s="59"/>
    </row>
    <row r="719" spans="2:39" x14ac:dyDescent="0.35">
      <c r="B719"/>
      <c r="AI719" s="59"/>
      <c r="AJ719" s="59"/>
      <c r="AK719" s="59"/>
      <c r="AL719" s="59"/>
      <c r="AM719" s="59"/>
    </row>
    <row r="720" spans="2:39" x14ac:dyDescent="0.35">
      <c r="B720"/>
      <c r="AI720" s="59"/>
      <c r="AJ720" s="59"/>
      <c r="AK720" s="59"/>
      <c r="AL720" s="59"/>
      <c r="AM720" s="59"/>
    </row>
    <row r="721" spans="2:39" x14ac:dyDescent="0.35">
      <c r="B721"/>
      <c r="AI721" s="59"/>
      <c r="AJ721" s="59"/>
      <c r="AK721" s="59"/>
      <c r="AL721" s="59"/>
      <c r="AM721" s="59"/>
    </row>
    <row r="722" spans="2:39" x14ac:dyDescent="0.35">
      <c r="B722"/>
      <c r="AI722" s="59"/>
      <c r="AJ722" s="59"/>
      <c r="AK722" s="59"/>
      <c r="AL722" s="59"/>
      <c r="AM722" s="59"/>
    </row>
    <row r="723" spans="2:39" x14ac:dyDescent="0.35">
      <c r="B723"/>
      <c r="AI723" s="59"/>
      <c r="AJ723" s="59"/>
      <c r="AK723" s="59"/>
      <c r="AL723" s="59"/>
      <c r="AM723" s="59"/>
    </row>
    <row r="724" spans="2:39" x14ac:dyDescent="0.35">
      <c r="B724"/>
      <c r="AI724" s="59"/>
      <c r="AJ724" s="59"/>
      <c r="AK724" s="59"/>
      <c r="AL724" s="59"/>
      <c r="AM724" s="59"/>
    </row>
    <row r="725" spans="2:39" x14ac:dyDescent="0.35">
      <c r="B725"/>
      <c r="AI725" s="59"/>
      <c r="AJ725" s="59"/>
      <c r="AK725" s="59"/>
      <c r="AL725" s="59"/>
      <c r="AM725" s="59"/>
    </row>
    <row r="726" spans="2:39" x14ac:dyDescent="0.35">
      <c r="B726"/>
      <c r="AI726" s="59"/>
      <c r="AJ726" s="59"/>
      <c r="AK726" s="59"/>
      <c r="AL726" s="59"/>
      <c r="AM726" s="59"/>
    </row>
    <row r="727" spans="2:39" x14ac:dyDescent="0.35">
      <c r="B727"/>
      <c r="AI727" s="59"/>
      <c r="AJ727" s="59"/>
      <c r="AK727" s="59"/>
      <c r="AL727" s="59"/>
      <c r="AM727" s="59"/>
    </row>
    <row r="728" spans="2:39" x14ac:dyDescent="0.35">
      <c r="B728"/>
      <c r="AI728" s="59"/>
      <c r="AJ728" s="59"/>
      <c r="AK728" s="59"/>
      <c r="AL728" s="59"/>
      <c r="AM728" s="59"/>
    </row>
    <row r="729" spans="2:39" x14ac:dyDescent="0.35">
      <c r="B729"/>
      <c r="AI729" s="59"/>
      <c r="AJ729" s="59"/>
      <c r="AK729" s="59"/>
      <c r="AL729" s="59"/>
      <c r="AM729" s="59"/>
    </row>
    <row r="730" spans="2:39" x14ac:dyDescent="0.35">
      <c r="B730"/>
      <c r="AI730" s="59"/>
      <c r="AJ730" s="59"/>
      <c r="AK730" s="59"/>
      <c r="AL730" s="59"/>
      <c r="AM730" s="59"/>
    </row>
    <row r="731" spans="2:39" x14ac:dyDescent="0.35">
      <c r="B731"/>
      <c r="AI731" s="59"/>
      <c r="AJ731" s="59"/>
      <c r="AK731" s="59"/>
      <c r="AL731" s="59"/>
      <c r="AM731" s="59"/>
    </row>
    <row r="732" spans="2:39" x14ac:dyDescent="0.35">
      <c r="B732"/>
      <c r="AI732" s="59"/>
      <c r="AJ732" s="59"/>
      <c r="AK732" s="59"/>
      <c r="AL732" s="59"/>
      <c r="AM732" s="59"/>
    </row>
    <row r="733" spans="2:39" x14ac:dyDescent="0.35">
      <c r="B733"/>
      <c r="AI733" s="59"/>
      <c r="AJ733" s="59"/>
      <c r="AK733" s="59"/>
      <c r="AL733" s="59"/>
      <c r="AM733" s="59"/>
    </row>
    <row r="734" spans="2:39" x14ac:dyDescent="0.35">
      <c r="B734"/>
      <c r="AI734" s="59"/>
      <c r="AJ734" s="59"/>
      <c r="AK734" s="59"/>
      <c r="AL734" s="59"/>
      <c r="AM734" s="59"/>
    </row>
    <row r="735" spans="2:39" x14ac:dyDescent="0.35">
      <c r="B735"/>
      <c r="AI735" s="59"/>
      <c r="AJ735" s="59"/>
      <c r="AK735" s="59"/>
      <c r="AL735" s="59"/>
      <c r="AM735" s="59"/>
    </row>
    <row r="736" spans="2:39" x14ac:dyDescent="0.35">
      <c r="B736"/>
      <c r="AI736" s="59"/>
      <c r="AJ736" s="59"/>
      <c r="AK736" s="59"/>
      <c r="AL736" s="59"/>
      <c r="AM736" s="59"/>
    </row>
    <row r="737" spans="2:39" x14ac:dyDescent="0.35">
      <c r="B737"/>
      <c r="AI737" s="59"/>
      <c r="AJ737" s="59"/>
      <c r="AK737" s="59"/>
      <c r="AL737" s="59"/>
      <c r="AM737" s="59"/>
    </row>
    <row r="738" spans="2:39" x14ac:dyDescent="0.35">
      <c r="B738"/>
      <c r="AI738" s="59"/>
      <c r="AJ738" s="59"/>
      <c r="AK738" s="59"/>
      <c r="AL738" s="59"/>
      <c r="AM738" s="59"/>
    </row>
    <row r="739" spans="2:39" x14ac:dyDescent="0.35">
      <c r="B739"/>
      <c r="AI739" s="59"/>
      <c r="AJ739" s="59"/>
      <c r="AK739" s="59"/>
      <c r="AL739" s="59"/>
      <c r="AM739" s="59"/>
    </row>
    <row r="740" spans="2:39" x14ac:dyDescent="0.35">
      <c r="B740"/>
      <c r="AI740" s="59"/>
      <c r="AJ740" s="59"/>
      <c r="AK740" s="59"/>
      <c r="AL740" s="59"/>
      <c r="AM740" s="59"/>
    </row>
    <row r="741" spans="2:39" x14ac:dyDescent="0.35">
      <c r="B741"/>
      <c r="AI741" s="59"/>
      <c r="AJ741" s="59"/>
      <c r="AK741" s="59"/>
      <c r="AL741" s="59"/>
      <c r="AM741" s="59"/>
    </row>
    <row r="742" spans="2:39" x14ac:dyDescent="0.35">
      <c r="B742"/>
      <c r="AI742" s="59"/>
      <c r="AJ742" s="59"/>
      <c r="AK742" s="59"/>
      <c r="AL742" s="59"/>
      <c r="AM742" s="59"/>
    </row>
    <row r="743" spans="2:39" x14ac:dyDescent="0.35">
      <c r="B743"/>
      <c r="AI743" s="59"/>
      <c r="AJ743" s="59"/>
      <c r="AK743" s="59"/>
      <c r="AL743" s="59"/>
      <c r="AM743" s="59"/>
    </row>
    <row r="744" spans="2:39" x14ac:dyDescent="0.35">
      <c r="B744"/>
      <c r="AI744" s="59"/>
      <c r="AJ744" s="59"/>
      <c r="AK744" s="59"/>
      <c r="AL744" s="59"/>
      <c r="AM744" s="59"/>
    </row>
    <row r="745" spans="2:39" x14ac:dyDescent="0.35">
      <c r="B745"/>
      <c r="AI745" s="59"/>
      <c r="AJ745" s="59"/>
      <c r="AK745" s="59"/>
      <c r="AL745" s="59"/>
      <c r="AM745" s="59"/>
    </row>
    <row r="746" spans="2:39" x14ac:dyDescent="0.35">
      <c r="B746"/>
      <c r="AI746" s="59"/>
      <c r="AJ746" s="59"/>
      <c r="AK746" s="59"/>
      <c r="AL746" s="59"/>
      <c r="AM746" s="59"/>
    </row>
    <row r="747" spans="2:39" x14ac:dyDescent="0.35">
      <c r="B747"/>
      <c r="AI747" s="59"/>
      <c r="AJ747" s="59"/>
      <c r="AK747" s="59"/>
      <c r="AL747" s="59"/>
      <c r="AM747" s="59"/>
    </row>
    <row r="748" spans="2:39" x14ac:dyDescent="0.35">
      <c r="B748"/>
      <c r="AI748" s="59"/>
      <c r="AJ748" s="59"/>
      <c r="AK748" s="59"/>
      <c r="AL748" s="59"/>
      <c r="AM748" s="59"/>
    </row>
    <row r="749" spans="2:39" x14ac:dyDescent="0.35">
      <c r="B749"/>
      <c r="AI749" s="59"/>
      <c r="AJ749" s="59"/>
      <c r="AK749" s="59"/>
      <c r="AL749" s="59"/>
      <c r="AM749" s="59"/>
    </row>
    <row r="750" spans="2:39" x14ac:dyDescent="0.35">
      <c r="B750"/>
      <c r="AI750" s="59"/>
      <c r="AJ750" s="59"/>
      <c r="AK750" s="59"/>
      <c r="AL750" s="59"/>
      <c r="AM750" s="59"/>
    </row>
    <row r="751" spans="2:39" x14ac:dyDescent="0.35">
      <c r="B751"/>
      <c r="AI751" s="59"/>
      <c r="AJ751" s="59"/>
      <c r="AK751" s="59"/>
      <c r="AL751" s="59"/>
      <c r="AM751" s="59"/>
    </row>
    <row r="752" spans="2:39" x14ac:dyDescent="0.35">
      <c r="B752"/>
      <c r="AI752" s="59"/>
      <c r="AJ752" s="59"/>
      <c r="AK752" s="59"/>
      <c r="AL752" s="59"/>
      <c r="AM752" s="59"/>
    </row>
    <row r="753" spans="2:39" x14ac:dyDescent="0.35">
      <c r="B753"/>
      <c r="AI753" s="59"/>
      <c r="AJ753" s="59"/>
      <c r="AK753" s="59"/>
      <c r="AL753" s="59"/>
      <c r="AM753" s="59"/>
    </row>
    <row r="754" spans="2:39" x14ac:dyDescent="0.35">
      <c r="B754"/>
      <c r="AI754" s="59"/>
      <c r="AJ754" s="59"/>
      <c r="AK754" s="59"/>
      <c r="AL754" s="59"/>
      <c r="AM754" s="59"/>
    </row>
    <row r="755" spans="2:39" x14ac:dyDescent="0.35">
      <c r="B755"/>
      <c r="AI755" s="59"/>
      <c r="AJ755" s="59"/>
      <c r="AK755" s="59"/>
      <c r="AL755" s="59"/>
      <c r="AM755" s="59"/>
    </row>
    <row r="756" spans="2:39" x14ac:dyDescent="0.35">
      <c r="B756"/>
      <c r="AI756" s="59"/>
      <c r="AJ756" s="59"/>
      <c r="AK756" s="59"/>
      <c r="AL756" s="59"/>
      <c r="AM756" s="59"/>
    </row>
    <row r="757" spans="2:39" x14ac:dyDescent="0.35">
      <c r="B757"/>
      <c r="AI757" s="59"/>
      <c r="AJ757" s="59"/>
      <c r="AK757" s="59"/>
      <c r="AL757" s="59"/>
      <c r="AM757" s="59"/>
    </row>
    <row r="758" spans="2:39" x14ac:dyDescent="0.35">
      <c r="B758"/>
      <c r="AI758" s="59"/>
      <c r="AJ758" s="59"/>
      <c r="AK758" s="59"/>
      <c r="AL758" s="59"/>
      <c r="AM758" s="59"/>
    </row>
    <row r="759" spans="2:39" x14ac:dyDescent="0.35">
      <c r="B759"/>
      <c r="AI759" s="59"/>
      <c r="AJ759" s="59"/>
      <c r="AK759" s="59"/>
      <c r="AL759" s="59"/>
      <c r="AM759" s="59"/>
    </row>
    <row r="760" spans="2:39" x14ac:dyDescent="0.35">
      <c r="B760"/>
      <c r="AI760" s="59"/>
      <c r="AJ760" s="59"/>
      <c r="AK760" s="59"/>
      <c r="AL760" s="59"/>
      <c r="AM760" s="59"/>
    </row>
    <row r="761" spans="2:39" x14ac:dyDescent="0.35">
      <c r="B761"/>
      <c r="AI761" s="59"/>
      <c r="AJ761" s="59"/>
      <c r="AK761" s="59"/>
      <c r="AL761" s="59"/>
      <c r="AM761" s="59"/>
    </row>
    <row r="762" spans="2:39" x14ac:dyDescent="0.35">
      <c r="B762"/>
      <c r="AI762" s="59"/>
      <c r="AJ762" s="59"/>
      <c r="AK762" s="59"/>
      <c r="AL762" s="59"/>
      <c r="AM762" s="59"/>
    </row>
    <row r="763" spans="2:39" x14ac:dyDescent="0.35">
      <c r="B763"/>
      <c r="AI763" s="59"/>
      <c r="AJ763" s="59"/>
      <c r="AK763" s="59"/>
      <c r="AL763" s="59"/>
      <c r="AM763" s="59"/>
    </row>
    <row r="764" spans="2:39" x14ac:dyDescent="0.35">
      <c r="B764"/>
      <c r="AI764" s="59"/>
      <c r="AJ764" s="59"/>
      <c r="AK764" s="59"/>
      <c r="AL764" s="59"/>
      <c r="AM764" s="59"/>
    </row>
    <row r="765" spans="2:39" x14ac:dyDescent="0.35">
      <c r="B765"/>
      <c r="AI765" s="59"/>
      <c r="AJ765" s="59"/>
      <c r="AK765" s="59"/>
      <c r="AL765" s="59"/>
      <c r="AM765" s="59"/>
    </row>
    <row r="766" spans="2:39" x14ac:dyDescent="0.35">
      <c r="B766"/>
      <c r="AI766" s="59"/>
      <c r="AJ766" s="59"/>
      <c r="AK766" s="59"/>
      <c r="AL766" s="59"/>
      <c r="AM766" s="59"/>
    </row>
    <row r="767" spans="2:39" x14ac:dyDescent="0.35">
      <c r="B767"/>
      <c r="AI767" s="59"/>
      <c r="AJ767" s="59"/>
      <c r="AK767" s="59"/>
      <c r="AL767" s="59"/>
      <c r="AM767" s="59"/>
    </row>
    <row r="768" spans="2:39" x14ac:dyDescent="0.35">
      <c r="B768"/>
      <c r="AI768" s="59"/>
      <c r="AJ768" s="59"/>
      <c r="AK768" s="59"/>
      <c r="AL768" s="59"/>
      <c r="AM768" s="59"/>
    </row>
    <row r="769" spans="2:39" x14ac:dyDescent="0.35">
      <c r="B769"/>
      <c r="AI769" s="59"/>
      <c r="AJ769" s="59"/>
      <c r="AK769" s="59"/>
      <c r="AL769" s="59"/>
      <c r="AM769" s="59"/>
    </row>
    <row r="770" spans="2:39" x14ac:dyDescent="0.35">
      <c r="B770"/>
      <c r="AI770" s="59"/>
      <c r="AJ770" s="59"/>
      <c r="AK770" s="59"/>
      <c r="AL770" s="59"/>
      <c r="AM770" s="59"/>
    </row>
    <row r="771" spans="2:39" x14ac:dyDescent="0.35">
      <c r="B771"/>
      <c r="AI771" s="59"/>
      <c r="AJ771" s="59"/>
      <c r="AK771" s="59"/>
      <c r="AL771" s="59"/>
      <c r="AM771" s="59"/>
    </row>
    <row r="772" spans="2:39" x14ac:dyDescent="0.35">
      <c r="B772"/>
      <c r="AI772" s="59"/>
      <c r="AJ772" s="59"/>
      <c r="AK772" s="59"/>
      <c r="AL772" s="59"/>
      <c r="AM772" s="59"/>
    </row>
    <row r="773" spans="2:39" x14ac:dyDescent="0.35">
      <c r="B773"/>
      <c r="AI773" s="59"/>
      <c r="AJ773" s="59"/>
      <c r="AK773" s="59"/>
      <c r="AL773" s="59"/>
      <c r="AM773" s="59"/>
    </row>
    <row r="774" spans="2:39" x14ac:dyDescent="0.35">
      <c r="B774"/>
      <c r="AI774" s="59"/>
      <c r="AJ774" s="59"/>
      <c r="AK774" s="59"/>
      <c r="AL774" s="59"/>
      <c r="AM774" s="59"/>
    </row>
    <row r="775" spans="2:39" x14ac:dyDescent="0.35">
      <c r="B775"/>
      <c r="AI775" s="59"/>
      <c r="AJ775" s="59"/>
      <c r="AK775" s="59"/>
      <c r="AL775" s="59"/>
      <c r="AM775" s="59"/>
    </row>
    <row r="776" spans="2:39" x14ac:dyDescent="0.35">
      <c r="B776"/>
      <c r="AI776" s="59"/>
      <c r="AJ776" s="59"/>
      <c r="AK776" s="59"/>
      <c r="AL776" s="59"/>
      <c r="AM776" s="59"/>
    </row>
    <row r="777" spans="2:39" x14ac:dyDescent="0.35">
      <c r="B777"/>
      <c r="AI777" s="59"/>
      <c r="AJ777" s="59"/>
      <c r="AK777" s="59"/>
      <c r="AL777" s="59"/>
      <c r="AM777" s="59"/>
    </row>
    <row r="778" spans="2:39" x14ac:dyDescent="0.35">
      <c r="B778"/>
      <c r="AI778" s="59"/>
      <c r="AJ778" s="59"/>
      <c r="AK778" s="59"/>
      <c r="AL778" s="59"/>
      <c r="AM778" s="59"/>
    </row>
    <row r="779" spans="2:39" x14ac:dyDescent="0.35">
      <c r="B779"/>
      <c r="AI779" s="59"/>
      <c r="AJ779" s="59"/>
      <c r="AK779" s="59"/>
      <c r="AL779" s="59"/>
      <c r="AM779" s="59"/>
    </row>
    <row r="780" spans="2:39" x14ac:dyDescent="0.35">
      <c r="B780"/>
      <c r="AI780" s="59"/>
      <c r="AJ780" s="59"/>
      <c r="AK780" s="59"/>
      <c r="AL780" s="59"/>
      <c r="AM780" s="59"/>
    </row>
    <row r="781" spans="2:39" x14ac:dyDescent="0.35">
      <c r="B781"/>
      <c r="AI781" s="59"/>
      <c r="AJ781" s="59"/>
      <c r="AK781" s="59"/>
      <c r="AL781" s="59"/>
      <c r="AM781" s="59"/>
    </row>
    <row r="782" spans="2:39" x14ac:dyDescent="0.35">
      <c r="B782"/>
      <c r="AI782" s="59"/>
      <c r="AJ782" s="59"/>
      <c r="AK782" s="59"/>
      <c r="AL782" s="59"/>
      <c r="AM782" s="59"/>
    </row>
    <row r="783" spans="2:39" x14ac:dyDescent="0.35">
      <c r="B783"/>
      <c r="AI783" s="59"/>
      <c r="AJ783" s="59"/>
      <c r="AK783" s="59"/>
      <c r="AL783" s="59"/>
      <c r="AM783" s="59"/>
    </row>
    <row r="784" spans="2:39" x14ac:dyDescent="0.35">
      <c r="B784"/>
      <c r="AI784" s="59"/>
      <c r="AJ784" s="59"/>
      <c r="AK784" s="59"/>
      <c r="AL784" s="59"/>
      <c r="AM784" s="59"/>
    </row>
    <row r="785" spans="2:39" x14ac:dyDescent="0.35">
      <c r="B785"/>
      <c r="AI785" s="59"/>
      <c r="AJ785" s="59"/>
      <c r="AK785" s="59"/>
      <c r="AL785" s="59"/>
      <c r="AM785" s="59"/>
    </row>
    <row r="786" spans="2:39" x14ac:dyDescent="0.35">
      <c r="B786"/>
      <c r="AI786" s="59"/>
      <c r="AJ786" s="59"/>
      <c r="AK786" s="59"/>
      <c r="AL786" s="59"/>
      <c r="AM786" s="59"/>
    </row>
    <row r="787" spans="2:39" x14ac:dyDescent="0.35">
      <c r="B787"/>
      <c r="AI787" s="59"/>
      <c r="AJ787" s="59"/>
      <c r="AK787" s="59"/>
      <c r="AL787" s="59"/>
      <c r="AM787" s="59"/>
    </row>
    <row r="788" spans="2:39" x14ac:dyDescent="0.35">
      <c r="B788"/>
      <c r="AI788" s="59"/>
      <c r="AJ788" s="59"/>
      <c r="AK788" s="59"/>
      <c r="AL788" s="59"/>
      <c r="AM788" s="59"/>
    </row>
    <row r="789" spans="2:39" x14ac:dyDescent="0.35">
      <c r="B789"/>
      <c r="AI789" s="59"/>
      <c r="AJ789" s="59"/>
      <c r="AK789" s="59"/>
      <c r="AL789" s="59"/>
      <c r="AM789" s="59"/>
    </row>
    <row r="790" spans="2:39" x14ac:dyDescent="0.35">
      <c r="B790"/>
      <c r="AI790" s="59"/>
      <c r="AJ790" s="59"/>
      <c r="AK790" s="59"/>
      <c r="AL790" s="59"/>
      <c r="AM790" s="59"/>
    </row>
    <row r="791" spans="2:39" x14ac:dyDescent="0.35">
      <c r="B791"/>
      <c r="AI791" s="59"/>
      <c r="AJ791" s="59"/>
      <c r="AK791" s="59"/>
      <c r="AL791" s="59"/>
      <c r="AM791" s="59"/>
    </row>
    <row r="792" spans="2:39" x14ac:dyDescent="0.35">
      <c r="B792"/>
      <c r="AI792" s="59"/>
      <c r="AJ792" s="59"/>
      <c r="AK792" s="59"/>
      <c r="AL792" s="59"/>
      <c r="AM792" s="59"/>
    </row>
    <row r="793" spans="2:39" x14ac:dyDescent="0.35">
      <c r="B793"/>
      <c r="AI793" s="59"/>
      <c r="AJ793" s="59"/>
      <c r="AK793" s="59"/>
      <c r="AL793" s="59"/>
      <c r="AM793" s="59"/>
    </row>
    <row r="794" spans="2:39" x14ac:dyDescent="0.35">
      <c r="B794"/>
      <c r="AI794" s="59"/>
      <c r="AJ794" s="59"/>
      <c r="AK794" s="59"/>
      <c r="AL794" s="59"/>
      <c r="AM794" s="59"/>
    </row>
    <row r="795" spans="2:39" x14ac:dyDescent="0.35">
      <c r="B795"/>
      <c r="AI795" s="59"/>
      <c r="AJ795" s="59"/>
      <c r="AK795" s="59"/>
      <c r="AL795" s="59"/>
      <c r="AM795" s="59"/>
    </row>
    <row r="796" spans="2:39" x14ac:dyDescent="0.35">
      <c r="B796"/>
      <c r="AI796" s="59"/>
      <c r="AJ796" s="59"/>
      <c r="AK796" s="59"/>
      <c r="AL796" s="59"/>
      <c r="AM796" s="59"/>
    </row>
    <row r="797" spans="2:39" x14ac:dyDescent="0.35">
      <c r="B797"/>
      <c r="AI797" s="59"/>
      <c r="AJ797" s="59"/>
      <c r="AK797" s="59"/>
      <c r="AL797" s="59"/>
      <c r="AM797" s="59"/>
    </row>
    <row r="798" spans="2:39" x14ac:dyDescent="0.35">
      <c r="B798"/>
      <c r="AI798" s="59"/>
      <c r="AJ798" s="59"/>
      <c r="AK798" s="59"/>
      <c r="AL798" s="59"/>
      <c r="AM798" s="59"/>
    </row>
    <row r="799" spans="2:39" x14ac:dyDescent="0.35">
      <c r="B799"/>
      <c r="AI799" s="59"/>
      <c r="AJ799" s="59"/>
      <c r="AK799" s="59"/>
      <c r="AL799" s="59"/>
      <c r="AM799" s="59"/>
    </row>
    <row r="800" spans="2:39" x14ac:dyDescent="0.35">
      <c r="B800"/>
      <c r="AI800" s="59"/>
      <c r="AJ800" s="59"/>
      <c r="AK800" s="59"/>
      <c r="AL800" s="59"/>
      <c r="AM800" s="59"/>
    </row>
    <row r="801" spans="2:39" x14ac:dyDescent="0.35">
      <c r="B801"/>
      <c r="AI801" s="59"/>
      <c r="AJ801" s="59"/>
      <c r="AK801" s="59"/>
      <c r="AL801" s="59"/>
      <c r="AM801" s="59"/>
    </row>
    <row r="802" spans="2:39" x14ac:dyDescent="0.35">
      <c r="B802"/>
      <c r="AI802" s="59"/>
      <c r="AJ802" s="59"/>
      <c r="AK802" s="59"/>
      <c r="AL802" s="59"/>
      <c r="AM802" s="59"/>
    </row>
    <row r="803" spans="2:39" x14ac:dyDescent="0.35">
      <c r="B803"/>
      <c r="AI803" s="59"/>
      <c r="AJ803" s="59"/>
      <c r="AK803" s="59"/>
      <c r="AL803" s="59"/>
      <c r="AM803" s="59"/>
    </row>
    <row r="804" spans="2:39" x14ac:dyDescent="0.35">
      <c r="B804"/>
      <c r="AI804" s="59"/>
      <c r="AJ804" s="59"/>
      <c r="AK804" s="59"/>
      <c r="AL804" s="59"/>
      <c r="AM804" s="59"/>
    </row>
    <row r="805" spans="2:39" x14ac:dyDescent="0.35">
      <c r="B805"/>
      <c r="AI805" s="59"/>
      <c r="AJ805" s="59"/>
      <c r="AK805" s="59"/>
      <c r="AL805" s="59"/>
      <c r="AM805" s="59"/>
    </row>
    <row r="806" spans="2:39" x14ac:dyDescent="0.35">
      <c r="B806"/>
      <c r="AI806" s="59"/>
      <c r="AJ806" s="59"/>
      <c r="AK806" s="59"/>
      <c r="AL806" s="59"/>
      <c r="AM806" s="59"/>
    </row>
    <row r="807" spans="2:39" x14ac:dyDescent="0.35">
      <c r="B807"/>
      <c r="AI807" s="59"/>
      <c r="AJ807" s="59"/>
      <c r="AK807" s="59"/>
      <c r="AL807" s="59"/>
      <c r="AM807" s="59"/>
    </row>
    <row r="808" spans="2:39" x14ac:dyDescent="0.35">
      <c r="B808"/>
      <c r="AI808" s="59"/>
      <c r="AJ808" s="59"/>
      <c r="AK808" s="59"/>
      <c r="AL808" s="59"/>
      <c r="AM808" s="59"/>
    </row>
    <row r="809" spans="2:39" x14ac:dyDescent="0.35">
      <c r="B809"/>
      <c r="AI809" s="59"/>
      <c r="AJ809" s="59"/>
      <c r="AK809" s="59"/>
      <c r="AL809" s="59"/>
      <c r="AM809" s="59"/>
    </row>
    <row r="810" spans="2:39" x14ac:dyDescent="0.35">
      <c r="B810"/>
      <c r="AI810" s="59"/>
      <c r="AJ810" s="59"/>
      <c r="AK810" s="59"/>
      <c r="AL810" s="59"/>
      <c r="AM810" s="59"/>
    </row>
    <row r="811" spans="2:39" x14ac:dyDescent="0.35">
      <c r="B811"/>
      <c r="AI811" s="59"/>
      <c r="AJ811" s="59"/>
      <c r="AK811" s="59"/>
      <c r="AL811" s="59"/>
      <c r="AM811" s="59"/>
    </row>
    <row r="812" spans="2:39" x14ac:dyDescent="0.35">
      <c r="B812"/>
      <c r="AI812" s="59"/>
      <c r="AJ812" s="59"/>
      <c r="AK812" s="59"/>
      <c r="AL812" s="59"/>
      <c r="AM812" s="59"/>
    </row>
    <row r="813" spans="2:39" x14ac:dyDescent="0.35">
      <c r="B813"/>
      <c r="AI813" s="59"/>
      <c r="AJ813" s="59"/>
      <c r="AK813" s="59"/>
      <c r="AL813" s="59"/>
      <c r="AM813" s="59"/>
    </row>
    <row r="814" spans="2:39" x14ac:dyDescent="0.35">
      <c r="B814"/>
      <c r="AI814" s="59"/>
      <c r="AJ814" s="59"/>
      <c r="AK814" s="59"/>
      <c r="AL814" s="59"/>
      <c r="AM814" s="59"/>
    </row>
    <row r="815" spans="2:39" x14ac:dyDescent="0.35">
      <c r="B815"/>
      <c r="AI815" s="59"/>
      <c r="AJ815" s="59"/>
      <c r="AK815" s="59"/>
      <c r="AL815" s="59"/>
      <c r="AM815" s="59"/>
    </row>
    <row r="816" spans="2:39" x14ac:dyDescent="0.35">
      <c r="B816"/>
      <c r="AI816" s="59"/>
      <c r="AJ816" s="59"/>
      <c r="AK816" s="59"/>
      <c r="AL816" s="59"/>
      <c r="AM816" s="59"/>
    </row>
    <row r="817" spans="2:39" x14ac:dyDescent="0.35">
      <c r="B817"/>
      <c r="AI817" s="59"/>
      <c r="AJ817" s="59"/>
      <c r="AK817" s="59"/>
      <c r="AL817" s="59"/>
      <c r="AM817" s="59"/>
    </row>
    <row r="818" spans="2:39" x14ac:dyDescent="0.35">
      <c r="B818"/>
      <c r="AI818" s="59"/>
      <c r="AJ818" s="59"/>
      <c r="AK818" s="59"/>
      <c r="AL818" s="59"/>
      <c r="AM818" s="59"/>
    </row>
    <row r="819" spans="2:39" x14ac:dyDescent="0.35">
      <c r="B819"/>
      <c r="AI819" s="59"/>
      <c r="AJ819" s="59"/>
      <c r="AK819" s="59"/>
      <c r="AL819" s="59"/>
      <c r="AM819" s="59"/>
    </row>
    <row r="820" spans="2:39" x14ac:dyDescent="0.35">
      <c r="B820"/>
      <c r="AI820" s="59"/>
      <c r="AJ820" s="59"/>
      <c r="AK820" s="59"/>
      <c r="AL820" s="59"/>
      <c r="AM820" s="59"/>
    </row>
    <row r="821" spans="2:39" x14ac:dyDescent="0.35">
      <c r="B821"/>
      <c r="AI821" s="59"/>
      <c r="AJ821" s="59"/>
      <c r="AK821" s="59"/>
      <c r="AL821" s="59"/>
      <c r="AM821" s="59"/>
    </row>
    <row r="822" spans="2:39" x14ac:dyDescent="0.35">
      <c r="B822"/>
      <c r="AI822" s="59"/>
      <c r="AJ822" s="59"/>
      <c r="AK822" s="59"/>
      <c r="AL822" s="59"/>
      <c r="AM822" s="59"/>
    </row>
    <row r="823" spans="2:39" x14ac:dyDescent="0.35">
      <c r="B823"/>
      <c r="AI823" s="59"/>
      <c r="AJ823" s="59"/>
      <c r="AK823" s="59"/>
      <c r="AL823" s="59"/>
      <c r="AM823" s="59"/>
    </row>
    <row r="824" spans="2:39" x14ac:dyDescent="0.35">
      <c r="B824"/>
      <c r="AI824" s="59"/>
      <c r="AJ824" s="59"/>
      <c r="AK824" s="59"/>
      <c r="AL824" s="59"/>
      <c r="AM824" s="59"/>
    </row>
    <row r="825" spans="2:39" x14ac:dyDescent="0.35">
      <c r="B825"/>
      <c r="AI825" s="59"/>
      <c r="AJ825" s="59"/>
      <c r="AK825" s="59"/>
      <c r="AL825" s="59"/>
      <c r="AM825" s="59"/>
    </row>
    <row r="826" spans="2:39" x14ac:dyDescent="0.35">
      <c r="B826"/>
      <c r="AI826" s="59"/>
      <c r="AJ826" s="59"/>
      <c r="AK826" s="59"/>
      <c r="AL826" s="59"/>
      <c r="AM826" s="59"/>
    </row>
    <row r="827" spans="2:39" x14ac:dyDescent="0.35">
      <c r="B827"/>
      <c r="AI827" s="59"/>
      <c r="AJ827" s="59"/>
      <c r="AK827" s="59"/>
      <c r="AL827" s="59"/>
      <c r="AM827" s="59"/>
    </row>
    <row r="828" spans="2:39" x14ac:dyDescent="0.35">
      <c r="B828"/>
      <c r="AI828" s="59"/>
      <c r="AJ828" s="59"/>
      <c r="AK828" s="59"/>
      <c r="AL828" s="59"/>
      <c r="AM828" s="59"/>
    </row>
    <row r="829" spans="2:39" x14ac:dyDescent="0.35">
      <c r="B829"/>
      <c r="AI829" s="59"/>
      <c r="AJ829" s="59"/>
      <c r="AK829" s="59"/>
      <c r="AL829" s="59"/>
      <c r="AM829" s="59"/>
    </row>
    <row r="830" spans="2:39" x14ac:dyDescent="0.35">
      <c r="B830"/>
      <c r="AI830" s="59"/>
      <c r="AJ830" s="59"/>
      <c r="AK830" s="59"/>
      <c r="AL830" s="59"/>
      <c r="AM830" s="59"/>
    </row>
    <row r="831" spans="2:39" x14ac:dyDescent="0.35">
      <c r="B831"/>
      <c r="AI831" s="59"/>
      <c r="AJ831" s="59"/>
      <c r="AK831" s="59"/>
      <c r="AL831" s="59"/>
      <c r="AM831" s="59"/>
    </row>
    <row r="832" spans="2:39" x14ac:dyDescent="0.35">
      <c r="B832"/>
      <c r="AI832" s="59"/>
      <c r="AJ832" s="59"/>
      <c r="AK832" s="59"/>
      <c r="AL832" s="59"/>
      <c r="AM832" s="59"/>
    </row>
    <row r="833" spans="2:39" x14ac:dyDescent="0.35">
      <c r="B833"/>
      <c r="AI833" s="59"/>
      <c r="AJ833" s="59"/>
      <c r="AK833" s="59"/>
      <c r="AL833" s="59"/>
      <c r="AM833" s="59"/>
    </row>
    <row r="834" spans="2:39" x14ac:dyDescent="0.35">
      <c r="B834"/>
      <c r="AI834" s="59"/>
      <c r="AJ834" s="59"/>
      <c r="AK834" s="59"/>
      <c r="AL834" s="59"/>
      <c r="AM834" s="59"/>
    </row>
    <row r="835" spans="2:39" x14ac:dyDescent="0.35">
      <c r="B835"/>
      <c r="AI835" s="59"/>
      <c r="AJ835" s="59"/>
      <c r="AK835" s="59"/>
      <c r="AL835" s="59"/>
      <c r="AM835" s="59"/>
    </row>
    <row r="836" spans="2:39" x14ac:dyDescent="0.35">
      <c r="B836"/>
      <c r="AI836" s="59"/>
      <c r="AJ836" s="59"/>
      <c r="AK836" s="59"/>
      <c r="AL836" s="59"/>
      <c r="AM836" s="59"/>
    </row>
    <row r="837" spans="2:39" x14ac:dyDescent="0.35">
      <c r="B837"/>
      <c r="AI837" s="59"/>
      <c r="AJ837" s="59"/>
      <c r="AK837" s="59"/>
      <c r="AL837" s="59"/>
      <c r="AM837" s="59"/>
    </row>
    <row r="838" spans="2:39" x14ac:dyDescent="0.35">
      <c r="B838"/>
      <c r="AI838" s="59"/>
      <c r="AJ838" s="59"/>
      <c r="AK838" s="59"/>
      <c r="AL838" s="59"/>
      <c r="AM838" s="59"/>
    </row>
    <row r="839" spans="2:39" x14ac:dyDescent="0.35">
      <c r="B839"/>
      <c r="AI839" s="59"/>
      <c r="AJ839" s="59"/>
      <c r="AK839" s="59"/>
      <c r="AL839" s="59"/>
      <c r="AM839" s="59"/>
    </row>
    <row r="840" spans="2:39" x14ac:dyDescent="0.35">
      <c r="B840"/>
      <c r="AI840" s="59"/>
      <c r="AJ840" s="59"/>
      <c r="AK840" s="59"/>
      <c r="AL840" s="59"/>
      <c r="AM840" s="59"/>
    </row>
    <row r="841" spans="2:39" x14ac:dyDescent="0.35">
      <c r="B841"/>
      <c r="AI841" s="59"/>
      <c r="AJ841" s="59"/>
      <c r="AK841" s="59"/>
      <c r="AL841" s="59"/>
      <c r="AM841" s="59"/>
    </row>
    <row r="842" spans="2:39" x14ac:dyDescent="0.35">
      <c r="B842"/>
      <c r="AI842" s="59"/>
      <c r="AJ842" s="59"/>
      <c r="AK842" s="59"/>
      <c r="AL842" s="59"/>
      <c r="AM842" s="59"/>
    </row>
    <row r="843" spans="2:39" x14ac:dyDescent="0.35">
      <c r="B843"/>
      <c r="AI843" s="59"/>
      <c r="AJ843" s="59"/>
      <c r="AK843" s="59"/>
      <c r="AL843" s="59"/>
      <c r="AM843" s="59"/>
    </row>
    <row r="844" spans="2:39" x14ac:dyDescent="0.35">
      <c r="B844"/>
      <c r="AI844" s="59"/>
      <c r="AJ844" s="59"/>
      <c r="AK844" s="59"/>
      <c r="AL844" s="59"/>
      <c r="AM844" s="59"/>
    </row>
    <row r="845" spans="2:39" x14ac:dyDescent="0.35">
      <c r="B845"/>
      <c r="AI845" s="59"/>
      <c r="AJ845" s="59"/>
      <c r="AK845" s="59"/>
      <c r="AL845" s="59"/>
      <c r="AM845" s="59"/>
    </row>
    <row r="846" spans="2:39" x14ac:dyDescent="0.35">
      <c r="B846"/>
      <c r="AI846" s="59"/>
      <c r="AJ846" s="59"/>
      <c r="AK846" s="59"/>
      <c r="AL846" s="59"/>
      <c r="AM846" s="59"/>
    </row>
    <row r="847" spans="2:39" x14ac:dyDescent="0.35">
      <c r="B847"/>
      <c r="AI847" s="59"/>
      <c r="AJ847" s="59"/>
      <c r="AK847" s="59"/>
      <c r="AL847" s="59"/>
      <c r="AM847" s="59"/>
    </row>
    <row r="848" spans="2:39" x14ac:dyDescent="0.35">
      <c r="B848"/>
      <c r="AI848" s="59"/>
      <c r="AJ848" s="59"/>
      <c r="AK848" s="59"/>
      <c r="AL848" s="59"/>
      <c r="AM848" s="59"/>
    </row>
    <row r="849" spans="2:39" x14ac:dyDescent="0.35">
      <c r="B849"/>
      <c r="AI849" s="59"/>
      <c r="AJ849" s="59"/>
      <c r="AK849" s="59"/>
      <c r="AL849" s="59"/>
      <c r="AM849" s="59"/>
    </row>
    <row r="850" spans="2:39" x14ac:dyDescent="0.35">
      <c r="B850"/>
      <c r="AI850" s="59"/>
      <c r="AJ850" s="59"/>
      <c r="AK850" s="59"/>
      <c r="AL850" s="59"/>
      <c r="AM850" s="59"/>
    </row>
    <row r="851" spans="2:39" x14ac:dyDescent="0.35">
      <c r="B851"/>
      <c r="AI851" s="59"/>
      <c r="AJ851" s="59"/>
      <c r="AK851" s="59"/>
      <c r="AL851" s="59"/>
      <c r="AM851" s="59"/>
    </row>
    <row r="852" spans="2:39" x14ac:dyDescent="0.35">
      <c r="B852"/>
      <c r="AI852" s="59"/>
      <c r="AJ852" s="59"/>
      <c r="AK852" s="59"/>
      <c r="AL852" s="59"/>
      <c r="AM852" s="59"/>
    </row>
    <row r="853" spans="2:39" x14ac:dyDescent="0.35">
      <c r="B853"/>
      <c r="AI853" s="59"/>
      <c r="AJ853" s="59"/>
      <c r="AK853" s="59"/>
      <c r="AL853" s="59"/>
      <c r="AM853" s="59"/>
    </row>
    <row r="854" spans="2:39" x14ac:dyDescent="0.35">
      <c r="B854"/>
      <c r="AI854" s="59"/>
      <c r="AJ854" s="59"/>
      <c r="AK854" s="59"/>
      <c r="AL854" s="59"/>
      <c r="AM854" s="59"/>
    </row>
    <row r="855" spans="2:39" x14ac:dyDescent="0.35">
      <c r="B855"/>
      <c r="AI855" s="59"/>
      <c r="AJ855" s="59"/>
      <c r="AK855" s="59"/>
      <c r="AL855" s="59"/>
      <c r="AM855" s="59"/>
    </row>
    <row r="856" spans="2:39" x14ac:dyDescent="0.35">
      <c r="B856"/>
      <c r="AI856" s="59"/>
      <c r="AJ856" s="59"/>
      <c r="AK856" s="59"/>
      <c r="AL856" s="59"/>
      <c r="AM856" s="59"/>
    </row>
    <row r="857" spans="2:39" x14ac:dyDescent="0.35">
      <c r="B857"/>
      <c r="AI857" s="59"/>
      <c r="AJ857" s="59"/>
      <c r="AK857" s="59"/>
      <c r="AL857" s="59"/>
      <c r="AM857" s="59"/>
    </row>
    <row r="858" spans="2:39" x14ac:dyDescent="0.35">
      <c r="B858"/>
      <c r="AI858" s="59"/>
      <c r="AJ858" s="59"/>
      <c r="AK858" s="59"/>
      <c r="AL858" s="59"/>
      <c r="AM858" s="59"/>
    </row>
    <row r="859" spans="2:39" x14ac:dyDescent="0.35">
      <c r="B859"/>
      <c r="AI859" s="59"/>
      <c r="AJ859" s="59"/>
      <c r="AK859" s="59"/>
      <c r="AL859" s="59"/>
      <c r="AM859" s="59"/>
    </row>
    <row r="860" spans="2:39" x14ac:dyDescent="0.35">
      <c r="B860"/>
      <c r="AI860" s="59"/>
      <c r="AJ860" s="59"/>
      <c r="AK860" s="59"/>
      <c r="AL860" s="59"/>
      <c r="AM860" s="59"/>
    </row>
    <row r="861" spans="2:39" x14ac:dyDescent="0.35">
      <c r="B861"/>
      <c r="AI861" s="59"/>
      <c r="AJ861" s="59"/>
      <c r="AK861" s="59"/>
      <c r="AL861" s="59"/>
      <c r="AM861" s="59"/>
    </row>
    <row r="862" spans="2:39" x14ac:dyDescent="0.35">
      <c r="B862"/>
      <c r="AI862" s="59"/>
      <c r="AJ862" s="59"/>
      <c r="AK862" s="59"/>
      <c r="AL862" s="59"/>
      <c r="AM862" s="59"/>
    </row>
    <row r="863" spans="2:39" x14ac:dyDescent="0.35">
      <c r="B863"/>
      <c r="AI863" s="59"/>
      <c r="AJ863" s="59"/>
      <c r="AK863" s="59"/>
      <c r="AL863" s="59"/>
      <c r="AM863" s="59"/>
    </row>
    <row r="864" spans="2:39" x14ac:dyDescent="0.35">
      <c r="B864"/>
      <c r="AI864" s="59"/>
      <c r="AJ864" s="59"/>
      <c r="AK864" s="59"/>
      <c r="AL864" s="59"/>
      <c r="AM864" s="59"/>
    </row>
    <row r="865" spans="2:39" x14ac:dyDescent="0.35">
      <c r="B865"/>
      <c r="AI865" s="59"/>
      <c r="AJ865" s="59"/>
      <c r="AK865" s="59"/>
      <c r="AL865" s="59"/>
      <c r="AM865" s="59"/>
    </row>
    <row r="866" spans="2:39" x14ac:dyDescent="0.35">
      <c r="B866"/>
      <c r="AI866" s="59"/>
      <c r="AJ866" s="59"/>
      <c r="AK866" s="59"/>
      <c r="AL866" s="59"/>
      <c r="AM866" s="59"/>
    </row>
    <row r="867" spans="2:39" x14ac:dyDescent="0.35">
      <c r="B867"/>
      <c r="AI867" s="59"/>
      <c r="AJ867" s="59"/>
      <c r="AK867" s="59"/>
      <c r="AL867" s="59"/>
      <c r="AM867" s="59"/>
    </row>
    <row r="868" spans="2:39" x14ac:dyDescent="0.35">
      <c r="B868"/>
      <c r="AI868" s="59"/>
      <c r="AJ868" s="59"/>
      <c r="AK868" s="59"/>
      <c r="AL868" s="59"/>
      <c r="AM868" s="59"/>
    </row>
    <row r="869" spans="2:39" x14ac:dyDescent="0.35">
      <c r="B869"/>
      <c r="AI869" s="59"/>
      <c r="AJ869" s="59"/>
      <c r="AK869" s="59"/>
      <c r="AL869" s="59"/>
      <c r="AM869" s="59"/>
    </row>
    <row r="870" spans="2:39" x14ac:dyDescent="0.35">
      <c r="B870"/>
      <c r="AI870" s="59"/>
      <c r="AJ870" s="59"/>
      <c r="AK870" s="59"/>
      <c r="AL870" s="59"/>
      <c r="AM870" s="59"/>
    </row>
    <row r="871" spans="2:39" x14ac:dyDescent="0.35">
      <c r="B871"/>
      <c r="AI871" s="59"/>
      <c r="AJ871" s="59"/>
      <c r="AK871" s="59"/>
      <c r="AL871" s="59"/>
      <c r="AM871" s="59"/>
    </row>
    <row r="872" spans="2:39" x14ac:dyDescent="0.35">
      <c r="B872"/>
      <c r="AI872" s="59"/>
      <c r="AJ872" s="59"/>
      <c r="AK872" s="59"/>
      <c r="AL872" s="59"/>
      <c r="AM872" s="59"/>
    </row>
    <row r="873" spans="2:39" x14ac:dyDescent="0.35">
      <c r="B873"/>
      <c r="AI873" s="59"/>
      <c r="AJ873" s="59"/>
      <c r="AK873" s="59"/>
      <c r="AL873" s="59"/>
      <c r="AM873" s="59"/>
    </row>
    <row r="874" spans="2:39" x14ac:dyDescent="0.35">
      <c r="B874"/>
      <c r="AI874" s="59"/>
      <c r="AJ874" s="59"/>
      <c r="AK874" s="59"/>
      <c r="AL874" s="59"/>
      <c r="AM874" s="59"/>
    </row>
    <row r="875" spans="2:39" x14ac:dyDescent="0.35">
      <c r="B875"/>
      <c r="AI875" s="59"/>
      <c r="AJ875" s="59"/>
      <c r="AK875" s="59"/>
      <c r="AL875" s="59"/>
      <c r="AM875" s="59"/>
    </row>
    <row r="876" spans="2:39" x14ac:dyDescent="0.35">
      <c r="B876"/>
      <c r="AI876" s="59"/>
      <c r="AJ876" s="59"/>
      <c r="AK876" s="59"/>
      <c r="AL876" s="59"/>
      <c r="AM876" s="59"/>
    </row>
    <row r="877" spans="2:39" x14ac:dyDescent="0.35">
      <c r="B877"/>
      <c r="AI877" s="59"/>
      <c r="AJ877" s="59"/>
      <c r="AK877" s="59"/>
      <c r="AL877" s="59"/>
      <c r="AM877" s="59"/>
    </row>
    <row r="878" spans="2:39" x14ac:dyDescent="0.35">
      <c r="B878"/>
      <c r="AI878" s="59"/>
      <c r="AJ878" s="59"/>
      <c r="AK878" s="59"/>
      <c r="AL878" s="59"/>
      <c r="AM878" s="59"/>
    </row>
    <row r="879" spans="2:39" x14ac:dyDescent="0.35">
      <c r="B879"/>
      <c r="AI879" s="59"/>
      <c r="AJ879" s="59"/>
      <c r="AK879" s="59"/>
      <c r="AL879" s="59"/>
      <c r="AM879" s="59"/>
    </row>
    <row r="880" spans="2:39" x14ac:dyDescent="0.35">
      <c r="B880"/>
      <c r="AI880" s="59"/>
      <c r="AJ880" s="59"/>
      <c r="AK880" s="59"/>
      <c r="AL880" s="59"/>
      <c r="AM880" s="59"/>
    </row>
    <row r="881" spans="2:39" x14ac:dyDescent="0.35">
      <c r="B881"/>
      <c r="AI881" s="59"/>
      <c r="AJ881" s="59"/>
      <c r="AK881" s="59"/>
      <c r="AL881" s="59"/>
      <c r="AM881" s="59"/>
    </row>
    <row r="882" spans="2:39" x14ac:dyDescent="0.35">
      <c r="B882"/>
      <c r="AI882" s="59"/>
      <c r="AJ882" s="59"/>
      <c r="AK882" s="59"/>
      <c r="AL882" s="59"/>
      <c r="AM882" s="59"/>
    </row>
    <row r="883" spans="2:39" x14ac:dyDescent="0.35">
      <c r="B883"/>
      <c r="AI883" s="59"/>
      <c r="AJ883" s="59"/>
      <c r="AK883" s="59"/>
      <c r="AL883" s="59"/>
      <c r="AM883" s="59"/>
    </row>
    <row r="884" spans="2:39" x14ac:dyDescent="0.35">
      <c r="B884"/>
      <c r="AI884" s="59"/>
      <c r="AJ884" s="59"/>
      <c r="AK884" s="59"/>
      <c r="AL884" s="59"/>
      <c r="AM884" s="59"/>
    </row>
    <row r="885" spans="2:39" x14ac:dyDescent="0.35">
      <c r="B885"/>
      <c r="AI885" s="59"/>
      <c r="AJ885" s="59"/>
      <c r="AK885" s="59"/>
      <c r="AL885" s="59"/>
      <c r="AM885" s="59"/>
    </row>
    <row r="886" spans="2:39" x14ac:dyDescent="0.35">
      <c r="B886"/>
      <c r="AI886" s="59"/>
      <c r="AJ886" s="59"/>
      <c r="AK886" s="59"/>
      <c r="AL886" s="59"/>
      <c r="AM886" s="59"/>
    </row>
    <row r="887" spans="2:39" x14ac:dyDescent="0.35">
      <c r="B887"/>
      <c r="AI887" s="59"/>
      <c r="AJ887" s="59"/>
      <c r="AK887" s="59"/>
      <c r="AL887" s="59"/>
      <c r="AM887" s="59"/>
    </row>
    <row r="888" spans="2:39" x14ac:dyDescent="0.35">
      <c r="B888"/>
      <c r="AI888" s="59"/>
      <c r="AJ888" s="59"/>
      <c r="AK888" s="59"/>
      <c r="AL888" s="59"/>
      <c r="AM888" s="59"/>
    </row>
    <row r="889" spans="2:39" x14ac:dyDescent="0.35">
      <c r="B889"/>
      <c r="AI889" s="59"/>
      <c r="AJ889" s="59"/>
      <c r="AK889" s="59"/>
      <c r="AL889" s="59"/>
      <c r="AM889" s="59"/>
    </row>
    <row r="890" spans="2:39" x14ac:dyDescent="0.35">
      <c r="B890"/>
      <c r="AI890" s="59"/>
      <c r="AJ890" s="59"/>
      <c r="AK890" s="59"/>
      <c r="AL890" s="59"/>
      <c r="AM890" s="59"/>
    </row>
    <row r="891" spans="2:39" x14ac:dyDescent="0.35">
      <c r="B891"/>
      <c r="AI891" s="59"/>
      <c r="AJ891" s="59"/>
      <c r="AK891" s="59"/>
      <c r="AL891" s="59"/>
      <c r="AM891" s="59"/>
    </row>
    <row r="892" spans="2:39" x14ac:dyDescent="0.35">
      <c r="B892"/>
      <c r="AI892" s="59"/>
      <c r="AJ892" s="59"/>
      <c r="AK892" s="59"/>
      <c r="AL892" s="59"/>
      <c r="AM892" s="59"/>
    </row>
    <row r="893" spans="2:39" x14ac:dyDescent="0.35">
      <c r="B893"/>
      <c r="AI893" s="59"/>
      <c r="AJ893" s="59"/>
      <c r="AK893" s="59"/>
      <c r="AL893" s="59"/>
      <c r="AM893" s="59"/>
    </row>
    <row r="894" spans="2:39" x14ac:dyDescent="0.35">
      <c r="B894"/>
      <c r="AI894" s="59"/>
      <c r="AJ894" s="59"/>
      <c r="AK894" s="59"/>
      <c r="AL894" s="59"/>
      <c r="AM894" s="59"/>
    </row>
    <row r="895" spans="2:39" x14ac:dyDescent="0.35">
      <c r="B895"/>
      <c r="AI895" s="59"/>
      <c r="AJ895" s="59"/>
      <c r="AK895" s="59"/>
      <c r="AL895" s="59"/>
      <c r="AM895" s="59"/>
    </row>
    <row r="896" spans="2:39" x14ac:dyDescent="0.35">
      <c r="B896"/>
      <c r="AI896" s="59"/>
      <c r="AJ896" s="59"/>
      <c r="AK896" s="59"/>
      <c r="AL896" s="59"/>
      <c r="AM896" s="59"/>
    </row>
    <row r="897" spans="2:39" x14ac:dyDescent="0.35">
      <c r="B897"/>
      <c r="AI897" s="59"/>
      <c r="AJ897" s="59"/>
      <c r="AK897" s="59"/>
      <c r="AL897" s="59"/>
      <c r="AM897" s="59"/>
    </row>
    <row r="898" spans="2:39" x14ac:dyDescent="0.35">
      <c r="B898"/>
      <c r="AI898" s="59"/>
      <c r="AJ898" s="59"/>
      <c r="AK898" s="59"/>
      <c r="AL898" s="59"/>
      <c r="AM898" s="59"/>
    </row>
    <row r="899" spans="2:39" x14ac:dyDescent="0.35">
      <c r="B899"/>
      <c r="AI899" s="59"/>
      <c r="AJ899" s="59"/>
      <c r="AK899" s="59"/>
      <c r="AL899" s="59"/>
      <c r="AM899" s="59"/>
    </row>
    <row r="900" spans="2:39" x14ac:dyDescent="0.35">
      <c r="B900"/>
      <c r="AI900" s="59"/>
      <c r="AJ900" s="59"/>
      <c r="AK900" s="59"/>
      <c r="AL900" s="59"/>
      <c r="AM900" s="59"/>
    </row>
    <row r="901" spans="2:39" x14ac:dyDescent="0.35">
      <c r="B901"/>
      <c r="AI901" s="59"/>
      <c r="AJ901" s="59"/>
      <c r="AK901" s="59"/>
      <c r="AL901" s="59"/>
      <c r="AM901" s="59"/>
    </row>
    <row r="902" spans="2:39" x14ac:dyDescent="0.35">
      <c r="B902"/>
      <c r="AI902" s="59"/>
      <c r="AJ902" s="59"/>
      <c r="AK902" s="59"/>
      <c r="AL902" s="59"/>
      <c r="AM902" s="59"/>
    </row>
    <row r="903" spans="2:39" x14ac:dyDescent="0.35">
      <c r="B903"/>
      <c r="AI903" s="59"/>
      <c r="AJ903" s="59"/>
      <c r="AK903" s="59"/>
      <c r="AL903" s="59"/>
      <c r="AM903" s="59"/>
    </row>
    <row r="904" spans="2:39" x14ac:dyDescent="0.35">
      <c r="B904"/>
      <c r="AI904" s="59"/>
      <c r="AJ904" s="59"/>
      <c r="AK904" s="59"/>
      <c r="AL904" s="59"/>
      <c r="AM904" s="59"/>
    </row>
    <row r="905" spans="2:39" x14ac:dyDescent="0.35">
      <c r="B905"/>
      <c r="AI905" s="59"/>
      <c r="AJ905" s="59"/>
      <c r="AK905" s="59"/>
      <c r="AL905" s="59"/>
      <c r="AM905" s="59"/>
    </row>
    <row r="906" spans="2:39" x14ac:dyDescent="0.35">
      <c r="B906"/>
      <c r="AI906" s="59"/>
      <c r="AJ906" s="59"/>
      <c r="AK906" s="59"/>
      <c r="AL906" s="59"/>
      <c r="AM906" s="59"/>
    </row>
    <row r="907" spans="2:39" x14ac:dyDescent="0.35">
      <c r="B907"/>
      <c r="AI907" s="59"/>
      <c r="AJ907" s="59"/>
      <c r="AK907" s="59"/>
      <c r="AL907" s="59"/>
      <c r="AM907" s="59"/>
    </row>
    <row r="908" spans="2:39" x14ac:dyDescent="0.35">
      <c r="B908"/>
      <c r="AI908" s="59"/>
      <c r="AJ908" s="59"/>
      <c r="AK908" s="59"/>
      <c r="AL908" s="59"/>
      <c r="AM908" s="59"/>
    </row>
    <row r="909" spans="2:39" x14ac:dyDescent="0.35">
      <c r="B909"/>
      <c r="AI909" s="59"/>
      <c r="AJ909" s="59"/>
      <c r="AK909" s="59"/>
      <c r="AL909" s="59"/>
      <c r="AM909" s="59"/>
    </row>
    <row r="910" spans="2:39" x14ac:dyDescent="0.35">
      <c r="B910"/>
      <c r="AI910" s="59"/>
      <c r="AJ910" s="59"/>
      <c r="AK910" s="59"/>
      <c r="AL910" s="59"/>
      <c r="AM910" s="59"/>
    </row>
    <row r="911" spans="2:39" x14ac:dyDescent="0.35">
      <c r="B911"/>
      <c r="AI911" s="59"/>
      <c r="AJ911" s="59"/>
      <c r="AK911" s="59"/>
      <c r="AL911" s="59"/>
      <c r="AM911" s="59"/>
    </row>
    <row r="912" spans="2:39" x14ac:dyDescent="0.35">
      <c r="B912"/>
      <c r="AI912" s="59"/>
      <c r="AJ912" s="59"/>
      <c r="AK912" s="59"/>
      <c r="AL912" s="59"/>
      <c r="AM912" s="59"/>
    </row>
    <row r="913" spans="2:39" x14ac:dyDescent="0.35">
      <c r="B913"/>
      <c r="AI913" s="59"/>
      <c r="AJ913" s="59"/>
      <c r="AK913" s="59"/>
      <c r="AL913" s="59"/>
      <c r="AM913" s="59"/>
    </row>
    <row r="914" spans="2:39" x14ac:dyDescent="0.35">
      <c r="B914"/>
      <c r="AI914" s="59"/>
      <c r="AJ914" s="59"/>
      <c r="AK914" s="59"/>
      <c r="AL914" s="59"/>
      <c r="AM914" s="59"/>
    </row>
    <row r="915" spans="2:39" x14ac:dyDescent="0.35">
      <c r="B915"/>
      <c r="AI915" s="59"/>
      <c r="AJ915" s="59"/>
      <c r="AK915" s="59"/>
      <c r="AL915" s="59"/>
      <c r="AM915" s="59"/>
    </row>
    <row r="916" spans="2:39" x14ac:dyDescent="0.35">
      <c r="B916"/>
      <c r="AI916" s="59"/>
      <c r="AJ916" s="59"/>
      <c r="AK916" s="59"/>
      <c r="AL916" s="59"/>
      <c r="AM916" s="59"/>
    </row>
    <row r="917" spans="2:39" x14ac:dyDescent="0.35">
      <c r="B917"/>
      <c r="AI917" s="59"/>
      <c r="AJ917" s="59"/>
      <c r="AK917" s="59"/>
      <c r="AL917" s="59"/>
      <c r="AM917" s="59"/>
    </row>
    <row r="918" spans="2:39" x14ac:dyDescent="0.35">
      <c r="B918"/>
      <c r="AI918" s="59"/>
      <c r="AJ918" s="59"/>
      <c r="AK918" s="59"/>
      <c r="AL918" s="59"/>
      <c r="AM918" s="59"/>
    </row>
    <row r="919" spans="2:39" x14ac:dyDescent="0.35">
      <c r="B919"/>
      <c r="AI919" s="59"/>
      <c r="AJ919" s="59"/>
      <c r="AK919" s="59"/>
      <c r="AL919" s="59"/>
      <c r="AM919" s="59"/>
    </row>
    <row r="920" spans="2:39" x14ac:dyDescent="0.35">
      <c r="B920"/>
      <c r="AI920" s="59"/>
      <c r="AJ920" s="59"/>
      <c r="AK920" s="59"/>
      <c r="AL920" s="59"/>
      <c r="AM920" s="59"/>
    </row>
    <row r="921" spans="2:39" x14ac:dyDescent="0.35">
      <c r="B921"/>
      <c r="AI921" s="59"/>
      <c r="AJ921" s="59"/>
      <c r="AK921" s="59"/>
      <c r="AL921" s="59"/>
      <c r="AM921" s="59"/>
    </row>
    <row r="922" spans="2:39" x14ac:dyDescent="0.35">
      <c r="B922"/>
      <c r="AI922" s="59"/>
      <c r="AJ922" s="59"/>
      <c r="AK922" s="59"/>
      <c r="AL922" s="59"/>
      <c r="AM922" s="59"/>
    </row>
    <row r="923" spans="2:39" x14ac:dyDescent="0.35">
      <c r="B923"/>
      <c r="AI923" s="59"/>
      <c r="AJ923" s="59"/>
      <c r="AK923" s="59"/>
      <c r="AL923" s="59"/>
      <c r="AM923" s="59"/>
    </row>
    <row r="924" spans="2:39" x14ac:dyDescent="0.35">
      <c r="B924"/>
      <c r="AI924" s="59"/>
      <c r="AJ924" s="59"/>
      <c r="AK924" s="59"/>
      <c r="AL924" s="59"/>
      <c r="AM924" s="59"/>
    </row>
    <row r="925" spans="2:39" x14ac:dyDescent="0.35">
      <c r="B925"/>
      <c r="AI925" s="59"/>
      <c r="AJ925" s="59"/>
      <c r="AK925" s="59"/>
      <c r="AL925" s="59"/>
      <c r="AM925" s="59"/>
    </row>
    <row r="926" spans="2:39" x14ac:dyDescent="0.35">
      <c r="B926"/>
      <c r="AI926" s="59"/>
      <c r="AJ926" s="59"/>
      <c r="AK926" s="59"/>
      <c r="AL926" s="59"/>
      <c r="AM926" s="59"/>
    </row>
    <row r="927" spans="2:39" x14ac:dyDescent="0.35">
      <c r="B927"/>
      <c r="AI927" s="59"/>
      <c r="AJ927" s="59"/>
      <c r="AK927" s="59"/>
      <c r="AL927" s="59"/>
      <c r="AM927" s="59"/>
    </row>
    <row r="928" spans="2:39" x14ac:dyDescent="0.35">
      <c r="B928"/>
      <c r="AI928" s="59"/>
      <c r="AJ928" s="59"/>
      <c r="AK928" s="59"/>
      <c r="AL928" s="59"/>
      <c r="AM928" s="59"/>
    </row>
    <row r="929" spans="2:39" x14ac:dyDescent="0.35">
      <c r="B929"/>
      <c r="AI929" s="59"/>
      <c r="AJ929" s="59"/>
      <c r="AK929" s="59"/>
      <c r="AL929" s="59"/>
      <c r="AM929" s="59"/>
    </row>
    <row r="930" spans="2:39" x14ac:dyDescent="0.35">
      <c r="B930"/>
      <c r="AI930" s="59"/>
      <c r="AJ930" s="59"/>
      <c r="AK930" s="59"/>
      <c r="AL930" s="59"/>
      <c r="AM930" s="59"/>
    </row>
    <row r="931" spans="2:39" x14ac:dyDescent="0.35">
      <c r="B931"/>
      <c r="AI931" s="59"/>
      <c r="AJ931" s="59"/>
      <c r="AK931" s="59"/>
      <c r="AL931" s="59"/>
      <c r="AM931" s="59"/>
    </row>
    <row r="932" spans="2:39" x14ac:dyDescent="0.35">
      <c r="B932"/>
      <c r="AI932" s="59"/>
      <c r="AJ932" s="59"/>
      <c r="AK932" s="59"/>
      <c r="AL932" s="59"/>
      <c r="AM932" s="59"/>
    </row>
    <row r="933" spans="2:39" x14ac:dyDescent="0.35">
      <c r="B933"/>
      <c r="AI933" s="59"/>
      <c r="AJ933" s="59"/>
      <c r="AK933" s="59"/>
      <c r="AL933" s="59"/>
      <c r="AM933" s="59"/>
    </row>
    <row r="934" spans="2:39" x14ac:dyDescent="0.35">
      <c r="B934"/>
      <c r="AI934" s="59"/>
      <c r="AJ934" s="59"/>
      <c r="AK934" s="59"/>
      <c r="AL934" s="59"/>
      <c r="AM934" s="59"/>
    </row>
    <row r="935" spans="2:39" x14ac:dyDescent="0.35">
      <c r="B935"/>
      <c r="AI935" s="59"/>
      <c r="AJ935" s="59"/>
      <c r="AK935" s="59"/>
      <c r="AL935" s="59"/>
      <c r="AM935" s="59"/>
    </row>
    <row r="936" spans="2:39" x14ac:dyDescent="0.35">
      <c r="B936"/>
      <c r="AI936" s="59"/>
      <c r="AJ936" s="59"/>
      <c r="AK936" s="59"/>
      <c r="AL936" s="59"/>
      <c r="AM936" s="59"/>
    </row>
    <row r="937" spans="2:39" x14ac:dyDescent="0.35">
      <c r="B937"/>
      <c r="AI937" s="59"/>
      <c r="AJ937" s="59"/>
      <c r="AK937" s="59"/>
      <c r="AL937" s="59"/>
      <c r="AM937" s="59"/>
    </row>
    <row r="938" spans="2:39" x14ac:dyDescent="0.35">
      <c r="B938"/>
      <c r="AI938" s="59"/>
      <c r="AJ938" s="59"/>
      <c r="AK938" s="59"/>
      <c r="AL938" s="59"/>
      <c r="AM938" s="59"/>
    </row>
    <row r="939" spans="2:39" x14ac:dyDescent="0.35">
      <c r="B939"/>
      <c r="AI939" s="59"/>
      <c r="AJ939" s="59"/>
      <c r="AK939" s="59"/>
      <c r="AL939" s="59"/>
      <c r="AM939" s="59"/>
    </row>
    <row r="940" spans="2:39" x14ac:dyDescent="0.35">
      <c r="B940"/>
      <c r="AI940" s="59"/>
      <c r="AJ940" s="59"/>
      <c r="AK940" s="59"/>
      <c r="AL940" s="59"/>
      <c r="AM940" s="59"/>
    </row>
    <row r="941" spans="2:39" x14ac:dyDescent="0.35">
      <c r="B941"/>
      <c r="AI941" s="59"/>
      <c r="AJ941" s="59"/>
      <c r="AK941" s="59"/>
      <c r="AL941" s="59"/>
      <c r="AM941" s="59"/>
    </row>
    <row r="942" spans="2:39" x14ac:dyDescent="0.35">
      <c r="B942"/>
      <c r="AI942" s="59"/>
      <c r="AJ942" s="59"/>
      <c r="AK942" s="59"/>
      <c r="AL942" s="59"/>
      <c r="AM942" s="59"/>
    </row>
    <row r="943" spans="2:39" x14ac:dyDescent="0.35">
      <c r="B943"/>
      <c r="AI943" s="59"/>
      <c r="AJ943" s="59"/>
      <c r="AK943" s="59"/>
      <c r="AL943" s="59"/>
      <c r="AM943" s="59"/>
    </row>
    <row r="944" spans="2:39" x14ac:dyDescent="0.35">
      <c r="B944"/>
      <c r="AI944" s="59"/>
      <c r="AJ944" s="59"/>
      <c r="AK944" s="59"/>
      <c r="AL944" s="59"/>
      <c r="AM944" s="59"/>
    </row>
    <row r="945" spans="2:39" x14ac:dyDescent="0.35">
      <c r="B945"/>
      <c r="AI945" s="59"/>
      <c r="AJ945" s="59"/>
      <c r="AK945" s="59"/>
      <c r="AL945" s="59"/>
      <c r="AM945" s="59"/>
    </row>
    <row r="946" spans="2:39" x14ac:dyDescent="0.35">
      <c r="B946"/>
      <c r="AI946" s="59"/>
      <c r="AJ946" s="59"/>
      <c r="AK946" s="59"/>
      <c r="AL946" s="59"/>
      <c r="AM946" s="59"/>
    </row>
    <row r="947" spans="2:39" x14ac:dyDescent="0.35">
      <c r="B947"/>
      <c r="AI947" s="59"/>
      <c r="AJ947" s="59"/>
      <c r="AK947" s="59"/>
      <c r="AL947" s="59"/>
      <c r="AM947" s="59"/>
    </row>
    <row r="948" spans="2:39" x14ac:dyDescent="0.35">
      <c r="B948"/>
      <c r="AI948" s="59"/>
      <c r="AJ948" s="59"/>
      <c r="AK948" s="59"/>
      <c r="AL948" s="59"/>
      <c r="AM948" s="59"/>
    </row>
    <row r="949" spans="2:39" x14ac:dyDescent="0.35">
      <c r="B949"/>
      <c r="AI949" s="59"/>
      <c r="AJ949" s="59"/>
      <c r="AK949" s="59"/>
      <c r="AL949" s="59"/>
      <c r="AM949" s="59"/>
    </row>
    <row r="950" spans="2:39" x14ac:dyDescent="0.35">
      <c r="B950"/>
      <c r="AI950" s="59"/>
      <c r="AJ950" s="59"/>
      <c r="AK950" s="59"/>
      <c r="AL950" s="59"/>
      <c r="AM950" s="59"/>
    </row>
    <row r="951" spans="2:39" x14ac:dyDescent="0.35">
      <c r="B951"/>
      <c r="AI951" s="59"/>
      <c r="AJ951" s="59"/>
      <c r="AK951" s="59"/>
      <c r="AL951" s="59"/>
      <c r="AM951" s="59"/>
    </row>
    <row r="952" spans="2:39" x14ac:dyDescent="0.35">
      <c r="B952"/>
      <c r="AI952" s="59"/>
      <c r="AJ952" s="59"/>
      <c r="AK952" s="59"/>
      <c r="AL952" s="59"/>
      <c r="AM952" s="59"/>
    </row>
    <row r="953" spans="2:39" x14ac:dyDescent="0.35">
      <c r="B953"/>
      <c r="AI953" s="59"/>
      <c r="AJ953" s="59"/>
      <c r="AK953" s="59"/>
      <c r="AL953" s="59"/>
      <c r="AM953" s="59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N73"/>
  <sheetViews>
    <sheetView zoomScale="80" zoomScaleNormal="80" workbookViewId="0">
      <selection activeCell="P11" sqref="P11"/>
    </sheetView>
  </sheetViews>
  <sheetFormatPr defaultRowHeight="15.5" x14ac:dyDescent="0.35"/>
  <cols>
    <col min="1" max="1" width="14.69140625" customWidth="1"/>
    <col min="2" max="2" width="12" bestFit="1" customWidth="1"/>
    <col min="3" max="3" width="11.23046875" bestFit="1" customWidth="1"/>
    <col min="4" max="4" width="10.15234375" bestFit="1" customWidth="1"/>
    <col min="5" max="5" width="11" customWidth="1"/>
    <col min="6" max="6" width="9" bestFit="1" customWidth="1"/>
    <col min="7" max="7" width="11.4609375" bestFit="1" customWidth="1"/>
    <col min="8" max="8" width="11.921875" bestFit="1" customWidth="1"/>
    <col min="9" max="9" width="11.84375" bestFit="1" customWidth="1"/>
    <col min="10" max="10" width="10.07421875" bestFit="1" customWidth="1"/>
    <col min="12" max="12" width="12.15234375" bestFit="1" customWidth="1"/>
    <col min="13" max="13" width="12.15234375" customWidth="1"/>
    <col min="14" max="14" width="12" bestFit="1" customWidth="1"/>
    <col min="15" max="15" width="9" bestFit="1" customWidth="1"/>
    <col min="16" max="16" width="10" bestFit="1" customWidth="1"/>
    <col min="17" max="17" width="9" bestFit="1" customWidth="1"/>
    <col min="18" max="19" width="12.15234375" customWidth="1"/>
    <col min="20" max="20" width="11.4609375" bestFit="1" customWidth="1"/>
    <col min="21" max="22" width="9" bestFit="1" customWidth="1"/>
    <col min="24" max="26" width="12.3828125" customWidth="1"/>
    <col min="27" max="27" width="8.61328125" bestFit="1" customWidth="1"/>
    <col min="30" max="31" width="12.84375" customWidth="1"/>
    <col min="36" max="37" width="12.69140625" customWidth="1"/>
    <col min="42" max="43" width="12.4609375" customWidth="1"/>
  </cols>
  <sheetData>
    <row r="1" spans="1:40" ht="20" x14ac:dyDescent="0.4">
      <c r="A1" s="42" t="s">
        <v>190</v>
      </c>
      <c r="B1" s="44"/>
      <c r="C1" s="44"/>
      <c r="D1" s="44"/>
    </row>
    <row r="2" spans="1:40" x14ac:dyDescent="0.35">
      <c r="A2" t="s">
        <v>404</v>
      </c>
      <c r="B2" t="str">
        <f>Options!$B$11</f>
        <v>Scotland</v>
      </c>
    </row>
    <row r="3" spans="1:40" x14ac:dyDescent="0.35">
      <c r="A3" t="s">
        <v>575</v>
      </c>
      <c r="B3" s="191">
        <f>Options!B24</f>
        <v>2</v>
      </c>
      <c r="H3" s="135" t="s">
        <v>296</v>
      </c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</row>
    <row r="4" spans="1:40" s="23" customFormat="1" x14ac:dyDescent="0.35">
      <c r="H4" s="33" t="s">
        <v>199</v>
      </c>
      <c r="I4" s="33"/>
      <c r="J4" s="33"/>
      <c r="K4" s="33"/>
      <c r="L4" s="33"/>
      <c r="M4" s="33"/>
      <c r="N4" s="40" t="s">
        <v>272</v>
      </c>
      <c r="O4" s="40"/>
      <c r="P4" s="40"/>
      <c r="Q4" s="40"/>
      <c r="R4" s="40"/>
      <c r="S4" s="40"/>
      <c r="T4" s="32" t="s">
        <v>198</v>
      </c>
      <c r="U4" s="32"/>
      <c r="V4" s="32"/>
      <c r="W4" s="32"/>
      <c r="X4" s="32"/>
      <c r="Y4" s="32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</row>
    <row r="5" spans="1:40" s="22" customFormat="1" x14ac:dyDescent="0.35">
      <c r="H5" s="28" t="s">
        <v>177</v>
      </c>
      <c r="I5" s="28"/>
      <c r="J5" s="28" t="s">
        <v>178</v>
      </c>
      <c r="K5" s="28"/>
      <c r="L5" s="28" t="s">
        <v>165</v>
      </c>
      <c r="M5" s="28" t="s">
        <v>333</v>
      </c>
      <c r="N5" s="36" t="s">
        <v>177</v>
      </c>
      <c r="O5" s="36"/>
      <c r="P5" s="36" t="s">
        <v>178</v>
      </c>
      <c r="Q5" s="36"/>
      <c r="R5" s="36" t="s">
        <v>165</v>
      </c>
      <c r="S5" s="36" t="s">
        <v>333</v>
      </c>
      <c r="T5" s="24" t="s">
        <v>177</v>
      </c>
      <c r="U5" s="24"/>
      <c r="V5" s="24" t="s">
        <v>178</v>
      </c>
      <c r="W5" s="24"/>
      <c r="X5" s="24" t="s">
        <v>165</v>
      </c>
      <c r="Y5" s="24" t="s">
        <v>333</v>
      </c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</row>
    <row r="6" spans="1:40" s="22" customFormat="1" x14ac:dyDescent="0.35">
      <c r="C6" s="22" t="s">
        <v>182</v>
      </c>
      <c r="E6" s="22" t="s">
        <v>183</v>
      </c>
      <c r="F6" s="22" t="s">
        <v>187</v>
      </c>
      <c r="G6" s="22" t="s">
        <v>188</v>
      </c>
      <c r="H6" s="28" t="s">
        <v>181</v>
      </c>
      <c r="I6" s="28" t="s">
        <v>186</v>
      </c>
      <c r="J6" s="28" t="s">
        <v>181</v>
      </c>
      <c r="K6" s="28" t="s">
        <v>186</v>
      </c>
      <c r="L6" s="28"/>
      <c r="M6" s="28"/>
      <c r="N6" s="36" t="s">
        <v>181</v>
      </c>
      <c r="O6" s="36" t="s">
        <v>186</v>
      </c>
      <c r="P6" s="36" t="s">
        <v>181</v>
      </c>
      <c r="Q6" s="36" t="s">
        <v>186</v>
      </c>
      <c r="R6" s="36"/>
      <c r="S6" s="36"/>
      <c r="T6" s="24" t="s">
        <v>181</v>
      </c>
      <c r="U6" s="24" t="s">
        <v>186</v>
      </c>
      <c r="V6" s="24" t="s">
        <v>181</v>
      </c>
      <c r="W6" s="24" t="s">
        <v>186</v>
      </c>
      <c r="X6" s="24"/>
      <c r="Y6" s="24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</row>
    <row r="7" spans="1:40" s="16" customFormat="1" x14ac:dyDescent="0.35">
      <c r="A7" s="16" t="s">
        <v>191</v>
      </c>
      <c r="B7" s="16" t="s">
        <v>194</v>
      </c>
      <c r="C7" s="16" t="s">
        <v>195</v>
      </c>
      <c r="D7" s="16" t="s">
        <v>184</v>
      </c>
      <c r="E7" s="16" t="s">
        <v>185</v>
      </c>
      <c r="H7" s="29"/>
      <c r="I7" s="29"/>
      <c r="J7" s="29"/>
      <c r="K7" s="29"/>
      <c r="L7" s="29"/>
      <c r="M7" s="29"/>
      <c r="N7" s="37"/>
      <c r="O7" s="37"/>
      <c r="P7" s="37"/>
      <c r="Q7" s="37"/>
      <c r="R7" s="37"/>
      <c r="S7" s="37"/>
      <c r="T7" s="25"/>
      <c r="U7" s="25"/>
      <c r="V7" s="25"/>
      <c r="W7" s="25"/>
      <c r="X7" s="25"/>
      <c r="Y7" s="24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</row>
    <row r="8" spans="1:40" s="3" customFormat="1" x14ac:dyDescent="0.35">
      <c r="D8" s="3">
        <v>0</v>
      </c>
      <c r="E8" s="3" t="s">
        <v>189</v>
      </c>
      <c r="H8" s="30"/>
      <c r="I8" s="30"/>
      <c r="J8" s="30"/>
      <c r="K8" s="30"/>
      <c r="L8" s="28"/>
      <c r="M8" s="28"/>
      <c r="N8" s="38"/>
      <c r="O8" s="38"/>
      <c r="P8" s="38"/>
      <c r="Q8" s="38"/>
      <c r="R8" s="36"/>
      <c r="S8" s="36"/>
      <c r="T8" s="26"/>
      <c r="U8" s="26"/>
      <c r="V8" s="26"/>
      <c r="W8" s="26"/>
      <c r="X8" s="24"/>
      <c r="Y8" s="137"/>
      <c r="AD8"/>
      <c r="AE8"/>
      <c r="AF8"/>
      <c r="AG8"/>
      <c r="AH8"/>
      <c r="AI8"/>
      <c r="AJ8"/>
      <c r="AK8"/>
      <c r="AL8"/>
      <c r="AM8"/>
      <c r="AN8"/>
    </row>
    <row r="9" spans="1:40" s="3" customFormat="1" x14ac:dyDescent="0.35">
      <c r="A9" s="22" t="s">
        <v>192</v>
      </c>
      <c r="B9" s="3">
        <f>Calculations!$H$7</f>
        <v>872234</v>
      </c>
      <c r="C9" s="3">
        <f>B9/$B$14</f>
        <v>0.19431413815281337</v>
      </c>
      <c r="D9" s="3">
        <f>D8+C9</f>
        <v>0.19431413815281337</v>
      </c>
      <c r="E9" s="3">
        <f>D8+(0.5*C9)</f>
        <v>9.7157069076406685E-2</v>
      </c>
      <c r="F9" s="3">
        <f>SQRT(C9)</f>
        <v>0.44081077363514309</v>
      </c>
      <c r="G9" s="3">
        <f>E9*SQRT(C9)</f>
        <v>4.2827882783693871E-2</v>
      </c>
      <c r="H9" s="138">
        <f ca="1">Calculations!$AN$7</f>
        <v>0</v>
      </c>
      <c r="I9" s="30">
        <f t="shared" ref="I9:I14" ca="1" si="0">SQRT($C9)*H9</f>
        <v>0</v>
      </c>
      <c r="J9" s="138">
        <f ca="1">Calculations!$AO$7</f>
        <v>0</v>
      </c>
      <c r="K9" s="30">
        <f t="shared" ref="K9:K14" ca="1" si="1">SQRT($C9)*J9</f>
        <v>0</v>
      </c>
      <c r="L9" s="28"/>
      <c r="M9" s="28"/>
      <c r="N9" s="110">
        <f>Calculations!$AP7/($B$3-1)</f>
        <v>679.59751106531337</v>
      </c>
      <c r="O9" s="38">
        <f t="shared" ref="O9:O14" si="2">SQRT($C9)*N9</f>
        <v>299.57390461321853</v>
      </c>
      <c r="P9" s="110">
        <f>Calculations!$AQ7/($B$3-1)</f>
        <v>674.69598613812104</v>
      </c>
      <c r="Q9" s="38">
        <f t="shared" ref="Q9:Q14" si="3">SQRT($C9)*P9</f>
        <v>297.41325961807092</v>
      </c>
      <c r="R9" s="36"/>
      <c r="S9" s="36"/>
      <c r="T9" s="111">
        <f>Calculations!$AL7/($B$3-1)</f>
        <v>18755.823249392848</v>
      </c>
      <c r="U9" s="26">
        <f t="shared" ref="U9:U14" si="4">SQRT($C9)*T9</f>
        <v>8267.7689567288653</v>
      </c>
      <c r="V9" s="111">
        <f>Calculations!$AM7/($B$3-1)</f>
        <v>18621.704002645165</v>
      </c>
      <c r="W9" s="26">
        <f t="shared" ref="W9:W14" si="5">SQRT($C9)*V9</f>
        <v>8208.6477478106553</v>
      </c>
      <c r="X9" s="24"/>
      <c r="Y9" s="24"/>
      <c r="AD9"/>
      <c r="AE9"/>
      <c r="AF9"/>
      <c r="AG9"/>
      <c r="AH9"/>
      <c r="AI9"/>
      <c r="AJ9"/>
      <c r="AK9"/>
      <c r="AL9"/>
      <c r="AM9"/>
      <c r="AN9"/>
    </row>
    <row r="10" spans="1:40" s="3" customFormat="1" x14ac:dyDescent="0.35">
      <c r="A10" s="22" t="s">
        <v>149</v>
      </c>
      <c r="B10" s="3">
        <f>Calculations!$H$8</f>
        <v>897032</v>
      </c>
      <c r="C10" s="3">
        <f>B10/$B$14</f>
        <v>0.19983857540005831</v>
      </c>
      <c r="D10" s="3">
        <f>D9+C10</f>
        <v>0.39415271355287168</v>
      </c>
      <c r="E10" s="3">
        <f>D9+(0.5*C10)</f>
        <v>0.29423342585284251</v>
      </c>
      <c r="F10" s="3">
        <f>SQRT(C10)</f>
        <v>0.44703308087887444</v>
      </c>
      <c r="G10" s="3">
        <f>E10*SQRT(C10)</f>
        <v>0.13153207485654206</v>
      </c>
      <c r="H10" s="138">
        <f ca="1">Calculations!$AN$8</f>
        <v>0</v>
      </c>
      <c r="I10" s="30">
        <f t="shared" ca="1" si="0"/>
        <v>0</v>
      </c>
      <c r="J10" s="138">
        <f ca="1">Calculations!$AO$8</f>
        <v>0</v>
      </c>
      <c r="K10" s="30">
        <f t="shared" ca="1" si="1"/>
        <v>0</v>
      </c>
      <c r="L10" s="28"/>
      <c r="M10" s="28"/>
      <c r="N10" s="110">
        <f>Calculations!$AP8/($B$3-1)</f>
        <v>477.38298055808156</v>
      </c>
      <c r="O10" s="38">
        <f t="shared" si="2"/>
        <v>213.40598455801901</v>
      </c>
      <c r="P10" s="110">
        <f>Calculations!$AQ8/($B$3-1)</f>
        <v>473.81139950463427</v>
      </c>
      <c r="Q10" s="38">
        <f t="shared" si="3"/>
        <v>211.80936967608787</v>
      </c>
      <c r="R10" s="36"/>
      <c r="S10" s="36"/>
      <c r="T10" s="111">
        <f>Calculations!$AL8/($B$3-1)</f>
        <v>13199.214498956713</v>
      </c>
      <c r="U10" s="26">
        <f t="shared" si="4"/>
        <v>5900.4855226497284</v>
      </c>
      <c r="V10" s="111">
        <f>Calculations!$AM8/($B$3-1)</f>
        <v>13102.107659962317</v>
      </c>
      <c r="W10" s="26">
        <f t="shared" si="5"/>
        <v>5857.0755532396552</v>
      </c>
      <c r="X10" s="24"/>
      <c r="Y10" s="24"/>
      <c r="AD10"/>
      <c r="AE10"/>
      <c r="AF10"/>
      <c r="AG10"/>
      <c r="AH10"/>
      <c r="AI10"/>
      <c r="AJ10"/>
      <c r="AK10"/>
      <c r="AL10"/>
      <c r="AM10"/>
      <c r="AN10"/>
    </row>
    <row r="11" spans="1:40" s="3" customFormat="1" x14ac:dyDescent="0.35">
      <c r="A11" s="22" t="s">
        <v>150</v>
      </c>
      <c r="B11" s="3">
        <f>Calculations!$H$9</f>
        <v>907978</v>
      </c>
      <c r="C11" s="3">
        <f>B11/$B$14</f>
        <v>0.2022770982691745</v>
      </c>
      <c r="D11" s="3">
        <f>D10+C11</f>
        <v>0.59642981182204613</v>
      </c>
      <c r="E11" s="3">
        <f>D10+(0.5*C11)</f>
        <v>0.49529126268745893</v>
      </c>
      <c r="F11" s="3">
        <f>SQRT(C11)</f>
        <v>0.44975226321740119</v>
      </c>
      <c r="G11" s="3">
        <f>E11*SQRT(C11)</f>
        <v>0.22275836634548904</v>
      </c>
      <c r="H11" s="138">
        <f ca="1">Calculations!$AN$9</f>
        <v>0</v>
      </c>
      <c r="I11" s="30">
        <f t="shared" ca="1" si="0"/>
        <v>0</v>
      </c>
      <c r="J11" s="138">
        <f ca="1">Calculations!$AO$9</f>
        <v>0</v>
      </c>
      <c r="K11" s="30">
        <f t="shared" ca="1" si="1"/>
        <v>0</v>
      </c>
      <c r="L11" s="28"/>
      <c r="M11" s="28"/>
      <c r="N11" s="110">
        <f>Calculations!$AP9/($B$3-1)</f>
        <v>386.59366072216773</v>
      </c>
      <c r="O11" s="38">
        <f t="shared" si="2"/>
        <v>173.87137385529508</v>
      </c>
      <c r="P11" s="110">
        <f>Calculations!$AQ9/($B$3-1)</f>
        <v>383.65277918553443</v>
      </c>
      <c r="Q11" s="38">
        <f t="shared" si="3"/>
        <v>172.54870572833997</v>
      </c>
      <c r="R11" s="36"/>
      <c r="S11" s="36"/>
      <c r="T11" s="111">
        <f>Calculations!$AL9/($B$3-1)</f>
        <v>10697.570956965448</v>
      </c>
      <c r="U11" s="26">
        <f t="shared" si="4"/>
        <v>4811.2567488239511</v>
      </c>
      <c r="V11" s="111">
        <f>Calculations!$AM9/($B$3-1)</f>
        <v>10617.330935063408</v>
      </c>
      <c r="W11" s="26">
        <f t="shared" si="5"/>
        <v>4775.168617372894</v>
      </c>
      <c r="X11" s="24"/>
      <c r="Y11" s="24"/>
      <c r="AD11"/>
      <c r="AE11"/>
      <c r="AF11"/>
      <c r="AG11"/>
      <c r="AH11"/>
      <c r="AI11"/>
      <c r="AJ11"/>
      <c r="AK11"/>
      <c r="AL11"/>
      <c r="AM11"/>
      <c r="AN11"/>
    </row>
    <row r="12" spans="1:40" s="3" customFormat="1" x14ac:dyDescent="0.35">
      <c r="A12" s="22" t="s">
        <v>151</v>
      </c>
      <c r="B12" s="3">
        <f>Calculations!$H$10</f>
        <v>910792</v>
      </c>
      <c r="C12" s="3">
        <f>B12/$B$14</f>
        <v>0.20290399424521077</v>
      </c>
      <c r="D12" s="3">
        <f>D11+C12</f>
        <v>0.7993338060672569</v>
      </c>
      <c r="E12" s="3">
        <f>D11+(0.5*C12)</f>
        <v>0.69788180894465146</v>
      </c>
      <c r="F12" s="3">
        <f>SQRT(C12)</f>
        <v>0.45044865883384622</v>
      </c>
      <c r="G12" s="3">
        <f>E12*SQRT(C12)</f>
        <v>0.31435992486365677</v>
      </c>
      <c r="H12" s="138">
        <f ca="1">Calculations!$AN$10</f>
        <v>0</v>
      </c>
      <c r="I12" s="30">
        <f t="shared" ca="1" si="0"/>
        <v>0</v>
      </c>
      <c r="J12" s="138">
        <f ca="1">Calculations!$AO$10</f>
        <v>0</v>
      </c>
      <c r="K12" s="30">
        <f t="shared" ca="1" si="1"/>
        <v>0</v>
      </c>
      <c r="L12" s="28"/>
      <c r="M12" s="28"/>
      <c r="N12" s="110">
        <f>Calculations!$AP10/($B$3-1)</f>
        <v>307.05838659003797</v>
      </c>
      <c r="O12" s="38">
        <f t="shared" si="2"/>
        <v>138.31403842316726</v>
      </c>
      <c r="P12" s="110">
        <f>Calculations!$AQ10/($B$3-1)</f>
        <v>304.66511752786244</v>
      </c>
      <c r="Q12" s="38">
        <f t="shared" si="3"/>
        <v>137.23599358388176</v>
      </c>
      <c r="R12" s="36"/>
      <c r="S12" s="36"/>
      <c r="T12" s="111">
        <f>Calculations!$AL10/($B$3-1)</f>
        <v>8502.7983945250962</v>
      </c>
      <c r="U12" s="26">
        <f t="shared" si="4"/>
        <v>3830.0741331484105</v>
      </c>
      <c r="V12" s="111">
        <f>Calculations!$AM10/($B$3-1)</f>
        <v>8437.6045160045378</v>
      </c>
      <c r="W12" s="26">
        <f t="shared" si="5"/>
        <v>3800.7076380046483</v>
      </c>
      <c r="X12" s="24"/>
      <c r="Y12" s="24"/>
      <c r="AD12"/>
      <c r="AE12"/>
      <c r="AF12"/>
      <c r="AG12"/>
      <c r="AH12"/>
      <c r="AI12"/>
      <c r="AJ12"/>
      <c r="AK12"/>
      <c r="AL12"/>
      <c r="AM12"/>
      <c r="AN12"/>
    </row>
    <row r="13" spans="1:40" s="3" customFormat="1" x14ac:dyDescent="0.35">
      <c r="A13" s="22" t="s">
        <v>193</v>
      </c>
      <c r="B13" s="3">
        <f>Calculations!$H$11</f>
        <v>900747</v>
      </c>
      <c r="C13" s="3">
        <f>B13/$B$14</f>
        <v>0.20066619393274301</v>
      </c>
      <c r="D13" s="3">
        <f>D12+C13</f>
        <v>0.99999999999999989</v>
      </c>
      <c r="E13" s="3">
        <f>D12+(0.5*C13)</f>
        <v>0.8996669030336284</v>
      </c>
      <c r="F13" s="3">
        <f>SQRT(C13)</f>
        <v>0.44795780374131561</v>
      </c>
      <c r="G13" s="3">
        <f>E13*SQRT(C13)</f>
        <v>0.40301280998169531</v>
      </c>
      <c r="H13" s="138">
        <f ca="1">Calculations!$AN$11</f>
        <v>0</v>
      </c>
      <c r="I13" s="30">
        <f t="shared" ca="1" si="0"/>
        <v>0</v>
      </c>
      <c r="J13" s="138">
        <f ca="1">Calculations!$AO$11</f>
        <v>0</v>
      </c>
      <c r="K13" s="30">
        <f t="shared" ca="1" si="1"/>
        <v>0</v>
      </c>
      <c r="L13" s="28"/>
      <c r="M13" s="28"/>
      <c r="N13" s="110">
        <f>Calculations!$AP11/($B$3-1)</f>
        <v>226.20351389058465</v>
      </c>
      <c r="O13" s="38">
        <f t="shared" si="2"/>
        <v>101.32962928099448</v>
      </c>
      <c r="P13" s="110">
        <f>Calculations!$AQ11/($B$3-1)</f>
        <v>224.40010083690032</v>
      </c>
      <c r="Q13" s="38">
        <f t="shared" si="3"/>
        <v>100.52177633022762</v>
      </c>
      <c r="R13" s="36"/>
      <c r="S13" s="36"/>
      <c r="T13" s="111">
        <f>Calculations!$AL11/($B$3-1)</f>
        <v>6268.5703594040879</v>
      </c>
      <c r="U13" s="26">
        <f t="shared" si="4"/>
        <v>2808.0550107965646</v>
      </c>
      <c r="V13" s="111">
        <f>Calculations!$AM11/($B$3-1)</f>
        <v>6219.6141980362117</v>
      </c>
      <c r="W13" s="26">
        <f t="shared" si="5"/>
        <v>2786.1247162706054</v>
      </c>
      <c r="X13" s="24"/>
      <c r="Y13" s="24"/>
      <c r="AD13"/>
      <c r="AE13"/>
      <c r="AF13"/>
      <c r="AG13"/>
      <c r="AH13"/>
      <c r="AI13"/>
      <c r="AJ13"/>
      <c r="AK13"/>
      <c r="AL13"/>
      <c r="AM13"/>
      <c r="AN13"/>
    </row>
    <row r="14" spans="1:40" s="4" customFormat="1" x14ac:dyDescent="0.35">
      <c r="A14" s="4" t="s">
        <v>173</v>
      </c>
      <c r="B14" s="4">
        <f>SUM(B9:B13)</f>
        <v>4488783</v>
      </c>
      <c r="G14" s="4">
        <f>E14*SQRT(D14)</f>
        <v>0</v>
      </c>
      <c r="H14" s="143">
        <f ca="1">IF(OR(Calculations!$E$2="Orkney Health Board",Calculations!$E$2="Orkney Islands Local Authority"),AVERAGE(H10:H13),IF(OR(Calculations!$E$2="Shetland Health Board",Calculations!$E$2="Western Isles Health Board",Calculations!$E$2="Shetland Islands Local Authority",Calculations!$E$2="Eilean Siar Local Authority"),AVERAGE(H10:H12),AVERAGE(H9:H13)))</f>
        <v>0</v>
      </c>
      <c r="I14" s="31">
        <f t="shared" ca="1" si="0"/>
        <v>0</v>
      </c>
      <c r="J14" s="143">
        <f ca="1">IF(OR(Calculations!$E$2="Orkney Health Board",Calculations!$E$2="Orkney Islands Local Authority"),AVERAGE(J10:J13),IF(OR(Calculations!$E$2="Shetland Health Board",Calculations!$E$2="Western Isles Health Board",Calculations!$E$2="Shetland Islands Local Authority",Calculations!$E$2="Eilean Siar Local Authority"),AVERAGE(J10:J12),AVERAGE(J9:J13)))</f>
        <v>0</v>
      </c>
      <c r="K14" s="31">
        <f t="shared" ca="1" si="1"/>
        <v>0</v>
      </c>
      <c r="L14" s="29"/>
      <c r="M14" s="29"/>
      <c r="N14" s="144">
        <f>IF(OR(Calculations!$E$2="Orkney Health Board",Calculations!$E$2="Orkney Islands Local Authority"),AVERAGE(N10:N13),IF(OR(Calculations!$E$2="Shetland Health Board",Calculations!$E$2="Western Isles Health Board",Calculations!$E$2="Shetland Islands Local Authority",Calculations!$E$2="Eilean Siar Local Authority"),AVERAGE(N10:N12),AVERAGE(N9:N13)))</f>
        <v>415.36721056523709</v>
      </c>
      <c r="O14" s="39">
        <f t="shared" si="2"/>
        <v>0</v>
      </c>
      <c r="P14" s="144">
        <f>IF(OR(Calculations!$E$2="Orkney Health Board",Calculations!$E$2="Orkney Islands Local Authority"),AVERAGE(P10:P13),IF(OR(Calculations!$E$2="Shetland Health Board",Calculations!$E$2="Western Isles Health Board",Calculations!$E$2="Shetland Islands Local Authority",Calculations!$E$2="Eilean Siar Local Authority"),AVERAGE(P10:P12),AVERAGE(P9:P13)))</f>
        <v>412.2450766386105</v>
      </c>
      <c r="Q14" s="39">
        <f t="shared" si="3"/>
        <v>0</v>
      </c>
      <c r="R14" s="37"/>
      <c r="S14" s="37"/>
      <c r="T14" s="145">
        <f>IF(OR(Calculations!$E$2="Orkney Health Board",Calculations!$E$2="Orkney Islands Local Authority"),AVERAGE(T10:T13),IF(OR(Calculations!$E$2="Shetland Health Board",Calculations!$E$2="Western Isles Health Board",Calculations!$E$2="Shetland Islands Local Authority",Calculations!$E$2="Eilean Siar Local Authority"),AVERAGE(T10:T12),AVERAGE(T9:T13)))</f>
        <v>11484.795491848839</v>
      </c>
      <c r="U14" s="27">
        <f t="shared" si="4"/>
        <v>0</v>
      </c>
      <c r="V14" s="145">
        <f>IF(OR(Calculations!$E$2="Orkney Health Board",Calculations!$E$2="Orkney Islands Local Authority"),AVERAGE(V10:V13),IF(OR(Calculations!$E$2="Shetland Health Board",Calculations!$E$2="Western Isles Health Board",Calculations!$E$2="Shetland Islands Local Authority",Calculations!$E$2="Eilean Siar Local Authority"),AVERAGE(V10:V12),AVERAGE(V9:V13)))</f>
        <v>11399.67226234233</v>
      </c>
      <c r="W14" s="27">
        <f t="shared" si="5"/>
        <v>0</v>
      </c>
      <c r="X14" s="25"/>
      <c r="Y14" s="25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</row>
    <row r="15" spans="1:40" s="3" customFormat="1" x14ac:dyDescent="0.35">
      <c r="E15" s="22" t="s">
        <v>196</v>
      </c>
      <c r="H15" s="26">
        <f ca="1">IF(OR(Calculations!$E$2="Orkney Health Board",Calculations!$E$2="Orkney Islands Local Authority"),-LINEST(I10:I13,$F10:$G13,0),IF(OR(Calculations!$E$2="Shetland Health Board",Calculations!$E$2="Western Isles Health Board",Calculations!$E$2="Shetland Islands Local Authority",Calculations!$E$2="Eilean Siar Local Authority"),-LINEST(I10:I12,$F10:$G12,0),-LINEST(I9:I13,$F9:$G13,0)))</f>
        <v>0</v>
      </c>
      <c r="I15" s="26"/>
      <c r="J15" s="26">
        <f ca="1">IF(OR(Calculations!$E$2="Orkney Health Board",Calculations!$E$2="Orkney Islands Local Authority"),-LINEST(K10:K13,$F10:$G13,0),IF(OR(Calculations!$E$2="Shetland Health Board",Calculations!$E$2="Western Isles Health Board",Calculations!$E$2="Shetland Islands Local Authority",Calculations!$E$2="Eilean Siar Local Authority"),-LINEST(K10:K12,$F10:$G12,0),-LINEST(K9:K13,$F9:$G13,0)))</f>
        <v>0</v>
      </c>
      <c r="K15" s="26"/>
      <c r="L15" s="24">
        <f ca="1">H15-J15</f>
        <v>0</v>
      </c>
      <c r="M15" s="137" t="e">
        <f ca="1">L15*100/H15</f>
        <v>#DIV/0!</v>
      </c>
      <c r="N15" s="26">
        <f>IF(OR(Calculations!$E$2="Orkney Health Board",Calculations!$E$2="Orkney Islands Local Authority"),-LINEST(O10:O13,$F10:$G13,0),IF(OR(Calculations!$E$2="Shetland Health Board",Calculations!$E$2="Western Isles Health Board",Calculations!$E$2="Shetland Islands Local Authority",Calculations!$E$2="Eilean Siar Local Authority"),-LINEST(O10:O12,$F10:$G12,0),-LINEST(O9:O13,$F9:$G13,0)))</f>
        <v>534.08662162945086</v>
      </c>
      <c r="O15" s="26"/>
      <c r="P15" s="26">
        <f>IF(OR(Calculations!$E$2="Orkney Health Board",Calculations!$E$2="Orkney Islands Local Authority"),-LINEST(Q10:Q13,$F10:$G13,0),IF(OR(Calculations!$E$2="Shetland Health Board",Calculations!$E$2="Western Isles Health Board",Calculations!$E$2="Shetland Islands Local Authority",Calculations!$E$2="Eilean Siar Local Authority"),-LINEST(Q10:Q12,$F10:$G12,0),-LINEST(Q9:Q13,$F9:$G13,0)))</f>
        <v>530.42874641024491</v>
      </c>
      <c r="Q15" s="26"/>
      <c r="R15" s="24">
        <f>N15-P15</f>
        <v>3.6578752192059483</v>
      </c>
      <c r="S15" s="137">
        <f>R15*100/N15</f>
        <v>0.68488426241535427</v>
      </c>
      <c r="T15" s="26">
        <f>IF(OR(Calculations!$E$2="Orkney Health Board",Calculations!$E$2="Orkney Islands Local Authority"),-LINEST(U10:U13,$F10:$G13,0),IF(OR(Calculations!$E$2="Shetland Health Board",Calculations!$E$2="Western Isles Health Board",Calculations!$E$2="Shetland Islands Local Authority",Calculations!$E$2="Eilean Siar Local Authority"),-LINEST(U10:U12,$F10:$G12,0),-LINEST(U9:U13,$F9:$G13,0)))</f>
        <v>14712.660743482789</v>
      </c>
      <c r="U15" s="26"/>
      <c r="V15" s="26">
        <f>IF(OR(Calculations!$E$2="Orkney Health Board",Calculations!$E$2="Orkney Islands Local Authority"),-LINEST(W10:W13,$F10:$G13,0),IF(OR(Calculations!$E$2="Shetland Health Board",Calculations!$E$2="Western Isles Health Board",Calculations!$E$2="Shetland Islands Local Authority",Calculations!$E$2="Eilean Siar Local Authority"),-LINEST(W10:W12,$F10:$G12,0),-LINEST(W9:W13,$F9:$G13,0)))</f>
        <v>14612.355356706954</v>
      </c>
      <c r="W15" s="26"/>
      <c r="X15" s="24">
        <f>T15-V15</f>
        <v>100.30538677583536</v>
      </c>
      <c r="Y15" s="137">
        <f>X15*100/T15</f>
        <v>0.68176238495995534</v>
      </c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</row>
    <row r="16" spans="1:40" s="3" customFormat="1" x14ac:dyDescent="0.35">
      <c r="E16" s="22" t="s">
        <v>197</v>
      </c>
      <c r="H16" s="26" t="e">
        <f ca="1">H15/H14</f>
        <v>#DIV/0!</v>
      </c>
      <c r="I16" s="26"/>
      <c r="J16" s="26" t="e">
        <f ca="1">J15/J14</f>
        <v>#DIV/0!</v>
      </c>
      <c r="K16" s="26"/>
      <c r="L16" s="24" t="e">
        <f ca="1">H16-J16</f>
        <v>#DIV/0!</v>
      </c>
      <c r="M16" s="24" t="e">
        <f ca="1">L16*100/H16</f>
        <v>#DIV/0!</v>
      </c>
      <c r="N16" s="26">
        <f>N15/N14</f>
        <v>1.2858179655121522</v>
      </c>
      <c r="O16" s="26"/>
      <c r="P16" s="26">
        <f>P15/P14</f>
        <v>1.2866830350899221</v>
      </c>
      <c r="Q16" s="26"/>
      <c r="R16" s="24">
        <f>N16-P16</f>
        <v>-8.6506957776988358E-4</v>
      </c>
      <c r="S16" s="24">
        <f>R16*100/N16</f>
        <v>-6.7277764113780988E-2</v>
      </c>
      <c r="T16" s="26">
        <f>T15/T14</f>
        <v>1.2810555271902646</v>
      </c>
      <c r="U16" s="26"/>
      <c r="V16" s="26">
        <f>V15/V14</f>
        <v>1.2818224086123422</v>
      </c>
      <c r="W16" s="26"/>
      <c r="X16" s="24">
        <f>T16-V16</f>
        <v>-7.6688142207759213E-4</v>
      </c>
      <c r="Y16" s="24">
        <f>X16*100/T16</f>
        <v>-5.9863246034275418E-2</v>
      </c>
    </row>
    <row r="17" spans="5:25" s="3" customFormat="1" x14ac:dyDescent="0.35">
      <c r="E17" s="22" t="s">
        <v>331</v>
      </c>
      <c r="H17" s="26">
        <f ca="1">IF(OR(Calculations!$E$2="Orkney Health Board",Calculations!$E$2="Orkney Islands Local Authority"),H10-H13,IF(OR(Calculations!$E$2="Shetland Health Board",Calculations!$E$2="Western Isles Health Board",Calculations!$E$2="Shetland Islands Local Authority",Calculations!$E$2="Eilean Siar Local Authority"),H10-H12,H9-H13))</f>
        <v>0</v>
      </c>
      <c r="I17" s="26"/>
      <c r="J17" s="26">
        <f ca="1">IF(OR(Calculations!$E$2="Orkney Health Board",Calculations!$E$2="Orkney Islands Local Authority"),J10-J13,IF(OR(Calculations!$E$2="Shetland Health Board",Calculations!$E$2="Western Isles Health Board",Calculations!$E$2="Shetland Islands Local Authority",Calculations!$E$2="Eilean Siar Local Authority"),J10-J12,J9-J13))</f>
        <v>0</v>
      </c>
      <c r="K17" s="26"/>
      <c r="L17" s="24">
        <f ca="1">H17-J17</f>
        <v>0</v>
      </c>
      <c r="M17" s="24" t="e">
        <f ca="1">L17*100/H17</f>
        <v>#DIV/0!</v>
      </c>
      <c r="N17" s="26">
        <f>IF(OR(Calculations!$E$2="Orkney Health Board",Calculations!$E$2="Orkney Islands Local Authority"),N10-N13,IF(OR(Calculations!$E$2="Shetland Health Board",Calculations!$E$2="Western Isles Health Board",Calculations!$E$2="Shetland Islands Local Authority",Calculations!$E$2="Eilean Siar Local Authority"),N10-N12,N9-N13))</f>
        <v>453.39399717472872</v>
      </c>
      <c r="O17" s="26"/>
      <c r="P17" s="26">
        <f>IF(OR(Calculations!$E$2="Orkney Health Board",Calculations!$E$2="Orkney Islands Local Authority"),P10-P13,IF(OR(Calculations!$E$2="Shetland Health Board",Calculations!$E$2="Western Isles Health Board",Calculations!$E$2="Shetland Islands Local Authority",Calculations!$E$2="Eilean Siar Local Authority"),P10-P12,P9-P13))</f>
        <v>450.29588530122072</v>
      </c>
      <c r="Q17" s="26"/>
      <c r="R17" s="24">
        <f>N17-P17</f>
        <v>3.0981118735080031</v>
      </c>
      <c r="S17" s="24">
        <f>R17*100/N17</f>
        <v>0.68331559147530008</v>
      </c>
      <c r="T17" s="26">
        <f>IF(OR(Calculations!$E$2="Orkney Health Board",Calculations!$E$2="Orkney Islands Local Authority"),T10-T13,IF(OR(Calculations!$E$2="Shetland Health Board",Calculations!$E$2="Western Isles Health Board",Calculations!$E$2="Shetland Islands Local Authority",Calculations!$E$2="Eilean Siar Local Authority"),T10-T12,T9-T13))</f>
        <v>12487.25288998876</v>
      </c>
      <c r="U17" s="26"/>
      <c r="V17" s="26">
        <f>IF(OR(Calculations!$E$2="Orkney Health Board",Calculations!$E$2="Orkney Islands Local Authority"),V10-V13,IF(OR(Calculations!$E$2="Shetland Health Board",Calculations!$E$2="Western Isles Health Board",Calculations!$E$2="Shetland Islands Local Authority",Calculations!$E$2="Eilean Siar Local Authority"),V10-V12,V9-V13))</f>
        <v>12402.089804608953</v>
      </c>
      <c r="W17" s="26"/>
      <c r="X17" s="24">
        <f>T17-V17</f>
        <v>85.163085379806944</v>
      </c>
      <c r="Y17" s="24">
        <f>X17*100/T17</f>
        <v>0.68200016552947063</v>
      </c>
    </row>
    <row r="18" spans="5:25" s="4" customFormat="1" x14ac:dyDescent="0.35">
      <c r="E18" s="16" t="s">
        <v>332</v>
      </c>
      <c r="H18" s="27" t="e">
        <f ca="1">IF(OR(Calculations!$E$2="Orkney Health Board",Calculations!$E$2="Orkney Islands Local Authority"),H10/H13,IF(OR(Calculations!$E$2="Shetland Health Board",Calculations!$E$2="Western Isles Health Board",Calculations!$E$2="Shetland Islands Local Authority",Calculations!$E$2="Eilean Siar Local Authority"),H10/H12,H9/H13))</f>
        <v>#DIV/0!</v>
      </c>
      <c r="I18" s="27"/>
      <c r="J18" s="27" t="e">
        <f ca="1">IF(OR(Calculations!$E$2="Orkney Health Board",Calculations!$E$2="Orkney Islands Local Authority"),J10/J13,IF(OR(Calculations!$E$2="Shetland Health Board",Calculations!$E$2="Western Isles Health Board",Calculations!$E$2="Shetland Islands Local Authority",Calculations!$E$2="Eilean Siar Local Authority"),J10/J12,J9/J13))</f>
        <v>#DIV/0!</v>
      </c>
      <c r="K18" s="27"/>
      <c r="L18" s="25" t="e">
        <f ca="1">H18-J18</f>
        <v>#DIV/0!</v>
      </c>
      <c r="M18" s="25" t="e">
        <f ca="1">L18*100/H18</f>
        <v>#DIV/0!</v>
      </c>
      <c r="N18" s="27">
        <f>IF(OR(Calculations!$E$2="Orkney Health Board",Calculations!$E$2="Orkney Islands Local Authority"),N10/N13,IF(OR(Calculations!$E$2="Shetland Health Board",Calculations!$E$2="Western Isles Health Board",Calculations!$E$2="Shetland Islands Local Authority",Calculations!$E$2="Eilean Siar Local Authority"),N10/N12,N9/N13))</f>
        <v>3.0043631921387255</v>
      </c>
      <c r="O18" s="27"/>
      <c r="P18" s="27">
        <f>IF(OR(Calculations!$E$2="Orkney Health Board",Calculations!$E$2="Orkney Islands Local Authority"),P10/P13,IF(OR(Calculations!$E$2="Shetland Health Board",Calculations!$E$2="Western Isles Health Board",Calculations!$E$2="Shetland Islands Local Authority",Calculations!$E$2="Eilean Siar Local Authority"),P10/P12,P9/P13))</f>
        <v>3.0066652538115712</v>
      </c>
      <c r="Q18" s="27"/>
      <c r="R18" s="25">
        <f>N18-P18</f>
        <v>-2.3020616728457455E-3</v>
      </c>
      <c r="S18" s="25">
        <f>R18*100/N18</f>
        <v>-7.6623947426508368E-2</v>
      </c>
      <c r="T18" s="27">
        <f>IF(OR(Calculations!$E$2="Orkney Health Board",Calculations!$E$2="Orkney Islands Local Authority"),T10/T13,IF(OR(Calculations!$E$2="Shetland Health Board",Calculations!$E$2="Western Isles Health Board",Calculations!$E$2="Shetland Islands Local Authority",Calculations!$E$2="Eilean Siar Local Authority"),T10/T12,T9/T13))</f>
        <v>2.9920415938628535</v>
      </c>
      <c r="U18" s="27"/>
      <c r="V18" s="27">
        <f>IF(OR(Calculations!$E$2="Orkney Health Board",Calculations!$E$2="Orkney Islands Local Authority"),V10/V13,IF(OR(Calculations!$E$2="Shetland Health Board",Calculations!$E$2="Western Isles Health Board",Calculations!$E$2="Shetland Islands Local Authority",Calculations!$E$2="Eilean Siar Local Authority"),V10/V12,V9/V13))</f>
        <v>2.9940287949893745</v>
      </c>
      <c r="W18" s="27"/>
      <c r="X18" s="25">
        <f>T18-V18</f>
        <v>-1.9872011265209544E-3</v>
      </c>
      <c r="Y18" s="25">
        <f>X18*100/T18</f>
        <v>-6.6416226652631277E-2</v>
      </c>
    </row>
    <row r="41" spans="1:4" x14ac:dyDescent="0.35">
      <c r="C41" s="13"/>
      <c r="D41" s="13"/>
    </row>
    <row r="42" spans="1:4" x14ac:dyDescent="0.35">
      <c r="C42" s="13"/>
      <c r="D42" s="13"/>
    </row>
    <row r="43" spans="1:4" x14ac:dyDescent="0.35">
      <c r="A43" s="22"/>
    </row>
    <row r="44" spans="1:4" x14ac:dyDescent="0.35">
      <c r="A44" s="22"/>
    </row>
    <row r="45" spans="1:4" x14ac:dyDescent="0.35">
      <c r="A45" s="22"/>
    </row>
    <row r="46" spans="1:4" x14ac:dyDescent="0.35">
      <c r="A46" s="22"/>
    </row>
    <row r="47" spans="1:4" x14ac:dyDescent="0.35">
      <c r="C47" s="13"/>
    </row>
    <row r="48" spans="1:4" x14ac:dyDescent="0.35">
      <c r="C48" s="13"/>
    </row>
    <row r="65" spans="3:5" x14ac:dyDescent="0.35">
      <c r="C65" s="41"/>
      <c r="D65" s="41"/>
      <c r="E65" s="41"/>
    </row>
    <row r="66" spans="3:5" x14ac:dyDescent="0.35">
      <c r="C66" s="41"/>
      <c r="D66" s="41"/>
      <c r="E66" s="41"/>
    </row>
    <row r="67" spans="3:5" x14ac:dyDescent="0.35">
      <c r="C67" s="41"/>
      <c r="D67" s="41"/>
      <c r="E67" s="41"/>
    </row>
    <row r="68" spans="3:5" x14ac:dyDescent="0.35">
      <c r="C68" s="41"/>
      <c r="D68" s="41"/>
      <c r="E68" s="41"/>
    </row>
    <row r="69" spans="3:5" x14ac:dyDescent="0.35">
      <c r="C69" s="41"/>
      <c r="D69" s="41"/>
      <c r="E69" s="41"/>
    </row>
    <row r="70" spans="3:5" x14ac:dyDescent="0.35">
      <c r="D70" s="41"/>
      <c r="E70" s="41"/>
    </row>
    <row r="71" spans="3:5" x14ac:dyDescent="0.35">
      <c r="D71" s="41"/>
      <c r="E71" s="41"/>
    </row>
    <row r="72" spans="3:5" x14ac:dyDescent="0.35">
      <c r="D72" s="41"/>
      <c r="E72" s="41"/>
    </row>
    <row r="73" spans="3:5" x14ac:dyDescent="0.35">
      <c r="D73" s="41"/>
      <c r="E73" s="41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DC251"/>
  <sheetViews>
    <sheetView topLeftCell="AV1" zoomScale="80" zoomScaleNormal="80" workbookViewId="0">
      <selection activeCell="BA28" sqref="BA28"/>
    </sheetView>
  </sheetViews>
  <sheetFormatPr defaultColWidth="13.921875" defaultRowHeight="15.5" x14ac:dyDescent="0.35"/>
  <cols>
    <col min="1" max="1" width="22.15234375" customWidth="1"/>
    <col min="2" max="2" width="19.84375" style="5" customWidth="1"/>
    <col min="56" max="56" width="13.61328125" bestFit="1" customWidth="1"/>
  </cols>
  <sheetData>
    <row r="1" spans="1:107" ht="20" x14ac:dyDescent="0.4">
      <c r="A1" s="42" t="s">
        <v>303</v>
      </c>
      <c r="B1" s="43"/>
      <c r="AR1" s="44"/>
    </row>
    <row r="2" spans="1:107" ht="20" x14ac:dyDescent="0.4">
      <c r="A2" s="45"/>
      <c r="BD2" s="9"/>
    </row>
    <row r="3" spans="1:107" s="9" customFormat="1" ht="71.400000000000006" customHeight="1" x14ac:dyDescent="0.35">
      <c r="A3" s="9" t="s">
        <v>131</v>
      </c>
      <c r="B3" s="11" t="s">
        <v>132</v>
      </c>
      <c r="C3" s="13" t="s">
        <v>99</v>
      </c>
      <c r="D3" s="9" t="s">
        <v>479</v>
      </c>
      <c r="E3" s="13" t="s">
        <v>100</v>
      </c>
      <c r="F3" s="13" t="s">
        <v>101</v>
      </c>
      <c r="G3" s="13" t="s">
        <v>102</v>
      </c>
      <c r="H3" s="13" t="s">
        <v>85</v>
      </c>
      <c r="I3" s="13" t="s">
        <v>86</v>
      </c>
      <c r="J3" s="9" t="s">
        <v>483</v>
      </c>
      <c r="K3" s="13" t="s">
        <v>103</v>
      </c>
      <c r="L3" s="13" t="s">
        <v>87</v>
      </c>
      <c r="M3" s="13" t="s">
        <v>104</v>
      </c>
      <c r="N3" s="13" t="s">
        <v>105</v>
      </c>
      <c r="O3" s="13" t="s">
        <v>106</v>
      </c>
      <c r="P3" s="13" t="s">
        <v>107</v>
      </c>
      <c r="Q3" s="13" t="s">
        <v>108</v>
      </c>
      <c r="R3" s="13" t="s">
        <v>109</v>
      </c>
      <c r="S3" s="9" t="s">
        <v>490</v>
      </c>
      <c r="T3" s="13" t="s">
        <v>110</v>
      </c>
      <c r="U3" s="13" t="s">
        <v>111</v>
      </c>
      <c r="V3" s="13" t="s">
        <v>112</v>
      </c>
      <c r="W3" s="13" t="s">
        <v>88</v>
      </c>
      <c r="X3" s="13" t="s">
        <v>113</v>
      </c>
      <c r="Y3" s="13" t="s">
        <v>89</v>
      </c>
      <c r="Z3" s="13" t="s">
        <v>114</v>
      </c>
      <c r="AA3" s="9" t="s">
        <v>496</v>
      </c>
      <c r="AB3" s="13" t="s">
        <v>90</v>
      </c>
      <c r="AC3" s="13" t="s">
        <v>91</v>
      </c>
      <c r="AD3" s="13" t="s">
        <v>92</v>
      </c>
      <c r="AE3" s="13" t="s">
        <v>115</v>
      </c>
      <c r="AF3" s="13" t="s">
        <v>116</v>
      </c>
      <c r="AG3" s="9" t="s">
        <v>499</v>
      </c>
      <c r="AH3" s="13" t="s">
        <v>93</v>
      </c>
      <c r="AI3" s="13" t="s">
        <v>94</v>
      </c>
      <c r="AJ3" s="13" t="s">
        <v>117</v>
      </c>
      <c r="AK3" s="13" t="s">
        <v>118</v>
      </c>
      <c r="AL3" s="13" t="s">
        <v>119</v>
      </c>
      <c r="AM3" s="13" t="s">
        <v>120</v>
      </c>
      <c r="AN3" s="13" t="s">
        <v>95</v>
      </c>
      <c r="AO3" s="13" t="s">
        <v>121</v>
      </c>
      <c r="AP3" s="13" t="s">
        <v>122</v>
      </c>
      <c r="AQ3" s="13" t="s">
        <v>123</v>
      </c>
      <c r="AR3" s="13" t="s">
        <v>84</v>
      </c>
      <c r="AS3" s="13" t="s">
        <v>124</v>
      </c>
      <c r="AT3" s="13" t="s">
        <v>96</v>
      </c>
      <c r="AU3" s="13" t="s">
        <v>125</v>
      </c>
      <c r="AV3" s="13" t="s">
        <v>126</v>
      </c>
      <c r="AW3" s="13" t="s">
        <v>127</v>
      </c>
      <c r="AX3" s="13" t="s">
        <v>128</v>
      </c>
      <c r="AY3" s="9" t="s">
        <v>502</v>
      </c>
      <c r="AZ3" s="13" t="s">
        <v>97</v>
      </c>
      <c r="BA3" s="13" t="s">
        <v>129</v>
      </c>
      <c r="BB3" s="13" t="s">
        <v>130</v>
      </c>
      <c r="BC3" s="13" t="s">
        <v>98</v>
      </c>
      <c r="BD3" s="9">
        <v>1</v>
      </c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</row>
    <row r="4" spans="1:107" x14ac:dyDescent="0.35">
      <c r="C4" t="s">
        <v>34</v>
      </c>
      <c r="D4" t="s">
        <v>206</v>
      </c>
      <c r="E4" t="s">
        <v>35</v>
      </c>
      <c r="F4" t="s">
        <v>41</v>
      </c>
      <c r="G4" t="s">
        <v>36</v>
      </c>
      <c r="H4" t="s">
        <v>0</v>
      </c>
      <c r="I4" t="s">
        <v>1</v>
      </c>
      <c r="J4" t="s">
        <v>208</v>
      </c>
      <c r="K4" t="s">
        <v>14</v>
      </c>
      <c r="L4" t="s">
        <v>2</v>
      </c>
      <c r="M4" t="s">
        <v>15</v>
      </c>
      <c r="N4" t="s">
        <v>42</v>
      </c>
      <c r="O4" t="s">
        <v>16</v>
      </c>
      <c r="P4" t="s">
        <v>44</v>
      </c>
      <c r="Q4" t="s">
        <v>17</v>
      </c>
      <c r="R4" t="s">
        <v>18</v>
      </c>
      <c r="S4" t="s">
        <v>204</v>
      </c>
      <c r="T4" t="s">
        <v>37</v>
      </c>
      <c r="U4" t="s">
        <v>19</v>
      </c>
      <c r="V4" t="s">
        <v>20</v>
      </c>
      <c r="W4" t="s">
        <v>3</v>
      </c>
      <c r="X4" t="s">
        <v>21</v>
      </c>
      <c r="Y4" t="s">
        <v>4</v>
      </c>
      <c r="Z4" t="s">
        <v>45</v>
      </c>
      <c r="AA4" t="s">
        <v>205</v>
      </c>
      <c r="AB4" t="s">
        <v>5</v>
      </c>
      <c r="AC4" t="s">
        <v>6</v>
      </c>
      <c r="AD4" t="s">
        <v>7</v>
      </c>
      <c r="AE4" t="s">
        <v>22</v>
      </c>
      <c r="AF4" t="s">
        <v>23</v>
      </c>
      <c r="AG4" t="s">
        <v>207</v>
      </c>
      <c r="AH4" t="s">
        <v>8</v>
      </c>
      <c r="AI4" t="s">
        <v>9</v>
      </c>
      <c r="AJ4" t="s">
        <v>24</v>
      </c>
      <c r="AK4" t="s">
        <v>25</v>
      </c>
      <c r="AL4" t="s">
        <v>26</v>
      </c>
      <c r="AM4" t="s">
        <v>43</v>
      </c>
      <c r="AN4" t="s">
        <v>10</v>
      </c>
      <c r="AO4" t="s">
        <v>27</v>
      </c>
      <c r="AP4" t="s">
        <v>28</v>
      </c>
      <c r="AQ4" t="s">
        <v>38</v>
      </c>
      <c r="AR4" t="s">
        <v>138</v>
      </c>
      <c r="AS4" t="s">
        <v>29</v>
      </c>
      <c r="AT4" t="s">
        <v>11</v>
      </c>
      <c r="AU4" t="s">
        <v>30</v>
      </c>
      <c r="AV4" t="s">
        <v>31</v>
      </c>
      <c r="AW4" t="s">
        <v>32</v>
      </c>
      <c r="AX4" t="s">
        <v>33</v>
      </c>
      <c r="AY4" t="s">
        <v>209</v>
      </c>
      <c r="AZ4" t="s">
        <v>12</v>
      </c>
      <c r="BA4" t="s">
        <v>39</v>
      </c>
      <c r="BB4" t="s">
        <v>40</v>
      </c>
      <c r="BC4" t="s">
        <v>13</v>
      </c>
      <c r="BD4" s="9">
        <v>2</v>
      </c>
    </row>
    <row r="5" spans="1:107" x14ac:dyDescent="0.35">
      <c r="A5" s="1" t="s">
        <v>140</v>
      </c>
      <c r="B5" s="6" t="s">
        <v>327</v>
      </c>
      <c r="C5">
        <v>195653</v>
      </c>
      <c r="D5">
        <v>408972</v>
      </c>
      <c r="E5">
        <v>213319</v>
      </c>
      <c r="F5">
        <v>97075</v>
      </c>
      <c r="G5">
        <v>73892</v>
      </c>
      <c r="H5">
        <v>308413</v>
      </c>
      <c r="I5">
        <v>95528</v>
      </c>
      <c r="J5">
        <v>120583</v>
      </c>
      <c r="K5">
        <v>42326</v>
      </c>
      <c r="L5">
        <v>125906</v>
      </c>
      <c r="M5">
        <v>125906</v>
      </c>
      <c r="N5">
        <v>124421</v>
      </c>
      <c r="O5">
        <v>100941</v>
      </c>
      <c r="P5">
        <v>88730</v>
      </c>
      <c r="Q5">
        <v>85101</v>
      </c>
      <c r="R5">
        <v>75148</v>
      </c>
      <c r="S5">
        <v>1132942</v>
      </c>
      <c r="T5">
        <v>429806</v>
      </c>
      <c r="U5">
        <v>22593</v>
      </c>
      <c r="V5">
        <v>131021</v>
      </c>
      <c r="W5">
        <v>305958</v>
      </c>
      <c r="X5">
        <v>305958</v>
      </c>
      <c r="Y5">
        <v>251604</v>
      </c>
      <c r="Z5">
        <v>516583</v>
      </c>
      <c r="AA5">
        <v>1505157</v>
      </c>
      <c r="AB5">
        <v>488515</v>
      </c>
      <c r="AC5">
        <v>966842</v>
      </c>
      <c r="AD5">
        <v>268690</v>
      </c>
      <c r="AE5">
        <v>194798</v>
      </c>
      <c r="AF5">
        <v>66309</v>
      </c>
      <c r="AG5">
        <v>194798</v>
      </c>
      <c r="AH5">
        <v>538315</v>
      </c>
      <c r="AI5">
        <v>731456</v>
      </c>
      <c r="AJ5">
        <v>71726</v>
      </c>
      <c r="AK5">
        <v>79543</v>
      </c>
      <c r="AL5">
        <v>112762</v>
      </c>
      <c r="AM5">
        <v>276091</v>
      </c>
      <c r="AN5">
        <v>18334</v>
      </c>
      <c r="AO5">
        <v>18334</v>
      </c>
      <c r="AP5">
        <v>126166</v>
      </c>
      <c r="AQ5">
        <v>145976</v>
      </c>
      <c r="AR5">
        <v>4488783</v>
      </c>
      <c r="AS5">
        <v>95528</v>
      </c>
      <c r="AT5">
        <v>18967</v>
      </c>
      <c r="AU5">
        <v>18967</v>
      </c>
      <c r="AV5">
        <v>94710</v>
      </c>
      <c r="AW5">
        <v>262224</v>
      </c>
      <c r="AX5">
        <v>78257</v>
      </c>
      <c r="AY5">
        <v>653620</v>
      </c>
      <c r="AZ5">
        <v>347662</v>
      </c>
      <c r="BA5">
        <v>74096</v>
      </c>
      <c r="BB5">
        <v>144823</v>
      </c>
      <c r="BC5">
        <v>22593</v>
      </c>
      <c r="BD5" s="9">
        <v>3</v>
      </c>
    </row>
    <row r="6" spans="1:107" x14ac:dyDescent="0.35">
      <c r="A6" s="21" t="s">
        <v>159</v>
      </c>
      <c r="B6" s="6" t="s">
        <v>327</v>
      </c>
      <c r="C6">
        <v>55772</v>
      </c>
      <c r="D6">
        <v>76466</v>
      </c>
      <c r="E6">
        <v>20694</v>
      </c>
      <c r="F6">
        <v>23106</v>
      </c>
      <c r="G6">
        <v>17866</v>
      </c>
      <c r="H6">
        <v>167717</v>
      </c>
      <c r="I6">
        <v>20594</v>
      </c>
      <c r="J6">
        <v>42609</v>
      </c>
      <c r="K6">
        <v>21032</v>
      </c>
      <c r="L6">
        <v>44748</v>
      </c>
      <c r="M6">
        <v>44748</v>
      </c>
      <c r="N6">
        <v>68009</v>
      </c>
      <c r="O6">
        <v>58204</v>
      </c>
      <c r="P6">
        <v>18917</v>
      </c>
      <c r="Q6">
        <v>25984</v>
      </c>
      <c r="R6">
        <v>11714</v>
      </c>
      <c r="S6">
        <v>380156</v>
      </c>
      <c r="T6">
        <v>118643</v>
      </c>
      <c r="U6">
        <v>5432</v>
      </c>
      <c r="V6">
        <v>56576</v>
      </c>
      <c r="W6">
        <v>120625</v>
      </c>
      <c r="X6">
        <v>120625</v>
      </c>
      <c r="Y6">
        <v>99185</v>
      </c>
      <c r="Z6">
        <v>329151</v>
      </c>
      <c r="AA6">
        <v>800085</v>
      </c>
      <c r="AB6">
        <v>89168</v>
      </c>
      <c r="AC6">
        <v>514066</v>
      </c>
      <c r="AD6">
        <v>67593</v>
      </c>
      <c r="AE6">
        <v>49727</v>
      </c>
      <c r="AF6">
        <v>36156</v>
      </c>
      <c r="AG6">
        <v>49727</v>
      </c>
      <c r="AH6">
        <v>286019</v>
      </c>
      <c r="AI6">
        <v>238937</v>
      </c>
      <c r="AJ6">
        <v>32594</v>
      </c>
      <c r="AK6">
        <v>12702</v>
      </c>
      <c r="AL6">
        <v>67548</v>
      </c>
      <c r="AM6">
        <v>163920</v>
      </c>
      <c r="AN6">
        <v>2601</v>
      </c>
      <c r="AO6">
        <v>2601</v>
      </c>
      <c r="AP6">
        <v>20837</v>
      </c>
      <c r="AQ6">
        <v>67935</v>
      </c>
      <c r="AR6">
        <v>1769266</v>
      </c>
      <c r="AS6">
        <v>20594</v>
      </c>
      <c r="AT6">
        <v>629</v>
      </c>
      <c r="AU6">
        <v>629</v>
      </c>
      <c r="AV6">
        <v>41965</v>
      </c>
      <c r="AW6">
        <v>122099</v>
      </c>
      <c r="AX6">
        <v>21577</v>
      </c>
      <c r="AY6">
        <v>232577</v>
      </c>
      <c r="AZ6">
        <v>111952</v>
      </c>
      <c r="BA6">
        <v>50193</v>
      </c>
      <c r="BB6">
        <v>61716</v>
      </c>
      <c r="BC6">
        <v>5432</v>
      </c>
      <c r="BD6" s="9">
        <v>4</v>
      </c>
    </row>
    <row r="7" spans="1:107" x14ac:dyDescent="0.35">
      <c r="A7" t="s">
        <v>133</v>
      </c>
      <c r="B7" s="5" t="s">
        <v>327</v>
      </c>
      <c r="C7">
        <v>15706</v>
      </c>
      <c r="D7">
        <v>20077</v>
      </c>
      <c r="E7">
        <v>4371</v>
      </c>
      <c r="F7">
        <v>6722</v>
      </c>
      <c r="G7">
        <v>5398</v>
      </c>
      <c r="H7">
        <v>92567</v>
      </c>
      <c r="I7">
        <v>5141</v>
      </c>
      <c r="J7">
        <v>19886</v>
      </c>
      <c r="K7">
        <v>9977</v>
      </c>
      <c r="L7">
        <v>9984</v>
      </c>
      <c r="M7">
        <v>9984</v>
      </c>
      <c r="N7">
        <v>43099</v>
      </c>
      <c r="O7">
        <v>31424</v>
      </c>
      <c r="P7">
        <v>4139</v>
      </c>
      <c r="Q7">
        <v>2919</v>
      </c>
      <c r="R7">
        <v>4928</v>
      </c>
      <c r="S7">
        <v>153150</v>
      </c>
      <c r="T7">
        <v>55966</v>
      </c>
      <c r="U7">
        <v>0</v>
      </c>
      <c r="V7">
        <v>19042</v>
      </c>
      <c r="W7">
        <v>59089</v>
      </c>
      <c r="X7">
        <v>59089</v>
      </c>
      <c r="Y7">
        <v>38928</v>
      </c>
      <c r="Z7">
        <v>237443</v>
      </c>
      <c r="AA7">
        <v>481887</v>
      </c>
      <c r="AB7">
        <v>20712</v>
      </c>
      <c r="AC7">
        <v>343232</v>
      </c>
      <c r="AD7">
        <v>18565</v>
      </c>
      <c r="AE7">
        <v>13167</v>
      </c>
      <c r="AF7">
        <v>27666</v>
      </c>
      <c r="AG7">
        <v>13167</v>
      </c>
      <c r="AH7">
        <v>138655</v>
      </c>
      <c r="AI7">
        <v>88920</v>
      </c>
      <c r="AJ7">
        <v>7071</v>
      </c>
      <c r="AK7">
        <v>635</v>
      </c>
      <c r="AL7">
        <v>44986</v>
      </c>
      <c r="AM7">
        <v>86094</v>
      </c>
      <c r="AN7">
        <v>0</v>
      </c>
      <c r="AO7">
        <v>0</v>
      </c>
      <c r="AP7">
        <v>6620</v>
      </c>
      <c r="AQ7">
        <v>40910</v>
      </c>
      <c r="AR7">
        <v>872234</v>
      </c>
      <c r="AS7">
        <v>5141</v>
      </c>
      <c r="AT7">
        <v>0</v>
      </c>
      <c r="AU7">
        <v>0</v>
      </c>
      <c r="AV7">
        <v>16157</v>
      </c>
      <c r="AW7">
        <v>52561</v>
      </c>
      <c r="AX7">
        <v>9909</v>
      </c>
      <c r="AY7">
        <v>115530</v>
      </c>
      <c r="AZ7">
        <v>56441</v>
      </c>
      <c r="BA7">
        <v>28146</v>
      </c>
      <c r="BB7">
        <v>22964</v>
      </c>
      <c r="BC7">
        <v>0</v>
      </c>
      <c r="BD7" s="9">
        <v>5</v>
      </c>
    </row>
    <row r="8" spans="1:107" x14ac:dyDescent="0.35">
      <c r="A8" t="s">
        <v>134</v>
      </c>
      <c r="C8">
        <v>40066</v>
      </c>
      <c r="D8">
        <v>56389</v>
      </c>
      <c r="E8">
        <v>16323</v>
      </c>
      <c r="F8">
        <v>16384</v>
      </c>
      <c r="G8">
        <v>12468</v>
      </c>
      <c r="H8">
        <v>75150</v>
      </c>
      <c r="I8">
        <v>15453</v>
      </c>
      <c r="J8">
        <v>22723</v>
      </c>
      <c r="K8">
        <v>11055</v>
      </c>
      <c r="L8">
        <v>34764</v>
      </c>
      <c r="M8">
        <v>34764</v>
      </c>
      <c r="N8">
        <v>24910</v>
      </c>
      <c r="O8">
        <v>26780</v>
      </c>
      <c r="P8">
        <v>14778</v>
      </c>
      <c r="Q8">
        <v>23065</v>
      </c>
      <c r="R8">
        <v>6786</v>
      </c>
      <c r="S8">
        <v>227006</v>
      </c>
      <c r="T8">
        <v>62677</v>
      </c>
      <c r="U8">
        <v>5432</v>
      </c>
      <c r="V8">
        <v>37534</v>
      </c>
      <c r="W8">
        <v>61536</v>
      </c>
      <c r="X8">
        <v>61536</v>
      </c>
      <c r="Y8">
        <v>60257</v>
      </c>
      <c r="Z8">
        <v>91708</v>
      </c>
      <c r="AA8">
        <v>318198</v>
      </c>
      <c r="AB8">
        <v>68456</v>
      </c>
      <c r="AC8">
        <v>170834</v>
      </c>
      <c r="AD8">
        <v>49028</v>
      </c>
      <c r="AE8">
        <v>36560</v>
      </c>
      <c r="AF8">
        <v>8490</v>
      </c>
      <c r="AG8">
        <v>36560</v>
      </c>
      <c r="AH8">
        <v>147364</v>
      </c>
      <c r="AI8">
        <v>150017</v>
      </c>
      <c r="AJ8">
        <v>25523</v>
      </c>
      <c r="AK8">
        <v>12067</v>
      </c>
      <c r="AL8">
        <v>22562</v>
      </c>
      <c r="AM8">
        <v>77826</v>
      </c>
      <c r="AN8">
        <v>2601</v>
      </c>
      <c r="AO8">
        <v>2601</v>
      </c>
      <c r="AP8">
        <v>14217</v>
      </c>
      <c r="AQ8">
        <v>27025</v>
      </c>
      <c r="AR8">
        <v>897032</v>
      </c>
      <c r="AS8">
        <v>15453</v>
      </c>
      <c r="AT8">
        <v>629</v>
      </c>
      <c r="AU8">
        <v>629</v>
      </c>
      <c r="AV8">
        <v>25808</v>
      </c>
      <c r="AW8">
        <v>69538</v>
      </c>
      <c r="AX8">
        <v>11668</v>
      </c>
      <c r="AY8">
        <v>117047</v>
      </c>
      <c r="AZ8">
        <v>55511</v>
      </c>
      <c r="BA8">
        <v>22047</v>
      </c>
      <c r="BB8">
        <v>38752</v>
      </c>
      <c r="BC8">
        <v>5432</v>
      </c>
      <c r="BD8" s="9">
        <v>6</v>
      </c>
    </row>
    <row r="9" spans="1:107" x14ac:dyDescent="0.35">
      <c r="A9" t="s">
        <v>135</v>
      </c>
      <c r="C9">
        <v>30458</v>
      </c>
      <c r="D9">
        <v>73451</v>
      </c>
      <c r="E9">
        <v>42993</v>
      </c>
      <c r="F9">
        <v>31913</v>
      </c>
      <c r="G9">
        <v>30426</v>
      </c>
      <c r="H9">
        <v>53711</v>
      </c>
      <c r="I9">
        <v>31989</v>
      </c>
      <c r="J9">
        <v>20856</v>
      </c>
      <c r="K9">
        <v>8000</v>
      </c>
      <c r="L9">
        <v>46905</v>
      </c>
      <c r="M9">
        <v>46905</v>
      </c>
      <c r="N9">
        <v>15883</v>
      </c>
      <c r="O9">
        <v>17462</v>
      </c>
      <c r="P9">
        <v>5452</v>
      </c>
      <c r="Q9">
        <v>18382</v>
      </c>
      <c r="R9">
        <v>8332</v>
      </c>
      <c r="S9">
        <v>231265</v>
      </c>
      <c r="T9">
        <v>65662</v>
      </c>
      <c r="U9">
        <v>15862</v>
      </c>
      <c r="V9">
        <v>24167</v>
      </c>
      <c r="W9">
        <v>66386</v>
      </c>
      <c r="X9">
        <v>66386</v>
      </c>
      <c r="Y9">
        <v>45023</v>
      </c>
      <c r="Z9">
        <v>73726</v>
      </c>
      <c r="AA9">
        <v>236775</v>
      </c>
      <c r="AB9">
        <v>95627</v>
      </c>
      <c r="AC9">
        <v>135271</v>
      </c>
      <c r="AD9">
        <v>92816</v>
      </c>
      <c r="AE9">
        <v>62390</v>
      </c>
      <c r="AF9">
        <v>10471</v>
      </c>
      <c r="AG9">
        <v>62390</v>
      </c>
      <c r="AH9">
        <v>101504</v>
      </c>
      <c r="AI9">
        <v>132890</v>
      </c>
      <c r="AJ9">
        <v>16953</v>
      </c>
      <c r="AK9">
        <v>22176</v>
      </c>
      <c r="AL9">
        <v>16287</v>
      </c>
      <c r="AM9">
        <v>50065</v>
      </c>
      <c r="AN9">
        <v>5744</v>
      </c>
      <c r="AO9">
        <v>5744</v>
      </c>
      <c r="AP9">
        <v>30213</v>
      </c>
      <c r="AQ9">
        <v>25960</v>
      </c>
      <c r="AR9">
        <v>907978</v>
      </c>
      <c r="AS9">
        <v>31989</v>
      </c>
      <c r="AT9">
        <v>6241</v>
      </c>
      <c r="AU9">
        <v>6241</v>
      </c>
      <c r="AV9">
        <v>19962</v>
      </c>
      <c r="AW9">
        <v>51439</v>
      </c>
      <c r="AX9">
        <v>12856</v>
      </c>
      <c r="AY9">
        <v>144395</v>
      </c>
      <c r="AZ9">
        <v>78009</v>
      </c>
      <c r="BA9">
        <v>11330</v>
      </c>
      <c r="BB9">
        <v>31893</v>
      </c>
      <c r="BC9">
        <v>15862</v>
      </c>
      <c r="BD9" s="9">
        <v>7</v>
      </c>
    </row>
    <row r="10" spans="1:107" x14ac:dyDescent="0.35">
      <c r="A10" t="s">
        <v>136</v>
      </c>
      <c r="C10">
        <v>33670</v>
      </c>
      <c r="D10">
        <v>111128</v>
      </c>
      <c r="E10">
        <v>77458</v>
      </c>
      <c r="F10">
        <v>24649</v>
      </c>
      <c r="G10">
        <v>18051</v>
      </c>
      <c r="H10">
        <v>45109</v>
      </c>
      <c r="I10">
        <v>34098</v>
      </c>
      <c r="J10">
        <v>29073</v>
      </c>
      <c r="K10">
        <v>7505</v>
      </c>
      <c r="L10">
        <v>22879</v>
      </c>
      <c r="M10">
        <v>22879</v>
      </c>
      <c r="N10">
        <v>21569</v>
      </c>
      <c r="O10">
        <v>13653</v>
      </c>
      <c r="P10">
        <v>16324</v>
      </c>
      <c r="Q10">
        <v>26540</v>
      </c>
      <c r="R10">
        <v>11252</v>
      </c>
      <c r="S10">
        <v>219384</v>
      </c>
      <c r="T10">
        <v>69016</v>
      </c>
      <c r="U10">
        <v>1299</v>
      </c>
      <c r="V10">
        <v>25092</v>
      </c>
      <c r="W10">
        <v>52998</v>
      </c>
      <c r="X10">
        <v>52998</v>
      </c>
      <c r="Y10">
        <v>54165</v>
      </c>
      <c r="Z10">
        <v>60616</v>
      </c>
      <c r="AA10">
        <v>224957</v>
      </c>
      <c r="AB10">
        <v>141579</v>
      </c>
      <c r="AC10">
        <v>135338</v>
      </c>
      <c r="AD10">
        <v>82327</v>
      </c>
      <c r="AE10">
        <v>64276</v>
      </c>
      <c r="AF10">
        <v>11701</v>
      </c>
      <c r="AG10">
        <v>64276</v>
      </c>
      <c r="AH10">
        <v>89619</v>
      </c>
      <c r="AI10">
        <v>132288</v>
      </c>
      <c r="AJ10">
        <v>11108</v>
      </c>
      <c r="AK10">
        <v>30451</v>
      </c>
      <c r="AL10">
        <v>18431</v>
      </c>
      <c r="AM10">
        <v>37360</v>
      </c>
      <c r="AN10">
        <v>8622</v>
      </c>
      <c r="AO10">
        <v>8622</v>
      </c>
      <c r="AP10">
        <v>52156</v>
      </c>
      <c r="AQ10">
        <v>25824</v>
      </c>
      <c r="AR10">
        <v>910792</v>
      </c>
      <c r="AS10">
        <v>34098</v>
      </c>
      <c r="AT10">
        <v>12097</v>
      </c>
      <c r="AU10">
        <v>12097</v>
      </c>
      <c r="AV10">
        <v>13025</v>
      </c>
      <c r="AW10">
        <v>52259</v>
      </c>
      <c r="AX10">
        <v>21568</v>
      </c>
      <c r="AY10">
        <v>151372</v>
      </c>
      <c r="AZ10">
        <v>98374</v>
      </c>
      <c r="BA10">
        <v>9621</v>
      </c>
      <c r="BB10">
        <v>25624</v>
      </c>
      <c r="BC10">
        <v>1299</v>
      </c>
      <c r="BD10" s="9">
        <v>8</v>
      </c>
    </row>
    <row r="11" spans="1:107" x14ac:dyDescent="0.35">
      <c r="A11" t="s">
        <v>137</v>
      </c>
      <c r="B11" s="8"/>
      <c r="C11">
        <v>75753</v>
      </c>
      <c r="D11">
        <v>147927</v>
      </c>
      <c r="E11">
        <v>72174</v>
      </c>
      <c r="F11">
        <v>17407</v>
      </c>
      <c r="G11">
        <v>7549</v>
      </c>
      <c r="H11">
        <v>41876</v>
      </c>
      <c r="I11">
        <v>8847</v>
      </c>
      <c r="J11">
        <v>28045</v>
      </c>
      <c r="K11">
        <v>5789</v>
      </c>
      <c r="L11">
        <v>11374</v>
      </c>
      <c r="M11">
        <v>11374</v>
      </c>
      <c r="N11">
        <v>18960</v>
      </c>
      <c r="O11">
        <v>11622</v>
      </c>
      <c r="P11">
        <v>48037</v>
      </c>
      <c r="Q11">
        <v>14195</v>
      </c>
      <c r="R11">
        <v>43850</v>
      </c>
      <c r="S11">
        <v>302137</v>
      </c>
      <c r="T11">
        <v>176485</v>
      </c>
      <c r="U11">
        <v>0</v>
      </c>
      <c r="V11">
        <v>25186</v>
      </c>
      <c r="W11">
        <v>65949</v>
      </c>
      <c r="X11">
        <v>65949</v>
      </c>
      <c r="Y11">
        <v>53231</v>
      </c>
      <c r="Z11">
        <v>53090</v>
      </c>
      <c r="AA11">
        <v>243340</v>
      </c>
      <c r="AB11">
        <v>162141</v>
      </c>
      <c r="AC11">
        <v>182167</v>
      </c>
      <c r="AD11">
        <v>25954</v>
      </c>
      <c r="AE11">
        <v>18405</v>
      </c>
      <c r="AF11">
        <v>7981</v>
      </c>
      <c r="AG11">
        <v>18405</v>
      </c>
      <c r="AH11">
        <v>61173</v>
      </c>
      <c r="AI11">
        <v>227341</v>
      </c>
      <c r="AJ11">
        <v>11071</v>
      </c>
      <c r="AK11">
        <v>14214</v>
      </c>
      <c r="AL11">
        <v>10496</v>
      </c>
      <c r="AM11">
        <v>24746</v>
      </c>
      <c r="AN11">
        <v>1367</v>
      </c>
      <c r="AO11">
        <v>1367</v>
      </c>
      <c r="AP11">
        <v>22960</v>
      </c>
      <c r="AQ11">
        <v>26257</v>
      </c>
      <c r="AR11">
        <v>900747</v>
      </c>
      <c r="AS11">
        <v>8847</v>
      </c>
      <c r="AT11">
        <v>0</v>
      </c>
      <c r="AU11">
        <v>0</v>
      </c>
      <c r="AV11">
        <v>19758</v>
      </c>
      <c r="AW11">
        <v>36427</v>
      </c>
      <c r="AX11">
        <v>22256</v>
      </c>
      <c r="AY11">
        <v>125276</v>
      </c>
      <c r="AZ11">
        <v>59327</v>
      </c>
      <c r="BA11">
        <v>2952</v>
      </c>
      <c r="BB11">
        <v>25590</v>
      </c>
      <c r="BC11">
        <v>0</v>
      </c>
      <c r="BD11" s="9">
        <v>9</v>
      </c>
    </row>
    <row r="12" spans="1:107" x14ac:dyDescent="0.35">
      <c r="A12" s="2" t="s">
        <v>133</v>
      </c>
      <c r="B12" s="5" t="s">
        <v>328</v>
      </c>
      <c r="C12">
        <v>7940</v>
      </c>
      <c r="D12">
        <v>10084</v>
      </c>
      <c r="E12">
        <v>2144</v>
      </c>
      <c r="F12">
        <v>3486</v>
      </c>
      <c r="G12">
        <v>2800</v>
      </c>
      <c r="H12">
        <v>49250</v>
      </c>
      <c r="I12">
        <v>2661</v>
      </c>
      <c r="J12">
        <v>10561</v>
      </c>
      <c r="K12">
        <v>5216</v>
      </c>
      <c r="L12">
        <v>5227</v>
      </c>
      <c r="M12">
        <v>5227</v>
      </c>
      <c r="N12">
        <v>22625</v>
      </c>
      <c r="O12">
        <v>16592</v>
      </c>
      <c r="P12">
        <v>2201</v>
      </c>
      <c r="Q12">
        <v>1560</v>
      </c>
      <c r="R12">
        <v>2687</v>
      </c>
      <c r="S12">
        <v>79990</v>
      </c>
      <c r="T12">
        <v>29099</v>
      </c>
      <c r="U12">
        <v>0</v>
      </c>
      <c r="V12">
        <v>9861</v>
      </c>
      <c r="W12">
        <v>30881</v>
      </c>
      <c r="X12">
        <v>30881</v>
      </c>
      <c r="Y12">
        <v>20422</v>
      </c>
      <c r="Z12">
        <v>124184</v>
      </c>
      <c r="AA12">
        <v>253184</v>
      </c>
      <c r="AB12">
        <v>10434</v>
      </c>
      <c r="AC12">
        <v>180380</v>
      </c>
      <c r="AD12">
        <v>9647</v>
      </c>
      <c r="AE12">
        <v>6847</v>
      </c>
      <c r="AF12">
        <v>14769</v>
      </c>
      <c r="AG12">
        <v>6847</v>
      </c>
      <c r="AH12">
        <v>72804</v>
      </c>
      <c r="AI12">
        <v>46448</v>
      </c>
      <c r="AJ12">
        <v>3734</v>
      </c>
      <c r="AK12">
        <v>350</v>
      </c>
      <c r="AL12">
        <v>24175</v>
      </c>
      <c r="AM12">
        <v>45017</v>
      </c>
      <c r="AN12">
        <v>0</v>
      </c>
      <c r="AO12">
        <v>0</v>
      </c>
      <c r="AP12">
        <v>3368</v>
      </c>
      <c r="AQ12">
        <v>21320</v>
      </c>
      <c r="AR12">
        <v>457633</v>
      </c>
      <c r="AS12">
        <v>2661</v>
      </c>
      <c r="AT12">
        <v>0</v>
      </c>
      <c r="AU12">
        <v>0</v>
      </c>
      <c r="AV12">
        <v>8483</v>
      </c>
      <c r="AW12">
        <v>27787</v>
      </c>
      <c r="AX12">
        <v>5345</v>
      </c>
      <c r="AY12">
        <v>60360</v>
      </c>
      <c r="AZ12">
        <v>29479</v>
      </c>
      <c r="BA12">
        <v>15219</v>
      </c>
      <c r="BB12">
        <v>12055</v>
      </c>
      <c r="BC12">
        <v>0</v>
      </c>
      <c r="BD12" s="9">
        <v>10</v>
      </c>
    </row>
    <row r="13" spans="1:107" x14ac:dyDescent="0.35">
      <c r="A13" s="3" t="s">
        <v>134</v>
      </c>
      <c r="C13">
        <v>20589</v>
      </c>
      <c r="D13">
        <v>29017</v>
      </c>
      <c r="E13">
        <v>8428</v>
      </c>
      <c r="F13">
        <v>8582</v>
      </c>
      <c r="G13">
        <v>6570</v>
      </c>
      <c r="H13">
        <v>39721</v>
      </c>
      <c r="I13">
        <v>7980</v>
      </c>
      <c r="J13">
        <v>11880</v>
      </c>
      <c r="K13">
        <v>5783</v>
      </c>
      <c r="L13">
        <v>18133</v>
      </c>
      <c r="M13">
        <v>18133</v>
      </c>
      <c r="N13">
        <v>12948</v>
      </c>
      <c r="O13">
        <v>14006</v>
      </c>
      <c r="P13">
        <v>7886</v>
      </c>
      <c r="Q13">
        <v>12341</v>
      </c>
      <c r="R13">
        <v>3614</v>
      </c>
      <c r="S13">
        <v>118897</v>
      </c>
      <c r="T13">
        <v>32276</v>
      </c>
      <c r="U13">
        <v>2752</v>
      </c>
      <c r="V13">
        <v>19564</v>
      </c>
      <c r="W13">
        <v>32365</v>
      </c>
      <c r="X13">
        <v>32365</v>
      </c>
      <c r="Y13">
        <v>31444</v>
      </c>
      <c r="Z13">
        <v>46945</v>
      </c>
      <c r="AA13">
        <v>166820</v>
      </c>
      <c r="AB13">
        <v>35348</v>
      </c>
      <c r="AC13">
        <v>89074</v>
      </c>
      <c r="AD13">
        <v>25793</v>
      </c>
      <c r="AE13">
        <v>19223</v>
      </c>
      <c r="AF13">
        <v>4529</v>
      </c>
      <c r="AG13">
        <v>19223</v>
      </c>
      <c r="AH13">
        <v>77746</v>
      </c>
      <c r="AI13">
        <v>78552</v>
      </c>
      <c r="AJ13">
        <v>13662</v>
      </c>
      <c r="AK13">
        <v>6331</v>
      </c>
      <c r="AL13">
        <v>12037</v>
      </c>
      <c r="AM13">
        <v>41225</v>
      </c>
      <c r="AN13">
        <v>1291</v>
      </c>
      <c r="AO13">
        <v>1291</v>
      </c>
      <c r="AP13">
        <v>7061</v>
      </c>
      <c r="AQ13">
        <v>14478</v>
      </c>
      <c r="AR13">
        <v>469079</v>
      </c>
      <c r="AS13">
        <v>7980</v>
      </c>
      <c r="AT13">
        <v>289</v>
      </c>
      <c r="AU13">
        <v>289</v>
      </c>
      <c r="AV13">
        <v>13678</v>
      </c>
      <c r="AW13">
        <v>36521</v>
      </c>
      <c r="AX13">
        <v>6097</v>
      </c>
      <c r="AY13">
        <v>60956</v>
      </c>
      <c r="AZ13">
        <v>28591</v>
      </c>
      <c r="BA13">
        <v>11622</v>
      </c>
      <c r="BB13">
        <v>20273</v>
      </c>
      <c r="BC13">
        <v>2752</v>
      </c>
      <c r="BD13" s="9">
        <v>11</v>
      </c>
    </row>
    <row r="14" spans="1:107" x14ac:dyDescent="0.35">
      <c r="A14" s="3" t="s">
        <v>135</v>
      </c>
      <c r="C14">
        <v>14775</v>
      </c>
      <c r="D14">
        <v>36682</v>
      </c>
      <c r="E14">
        <v>21907</v>
      </c>
      <c r="F14">
        <v>16368</v>
      </c>
      <c r="G14">
        <v>15775</v>
      </c>
      <c r="H14">
        <v>28008</v>
      </c>
      <c r="I14">
        <v>16557</v>
      </c>
      <c r="J14">
        <v>10891</v>
      </c>
      <c r="K14">
        <v>4166</v>
      </c>
      <c r="L14">
        <v>24265</v>
      </c>
      <c r="M14">
        <v>24265</v>
      </c>
      <c r="N14">
        <v>8282</v>
      </c>
      <c r="O14">
        <v>8844</v>
      </c>
      <c r="P14">
        <v>2911</v>
      </c>
      <c r="Q14">
        <v>9630</v>
      </c>
      <c r="R14">
        <v>4472</v>
      </c>
      <c r="S14">
        <v>119474</v>
      </c>
      <c r="T14">
        <v>33598</v>
      </c>
      <c r="U14">
        <v>8104</v>
      </c>
      <c r="V14">
        <v>12476</v>
      </c>
      <c r="W14">
        <v>34614</v>
      </c>
      <c r="X14">
        <v>34614</v>
      </c>
      <c r="Y14">
        <v>23367</v>
      </c>
      <c r="Z14">
        <v>37875</v>
      </c>
      <c r="AA14">
        <v>123784</v>
      </c>
      <c r="AB14">
        <v>48192</v>
      </c>
      <c r="AC14">
        <v>70410</v>
      </c>
      <c r="AD14">
        <v>47689</v>
      </c>
      <c r="AE14">
        <v>31914</v>
      </c>
      <c r="AF14">
        <v>5526</v>
      </c>
      <c r="AG14">
        <v>31914</v>
      </c>
      <c r="AH14">
        <v>53374</v>
      </c>
      <c r="AI14">
        <v>68303</v>
      </c>
      <c r="AJ14">
        <v>8881</v>
      </c>
      <c r="AK14">
        <v>11510</v>
      </c>
      <c r="AL14">
        <v>8619</v>
      </c>
      <c r="AM14">
        <v>26311</v>
      </c>
      <c r="AN14">
        <v>2915</v>
      </c>
      <c r="AO14">
        <v>2915</v>
      </c>
      <c r="AP14">
        <v>15578</v>
      </c>
      <c r="AQ14">
        <v>13674</v>
      </c>
      <c r="AR14">
        <v>469093</v>
      </c>
      <c r="AS14">
        <v>16557</v>
      </c>
      <c r="AT14">
        <v>3067</v>
      </c>
      <c r="AU14">
        <v>3067</v>
      </c>
      <c r="AV14">
        <v>10545</v>
      </c>
      <c r="AW14">
        <v>27063</v>
      </c>
      <c r="AX14">
        <v>6725</v>
      </c>
      <c r="AY14">
        <v>74842</v>
      </c>
      <c r="AZ14">
        <v>40228</v>
      </c>
      <c r="BA14">
        <v>5952</v>
      </c>
      <c r="BB14">
        <v>16194</v>
      </c>
      <c r="BC14">
        <v>8104</v>
      </c>
      <c r="BD14" s="9">
        <v>12</v>
      </c>
    </row>
    <row r="15" spans="1:107" x14ac:dyDescent="0.35">
      <c r="A15" s="3" t="s">
        <v>136</v>
      </c>
      <c r="C15">
        <v>17048</v>
      </c>
      <c r="D15">
        <v>56213</v>
      </c>
      <c r="E15">
        <v>39165</v>
      </c>
      <c r="F15">
        <v>12745</v>
      </c>
      <c r="G15">
        <v>9303</v>
      </c>
      <c r="H15">
        <v>23680</v>
      </c>
      <c r="I15">
        <v>17825</v>
      </c>
      <c r="J15">
        <v>14853</v>
      </c>
      <c r="K15">
        <v>3589</v>
      </c>
      <c r="L15">
        <v>11799</v>
      </c>
      <c r="M15">
        <v>11799</v>
      </c>
      <c r="N15">
        <v>11465</v>
      </c>
      <c r="O15">
        <v>7065</v>
      </c>
      <c r="P15">
        <v>8598</v>
      </c>
      <c r="Q15">
        <v>14037</v>
      </c>
      <c r="R15">
        <v>6065</v>
      </c>
      <c r="S15">
        <v>113758</v>
      </c>
      <c r="T15">
        <v>35609</v>
      </c>
      <c r="U15">
        <v>688</v>
      </c>
      <c r="V15">
        <v>12801</v>
      </c>
      <c r="W15">
        <v>27274</v>
      </c>
      <c r="X15">
        <v>27274</v>
      </c>
      <c r="Y15">
        <v>27654</v>
      </c>
      <c r="Z15">
        <v>31260</v>
      </c>
      <c r="AA15">
        <v>116221</v>
      </c>
      <c r="AB15">
        <v>71636</v>
      </c>
      <c r="AC15">
        <v>70387</v>
      </c>
      <c r="AD15">
        <v>42063</v>
      </c>
      <c r="AE15">
        <v>32760</v>
      </c>
      <c r="AF15">
        <v>6043</v>
      </c>
      <c r="AG15">
        <v>32760</v>
      </c>
      <c r="AH15">
        <v>45834</v>
      </c>
      <c r="AI15">
        <v>68659</v>
      </c>
      <c r="AJ15">
        <v>5845</v>
      </c>
      <c r="AK15">
        <v>15423</v>
      </c>
      <c r="AL15">
        <v>9678</v>
      </c>
      <c r="AM15">
        <v>18881</v>
      </c>
      <c r="AN15">
        <v>4382</v>
      </c>
      <c r="AO15">
        <v>4382</v>
      </c>
      <c r="AP15">
        <v>26672</v>
      </c>
      <c r="AQ15">
        <v>13379</v>
      </c>
      <c r="AR15">
        <v>468792</v>
      </c>
      <c r="AS15">
        <v>17825</v>
      </c>
      <c r="AT15">
        <v>6029</v>
      </c>
      <c r="AU15">
        <v>6029</v>
      </c>
      <c r="AV15">
        <v>6937</v>
      </c>
      <c r="AW15">
        <v>26953</v>
      </c>
      <c r="AX15">
        <v>11264</v>
      </c>
      <c r="AY15">
        <v>78156</v>
      </c>
      <c r="AZ15">
        <v>50882</v>
      </c>
      <c r="BA15">
        <v>5042</v>
      </c>
      <c r="BB15">
        <v>13168</v>
      </c>
      <c r="BC15">
        <v>688</v>
      </c>
      <c r="BD15" s="9">
        <v>13</v>
      </c>
    </row>
    <row r="16" spans="1:107" x14ac:dyDescent="0.35">
      <c r="A16" s="4" t="s">
        <v>137</v>
      </c>
      <c r="B16" s="8"/>
      <c r="C16">
        <v>38569</v>
      </c>
      <c r="D16">
        <v>74964</v>
      </c>
      <c r="E16">
        <v>36395</v>
      </c>
      <c r="F16">
        <v>9014</v>
      </c>
      <c r="G16">
        <v>2838</v>
      </c>
      <c r="H16">
        <v>21882</v>
      </c>
      <c r="I16">
        <v>4614</v>
      </c>
      <c r="J16">
        <v>14673</v>
      </c>
      <c r="K16">
        <v>3026</v>
      </c>
      <c r="L16">
        <v>6007</v>
      </c>
      <c r="M16">
        <v>6007</v>
      </c>
      <c r="N16">
        <v>9920</v>
      </c>
      <c r="O16">
        <v>6015</v>
      </c>
      <c r="P16">
        <v>24782</v>
      </c>
      <c r="Q16">
        <v>7409</v>
      </c>
      <c r="R16">
        <v>23171</v>
      </c>
      <c r="S16">
        <v>157070</v>
      </c>
      <c r="T16">
        <v>92126</v>
      </c>
      <c r="U16">
        <v>0</v>
      </c>
      <c r="V16">
        <v>12867</v>
      </c>
      <c r="W16">
        <v>34322</v>
      </c>
      <c r="X16">
        <v>34322</v>
      </c>
      <c r="Y16">
        <v>27540</v>
      </c>
      <c r="Z16">
        <v>27520</v>
      </c>
      <c r="AA16">
        <v>126501</v>
      </c>
      <c r="AB16">
        <v>81756</v>
      </c>
      <c r="AC16">
        <v>94858</v>
      </c>
      <c r="AD16">
        <v>12542</v>
      </c>
      <c r="AE16">
        <v>9704</v>
      </c>
      <c r="AF16">
        <v>4256</v>
      </c>
      <c r="AG16">
        <v>9704</v>
      </c>
      <c r="AH16">
        <v>31643</v>
      </c>
      <c r="AI16">
        <v>118134</v>
      </c>
      <c r="AJ16">
        <v>5603</v>
      </c>
      <c r="AK16">
        <v>6792</v>
      </c>
      <c r="AL16">
        <v>5410</v>
      </c>
      <c r="AM16">
        <v>12785</v>
      </c>
      <c r="AN16">
        <v>683</v>
      </c>
      <c r="AO16">
        <v>683</v>
      </c>
      <c r="AP16">
        <v>12164</v>
      </c>
      <c r="AQ16">
        <v>13607</v>
      </c>
      <c r="AR16">
        <v>465079</v>
      </c>
      <c r="AS16">
        <v>4614</v>
      </c>
      <c r="AT16">
        <v>0</v>
      </c>
      <c r="AU16">
        <v>0</v>
      </c>
      <c r="AV16">
        <v>10457</v>
      </c>
      <c r="AW16">
        <v>18858</v>
      </c>
      <c r="AX16">
        <v>11647</v>
      </c>
      <c r="AY16">
        <v>65420</v>
      </c>
      <c r="AZ16">
        <v>31098</v>
      </c>
      <c r="BA16">
        <v>1522</v>
      </c>
      <c r="BB16">
        <v>12996</v>
      </c>
      <c r="BC16">
        <v>0</v>
      </c>
      <c r="BD16" s="9">
        <v>14</v>
      </c>
    </row>
    <row r="17" spans="1:56" x14ac:dyDescent="0.35">
      <c r="A17" t="s">
        <v>133</v>
      </c>
      <c r="B17" s="5" t="s">
        <v>329</v>
      </c>
      <c r="C17">
        <v>7766</v>
      </c>
      <c r="D17">
        <v>9993</v>
      </c>
      <c r="E17">
        <v>2227</v>
      </c>
      <c r="F17">
        <v>3236</v>
      </c>
      <c r="G17">
        <v>2598</v>
      </c>
      <c r="H17">
        <v>43317</v>
      </c>
      <c r="I17">
        <v>2480</v>
      </c>
      <c r="J17">
        <v>9325</v>
      </c>
      <c r="K17">
        <v>4761</v>
      </c>
      <c r="L17">
        <v>4757</v>
      </c>
      <c r="M17">
        <v>4757</v>
      </c>
      <c r="N17">
        <v>20474</v>
      </c>
      <c r="O17">
        <v>14832</v>
      </c>
      <c r="P17">
        <v>1938</v>
      </c>
      <c r="Q17">
        <v>1359</v>
      </c>
      <c r="R17">
        <v>2241</v>
      </c>
      <c r="S17">
        <v>73160</v>
      </c>
      <c r="T17">
        <v>26867</v>
      </c>
      <c r="U17">
        <v>0</v>
      </c>
      <c r="V17">
        <v>9181</v>
      </c>
      <c r="W17">
        <v>28208</v>
      </c>
      <c r="X17">
        <v>28208</v>
      </c>
      <c r="Y17">
        <v>18506</v>
      </c>
      <c r="Z17">
        <v>113259</v>
      </c>
      <c r="AA17">
        <v>228703</v>
      </c>
      <c r="AB17">
        <v>10278</v>
      </c>
      <c r="AC17">
        <v>162852</v>
      </c>
      <c r="AD17">
        <v>8918</v>
      </c>
      <c r="AE17">
        <v>6320</v>
      </c>
      <c r="AF17">
        <v>12897</v>
      </c>
      <c r="AG17">
        <v>6320</v>
      </c>
      <c r="AH17">
        <v>65851</v>
      </c>
      <c r="AI17">
        <v>42472</v>
      </c>
      <c r="AJ17">
        <v>3337</v>
      </c>
      <c r="AK17">
        <v>285</v>
      </c>
      <c r="AL17">
        <v>20811</v>
      </c>
      <c r="AM17">
        <v>41077</v>
      </c>
      <c r="AN17">
        <v>0</v>
      </c>
      <c r="AO17">
        <v>0</v>
      </c>
      <c r="AP17">
        <v>3252</v>
      </c>
      <c r="AQ17">
        <v>19590</v>
      </c>
      <c r="AR17">
        <v>414601</v>
      </c>
      <c r="AS17">
        <v>2480</v>
      </c>
      <c r="AT17">
        <v>0</v>
      </c>
      <c r="AU17">
        <v>0</v>
      </c>
      <c r="AV17">
        <v>7674</v>
      </c>
      <c r="AW17">
        <v>24774</v>
      </c>
      <c r="AX17">
        <v>4564</v>
      </c>
      <c r="AY17">
        <v>55170</v>
      </c>
      <c r="AZ17">
        <v>26962</v>
      </c>
      <c r="BA17">
        <v>12927</v>
      </c>
      <c r="BB17">
        <v>10909</v>
      </c>
      <c r="BC17">
        <v>0</v>
      </c>
      <c r="BD17" s="9">
        <v>15</v>
      </c>
    </row>
    <row r="18" spans="1:56" x14ac:dyDescent="0.35">
      <c r="A18" t="s">
        <v>134</v>
      </c>
      <c r="C18">
        <v>19477</v>
      </c>
      <c r="D18">
        <v>27372</v>
      </c>
      <c r="E18">
        <v>7895</v>
      </c>
      <c r="F18">
        <v>7802</v>
      </c>
      <c r="G18">
        <v>5898</v>
      </c>
      <c r="H18">
        <v>35429</v>
      </c>
      <c r="I18">
        <v>7473</v>
      </c>
      <c r="J18">
        <v>10843</v>
      </c>
      <c r="K18">
        <v>5272</v>
      </c>
      <c r="L18">
        <v>16631</v>
      </c>
      <c r="M18">
        <v>16631</v>
      </c>
      <c r="N18">
        <v>11962</v>
      </c>
      <c r="O18">
        <v>12774</v>
      </c>
      <c r="P18">
        <v>6892</v>
      </c>
      <c r="Q18">
        <v>10724</v>
      </c>
      <c r="R18">
        <v>3172</v>
      </c>
      <c r="S18">
        <v>108109</v>
      </c>
      <c r="T18">
        <v>30401</v>
      </c>
      <c r="U18">
        <v>2680</v>
      </c>
      <c r="V18">
        <v>17970</v>
      </c>
      <c r="W18">
        <v>29171</v>
      </c>
      <c r="X18">
        <v>29171</v>
      </c>
      <c r="Y18">
        <v>28813</v>
      </c>
      <c r="Z18">
        <v>44763</v>
      </c>
      <c r="AA18">
        <v>151378</v>
      </c>
      <c r="AB18">
        <v>33108</v>
      </c>
      <c r="AC18">
        <v>81760</v>
      </c>
      <c r="AD18">
        <v>23235</v>
      </c>
      <c r="AE18">
        <v>17337</v>
      </c>
      <c r="AF18">
        <v>3961</v>
      </c>
      <c r="AG18">
        <v>17337</v>
      </c>
      <c r="AH18">
        <v>69618</v>
      </c>
      <c r="AI18">
        <v>71465</v>
      </c>
      <c r="AJ18">
        <v>11861</v>
      </c>
      <c r="AK18">
        <v>5736</v>
      </c>
      <c r="AL18">
        <v>10525</v>
      </c>
      <c r="AM18">
        <v>36601</v>
      </c>
      <c r="AN18">
        <v>1310</v>
      </c>
      <c r="AO18">
        <v>1310</v>
      </c>
      <c r="AP18">
        <v>7156</v>
      </c>
      <c r="AQ18">
        <v>12547</v>
      </c>
      <c r="AR18">
        <v>427953</v>
      </c>
      <c r="AS18">
        <v>7473</v>
      </c>
      <c r="AT18">
        <v>340</v>
      </c>
      <c r="AU18">
        <v>340</v>
      </c>
      <c r="AV18">
        <v>12130</v>
      </c>
      <c r="AW18">
        <v>33017</v>
      </c>
      <c r="AX18">
        <v>5571</v>
      </c>
      <c r="AY18">
        <v>56091</v>
      </c>
      <c r="AZ18">
        <v>26920</v>
      </c>
      <c r="BA18">
        <v>10425</v>
      </c>
      <c r="BB18">
        <v>18479</v>
      </c>
      <c r="BC18">
        <v>2680</v>
      </c>
      <c r="BD18" s="9">
        <v>16</v>
      </c>
    </row>
    <row r="19" spans="1:56" x14ac:dyDescent="0.35">
      <c r="A19" t="s">
        <v>135</v>
      </c>
      <c r="C19">
        <v>15683</v>
      </c>
      <c r="D19">
        <v>36769</v>
      </c>
      <c r="E19">
        <v>21086</v>
      </c>
      <c r="F19">
        <v>15545</v>
      </c>
      <c r="G19">
        <v>14651</v>
      </c>
      <c r="H19">
        <v>25703</v>
      </c>
      <c r="I19">
        <v>15432</v>
      </c>
      <c r="J19">
        <v>9965</v>
      </c>
      <c r="K19">
        <v>3834</v>
      </c>
      <c r="L19">
        <v>22640</v>
      </c>
      <c r="M19">
        <v>22640</v>
      </c>
      <c r="N19">
        <v>7601</v>
      </c>
      <c r="O19">
        <v>8618</v>
      </c>
      <c r="P19">
        <v>2541</v>
      </c>
      <c r="Q19">
        <v>8752</v>
      </c>
      <c r="R19">
        <v>3860</v>
      </c>
      <c r="S19">
        <v>111791</v>
      </c>
      <c r="T19">
        <v>32064</v>
      </c>
      <c r="U19">
        <v>7758</v>
      </c>
      <c r="V19">
        <v>11691</v>
      </c>
      <c r="W19">
        <v>31772</v>
      </c>
      <c r="X19">
        <v>31772</v>
      </c>
      <c r="Y19">
        <v>21656</v>
      </c>
      <c r="Z19">
        <v>35851</v>
      </c>
      <c r="AA19">
        <v>112991</v>
      </c>
      <c r="AB19">
        <v>47435</v>
      </c>
      <c r="AC19">
        <v>64861</v>
      </c>
      <c r="AD19">
        <v>45127</v>
      </c>
      <c r="AE19">
        <v>30476</v>
      </c>
      <c r="AF19">
        <v>4945</v>
      </c>
      <c r="AG19">
        <v>30476</v>
      </c>
      <c r="AH19">
        <v>48130</v>
      </c>
      <c r="AI19">
        <v>64587</v>
      </c>
      <c r="AJ19">
        <v>8072</v>
      </c>
      <c r="AK19">
        <v>10666</v>
      </c>
      <c r="AL19">
        <v>7668</v>
      </c>
      <c r="AM19">
        <v>23754</v>
      </c>
      <c r="AN19">
        <v>2829</v>
      </c>
      <c r="AO19">
        <v>2829</v>
      </c>
      <c r="AP19">
        <v>14635</v>
      </c>
      <c r="AQ19">
        <v>12286</v>
      </c>
      <c r="AR19">
        <v>438885</v>
      </c>
      <c r="AS19">
        <v>15432</v>
      </c>
      <c r="AT19">
        <v>3174</v>
      </c>
      <c r="AU19">
        <v>3174</v>
      </c>
      <c r="AV19">
        <v>9417</v>
      </c>
      <c r="AW19">
        <v>24376</v>
      </c>
      <c r="AX19">
        <v>6131</v>
      </c>
      <c r="AY19">
        <v>69553</v>
      </c>
      <c r="AZ19">
        <v>37781</v>
      </c>
      <c r="BA19">
        <v>5378</v>
      </c>
      <c r="BB19">
        <v>15699</v>
      </c>
      <c r="BC19">
        <v>7758</v>
      </c>
      <c r="BD19" s="9">
        <v>17</v>
      </c>
    </row>
    <row r="20" spans="1:56" x14ac:dyDescent="0.35">
      <c r="A20" t="s">
        <v>136</v>
      </c>
      <c r="C20">
        <v>16622</v>
      </c>
      <c r="D20">
        <v>54915</v>
      </c>
      <c r="E20">
        <v>38293</v>
      </c>
      <c r="F20">
        <v>11904</v>
      </c>
      <c r="G20">
        <v>8748</v>
      </c>
      <c r="H20">
        <v>21429</v>
      </c>
      <c r="I20">
        <v>16273</v>
      </c>
      <c r="J20">
        <v>14220</v>
      </c>
      <c r="K20">
        <v>3916</v>
      </c>
      <c r="L20">
        <v>11080</v>
      </c>
      <c r="M20">
        <v>11080</v>
      </c>
      <c r="N20">
        <v>10104</v>
      </c>
      <c r="O20">
        <v>6588</v>
      </c>
      <c r="P20">
        <v>7726</v>
      </c>
      <c r="Q20">
        <v>12503</v>
      </c>
      <c r="R20">
        <v>5187</v>
      </c>
      <c r="S20">
        <v>105626</v>
      </c>
      <c r="T20">
        <v>33407</v>
      </c>
      <c r="U20">
        <v>611</v>
      </c>
      <c r="V20">
        <v>12291</v>
      </c>
      <c r="W20">
        <v>25724</v>
      </c>
      <c r="X20">
        <v>25724</v>
      </c>
      <c r="Y20">
        <v>26511</v>
      </c>
      <c r="Z20">
        <v>29356</v>
      </c>
      <c r="AA20">
        <v>108736</v>
      </c>
      <c r="AB20">
        <v>69943</v>
      </c>
      <c r="AC20">
        <v>64951</v>
      </c>
      <c r="AD20">
        <v>40264</v>
      </c>
      <c r="AE20">
        <v>31516</v>
      </c>
      <c r="AF20">
        <v>5658</v>
      </c>
      <c r="AG20">
        <v>31516</v>
      </c>
      <c r="AH20">
        <v>43785</v>
      </c>
      <c r="AI20">
        <v>63629</v>
      </c>
      <c r="AJ20">
        <v>5263</v>
      </c>
      <c r="AK20">
        <v>15028</v>
      </c>
      <c r="AL20">
        <v>8753</v>
      </c>
      <c r="AM20">
        <v>18479</v>
      </c>
      <c r="AN20">
        <v>4240</v>
      </c>
      <c r="AO20">
        <v>4240</v>
      </c>
      <c r="AP20">
        <v>25484</v>
      </c>
      <c r="AQ20">
        <v>12445</v>
      </c>
      <c r="AR20">
        <v>442000</v>
      </c>
      <c r="AS20">
        <v>16273</v>
      </c>
      <c r="AT20">
        <v>6068</v>
      </c>
      <c r="AU20">
        <v>6068</v>
      </c>
      <c r="AV20">
        <v>6088</v>
      </c>
      <c r="AW20">
        <v>25306</v>
      </c>
      <c r="AX20">
        <v>10304</v>
      </c>
      <c r="AY20">
        <v>73216</v>
      </c>
      <c r="AZ20">
        <v>47492</v>
      </c>
      <c r="BA20">
        <v>4579</v>
      </c>
      <c r="BB20">
        <v>12456</v>
      </c>
      <c r="BC20">
        <v>611</v>
      </c>
      <c r="BD20" s="9">
        <v>18</v>
      </c>
    </row>
    <row r="21" spans="1:56" x14ac:dyDescent="0.35">
      <c r="A21" t="s">
        <v>137</v>
      </c>
      <c r="C21">
        <v>37184</v>
      </c>
      <c r="D21">
        <v>72963</v>
      </c>
      <c r="E21">
        <v>35779</v>
      </c>
      <c r="F21">
        <v>8393</v>
      </c>
      <c r="G21">
        <v>4711</v>
      </c>
      <c r="H21">
        <v>19994</v>
      </c>
      <c r="I21">
        <v>4233</v>
      </c>
      <c r="J21">
        <v>13372</v>
      </c>
      <c r="K21">
        <v>2763</v>
      </c>
      <c r="L21">
        <v>5367</v>
      </c>
      <c r="M21">
        <v>5367</v>
      </c>
      <c r="N21">
        <v>9040</v>
      </c>
      <c r="O21">
        <v>5607</v>
      </c>
      <c r="P21">
        <v>23255</v>
      </c>
      <c r="Q21">
        <v>6786</v>
      </c>
      <c r="R21">
        <v>20679</v>
      </c>
      <c r="S21">
        <v>145067</v>
      </c>
      <c r="T21">
        <v>84359</v>
      </c>
      <c r="U21">
        <v>0</v>
      </c>
      <c r="V21">
        <v>12319</v>
      </c>
      <c r="W21">
        <v>31627</v>
      </c>
      <c r="X21">
        <v>31627</v>
      </c>
      <c r="Y21">
        <v>25691</v>
      </c>
      <c r="Z21">
        <v>25570</v>
      </c>
      <c r="AA21">
        <v>116839</v>
      </c>
      <c r="AB21">
        <v>80385</v>
      </c>
      <c r="AC21">
        <v>87309</v>
      </c>
      <c r="AD21">
        <v>13412</v>
      </c>
      <c r="AE21">
        <v>8701</v>
      </c>
      <c r="AF21">
        <v>3725</v>
      </c>
      <c r="AG21">
        <v>8701</v>
      </c>
      <c r="AH21">
        <v>29530</v>
      </c>
      <c r="AI21">
        <v>109207</v>
      </c>
      <c r="AJ21">
        <v>5468</v>
      </c>
      <c r="AK21">
        <v>7422</v>
      </c>
      <c r="AL21">
        <v>5086</v>
      </c>
      <c r="AM21">
        <v>11961</v>
      </c>
      <c r="AN21">
        <v>684</v>
      </c>
      <c r="AO21">
        <v>684</v>
      </c>
      <c r="AP21">
        <v>10796</v>
      </c>
      <c r="AQ21">
        <v>12650</v>
      </c>
      <c r="AR21">
        <v>435668</v>
      </c>
      <c r="AS21">
        <v>4233</v>
      </c>
      <c r="AT21">
        <v>0</v>
      </c>
      <c r="AU21">
        <v>0</v>
      </c>
      <c r="AV21">
        <v>9301</v>
      </c>
      <c r="AW21">
        <v>17569</v>
      </c>
      <c r="AX21">
        <v>10609</v>
      </c>
      <c r="AY21">
        <v>59856</v>
      </c>
      <c r="AZ21">
        <v>28229</v>
      </c>
      <c r="BA21">
        <v>1430</v>
      </c>
      <c r="BB21">
        <v>12594</v>
      </c>
      <c r="BC21">
        <v>0</v>
      </c>
      <c r="BD21" s="9">
        <v>19</v>
      </c>
    </row>
    <row r="22" spans="1:56" x14ac:dyDescent="0.35">
      <c r="A22" s="2" t="s">
        <v>140</v>
      </c>
      <c r="B22" s="7" t="s">
        <v>83</v>
      </c>
      <c r="BD22" s="9">
        <v>20</v>
      </c>
    </row>
    <row r="23" spans="1:56" x14ac:dyDescent="0.35">
      <c r="A23" s="3"/>
      <c r="B23" s="5" t="s">
        <v>61</v>
      </c>
      <c r="BD23" s="9">
        <v>21</v>
      </c>
    </row>
    <row r="24" spans="1:56" x14ac:dyDescent="0.35">
      <c r="A24" s="3"/>
      <c r="B24" s="5" t="s">
        <v>78</v>
      </c>
      <c r="BD24" s="9">
        <v>22</v>
      </c>
    </row>
    <row r="25" spans="1:56" x14ac:dyDescent="0.35">
      <c r="A25" s="3"/>
      <c r="B25" s="5" t="s">
        <v>62</v>
      </c>
      <c r="C25">
        <v>5132</v>
      </c>
      <c r="D25">
        <v>10449</v>
      </c>
      <c r="E25">
        <v>5317</v>
      </c>
      <c r="F25">
        <v>2420</v>
      </c>
      <c r="G25">
        <v>1755</v>
      </c>
      <c r="H25">
        <v>8055</v>
      </c>
      <c r="I25">
        <v>2394</v>
      </c>
      <c r="J25">
        <v>3878</v>
      </c>
      <c r="K25">
        <v>1120</v>
      </c>
      <c r="L25">
        <v>3007</v>
      </c>
      <c r="M25">
        <v>3007</v>
      </c>
      <c r="N25">
        <v>3946</v>
      </c>
      <c r="O25">
        <v>2632</v>
      </c>
      <c r="P25">
        <v>2319</v>
      </c>
      <c r="Q25">
        <v>2320</v>
      </c>
      <c r="R25">
        <v>2269</v>
      </c>
      <c r="S25">
        <v>29879</v>
      </c>
      <c r="T25">
        <v>10481</v>
      </c>
      <c r="U25">
        <v>506</v>
      </c>
      <c r="V25">
        <v>3283</v>
      </c>
      <c r="W25">
        <v>8533</v>
      </c>
      <c r="X25">
        <v>8533</v>
      </c>
      <c r="Y25">
        <v>7161</v>
      </c>
      <c r="Z25">
        <v>13662</v>
      </c>
      <c r="AA25">
        <v>40734</v>
      </c>
      <c r="AB25">
        <v>12500</v>
      </c>
      <c r="AC25">
        <v>25770</v>
      </c>
      <c r="AD25">
        <v>6512</v>
      </c>
      <c r="AE25">
        <v>4757</v>
      </c>
      <c r="AF25">
        <v>1715</v>
      </c>
      <c r="AG25">
        <v>4757</v>
      </c>
      <c r="AH25">
        <v>14964</v>
      </c>
      <c r="AI25">
        <v>18952</v>
      </c>
      <c r="AJ25">
        <v>2013</v>
      </c>
      <c r="AK25">
        <v>2051</v>
      </c>
      <c r="AL25">
        <v>3036</v>
      </c>
      <c r="AM25">
        <v>8055</v>
      </c>
      <c r="AN25">
        <v>395</v>
      </c>
      <c r="AO25">
        <v>395</v>
      </c>
      <c r="AP25">
        <v>3162</v>
      </c>
      <c r="AQ25">
        <v>3858</v>
      </c>
      <c r="AR25">
        <v>118803</v>
      </c>
      <c r="AS25">
        <v>2394</v>
      </c>
      <c r="AT25">
        <v>526</v>
      </c>
      <c r="AU25">
        <v>526</v>
      </c>
      <c r="AV25">
        <v>2387</v>
      </c>
      <c r="AW25">
        <v>6909</v>
      </c>
      <c r="AX25">
        <v>2758</v>
      </c>
      <c r="AY25">
        <v>18061</v>
      </c>
      <c r="AZ25">
        <v>9528</v>
      </c>
      <c r="BA25">
        <v>1947</v>
      </c>
      <c r="BB25">
        <v>4138</v>
      </c>
      <c r="BC25">
        <v>506</v>
      </c>
      <c r="BD25" s="9">
        <v>23</v>
      </c>
    </row>
    <row r="26" spans="1:56" x14ac:dyDescent="0.35">
      <c r="A26" s="3"/>
      <c r="B26" s="5" t="s">
        <v>63</v>
      </c>
      <c r="C26">
        <v>11186</v>
      </c>
      <c r="D26">
        <v>17539</v>
      </c>
      <c r="E26">
        <v>6353</v>
      </c>
      <c r="F26">
        <v>3023</v>
      </c>
      <c r="G26">
        <v>1897</v>
      </c>
      <c r="H26">
        <v>10449</v>
      </c>
      <c r="I26">
        <v>2757</v>
      </c>
      <c r="J26">
        <v>5440</v>
      </c>
      <c r="K26">
        <v>1411</v>
      </c>
      <c r="L26">
        <v>3797</v>
      </c>
      <c r="M26">
        <v>3797</v>
      </c>
      <c r="N26">
        <v>7387</v>
      </c>
      <c r="O26">
        <v>3516</v>
      </c>
      <c r="P26">
        <v>2847</v>
      </c>
      <c r="Q26">
        <v>3144</v>
      </c>
      <c r="R26">
        <v>2491</v>
      </c>
      <c r="S26">
        <v>50597</v>
      </c>
      <c r="T26">
        <v>24791</v>
      </c>
      <c r="U26">
        <v>559</v>
      </c>
      <c r="V26">
        <v>4465</v>
      </c>
      <c r="W26">
        <v>12368</v>
      </c>
      <c r="X26">
        <v>12368</v>
      </c>
      <c r="Y26">
        <v>9905</v>
      </c>
      <c r="Z26">
        <v>28898</v>
      </c>
      <c r="AA26">
        <v>64015</v>
      </c>
      <c r="AB26">
        <v>20059</v>
      </c>
      <c r="AC26">
        <v>44900</v>
      </c>
      <c r="AD26">
        <v>7538</v>
      </c>
      <c r="AE26">
        <v>5641</v>
      </c>
      <c r="AF26">
        <v>2383</v>
      </c>
      <c r="AG26">
        <v>5641</v>
      </c>
      <c r="AH26">
        <v>19115</v>
      </c>
      <c r="AI26">
        <v>35472</v>
      </c>
      <c r="AJ26">
        <v>2476</v>
      </c>
      <c r="AK26">
        <v>2520</v>
      </c>
      <c r="AL26">
        <v>3967</v>
      </c>
      <c r="AM26">
        <v>10067</v>
      </c>
      <c r="AN26">
        <v>534</v>
      </c>
      <c r="AO26">
        <v>534</v>
      </c>
      <c r="AP26">
        <v>3854</v>
      </c>
      <c r="AQ26">
        <v>5454</v>
      </c>
      <c r="AR26">
        <v>182279</v>
      </c>
      <c r="AS26">
        <v>2757</v>
      </c>
      <c r="AT26">
        <v>562</v>
      </c>
      <c r="AU26">
        <v>562</v>
      </c>
      <c r="AV26">
        <v>2966</v>
      </c>
      <c r="AW26">
        <v>9048</v>
      </c>
      <c r="AX26">
        <v>4029</v>
      </c>
      <c r="AY26">
        <v>26632</v>
      </c>
      <c r="AZ26">
        <v>14264</v>
      </c>
      <c r="BA26">
        <v>2827</v>
      </c>
      <c r="BB26">
        <v>5061</v>
      </c>
      <c r="BC26">
        <v>559</v>
      </c>
      <c r="BD26" s="9">
        <v>24</v>
      </c>
    </row>
    <row r="27" spans="1:56" x14ac:dyDescent="0.35">
      <c r="A27" s="3"/>
      <c r="B27" s="5" t="s">
        <v>64</v>
      </c>
      <c r="C27">
        <v>11646</v>
      </c>
      <c r="D27">
        <v>18412</v>
      </c>
      <c r="E27">
        <v>6766</v>
      </c>
      <c r="F27">
        <v>2919</v>
      </c>
      <c r="G27">
        <v>1880</v>
      </c>
      <c r="H27">
        <v>10393</v>
      </c>
      <c r="I27">
        <v>2483</v>
      </c>
      <c r="J27">
        <v>4660</v>
      </c>
      <c r="K27">
        <v>1408</v>
      </c>
      <c r="L27">
        <v>3846</v>
      </c>
      <c r="M27">
        <v>3846</v>
      </c>
      <c r="N27">
        <v>6884</v>
      </c>
      <c r="O27">
        <v>3706</v>
      </c>
      <c r="P27">
        <v>2469</v>
      </c>
      <c r="Q27">
        <v>2796</v>
      </c>
      <c r="R27">
        <v>2248</v>
      </c>
      <c r="S27">
        <v>52083</v>
      </c>
      <c r="T27">
        <v>27486</v>
      </c>
      <c r="U27">
        <v>611</v>
      </c>
      <c r="V27">
        <v>4641</v>
      </c>
      <c r="W27">
        <v>11146</v>
      </c>
      <c r="X27">
        <v>11146</v>
      </c>
      <c r="Y27">
        <v>9301</v>
      </c>
      <c r="Z27">
        <v>32603</v>
      </c>
      <c r="AA27">
        <v>67710</v>
      </c>
      <c r="AB27">
        <v>21019</v>
      </c>
      <c r="AC27">
        <v>48136</v>
      </c>
      <c r="AD27">
        <v>8030</v>
      </c>
      <c r="AE27">
        <v>6150</v>
      </c>
      <c r="AF27">
        <v>2297</v>
      </c>
      <c r="AG27">
        <v>6150</v>
      </c>
      <c r="AH27">
        <v>19574</v>
      </c>
      <c r="AI27">
        <v>38454</v>
      </c>
      <c r="AJ27">
        <v>2653</v>
      </c>
      <c r="AK27">
        <v>2607</v>
      </c>
      <c r="AL27">
        <v>3823</v>
      </c>
      <c r="AM27">
        <v>10607</v>
      </c>
      <c r="AN27">
        <v>595</v>
      </c>
      <c r="AO27">
        <v>595</v>
      </c>
      <c r="AP27">
        <v>3890</v>
      </c>
      <c r="AQ27">
        <v>5624</v>
      </c>
      <c r="AR27">
        <v>187975</v>
      </c>
      <c r="AS27">
        <v>2483</v>
      </c>
      <c r="AT27">
        <v>694</v>
      </c>
      <c r="AU27">
        <v>694</v>
      </c>
      <c r="AV27">
        <v>2864</v>
      </c>
      <c r="AW27">
        <v>8967</v>
      </c>
      <c r="AX27">
        <v>3252</v>
      </c>
      <c r="AY27">
        <v>24839</v>
      </c>
      <c r="AZ27">
        <v>13693</v>
      </c>
      <c r="BA27">
        <v>2895</v>
      </c>
      <c r="BB27">
        <v>5519</v>
      </c>
      <c r="BC27">
        <v>611</v>
      </c>
      <c r="BD27" s="9">
        <v>25</v>
      </c>
    </row>
    <row r="28" spans="1:56" x14ac:dyDescent="0.35">
      <c r="A28" s="3"/>
      <c r="B28" s="5" t="s">
        <v>65</v>
      </c>
      <c r="C28">
        <v>9712</v>
      </c>
      <c r="D28">
        <v>17943</v>
      </c>
      <c r="E28">
        <v>8231</v>
      </c>
      <c r="F28">
        <v>3238</v>
      </c>
      <c r="G28">
        <v>1920</v>
      </c>
      <c r="H28">
        <v>10174</v>
      </c>
      <c r="I28">
        <v>2828</v>
      </c>
      <c r="J28">
        <v>3996</v>
      </c>
      <c r="K28">
        <v>1462</v>
      </c>
      <c r="L28">
        <v>3753</v>
      </c>
      <c r="M28">
        <v>3753</v>
      </c>
      <c r="N28">
        <v>5361</v>
      </c>
      <c r="O28">
        <v>3622</v>
      </c>
      <c r="P28">
        <v>2437</v>
      </c>
      <c r="Q28">
        <v>2969</v>
      </c>
      <c r="R28">
        <v>2196</v>
      </c>
      <c r="S28">
        <v>48660</v>
      </c>
      <c r="T28">
        <v>22996</v>
      </c>
      <c r="U28">
        <v>664</v>
      </c>
      <c r="V28">
        <v>5214</v>
      </c>
      <c r="W28">
        <v>10880</v>
      </c>
      <c r="X28">
        <v>10880</v>
      </c>
      <c r="Y28">
        <v>9210</v>
      </c>
      <c r="Z28">
        <v>26708</v>
      </c>
      <c r="AA28">
        <v>63296</v>
      </c>
      <c r="AB28">
        <v>20877</v>
      </c>
      <c r="AC28">
        <v>42021</v>
      </c>
      <c r="AD28">
        <v>8755</v>
      </c>
      <c r="AE28">
        <v>6835</v>
      </c>
      <c r="AF28">
        <v>2230</v>
      </c>
      <c r="AG28">
        <v>6835</v>
      </c>
      <c r="AH28">
        <v>21275</v>
      </c>
      <c r="AI28">
        <v>34952</v>
      </c>
      <c r="AJ28">
        <v>2878</v>
      </c>
      <c r="AK28">
        <v>2934</v>
      </c>
      <c r="AL28">
        <v>3676</v>
      </c>
      <c r="AM28">
        <v>11344</v>
      </c>
      <c r="AN28">
        <v>594</v>
      </c>
      <c r="AO28">
        <v>594</v>
      </c>
      <c r="AP28">
        <v>4385</v>
      </c>
      <c r="AQ28">
        <v>5477</v>
      </c>
      <c r="AR28">
        <v>179608</v>
      </c>
      <c r="AS28">
        <v>2828</v>
      </c>
      <c r="AT28">
        <v>641</v>
      </c>
      <c r="AU28">
        <v>641</v>
      </c>
      <c r="AV28">
        <v>2876</v>
      </c>
      <c r="AW28">
        <v>9931</v>
      </c>
      <c r="AX28">
        <v>2534</v>
      </c>
      <c r="AY28">
        <v>23864</v>
      </c>
      <c r="AZ28">
        <v>12984</v>
      </c>
      <c r="BA28">
        <v>2973</v>
      </c>
      <c r="BB28">
        <v>6109</v>
      </c>
      <c r="BC28">
        <v>664</v>
      </c>
      <c r="BD28" s="9">
        <v>26</v>
      </c>
    </row>
    <row r="29" spans="1:56" x14ac:dyDescent="0.35">
      <c r="A29" s="3"/>
      <c r="B29" s="5" t="s">
        <v>66</v>
      </c>
      <c r="C29">
        <v>7583</v>
      </c>
      <c r="D29">
        <v>16085</v>
      </c>
      <c r="E29">
        <v>8502</v>
      </c>
      <c r="F29">
        <v>3276</v>
      </c>
      <c r="G29">
        <v>2083</v>
      </c>
      <c r="H29">
        <v>10193</v>
      </c>
      <c r="I29">
        <v>2805</v>
      </c>
      <c r="J29">
        <v>4130</v>
      </c>
      <c r="K29">
        <v>1504</v>
      </c>
      <c r="L29">
        <v>3612</v>
      </c>
      <c r="M29">
        <v>3612</v>
      </c>
      <c r="N29">
        <v>4328</v>
      </c>
      <c r="O29">
        <v>3547</v>
      </c>
      <c r="P29">
        <v>3044</v>
      </c>
      <c r="Q29">
        <v>3171</v>
      </c>
      <c r="R29">
        <v>2902</v>
      </c>
      <c r="S29">
        <v>44086</v>
      </c>
      <c r="T29">
        <v>18399</v>
      </c>
      <c r="U29">
        <v>746</v>
      </c>
      <c r="V29">
        <v>5111</v>
      </c>
      <c r="W29">
        <v>10973</v>
      </c>
      <c r="X29">
        <v>10973</v>
      </c>
      <c r="Y29">
        <v>9241</v>
      </c>
      <c r="Z29">
        <v>21043</v>
      </c>
      <c r="AA29">
        <v>58299</v>
      </c>
      <c r="AB29">
        <v>18652</v>
      </c>
      <c r="AC29">
        <v>37236</v>
      </c>
      <c r="AD29">
        <v>8759</v>
      </c>
      <c r="AE29">
        <v>6676</v>
      </c>
      <c r="AF29">
        <v>2249</v>
      </c>
      <c r="AG29">
        <v>6676</v>
      </c>
      <c r="AH29">
        <v>21063</v>
      </c>
      <c r="AI29">
        <v>30308</v>
      </c>
      <c r="AJ29">
        <v>2893</v>
      </c>
      <c r="AK29">
        <v>2567</v>
      </c>
      <c r="AL29">
        <v>3679</v>
      </c>
      <c r="AM29">
        <v>11088</v>
      </c>
      <c r="AN29">
        <v>587</v>
      </c>
      <c r="AO29">
        <v>587</v>
      </c>
      <c r="AP29">
        <v>4006</v>
      </c>
      <c r="AQ29">
        <v>5318</v>
      </c>
      <c r="AR29">
        <v>166485</v>
      </c>
      <c r="AS29">
        <v>2805</v>
      </c>
      <c r="AT29">
        <v>700</v>
      </c>
      <c r="AU29">
        <v>700</v>
      </c>
      <c r="AV29">
        <v>2967</v>
      </c>
      <c r="AW29">
        <v>9975</v>
      </c>
      <c r="AX29">
        <v>2626</v>
      </c>
      <c r="AY29">
        <v>22583</v>
      </c>
      <c r="AZ29">
        <v>11610</v>
      </c>
      <c r="BA29">
        <v>2680</v>
      </c>
      <c r="BB29">
        <v>5845</v>
      </c>
      <c r="BC29">
        <v>746</v>
      </c>
      <c r="BD29" s="9">
        <v>27</v>
      </c>
    </row>
    <row r="30" spans="1:56" x14ac:dyDescent="0.35">
      <c r="A30" s="3"/>
      <c r="B30" s="5" t="s">
        <v>67</v>
      </c>
      <c r="C30">
        <v>6824</v>
      </c>
      <c r="D30">
        <v>15898</v>
      </c>
      <c r="E30">
        <v>9074</v>
      </c>
      <c r="F30">
        <v>3662</v>
      </c>
      <c r="G30">
        <v>2531</v>
      </c>
      <c r="H30">
        <v>11821</v>
      </c>
      <c r="I30">
        <v>3657</v>
      </c>
      <c r="J30">
        <v>4700</v>
      </c>
      <c r="K30">
        <v>1736</v>
      </c>
      <c r="L30">
        <v>4255</v>
      </c>
      <c r="M30">
        <v>4255</v>
      </c>
      <c r="N30">
        <v>3957</v>
      </c>
      <c r="O30">
        <v>4002</v>
      </c>
      <c r="P30">
        <v>3415</v>
      </c>
      <c r="Q30">
        <v>3457</v>
      </c>
      <c r="R30">
        <v>3182</v>
      </c>
      <c r="S30">
        <v>44368</v>
      </c>
      <c r="T30">
        <v>16077</v>
      </c>
      <c r="U30">
        <v>826</v>
      </c>
      <c r="V30">
        <v>5798</v>
      </c>
      <c r="W30">
        <v>11795</v>
      </c>
      <c r="X30">
        <v>11795</v>
      </c>
      <c r="Y30">
        <v>10498</v>
      </c>
      <c r="Z30">
        <v>18545</v>
      </c>
      <c r="AA30">
        <v>58315</v>
      </c>
      <c r="AB30">
        <v>19026</v>
      </c>
      <c r="AC30">
        <v>36123</v>
      </c>
      <c r="AD30">
        <v>9983</v>
      </c>
      <c r="AE30">
        <v>7452</v>
      </c>
      <c r="AF30">
        <v>2474</v>
      </c>
      <c r="AG30">
        <v>7452</v>
      </c>
      <c r="AH30">
        <v>22192</v>
      </c>
      <c r="AI30">
        <v>28916</v>
      </c>
      <c r="AJ30">
        <v>2880</v>
      </c>
      <c r="AK30">
        <v>3128</v>
      </c>
      <c r="AL30">
        <v>4405</v>
      </c>
      <c r="AM30">
        <v>11655</v>
      </c>
      <c r="AN30">
        <v>679</v>
      </c>
      <c r="AO30">
        <v>679</v>
      </c>
      <c r="AP30">
        <v>4598</v>
      </c>
      <c r="AQ30">
        <v>5707</v>
      </c>
      <c r="AR30">
        <v>172709</v>
      </c>
      <c r="AS30">
        <v>3657</v>
      </c>
      <c r="AT30">
        <v>721</v>
      </c>
      <c r="AU30">
        <v>721</v>
      </c>
      <c r="AV30">
        <v>3414</v>
      </c>
      <c r="AW30">
        <v>10537</v>
      </c>
      <c r="AX30">
        <v>2964</v>
      </c>
      <c r="AY30">
        <v>24012</v>
      </c>
      <c r="AZ30">
        <v>12217</v>
      </c>
      <c r="BA30">
        <v>2800</v>
      </c>
      <c r="BB30">
        <v>6502</v>
      </c>
      <c r="BC30">
        <v>826</v>
      </c>
      <c r="BD30" s="9">
        <v>28</v>
      </c>
    </row>
    <row r="31" spans="1:56" x14ac:dyDescent="0.35">
      <c r="A31" s="3"/>
      <c r="B31" s="5" t="s">
        <v>68</v>
      </c>
      <c r="C31">
        <v>7059</v>
      </c>
      <c r="D31">
        <v>17560</v>
      </c>
      <c r="E31">
        <v>10501</v>
      </c>
      <c r="F31">
        <v>4288</v>
      </c>
      <c r="G31">
        <v>3168</v>
      </c>
      <c r="H31">
        <v>14637</v>
      </c>
      <c r="I31">
        <v>4591</v>
      </c>
      <c r="J31">
        <v>5736</v>
      </c>
      <c r="K31">
        <v>2106</v>
      </c>
      <c r="L31">
        <v>5713</v>
      </c>
      <c r="M31">
        <v>5713</v>
      </c>
      <c r="N31">
        <v>4585</v>
      </c>
      <c r="O31">
        <v>4999</v>
      </c>
      <c r="P31">
        <v>4300</v>
      </c>
      <c r="Q31">
        <v>4361</v>
      </c>
      <c r="R31">
        <v>3828</v>
      </c>
      <c r="S31">
        <v>50032</v>
      </c>
      <c r="T31">
        <v>16115</v>
      </c>
      <c r="U31">
        <v>994</v>
      </c>
      <c r="V31">
        <v>6395</v>
      </c>
      <c r="W31">
        <v>13972</v>
      </c>
      <c r="X31">
        <v>13972</v>
      </c>
      <c r="Y31">
        <v>12131</v>
      </c>
      <c r="Z31">
        <v>21204</v>
      </c>
      <c r="AA31">
        <v>69713</v>
      </c>
      <c r="AB31">
        <v>21168</v>
      </c>
      <c r="AC31">
        <v>43438</v>
      </c>
      <c r="AD31">
        <v>12131</v>
      </c>
      <c r="AE31">
        <v>8963</v>
      </c>
      <c r="AF31">
        <v>3245</v>
      </c>
      <c r="AG31">
        <v>8963</v>
      </c>
      <c r="AH31">
        <v>26275</v>
      </c>
      <c r="AI31">
        <v>31469</v>
      </c>
      <c r="AJ31">
        <v>3511</v>
      </c>
      <c r="AK31">
        <v>3608</v>
      </c>
      <c r="AL31">
        <v>5391</v>
      </c>
      <c r="AM31">
        <v>13605</v>
      </c>
      <c r="AN31">
        <v>825</v>
      </c>
      <c r="AO31">
        <v>825</v>
      </c>
      <c r="AP31">
        <v>5763</v>
      </c>
      <c r="AQ31">
        <v>7211</v>
      </c>
      <c r="AR31">
        <v>202829</v>
      </c>
      <c r="AS31">
        <v>4591</v>
      </c>
      <c r="AT31">
        <v>849</v>
      </c>
      <c r="AU31">
        <v>849</v>
      </c>
      <c r="AV31">
        <v>4247</v>
      </c>
      <c r="AW31">
        <v>12670</v>
      </c>
      <c r="AX31">
        <v>3630</v>
      </c>
      <c r="AY31">
        <v>28608</v>
      </c>
      <c r="AZ31">
        <v>14636</v>
      </c>
      <c r="BA31">
        <v>3650</v>
      </c>
      <c r="BB31">
        <v>7482</v>
      </c>
      <c r="BC31">
        <v>994</v>
      </c>
      <c r="BD31" s="9">
        <v>29</v>
      </c>
    </row>
    <row r="32" spans="1:56" x14ac:dyDescent="0.35">
      <c r="A32" s="3"/>
      <c r="B32" s="5" t="s">
        <v>69</v>
      </c>
      <c r="C32">
        <v>7514</v>
      </c>
      <c r="D32">
        <v>18002</v>
      </c>
      <c r="E32">
        <v>10488</v>
      </c>
      <c r="F32">
        <v>4561</v>
      </c>
      <c r="G32">
        <v>3606</v>
      </c>
      <c r="H32">
        <v>15343</v>
      </c>
      <c r="I32">
        <v>4773</v>
      </c>
      <c r="J32">
        <v>5816</v>
      </c>
      <c r="K32">
        <v>2099</v>
      </c>
      <c r="L32">
        <v>6247</v>
      </c>
      <c r="M32">
        <v>6247</v>
      </c>
      <c r="N32">
        <v>5222</v>
      </c>
      <c r="O32">
        <v>5016</v>
      </c>
      <c r="P32">
        <v>4541</v>
      </c>
      <c r="Q32">
        <v>4176</v>
      </c>
      <c r="R32">
        <v>3870</v>
      </c>
      <c r="S32">
        <v>50162</v>
      </c>
      <c r="T32">
        <v>16086</v>
      </c>
      <c r="U32">
        <v>1055</v>
      </c>
      <c r="V32">
        <v>6308</v>
      </c>
      <c r="W32">
        <v>14461</v>
      </c>
      <c r="X32">
        <v>14461</v>
      </c>
      <c r="Y32">
        <v>12124</v>
      </c>
      <c r="Z32">
        <v>22092</v>
      </c>
      <c r="AA32">
        <v>71857</v>
      </c>
      <c r="AB32">
        <v>21705</v>
      </c>
      <c r="AC32">
        <v>45100</v>
      </c>
      <c r="AD32">
        <v>13200</v>
      </c>
      <c r="AE32">
        <v>9594</v>
      </c>
      <c r="AF32">
        <v>3438</v>
      </c>
      <c r="AG32">
        <v>9594</v>
      </c>
      <c r="AH32">
        <v>26757</v>
      </c>
      <c r="AI32">
        <v>30928</v>
      </c>
      <c r="AJ32">
        <v>3468</v>
      </c>
      <c r="AK32">
        <v>3703</v>
      </c>
      <c r="AL32">
        <v>5694</v>
      </c>
      <c r="AM32">
        <v>13668</v>
      </c>
      <c r="AN32">
        <v>884</v>
      </c>
      <c r="AO32">
        <v>884</v>
      </c>
      <c r="AP32">
        <v>6032</v>
      </c>
      <c r="AQ32">
        <v>7332</v>
      </c>
      <c r="AR32">
        <v>209262</v>
      </c>
      <c r="AS32">
        <v>4773</v>
      </c>
      <c r="AT32">
        <v>870</v>
      </c>
      <c r="AU32">
        <v>870</v>
      </c>
      <c r="AV32">
        <v>4633</v>
      </c>
      <c r="AW32">
        <v>13089</v>
      </c>
      <c r="AX32">
        <v>3717</v>
      </c>
      <c r="AY32">
        <v>30276</v>
      </c>
      <c r="AZ32">
        <v>15815</v>
      </c>
      <c r="BA32">
        <v>3827</v>
      </c>
      <c r="BB32">
        <v>7198</v>
      </c>
      <c r="BC32">
        <v>1055</v>
      </c>
      <c r="BD32" s="9">
        <v>30</v>
      </c>
    </row>
    <row r="33" spans="1:56" x14ac:dyDescent="0.35">
      <c r="A33" s="3"/>
      <c r="B33" s="5" t="s">
        <v>70</v>
      </c>
      <c r="C33">
        <v>6840</v>
      </c>
      <c r="D33">
        <v>15898</v>
      </c>
      <c r="E33">
        <v>9058</v>
      </c>
      <c r="F33">
        <v>4348</v>
      </c>
      <c r="G33">
        <v>3443</v>
      </c>
      <c r="H33">
        <v>14228</v>
      </c>
      <c r="I33">
        <v>4541</v>
      </c>
      <c r="J33">
        <v>5068</v>
      </c>
      <c r="K33">
        <v>1864</v>
      </c>
      <c r="L33">
        <v>5813</v>
      </c>
      <c r="M33">
        <v>5813</v>
      </c>
      <c r="N33">
        <v>4949</v>
      </c>
      <c r="O33">
        <v>4484</v>
      </c>
      <c r="P33">
        <v>4332</v>
      </c>
      <c r="Q33">
        <v>3915</v>
      </c>
      <c r="R33">
        <v>3436</v>
      </c>
      <c r="S33">
        <v>45797</v>
      </c>
      <c r="T33">
        <v>14875</v>
      </c>
      <c r="U33">
        <v>972</v>
      </c>
      <c r="V33">
        <v>5503</v>
      </c>
      <c r="W33">
        <v>13155</v>
      </c>
      <c r="X33">
        <v>13155</v>
      </c>
      <c r="Y33">
        <v>10571</v>
      </c>
      <c r="Z33">
        <v>19421</v>
      </c>
      <c r="AA33">
        <v>64733</v>
      </c>
      <c r="AB33">
        <v>19238</v>
      </c>
      <c r="AC33">
        <v>40548</v>
      </c>
      <c r="AD33">
        <v>12373</v>
      </c>
      <c r="AE33">
        <v>8930</v>
      </c>
      <c r="AF33">
        <v>3211</v>
      </c>
      <c r="AG33">
        <v>8930</v>
      </c>
      <c r="AH33">
        <v>24185</v>
      </c>
      <c r="AI33">
        <v>28101</v>
      </c>
      <c r="AJ33">
        <v>3217</v>
      </c>
      <c r="AK33">
        <v>3340</v>
      </c>
      <c r="AL33">
        <v>5208</v>
      </c>
      <c r="AM33">
        <v>12011</v>
      </c>
      <c r="AN33">
        <v>805</v>
      </c>
      <c r="AO33">
        <v>805</v>
      </c>
      <c r="AP33">
        <v>5481</v>
      </c>
      <c r="AQ33">
        <v>6630</v>
      </c>
      <c r="AR33">
        <v>190084</v>
      </c>
      <c r="AS33">
        <v>4541</v>
      </c>
      <c r="AT33">
        <v>776</v>
      </c>
      <c r="AU33">
        <v>776</v>
      </c>
      <c r="AV33">
        <v>4536</v>
      </c>
      <c r="AW33">
        <v>12174</v>
      </c>
      <c r="AX33">
        <v>3204</v>
      </c>
      <c r="AY33">
        <v>27933</v>
      </c>
      <c r="AZ33">
        <v>14778</v>
      </c>
      <c r="BA33">
        <v>3518</v>
      </c>
      <c r="BB33">
        <v>6094</v>
      </c>
      <c r="BC33">
        <v>972</v>
      </c>
      <c r="BD33" s="9">
        <v>31</v>
      </c>
    </row>
    <row r="34" spans="1:56" x14ac:dyDescent="0.35">
      <c r="A34" s="3"/>
      <c r="B34" s="5" t="s">
        <v>71</v>
      </c>
      <c r="C34">
        <v>5820</v>
      </c>
      <c r="D34">
        <v>14164</v>
      </c>
      <c r="E34">
        <v>8344</v>
      </c>
      <c r="F34">
        <v>3966</v>
      </c>
      <c r="G34">
        <v>3221</v>
      </c>
      <c r="H34">
        <v>12941</v>
      </c>
      <c r="I34">
        <v>4117</v>
      </c>
      <c r="J34">
        <v>4397</v>
      </c>
      <c r="K34">
        <v>1655</v>
      </c>
      <c r="L34">
        <v>5644</v>
      </c>
      <c r="M34">
        <v>5644</v>
      </c>
      <c r="N34">
        <v>3904</v>
      </c>
      <c r="O34">
        <v>3948</v>
      </c>
      <c r="P34">
        <v>3656</v>
      </c>
      <c r="Q34">
        <v>3310</v>
      </c>
      <c r="R34">
        <v>2999</v>
      </c>
      <c r="S34">
        <v>39293</v>
      </c>
      <c r="T34">
        <v>12299</v>
      </c>
      <c r="U34">
        <v>979</v>
      </c>
      <c r="V34">
        <v>4825</v>
      </c>
      <c r="W34">
        <v>11746</v>
      </c>
      <c r="X34">
        <v>11746</v>
      </c>
      <c r="Y34">
        <v>9222</v>
      </c>
      <c r="Z34">
        <v>15156</v>
      </c>
      <c r="AA34">
        <v>53781</v>
      </c>
      <c r="AB34">
        <v>17262</v>
      </c>
      <c r="AC34">
        <v>32864</v>
      </c>
      <c r="AD34">
        <v>11540</v>
      </c>
      <c r="AE34">
        <v>8319</v>
      </c>
      <c r="AF34">
        <v>2621</v>
      </c>
      <c r="AG34">
        <v>8319</v>
      </c>
      <c r="AH34">
        <v>20917</v>
      </c>
      <c r="AI34">
        <v>23430</v>
      </c>
      <c r="AJ34">
        <v>2702</v>
      </c>
      <c r="AK34">
        <v>3098</v>
      </c>
      <c r="AL34">
        <v>4810</v>
      </c>
      <c r="AM34">
        <v>10348</v>
      </c>
      <c r="AN34">
        <v>750</v>
      </c>
      <c r="AO34">
        <v>750</v>
      </c>
      <c r="AP34">
        <v>5122</v>
      </c>
      <c r="AQ34">
        <v>5470</v>
      </c>
      <c r="AR34">
        <v>165146</v>
      </c>
      <c r="AS34">
        <v>4117</v>
      </c>
      <c r="AT34">
        <v>742</v>
      </c>
      <c r="AU34">
        <v>742</v>
      </c>
      <c r="AV34">
        <v>4183</v>
      </c>
      <c r="AW34">
        <v>10569</v>
      </c>
      <c r="AX34">
        <v>2742</v>
      </c>
      <c r="AY34">
        <v>24738</v>
      </c>
      <c r="AZ34">
        <v>12992</v>
      </c>
      <c r="BA34">
        <v>2962</v>
      </c>
      <c r="BB34">
        <v>5119</v>
      </c>
      <c r="BC34">
        <v>979</v>
      </c>
      <c r="BD34" s="9">
        <v>32</v>
      </c>
    </row>
    <row r="35" spans="1:56" x14ac:dyDescent="0.35">
      <c r="A35" s="3"/>
      <c r="B35" s="5" t="s">
        <v>72</v>
      </c>
      <c r="C35">
        <v>5622</v>
      </c>
      <c r="D35">
        <v>13715</v>
      </c>
      <c r="E35">
        <v>8093</v>
      </c>
      <c r="F35">
        <v>4306</v>
      </c>
      <c r="G35">
        <v>3532</v>
      </c>
      <c r="H35">
        <v>13256</v>
      </c>
      <c r="I35">
        <v>4447</v>
      </c>
      <c r="J35">
        <v>4573</v>
      </c>
      <c r="K35">
        <v>1787</v>
      </c>
      <c r="L35">
        <v>5665</v>
      </c>
      <c r="M35">
        <v>5665</v>
      </c>
      <c r="N35">
        <v>4107</v>
      </c>
      <c r="O35">
        <v>4031</v>
      </c>
      <c r="P35">
        <v>3622</v>
      </c>
      <c r="Q35">
        <v>3350</v>
      </c>
      <c r="R35">
        <v>2876</v>
      </c>
      <c r="S35">
        <v>40441</v>
      </c>
      <c r="T35">
        <v>12277</v>
      </c>
      <c r="U35">
        <v>1002</v>
      </c>
      <c r="V35">
        <v>4943</v>
      </c>
      <c r="W35">
        <v>12418</v>
      </c>
      <c r="X35">
        <v>12418</v>
      </c>
      <c r="Y35">
        <v>9516</v>
      </c>
      <c r="Z35">
        <v>13288</v>
      </c>
      <c r="AA35">
        <v>50288</v>
      </c>
      <c r="AB35">
        <v>16937</v>
      </c>
      <c r="AC35">
        <v>30723</v>
      </c>
      <c r="AD35">
        <v>11757</v>
      </c>
      <c r="AE35">
        <v>8225</v>
      </c>
      <c r="AF35">
        <v>2639</v>
      </c>
      <c r="AG35">
        <v>8225</v>
      </c>
      <c r="AH35">
        <v>19565</v>
      </c>
      <c r="AI35">
        <v>23576</v>
      </c>
      <c r="AJ35">
        <v>2896</v>
      </c>
      <c r="AK35">
        <v>3222</v>
      </c>
      <c r="AL35">
        <v>4928</v>
      </c>
      <c r="AM35">
        <v>9706</v>
      </c>
      <c r="AN35">
        <v>779</v>
      </c>
      <c r="AO35">
        <v>779</v>
      </c>
      <c r="AP35">
        <v>5320</v>
      </c>
      <c r="AQ35">
        <v>5474</v>
      </c>
      <c r="AR35">
        <v>164057</v>
      </c>
      <c r="AS35">
        <v>4447</v>
      </c>
      <c r="AT35">
        <v>683</v>
      </c>
      <c r="AU35">
        <v>683</v>
      </c>
      <c r="AV35">
        <v>4297</v>
      </c>
      <c r="AW35">
        <v>9859</v>
      </c>
      <c r="AX35">
        <v>2786</v>
      </c>
      <c r="AY35">
        <v>26151</v>
      </c>
      <c r="AZ35">
        <v>13733</v>
      </c>
      <c r="BA35">
        <v>2824</v>
      </c>
      <c r="BB35">
        <v>5053</v>
      </c>
      <c r="BC35">
        <v>1002</v>
      </c>
      <c r="BD35" s="9">
        <v>33</v>
      </c>
    </row>
    <row r="36" spans="1:56" x14ac:dyDescent="0.35">
      <c r="A36" s="3"/>
      <c r="B36" s="5" t="s">
        <v>73</v>
      </c>
      <c r="C36">
        <v>4129</v>
      </c>
      <c r="D36">
        <v>10057</v>
      </c>
      <c r="E36">
        <v>5928</v>
      </c>
      <c r="F36">
        <v>3313</v>
      </c>
      <c r="G36">
        <v>2739</v>
      </c>
      <c r="H36">
        <v>10604</v>
      </c>
      <c r="I36">
        <v>3466</v>
      </c>
      <c r="J36">
        <v>3610</v>
      </c>
      <c r="K36">
        <v>1346</v>
      </c>
      <c r="L36">
        <v>4801</v>
      </c>
      <c r="M36">
        <v>4801</v>
      </c>
      <c r="N36">
        <v>3099</v>
      </c>
      <c r="O36">
        <v>3110</v>
      </c>
      <c r="P36">
        <v>2935</v>
      </c>
      <c r="Q36">
        <v>2627</v>
      </c>
      <c r="R36">
        <v>2330</v>
      </c>
      <c r="S36">
        <v>30842</v>
      </c>
      <c r="T36">
        <v>9152</v>
      </c>
      <c r="U36">
        <v>794</v>
      </c>
      <c r="V36">
        <v>3713</v>
      </c>
      <c r="W36">
        <v>9547</v>
      </c>
      <c r="X36">
        <v>9547</v>
      </c>
      <c r="Y36">
        <v>7323</v>
      </c>
      <c r="Z36">
        <v>10260</v>
      </c>
      <c r="AA36">
        <v>39137</v>
      </c>
      <c r="AB36">
        <v>12629</v>
      </c>
      <c r="AC36">
        <v>23856</v>
      </c>
      <c r="AD36">
        <v>9093</v>
      </c>
      <c r="AE36">
        <v>6354</v>
      </c>
      <c r="AF36">
        <v>2076</v>
      </c>
      <c r="AG36">
        <v>6354</v>
      </c>
      <c r="AH36">
        <v>15281</v>
      </c>
      <c r="AI36">
        <v>17829</v>
      </c>
      <c r="AJ36">
        <v>2151</v>
      </c>
      <c r="AK36">
        <v>2572</v>
      </c>
      <c r="AL36">
        <v>3901</v>
      </c>
      <c r="AM36">
        <v>7638</v>
      </c>
      <c r="AN36">
        <v>666</v>
      </c>
      <c r="AO36">
        <v>666</v>
      </c>
      <c r="AP36">
        <v>4272</v>
      </c>
      <c r="AQ36">
        <v>4201</v>
      </c>
      <c r="AR36">
        <v>127150</v>
      </c>
      <c r="AS36">
        <v>3466</v>
      </c>
      <c r="AT36">
        <v>577</v>
      </c>
      <c r="AU36">
        <v>577</v>
      </c>
      <c r="AV36">
        <v>3593</v>
      </c>
      <c r="AW36">
        <v>7643</v>
      </c>
      <c r="AX36">
        <v>2264</v>
      </c>
      <c r="AY36">
        <v>20231</v>
      </c>
      <c r="AZ36">
        <v>10684</v>
      </c>
      <c r="BA36">
        <v>2054</v>
      </c>
      <c r="BB36">
        <v>3899</v>
      </c>
      <c r="BC36">
        <v>794</v>
      </c>
      <c r="BD36" s="9">
        <v>34</v>
      </c>
    </row>
    <row r="37" spans="1:56" x14ac:dyDescent="0.35">
      <c r="A37" s="3"/>
      <c r="B37" s="5" t="s">
        <v>74</v>
      </c>
      <c r="C37">
        <v>3695</v>
      </c>
      <c r="D37">
        <v>8281</v>
      </c>
      <c r="E37">
        <v>4586</v>
      </c>
      <c r="F37">
        <v>2642</v>
      </c>
      <c r="G37">
        <v>2245</v>
      </c>
      <c r="H37">
        <v>8316</v>
      </c>
      <c r="I37">
        <v>2800</v>
      </c>
      <c r="J37">
        <v>2850</v>
      </c>
      <c r="K37">
        <v>983</v>
      </c>
      <c r="L37">
        <v>3660</v>
      </c>
      <c r="M37">
        <v>3660</v>
      </c>
      <c r="N37">
        <v>2766</v>
      </c>
      <c r="O37">
        <v>2449</v>
      </c>
      <c r="P37">
        <v>2597</v>
      </c>
      <c r="Q37">
        <v>2148</v>
      </c>
      <c r="R37">
        <v>1948</v>
      </c>
      <c r="S37">
        <v>24775</v>
      </c>
      <c r="T37">
        <v>7867</v>
      </c>
      <c r="U37">
        <v>713</v>
      </c>
      <c r="V37">
        <v>3109</v>
      </c>
      <c r="W37">
        <v>7370</v>
      </c>
      <c r="X37">
        <v>7370</v>
      </c>
      <c r="Y37">
        <v>5959</v>
      </c>
      <c r="Z37">
        <v>9530</v>
      </c>
      <c r="AA37">
        <v>33698</v>
      </c>
      <c r="AB37">
        <v>10254</v>
      </c>
      <c r="AC37">
        <v>21120</v>
      </c>
      <c r="AD37">
        <v>7233</v>
      </c>
      <c r="AE37">
        <v>4988</v>
      </c>
      <c r="AF37">
        <v>1746</v>
      </c>
      <c r="AG37">
        <v>4988</v>
      </c>
      <c r="AH37">
        <v>12578</v>
      </c>
      <c r="AI37">
        <v>14605</v>
      </c>
      <c r="AJ37">
        <v>1653</v>
      </c>
      <c r="AK37">
        <v>1973</v>
      </c>
      <c r="AL37">
        <v>3062</v>
      </c>
      <c r="AM37">
        <v>6233</v>
      </c>
      <c r="AN37">
        <v>498</v>
      </c>
      <c r="AO37">
        <v>498</v>
      </c>
      <c r="AP37">
        <v>3398</v>
      </c>
      <c r="AQ37">
        <v>3509</v>
      </c>
      <c r="AR37">
        <v>104331</v>
      </c>
      <c r="AS37">
        <v>2800</v>
      </c>
      <c r="AT37">
        <v>419</v>
      </c>
      <c r="AU37">
        <v>419</v>
      </c>
      <c r="AV37">
        <v>2805</v>
      </c>
      <c r="AW37">
        <v>6345</v>
      </c>
      <c r="AX37">
        <v>1867</v>
      </c>
      <c r="AY37">
        <v>16176</v>
      </c>
      <c r="AZ37">
        <v>8806</v>
      </c>
      <c r="BA37">
        <v>1790</v>
      </c>
      <c r="BB37">
        <v>2937</v>
      </c>
      <c r="BC37">
        <v>713</v>
      </c>
      <c r="BD37" s="9">
        <v>35</v>
      </c>
    </row>
    <row r="38" spans="1:56" x14ac:dyDescent="0.35">
      <c r="A38" s="3"/>
      <c r="B38" s="5" t="s">
        <v>75</v>
      </c>
      <c r="C38">
        <v>3033</v>
      </c>
      <c r="D38">
        <v>6388</v>
      </c>
      <c r="E38">
        <v>3355</v>
      </c>
      <c r="F38">
        <v>2034</v>
      </c>
      <c r="G38">
        <v>1632</v>
      </c>
      <c r="H38">
        <v>6246</v>
      </c>
      <c r="I38">
        <v>2000</v>
      </c>
      <c r="J38">
        <v>2054</v>
      </c>
      <c r="K38">
        <v>662</v>
      </c>
      <c r="L38">
        <v>2870</v>
      </c>
      <c r="M38">
        <v>2870</v>
      </c>
      <c r="N38">
        <v>2379</v>
      </c>
      <c r="O38">
        <v>1804</v>
      </c>
      <c r="P38">
        <v>1951</v>
      </c>
      <c r="Q38">
        <v>1635</v>
      </c>
      <c r="R38">
        <v>1685</v>
      </c>
      <c r="S38">
        <v>18839</v>
      </c>
      <c r="T38">
        <v>6454</v>
      </c>
      <c r="U38">
        <v>553</v>
      </c>
      <c r="V38">
        <v>2196</v>
      </c>
      <c r="W38">
        <v>5495</v>
      </c>
      <c r="X38">
        <v>5495</v>
      </c>
      <c r="Y38">
        <v>4250</v>
      </c>
      <c r="Z38">
        <v>7853</v>
      </c>
      <c r="AA38">
        <v>26368</v>
      </c>
      <c r="AB38">
        <v>7981</v>
      </c>
      <c r="AC38">
        <v>16925</v>
      </c>
      <c r="AD38">
        <v>5426</v>
      </c>
      <c r="AE38">
        <v>3794</v>
      </c>
      <c r="AF38">
        <v>1382</v>
      </c>
      <c r="AG38">
        <v>3794</v>
      </c>
      <c r="AH38">
        <v>9443</v>
      </c>
      <c r="AI38">
        <v>11344</v>
      </c>
      <c r="AJ38">
        <v>1238</v>
      </c>
      <c r="AK38">
        <v>1593</v>
      </c>
      <c r="AL38">
        <v>2273</v>
      </c>
      <c r="AM38">
        <v>4548</v>
      </c>
      <c r="AN38">
        <v>327</v>
      </c>
      <c r="AO38">
        <v>327</v>
      </c>
      <c r="AP38">
        <v>2633</v>
      </c>
      <c r="AQ38">
        <v>2732</v>
      </c>
      <c r="AR38">
        <v>80217</v>
      </c>
      <c r="AS38">
        <v>2000</v>
      </c>
      <c r="AT38">
        <v>311</v>
      </c>
      <c r="AU38">
        <v>311</v>
      </c>
      <c r="AV38">
        <v>2169</v>
      </c>
      <c r="AW38">
        <v>4895</v>
      </c>
      <c r="AX38">
        <v>1392</v>
      </c>
      <c r="AY38">
        <v>12541</v>
      </c>
      <c r="AZ38">
        <v>7046</v>
      </c>
      <c r="BA38">
        <v>1322</v>
      </c>
      <c r="BB38">
        <v>2017</v>
      </c>
      <c r="BC38">
        <v>553</v>
      </c>
      <c r="BD38" s="9">
        <v>36</v>
      </c>
    </row>
    <row r="39" spans="1:56" x14ac:dyDescent="0.35">
      <c r="A39" s="3"/>
      <c r="B39" s="5" t="s">
        <v>81</v>
      </c>
      <c r="C39">
        <v>2017</v>
      </c>
      <c r="D39">
        <v>4180</v>
      </c>
      <c r="E39">
        <v>2163</v>
      </c>
      <c r="F39">
        <v>1315</v>
      </c>
      <c r="G39">
        <v>1000</v>
      </c>
      <c r="H39">
        <v>3632</v>
      </c>
      <c r="I39">
        <v>1227</v>
      </c>
      <c r="J39">
        <v>1203</v>
      </c>
      <c r="K39">
        <v>412</v>
      </c>
      <c r="L39">
        <v>1757</v>
      </c>
      <c r="M39">
        <v>1757</v>
      </c>
      <c r="N39">
        <v>1526</v>
      </c>
      <c r="O39">
        <v>1048</v>
      </c>
      <c r="P39">
        <v>1203</v>
      </c>
      <c r="Q39">
        <v>1030</v>
      </c>
      <c r="R39">
        <v>1082</v>
      </c>
      <c r="S39">
        <v>12103</v>
      </c>
      <c r="T39">
        <v>4595</v>
      </c>
      <c r="U39">
        <v>330</v>
      </c>
      <c r="V39">
        <v>1285</v>
      </c>
      <c r="W39">
        <v>3473</v>
      </c>
      <c r="X39">
        <v>3473</v>
      </c>
      <c r="Y39">
        <v>2488</v>
      </c>
      <c r="Z39">
        <v>4753</v>
      </c>
      <c r="AA39">
        <v>15785</v>
      </c>
      <c r="AB39">
        <v>5134</v>
      </c>
      <c r="AC39">
        <v>10347</v>
      </c>
      <c r="AD39">
        <v>3415</v>
      </c>
      <c r="AE39">
        <v>2415</v>
      </c>
      <c r="AF39">
        <v>892</v>
      </c>
      <c r="AG39">
        <v>2415</v>
      </c>
      <c r="AH39">
        <v>5438</v>
      </c>
      <c r="AI39">
        <v>7403</v>
      </c>
      <c r="AJ39">
        <v>693</v>
      </c>
      <c r="AK39">
        <v>954</v>
      </c>
      <c r="AL39">
        <v>1283</v>
      </c>
      <c r="AM39">
        <v>2478</v>
      </c>
      <c r="AN39">
        <v>219</v>
      </c>
      <c r="AO39">
        <v>219</v>
      </c>
      <c r="AP39">
        <v>1798</v>
      </c>
      <c r="AQ39">
        <v>1579</v>
      </c>
      <c r="AR39">
        <v>49691</v>
      </c>
      <c r="AS39">
        <v>1227</v>
      </c>
      <c r="AT39">
        <v>189</v>
      </c>
      <c r="AU39">
        <v>189</v>
      </c>
      <c r="AV39">
        <v>1301</v>
      </c>
      <c r="AW39">
        <v>2960</v>
      </c>
      <c r="AX39">
        <v>791</v>
      </c>
      <c r="AY39">
        <v>8112</v>
      </c>
      <c r="AZ39">
        <v>4639</v>
      </c>
      <c r="BA39">
        <v>838</v>
      </c>
      <c r="BB39">
        <v>1085</v>
      </c>
      <c r="BC39">
        <v>330</v>
      </c>
      <c r="BD39" s="9">
        <v>37</v>
      </c>
    </row>
    <row r="40" spans="1:56" x14ac:dyDescent="0.35">
      <c r="A40" s="3"/>
      <c r="B40" s="5" t="s">
        <v>82</v>
      </c>
      <c r="C40">
        <v>1109</v>
      </c>
      <c r="D40">
        <v>2389</v>
      </c>
      <c r="E40">
        <v>1280</v>
      </c>
      <c r="F40">
        <v>884</v>
      </c>
      <c r="G40">
        <v>634</v>
      </c>
      <c r="H40">
        <v>2253</v>
      </c>
      <c r="I40">
        <v>751</v>
      </c>
      <c r="J40">
        <v>747</v>
      </c>
      <c r="K40">
        <v>225</v>
      </c>
      <c r="L40">
        <v>991</v>
      </c>
      <c r="M40">
        <v>991</v>
      </c>
      <c r="N40">
        <v>840</v>
      </c>
      <c r="O40">
        <v>608</v>
      </c>
      <c r="P40">
        <v>710</v>
      </c>
      <c r="Q40">
        <v>568</v>
      </c>
      <c r="R40">
        <v>667</v>
      </c>
      <c r="S40">
        <v>7232</v>
      </c>
      <c r="T40">
        <v>2758</v>
      </c>
      <c r="U40">
        <v>240</v>
      </c>
      <c r="V40">
        <v>780</v>
      </c>
      <c r="W40">
        <v>2124</v>
      </c>
      <c r="X40">
        <v>2124</v>
      </c>
      <c r="Y40">
        <v>1527</v>
      </c>
      <c r="Z40">
        <v>2768</v>
      </c>
      <c r="AA40">
        <v>8781</v>
      </c>
      <c r="AB40">
        <v>2925</v>
      </c>
      <c r="AC40">
        <v>6002</v>
      </c>
      <c r="AD40">
        <v>1989</v>
      </c>
      <c r="AE40">
        <v>1355</v>
      </c>
      <c r="AF40">
        <v>525</v>
      </c>
      <c r="AG40">
        <v>1355</v>
      </c>
      <c r="AH40">
        <v>2779</v>
      </c>
      <c r="AI40">
        <v>4357</v>
      </c>
      <c r="AJ40">
        <v>403</v>
      </c>
      <c r="AK40">
        <v>536</v>
      </c>
      <c r="AL40">
        <v>783</v>
      </c>
      <c r="AM40">
        <v>1168</v>
      </c>
      <c r="AN40">
        <v>134</v>
      </c>
      <c r="AO40">
        <v>134</v>
      </c>
      <c r="AP40">
        <v>1129</v>
      </c>
      <c r="AQ40">
        <v>882</v>
      </c>
      <c r="AR40">
        <v>29050</v>
      </c>
      <c r="AS40">
        <v>751</v>
      </c>
      <c r="AT40">
        <v>125</v>
      </c>
      <c r="AU40">
        <v>125</v>
      </c>
      <c r="AV40">
        <v>862</v>
      </c>
      <c r="AW40">
        <v>1611</v>
      </c>
      <c r="AX40">
        <v>522</v>
      </c>
      <c r="AY40">
        <v>4977</v>
      </c>
      <c r="AZ40">
        <v>2853</v>
      </c>
      <c r="BA40">
        <v>450</v>
      </c>
      <c r="BB40">
        <v>628</v>
      </c>
      <c r="BC40">
        <v>240</v>
      </c>
      <c r="BD40" s="9">
        <v>38</v>
      </c>
    </row>
    <row r="41" spans="1:56" x14ac:dyDescent="0.35">
      <c r="A41" s="3"/>
      <c r="B41" s="5" t="s">
        <v>76</v>
      </c>
      <c r="BD41" s="9">
        <v>39</v>
      </c>
    </row>
    <row r="42" spans="1:56" x14ac:dyDescent="0.35">
      <c r="A42" s="3"/>
      <c r="B42" s="5" t="s">
        <v>46</v>
      </c>
      <c r="BD42" s="9">
        <v>40</v>
      </c>
    </row>
    <row r="43" spans="1:56" x14ac:dyDescent="0.35">
      <c r="A43" s="3"/>
      <c r="B43" s="5" t="s">
        <v>77</v>
      </c>
      <c r="BD43" s="9">
        <v>41</v>
      </c>
    </row>
    <row r="44" spans="1:56" x14ac:dyDescent="0.35">
      <c r="A44" s="3"/>
      <c r="B44" s="5" t="s">
        <v>47</v>
      </c>
      <c r="C44">
        <v>4618</v>
      </c>
      <c r="D44">
        <v>10741</v>
      </c>
      <c r="E44">
        <v>6123</v>
      </c>
      <c r="F44">
        <v>2762</v>
      </c>
      <c r="G44">
        <v>2139</v>
      </c>
      <c r="H44">
        <v>8596</v>
      </c>
      <c r="I44">
        <v>2478</v>
      </c>
      <c r="J44">
        <v>3910</v>
      </c>
      <c r="K44">
        <v>1252</v>
      </c>
      <c r="L44">
        <v>3221</v>
      </c>
      <c r="M44">
        <v>3221</v>
      </c>
      <c r="N44">
        <v>3524</v>
      </c>
      <c r="O44">
        <v>2828</v>
      </c>
      <c r="P44">
        <v>2623</v>
      </c>
      <c r="Q44">
        <v>2309</v>
      </c>
      <c r="R44">
        <v>2475</v>
      </c>
      <c r="S44">
        <v>30158</v>
      </c>
      <c r="T44">
        <v>10532</v>
      </c>
      <c r="U44">
        <v>556</v>
      </c>
      <c r="V44">
        <v>3747</v>
      </c>
      <c r="W44">
        <v>8648</v>
      </c>
      <c r="X44">
        <v>8648</v>
      </c>
      <c r="Y44">
        <v>7657</v>
      </c>
      <c r="Z44">
        <v>13791</v>
      </c>
      <c r="AA44">
        <v>42639</v>
      </c>
      <c r="AB44">
        <v>13104</v>
      </c>
      <c r="AC44">
        <v>26871</v>
      </c>
      <c r="AD44">
        <v>7596</v>
      </c>
      <c r="AE44">
        <v>5457</v>
      </c>
      <c r="AF44">
        <v>1848</v>
      </c>
      <c r="AG44">
        <v>5457</v>
      </c>
      <c r="AH44">
        <v>15768</v>
      </c>
      <c r="AI44">
        <v>19032</v>
      </c>
      <c r="AJ44">
        <v>1961</v>
      </c>
      <c r="AK44">
        <v>2363</v>
      </c>
      <c r="AL44">
        <v>3245</v>
      </c>
      <c r="AM44">
        <v>8401</v>
      </c>
      <c r="AN44">
        <v>494</v>
      </c>
      <c r="AO44">
        <v>494</v>
      </c>
      <c r="AP44">
        <v>3562</v>
      </c>
      <c r="AQ44">
        <v>4118</v>
      </c>
      <c r="AR44">
        <v>124418</v>
      </c>
      <c r="AS44">
        <v>2478</v>
      </c>
      <c r="AT44">
        <v>549</v>
      </c>
      <c r="AU44">
        <v>549</v>
      </c>
      <c r="AV44">
        <v>2523</v>
      </c>
      <c r="AW44">
        <v>7367</v>
      </c>
      <c r="AX44">
        <v>2658</v>
      </c>
      <c r="AY44">
        <v>18496</v>
      </c>
      <c r="AZ44">
        <v>9848</v>
      </c>
      <c r="BA44">
        <v>2016</v>
      </c>
      <c r="BB44">
        <v>4230</v>
      </c>
      <c r="BC44">
        <v>556</v>
      </c>
      <c r="BD44" s="9">
        <v>42</v>
      </c>
    </row>
    <row r="45" spans="1:56" x14ac:dyDescent="0.35">
      <c r="A45" s="3"/>
      <c r="B45" s="5" t="s">
        <v>48</v>
      </c>
      <c r="C45">
        <v>10055</v>
      </c>
      <c r="D45">
        <v>17241</v>
      </c>
      <c r="E45">
        <v>7186</v>
      </c>
      <c r="F45">
        <v>3297</v>
      </c>
      <c r="G45">
        <v>2955</v>
      </c>
      <c r="H45">
        <v>10847</v>
      </c>
      <c r="I45">
        <v>2809</v>
      </c>
      <c r="J45">
        <v>5494</v>
      </c>
      <c r="K45">
        <v>1591</v>
      </c>
      <c r="L45">
        <v>3996</v>
      </c>
      <c r="M45">
        <v>3996</v>
      </c>
      <c r="N45">
        <v>6850</v>
      </c>
      <c r="O45">
        <v>3689</v>
      </c>
      <c r="P45">
        <v>3335</v>
      </c>
      <c r="Q45">
        <v>2990</v>
      </c>
      <c r="R45">
        <v>2815</v>
      </c>
      <c r="S45">
        <v>46618</v>
      </c>
      <c r="T45">
        <v>20799</v>
      </c>
      <c r="U45">
        <v>650</v>
      </c>
      <c r="V45">
        <v>4670</v>
      </c>
      <c r="W45">
        <v>12020</v>
      </c>
      <c r="X45">
        <v>12020</v>
      </c>
      <c r="Y45">
        <v>10164</v>
      </c>
      <c r="Z45">
        <v>27102</v>
      </c>
      <c r="AA45">
        <v>64147</v>
      </c>
      <c r="AB45">
        <v>20259</v>
      </c>
      <c r="AC45">
        <v>44004</v>
      </c>
      <c r="AD45">
        <v>9133</v>
      </c>
      <c r="AE45">
        <v>6178</v>
      </c>
      <c r="AF45">
        <v>2412</v>
      </c>
      <c r="AG45">
        <v>6178</v>
      </c>
      <c r="AH45">
        <v>20143</v>
      </c>
      <c r="AI45">
        <v>31789</v>
      </c>
      <c r="AJ45">
        <v>2508</v>
      </c>
      <c r="AK45">
        <v>3018</v>
      </c>
      <c r="AL45">
        <v>4148</v>
      </c>
      <c r="AM45">
        <v>10761</v>
      </c>
      <c r="AN45">
        <v>577</v>
      </c>
      <c r="AO45">
        <v>577</v>
      </c>
      <c r="AP45">
        <v>4430</v>
      </c>
      <c r="AQ45">
        <v>5464</v>
      </c>
      <c r="AR45">
        <v>181688</v>
      </c>
      <c r="AS45">
        <v>2809</v>
      </c>
      <c r="AT45">
        <v>720</v>
      </c>
      <c r="AU45">
        <v>720</v>
      </c>
      <c r="AV45">
        <v>3010</v>
      </c>
      <c r="AW45">
        <v>9382</v>
      </c>
      <c r="AX45">
        <v>3903</v>
      </c>
      <c r="AY45">
        <v>26597</v>
      </c>
      <c r="AZ45">
        <v>14577</v>
      </c>
      <c r="BA45">
        <v>2876</v>
      </c>
      <c r="BB45">
        <v>5492</v>
      </c>
      <c r="BC45">
        <v>650</v>
      </c>
      <c r="BD45" s="9">
        <v>43</v>
      </c>
    </row>
    <row r="46" spans="1:56" x14ac:dyDescent="0.35">
      <c r="A46" s="3"/>
      <c r="B46" s="5" t="s">
        <v>49</v>
      </c>
      <c r="C46">
        <v>13084</v>
      </c>
      <c r="D46">
        <v>20153</v>
      </c>
      <c r="E46">
        <v>7069</v>
      </c>
      <c r="F46">
        <v>3008</v>
      </c>
      <c r="G46">
        <v>2486</v>
      </c>
      <c r="H46">
        <v>9915</v>
      </c>
      <c r="I46">
        <v>2465</v>
      </c>
      <c r="J46">
        <v>4320</v>
      </c>
      <c r="K46">
        <v>1326</v>
      </c>
      <c r="L46">
        <v>3672</v>
      </c>
      <c r="M46">
        <v>3672</v>
      </c>
      <c r="N46">
        <v>7015</v>
      </c>
      <c r="O46">
        <v>3552</v>
      </c>
      <c r="P46">
        <v>2823</v>
      </c>
      <c r="Q46">
        <v>2551</v>
      </c>
      <c r="R46">
        <v>2235</v>
      </c>
      <c r="S46">
        <v>49299</v>
      </c>
      <c r="T46">
        <v>25953</v>
      </c>
      <c r="U46">
        <v>613</v>
      </c>
      <c r="V46">
        <v>4538</v>
      </c>
      <c r="W46">
        <v>10466</v>
      </c>
      <c r="X46">
        <v>10466</v>
      </c>
      <c r="Y46">
        <v>8858</v>
      </c>
      <c r="Z46">
        <v>31828</v>
      </c>
      <c r="AA46">
        <v>66712</v>
      </c>
      <c r="AB46">
        <v>23042</v>
      </c>
      <c r="AC46">
        <v>47795</v>
      </c>
      <c r="AD46">
        <v>8662</v>
      </c>
      <c r="AE46">
        <v>6176</v>
      </c>
      <c r="AF46">
        <v>2322</v>
      </c>
      <c r="AG46">
        <v>6176</v>
      </c>
      <c r="AH46">
        <v>18917</v>
      </c>
      <c r="AI46">
        <v>36368</v>
      </c>
      <c r="AJ46">
        <v>2460</v>
      </c>
      <c r="AK46">
        <v>2889</v>
      </c>
      <c r="AL46">
        <v>3564</v>
      </c>
      <c r="AM46">
        <v>10197</v>
      </c>
      <c r="AN46">
        <v>605</v>
      </c>
      <c r="AO46">
        <v>605</v>
      </c>
      <c r="AP46">
        <v>4041</v>
      </c>
      <c r="AQ46">
        <v>5719</v>
      </c>
      <c r="AR46">
        <v>186149</v>
      </c>
      <c r="AS46">
        <v>2465</v>
      </c>
      <c r="AT46">
        <v>707</v>
      </c>
      <c r="AU46">
        <v>707</v>
      </c>
      <c r="AV46">
        <v>2799</v>
      </c>
      <c r="AW46">
        <v>8720</v>
      </c>
      <c r="AX46">
        <v>2994</v>
      </c>
      <c r="AY46">
        <v>24530</v>
      </c>
      <c r="AZ46">
        <v>14064</v>
      </c>
      <c r="BA46">
        <v>2868</v>
      </c>
      <c r="BB46">
        <v>5404</v>
      </c>
      <c r="BC46">
        <v>613</v>
      </c>
      <c r="BD46" s="9">
        <v>44</v>
      </c>
    </row>
    <row r="47" spans="1:56" x14ac:dyDescent="0.35">
      <c r="A47" s="3"/>
      <c r="B47" s="5" t="s">
        <v>50</v>
      </c>
      <c r="C47">
        <v>10533</v>
      </c>
      <c r="D47">
        <v>18196</v>
      </c>
      <c r="E47">
        <v>7663</v>
      </c>
      <c r="F47">
        <v>3098</v>
      </c>
      <c r="G47">
        <v>1993</v>
      </c>
      <c r="H47">
        <v>9097</v>
      </c>
      <c r="I47">
        <v>2438</v>
      </c>
      <c r="J47">
        <v>3686</v>
      </c>
      <c r="K47">
        <v>1379</v>
      </c>
      <c r="L47">
        <v>3519</v>
      </c>
      <c r="M47">
        <v>3519</v>
      </c>
      <c r="N47">
        <v>5275</v>
      </c>
      <c r="O47">
        <v>3358</v>
      </c>
      <c r="P47">
        <v>2430</v>
      </c>
      <c r="Q47">
        <v>2530</v>
      </c>
      <c r="R47">
        <v>1892</v>
      </c>
      <c r="S47">
        <v>45742</v>
      </c>
      <c r="T47">
        <v>22449</v>
      </c>
      <c r="U47">
        <v>618</v>
      </c>
      <c r="V47">
        <v>4657</v>
      </c>
      <c r="W47">
        <v>10197</v>
      </c>
      <c r="X47">
        <v>10197</v>
      </c>
      <c r="Y47">
        <v>8343</v>
      </c>
      <c r="Z47">
        <v>27904</v>
      </c>
      <c r="AA47">
        <v>61765</v>
      </c>
      <c r="AB47">
        <v>21010</v>
      </c>
      <c r="AC47">
        <v>42551</v>
      </c>
      <c r="AD47">
        <v>8457</v>
      </c>
      <c r="AE47">
        <v>6464</v>
      </c>
      <c r="AF47">
        <v>2227</v>
      </c>
      <c r="AG47">
        <v>6464</v>
      </c>
      <c r="AH47">
        <v>19214</v>
      </c>
      <c r="AI47">
        <v>33107</v>
      </c>
      <c r="AJ47">
        <v>2518</v>
      </c>
      <c r="AK47">
        <v>2814</v>
      </c>
      <c r="AL47">
        <v>3224</v>
      </c>
      <c r="AM47">
        <v>10357</v>
      </c>
      <c r="AN47">
        <v>540</v>
      </c>
      <c r="AO47">
        <v>540</v>
      </c>
      <c r="AP47">
        <v>4186</v>
      </c>
      <c r="AQ47">
        <v>5418</v>
      </c>
      <c r="AR47">
        <v>172305</v>
      </c>
      <c r="AS47">
        <v>2438</v>
      </c>
      <c r="AT47">
        <v>655</v>
      </c>
      <c r="AU47">
        <v>655</v>
      </c>
      <c r="AV47">
        <v>2515</v>
      </c>
      <c r="AW47">
        <v>8857</v>
      </c>
      <c r="AX47">
        <v>2307</v>
      </c>
      <c r="AY47">
        <v>22756</v>
      </c>
      <c r="AZ47">
        <v>12559</v>
      </c>
      <c r="BA47">
        <v>2680</v>
      </c>
      <c r="BB47">
        <v>5610</v>
      </c>
      <c r="BC47">
        <v>618</v>
      </c>
      <c r="BD47" s="9">
        <v>45</v>
      </c>
    </row>
    <row r="48" spans="1:56" x14ac:dyDescent="0.35">
      <c r="A48" s="3"/>
      <c r="B48" s="5" t="s">
        <v>51</v>
      </c>
      <c r="C48">
        <v>8518</v>
      </c>
      <c r="D48">
        <v>16872</v>
      </c>
      <c r="E48">
        <v>8354</v>
      </c>
      <c r="F48">
        <v>2990</v>
      </c>
      <c r="G48">
        <v>2111</v>
      </c>
      <c r="H48">
        <v>9060</v>
      </c>
      <c r="I48">
        <v>2607</v>
      </c>
      <c r="J48">
        <v>3767</v>
      </c>
      <c r="K48">
        <v>1433</v>
      </c>
      <c r="L48">
        <v>3252</v>
      </c>
      <c r="M48">
        <v>3252</v>
      </c>
      <c r="N48">
        <v>4008</v>
      </c>
      <c r="O48">
        <v>3246</v>
      </c>
      <c r="P48">
        <v>2566</v>
      </c>
      <c r="Q48">
        <v>2713</v>
      </c>
      <c r="R48">
        <v>2396</v>
      </c>
      <c r="S48">
        <v>42754</v>
      </c>
      <c r="T48">
        <v>18925</v>
      </c>
      <c r="U48">
        <v>687</v>
      </c>
      <c r="V48">
        <v>4994</v>
      </c>
      <c r="W48">
        <v>10280</v>
      </c>
      <c r="X48">
        <v>10280</v>
      </c>
      <c r="Y48">
        <v>8761</v>
      </c>
      <c r="Z48">
        <v>22182</v>
      </c>
      <c r="AA48">
        <v>56216</v>
      </c>
      <c r="AB48">
        <v>19515</v>
      </c>
      <c r="AC48">
        <v>36499</v>
      </c>
      <c r="AD48">
        <v>8592</v>
      </c>
      <c r="AE48">
        <v>6481</v>
      </c>
      <c r="AF48">
        <v>2010</v>
      </c>
      <c r="AG48">
        <v>6481</v>
      </c>
      <c r="AH48">
        <v>19717</v>
      </c>
      <c r="AI48">
        <v>29867</v>
      </c>
      <c r="AJ48">
        <v>2614</v>
      </c>
      <c r="AK48">
        <v>2643</v>
      </c>
      <c r="AL48">
        <v>3157</v>
      </c>
      <c r="AM48">
        <v>10380</v>
      </c>
      <c r="AN48">
        <v>536</v>
      </c>
      <c r="AO48">
        <v>536</v>
      </c>
      <c r="AP48">
        <v>4185</v>
      </c>
      <c r="AQ48">
        <v>4942</v>
      </c>
      <c r="AR48">
        <v>161268</v>
      </c>
      <c r="AS48">
        <v>2607</v>
      </c>
      <c r="AT48">
        <v>712</v>
      </c>
      <c r="AU48">
        <v>712</v>
      </c>
      <c r="AV48">
        <v>2657</v>
      </c>
      <c r="AW48">
        <v>9337</v>
      </c>
      <c r="AX48">
        <v>2334</v>
      </c>
      <c r="AY48">
        <v>21463</v>
      </c>
      <c r="AZ48">
        <v>11183</v>
      </c>
      <c r="BA48">
        <v>2403</v>
      </c>
      <c r="BB48">
        <v>5615</v>
      </c>
      <c r="BC48">
        <v>687</v>
      </c>
      <c r="BD48" s="9">
        <v>46</v>
      </c>
    </row>
    <row r="49" spans="1:56" x14ac:dyDescent="0.35">
      <c r="A49" s="3"/>
      <c r="B49" s="5" t="s">
        <v>52</v>
      </c>
      <c r="C49">
        <v>7308</v>
      </c>
      <c r="D49">
        <v>16431</v>
      </c>
      <c r="E49">
        <v>9123</v>
      </c>
      <c r="F49">
        <v>3389</v>
      </c>
      <c r="G49">
        <v>2439</v>
      </c>
      <c r="H49">
        <v>10458</v>
      </c>
      <c r="I49">
        <v>3273</v>
      </c>
      <c r="J49">
        <v>4276</v>
      </c>
      <c r="K49">
        <v>1613</v>
      </c>
      <c r="L49">
        <v>3894</v>
      </c>
      <c r="M49">
        <v>3894</v>
      </c>
      <c r="N49">
        <v>3685</v>
      </c>
      <c r="O49">
        <v>3714</v>
      </c>
      <c r="P49">
        <v>3061</v>
      </c>
      <c r="Q49">
        <v>3382</v>
      </c>
      <c r="R49">
        <v>2856</v>
      </c>
      <c r="S49">
        <v>43545</v>
      </c>
      <c r="T49">
        <v>16766</v>
      </c>
      <c r="U49">
        <v>816</v>
      </c>
      <c r="V49">
        <v>5398</v>
      </c>
      <c r="W49">
        <v>11190</v>
      </c>
      <c r="X49">
        <v>11190</v>
      </c>
      <c r="Y49">
        <v>9674</v>
      </c>
      <c r="Z49">
        <v>18717</v>
      </c>
      <c r="AA49">
        <v>55295</v>
      </c>
      <c r="AB49">
        <v>19411</v>
      </c>
      <c r="AC49">
        <v>34216</v>
      </c>
      <c r="AD49">
        <v>9153</v>
      </c>
      <c r="AE49">
        <v>6714</v>
      </c>
      <c r="AF49">
        <v>2118</v>
      </c>
      <c r="AG49">
        <v>6714</v>
      </c>
      <c r="AH49">
        <v>21079</v>
      </c>
      <c r="AI49">
        <v>29082</v>
      </c>
      <c r="AJ49">
        <v>2717</v>
      </c>
      <c r="AK49">
        <v>2980</v>
      </c>
      <c r="AL49">
        <v>3700</v>
      </c>
      <c r="AM49">
        <v>11022</v>
      </c>
      <c r="AN49">
        <v>622</v>
      </c>
      <c r="AO49">
        <v>622</v>
      </c>
      <c r="AP49">
        <v>4187</v>
      </c>
      <c r="AQ49">
        <v>5030</v>
      </c>
      <c r="AR49">
        <v>164929</v>
      </c>
      <c r="AS49">
        <v>3273</v>
      </c>
      <c r="AT49">
        <v>800</v>
      </c>
      <c r="AU49">
        <v>800</v>
      </c>
      <c r="AV49">
        <v>3044</v>
      </c>
      <c r="AW49">
        <v>10057</v>
      </c>
      <c r="AX49">
        <v>2663</v>
      </c>
      <c r="AY49">
        <v>22451</v>
      </c>
      <c r="AZ49">
        <v>11261</v>
      </c>
      <c r="BA49">
        <v>2434</v>
      </c>
      <c r="BB49">
        <v>6217</v>
      </c>
      <c r="BC49">
        <v>816</v>
      </c>
      <c r="BD49" s="9">
        <v>47</v>
      </c>
    </row>
    <row r="50" spans="1:56" x14ac:dyDescent="0.35">
      <c r="A50" s="3"/>
      <c r="B50" s="5" t="s">
        <v>53</v>
      </c>
      <c r="C50">
        <v>7281</v>
      </c>
      <c r="D50">
        <v>17228</v>
      </c>
      <c r="E50">
        <v>9947</v>
      </c>
      <c r="F50">
        <v>4018</v>
      </c>
      <c r="G50">
        <v>3009</v>
      </c>
      <c r="H50">
        <v>12866</v>
      </c>
      <c r="I50">
        <v>4231</v>
      </c>
      <c r="J50">
        <v>5337</v>
      </c>
      <c r="K50">
        <v>2056</v>
      </c>
      <c r="L50">
        <v>5061</v>
      </c>
      <c r="M50">
        <v>5061</v>
      </c>
      <c r="N50">
        <v>4514</v>
      </c>
      <c r="O50">
        <v>4466</v>
      </c>
      <c r="P50">
        <v>3704</v>
      </c>
      <c r="Q50">
        <v>3741</v>
      </c>
      <c r="R50">
        <v>3208</v>
      </c>
      <c r="S50">
        <v>47799</v>
      </c>
      <c r="T50">
        <v>16303</v>
      </c>
      <c r="U50">
        <v>1062</v>
      </c>
      <c r="V50">
        <v>6279</v>
      </c>
      <c r="W50">
        <v>13408</v>
      </c>
      <c r="X50">
        <v>13408</v>
      </c>
      <c r="Y50">
        <v>11616</v>
      </c>
      <c r="Z50">
        <v>19948</v>
      </c>
      <c r="AA50">
        <v>63590</v>
      </c>
      <c r="AB50">
        <v>20910</v>
      </c>
      <c r="AC50">
        <v>38936</v>
      </c>
      <c r="AD50">
        <v>11193</v>
      </c>
      <c r="AE50">
        <v>8184</v>
      </c>
      <c r="AF50">
        <v>2694</v>
      </c>
      <c r="AG50">
        <v>8184</v>
      </c>
      <c r="AH50">
        <v>24654</v>
      </c>
      <c r="AI50">
        <v>30160</v>
      </c>
      <c r="AJ50">
        <v>3128</v>
      </c>
      <c r="AK50">
        <v>3682</v>
      </c>
      <c r="AL50">
        <v>4645</v>
      </c>
      <c r="AM50">
        <v>12690</v>
      </c>
      <c r="AN50">
        <v>795</v>
      </c>
      <c r="AO50">
        <v>795</v>
      </c>
      <c r="AP50">
        <v>5184</v>
      </c>
      <c r="AQ50">
        <v>6312</v>
      </c>
      <c r="AR50">
        <v>189422</v>
      </c>
      <c r="AS50">
        <v>4231</v>
      </c>
      <c r="AT50">
        <v>814</v>
      </c>
      <c r="AU50">
        <v>814</v>
      </c>
      <c r="AV50">
        <v>3755</v>
      </c>
      <c r="AW50">
        <v>11964</v>
      </c>
      <c r="AX50">
        <v>3281</v>
      </c>
      <c r="AY50">
        <v>27124</v>
      </c>
      <c r="AZ50">
        <v>13716</v>
      </c>
      <c r="BA50">
        <v>3070</v>
      </c>
      <c r="BB50">
        <v>6988</v>
      </c>
      <c r="BC50">
        <v>1062</v>
      </c>
      <c r="BD50" s="9">
        <v>48</v>
      </c>
    </row>
    <row r="51" spans="1:56" x14ac:dyDescent="0.35">
      <c r="A51" s="3"/>
      <c r="B51" s="5" t="s">
        <v>54</v>
      </c>
      <c r="C51">
        <v>7284</v>
      </c>
      <c r="D51">
        <v>17410</v>
      </c>
      <c r="E51">
        <v>10126</v>
      </c>
      <c r="F51">
        <v>4570</v>
      </c>
      <c r="G51">
        <v>3357</v>
      </c>
      <c r="H51">
        <v>13909</v>
      </c>
      <c r="I51">
        <v>4657</v>
      </c>
      <c r="J51">
        <v>5491</v>
      </c>
      <c r="K51">
        <v>2021</v>
      </c>
      <c r="L51">
        <v>5884</v>
      </c>
      <c r="M51">
        <v>5884</v>
      </c>
      <c r="N51">
        <v>4693</v>
      </c>
      <c r="O51">
        <v>4685</v>
      </c>
      <c r="P51">
        <v>4160</v>
      </c>
      <c r="Q51">
        <v>4090</v>
      </c>
      <c r="R51">
        <v>3473</v>
      </c>
      <c r="S51">
        <v>48325</v>
      </c>
      <c r="T51">
        <v>16177</v>
      </c>
      <c r="U51">
        <v>1035</v>
      </c>
      <c r="V51">
        <v>6186</v>
      </c>
      <c r="W51">
        <v>13327</v>
      </c>
      <c r="X51">
        <v>13327</v>
      </c>
      <c r="Y51">
        <v>11677</v>
      </c>
      <c r="Z51">
        <v>19976</v>
      </c>
      <c r="AA51">
        <v>66121</v>
      </c>
      <c r="AB51">
        <v>21027</v>
      </c>
      <c r="AC51">
        <v>41191</v>
      </c>
      <c r="AD51">
        <v>12412</v>
      </c>
      <c r="AE51">
        <v>9055</v>
      </c>
      <c r="AF51">
        <v>3256</v>
      </c>
      <c r="AG51">
        <v>9055</v>
      </c>
      <c r="AH51">
        <v>24930</v>
      </c>
      <c r="AI51">
        <v>30341</v>
      </c>
      <c r="AJ51">
        <v>3186</v>
      </c>
      <c r="AK51">
        <v>3617</v>
      </c>
      <c r="AL51">
        <v>5069</v>
      </c>
      <c r="AM51">
        <v>12858</v>
      </c>
      <c r="AN51">
        <v>908</v>
      </c>
      <c r="AO51">
        <v>908</v>
      </c>
      <c r="AP51">
        <v>5940</v>
      </c>
      <c r="AQ51">
        <v>6814</v>
      </c>
      <c r="AR51">
        <v>197429</v>
      </c>
      <c r="AS51">
        <v>4657</v>
      </c>
      <c r="AT51">
        <v>928</v>
      </c>
      <c r="AU51">
        <v>928</v>
      </c>
      <c r="AV51">
        <v>4155</v>
      </c>
      <c r="AW51">
        <v>12072</v>
      </c>
      <c r="AX51">
        <v>3470</v>
      </c>
      <c r="AY51">
        <v>28530</v>
      </c>
      <c r="AZ51">
        <v>15203</v>
      </c>
      <c r="BA51">
        <v>3512</v>
      </c>
      <c r="BB51">
        <v>6888</v>
      </c>
      <c r="BC51">
        <v>1035</v>
      </c>
      <c r="BD51" s="9">
        <v>49</v>
      </c>
    </row>
    <row r="52" spans="1:56" x14ac:dyDescent="0.35">
      <c r="A52" s="3"/>
      <c r="B52" s="5" t="s">
        <v>55</v>
      </c>
      <c r="C52">
        <v>6797</v>
      </c>
      <c r="D52">
        <v>15936</v>
      </c>
      <c r="E52">
        <v>9139</v>
      </c>
      <c r="F52">
        <v>4032</v>
      </c>
      <c r="G52">
        <v>3246</v>
      </c>
      <c r="H52">
        <v>13173</v>
      </c>
      <c r="I52">
        <v>4341</v>
      </c>
      <c r="J52">
        <v>4964</v>
      </c>
      <c r="K52">
        <v>1828</v>
      </c>
      <c r="L52">
        <v>5552</v>
      </c>
      <c r="M52">
        <v>5552</v>
      </c>
      <c r="N52">
        <v>4632</v>
      </c>
      <c r="O52">
        <v>4283</v>
      </c>
      <c r="P52">
        <v>3876</v>
      </c>
      <c r="Q52">
        <v>3744</v>
      </c>
      <c r="R52">
        <v>3233</v>
      </c>
      <c r="S52">
        <v>44067</v>
      </c>
      <c r="T52">
        <v>14276</v>
      </c>
      <c r="U52">
        <v>1018</v>
      </c>
      <c r="V52">
        <v>5421</v>
      </c>
      <c r="W52">
        <v>12779</v>
      </c>
      <c r="X52">
        <v>12779</v>
      </c>
      <c r="Y52">
        <v>10385</v>
      </c>
      <c r="Z52">
        <v>17580</v>
      </c>
      <c r="AA52">
        <v>59729</v>
      </c>
      <c r="AB52">
        <v>19197</v>
      </c>
      <c r="AC52">
        <v>37212</v>
      </c>
      <c r="AD52">
        <v>11962</v>
      </c>
      <c r="AE52">
        <v>8716</v>
      </c>
      <c r="AF52">
        <v>2965</v>
      </c>
      <c r="AG52">
        <v>8716</v>
      </c>
      <c r="AH52">
        <v>22517</v>
      </c>
      <c r="AI52">
        <v>26947</v>
      </c>
      <c r="AJ52">
        <v>2942</v>
      </c>
      <c r="AK52">
        <v>3261</v>
      </c>
      <c r="AL52">
        <v>4790</v>
      </c>
      <c r="AM52">
        <v>11103</v>
      </c>
      <c r="AN52">
        <v>876</v>
      </c>
      <c r="AO52">
        <v>876</v>
      </c>
      <c r="AP52">
        <v>5288</v>
      </c>
      <c r="AQ52">
        <v>6350</v>
      </c>
      <c r="AR52">
        <v>180737</v>
      </c>
      <c r="AS52">
        <v>4341</v>
      </c>
      <c r="AT52">
        <v>826</v>
      </c>
      <c r="AU52">
        <v>826</v>
      </c>
      <c r="AV52">
        <v>4100</v>
      </c>
      <c r="AW52">
        <v>11414</v>
      </c>
      <c r="AX52">
        <v>3136</v>
      </c>
      <c r="AY52">
        <v>26731</v>
      </c>
      <c r="AZ52">
        <v>13952</v>
      </c>
      <c r="BA52">
        <v>3208</v>
      </c>
      <c r="BB52">
        <v>5985</v>
      </c>
      <c r="BC52">
        <v>1018</v>
      </c>
      <c r="BD52" s="9">
        <v>50</v>
      </c>
    </row>
    <row r="53" spans="1:56" x14ac:dyDescent="0.35">
      <c r="A53" s="3"/>
      <c r="B53" s="5" t="s">
        <v>56</v>
      </c>
      <c r="C53">
        <v>6027</v>
      </c>
      <c r="D53">
        <v>14211</v>
      </c>
      <c r="E53">
        <v>8184</v>
      </c>
      <c r="F53">
        <v>3723</v>
      </c>
      <c r="G53">
        <v>3097</v>
      </c>
      <c r="H53">
        <v>11857</v>
      </c>
      <c r="I53">
        <v>4040</v>
      </c>
      <c r="J53">
        <v>4209</v>
      </c>
      <c r="K53">
        <v>1579</v>
      </c>
      <c r="L53">
        <v>5261</v>
      </c>
      <c r="M53">
        <v>5261</v>
      </c>
      <c r="N53">
        <v>3735</v>
      </c>
      <c r="O53">
        <v>3731</v>
      </c>
      <c r="P53">
        <v>3387</v>
      </c>
      <c r="Q53">
        <v>3034</v>
      </c>
      <c r="R53">
        <v>2791</v>
      </c>
      <c r="S53">
        <v>37412</v>
      </c>
      <c r="T53">
        <v>12088</v>
      </c>
      <c r="U53">
        <v>987</v>
      </c>
      <c r="V53">
        <v>4431</v>
      </c>
      <c r="W53">
        <v>10956</v>
      </c>
      <c r="X53">
        <v>10956</v>
      </c>
      <c r="Y53">
        <v>8640</v>
      </c>
      <c r="Z53">
        <v>14433</v>
      </c>
      <c r="AA53">
        <v>50045</v>
      </c>
      <c r="AB53">
        <v>17177</v>
      </c>
      <c r="AC53">
        <v>30858</v>
      </c>
      <c r="AD53">
        <v>11077</v>
      </c>
      <c r="AE53">
        <v>7980</v>
      </c>
      <c r="AF53">
        <v>2425</v>
      </c>
      <c r="AG53">
        <v>7980</v>
      </c>
      <c r="AH53">
        <v>19187</v>
      </c>
      <c r="AI53">
        <v>22416</v>
      </c>
      <c r="AJ53">
        <v>2609</v>
      </c>
      <c r="AK53">
        <v>2966</v>
      </c>
      <c r="AL53">
        <v>4304</v>
      </c>
      <c r="AM53">
        <v>9377</v>
      </c>
      <c r="AN53">
        <v>766</v>
      </c>
      <c r="AO53">
        <v>766</v>
      </c>
      <c r="AP53">
        <v>4954</v>
      </c>
      <c r="AQ53">
        <v>5063</v>
      </c>
      <c r="AR53">
        <v>156406</v>
      </c>
      <c r="AS53">
        <v>4040</v>
      </c>
      <c r="AT53">
        <v>772</v>
      </c>
      <c r="AU53">
        <v>772</v>
      </c>
      <c r="AV53">
        <v>3822</v>
      </c>
      <c r="AW53">
        <v>9810</v>
      </c>
      <c r="AX53">
        <v>2630</v>
      </c>
      <c r="AY53">
        <v>23368</v>
      </c>
      <c r="AZ53">
        <v>12412</v>
      </c>
      <c r="BA53">
        <v>2759</v>
      </c>
      <c r="BB53">
        <v>4685</v>
      </c>
      <c r="BC53">
        <v>987</v>
      </c>
      <c r="BD53" s="9">
        <v>51</v>
      </c>
    </row>
    <row r="54" spans="1:56" x14ac:dyDescent="0.35">
      <c r="A54" s="3"/>
      <c r="B54" s="5" t="s">
        <v>57</v>
      </c>
      <c r="C54">
        <v>5436</v>
      </c>
      <c r="D54">
        <v>13667</v>
      </c>
      <c r="E54">
        <v>8231</v>
      </c>
      <c r="F54">
        <v>4139</v>
      </c>
      <c r="G54">
        <v>3351</v>
      </c>
      <c r="H54">
        <v>12280</v>
      </c>
      <c r="I54">
        <v>4344</v>
      </c>
      <c r="J54">
        <v>4311</v>
      </c>
      <c r="K54">
        <v>1637</v>
      </c>
      <c r="L54">
        <v>5663</v>
      </c>
      <c r="M54">
        <v>5663</v>
      </c>
      <c r="N54">
        <v>3703</v>
      </c>
      <c r="O54">
        <v>3787</v>
      </c>
      <c r="P54">
        <v>3321</v>
      </c>
      <c r="Q54">
        <v>3001</v>
      </c>
      <c r="R54">
        <v>2478</v>
      </c>
      <c r="S54">
        <v>37322</v>
      </c>
      <c r="T54">
        <v>11191</v>
      </c>
      <c r="U54">
        <v>1050</v>
      </c>
      <c r="V54">
        <v>4682</v>
      </c>
      <c r="W54">
        <v>11517</v>
      </c>
      <c r="X54">
        <v>11517</v>
      </c>
      <c r="Y54">
        <v>8993</v>
      </c>
      <c r="Z54">
        <v>12473</v>
      </c>
      <c r="AA54">
        <v>45785</v>
      </c>
      <c r="AB54">
        <v>16610</v>
      </c>
      <c r="AC54">
        <v>27887</v>
      </c>
      <c r="AD54">
        <v>11360</v>
      </c>
      <c r="AE54">
        <v>8009</v>
      </c>
      <c r="AF54">
        <v>2361</v>
      </c>
      <c r="AG54">
        <v>8009</v>
      </c>
      <c r="AH54">
        <v>17898</v>
      </c>
      <c r="AI54">
        <v>21461</v>
      </c>
      <c r="AJ54">
        <v>2602</v>
      </c>
      <c r="AK54">
        <v>2943</v>
      </c>
      <c r="AL54">
        <v>4478</v>
      </c>
      <c r="AM54">
        <v>8878</v>
      </c>
      <c r="AN54">
        <v>770</v>
      </c>
      <c r="AO54">
        <v>770</v>
      </c>
      <c r="AP54">
        <v>5018</v>
      </c>
      <c r="AQ54">
        <v>4816</v>
      </c>
      <c r="AR54">
        <v>153467</v>
      </c>
      <c r="AS54">
        <v>4344</v>
      </c>
      <c r="AT54">
        <v>774</v>
      </c>
      <c r="AU54">
        <v>774</v>
      </c>
      <c r="AV54">
        <v>4015</v>
      </c>
      <c r="AW54">
        <v>9020</v>
      </c>
      <c r="AX54">
        <v>2674</v>
      </c>
      <c r="AY54">
        <v>24377</v>
      </c>
      <c r="AZ54">
        <v>12860</v>
      </c>
      <c r="BA54">
        <v>2438</v>
      </c>
      <c r="BB54">
        <v>4667</v>
      </c>
      <c r="BC54">
        <v>1050</v>
      </c>
      <c r="BD54" s="9">
        <v>52</v>
      </c>
    </row>
    <row r="55" spans="1:56" x14ac:dyDescent="0.35">
      <c r="A55" s="3"/>
      <c r="B55" s="5" t="s">
        <v>58</v>
      </c>
      <c r="C55">
        <v>3551</v>
      </c>
      <c r="D55">
        <v>9080</v>
      </c>
      <c r="E55">
        <v>5529</v>
      </c>
      <c r="F55">
        <v>2968</v>
      </c>
      <c r="G55">
        <v>2599</v>
      </c>
      <c r="H55">
        <v>9328</v>
      </c>
      <c r="I55">
        <v>3194</v>
      </c>
      <c r="J55">
        <v>3112</v>
      </c>
      <c r="K55">
        <v>1185</v>
      </c>
      <c r="L55">
        <v>4333</v>
      </c>
      <c r="M55">
        <v>4333</v>
      </c>
      <c r="N55">
        <v>2650</v>
      </c>
      <c r="O55">
        <v>2773</v>
      </c>
      <c r="P55">
        <v>2472</v>
      </c>
      <c r="Q55">
        <v>2305</v>
      </c>
      <c r="R55">
        <v>1844</v>
      </c>
      <c r="S55">
        <v>27189</v>
      </c>
      <c r="T55">
        <v>7692</v>
      </c>
      <c r="U55">
        <v>741</v>
      </c>
      <c r="V55">
        <v>3266</v>
      </c>
      <c r="W55">
        <v>8633</v>
      </c>
      <c r="X55">
        <v>8633</v>
      </c>
      <c r="Y55">
        <v>6378</v>
      </c>
      <c r="Z55">
        <v>8760</v>
      </c>
      <c r="AA55">
        <v>33436</v>
      </c>
      <c r="AB55">
        <v>11338</v>
      </c>
      <c r="AC55">
        <v>20327</v>
      </c>
      <c r="AD55">
        <v>8593</v>
      </c>
      <c r="AE55">
        <v>5994</v>
      </c>
      <c r="AF55">
        <v>1795</v>
      </c>
      <c r="AG55">
        <v>5994</v>
      </c>
      <c r="AH55">
        <v>13109</v>
      </c>
      <c r="AI55">
        <v>15362</v>
      </c>
      <c r="AJ55">
        <v>1939</v>
      </c>
      <c r="AK55">
        <v>2258</v>
      </c>
      <c r="AL55">
        <v>3391</v>
      </c>
      <c r="AM55">
        <v>6342</v>
      </c>
      <c r="AN55">
        <v>611</v>
      </c>
      <c r="AO55">
        <v>611</v>
      </c>
      <c r="AP55">
        <v>3766</v>
      </c>
      <c r="AQ55">
        <v>3632</v>
      </c>
      <c r="AR55">
        <v>111869</v>
      </c>
      <c r="AS55">
        <v>3194</v>
      </c>
      <c r="AT55">
        <v>538</v>
      </c>
      <c r="AU55">
        <v>538</v>
      </c>
      <c r="AV55">
        <v>3164</v>
      </c>
      <c r="AW55">
        <v>6767</v>
      </c>
      <c r="AX55">
        <v>1927</v>
      </c>
      <c r="AY55">
        <v>18017</v>
      </c>
      <c r="AZ55">
        <v>9384</v>
      </c>
      <c r="BA55">
        <v>1824</v>
      </c>
      <c r="BB55">
        <v>3426</v>
      </c>
      <c r="BC55">
        <v>741</v>
      </c>
      <c r="BD55" s="9">
        <v>53</v>
      </c>
    </row>
    <row r="56" spans="1:56" x14ac:dyDescent="0.35">
      <c r="A56" s="3"/>
      <c r="B56" s="5" t="s">
        <v>59</v>
      </c>
      <c r="C56">
        <v>2734</v>
      </c>
      <c r="D56">
        <v>6713</v>
      </c>
      <c r="E56">
        <v>3979</v>
      </c>
      <c r="F56">
        <v>2218</v>
      </c>
      <c r="G56">
        <v>1841</v>
      </c>
      <c r="H56">
        <v>6859</v>
      </c>
      <c r="I56">
        <v>2310</v>
      </c>
      <c r="J56">
        <v>2318</v>
      </c>
      <c r="K56">
        <v>810</v>
      </c>
      <c r="L56">
        <v>3339</v>
      </c>
      <c r="M56">
        <v>3339</v>
      </c>
      <c r="N56">
        <v>2157</v>
      </c>
      <c r="O56">
        <v>2086</v>
      </c>
      <c r="P56">
        <v>2013</v>
      </c>
      <c r="Q56">
        <v>1690</v>
      </c>
      <c r="R56">
        <v>1519</v>
      </c>
      <c r="S56">
        <v>19727</v>
      </c>
      <c r="T56">
        <v>5881</v>
      </c>
      <c r="U56">
        <v>580</v>
      </c>
      <c r="V56">
        <v>2408</v>
      </c>
      <c r="W56">
        <v>6060</v>
      </c>
      <c r="X56">
        <v>6060</v>
      </c>
      <c r="Y56">
        <v>4726</v>
      </c>
      <c r="Z56">
        <v>6503</v>
      </c>
      <c r="AA56">
        <v>24796</v>
      </c>
      <c r="AB56">
        <v>8457</v>
      </c>
      <c r="AC56">
        <v>15290</v>
      </c>
      <c r="AD56">
        <v>5897</v>
      </c>
      <c r="AE56">
        <v>4056</v>
      </c>
      <c r="AF56">
        <v>1293</v>
      </c>
      <c r="AG56">
        <v>4056</v>
      </c>
      <c r="AH56">
        <v>9506</v>
      </c>
      <c r="AI56">
        <v>11357</v>
      </c>
      <c r="AJ56">
        <v>1321</v>
      </c>
      <c r="AK56">
        <v>1744</v>
      </c>
      <c r="AL56">
        <v>2461</v>
      </c>
      <c r="AM56">
        <v>4679</v>
      </c>
      <c r="AN56">
        <v>467</v>
      </c>
      <c r="AO56">
        <v>467</v>
      </c>
      <c r="AP56">
        <v>2901</v>
      </c>
      <c r="AQ56">
        <v>2725</v>
      </c>
      <c r="AR56">
        <v>82515</v>
      </c>
      <c r="AS56">
        <v>2310</v>
      </c>
      <c r="AT56">
        <v>391</v>
      </c>
      <c r="AU56">
        <v>391</v>
      </c>
      <c r="AV56">
        <v>2312</v>
      </c>
      <c r="AW56">
        <v>4827</v>
      </c>
      <c r="AX56">
        <v>1508</v>
      </c>
      <c r="AY56">
        <v>13336</v>
      </c>
      <c r="AZ56">
        <v>7276</v>
      </c>
      <c r="BA56">
        <v>1237</v>
      </c>
      <c r="BB56">
        <v>2465</v>
      </c>
      <c r="BC56">
        <v>580</v>
      </c>
      <c r="BD56" s="9">
        <v>54</v>
      </c>
    </row>
    <row r="57" spans="1:56" x14ac:dyDescent="0.35">
      <c r="A57" s="3"/>
      <c r="B57" s="5" t="s">
        <v>60</v>
      </c>
      <c r="C57">
        <v>2016</v>
      </c>
      <c r="D57">
        <v>4681</v>
      </c>
      <c r="E57">
        <v>2665</v>
      </c>
      <c r="F57">
        <v>1505</v>
      </c>
      <c r="G57">
        <v>1171</v>
      </c>
      <c r="H57">
        <v>4512</v>
      </c>
      <c r="I57">
        <v>1523</v>
      </c>
      <c r="J57">
        <v>1512</v>
      </c>
      <c r="K57">
        <v>486</v>
      </c>
      <c r="L57">
        <v>2250</v>
      </c>
      <c r="M57">
        <v>2250</v>
      </c>
      <c r="N57">
        <v>1534</v>
      </c>
      <c r="O57">
        <v>1329</v>
      </c>
      <c r="P57">
        <v>1495</v>
      </c>
      <c r="Q57">
        <v>1188</v>
      </c>
      <c r="R57">
        <v>1102</v>
      </c>
      <c r="S57">
        <v>13669</v>
      </c>
      <c r="T57">
        <v>4490</v>
      </c>
      <c r="U57">
        <v>355</v>
      </c>
      <c r="V57">
        <v>1683</v>
      </c>
      <c r="W57">
        <v>4105</v>
      </c>
      <c r="X57">
        <v>4105</v>
      </c>
      <c r="Y57">
        <v>3195</v>
      </c>
      <c r="Z57">
        <v>4488</v>
      </c>
      <c r="AA57">
        <v>16812</v>
      </c>
      <c r="AB57">
        <v>5789</v>
      </c>
      <c r="AC57">
        <v>10574</v>
      </c>
      <c r="AD57">
        <v>3989</v>
      </c>
      <c r="AE57">
        <v>2818</v>
      </c>
      <c r="AF57">
        <v>847</v>
      </c>
      <c r="AG57">
        <v>2818</v>
      </c>
      <c r="AH57">
        <v>6238</v>
      </c>
      <c r="AI57">
        <v>8041</v>
      </c>
      <c r="AJ57">
        <v>862</v>
      </c>
      <c r="AK57">
        <v>1108</v>
      </c>
      <c r="AL57">
        <v>1620</v>
      </c>
      <c r="AM57">
        <v>2981</v>
      </c>
      <c r="AN57">
        <v>282</v>
      </c>
      <c r="AO57">
        <v>282</v>
      </c>
      <c r="AP57">
        <v>2077</v>
      </c>
      <c r="AQ57">
        <v>1771</v>
      </c>
      <c r="AR57">
        <v>56201</v>
      </c>
      <c r="AS57">
        <v>1523</v>
      </c>
      <c r="AT57">
        <v>232</v>
      </c>
      <c r="AU57">
        <v>232</v>
      </c>
      <c r="AV57">
        <v>1563</v>
      </c>
      <c r="AW57">
        <v>3257</v>
      </c>
      <c r="AX57">
        <v>1026</v>
      </c>
      <c r="AY57">
        <v>9221</v>
      </c>
      <c r="AZ57">
        <v>5116</v>
      </c>
      <c r="BA57">
        <v>871</v>
      </c>
      <c r="BB57">
        <v>1501</v>
      </c>
      <c r="BC57">
        <v>355</v>
      </c>
      <c r="BD57" s="9">
        <v>55</v>
      </c>
    </row>
    <row r="58" spans="1:56" x14ac:dyDescent="0.35">
      <c r="A58" s="3"/>
      <c r="B58" s="5" t="s">
        <v>80</v>
      </c>
      <c r="C58">
        <v>1046</v>
      </c>
      <c r="D58">
        <v>2394</v>
      </c>
      <c r="E58">
        <v>1348</v>
      </c>
      <c r="F58">
        <v>820</v>
      </c>
      <c r="G58">
        <v>580</v>
      </c>
      <c r="H58">
        <v>2206</v>
      </c>
      <c r="I58">
        <v>872</v>
      </c>
      <c r="J58">
        <v>732</v>
      </c>
      <c r="K58">
        <v>249</v>
      </c>
      <c r="L58">
        <v>1098</v>
      </c>
      <c r="M58">
        <v>1098</v>
      </c>
      <c r="N58">
        <v>852</v>
      </c>
      <c r="O58">
        <v>643</v>
      </c>
      <c r="P58">
        <v>749</v>
      </c>
      <c r="Q58">
        <v>598</v>
      </c>
      <c r="R58">
        <v>561</v>
      </c>
      <c r="S58">
        <v>7057</v>
      </c>
      <c r="T58">
        <v>2411</v>
      </c>
      <c r="U58">
        <v>210</v>
      </c>
      <c r="V58">
        <v>763</v>
      </c>
      <c r="W58">
        <v>2030</v>
      </c>
      <c r="X58">
        <v>2030</v>
      </c>
      <c r="Y58">
        <v>1495</v>
      </c>
      <c r="Z58">
        <v>2162</v>
      </c>
      <c r="AA58">
        <v>8120</v>
      </c>
      <c r="AB58">
        <v>2993</v>
      </c>
      <c r="AC58">
        <v>5207</v>
      </c>
      <c r="AD58">
        <v>2040</v>
      </c>
      <c r="AE58">
        <v>1460</v>
      </c>
      <c r="AF58">
        <v>423</v>
      </c>
      <c r="AG58">
        <v>1460</v>
      </c>
      <c r="AH58">
        <v>2913</v>
      </c>
      <c r="AI58">
        <v>4155</v>
      </c>
      <c r="AJ58">
        <v>460</v>
      </c>
      <c r="AK58">
        <v>599</v>
      </c>
      <c r="AL58">
        <v>748</v>
      </c>
      <c r="AM58">
        <v>1326</v>
      </c>
      <c r="AN58">
        <v>147</v>
      </c>
      <c r="AO58">
        <v>147</v>
      </c>
      <c r="AP58">
        <v>1130</v>
      </c>
      <c r="AQ58">
        <v>930</v>
      </c>
      <c r="AR58">
        <v>28287</v>
      </c>
      <c r="AS58">
        <v>872</v>
      </c>
      <c r="AT58">
        <v>119</v>
      </c>
      <c r="AU58">
        <v>119</v>
      </c>
      <c r="AV58">
        <v>815</v>
      </c>
      <c r="AW58">
        <v>1587</v>
      </c>
      <c r="AX58">
        <v>483</v>
      </c>
      <c r="AY58">
        <v>4832</v>
      </c>
      <c r="AZ58">
        <v>2802</v>
      </c>
      <c r="BA58">
        <v>382</v>
      </c>
      <c r="BB58">
        <v>686</v>
      </c>
      <c r="BC58">
        <v>210</v>
      </c>
      <c r="BD58" s="9">
        <v>56</v>
      </c>
    </row>
    <row r="59" spans="1:56" x14ac:dyDescent="0.35">
      <c r="A59" s="4"/>
      <c r="B59" s="8" t="s">
        <v>79</v>
      </c>
      <c r="C59">
        <v>444</v>
      </c>
      <c r="D59">
        <v>1058</v>
      </c>
      <c r="E59">
        <v>614</v>
      </c>
      <c r="F59">
        <v>343</v>
      </c>
      <c r="G59">
        <v>232</v>
      </c>
      <c r="H59">
        <v>909</v>
      </c>
      <c r="I59">
        <v>309</v>
      </c>
      <c r="J59">
        <v>286</v>
      </c>
      <c r="K59">
        <v>101</v>
      </c>
      <c r="L59">
        <v>480</v>
      </c>
      <c r="M59">
        <v>480</v>
      </c>
      <c r="N59">
        <v>354</v>
      </c>
      <c r="O59">
        <v>249</v>
      </c>
      <c r="P59">
        <v>337</v>
      </c>
      <c r="Q59">
        <v>258</v>
      </c>
      <c r="R59">
        <v>261</v>
      </c>
      <c r="S59">
        <v>3070</v>
      </c>
      <c r="T59">
        <v>1165</v>
      </c>
      <c r="U59">
        <v>71</v>
      </c>
      <c r="V59">
        <v>329</v>
      </c>
      <c r="W59">
        <v>886</v>
      </c>
      <c r="X59">
        <v>886</v>
      </c>
      <c r="Y59">
        <v>615</v>
      </c>
      <c r="Z59">
        <v>952</v>
      </c>
      <c r="AA59">
        <v>3439</v>
      </c>
      <c r="AB59">
        <v>1310</v>
      </c>
      <c r="AC59">
        <v>2315</v>
      </c>
      <c r="AD59">
        <v>840</v>
      </c>
      <c r="AE59">
        <v>608</v>
      </c>
      <c r="AF59">
        <v>190</v>
      </c>
      <c r="AG59">
        <v>608</v>
      </c>
      <c r="AH59">
        <v>1124</v>
      </c>
      <c r="AI59">
        <v>1875</v>
      </c>
      <c r="AJ59">
        <v>174</v>
      </c>
      <c r="AK59">
        <v>252</v>
      </c>
      <c r="AL59">
        <v>299</v>
      </c>
      <c r="AM59">
        <v>520</v>
      </c>
      <c r="AN59">
        <v>67</v>
      </c>
      <c r="AO59">
        <v>67</v>
      </c>
      <c r="AP59">
        <v>474</v>
      </c>
      <c r="AQ59">
        <v>414</v>
      </c>
      <c r="AR59">
        <v>12017</v>
      </c>
      <c r="AS59">
        <v>309</v>
      </c>
      <c r="AT59">
        <v>45</v>
      </c>
      <c r="AU59">
        <v>45</v>
      </c>
      <c r="AV59">
        <v>361</v>
      </c>
      <c r="AW59">
        <v>604</v>
      </c>
      <c r="AX59">
        <v>185</v>
      </c>
      <c r="AY59">
        <v>2057</v>
      </c>
      <c r="AZ59">
        <v>1171</v>
      </c>
      <c r="BA59">
        <v>161</v>
      </c>
      <c r="BB59">
        <v>278</v>
      </c>
      <c r="BC59">
        <v>71</v>
      </c>
      <c r="BD59" s="9">
        <v>57</v>
      </c>
    </row>
    <row r="60" spans="1:56" x14ac:dyDescent="0.35">
      <c r="A60" t="s">
        <v>133</v>
      </c>
      <c r="B60" s="5" t="s">
        <v>83</v>
      </c>
      <c r="BD60" s="9">
        <v>58</v>
      </c>
    </row>
    <row r="61" spans="1:56" x14ac:dyDescent="0.35">
      <c r="B61" s="5" t="s">
        <v>61</v>
      </c>
      <c r="BD61" s="9">
        <v>59</v>
      </c>
    </row>
    <row r="62" spans="1:56" x14ac:dyDescent="0.35">
      <c r="B62" s="5" t="s">
        <v>78</v>
      </c>
      <c r="BD62" s="9">
        <v>60</v>
      </c>
    </row>
    <row r="63" spans="1:56" x14ac:dyDescent="0.35">
      <c r="B63" s="5" t="s">
        <v>62</v>
      </c>
      <c r="C63">
        <v>367</v>
      </c>
      <c r="D63">
        <v>479</v>
      </c>
      <c r="E63">
        <v>112</v>
      </c>
      <c r="F63">
        <v>222</v>
      </c>
      <c r="G63">
        <v>146</v>
      </c>
      <c r="H63">
        <v>2710</v>
      </c>
      <c r="I63">
        <v>169</v>
      </c>
      <c r="J63">
        <v>594</v>
      </c>
      <c r="K63">
        <v>274</v>
      </c>
      <c r="L63">
        <v>315</v>
      </c>
      <c r="M63">
        <v>315</v>
      </c>
      <c r="N63">
        <v>1259</v>
      </c>
      <c r="O63">
        <v>870</v>
      </c>
      <c r="P63">
        <v>113</v>
      </c>
      <c r="Q63">
        <v>83</v>
      </c>
      <c r="R63">
        <v>167</v>
      </c>
      <c r="S63">
        <v>4509</v>
      </c>
      <c r="T63">
        <v>1504</v>
      </c>
      <c r="U63">
        <v>0</v>
      </c>
      <c r="V63">
        <v>474</v>
      </c>
      <c r="W63">
        <v>1829</v>
      </c>
      <c r="X63">
        <v>1829</v>
      </c>
      <c r="Y63">
        <v>1068</v>
      </c>
      <c r="Z63">
        <v>6019</v>
      </c>
      <c r="AA63">
        <v>12832</v>
      </c>
      <c r="AB63">
        <v>495</v>
      </c>
      <c r="AC63">
        <v>8838</v>
      </c>
      <c r="AD63">
        <v>549</v>
      </c>
      <c r="AE63">
        <v>403</v>
      </c>
      <c r="AF63">
        <v>688</v>
      </c>
      <c r="AG63">
        <v>403</v>
      </c>
      <c r="AH63">
        <v>3994</v>
      </c>
      <c r="AI63">
        <v>2511</v>
      </c>
      <c r="AJ63">
        <v>205</v>
      </c>
      <c r="AK63">
        <v>16</v>
      </c>
      <c r="AL63">
        <v>1351</v>
      </c>
      <c r="AM63">
        <v>2539</v>
      </c>
      <c r="AN63">
        <v>0</v>
      </c>
      <c r="AO63">
        <v>0</v>
      </c>
      <c r="AP63">
        <v>183</v>
      </c>
      <c r="AQ63">
        <v>1046</v>
      </c>
      <c r="AR63">
        <v>24142</v>
      </c>
      <c r="AS63">
        <v>169</v>
      </c>
      <c r="AT63">
        <v>0</v>
      </c>
      <c r="AU63">
        <v>0</v>
      </c>
      <c r="AV63">
        <v>489</v>
      </c>
      <c r="AW63">
        <v>1455</v>
      </c>
      <c r="AX63">
        <v>320</v>
      </c>
      <c r="AY63">
        <v>3493</v>
      </c>
      <c r="AZ63">
        <v>1664</v>
      </c>
      <c r="BA63">
        <v>805</v>
      </c>
      <c r="BB63">
        <v>719</v>
      </c>
      <c r="BC63">
        <v>0</v>
      </c>
      <c r="BD63" s="9">
        <v>61</v>
      </c>
    </row>
    <row r="64" spans="1:56" x14ac:dyDescent="0.35">
      <c r="B64" s="5" t="s">
        <v>63</v>
      </c>
      <c r="C64">
        <v>782</v>
      </c>
      <c r="D64">
        <v>982</v>
      </c>
      <c r="E64">
        <v>200</v>
      </c>
      <c r="F64">
        <v>320</v>
      </c>
      <c r="G64">
        <v>208</v>
      </c>
      <c r="H64">
        <v>4057</v>
      </c>
      <c r="I64">
        <v>217</v>
      </c>
      <c r="J64">
        <v>957</v>
      </c>
      <c r="K64">
        <v>442</v>
      </c>
      <c r="L64">
        <v>502</v>
      </c>
      <c r="M64">
        <v>502</v>
      </c>
      <c r="N64">
        <v>2144</v>
      </c>
      <c r="O64">
        <v>1363</v>
      </c>
      <c r="P64">
        <v>177</v>
      </c>
      <c r="Q64">
        <v>120</v>
      </c>
      <c r="R64">
        <v>229</v>
      </c>
      <c r="S64">
        <v>6262</v>
      </c>
      <c r="T64">
        <v>2376</v>
      </c>
      <c r="U64">
        <v>0</v>
      </c>
      <c r="V64">
        <v>776</v>
      </c>
      <c r="W64">
        <v>2248</v>
      </c>
      <c r="X64">
        <v>2248</v>
      </c>
      <c r="Y64">
        <v>1733</v>
      </c>
      <c r="Z64">
        <v>10248</v>
      </c>
      <c r="AA64">
        <v>20452</v>
      </c>
      <c r="AB64">
        <v>1017</v>
      </c>
      <c r="AC64">
        <v>14969</v>
      </c>
      <c r="AD64">
        <v>811</v>
      </c>
      <c r="AE64">
        <v>603</v>
      </c>
      <c r="AF64">
        <v>1133</v>
      </c>
      <c r="AG64">
        <v>603</v>
      </c>
      <c r="AH64">
        <v>5483</v>
      </c>
      <c r="AI64">
        <v>3797</v>
      </c>
      <c r="AJ64">
        <v>326</v>
      </c>
      <c r="AK64">
        <v>35</v>
      </c>
      <c r="AL64">
        <v>1946</v>
      </c>
      <c r="AM64">
        <v>3424</v>
      </c>
      <c r="AN64">
        <v>0</v>
      </c>
      <c r="AO64">
        <v>0</v>
      </c>
      <c r="AP64">
        <v>326</v>
      </c>
      <c r="AQ64">
        <v>1925</v>
      </c>
      <c r="AR64">
        <v>37624</v>
      </c>
      <c r="AS64">
        <v>217</v>
      </c>
      <c r="AT64">
        <v>0</v>
      </c>
      <c r="AU64">
        <v>0</v>
      </c>
      <c r="AV64">
        <v>748</v>
      </c>
      <c r="AW64">
        <v>2059</v>
      </c>
      <c r="AX64">
        <v>515</v>
      </c>
      <c r="AY64">
        <v>5038</v>
      </c>
      <c r="AZ64">
        <v>2790</v>
      </c>
      <c r="BA64">
        <v>1257</v>
      </c>
      <c r="BB64">
        <v>975</v>
      </c>
      <c r="BC64">
        <v>0</v>
      </c>
      <c r="BD64" s="9">
        <v>62</v>
      </c>
    </row>
    <row r="65" spans="2:56" x14ac:dyDescent="0.35">
      <c r="B65" s="5" t="s">
        <v>64</v>
      </c>
      <c r="C65">
        <v>1031</v>
      </c>
      <c r="D65">
        <v>1269</v>
      </c>
      <c r="E65">
        <v>238</v>
      </c>
      <c r="F65">
        <v>299</v>
      </c>
      <c r="G65">
        <v>172</v>
      </c>
      <c r="H65">
        <v>4063</v>
      </c>
      <c r="I65">
        <v>204</v>
      </c>
      <c r="J65">
        <v>1014</v>
      </c>
      <c r="K65">
        <v>428</v>
      </c>
      <c r="L65">
        <v>504</v>
      </c>
      <c r="M65">
        <v>504</v>
      </c>
      <c r="N65">
        <v>2793</v>
      </c>
      <c r="O65">
        <v>1402</v>
      </c>
      <c r="P65">
        <v>192</v>
      </c>
      <c r="Q65">
        <v>137</v>
      </c>
      <c r="R65">
        <v>220</v>
      </c>
      <c r="S65">
        <v>8045</v>
      </c>
      <c r="T65">
        <v>3578</v>
      </c>
      <c r="U65">
        <v>0</v>
      </c>
      <c r="V65">
        <v>892</v>
      </c>
      <c r="W65">
        <v>2758</v>
      </c>
      <c r="X65">
        <v>2758</v>
      </c>
      <c r="Y65">
        <v>1906</v>
      </c>
      <c r="Z65">
        <v>14159</v>
      </c>
      <c r="AA65">
        <v>25059</v>
      </c>
      <c r="AB65">
        <v>1292</v>
      </c>
      <c r="AC65">
        <v>19205</v>
      </c>
      <c r="AD65">
        <v>767</v>
      </c>
      <c r="AE65">
        <v>595</v>
      </c>
      <c r="AF65">
        <v>1143</v>
      </c>
      <c r="AG65">
        <v>595</v>
      </c>
      <c r="AH65">
        <v>5854</v>
      </c>
      <c r="AI65">
        <v>5083</v>
      </c>
      <c r="AJ65">
        <v>337</v>
      </c>
      <c r="AK65">
        <v>23</v>
      </c>
      <c r="AL65">
        <v>1950</v>
      </c>
      <c r="AM65">
        <v>3719</v>
      </c>
      <c r="AN65">
        <v>0</v>
      </c>
      <c r="AO65">
        <v>0</v>
      </c>
      <c r="AP65">
        <v>401</v>
      </c>
      <c r="AQ65">
        <v>2185</v>
      </c>
      <c r="AR65">
        <v>45129</v>
      </c>
      <c r="AS65">
        <v>204</v>
      </c>
      <c r="AT65">
        <v>0</v>
      </c>
      <c r="AU65">
        <v>0</v>
      </c>
      <c r="AV65">
        <v>711</v>
      </c>
      <c r="AW65">
        <v>2135</v>
      </c>
      <c r="AX65">
        <v>586</v>
      </c>
      <c r="AY65">
        <v>6251</v>
      </c>
      <c r="AZ65">
        <v>3493</v>
      </c>
      <c r="BA65">
        <v>1306</v>
      </c>
      <c r="BB65">
        <v>1031</v>
      </c>
      <c r="BC65">
        <v>0</v>
      </c>
      <c r="BD65" s="9">
        <v>63</v>
      </c>
    </row>
    <row r="66" spans="2:56" x14ac:dyDescent="0.35">
      <c r="B66" s="5" t="s">
        <v>65</v>
      </c>
      <c r="C66">
        <v>906</v>
      </c>
      <c r="D66">
        <v>1141</v>
      </c>
      <c r="E66">
        <v>235</v>
      </c>
      <c r="F66">
        <v>332</v>
      </c>
      <c r="G66">
        <v>201</v>
      </c>
      <c r="H66">
        <v>3606</v>
      </c>
      <c r="I66">
        <v>207</v>
      </c>
      <c r="J66">
        <v>887</v>
      </c>
      <c r="K66">
        <v>409</v>
      </c>
      <c r="L66">
        <v>430</v>
      </c>
      <c r="M66">
        <v>430</v>
      </c>
      <c r="N66">
        <v>2239</v>
      </c>
      <c r="O66">
        <v>1246</v>
      </c>
      <c r="P66">
        <v>165</v>
      </c>
      <c r="Q66">
        <v>124</v>
      </c>
      <c r="R66">
        <v>214</v>
      </c>
      <c r="S66">
        <v>7688</v>
      </c>
      <c r="T66">
        <v>3523</v>
      </c>
      <c r="U66">
        <v>0</v>
      </c>
      <c r="V66">
        <v>874</v>
      </c>
      <c r="W66">
        <v>2433</v>
      </c>
      <c r="X66">
        <v>2433</v>
      </c>
      <c r="Y66">
        <v>1761</v>
      </c>
      <c r="Z66">
        <v>11989</v>
      </c>
      <c r="AA66">
        <v>22794</v>
      </c>
      <c r="AB66">
        <v>1174</v>
      </c>
      <c r="AC66">
        <v>16689</v>
      </c>
      <c r="AD66">
        <v>856</v>
      </c>
      <c r="AE66">
        <v>655</v>
      </c>
      <c r="AF66">
        <v>1118</v>
      </c>
      <c r="AG66">
        <v>655</v>
      </c>
      <c r="AH66">
        <v>6105</v>
      </c>
      <c r="AI66">
        <v>5048</v>
      </c>
      <c r="AJ66">
        <v>296</v>
      </c>
      <c r="AK66">
        <v>33</v>
      </c>
      <c r="AL66">
        <v>1693</v>
      </c>
      <c r="AM66">
        <v>3760</v>
      </c>
      <c r="AN66">
        <v>0</v>
      </c>
      <c r="AO66">
        <v>0</v>
      </c>
      <c r="AP66">
        <v>360</v>
      </c>
      <c r="AQ66">
        <v>1864</v>
      </c>
      <c r="AR66">
        <v>41240</v>
      </c>
      <c r="AS66">
        <v>207</v>
      </c>
      <c r="AT66">
        <v>0</v>
      </c>
      <c r="AU66">
        <v>0</v>
      </c>
      <c r="AV66">
        <v>667</v>
      </c>
      <c r="AW66">
        <v>2345</v>
      </c>
      <c r="AX66">
        <v>478</v>
      </c>
      <c r="AY66">
        <v>5364</v>
      </c>
      <c r="AZ66">
        <v>2931</v>
      </c>
      <c r="BA66">
        <v>1339</v>
      </c>
      <c r="BB66">
        <v>1105</v>
      </c>
      <c r="BC66">
        <v>0</v>
      </c>
      <c r="BD66" s="9">
        <v>64</v>
      </c>
    </row>
    <row r="67" spans="2:56" x14ac:dyDescent="0.35">
      <c r="B67" s="5" t="s">
        <v>66</v>
      </c>
      <c r="C67">
        <v>648</v>
      </c>
      <c r="D67">
        <v>820</v>
      </c>
      <c r="E67">
        <v>172</v>
      </c>
      <c r="F67">
        <v>298</v>
      </c>
      <c r="G67">
        <v>177</v>
      </c>
      <c r="H67">
        <v>3239</v>
      </c>
      <c r="I67">
        <v>192</v>
      </c>
      <c r="J67">
        <v>774</v>
      </c>
      <c r="K67">
        <v>422</v>
      </c>
      <c r="L67">
        <v>361</v>
      </c>
      <c r="M67">
        <v>361</v>
      </c>
      <c r="N67">
        <v>1753</v>
      </c>
      <c r="O67">
        <v>1095</v>
      </c>
      <c r="P67">
        <v>151</v>
      </c>
      <c r="Q67">
        <v>145</v>
      </c>
      <c r="R67">
        <v>215</v>
      </c>
      <c r="S67">
        <v>6597</v>
      </c>
      <c r="T67">
        <v>2822</v>
      </c>
      <c r="U67">
        <v>0</v>
      </c>
      <c r="V67">
        <v>690</v>
      </c>
      <c r="W67">
        <v>2211</v>
      </c>
      <c r="X67">
        <v>2211</v>
      </c>
      <c r="Y67">
        <v>1464</v>
      </c>
      <c r="Z67">
        <v>9938</v>
      </c>
      <c r="AA67">
        <v>19487</v>
      </c>
      <c r="AB67">
        <v>844</v>
      </c>
      <c r="AC67">
        <v>14051</v>
      </c>
      <c r="AD67">
        <v>699</v>
      </c>
      <c r="AE67">
        <v>522</v>
      </c>
      <c r="AF67">
        <v>993</v>
      </c>
      <c r="AG67">
        <v>522</v>
      </c>
      <c r="AH67">
        <v>5436</v>
      </c>
      <c r="AI67">
        <v>4194</v>
      </c>
      <c r="AJ67">
        <v>280</v>
      </c>
      <c r="AK67">
        <v>24</v>
      </c>
      <c r="AL67">
        <v>1582</v>
      </c>
      <c r="AM67">
        <v>3365</v>
      </c>
      <c r="AN67">
        <v>0</v>
      </c>
      <c r="AO67">
        <v>0</v>
      </c>
      <c r="AP67">
        <v>296</v>
      </c>
      <c r="AQ67">
        <v>1645</v>
      </c>
      <c r="AR67">
        <v>35038</v>
      </c>
      <c r="AS67">
        <v>192</v>
      </c>
      <c r="AT67">
        <v>0</v>
      </c>
      <c r="AU67">
        <v>0</v>
      </c>
      <c r="AV67">
        <v>562</v>
      </c>
      <c r="AW67">
        <v>2071</v>
      </c>
      <c r="AX67">
        <v>352</v>
      </c>
      <c r="AY67">
        <v>4558</v>
      </c>
      <c r="AZ67">
        <v>2347</v>
      </c>
      <c r="BA67">
        <v>1109</v>
      </c>
      <c r="BB67">
        <v>947</v>
      </c>
      <c r="BC67">
        <v>0</v>
      </c>
      <c r="BD67" s="9">
        <v>65</v>
      </c>
    </row>
    <row r="68" spans="2:56" x14ac:dyDescent="0.35">
      <c r="B68" s="5" t="s">
        <v>67</v>
      </c>
      <c r="C68">
        <v>661</v>
      </c>
      <c r="D68">
        <v>829</v>
      </c>
      <c r="E68">
        <v>168</v>
      </c>
      <c r="F68">
        <v>255</v>
      </c>
      <c r="G68">
        <v>208</v>
      </c>
      <c r="H68">
        <v>3677</v>
      </c>
      <c r="I68">
        <v>233</v>
      </c>
      <c r="J68">
        <v>774</v>
      </c>
      <c r="K68">
        <v>407</v>
      </c>
      <c r="L68">
        <v>365</v>
      </c>
      <c r="M68">
        <v>365</v>
      </c>
      <c r="N68">
        <v>1449</v>
      </c>
      <c r="O68">
        <v>1232</v>
      </c>
      <c r="P68">
        <v>176</v>
      </c>
      <c r="Q68">
        <v>106</v>
      </c>
      <c r="R68">
        <v>201</v>
      </c>
      <c r="S68">
        <v>6089</v>
      </c>
      <c r="T68">
        <v>2185</v>
      </c>
      <c r="U68">
        <v>0</v>
      </c>
      <c r="V68">
        <v>792</v>
      </c>
      <c r="W68">
        <v>2275</v>
      </c>
      <c r="X68">
        <v>2275</v>
      </c>
      <c r="Y68">
        <v>1566</v>
      </c>
      <c r="Z68">
        <v>8898</v>
      </c>
      <c r="AA68">
        <v>18428</v>
      </c>
      <c r="AB68">
        <v>857</v>
      </c>
      <c r="AC68">
        <v>12865</v>
      </c>
      <c r="AD68">
        <v>734</v>
      </c>
      <c r="AE68">
        <v>526</v>
      </c>
      <c r="AF68">
        <v>999</v>
      </c>
      <c r="AG68">
        <v>526</v>
      </c>
      <c r="AH68">
        <v>5563</v>
      </c>
      <c r="AI68">
        <v>3581</v>
      </c>
      <c r="AJ68">
        <v>284</v>
      </c>
      <c r="AK68">
        <v>28</v>
      </c>
      <c r="AL68">
        <v>1837</v>
      </c>
      <c r="AM68">
        <v>3465</v>
      </c>
      <c r="AN68">
        <v>0</v>
      </c>
      <c r="AO68">
        <v>0</v>
      </c>
      <c r="AP68">
        <v>243</v>
      </c>
      <c r="AQ68">
        <v>1486</v>
      </c>
      <c r="AR68">
        <v>33663</v>
      </c>
      <c r="AS68">
        <v>233</v>
      </c>
      <c r="AT68">
        <v>0</v>
      </c>
      <c r="AU68">
        <v>0</v>
      </c>
      <c r="AV68">
        <v>608</v>
      </c>
      <c r="AW68">
        <v>2098</v>
      </c>
      <c r="AX68">
        <v>367</v>
      </c>
      <c r="AY68">
        <v>4222</v>
      </c>
      <c r="AZ68">
        <v>1947</v>
      </c>
      <c r="BA68">
        <v>1105</v>
      </c>
      <c r="BB68">
        <v>1006</v>
      </c>
      <c r="BC68">
        <v>0</v>
      </c>
      <c r="BD68" s="9">
        <v>66</v>
      </c>
    </row>
    <row r="69" spans="2:56" x14ac:dyDescent="0.35">
      <c r="B69" s="5" t="s">
        <v>68</v>
      </c>
      <c r="C69">
        <v>594</v>
      </c>
      <c r="D69">
        <v>790</v>
      </c>
      <c r="E69">
        <v>196</v>
      </c>
      <c r="F69">
        <v>304</v>
      </c>
      <c r="G69">
        <v>239</v>
      </c>
      <c r="H69">
        <v>4383</v>
      </c>
      <c r="I69">
        <v>227</v>
      </c>
      <c r="J69">
        <v>982</v>
      </c>
      <c r="K69">
        <v>472</v>
      </c>
      <c r="L69">
        <v>458</v>
      </c>
      <c r="M69">
        <v>458</v>
      </c>
      <c r="N69">
        <v>1647</v>
      </c>
      <c r="O69">
        <v>1527</v>
      </c>
      <c r="P69">
        <v>211</v>
      </c>
      <c r="Q69">
        <v>153</v>
      </c>
      <c r="R69">
        <v>246</v>
      </c>
      <c r="S69">
        <v>6820</v>
      </c>
      <c r="T69">
        <v>2329</v>
      </c>
      <c r="U69">
        <v>0</v>
      </c>
      <c r="V69">
        <v>789</v>
      </c>
      <c r="W69">
        <v>2760</v>
      </c>
      <c r="X69">
        <v>2760</v>
      </c>
      <c r="Y69">
        <v>1771</v>
      </c>
      <c r="Z69">
        <v>10444</v>
      </c>
      <c r="AA69">
        <v>21908</v>
      </c>
      <c r="AB69">
        <v>818</v>
      </c>
      <c r="AC69">
        <v>15496</v>
      </c>
      <c r="AD69">
        <v>849</v>
      </c>
      <c r="AE69">
        <v>610</v>
      </c>
      <c r="AF69">
        <v>1343</v>
      </c>
      <c r="AG69">
        <v>610</v>
      </c>
      <c r="AH69">
        <v>6412</v>
      </c>
      <c r="AI69">
        <v>3833</v>
      </c>
      <c r="AJ69">
        <v>312</v>
      </c>
      <c r="AK69">
        <v>28</v>
      </c>
      <c r="AL69">
        <v>2122</v>
      </c>
      <c r="AM69">
        <v>3984</v>
      </c>
      <c r="AN69">
        <v>0</v>
      </c>
      <c r="AO69">
        <v>0</v>
      </c>
      <c r="AP69">
        <v>239</v>
      </c>
      <c r="AQ69">
        <v>1877</v>
      </c>
      <c r="AR69">
        <v>39197</v>
      </c>
      <c r="AS69">
        <v>227</v>
      </c>
      <c r="AT69">
        <v>0</v>
      </c>
      <c r="AU69">
        <v>0</v>
      </c>
      <c r="AV69">
        <v>734</v>
      </c>
      <c r="AW69">
        <v>2428</v>
      </c>
      <c r="AX69">
        <v>510</v>
      </c>
      <c r="AY69">
        <v>4950</v>
      </c>
      <c r="AZ69">
        <v>2190</v>
      </c>
      <c r="BA69">
        <v>1375</v>
      </c>
      <c r="BB69">
        <v>1039</v>
      </c>
      <c r="BC69">
        <v>0</v>
      </c>
      <c r="BD69" s="9">
        <v>67</v>
      </c>
    </row>
    <row r="70" spans="2:56" x14ac:dyDescent="0.35">
      <c r="B70" s="5" t="s">
        <v>69</v>
      </c>
      <c r="C70">
        <v>627</v>
      </c>
      <c r="D70">
        <v>812</v>
      </c>
      <c r="E70">
        <v>185</v>
      </c>
      <c r="F70">
        <v>279</v>
      </c>
      <c r="G70">
        <v>233</v>
      </c>
      <c r="H70">
        <v>4464</v>
      </c>
      <c r="I70">
        <v>220</v>
      </c>
      <c r="J70">
        <v>905</v>
      </c>
      <c r="K70">
        <v>457</v>
      </c>
      <c r="L70">
        <v>473</v>
      </c>
      <c r="M70">
        <v>473</v>
      </c>
      <c r="N70">
        <v>1866</v>
      </c>
      <c r="O70">
        <v>1566</v>
      </c>
      <c r="P70">
        <v>212</v>
      </c>
      <c r="Q70">
        <v>125</v>
      </c>
      <c r="R70">
        <v>258</v>
      </c>
      <c r="S70">
        <v>6559</v>
      </c>
      <c r="T70">
        <v>2093</v>
      </c>
      <c r="U70">
        <v>0</v>
      </c>
      <c r="V70">
        <v>840</v>
      </c>
      <c r="W70">
        <v>2766</v>
      </c>
      <c r="X70">
        <v>2766</v>
      </c>
      <c r="Y70">
        <v>1745</v>
      </c>
      <c r="Z70">
        <v>10956</v>
      </c>
      <c r="AA70">
        <v>22425</v>
      </c>
      <c r="AB70">
        <v>839</v>
      </c>
      <c r="AC70">
        <v>15965</v>
      </c>
      <c r="AD70">
        <v>795</v>
      </c>
      <c r="AE70">
        <v>562</v>
      </c>
      <c r="AF70">
        <v>1323</v>
      </c>
      <c r="AG70">
        <v>562</v>
      </c>
      <c r="AH70">
        <v>6460</v>
      </c>
      <c r="AI70">
        <v>3573</v>
      </c>
      <c r="AJ70">
        <v>317</v>
      </c>
      <c r="AK70">
        <v>27</v>
      </c>
      <c r="AL70">
        <v>2202</v>
      </c>
      <c r="AM70">
        <v>4042</v>
      </c>
      <c r="AN70">
        <v>0</v>
      </c>
      <c r="AO70">
        <v>0</v>
      </c>
      <c r="AP70">
        <v>259</v>
      </c>
      <c r="AQ70">
        <v>1798</v>
      </c>
      <c r="AR70">
        <v>39704</v>
      </c>
      <c r="AS70">
        <v>220</v>
      </c>
      <c r="AT70">
        <v>0</v>
      </c>
      <c r="AU70">
        <v>0</v>
      </c>
      <c r="AV70">
        <v>696</v>
      </c>
      <c r="AW70">
        <v>2418</v>
      </c>
      <c r="AX70">
        <v>448</v>
      </c>
      <c r="AY70">
        <v>5170</v>
      </c>
      <c r="AZ70">
        <v>2404</v>
      </c>
      <c r="BA70">
        <v>1418</v>
      </c>
      <c r="BB70">
        <v>1038</v>
      </c>
      <c r="BC70">
        <v>0</v>
      </c>
      <c r="BD70" s="9">
        <v>68</v>
      </c>
    </row>
    <row r="71" spans="2:56" x14ac:dyDescent="0.35">
      <c r="B71" s="5" t="s">
        <v>70</v>
      </c>
      <c r="C71">
        <v>541</v>
      </c>
      <c r="D71">
        <v>700</v>
      </c>
      <c r="E71">
        <v>159</v>
      </c>
      <c r="F71">
        <v>260</v>
      </c>
      <c r="G71">
        <v>223</v>
      </c>
      <c r="H71">
        <v>3913</v>
      </c>
      <c r="I71">
        <v>195</v>
      </c>
      <c r="J71">
        <v>835</v>
      </c>
      <c r="K71">
        <v>419</v>
      </c>
      <c r="L71">
        <v>384</v>
      </c>
      <c r="M71">
        <v>384</v>
      </c>
      <c r="N71">
        <v>1669</v>
      </c>
      <c r="O71">
        <v>1268</v>
      </c>
      <c r="P71">
        <v>212</v>
      </c>
      <c r="Q71">
        <v>137</v>
      </c>
      <c r="R71">
        <v>195</v>
      </c>
      <c r="S71">
        <v>6082</v>
      </c>
      <c r="T71">
        <v>2063</v>
      </c>
      <c r="U71">
        <v>0</v>
      </c>
      <c r="V71">
        <v>766</v>
      </c>
      <c r="W71">
        <v>2446</v>
      </c>
      <c r="X71">
        <v>2446</v>
      </c>
      <c r="Y71">
        <v>1601</v>
      </c>
      <c r="Z71">
        <v>9487</v>
      </c>
      <c r="AA71">
        <v>19924</v>
      </c>
      <c r="AB71">
        <v>723</v>
      </c>
      <c r="AC71">
        <v>14043</v>
      </c>
      <c r="AD71">
        <v>739</v>
      </c>
      <c r="AE71">
        <v>516</v>
      </c>
      <c r="AF71">
        <v>1263</v>
      </c>
      <c r="AG71">
        <v>516</v>
      </c>
      <c r="AH71">
        <v>5881</v>
      </c>
      <c r="AI71">
        <v>3441</v>
      </c>
      <c r="AJ71">
        <v>310</v>
      </c>
      <c r="AK71">
        <v>23</v>
      </c>
      <c r="AL71">
        <v>1961</v>
      </c>
      <c r="AM71">
        <v>3571</v>
      </c>
      <c r="AN71">
        <v>0</v>
      </c>
      <c r="AO71">
        <v>0</v>
      </c>
      <c r="AP71">
        <v>233</v>
      </c>
      <c r="AQ71">
        <v>1653</v>
      </c>
      <c r="AR71">
        <v>35528</v>
      </c>
      <c r="AS71">
        <v>195</v>
      </c>
      <c r="AT71">
        <v>0</v>
      </c>
      <c r="AU71">
        <v>0</v>
      </c>
      <c r="AV71">
        <v>684</v>
      </c>
      <c r="AW71">
        <v>2310</v>
      </c>
      <c r="AX71">
        <v>416</v>
      </c>
      <c r="AY71">
        <v>4608</v>
      </c>
      <c r="AZ71">
        <v>2162</v>
      </c>
      <c r="BA71">
        <v>1233</v>
      </c>
      <c r="BB71">
        <v>931</v>
      </c>
      <c r="BC71">
        <v>0</v>
      </c>
      <c r="BD71" s="9">
        <v>69</v>
      </c>
    </row>
    <row r="72" spans="2:56" x14ac:dyDescent="0.35">
      <c r="B72" s="5" t="s">
        <v>71</v>
      </c>
      <c r="C72">
        <v>440</v>
      </c>
      <c r="D72">
        <v>565</v>
      </c>
      <c r="E72">
        <v>125</v>
      </c>
      <c r="F72">
        <v>209</v>
      </c>
      <c r="G72">
        <v>200</v>
      </c>
      <c r="H72">
        <v>3543</v>
      </c>
      <c r="I72">
        <v>186</v>
      </c>
      <c r="J72">
        <v>639</v>
      </c>
      <c r="K72">
        <v>338</v>
      </c>
      <c r="L72">
        <v>345</v>
      </c>
      <c r="M72">
        <v>345</v>
      </c>
      <c r="N72">
        <v>1330</v>
      </c>
      <c r="O72">
        <v>1151</v>
      </c>
      <c r="P72">
        <v>163</v>
      </c>
      <c r="Q72">
        <v>97</v>
      </c>
      <c r="R72">
        <v>172</v>
      </c>
      <c r="S72">
        <v>4925</v>
      </c>
      <c r="T72">
        <v>1543</v>
      </c>
      <c r="U72">
        <v>0</v>
      </c>
      <c r="V72">
        <v>649</v>
      </c>
      <c r="W72">
        <v>2086</v>
      </c>
      <c r="X72">
        <v>2086</v>
      </c>
      <c r="Y72">
        <v>1288</v>
      </c>
      <c r="Z72">
        <v>7302</v>
      </c>
      <c r="AA72">
        <v>16077</v>
      </c>
      <c r="AB72">
        <v>602</v>
      </c>
      <c r="AC72">
        <v>10991</v>
      </c>
      <c r="AD72">
        <v>681</v>
      </c>
      <c r="AE72">
        <v>481</v>
      </c>
      <c r="AF72">
        <v>1042</v>
      </c>
      <c r="AG72">
        <v>481</v>
      </c>
      <c r="AH72">
        <v>5086</v>
      </c>
      <c r="AI72">
        <v>2653</v>
      </c>
      <c r="AJ72">
        <v>232</v>
      </c>
      <c r="AK72">
        <v>37</v>
      </c>
      <c r="AL72">
        <v>1762</v>
      </c>
      <c r="AM72">
        <v>3061</v>
      </c>
      <c r="AN72">
        <v>0</v>
      </c>
      <c r="AO72">
        <v>0</v>
      </c>
      <c r="AP72">
        <v>212</v>
      </c>
      <c r="AQ72">
        <v>1259</v>
      </c>
      <c r="AR72">
        <v>29212</v>
      </c>
      <c r="AS72">
        <v>186</v>
      </c>
      <c r="AT72">
        <v>0</v>
      </c>
      <c r="AU72">
        <v>0</v>
      </c>
      <c r="AV72">
        <v>630</v>
      </c>
      <c r="AW72">
        <v>2025</v>
      </c>
      <c r="AX72">
        <v>301</v>
      </c>
      <c r="AY72">
        <v>3837</v>
      </c>
      <c r="AZ72">
        <v>1751</v>
      </c>
      <c r="BA72">
        <v>1053</v>
      </c>
      <c r="BB72">
        <v>781</v>
      </c>
      <c r="BC72">
        <v>0</v>
      </c>
      <c r="BD72" s="9">
        <v>70</v>
      </c>
    </row>
    <row r="73" spans="2:56" x14ac:dyDescent="0.35">
      <c r="B73" s="5" t="s">
        <v>72</v>
      </c>
      <c r="C73">
        <v>408</v>
      </c>
      <c r="D73">
        <v>525</v>
      </c>
      <c r="E73">
        <v>117</v>
      </c>
      <c r="F73">
        <v>187</v>
      </c>
      <c r="G73">
        <v>225</v>
      </c>
      <c r="H73">
        <v>3388</v>
      </c>
      <c r="I73">
        <v>193</v>
      </c>
      <c r="J73">
        <v>684</v>
      </c>
      <c r="K73">
        <v>372</v>
      </c>
      <c r="L73">
        <v>298</v>
      </c>
      <c r="M73">
        <v>298</v>
      </c>
      <c r="N73">
        <v>1327</v>
      </c>
      <c r="O73">
        <v>1122</v>
      </c>
      <c r="P73">
        <v>147</v>
      </c>
      <c r="Q73">
        <v>102</v>
      </c>
      <c r="R73">
        <v>173</v>
      </c>
      <c r="S73">
        <v>4911</v>
      </c>
      <c r="T73">
        <v>1493</v>
      </c>
      <c r="U73">
        <v>0</v>
      </c>
      <c r="V73">
        <v>654</v>
      </c>
      <c r="W73">
        <v>2098</v>
      </c>
      <c r="X73">
        <v>2098</v>
      </c>
      <c r="Y73">
        <v>1338</v>
      </c>
      <c r="Z73">
        <v>6552</v>
      </c>
      <c r="AA73">
        <v>14944</v>
      </c>
      <c r="AB73">
        <v>557</v>
      </c>
      <c r="AC73">
        <v>10089</v>
      </c>
      <c r="AD73">
        <v>630</v>
      </c>
      <c r="AE73">
        <v>405</v>
      </c>
      <c r="AF73">
        <v>1045</v>
      </c>
      <c r="AG73">
        <v>405</v>
      </c>
      <c r="AH73">
        <v>4855</v>
      </c>
      <c r="AI73">
        <v>2620</v>
      </c>
      <c r="AJ73">
        <v>261</v>
      </c>
      <c r="AK73">
        <v>32</v>
      </c>
      <c r="AL73">
        <v>1726</v>
      </c>
      <c r="AM73">
        <v>2902</v>
      </c>
      <c r="AN73">
        <v>0</v>
      </c>
      <c r="AO73">
        <v>0</v>
      </c>
      <c r="AP73">
        <v>182</v>
      </c>
      <c r="AQ73">
        <v>1213</v>
      </c>
      <c r="AR73">
        <v>27762</v>
      </c>
      <c r="AS73">
        <v>193</v>
      </c>
      <c r="AT73">
        <v>0</v>
      </c>
      <c r="AU73">
        <v>0</v>
      </c>
      <c r="AV73">
        <v>540</v>
      </c>
      <c r="AW73">
        <v>1953</v>
      </c>
      <c r="AX73">
        <v>312</v>
      </c>
      <c r="AY73">
        <v>3794</v>
      </c>
      <c r="AZ73">
        <v>1696</v>
      </c>
      <c r="BA73">
        <v>959</v>
      </c>
      <c r="BB73">
        <v>764</v>
      </c>
      <c r="BC73">
        <v>0</v>
      </c>
      <c r="BD73" s="9">
        <v>71</v>
      </c>
    </row>
    <row r="74" spans="2:56" x14ac:dyDescent="0.35">
      <c r="B74" s="5" t="s">
        <v>73</v>
      </c>
      <c r="C74">
        <v>287</v>
      </c>
      <c r="D74">
        <v>367</v>
      </c>
      <c r="E74">
        <v>80</v>
      </c>
      <c r="F74">
        <v>161</v>
      </c>
      <c r="G74">
        <v>166</v>
      </c>
      <c r="H74">
        <v>2652</v>
      </c>
      <c r="I74">
        <v>149</v>
      </c>
      <c r="J74">
        <v>528</v>
      </c>
      <c r="K74">
        <v>279</v>
      </c>
      <c r="L74">
        <v>311</v>
      </c>
      <c r="M74">
        <v>311</v>
      </c>
      <c r="N74">
        <v>958</v>
      </c>
      <c r="O74">
        <v>867</v>
      </c>
      <c r="P74">
        <v>102</v>
      </c>
      <c r="Q74">
        <v>87</v>
      </c>
      <c r="R74">
        <v>124</v>
      </c>
      <c r="S74">
        <v>3786</v>
      </c>
      <c r="T74">
        <v>1086</v>
      </c>
      <c r="U74">
        <v>0</v>
      </c>
      <c r="V74">
        <v>473</v>
      </c>
      <c r="W74">
        <v>1663</v>
      </c>
      <c r="X74">
        <v>1663</v>
      </c>
      <c r="Y74">
        <v>1001</v>
      </c>
      <c r="Z74">
        <v>5396</v>
      </c>
      <c r="AA74">
        <v>11902</v>
      </c>
      <c r="AB74">
        <v>381</v>
      </c>
      <c r="AC74">
        <v>8053</v>
      </c>
      <c r="AD74">
        <v>483</v>
      </c>
      <c r="AE74">
        <v>317</v>
      </c>
      <c r="AF74">
        <v>788</v>
      </c>
      <c r="AG74">
        <v>317</v>
      </c>
      <c r="AH74">
        <v>3849</v>
      </c>
      <c r="AI74">
        <v>1974</v>
      </c>
      <c r="AJ74">
        <v>198</v>
      </c>
      <c r="AK74">
        <v>14</v>
      </c>
      <c r="AL74">
        <v>1345</v>
      </c>
      <c r="AM74">
        <v>2379</v>
      </c>
      <c r="AN74">
        <v>0</v>
      </c>
      <c r="AO74">
        <v>0</v>
      </c>
      <c r="AP74">
        <v>151</v>
      </c>
      <c r="AQ74">
        <v>960</v>
      </c>
      <c r="AR74">
        <v>21786</v>
      </c>
      <c r="AS74">
        <v>149</v>
      </c>
      <c r="AT74">
        <v>0</v>
      </c>
      <c r="AU74">
        <v>0</v>
      </c>
      <c r="AV74">
        <v>440</v>
      </c>
      <c r="AW74">
        <v>1470</v>
      </c>
      <c r="AX74">
        <v>249</v>
      </c>
      <c r="AY74">
        <v>2933</v>
      </c>
      <c r="AZ74">
        <v>1270</v>
      </c>
      <c r="BA74">
        <v>683</v>
      </c>
      <c r="BB74">
        <v>603</v>
      </c>
      <c r="BC74">
        <v>0</v>
      </c>
      <c r="BD74" s="9">
        <v>72</v>
      </c>
    </row>
    <row r="75" spans="2:56" x14ac:dyDescent="0.35">
      <c r="B75" s="5" t="s">
        <v>74</v>
      </c>
      <c r="C75">
        <v>243</v>
      </c>
      <c r="D75">
        <v>297</v>
      </c>
      <c r="E75">
        <v>54</v>
      </c>
      <c r="F75">
        <v>166</v>
      </c>
      <c r="G75">
        <v>144</v>
      </c>
      <c r="H75">
        <v>2288</v>
      </c>
      <c r="I75">
        <v>104</v>
      </c>
      <c r="J75">
        <v>412</v>
      </c>
      <c r="K75">
        <v>213</v>
      </c>
      <c r="L75">
        <v>189</v>
      </c>
      <c r="M75">
        <v>189</v>
      </c>
      <c r="N75">
        <v>839</v>
      </c>
      <c r="O75">
        <v>739</v>
      </c>
      <c r="P75">
        <v>86</v>
      </c>
      <c r="Q75">
        <v>75</v>
      </c>
      <c r="R75">
        <v>109</v>
      </c>
      <c r="S75">
        <v>3115</v>
      </c>
      <c r="T75">
        <v>962</v>
      </c>
      <c r="U75">
        <v>0</v>
      </c>
      <c r="V75">
        <v>508</v>
      </c>
      <c r="W75">
        <v>1365</v>
      </c>
      <c r="X75">
        <v>1365</v>
      </c>
      <c r="Y75">
        <v>920</v>
      </c>
      <c r="Z75">
        <v>5115</v>
      </c>
      <c r="AA75">
        <v>10810</v>
      </c>
      <c r="AB75">
        <v>307</v>
      </c>
      <c r="AC75">
        <v>7609</v>
      </c>
      <c r="AD75">
        <v>409</v>
      </c>
      <c r="AE75">
        <v>265</v>
      </c>
      <c r="AF75">
        <v>751</v>
      </c>
      <c r="AG75">
        <v>265</v>
      </c>
      <c r="AH75">
        <v>3201</v>
      </c>
      <c r="AI75">
        <v>1646</v>
      </c>
      <c r="AJ75">
        <v>130</v>
      </c>
      <c r="AK75">
        <v>10</v>
      </c>
      <c r="AL75">
        <v>1167</v>
      </c>
      <c r="AM75">
        <v>1967</v>
      </c>
      <c r="AN75">
        <v>0</v>
      </c>
      <c r="AO75">
        <v>0</v>
      </c>
      <c r="AP75">
        <v>95</v>
      </c>
      <c r="AQ75">
        <v>958</v>
      </c>
      <c r="AR75">
        <v>19138</v>
      </c>
      <c r="AS75">
        <v>104</v>
      </c>
      <c r="AT75">
        <v>0</v>
      </c>
      <c r="AU75">
        <v>0</v>
      </c>
      <c r="AV75">
        <v>382</v>
      </c>
      <c r="AW75">
        <v>1234</v>
      </c>
      <c r="AX75">
        <v>199</v>
      </c>
      <c r="AY75">
        <v>2465</v>
      </c>
      <c r="AZ75">
        <v>1100</v>
      </c>
      <c r="BA75">
        <v>590</v>
      </c>
      <c r="BB75">
        <v>479</v>
      </c>
      <c r="BC75">
        <v>0</v>
      </c>
      <c r="BD75" s="9">
        <v>73</v>
      </c>
    </row>
    <row r="76" spans="2:56" x14ac:dyDescent="0.35">
      <c r="B76" s="5" t="s">
        <v>75</v>
      </c>
      <c r="C76">
        <v>189</v>
      </c>
      <c r="D76">
        <v>239</v>
      </c>
      <c r="E76">
        <v>50</v>
      </c>
      <c r="F76">
        <v>97</v>
      </c>
      <c r="G76">
        <v>117</v>
      </c>
      <c r="H76">
        <v>1672</v>
      </c>
      <c r="I76">
        <v>82</v>
      </c>
      <c r="J76">
        <v>311</v>
      </c>
      <c r="K76">
        <v>140</v>
      </c>
      <c r="L76">
        <v>151</v>
      </c>
      <c r="M76">
        <v>151</v>
      </c>
      <c r="N76">
        <v>671</v>
      </c>
      <c r="O76">
        <v>560</v>
      </c>
      <c r="P76">
        <v>56</v>
      </c>
      <c r="Q76">
        <v>42</v>
      </c>
      <c r="R76">
        <v>94</v>
      </c>
      <c r="S76">
        <v>2364</v>
      </c>
      <c r="T76">
        <v>762</v>
      </c>
      <c r="U76">
        <v>0</v>
      </c>
      <c r="V76">
        <v>363</v>
      </c>
      <c r="W76">
        <v>986</v>
      </c>
      <c r="X76">
        <v>986</v>
      </c>
      <c r="Y76">
        <v>674</v>
      </c>
      <c r="Z76">
        <v>4049</v>
      </c>
      <c r="AA76">
        <v>8473</v>
      </c>
      <c r="AB76">
        <v>249</v>
      </c>
      <c r="AC76">
        <v>6032</v>
      </c>
      <c r="AD76">
        <v>316</v>
      </c>
      <c r="AE76">
        <v>199</v>
      </c>
      <c r="AF76">
        <v>598</v>
      </c>
      <c r="AG76">
        <v>199</v>
      </c>
      <c r="AH76">
        <v>2441</v>
      </c>
      <c r="AI76">
        <v>1296</v>
      </c>
      <c r="AJ76">
        <v>136</v>
      </c>
      <c r="AK76">
        <v>10</v>
      </c>
      <c r="AL76">
        <v>821</v>
      </c>
      <c r="AM76">
        <v>1481</v>
      </c>
      <c r="AN76">
        <v>0</v>
      </c>
      <c r="AO76">
        <v>0</v>
      </c>
      <c r="AP76">
        <v>109</v>
      </c>
      <c r="AQ76">
        <v>787</v>
      </c>
      <c r="AR76">
        <v>14776</v>
      </c>
      <c r="AS76">
        <v>82</v>
      </c>
      <c r="AT76">
        <v>0</v>
      </c>
      <c r="AU76">
        <v>0</v>
      </c>
      <c r="AV76">
        <v>291</v>
      </c>
      <c r="AW76">
        <v>960</v>
      </c>
      <c r="AX76">
        <v>171</v>
      </c>
      <c r="AY76">
        <v>1863</v>
      </c>
      <c r="AZ76">
        <v>877</v>
      </c>
      <c r="BA76">
        <v>448</v>
      </c>
      <c r="BB76">
        <v>356</v>
      </c>
      <c r="BC76">
        <v>0</v>
      </c>
      <c r="BD76" s="9">
        <v>74</v>
      </c>
    </row>
    <row r="77" spans="2:56" x14ac:dyDescent="0.35">
      <c r="B77" s="5" t="s">
        <v>81</v>
      </c>
      <c r="C77">
        <v>145</v>
      </c>
      <c r="D77">
        <v>180</v>
      </c>
      <c r="E77">
        <v>35</v>
      </c>
      <c r="F77">
        <v>60</v>
      </c>
      <c r="G77">
        <v>86</v>
      </c>
      <c r="H77">
        <v>1027</v>
      </c>
      <c r="I77">
        <v>59</v>
      </c>
      <c r="J77">
        <v>165</v>
      </c>
      <c r="K77">
        <v>88</v>
      </c>
      <c r="L77">
        <v>101</v>
      </c>
      <c r="M77">
        <v>101</v>
      </c>
      <c r="N77">
        <v>442</v>
      </c>
      <c r="O77">
        <v>381</v>
      </c>
      <c r="P77">
        <v>33</v>
      </c>
      <c r="Q77">
        <v>21</v>
      </c>
      <c r="R77">
        <v>44</v>
      </c>
      <c r="S77">
        <v>1424</v>
      </c>
      <c r="T77">
        <v>509</v>
      </c>
      <c r="U77">
        <v>0</v>
      </c>
      <c r="V77">
        <v>217</v>
      </c>
      <c r="W77">
        <v>605</v>
      </c>
      <c r="X77">
        <v>605</v>
      </c>
      <c r="Y77">
        <v>382</v>
      </c>
      <c r="Z77">
        <v>2360</v>
      </c>
      <c r="AA77">
        <v>4985</v>
      </c>
      <c r="AB77">
        <v>188</v>
      </c>
      <c r="AC77">
        <v>3577</v>
      </c>
      <c r="AD77">
        <v>208</v>
      </c>
      <c r="AE77">
        <v>122</v>
      </c>
      <c r="AF77">
        <v>361</v>
      </c>
      <c r="AG77">
        <v>122</v>
      </c>
      <c r="AH77">
        <v>1408</v>
      </c>
      <c r="AI77">
        <v>760</v>
      </c>
      <c r="AJ77">
        <v>72</v>
      </c>
      <c r="AK77">
        <v>8</v>
      </c>
      <c r="AL77">
        <v>453</v>
      </c>
      <c r="AM77">
        <v>894</v>
      </c>
      <c r="AN77">
        <v>0</v>
      </c>
      <c r="AO77">
        <v>0</v>
      </c>
      <c r="AP77">
        <v>52</v>
      </c>
      <c r="AQ77">
        <v>453</v>
      </c>
      <c r="AR77">
        <v>8869</v>
      </c>
      <c r="AS77">
        <v>59</v>
      </c>
      <c r="AT77">
        <v>0</v>
      </c>
      <c r="AU77">
        <v>0</v>
      </c>
      <c r="AV77">
        <v>193</v>
      </c>
      <c r="AW77">
        <v>514</v>
      </c>
      <c r="AX77">
        <v>77</v>
      </c>
      <c r="AY77">
        <v>1159</v>
      </c>
      <c r="AZ77">
        <v>554</v>
      </c>
      <c r="BA77">
        <v>326</v>
      </c>
      <c r="BB77">
        <v>158</v>
      </c>
      <c r="BC77">
        <v>0</v>
      </c>
      <c r="BD77" s="9">
        <v>75</v>
      </c>
    </row>
    <row r="78" spans="2:56" x14ac:dyDescent="0.35">
      <c r="B78" s="5" t="s">
        <v>82</v>
      </c>
      <c r="C78">
        <v>71</v>
      </c>
      <c r="D78">
        <v>89</v>
      </c>
      <c r="E78">
        <v>18</v>
      </c>
      <c r="F78">
        <v>37</v>
      </c>
      <c r="G78">
        <v>55</v>
      </c>
      <c r="H78">
        <v>568</v>
      </c>
      <c r="I78">
        <v>24</v>
      </c>
      <c r="J78">
        <v>100</v>
      </c>
      <c r="K78">
        <v>56</v>
      </c>
      <c r="L78">
        <v>40</v>
      </c>
      <c r="M78">
        <v>40</v>
      </c>
      <c r="N78">
        <v>239</v>
      </c>
      <c r="O78">
        <v>203</v>
      </c>
      <c r="P78">
        <v>5</v>
      </c>
      <c r="Q78">
        <v>6</v>
      </c>
      <c r="R78">
        <v>26</v>
      </c>
      <c r="S78">
        <v>814</v>
      </c>
      <c r="T78">
        <v>271</v>
      </c>
      <c r="U78">
        <v>0</v>
      </c>
      <c r="V78">
        <v>104</v>
      </c>
      <c r="W78">
        <v>352</v>
      </c>
      <c r="X78">
        <v>352</v>
      </c>
      <c r="Y78">
        <v>204</v>
      </c>
      <c r="Z78">
        <v>1272</v>
      </c>
      <c r="AA78">
        <v>2684</v>
      </c>
      <c r="AB78">
        <v>91</v>
      </c>
      <c r="AC78">
        <v>1908</v>
      </c>
      <c r="AD78">
        <v>121</v>
      </c>
      <c r="AE78">
        <v>66</v>
      </c>
      <c r="AF78">
        <v>181</v>
      </c>
      <c r="AG78">
        <v>66</v>
      </c>
      <c r="AH78">
        <v>776</v>
      </c>
      <c r="AI78">
        <v>438</v>
      </c>
      <c r="AJ78">
        <v>38</v>
      </c>
      <c r="AK78">
        <v>2</v>
      </c>
      <c r="AL78">
        <v>257</v>
      </c>
      <c r="AM78">
        <v>464</v>
      </c>
      <c r="AN78">
        <v>0</v>
      </c>
      <c r="AO78">
        <v>0</v>
      </c>
      <c r="AP78">
        <v>27</v>
      </c>
      <c r="AQ78">
        <v>211</v>
      </c>
      <c r="AR78">
        <v>4825</v>
      </c>
      <c r="AS78">
        <v>24</v>
      </c>
      <c r="AT78">
        <v>0</v>
      </c>
      <c r="AU78">
        <v>0</v>
      </c>
      <c r="AV78">
        <v>108</v>
      </c>
      <c r="AW78">
        <v>312</v>
      </c>
      <c r="AX78">
        <v>44</v>
      </c>
      <c r="AY78">
        <v>655</v>
      </c>
      <c r="AZ78">
        <v>303</v>
      </c>
      <c r="BA78">
        <v>213</v>
      </c>
      <c r="BB78">
        <v>123</v>
      </c>
      <c r="BC78">
        <v>0</v>
      </c>
      <c r="BD78" s="9">
        <v>76</v>
      </c>
    </row>
    <row r="79" spans="2:56" x14ac:dyDescent="0.35">
      <c r="B79" s="5" t="s">
        <v>76</v>
      </c>
      <c r="BD79" s="9">
        <v>77</v>
      </c>
    </row>
    <row r="80" spans="2:56" x14ac:dyDescent="0.35">
      <c r="B80" s="5" t="s">
        <v>46</v>
      </c>
      <c r="BD80" s="9">
        <v>78</v>
      </c>
    </row>
    <row r="81" spans="2:56" x14ac:dyDescent="0.35">
      <c r="B81" s="5" t="s">
        <v>77</v>
      </c>
      <c r="BD81" s="9">
        <v>79</v>
      </c>
    </row>
    <row r="82" spans="2:56" x14ac:dyDescent="0.35">
      <c r="B82" s="5" t="s">
        <v>47</v>
      </c>
      <c r="C82">
        <v>377</v>
      </c>
      <c r="D82">
        <v>466</v>
      </c>
      <c r="E82">
        <v>89</v>
      </c>
      <c r="F82">
        <v>241</v>
      </c>
      <c r="G82">
        <v>178</v>
      </c>
      <c r="H82">
        <v>2741</v>
      </c>
      <c r="I82">
        <v>177</v>
      </c>
      <c r="J82">
        <v>694</v>
      </c>
      <c r="K82">
        <v>342</v>
      </c>
      <c r="L82">
        <v>294</v>
      </c>
      <c r="M82">
        <v>294</v>
      </c>
      <c r="N82">
        <v>1171</v>
      </c>
      <c r="O82">
        <v>940</v>
      </c>
      <c r="P82">
        <v>136</v>
      </c>
      <c r="Q82">
        <v>88</v>
      </c>
      <c r="R82">
        <v>163</v>
      </c>
      <c r="S82">
        <v>4493</v>
      </c>
      <c r="T82">
        <v>1501</v>
      </c>
      <c r="U82">
        <v>0</v>
      </c>
      <c r="V82">
        <v>502</v>
      </c>
      <c r="W82">
        <v>1784</v>
      </c>
      <c r="X82">
        <v>1784</v>
      </c>
      <c r="Y82">
        <v>1196</v>
      </c>
      <c r="Z82">
        <v>6797</v>
      </c>
      <c r="AA82">
        <v>13975</v>
      </c>
      <c r="AB82">
        <v>489</v>
      </c>
      <c r="AC82">
        <v>9777</v>
      </c>
      <c r="AD82">
        <v>588</v>
      </c>
      <c r="AE82">
        <v>410</v>
      </c>
      <c r="AF82">
        <v>774</v>
      </c>
      <c r="AG82">
        <v>410</v>
      </c>
      <c r="AH82">
        <v>4198</v>
      </c>
      <c r="AI82">
        <v>2532</v>
      </c>
      <c r="AJ82">
        <v>207</v>
      </c>
      <c r="AK82">
        <v>23</v>
      </c>
      <c r="AL82">
        <v>1370</v>
      </c>
      <c r="AM82">
        <v>2730</v>
      </c>
      <c r="AN82">
        <v>0</v>
      </c>
      <c r="AO82">
        <v>0</v>
      </c>
      <c r="AP82">
        <v>171</v>
      </c>
      <c r="AQ82">
        <v>1068</v>
      </c>
      <c r="AR82">
        <v>25359</v>
      </c>
      <c r="AS82">
        <v>177</v>
      </c>
      <c r="AT82">
        <v>0</v>
      </c>
      <c r="AU82">
        <v>0</v>
      </c>
      <c r="AV82">
        <v>431</v>
      </c>
      <c r="AW82">
        <v>1468</v>
      </c>
      <c r="AX82">
        <v>352</v>
      </c>
      <c r="AY82">
        <v>3367</v>
      </c>
      <c r="AZ82">
        <v>1583</v>
      </c>
      <c r="BA82">
        <v>839</v>
      </c>
      <c r="BB82">
        <v>736</v>
      </c>
      <c r="BC82">
        <v>0</v>
      </c>
      <c r="BD82" s="9">
        <v>80</v>
      </c>
    </row>
    <row r="83" spans="2:56" x14ac:dyDescent="0.35">
      <c r="B83" s="5" t="s">
        <v>48</v>
      </c>
      <c r="C83">
        <v>616</v>
      </c>
      <c r="D83">
        <v>848</v>
      </c>
      <c r="E83">
        <v>232</v>
      </c>
      <c r="F83">
        <v>340</v>
      </c>
      <c r="G83">
        <v>279</v>
      </c>
      <c r="H83">
        <v>3842</v>
      </c>
      <c r="I83">
        <v>211</v>
      </c>
      <c r="J83">
        <v>887</v>
      </c>
      <c r="K83">
        <v>427</v>
      </c>
      <c r="L83">
        <v>439</v>
      </c>
      <c r="M83">
        <v>439</v>
      </c>
      <c r="N83">
        <v>1933</v>
      </c>
      <c r="O83">
        <v>1299</v>
      </c>
      <c r="P83">
        <v>169</v>
      </c>
      <c r="Q83">
        <v>119</v>
      </c>
      <c r="R83">
        <v>194</v>
      </c>
      <c r="S83">
        <v>6147</v>
      </c>
      <c r="T83">
        <v>2198</v>
      </c>
      <c r="U83">
        <v>0</v>
      </c>
      <c r="V83">
        <v>737</v>
      </c>
      <c r="W83">
        <v>2299</v>
      </c>
      <c r="X83">
        <v>2299</v>
      </c>
      <c r="Y83">
        <v>1624</v>
      </c>
      <c r="Z83">
        <v>10608</v>
      </c>
      <c r="AA83">
        <v>20829</v>
      </c>
      <c r="AB83">
        <v>872</v>
      </c>
      <c r="AC83">
        <v>15004</v>
      </c>
      <c r="AD83">
        <v>845</v>
      </c>
      <c r="AE83">
        <v>566</v>
      </c>
      <c r="AF83">
        <v>1102</v>
      </c>
      <c r="AG83">
        <v>566</v>
      </c>
      <c r="AH83">
        <v>5825</v>
      </c>
      <c r="AI83">
        <v>3637</v>
      </c>
      <c r="AJ83">
        <v>331</v>
      </c>
      <c r="AK83">
        <v>24</v>
      </c>
      <c r="AL83">
        <v>1872</v>
      </c>
      <c r="AM83">
        <v>3747</v>
      </c>
      <c r="AN83">
        <v>0</v>
      </c>
      <c r="AO83">
        <v>0</v>
      </c>
      <c r="AP83">
        <v>309</v>
      </c>
      <c r="AQ83">
        <v>1746</v>
      </c>
      <c r="AR83">
        <v>37180</v>
      </c>
      <c r="AS83">
        <v>211</v>
      </c>
      <c r="AT83">
        <v>0</v>
      </c>
      <c r="AU83">
        <v>0</v>
      </c>
      <c r="AV83">
        <v>671</v>
      </c>
      <c r="AW83">
        <v>2078</v>
      </c>
      <c r="AX83">
        <v>460</v>
      </c>
      <c r="AY83">
        <v>4881</v>
      </c>
      <c r="AZ83">
        <v>2582</v>
      </c>
      <c r="BA83">
        <v>1185</v>
      </c>
      <c r="BB83">
        <v>989</v>
      </c>
      <c r="BC83">
        <v>0</v>
      </c>
      <c r="BD83" s="9">
        <v>81</v>
      </c>
    </row>
    <row r="84" spans="2:56" x14ac:dyDescent="0.35">
      <c r="B84" s="5" t="s">
        <v>49</v>
      </c>
      <c r="C84">
        <v>1034</v>
      </c>
      <c r="D84">
        <v>1297</v>
      </c>
      <c r="E84">
        <v>263</v>
      </c>
      <c r="F84">
        <v>314</v>
      </c>
      <c r="G84">
        <v>225</v>
      </c>
      <c r="H84">
        <v>3699</v>
      </c>
      <c r="I84">
        <v>158</v>
      </c>
      <c r="J84">
        <v>865</v>
      </c>
      <c r="K84">
        <v>346</v>
      </c>
      <c r="L84">
        <v>496</v>
      </c>
      <c r="M84">
        <v>496</v>
      </c>
      <c r="N84">
        <v>2715</v>
      </c>
      <c r="O84">
        <v>1282</v>
      </c>
      <c r="P84">
        <v>163</v>
      </c>
      <c r="Q84">
        <v>105</v>
      </c>
      <c r="R84">
        <v>196</v>
      </c>
      <c r="S84">
        <v>7309</v>
      </c>
      <c r="T84">
        <v>3335</v>
      </c>
      <c r="U84">
        <v>0</v>
      </c>
      <c r="V84">
        <v>832</v>
      </c>
      <c r="W84">
        <v>2441</v>
      </c>
      <c r="X84">
        <v>2441</v>
      </c>
      <c r="Y84">
        <v>1697</v>
      </c>
      <c r="Z84">
        <v>13525</v>
      </c>
      <c r="AA84">
        <v>23796</v>
      </c>
      <c r="AB84">
        <v>1309</v>
      </c>
      <c r="AC84">
        <v>18229</v>
      </c>
      <c r="AD84">
        <v>822</v>
      </c>
      <c r="AE84">
        <v>597</v>
      </c>
      <c r="AF84">
        <v>1111</v>
      </c>
      <c r="AG84">
        <v>597</v>
      </c>
      <c r="AH84">
        <v>5567</v>
      </c>
      <c r="AI84">
        <v>4710</v>
      </c>
      <c r="AJ84">
        <v>255</v>
      </c>
      <c r="AK84">
        <v>12</v>
      </c>
      <c r="AL84">
        <v>1707</v>
      </c>
      <c r="AM84">
        <v>3574</v>
      </c>
      <c r="AN84">
        <v>0</v>
      </c>
      <c r="AO84">
        <v>0</v>
      </c>
      <c r="AP84">
        <v>443</v>
      </c>
      <c r="AQ84">
        <v>2064</v>
      </c>
      <c r="AR84">
        <v>42600</v>
      </c>
      <c r="AS84">
        <v>158</v>
      </c>
      <c r="AT84">
        <v>0</v>
      </c>
      <c r="AU84">
        <v>0</v>
      </c>
      <c r="AV84">
        <v>710</v>
      </c>
      <c r="AW84">
        <v>1993</v>
      </c>
      <c r="AX84">
        <v>519</v>
      </c>
      <c r="AY84">
        <v>5913</v>
      </c>
      <c r="AZ84">
        <v>3472</v>
      </c>
      <c r="BA84">
        <v>1170</v>
      </c>
      <c r="BB84">
        <v>1015</v>
      </c>
      <c r="BC84">
        <v>0</v>
      </c>
      <c r="BD84" s="9">
        <v>82</v>
      </c>
    </row>
    <row r="85" spans="2:56" x14ac:dyDescent="0.35">
      <c r="B85" s="5" t="s">
        <v>50</v>
      </c>
      <c r="C85">
        <v>867</v>
      </c>
      <c r="D85">
        <v>1140</v>
      </c>
      <c r="E85">
        <v>273</v>
      </c>
      <c r="F85">
        <v>258</v>
      </c>
      <c r="G85">
        <v>176</v>
      </c>
      <c r="H85">
        <v>3261</v>
      </c>
      <c r="I85">
        <v>174</v>
      </c>
      <c r="J85">
        <v>759</v>
      </c>
      <c r="K85">
        <v>363</v>
      </c>
      <c r="L85">
        <v>346</v>
      </c>
      <c r="M85">
        <v>346</v>
      </c>
      <c r="N85">
        <v>2130</v>
      </c>
      <c r="O85">
        <v>1116</v>
      </c>
      <c r="P85">
        <v>134</v>
      </c>
      <c r="Q85">
        <v>110</v>
      </c>
      <c r="R85">
        <v>184</v>
      </c>
      <c r="S85">
        <v>6619</v>
      </c>
      <c r="T85">
        <v>2881</v>
      </c>
      <c r="U85">
        <v>0</v>
      </c>
      <c r="V85">
        <v>764</v>
      </c>
      <c r="W85">
        <v>2287</v>
      </c>
      <c r="X85">
        <v>2287</v>
      </c>
      <c r="Y85">
        <v>1523</v>
      </c>
      <c r="Z85">
        <v>11843</v>
      </c>
      <c r="AA85">
        <v>21614</v>
      </c>
      <c r="AB85">
        <v>1149</v>
      </c>
      <c r="AC85">
        <v>16292</v>
      </c>
      <c r="AD85">
        <v>796</v>
      </c>
      <c r="AE85">
        <v>620</v>
      </c>
      <c r="AF85">
        <v>1046</v>
      </c>
      <c r="AG85">
        <v>620</v>
      </c>
      <c r="AH85">
        <v>5322</v>
      </c>
      <c r="AI85">
        <v>4158</v>
      </c>
      <c r="AJ85">
        <v>281</v>
      </c>
      <c r="AK85">
        <v>9</v>
      </c>
      <c r="AL85">
        <v>1550</v>
      </c>
      <c r="AM85">
        <v>3370</v>
      </c>
      <c r="AN85">
        <v>0</v>
      </c>
      <c r="AO85">
        <v>0</v>
      </c>
      <c r="AP85">
        <v>310</v>
      </c>
      <c r="AQ85">
        <v>1941</v>
      </c>
      <c r="AR85">
        <v>38006</v>
      </c>
      <c r="AS85">
        <v>174</v>
      </c>
      <c r="AT85">
        <v>0</v>
      </c>
      <c r="AU85">
        <v>0</v>
      </c>
      <c r="AV85">
        <v>595</v>
      </c>
      <c r="AW85">
        <v>1952</v>
      </c>
      <c r="AX85">
        <v>396</v>
      </c>
      <c r="AY85">
        <v>4985</v>
      </c>
      <c r="AZ85">
        <v>2698</v>
      </c>
      <c r="BA85">
        <v>1144</v>
      </c>
      <c r="BB85">
        <v>886</v>
      </c>
      <c r="BC85">
        <v>0</v>
      </c>
      <c r="BD85" s="9">
        <v>83</v>
      </c>
    </row>
    <row r="86" spans="2:56" x14ac:dyDescent="0.35">
      <c r="B86" s="5" t="s">
        <v>51</v>
      </c>
      <c r="C86">
        <v>826</v>
      </c>
      <c r="D86">
        <v>1033</v>
      </c>
      <c r="E86">
        <v>207</v>
      </c>
      <c r="F86">
        <v>256</v>
      </c>
      <c r="G86">
        <v>150</v>
      </c>
      <c r="H86">
        <v>2914</v>
      </c>
      <c r="I86">
        <v>187</v>
      </c>
      <c r="J86">
        <v>657</v>
      </c>
      <c r="K86">
        <v>362</v>
      </c>
      <c r="L86">
        <v>298</v>
      </c>
      <c r="M86">
        <v>298</v>
      </c>
      <c r="N86">
        <v>1533</v>
      </c>
      <c r="O86">
        <v>948</v>
      </c>
      <c r="P86">
        <v>136</v>
      </c>
      <c r="Q86">
        <v>86</v>
      </c>
      <c r="R86">
        <v>165</v>
      </c>
      <c r="S86">
        <v>6118</v>
      </c>
      <c r="T86">
        <v>2620</v>
      </c>
      <c r="U86">
        <v>0</v>
      </c>
      <c r="V86">
        <v>721</v>
      </c>
      <c r="W86">
        <v>2123</v>
      </c>
      <c r="X86">
        <v>2123</v>
      </c>
      <c r="Y86">
        <v>1378</v>
      </c>
      <c r="Z86">
        <v>9660</v>
      </c>
      <c r="AA86">
        <v>18511</v>
      </c>
      <c r="AB86">
        <v>1059</v>
      </c>
      <c r="AC86">
        <v>13358</v>
      </c>
      <c r="AD86">
        <v>612</v>
      </c>
      <c r="AE86">
        <v>462</v>
      </c>
      <c r="AF86">
        <v>831</v>
      </c>
      <c r="AG86">
        <v>462</v>
      </c>
      <c r="AH86">
        <v>5153</v>
      </c>
      <c r="AI86">
        <v>3808</v>
      </c>
      <c r="AJ86">
        <v>238</v>
      </c>
      <c r="AK86">
        <v>26</v>
      </c>
      <c r="AL86">
        <v>1384</v>
      </c>
      <c r="AM86">
        <v>3174</v>
      </c>
      <c r="AN86">
        <v>0</v>
      </c>
      <c r="AO86">
        <v>0</v>
      </c>
      <c r="AP86">
        <v>305</v>
      </c>
      <c r="AQ86">
        <v>1610</v>
      </c>
      <c r="AR86">
        <v>32984</v>
      </c>
      <c r="AS86">
        <v>187</v>
      </c>
      <c r="AT86">
        <v>0</v>
      </c>
      <c r="AU86">
        <v>0</v>
      </c>
      <c r="AV86">
        <v>582</v>
      </c>
      <c r="AW86">
        <v>1979</v>
      </c>
      <c r="AX86">
        <v>295</v>
      </c>
      <c r="AY86">
        <v>4217</v>
      </c>
      <c r="AZ86">
        <v>2094</v>
      </c>
      <c r="BA86">
        <v>956</v>
      </c>
      <c r="BB86">
        <v>864</v>
      </c>
      <c r="BC86">
        <v>0</v>
      </c>
      <c r="BD86" s="9">
        <v>84</v>
      </c>
    </row>
    <row r="87" spans="2:56" x14ac:dyDescent="0.35">
      <c r="B87" s="5" t="s">
        <v>52</v>
      </c>
      <c r="C87">
        <v>675</v>
      </c>
      <c r="D87">
        <v>887</v>
      </c>
      <c r="E87">
        <v>212</v>
      </c>
      <c r="F87">
        <v>251</v>
      </c>
      <c r="G87">
        <v>167</v>
      </c>
      <c r="H87">
        <v>3182</v>
      </c>
      <c r="I87">
        <v>190</v>
      </c>
      <c r="J87">
        <v>633</v>
      </c>
      <c r="K87">
        <v>352</v>
      </c>
      <c r="L87">
        <v>341</v>
      </c>
      <c r="M87">
        <v>341</v>
      </c>
      <c r="N87">
        <v>1296</v>
      </c>
      <c r="O87">
        <v>1123</v>
      </c>
      <c r="P87">
        <v>136</v>
      </c>
      <c r="Q87">
        <v>133</v>
      </c>
      <c r="R87">
        <v>169</v>
      </c>
      <c r="S87">
        <v>5949</v>
      </c>
      <c r="T87">
        <v>2370</v>
      </c>
      <c r="U87">
        <v>0</v>
      </c>
      <c r="V87">
        <v>754</v>
      </c>
      <c r="W87">
        <v>2102</v>
      </c>
      <c r="X87">
        <v>2102</v>
      </c>
      <c r="Y87">
        <v>1387</v>
      </c>
      <c r="Z87">
        <v>8680</v>
      </c>
      <c r="AA87">
        <v>17348</v>
      </c>
      <c r="AB87">
        <v>917</v>
      </c>
      <c r="AC87">
        <v>12125</v>
      </c>
      <c r="AD87">
        <v>700</v>
      </c>
      <c r="AE87">
        <v>533</v>
      </c>
      <c r="AF87">
        <v>854</v>
      </c>
      <c r="AG87">
        <v>533</v>
      </c>
      <c r="AH87">
        <v>5223</v>
      </c>
      <c r="AI87">
        <v>3657</v>
      </c>
      <c r="AJ87">
        <v>267</v>
      </c>
      <c r="AK87">
        <v>30</v>
      </c>
      <c r="AL87">
        <v>1491</v>
      </c>
      <c r="AM87">
        <v>3200</v>
      </c>
      <c r="AN87">
        <v>0</v>
      </c>
      <c r="AO87">
        <v>0</v>
      </c>
      <c r="AP87">
        <v>252</v>
      </c>
      <c r="AQ87">
        <v>1408</v>
      </c>
      <c r="AR87">
        <v>31623</v>
      </c>
      <c r="AS87">
        <v>190</v>
      </c>
      <c r="AT87">
        <v>0</v>
      </c>
      <c r="AU87">
        <v>0</v>
      </c>
      <c r="AV87">
        <v>568</v>
      </c>
      <c r="AW87">
        <v>2023</v>
      </c>
      <c r="AX87">
        <v>281</v>
      </c>
      <c r="AY87">
        <v>3901</v>
      </c>
      <c r="AZ87">
        <v>1799</v>
      </c>
      <c r="BA87">
        <v>878</v>
      </c>
      <c r="BB87">
        <v>887</v>
      </c>
      <c r="BC87">
        <v>0</v>
      </c>
      <c r="BD87" s="9">
        <v>85</v>
      </c>
    </row>
    <row r="88" spans="2:56" x14ac:dyDescent="0.35">
      <c r="B88" s="5" t="s">
        <v>53</v>
      </c>
      <c r="C88">
        <v>626</v>
      </c>
      <c r="D88">
        <v>815</v>
      </c>
      <c r="E88">
        <v>189</v>
      </c>
      <c r="F88">
        <v>277</v>
      </c>
      <c r="G88">
        <v>203</v>
      </c>
      <c r="H88">
        <v>3604</v>
      </c>
      <c r="I88">
        <v>252</v>
      </c>
      <c r="J88">
        <v>780</v>
      </c>
      <c r="K88">
        <v>425</v>
      </c>
      <c r="L88">
        <v>406</v>
      </c>
      <c r="M88">
        <v>406</v>
      </c>
      <c r="N88">
        <v>1626</v>
      </c>
      <c r="O88">
        <v>1280</v>
      </c>
      <c r="P88">
        <v>185</v>
      </c>
      <c r="Q88">
        <v>94</v>
      </c>
      <c r="R88">
        <v>183</v>
      </c>
      <c r="S88">
        <v>6621</v>
      </c>
      <c r="T88">
        <v>2305</v>
      </c>
      <c r="U88">
        <v>0</v>
      </c>
      <c r="V88">
        <v>851</v>
      </c>
      <c r="W88">
        <v>2635</v>
      </c>
      <c r="X88">
        <v>2635</v>
      </c>
      <c r="Y88">
        <v>1631</v>
      </c>
      <c r="Z88">
        <v>9474</v>
      </c>
      <c r="AA88">
        <v>19864</v>
      </c>
      <c r="AB88">
        <v>854</v>
      </c>
      <c r="AC88">
        <v>13826</v>
      </c>
      <c r="AD88">
        <v>738</v>
      </c>
      <c r="AE88">
        <v>535</v>
      </c>
      <c r="AF88">
        <v>1118</v>
      </c>
      <c r="AG88">
        <v>535</v>
      </c>
      <c r="AH88">
        <v>6038</v>
      </c>
      <c r="AI88">
        <v>3734</v>
      </c>
      <c r="AJ88">
        <v>309</v>
      </c>
      <c r="AK88">
        <v>39</v>
      </c>
      <c r="AL88">
        <v>1724</v>
      </c>
      <c r="AM88">
        <v>3787</v>
      </c>
      <c r="AN88">
        <v>0</v>
      </c>
      <c r="AO88">
        <v>0</v>
      </c>
      <c r="AP88">
        <v>257</v>
      </c>
      <c r="AQ88">
        <v>1813</v>
      </c>
      <c r="AR88">
        <v>35878</v>
      </c>
      <c r="AS88">
        <v>252</v>
      </c>
      <c r="AT88">
        <v>0</v>
      </c>
      <c r="AU88">
        <v>0</v>
      </c>
      <c r="AV88">
        <v>600</v>
      </c>
      <c r="AW88">
        <v>2251</v>
      </c>
      <c r="AX88">
        <v>355</v>
      </c>
      <c r="AY88">
        <v>4795</v>
      </c>
      <c r="AZ88">
        <v>2160</v>
      </c>
      <c r="BA88">
        <v>1053</v>
      </c>
      <c r="BB88">
        <v>1026</v>
      </c>
      <c r="BC88">
        <v>0</v>
      </c>
      <c r="BD88" s="9">
        <v>86</v>
      </c>
    </row>
    <row r="89" spans="2:56" x14ac:dyDescent="0.35">
      <c r="B89" s="5" t="s">
        <v>54</v>
      </c>
      <c r="C89">
        <v>615</v>
      </c>
      <c r="D89">
        <v>772</v>
      </c>
      <c r="E89">
        <v>157</v>
      </c>
      <c r="F89">
        <v>292</v>
      </c>
      <c r="G89">
        <v>263</v>
      </c>
      <c r="H89">
        <v>3880</v>
      </c>
      <c r="I89">
        <v>260</v>
      </c>
      <c r="J89">
        <v>861</v>
      </c>
      <c r="K89">
        <v>454</v>
      </c>
      <c r="L89">
        <v>437</v>
      </c>
      <c r="M89">
        <v>437</v>
      </c>
      <c r="N89">
        <v>1665</v>
      </c>
      <c r="O89">
        <v>1353</v>
      </c>
      <c r="P89">
        <v>189</v>
      </c>
      <c r="Q89">
        <v>143</v>
      </c>
      <c r="R89">
        <v>241</v>
      </c>
      <c r="S89">
        <v>6530</v>
      </c>
      <c r="T89">
        <v>2390</v>
      </c>
      <c r="U89">
        <v>0</v>
      </c>
      <c r="V89">
        <v>858</v>
      </c>
      <c r="W89">
        <v>2439</v>
      </c>
      <c r="X89">
        <v>2439</v>
      </c>
      <c r="Y89">
        <v>1719</v>
      </c>
      <c r="Z89">
        <v>9703</v>
      </c>
      <c r="AA89">
        <v>20490</v>
      </c>
      <c r="AB89">
        <v>797</v>
      </c>
      <c r="AC89">
        <v>14561</v>
      </c>
      <c r="AD89">
        <v>815</v>
      </c>
      <c r="AE89">
        <v>552</v>
      </c>
      <c r="AF89">
        <v>1285</v>
      </c>
      <c r="AG89">
        <v>552</v>
      </c>
      <c r="AH89">
        <v>5929</v>
      </c>
      <c r="AI89">
        <v>3831</v>
      </c>
      <c r="AJ89">
        <v>305</v>
      </c>
      <c r="AK89">
        <v>25</v>
      </c>
      <c r="AL89">
        <v>1895</v>
      </c>
      <c r="AM89">
        <v>3785</v>
      </c>
      <c r="AN89">
        <v>0</v>
      </c>
      <c r="AO89">
        <v>0</v>
      </c>
      <c r="AP89">
        <v>297</v>
      </c>
      <c r="AQ89">
        <v>1800</v>
      </c>
      <c r="AR89">
        <v>36922</v>
      </c>
      <c r="AS89">
        <v>260</v>
      </c>
      <c r="AT89">
        <v>0</v>
      </c>
      <c r="AU89">
        <v>0</v>
      </c>
      <c r="AV89">
        <v>632</v>
      </c>
      <c r="AW89">
        <v>2144</v>
      </c>
      <c r="AX89">
        <v>407</v>
      </c>
      <c r="AY89">
        <v>4693</v>
      </c>
      <c r="AZ89">
        <v>2254</v>
      </c>
      <c r="BA89">
        <v>1343</v>
      </c>
      <c r="BB89">
        <v>993</v>
      </c>
      <c r="BC89">
        <v>0</v>
      </c>
      <c r="BD89" s="9">
        <v>87</v>
      </c>
    </row>
    <row r="90" spans="2:56" x14ac:dyDescent="0.35">
      <c r="B90" s="5" t="s">
        <v>55</v>
      </c>
      <c r="C90">
        <v>562</v>
      </c>
      <c r="D90">
        <v>744</v>
      </c>
      <c r="E90">
        <v>182</v>
      </c>
      <c r="F90">
        <v>232</v>
      </c>
      <c r="G90">
        <v>213</v>
      </c>
      <c r="H90">
        <v>3779</v>
      </c>
      <c r="I90">
        <v>197</v>
      </c>
      <c r="J90">
        <v>814</v>
      </c>
      <c r="K90">
        <v>428</v>
      </c>
      <c r="L90">
        <v>389</v>
      </c>
      <c r="M90">
        <v>389</v>
      </c>
      <c r="N90">
        <v>1605</v>
      </c>
      <c r="O90">
        <v>1264</v>
      </c>
      <c r="P90">
        <v>173</v>
      </c>
      <c r="Q90">
        <v>112</v>
      </c>
      <c r="R90">
        <v>193</v>
      </c>
      <c r="S90">
        <v>5690</v>
      </c>
      <c r="T90">
        <v>1884</v>
      </c>
      <c r="U90">
        <v>0</v>
      </c>
      <c r="V90">
        <v>727</v>
      </c>
      <c r="W90">
        <v>2413</v>
      </c>
      <c r="X90">
        <v>2413</v>
      </c>
      <c r="Y90">
        <v>1541</v>
      </c>
      <c r="Z90">
        <v>8490</v>
      </c>
      <c r="AA90">
        <v>18264</v>
      </c>
      <c r="AB90">
        <v>771</v>
      </c>
      <c r="AC90">
        <v>12759</v>
      </c>
      <c r="AD90">
        <v>747</v>
      </c>
      <c r="AE90">
        <v>534</v>
      </c>
      <c r="AF90">
        <v>1125</v>
      </c>
      <c r="AG90">
        <v>534</v>
      </c>
      <c r="AH90">
        <v>5505</v>
      </c>
      <c r="AI90">
        <v>3080</v>
      </c>
      <c r="AJ90">
        <v>269</v>
      </c>
      <c r="AK90">
        <v>27</v>
      </c>
      <c r="AL90">
        <v>1860</v>
      </c>
      <c r="AM90">
        <v>3387</v>
      </c>
      <c r="AN90">
        <v>0</v>
      </c>
      <c r="AO90">
        <v>0</v>
      </c>
      <c r="AP90">
        <v>233</v>
      </c>
      <c r="AQ90">
        <v>1675</v>
      </c>
      <c r="AR90">
        <v>33251</v>
      </c>
      <c r="AS90">
        <v>197</v>
      </c>
      <c r="AT90">
        <v>0</v>
      </c>
      <c r="AU90">
        <v>0</v>
      </c>
      <c r="AV90">
        <v>655</v>
      </c>
      <c r="AW90">
        <v>2118</v>
      </c>
      <c r="AX90">
        <v>386</v>
      </c>
      <c r="AY90">
        <v>4483</v>
      </c>
      <c r="AZ90">
        <v>2070</v>
      </c>
      <c r="BA90">
        <v>1103</v>
      </c>
      <c r="BB90">
        <v>815</v>
      </c>
      <c r="BC90">
        <v>0</v>
      </c>
      <c r="BD90" s="9">
        <v>88</v>
      </c>
    </row>
    <row r="91" spans="2:56" x14ac:dyDescent="0.35">
      <c r="B91" s="5" t="s">
        <v>56</v>
      </c>
      <c r="C91">
        <v>506</v>
      </c>
      <c r="D91">
        <v>607</v>
      </c>
      <c r="E91">
        <v>101</v>
      </c>
      <c r="F91">
        <v>196</v>
      </c>
      <c r="G91">
        <v>207</v>
      </c>
      <c r="H91">
        <v>3230</v>
      </c>
      <c r="I91">
        <v>154</v>
      </c>
      <c r="J91">
        <v>635</v>
      </c>
      <c r="K91">
        <v>333</v>
      </c>
      <c r="L91">
        <v>322</v>
      </c>
      <c r="M91">
        <v>322</v>
      </c>
      <c r="N91">
        <v>1294</v>
      </c>
      <c r="O91">
        <v>1045</v>
      </c>
      <c r="P91">
        <v>160</v>
      </c>
      <c r="Q91">
        <v>87</v>
      </c>
      <c r="R91">
        <v>146</v>
      </c>
      <c r="S91">
        <v>4762</v>
      </c>
      <c r="T91">
        <v>1610</v>
      </c>
      <c r="U91">
        <v>0</v>
      </c>
      <c r="V91">
        <v>623</v>
      </c>
      <c r="W91">
        <v>2018</v>
      </c>
      <c r="X91">
        <v>2018</v>
      </c>
      <c r="Y91">
        <v>1258</v>
      </c>
      <c r="Z91">
        <v>6842</v>
      </c>
      <c r="AA91">
        <v>14830</v>
      </c>
      <c r="AB91">
        <v>627</v>
      </c>
      <c r="AC91">
        <v>10291</v>
      </c>
      <c r="AD91">
        <v>645</v>
      </c>
      <c r="AE91">
        <v>438</v>
      </c>
      <c r="AF91">
        <v>964</v>
      </c>
      <c r="AG91">
        <v>438</v>
      </c>
      <c r="AH91">
        <v>4539</v>
      </c>
      <c r="AI91">
        <v>2590</v>
      </c>
      <c r="AJ91">
        <v>244</v>
      </c>
      <c r="AK91">
        <v>20</v>
      </c>
      <c r="AL91">
        <v>1575</v>
      </c>
      <c r="AM91">
        <v>2722</v>
      </c>
      <c r="AN91">
        <v>0</v>
      </c>
      <c r="AO91">
        <v>0</v>
      </c>
      <c r="AP91">
        <v>194</v>
      </c>
      <c r="AQ91">
        <v>1196</v>
      </c>
      <c r="AR91">
        <v>27358</v>
      </c>
      <c r="AS91">
        <v>154</v>
      </c>
      <c r="AT91">
        <v>0</v>
      </c>
      <c r="AU91">
        <v>0</v>
      </c>
      <c r="AV91">
        <v>610</v>
      </c>
      <c r="AW91">
        <v>1817</v>
      </c>
      <c r="AX91">
        <v>302</v>
      </c>
      <c r="AY91">
        <v>3702</v>
      </c>
      <c r="AZ91">
        <v>1684</v>
      </c>
      <c r="BA91">
        <v>983</v>
      </c>
      <c r="BB91">
        <v>649</v>
      </c>
      <c r="BC91">
        <v>0</v>
      </c>
      <c r="BD91" s="9">
        <v>89</v>
      </c>
    </row>
    <row r="92" spans="2:56" x14ac:dyDescent="0.35">
      <c r="B92" s="5" t="s">
        <v>57</v>
      </c>
      <c r="C92">
        <v>435</v>
      </c>
      <c r="D92">
        <v>554</v>
      </c>
      <c r="E92">
        <v>119</v>
      </c>
      <c r="F92">
        <v>205</v>
      </c>
      <c r="G92">
        <v>171</v>
      </c>
      <c r="H92">
        <v>3104</v>
      </c>
      <c r="I92">
        <v>200</v>
      </c>
      <c r="J92">
        <v>620</v>
      </c>
      <c r="K92">
        <v>337</v>
      </c>
      <c r="L92">
        <v>371</v>
      </c>
      <c r="M92">
        <v>371</v>
      </c>
      <c r="N92">
        <v>1230</v>
      </c>
      <c r="O92">
        <v>1089</v>
      </c>
      <c r="P92">
        <v>127</v>
      </c>
      <c r="Q92">
        <v>101</v>
      </c>
      <c r="R92">
        <v>136</v>
      </c>
      <c r="S92">
        <v>4456</v>
      </c>
      <c r="T92">
        <v>1314</v>
      </c>
      <c r="U92">
        <v>0</v>
      </c>
      <c r="V92">
        <v>644</v>
      </c>
      <c r="W92">
        <v>1949</v>
      </c>
      <c r="X92">
        <v>1949</v>
      </c>
      <c r="Y92">
        <v>1264</v>
      </c>
      <c r="Z92">
        <v>6096</v>
      </c>
      <c r="AA92">
        <v>13626</v>
      </c>
      <c r="AB92">
        <v>573</v>
      </c>
      <c r="AC92">
        <v>9229</v>
      </c>
      <c r="AD92">
        <v>577</v>
      </c>
      <c r="AE92">
        <v>406</v>
      </c>
      <c r="AF92">
        <v>978</v>
      </c>
      <c r="AG92">
        <v>406</v>
      </c>
      <c r="AH92">
        <v>4397</v>
      </c>
      <c r="AI92">
        <v>2307</v>
      </c>
      <c r="AJ92">
        <v>203</v>
      </c>
      <c r="AK92">
        <v>19</v>
      </c>
      <c r="AL92">
        <v>1490</v>
      </c>
      <c r="AM92">
        <v>2667</v>
      </c>
      <c r="AN92">
        <v>0</v>
      </c>
      <c r="AO92">
        <v>0</v>
      </c>
      <c r="AP92">
        <v>161</v>
      </c>
      <c r="AQ92">
        <v>1075</v>
      </c>
      <c r="AR92">
        <v>25567</v>
      </c>
      <c r="AS92">
        <v>200</v>
      </c>
      <c r="AT92">
        <v>0</v>
      </c>
      <c r="AU92">
        <v>0</v>
      </c>
      <c r="AV92">
        <v>525</v>
      </c>
      <c r="AW92">
        <v>1730</v>
      </c>
      <c r="AX92">
        <v>283</v>
      </c>
      <c r="AY92">
        <v>3545</v>
      </c>
      <c r="AZ92">
        <v>1596</v>
      </c>
      <c r="BA92">
        <v>817</v>
      </c>
      <c r="BB92">
        <v>689</v>
      </c>
      <c r="BC92">
        <v>0</v>
      </c>
      <c r="BD92" s="9">
        <v>90</v>
      </c>
    </row>
    <row r="93" spans="2:56" x14ac:dyDescent="0.35">
      <c r="B93" s="5" t="s">
        <v>58</v>
      </c>
      <c r="C93">
        <v>253</v>
      </c>
      <c r="D93">
        <v>320</v>
      </c>
      <c r="E93">
        <v>67</v>
      </c>
      <c r="F93">
        <v>135</v>
      </c>
      <c r="G93">
        <v>156</v>
      </c>
      <c r="H93">
        <v>2302</v>
      </c>
      <c r="I93">
        <v>139</v>
      </c>
      <c r="J93">
        <v>445</v>
      </c>
      <c r="K93">
        <v>245</v>
      </c>
      <c r="L93">
        <v>226</v>
      </c>
      <c r="M93">
        <v>226</v>
      </c>
      <c r="N93">
        <v>875</v>
      </c>
      <c r="O93">
        <v>747</v>
      </c>
      <c r="P93">
        <v>88</v>
      </c>
      <c r="Q93">
        <v>64</v>
      </c>
      <c r="R93">
        <v>87</v>
      </c>
      <c r="S93">
        <v>3277</v>
      </c>
      <c r="T93">
        <v>894</v>
      </c>
      <c r="U93">
        <v>0</v>
      </c>
      <c r="V93">
        <v>406</v>
      </c>
      <c r="W93">
        <v>1490</v>
      </c>
      <c r="X93">
        <v>1490</v>
      </c>
      <c r="Y93">
        <v>851</v>
      </c>
      <c r="Z93">
        <v>4417</v>
      </c>
      <c r="AA93">
        <v>9819</v>
      </c>
      <c r="AB93">
        <v>335</v>
      </c>
      <c r="AC93">
        <v>6634</v>
      </c>
      <c r="AD93">
        <v>419</v>
      </c>
      <c r="AE93">
        <v>263</v>
      </c>
      <c r="AF93">
        <v>674</v>
      </c>
      <c r="AG93">
        <v>263</v>
      </c>
      <c r="AH93">
        <v>3185</v>
      </c>
      <c r="AI93">
        <v>1648</v>
      </c>
      <c r="AJ93">
        <v>152</v>
      </c>
      <c r="AK93">
        <v>15</v>
      </c>
      <c r="AL93">
        <v>1143</v>
      </c>
      <c r="AM93">
        <v>1879</v>
      </c>
      <c r="AN93">
        <v>0</v>
      </c>
      <c r="AO93">
        <v>0</v>
      </c>
      <c r="AP93">
        <v>119</v>
      </c>
      <c r="AQ93">
        <v>770</v>
      </c>
      <c r="AR93">
        <v>18358</v>
      </c>
      <c r="AS93">
        <v>139</v>
      </c>
      <c r="AT93">
        <v>0</v>
      </c>
      <c r="AU93">
        <v>0</v>
      </c>
      <c r="AV93">
        <v>412</v>
      </c>
      <c r="AW93">
        <v>1306</v>
      </c>
      <c r="AX93">
        <v>200</v>
      </c>
      <c r="AY93">
        <v>2619</v>
      </c>
      <c r="AZ93">
        <v>1129</v>
      </c>
      <c r="BA93">
        <v>598</v>
      </c>
      <c r="BB93">
        <v>538</v>
      </c>
      <c r="BC93">
        <v>0</v>
      </c>
      <c r="BD93" s="9">
        <v>91</v>
      </c>
    </row>
    <row r="94" spans="2:56" x14ac:dyDescent="0.35">
      <c r="B94" s="5" t="s">
        <v>59</v>
      </c>
      <c r="C94">
        <v>167</v>
      </c>
      <c r="D94">
        <v>225</v>
      </c>
      <c r="E94">
        <v>58</v>
      </c>
      <c r="F94">
        <v>122</v>
      </c>
      <c r="G94">
        <v>90</v>
      </c>
      <c r="H94">
        <v>1795</v>
      </c>
      <c r="I94">
        <v>73</v>
      </c>
      <c r="J94">
        <v>356</v>
      </c>
      <c r="K94">
        <v>182</v>
      </c>
      <c r="L94">
        <v>183</v>
      </c>
      <c r="M94">
        <v>183</v>
      </c>
      <c r="N94">
        <v>664</v>
      </c>
      <c r="O94">
        <v>635</v>
      </c>
      <c r="P94">
        <v>67</v>
      </c>
      <c r="Q94">
        <v>61</v>
      </c>
      <c r="R94">
        <v>101</v>
      </c>
      <c r="S94">
        <v>2383</v>
      </c>
      <c r="T94">
        <v>725</v>
      </c>
      <c r="U94">
        <v>0</v>
      </c>
      <c r="V94">
        <v>350</v>
      </c>
      <c r="W94">
        <v>1000</v>
      </c>
      <c r="X94">
        <v>1000</v>
      </c>
      <c r="Y94">
        <v>706</v>
      </c>
      <c r="Z94">
        <v>3313</v>
      </c>
      <c r="AA94">
        <v>7452</v>
      </c>
      <c r="AB94">
        <v>232</v>
      </c>
      <c r="AC94">
        <v>5066</v>
      </c>
      <c r="AD94">
        <v>281</v>
      </c>
      <c r="AE94">
        <v>191</v>
      </c>
      <c r="AF94">
        <v>506</v>
      </c>
      <c r="AG94">
        <v>191</v>
      </c>
      <c r="AH94">
        <v>2386</v>
      </c>
      <c r="AI94">
        <v>1310</v>
      </c>
      <c r="AJ94">
        <v>116</v>
      </c>
      <c r="AK94">
        <v>7</v>
      </c>
      <c r="AL94">
        <v>852</v>
      </c>
      <c r="AM94">
        <v>1478</v>
      </c>
      <c r="AN94">
        <v>0</v>
      </c>
      <c r="AO94">
        <v>0</v>
      </c>
      <c r="AP94">
        <v>96</v>
      </c>
      <c r="AQ94">
        <v>679</v>
      </c>
      <c r="AR94">
        <v>13914</v>
      </c>
      <c r="AS94">
        <v>73</v>
      </c>
      <c r="AT94">
        <v>0</v>
      </c>
      <c r="AU94">
        <v>0</v>
      </c>
      <c r="AV94">
        <v>308</v>
      </c>
      <c r="AW94">
        <v>908</v>
      </c>
      <c r="AX94">
        <v>174</v>
      </c>
      <c r="AY94">
        <v>1882</v>
      </c>
      <c r="AZ94">
        <v>882</v>
      </c>
      <c r="BA94">
        <v>400</v>
      </c>
      <c r="BB94">
        <v>408</v>
      </c>
      <c r="BC94">
        <v>0</v>
      </c>
      <c r="BD94" s="9">
        <v>92</v>
      </c>
    </row>
    <row r="95" spans="2:56" x14ac:dyDescent="0.35">
      <c r="B95" s="5" t="s">
        <v>60</v>
      </c>
      <c r="C95">
        <v>120</v>
      </c>
      <c r="D95">
        <v>162</v>
      </c>
      <c r="E95">
        <v>42</v>
      </c>
      <c r="F95">
        <v>69</v>
      </c>
      <c r="G95">
        <v>69</v>
      </c>
      <c r="H95">
        <v>1204</v>
      </c>
      <c r="I95">
        <v>56</v>
      </c>
      <c r="J95">
        <v>170</v>
      </c>
      <c r="K95">
        <v>81</v>
      </c>
      <c r="L95">
        <v>116</v>
      </c>
      <c r="M95">
        <v>116</v>
      </c>
      <c r="N95">
        <v>422</v>
      </c>
      <c r="O95">
        <v>422</v>
      </c>
      <c r="P95">
        <v>43</v>
      </c>
      <c r="Q95">
        <v>39</v>
      </c>
      <c r="R95">
        <v>48</v>
      </c>
      <c r="S95">
        <v>1646</v>
      </c>
      <c r="T95">
        <v>496</v>
      </c>
      <c r="U95">
        <v>0</v>
      </c>
      <c r="V95">
        <v>256</v>
      </c>
      <c r="W95">
        <v>725</v>
      </c>
      <c r="X95">
        <v>725</v>
      </c>
      <c r="Y95">
        <v>426</v>
      </c>
      <c r="Z95">
        <v>2264</v>
      </c>
      <c r="AA95">
        <v>4928</v>
      </c>
      <c r="AB95">
        <v>165</v>
      </c>
      <c r="AC95">
        <v>3371</v>
      </c>
      <c r="AD95">
        <v>196</v>
      </c>
      <c r="AE95">
        <v>127</v>
      </c>
      <c r="AF95">
        <v>325</v>
      </c>
      <c r="AG95">
        <v>127</v>
      </c>
      <c r="AH95">
        <v>1557</v>
      </c>
      <c r="AI95">
        <v>865</v>
      </c>
      <c r="AJ95">
        <v>74</v>
      </c>
      <c r="AK95">
        <v>3</v>
      </c>
      <c r="AL95">
        <v>555</v>
      </c>
      <c r="AM95">
        <v>970</v>
      </c>
      <c r="AN95">
        <v>0</v>
      </c>
      <c r="AO95">
        <v>0</v>
      </c>
      <c r="AP95">
        <v>64</v>
      </c>
      <c r="AQ95">
        <v>425</v>
      </c>
      <c r="AR95">
        <v>9236</v>
      </c>
      <c r="AS95">
        <v>56</v>
      </c>
      <c r="AT95">
        <v>0</v>
      </c>
      <c r="AU95">
        <v>0</v>
      </c>
      <c r="AV95">
        <v>227</v>
      </c>
      <c r="AW95">
        <v>587</v>
      </c>
      <c r="AX95">
        <v>89</v>
      </c>
      <c r="AY95">
        <v>1280</v>
      </c>
      <c r="AZ95">
        <v>555</v>
      </c>
      <c r="BA95">
        <v>266</v>
      </c>
      <c r="BB95">
        <v>256</v>
      </c>
      <c r="BC95">
        <v>0</v>
      </c>
      <c r="BD95" s="9">
        <v>93</v>
      </c>
    </row>
    <row r="96" spans="2:56" x14ac:dyDescent="0.35">
      <c r="B96" s="5" t="s">
        <v>80</v>
      </c>
      <c r="C96">
        <v>62</v>
      </c>
      <c r="D96">
        <v>83</v>
      </c>
      <c r="E96">
        <v>21</v>
      </c>
      <c r="F96">
        <v>37</v>
      </c>
      <c r="G96">
        <v>39</v>
      </c>
      <c r="H96">
        <v>565</v>
      </c>
      <c r="I96">
        <v>38</v>
      </c>
      <c r="J96">
        <v>104</v>
      </c>
      <c r="K96">
        <v>55</v>
      </c>
      <c r="L96">
        <v>67</v>
      </c>
      <c r="M96">
        <v>67</v>
      </c>
      <c r="N96">
        <v>224</v>
      </c>
      <c r="O96">
        <v>208</v>
      </c>
      <c r="P96">
        <v>23</v>
      </c>
      <c r="Q96">
        <v>10</v>
      </c>
      <c r="R96">
        <v>24</v>
      </c>
      <c r="S96">
        <v>789</v>
      </c>
      <c r="T96">
        <v>234</v>
      </c>
      <c r="U96">
        <v>0</v>
      </c>
      <c r="V96">
        <v>104</v>
      </c>
      <c r="W96">
        <v>347</v>
      </c>
      <c r="X96">
        <v>347</v>
      </c>
      <c r="Y96">
        <v>208</v>
      </c>
      <c r="Z96">
        <v>1083</v>
      </c>
      <c r="AA96">
        <v>2336</v>
      </c>
      <c r="AB96">
        <v>87</v>
      </c>
      <c r="AC96">
        <v>1617</v>
      </c>
      <c r="AD96">
        <v>104</v>
      </c>
      <c r="AE96">
        <v>65</v>
      </c>
      <c r="AF96">
        <v>141</v>
      </c>
      <c r="AG96">
        <v>65</v>
      </c>
      <c r="AH96">
        <v>719</v>
      </c>
      <c r="AI96">
        <v>404</v>
      </c>
      <c r="AJ96">
        <v>56</v>
      </c>
      <c r="AK96">
        <v>4</v>
      </c>
      <c r="AL96">
        <v>251</v>
      </c>
      <c r="AM96">
        <v>419</v>
      </c>
      <c r="AN96">
        <v>0</v>
      </c>
      <c r="AO96">
        <v>0</v>
      </c>
      <c r="AP96">
        <v>32</v>
      </c>
      <c r="AQ96">
        <v>226</v>
      </c>
      <c r="AR96">
        <v>4449</v>
      </c>
      <c r="AS96">
        <v>38</v>
      </c>
      <c r="AT96">
        <v>0</v>
      </c>
      <c r="AU96">
        <v>0</v>
      </c>
      <c r="AV96">
        <v>106</v>
      </c>
      <c r="AW96">
        <v>300</v>
      </c>
      <c r="AX96">
        <v>49</v>
      </c>
      <c r="AY96">
        <v>640</v>
      </c>
      <c r="AZ96">
        <v>293</v>
      </c>
      <c r="BA96">
        <v>120</v>
      </c>
      <c r="BB96">
        <v>104</v>
      </c>
      <c r="BC96">
        <v>0</v>
      </c>
      <c r="BD96" s="9">
        <v>94</v>
      </c>
    </row>
    <row r="97" spans="1:56" x14ac:dyDescent="0.35">
      <c r="B97" s="5" t="s">
        <v>79</v>
      </c>
      <c r="C97">
        <v>25</v>
      </c>
      <c r="D97">
        <v>40</v>
      </c>
      <c r="E97">
        <v>15</v>
      </c>
      <c r="F97">
        <v>11</v>
      </c>
      <c r="G97">
        <v>12</v>
      </c>
      <c r="H97">
        <v>215</v>
      </c>
      <c r="I97">
        <v>14</v>
      </c>
      <c r="J97">
        <v>45</v>
      </c>
      <c r="K97">
        <v>29</v>
      </c>
      <c r="L97">
        <v>26</v>
      </c>
      <c r="M97">
        <v>26</v>
      </c>
      <c r="N97">
        <v>91</v>
      </c>
      <c r="O97">
        <v>81</v>
      </c>
      <c r="P97">
        <v>9</v>
      </c>
      <c r="Q97">
        <v>7</v>
      </c>
      <c r="R97">
        <v>11</v>
      </c>
      <c r="S97">
        <v>371</v>
      </c>
      <c r="T97">
        <v>110</v>
      </c>
      <c r="U97">
        <v>0</v>
      </c>
      <c r="V97">
        <v>52</v>
      </c>
      <c r="W97">
        <v>156</v>
      </c>
      <c r="X97">
        <v>156</v>
      </c>
      <c r="Y97">
        <v>97</v>
      </c>
      <c r="Z97">
        <v>464</v>
      </c>
      <c r="AA97">
        <v>1021</v>
      </c>
      <c r="AB97">
        <v>42</v>
      </c>
      <c r="AC97">
        <v>713</v>
      </c>
      <c r="AD97">
        <v>33</v>
      </c>
      <c r="AE97">
        <v>21</v>
      </c>
      <c r="AF97">
        <v>63</v>
      </c>
      <c r="AG97">
        <v>21</v>
      </c>
      <c r="AH97">
        <v>308</v>
      </c>
      <c r="AI97">
        <v>201</v>
      </c>
      <c r="AJ97">
        <v>30</v>
      </c>
      <c r="AK97">
        <v>2</v>
      </c>
      <c r="AL97">
        <v>92</v>
      </c>
      <c r="AM97">
        <v>188</v>
      </c>
      <c r="AN97">
        <v>0</v>
      </c>
      <c r="AO97">
        <v>0</v>
      </c>
      <c r="AP97">
        <v>9</v>
      </c>
      <c r="AQ97">
        <v>94</v>
      </c>
      <c r="AR97">
        <v>1916</v>
      </c>
      <c r="AS97">
        <v>14</v>
      </c>
      <c r="AT97">
        <v>0</v>
      </c>
      <c r="AU97">
        <v>0</v>
      </c>
      <c r="AV97">
        <v>42</v>
      </c>
      <c r="AW97">
        <v>120</v>
      </c>
      <c r="AX97">
        <v>16</v>
      </c>
      <c r="AY97">
        <v>267</v>
      </c>
      <c r="AZ97">
        <v>111</v>
      </c>
      <c r="BA97">
        <v>72</v>
      </c>
      <c r="BB97">
        <v>54</v>
      </c>
      <c r="BC97">
        <v>0</v>
      </c>
      <c r="BD97" s="9">
        <v>95</v>
      </c>
    </row>
    <row r="98" spans="1:56" x14ac:dyDescent="0.35">
      <c r="A98" s="2" t="s">
        <v>134</v>
      </c>
      <c r="B98" s="7" t="s">
        <v>83</v>
      </c>
      <c r="BD98" s="9">
        <v>96</v>
      </c>
    </row>
    <row r="99" spans="1:56" x14ac:dyDescent="0.35">
      <c r="A99" s="3"/>
      <c r="B99" s="5" t="s">
        <v>61</v>
      </c>
      <c r="BD99" s="9">
        <v>97</v>
      </c>
    </row>
    <row r="100" spans="1:56" x14ac:dyDescent="0.35">
      <c r="A100" s="3"/>
      <c r="B100" s="5" t="s">
        <v>78</v>
      </c>
      <c r="BD100" s="9">
        <v>98</v>
      </c>
    </row>
    <row r="101" spans="1:56" x14ac:dyDescent="0.35">
      <c r="A101" s="3"/>
      <c r="B101" s="5" t="s">
        <v>62</v>
      </c>
      <c r="C101">
        <v>959</v>
      </c>
      <c r="D101">
        <v>1342</v>
      </c>
      <c r="E101">
        <v>383</v>
      </c>
      <c r="F101">
        <v>387</v>
      </c>
      <c r="G101">
        <v>281</v>
      </c>
      <c r="H101">
        <v>1847</v>
      </c>
      <c r="I101">
        <v>362</v>
      </c>
      <c r="J101">
        <v>646</v>
      </c>
      <c r="K101">
        <v>329</v>
      </c>
      <c r="L101">
        <v>884</v>
      </c>
      <c r="M101">
        <v>884</v>
      </c>
      <c r="N101">
        <v>668</v>
      </c>
      <c r="O101">
        <v>690</v>
      </c>
      <c r="P101">
        <v>359</v>
      </c>
      <c r="Q101">
        <v>552</v>
      </c>
      <c r="R101">
        <v>215</v>
      </c>
      <c r="S101">
        <v>5913</v>
      </c>
      <c r="T101">
        <v>1606</v>
      </c>
      <c r="U101">
        <v>118</v>
      </c>
      <c r="V101">
        <v>929</v>
      </c>
      <c r="W101">
        <v>1557</v>
      </c>
      <c r="X101">
        <v>1557</v>
      </c>
      <c r="Y101">
        <v>1575</v>
      </c>
      <c r="Z101">
        <v>2401</v>
      </c>
      <c r="AA101">
        <v>8450</v>
      </c>
      <c r="AB101">
        <v>1616</v>
      </c>
      <c r="AC101">
        <v>4538</v>
      </c>
      <c r="AD101">
        <v>1238</v>
      </c>
      <c r="AE101">
        <v>957</v>
      </c>
      <c r="AF101">
        <v>231</v>
      </c>
      <c r="AG101">
        <v>957</v>
      </c>
      <c r="AH101">
        <v>3912</v>
      </c>
      <c r="AI101">
        <v>3994</v>
      </c>
      <c r="AJ101">
        <v>760</v>
      </c>
      <c r="AK101">
        <v>274</v>
      </c>
      <c r="AL101">
        <v>561</v>
      </c>
      <c r="AM101">
        <v>2196</v>
      </c>
      <c r="AN101">
        <v>49</v>
      </c>
      <c r="AO101">
        <v>49</v>
      </c>
      <c r="AP101">
        <v>362</v>
      </c>
      <c r="AQ101">
        <v>755</v>
      </c>
      <c r="AR101">
        <v>23121</v>
      </c>
      <c r="AS101">
        <v>362</v>
      </c>
      <c r="AT101">
        <v>14</v>
      </c>
      <c r="AU101">
        <v>14</v>
      </c>
      <c r="AV101">
        <v>596</v>
      </c>
      <c r="AW101">
        <v>1716</v>
      </c>
      <c r="AX101">
        <v>317</v>
      </c>
      <c r="AY101">
        <v>2974</v>
      </c>
      <c r="AZ101">
        <v>1417</v>
      </c>
      <c r="BA101">
        <v>577</v>
      </c>
      <c r="BB101">
        <v>1076</v>
      </c>
      <c r="BC101">
        <v>118</v>
      </c>
      <c r="BD101" s="9">
        <v>99</v>
      </c>
    </row>
    <row r="102" spans="1:56" x14ac:dyDescent="0.35">
      <c r="A102" s="3"/>
      <c r="B102" s="5" t="s">
        <v>63</v>
      </c>
      <c r="C102">
        <v>2193</v>
      </c>
      <c r="D102">
        <v>2788</v>
      </c>
      <c r="E102">
        <v>595</v>
      </c>
      <c r="F102">
        <v>753</v>
      </c>
      <c r="G102">
        <v>365</v>
      </c>
      <c r="H102">
        <v>2502</v>
      </c>
      <c r="I102">
        <v>553</v>
      </c>
      <c r="J102">
        <v>1032</v>
      </c>
      <c r="K102">
        <v>376</v>
      </c>
      <c r="L102">
        <v>1105</v>
      </c>
      <c r="M102">
        <v>1105</v>
      </c>
      <c r="N102">
        <v>1621</v>
      </c>
      <c r="O102">
        <v>894</v>
      </c>
      <c r="P102">
        <v>514</v>
      </c>
      <c r="Q102">
        <v>929</v>
      </c>
      <c r="R102">
        <v>273</v>
      </c>
      <c r="S102">
        <v>10080</v>
      </c>
      <c r="T102">
        <v>4104</v>
      </c>
      <c r="U102">
        <v>144</v>
      </c>
      <c r="V102">
        <v>1303</v>
      </c>
      <c r="W102">
        <v>2106</v>
      </c>
      <c r="X102">
        <v>2106</v>
      </c>
      <c r="Y102">
        <v>2335</v>
      </c>
      <c r="Z102">
        <v>4568</v>
      </c>
      <c r="AA102">
        <v>12732</v>
      </c>
      <c r="AB102">
        <v>3344</v>
      </c>
      <c r="AC102">
        <v>7386</v>
      </c>
      <c r="AD102">
        <v>1593</v>
      </c>
      <c r="AE102">
        <v>1228</v>
      </c>
      <c r="AF102">
        <v>289</v>
      </c>
      <c r="AG102">
        <v>1228</v>
      </c>
      <c r="AH102">
        <v>5346</v>
      </c>
      <c r="AI102">
        <v>7421</v>
      </c>
      <c r="AJ102">
        <v>953</v>
      </c>
      <c r="AK102">
        <v>556</v>
      </c>
      <c r="AL102">
        <v>762</v>
      </c>
      <c r="AM102">
        <v>2801</v>
      </c>
      <c r="AN102">
        <v>88</v>
      </c>
      <c r="AO102">
        <v>88</v>
      </c>
      <c r="AP102">
        <v>576</v>
      </c>
      <c r="AQ102">
        <v>960</v>
      </c>
      <c r="AR102">
        <v>36899</v>
      </c>
      <c r="AS102">
        <v>553</v>
      </c>
      <c r="AT102">
        <v>26</v>
      </c>
      <c r="AU102">
        <v>26</v>
      </c>
      <c r="AV102">
        <v>846</v>
      </c>
      <c r="AW102">
        <v>2545</v>
      </c>
      <c r="AX102">
        <v>656</v>
      </c>
      <c r="AY102">
        <v>5056</v>
      </c>
      <c r="AZ102">
        <v>2950</v>
      </c>
      <c r="BA102">
        <v>782</v>
      </c>
      <c r="BB102">
        <v>1435</v>
      </c>
      <c r="BC102">
        <v>144</v>
      </c>
      <c r="BD102" s="9">
        <v>100</v>
      </c>
    </row>
    <row r="103" spans="1:56" x14ac:dyDescent="0.35">
      <c r="A103" s="3"/>
      <c r="B103" s="5" t="s">
        <v>64</v>
      </c>
      <c r="C103">
        <v>2497</v>
      </c>
      <c r="D103">
        <v>3162</v>
      </c>
      <c r="E103">
        <v>665</v>
      </c>
      <c r="F103">
        <v>776</v>
      </c>
      <c r="G103">
        <v>428</v>
      </c>
      <c r="H103">
        <v>2689</v>
      </c>
      <c r="I103">
        <v>560</v>
      </c>
      <c r="J103">
        <v>1019</v>
      </c>
      <c r="K103">
        <v>434</v>
      </c>
      <c r="L103">
        <v>1072</v>
      </c>
      <c r="M103">
        <v>1072</v>
      </c>
      <c r="N103">
        <v>1497</v>
      </c>
      <c r="O103">
        <v>1016</v>
      </c>
      <c r="P103">
        <v>584</v>
      </c>
      <c r="Q103">
        <v>927</v>
      </c>
      <c r="R103">
        <v>254</v>
      </c>
      <c r="S103">
        <v>11158</v>
      </c>
      <c r="T103">
        <v>4643</v>
      </c>
      <c r="U103">
        <v>157</v>
      </c>
      <c r="V103">
        <v>1414</v>
      </c>
      <c r="W103">
        <v>2393</v>
      </c>
      <c r="X103">
        <v>2393</v>
      </c>
      <c r="Y103">
        <v>2433</v>
      </c>
      <c r="Z103">
        <v>5944</v>
      </c>
      <c r="AA103">
        <v>14679</v>
      </c>
      <c r="AB103">
        <v>3657</v>
      </c>
      <c r="AC103">
        <v>9066</v>
      </c>
      <c r="AD103">
        <v>1727</v>
      </c>
      <c r="AE103">
        <v>1299</v>
      </c>
      <c r="AF103">
        <v>357</v>
      </c>
      <c r="AG103">
        <v>1299</v>
      </c>
      <c r="AH103">
        <v>5613</v>
      </c>
      <c r="AI103">
        <v>8205</v>
      </c>
      <c r="AJ103">
        <v>1001</v>
      </c>
      <c r="AK103">
        <v>495</v>
      </c>
      <c r="AL103">
        <v>763</v>
      </c>
      <c r="AM103">
        <v>3033</v>
      </c>
      <c r="AN103">
        <v>100</v>
      </c>
      <c r="AO103">
        <v>100</v>
      </c>
      <c r="AP103">
        <v>642</v>
      </c>
      <c r="AQ103">
        <v>1074</v>
      </c>
      <c r="AR103">
        <v>40610</v>
      </c>
      <c r="AS103">
        <v>560</v>
      </c>
      <c r="AT103">
        <v>23</v>
      </c>
      <c r="AU103">
        <v>23</v>
      </c>
      <c r="AV103">
        <v>910</v>
      </c>
      <c r="AW103">
        <v>2580</v>
      </c>
      <c r="AX103">
        <v>585</v>
      </c>
      <c r="AY103">
        <v>5308</v>
      </c>
      <c r="AZ103">
        <v>2915</v>
      </c>
      <c r="BA103">
        <v>853</v>
      </c>
      <c r="BB103">
        <v>1634</v>
      </c>
      <c r="BC103">
        <v>157</v>
      </c>
      <c r="BD103" s="9">
        <v>101</v>
      </c>
    </row>
    <row r="104" spans="1:56" x14ac:dyDescent="0.35">
      <c r="A104" s="3"/>
      <c r="B104" s="5" t="s">
        <v>65</v>
      </c>
      <c r="C104">
        <v>2127</v>
      </c>
      <c r="D104">
        <v>2745</v>
      </c>
      <c r="E104">
        <v>618</v>
      </c>
      <c r="F104">
        <v>706</v>
      </c>
      <c r="G104">
        <v>356</v>
      </c>
      <c r="H104">
        <v>2556</v>
      </c>
      <c r="I104">
        <v>474</v>
      </c>
      <c r="J104">
        <v>846</v>
      </c>
      <c r="K104">
        <v>403</v>
      </c>
      <c r="L104">
        <v>1091</v>
      </c>
      <c r="M104">
        <v>1091</v>
      </c>
      <c r="N104">
        <v>1106</v>
      </c>
      <c r="O104">
        <v>966</v>
      </c>
      <c r="P104">
        <v>516</v>
      </c>
      <c r="Q104">
        <v>953</v>
      </c>
      <c r="R104">
        <v>246</v>
      </c>
      <c r="S104">
        <v>10451</v>
      </c>
      <c r="T104">
        <v>3896</v>
      </c>
      <c r="U104">
        <v>150</v>
      </c>
      <c r="V104">
        <v>1505</v>
      </c>
      <c r="W104">
        <v>2371</v>
      </c>
      <c r="X104">
        <v>2371</v>
      </c>
      <c r="Y104">
        <v>2351</v>
      </c>
      <c r="Z104">
        <v>4938</v>
      </c>
      <c r="AA104">
        <v>13925</v>
      </c>
      <c r="AB104">
        <v>3276</v>
      </c>
      <c r="AC104">
        <v>7994</v>
      </c>
      <c r="AD104">
        <v>1718</v>
      </c>
      <c r="AE104">
        <v>1362</v>
      </c>
      <c r="AF104">
        <v>379</v>
      </c>
      <c r="AG104">
        <v>1362</v>
      </c>
      <c r="AH104">
        <v>5931</v>
      </c>
      <c r="AI104">
        <v>7606</v>
      </c>
      <c r="AJ104">
        <v>1060</v>
      </c>
      <c r="AK104">
        <v>531</v>
      </c>
      <c r="AL104">
        <v>786</v>
      </c>
      <c r="AM104">
        <v>3202</v>
      </c>
      <c r="AN104">
        <v>62</v>
      </c>
      <c r="AO104">
        <v>62</v>
      </c>
      <c r="AP104">
        <v>694</v>
      </c>
      <c r="AQ104">
        <v>1031</v>
      </c>
      <c r="AR104">
        <v>38102</v>
      </c>
      <c r="AS104">
        <v>474</v>
      </c>
      <c r="AT104">
        <v>16</v>
      </c>
      <c r="AU104">
        <v>16</v>
      </c>
      <c r="AV104">
        <v>804</v>
      </c>
      <c r="AW104">
        <v>2729</v>
      </c>
      <c r="AX104">
        <v>443</v>
      </c>
      <c r="AY104">
        <v>4877</v>
      </c>
      <c r="AZ104">
        <v>2506</v>
      </c>
      <c r="BA104">
        <v>884</v>
      </c>
      <c r="BB104">
        <v>1697</v>
      </c>
      <c r="BC104">
        <v>150</v>
      </c>
      <c r="BD104" s="9">
        <v>102</v>
      </c>
    </row>
    <row r="105" spans="1:56" x14ac:dyDescent="0.35">
      <c r="A105" s="3"/>
      <c r="B105" s="5" t="s">
        <v>66</v>
      </c>
      <c r="C105">
        <v>1590</v>
      </c>
      <c r="D105">
        <v>2207</v>
      </c>
      <c r="E105">
        <v>617</v>
      </c>
      <c r="F105">
        <v>566</v>
      </c>
      <c r="G105">
        <v>373</v>
      </c>
      <c r="H105">
        <v>2574</v>
      </c>
      <c r="I105">
        <v>455</v>
      </c>
      <c r="J105">
        <v>848</v>
      </c>
      <c r="K105">
        <v>407</v>
      </c>
      <c r="L105">
        <v>1065</v>
      </c>
      <c r="M105">
        <v>1065</v>
      </c>
      <c r="N105">
        <v>862</v>
      </c>
      <c r="O105">
        <v>960</v>
      </c>
      <c r="P105">
        <v>578</v>
      </c>
      <c r="Q105">
        <v>899</v>
      </c>
      <c r="R105">
        <v>269</v>
      </c>
      <c r="S105">
        <v>8704</v>
      </c>
      <c r="T105">
        <v>2632</v>
      </c>
      <c r="U105">
        <v>153</v>
      </c>
      <c r="V105">
        <v>1467</v>
      </c>
      <c r="W105">
        <v>2235</v>
      </c>
      <c r="X105">
        <v>2235</v>
      </c>
      <c r="Y105">
        <v>2315</v>
      </c>
      <c r="Z105">
        <v>3687</v>
      </c>
      <c r="AA105">
        <v>11871</v>
      </c>
      <c r="AB105">
        <v>2646</v>
      </c>
      <c r="AC105">
        <v>6545</v>
      </c>
      <c r="AD105">
        <v>1625</v>
      </c>
      <c r="AE105">
        <v>1252</v>
      </c>
      <c r="AF105">
        <v>248</v>
      </c>
      <c r="AG105">
        <v>1252</v>
      </c>
      <c r="AH105">
        <v>5326</v>
      </c>
      <c r="AI105">
        <v>6014</v>
      </c>
      <c r="AJ105">
        <v>1025</v>
      </c>
      <c r="AK105">
        <v>439</v>
      </c>
      <c r="AL105">
        <v>770</v>
      </c>
      <c r="AM105">
        <v>2945</v>
      </c>
      <c r="AN105">
        <v>71</v>
      </c>
      <c r="AO105">
        <v>71</v>
      </c>
      <c r="AP105">
        <v>528</v>
      </c>
      <c r="AQ105">
        <v>956</v>
      </c>
      <c r="AR105">
        <v>33014</v>
      </c>
      <c r="AS105">
        <v>455</v>
      </c>
      <c r="AT105">
        <v>34</v>
      </c>
      <c r="AU105">
        <v>34</v>
      </c>
      <c r="AV105">
        <v>844</v>
      </c>
      <c r="AW105">
        <v>2381</v>
      </c>
      <c r="AX105">
        <v>441</v>
      </c>
      <c r="AY105">
        <v>4191</v>
      </c>
      <c r="AZ105">
        <v>1956</v>
      </c>
      <c r="BA105">
        <v>807</v>
      </c>
      <c r="BB105">
        <v>1458</v>
      </c>
      <c r="BC105">
        <v>153</v>
      </c>
      <c r="BD105" s="9">
        <v>103</v>
      </c>
    </row>
    <row r="106" spans="1:56" x14ac:dyDescent="0.35">
      <c r="A106" s="3"/>
      <c r="B106" s="5" t="s">
        <v>67</v>
      </c>
      <c r="C106">
        <v>1433</v>
      </c>
      <c r="D106">
        <v>2044</v>
      </c>
      <c r="E106">
        <v>611</v>
      </c>
      <c r="F106">
        <v>626</v>
      </c>
      <c r="G106">
        <v>439</v>
      </c>
      <c r="H106">
        <v>2816</v>
      </c>
      <c r="I106">
        <v>494</v>
      </c>
      <c r="J106">
        <v>905</v>
      </c>
      <c r="K106">
        <v>462</v>
      </c>
      <c r="L106">
        <v>1197</v>
      </c>
      <c r="M106">
        <v>1197</v>
      </c>
      <c r="N106">
        <v>767</v>
      </c>
      <c r="O106">
        <v>1025</v>
      </c>
      <c r="P106">
        <v>550</v>
      </c>
      <c r="Q106">
        <v>873</v>
      </c>
      <c r="R106">
        <v>266</v>
      </c>
      <c r="S106">
        <v>8657</v>
      </c>
      <c r="T106">
        <v>2320</v>
      </c>
      <c r="U106">
        <v>200</v>
      </c>
      <c r="V106">
        <v>1535</v>
      </c>
      <c r="W106">
        <v>2390</v>
      </c>
      <c r="X106">
        <v>2390</v>
      </c>
      <c r="Y106">
        <v>2440</v>
      </c>
      <c r="Z106">
        <v>3234</v>
      </c>
      <c r="AA106">
        <v>11853</v>
      </c>
      <c r="AB106">
        <v>2501</v>
      </c>
      <c r="AC106">
        <v>6289</v>
      </c>
      <c r="AD106">
        <v>1806</v>
      </c>
      <c r="AE106">
        <v>1367</v>
      </c>
      <c r="AF106">
        <v>291</v>
      </c>
      <c r="AG106">
        <v>1367</v>
      </c>
      <c r="AH106">
        <v>5564</v>
      </c>
      <c r="AI106">
        <v>5773</v>
      </c>
      <c r="AJ106">
        <v>971</v>
      </c>
      <c r="AK106">
        <v>457</v>
      </c>
      <c r="AL106">
        <v>916</v>
      </c>
      <c r="AM106">
        <v>3066</v>
      </c>
      <c r="AN106">
        <v>105</v>
      </c>
      <c r="AO106">
        <v>105</v>
      </c>
      <c r="AP106">
        <v>460</v>
      </c>
      <c r="AQ106">
        <v>1112</v>
      </c>
      <c r="AR106">
        <v>33442</v>
      </c>
      <c r="AS106">
        <v>494</v>
      </c>
      <c r="AT106">
        <v>14</v>
      </c>
      <c r="AU106">
        <v>14</v>
      </c>
      <c r="AV106">
        <v>875</v>
      </c>
      <c r="AW106">
        <v>2498</v>
      </c>
      <c r="AX106">
        <v>443</v>
      </c>
      <c r="AY106">
        <v>4243</v>
      </c>
      <c r="AZ106">
        <v>1853</v>
      </c>
      <c r="BA106">
        <v>836</v>
      </c>
      <c r="BB106">
        <v>1609</v>
      </c>
      <c r="BC106">
        <v>200</v>
      </c>
      <c r="BD106" s="9">
        <v>104</v>
      </c>
    </row>
    <row r="107" spans="1:56" x14ac:dyDescent="0.35">
      <c r="A107" s="3"/>
      <c r="B107" s="5" t="s">
        <v>68</v>
      </c>
      <c r="C107">
        <v>1498</v>
      </c>
      <c r="D107">
        <v>2184</v>
      </c>
      <c r="E107">
        <v>686</v>
      </c>
      <c r="F107">
        <v>665</v>
      </c>
      <c r="G107">
        <v>520</v>
      </c>
      <c r="H107">
        <v>3587</v>
      </c>
      <c r="I107">
        <v>664</v>
      </c>
      <c r="J107">
        <v>1040</v>
      </c>
      <c r="K107">
        <v>545</v>
      </c>
      <c r="L107">
        <v>1566</v>
      </c>
      <c r="M107">
        <v>1566</v>
      </c>
      <c r="N107">
        <v>799</v>
      </c>
      <c r="O107">
        <v>1328</v>
      </c>
      <c r="P107">
        <v>754</v>
      </c>
      <c r="Q107">
        <v>1094</v>
      </c>
      <c r="R107">
        <v>385</v>
      </c>
      <c r="S107">
        <v>9718</v>
      </c>
      <c r="T107">
        <v>2170</v>
      </c>
      <c r="U107">
        <v>233</v>
      </c>
      <c r="V107">
        <v>1758</v>
      </c>
      <c r="W107">
        <v>2735</v>
      </c>
      <c r="X107">
        <v>2735</v>
      </c>
      <c r="Y107">
        <v>2798</v>
      </c>
      <c r="Z107">
        <v>3645</v>
      </c>
      <c r="AA107">
        <v>14257</v>
      </c>
      <c r="AB107">
        <v>2712</v>
      </c>
      <c r="AC107">
        <v>7483</v>
      </c>
      <c r="AD107">
        <v>2134</v>
      </c>
      <c r="AE107">
        <v>1614</v>
      </c>
      <c r="AF107">
        <v>400</v>
      </c>
      <c r="AG107">
        <v>1614</v>
      </c>
      <c r="AH107">
        <v>6774</v>
      </c>
      <c r="AI107">
        <v>6319</v>
      </c>
      <c r="AJ107">
        <v>1216</v>
      </c>
      <c r="AK107">
        <v>528</v>
      </c>
      <c r="AL107">
        <v>1140</v>
      </c>
      <c r="AM107">
        <v>3608</v>
      </c>
      <c r="AN107">
        <v>95</v>
      </c>
      <c r="AO107">
        <v>95</v>
      </c>
      <c r="AP107">
        <v>583</v>
      </c>
      <c r="AQ107">
        <v>1267</v>
      </c>
      <c r="AR107">
        <v>39170</v>
      </c>
      <c r="AS107">
        <v>664</v>
      </c>
      <c r="AT107">
        <v>23</v>
      </c>
      <c r="AU107">
        <v>23</v>
      </c>
      <c r="AV107">
        <v>1119</v>
      </c>
      <c r="AW107">
        <v>3166</v>
      </c>
      <c r="AX107">
        <v>495</v>
      </c>
      <c r="AY107">
        <v>4782</v>
      </c>
      <c r="AZ107">
        <v>2047</v>
      </c>
      <c r="BA107">
        <v>1032</v>
      </c>
      <c r="BB107">
        <v>1839</v>
      </c>
      <c r="BC107">
        <v>233</v>
      </c>
      <c r="BD107" s="9">
        <v>105</v>
      </c>
    </row>
    <row r="108" spans="1:56" x14ac:dyDescent="0.35">
      <c r="A108" s="3"/>
      <c r="B108" s="5" t="s">
        <v>69</v>
      </c>
      <c r="C108">
        <v>1562</v>
      </c>
      <c r="D108">
        <v>2295</v>
      </c>
      <c r="E108">
        <v>733</v>
      </c>
      <c r="F108">
        <v>620</v>
      </c>
      <c r="G108">
        <v>577</v>
      </c>
      <c r="H108">
        <v>3706</v>
      </c>
      <c r="I108">
        <v>713</v>
      </c>
      <c r="J108">
        <v>1090</v>
      </c>
      <c r="K108">
        <v>562</v>
      </c>
      <c r="L108">
        <v>1695</v>
      </c>
      <c r="M108">
        <v>1695</v>
      </c>
      <c r="N108">
        <v>953</v>
      </c>
      <c r="O108">
        <v>1254</v>
      </c>
      <c r="P108">
        <v>740</v>
      </c>
      <c r="Q108">
        <v>1112</v>
      </c>
      <c r="R108">
        <v>363</v>
      </c>
      <c r="S108">
        <v>9801</v>
      </c>
      <c r="T108">
        <v>2060</v>
      </c>
      <c r="U108">
        <v>270</v>
      </c>
      <c r="V108">
        <v>1752</v>
      </c>
      <c r="W108">
        <v>2947</v>
      </c>
      <c r="X108">
        <v>2947</v>
      </c>
      <c r="Y108">
        <v>2842</v>
      </c>
      <c r="Z108">
        <v>3735</v>
      </c>
      <c r="AA108">
        <v>14788</v>
      </c>
      <c r="AB108">
        <v>2808</v>
      </c>
      <c r="AC108">
        <v>7726</v>
      </c>
      <c r="AD108">
        <v>2331</v>
      </c>
      <c r="AE108">
        <v>1754</v>
      </c>
      <c r="AF108">
        <v>480</v>
      </c>
      <c r="AG108">
        <v>1754</v>
      </c>
      <c r="AH108">
        <v>7062</v>
      </c>
      <c r="AI108">
        <v>6141</v>
      </c>
      <c r="AJ108">
        <v>1207</v>
      </c>
      <c r="AK108">
        <v>513</v>
      </c>
      <c r="AL108">
        <v>1189</v>
      </c>
      <c r="AM108">
        <v>3723</v>
      </c>
      <c r="AN108">
        <v>122</v>
      </c>
      <c r="AO108">
        <v>122</v>
      </c>
      <c r="AP108">
        <v>562</v>
      </c>
      <c r="AQ108">
        <v>1315</v>
      </c>
      <c r="AR108">
        <v>40518</v>
      </c>
      <c r="AS108">
        <v>713</v>
      </c>
      <c r="AT108">
        <v>20</v>
      </c>
      <c r="AU108">
        <v>20</v>
      </c>
      <c r="AV108">
        <v>1263</v>
      </c>
      <c r="AW108">
        <v>3339</v>
      </c>
      <c r="AX108">
        <v>528</v>
      </c>
      <c r="AY108">
        <v>5082</v>
      </c>
      <c r="AZ108">
        <v>2135</v>
      </c>
      <c r="BA108">
        <v>1093</v>
      </c>
      <c r="BB108">
        <v>1762</v>
      </c>
      <c r="BC108">
        <v>270</v>
      </c>
      <c r="BD108" s="9">
        <v>106</v>
      </c>
    </row>
    <row r="109" spans="1:56" x14ac:dyDescent="0.35">
      <c r="A109" s="3"/>
      <c r="B109" s="5" t="s">
        <v>70</v>
      </c>
      <c r="C109">
        <v>1390</v>
      </c>
      <c r="D109">
        <v>2044</v>
      </c>
      <c r="E109">
        <v>654</v>
      </c>
      <c r="F109">
        <v>671</v>
      </c>
      <c r="G109">
        <v>587</v>
      </c>
      <c r="H109">
        <v>3484</v>
      </c>
      <c r="I109">
        <v>693</v>
      </c>
      <c r="J109">
        <v>936</v>
      </c>
      <c r="K109">
        <v>471</v>
      </c>
      <c r="L109">
        <v>1582</v>
      </c>
      <c r="M109">
        <v>1582</v>
      </c>
      <c r="N109">
        <v>900</v>
      </c>
      <c r="O109">
        <v>1188</v>
      </c>
      <c r="P109">
        <v>700</v>
      </c>
      <c r="Q109">
        <v>1053</v>
      </c>
      <c r="R109">
        <v>288</v>
      </c>
      <c r="S109">
        <v>9078</v>
      </c>
      <c r="T109">
        <v>1871</v>
      </c>
      <c r="U109">
        <v>231</v>
      </c>
      <c r="V109">
        <v>1530</v>
      </c>
      <c r="W109">
        <v>2660</v>
      </c>
      <c r="X109">
        <v>2660</v>
      </c>
      <c r="Y109">
        <v>2466</v>
      </c>
      <c r="Z109">
        <v>3343</v>
      </c>
      <c r="AA109">
        <v>13419</v>
      </c>
      <c r="AB109">
        <v>2553</v>
      </c>
      <c r="AC109">
        <v>6938</v>
      </c>
      <c r="AD109">
        <v>2259</v>
      </c>
      <c r="AE109">
        <v>1672</v>
      </c>
      <c r="AF109">
        <v>438</v>
      </c>
      <c r="AG109">
        <v>1672</v>
      </c>
      <c r="AH109">
        <v>6481</v>
      </c>
      <c r="AI109">
        <v>5725</v>
      </c>
      <c r="AJ109">
        <v>1183</v>
      </c>
      <c r="AK109">
        <v>509</v>
      </c>
      <c r="AL109">
        <v>1060</v>
      </c>
      <c r="AM109">
        <v>3369</v>
      </c>
      <c r="AN109">
        <v>109</v>
      </c>
      <c r="AO109">
        <v>109</v>
      </c>
      <c r="AP109">
        <v>509</v>
      </c>
      <c r="AQ109">
        <v>1159</v>
      </c>
      <c r="AR109">
        <v>37275</v>
      </c>
      <c r="AS109">
        <v>693</v>
      </c>
      <c r="AT109">
        <v>14</v>
      </c>
      <c r="AU109">
        <v>14</v>
      </c>
      <c r="AV109">
        <v>1236</v>
      </c>
      <c r="AW109">
        <v>3112</v>
      </c>
      <c r="AX109">
        <v>465</v>
      </c>
      <c r="AY109">
        <v>4740</v>
      </c>
      <c r="AZ109">
        <v>2080</v>
      </c>
      <c r="BA109">
        <v>1010</v>
      </c>
      <c r="BB109">
        <v>1618</v>
      </c>
      <c r="BC109">
        <v>231</v>
      </c>
      <c r="BD109" s="9">
        <v>107</v>
      </c>
    </row>
    <row r="110" spans="1:56" x14ac:dyDescent="0.35">
      <c r="A110" s="3"/>
      <c r="B110" s="5" t="s">
        <v>71</v>
      </c>
      <c r="C110">
        <v>1242</v>
      </c>
      <c r="D110">
        <v>1852</v>
      </c>
      <c r="E110">
        <v>610</v>
      </c>
      <c r="F110">
        <v>563</v>
      </c>
      <c r="G110">
        <v>526</v>
      </c>
      <c r="H110">
        <v>3066</v>
      </c>
      <c r="I110">
        <v>629</v>
      </c>
      <c r="J110">
        <v>796</v>
      </c>
      <c r="K110">
        <v>418</v>
      </c>
      <c r="L110">
        <v>1556</v>
      </c>
      <c r="M110">
        <v>1556</v>
      </c>
      <c r="N110">
        <v>775</v>
      </c>
      <c r="O110">
        <v>1040</v>
      </c>
      <c r="P110">
        <v>528</v>
      </c>
      <c r="Q110">
        <v>882</v>
      </c>
      <c r="R110">
        <v>251</v>
      </c>
      <c r="S110">
        <v>7802</v>
      </c>
      <c r="T110">
        <v>1536</v>
      </c>
      <c r="U110">
        <v>248</v>
      </c>
      <c r="V110">
        <v>1426</v>
      </c>
      <c r="W110">
        <v>2425</v>
      </c>
      <c r="X110">
        <v>2425</v>
      </c>
      <c r="Y110">
        <v>2222</v>
      </c>
      <c r="Z110">
        <v>2630</v>
      </c>
      <c r="AA110">
        <v>11399</v>
      </c>
      <c r="AB110">
        <v>2340</v>
      </c>
      <c r="AC110">
        <v>5533</v>
      </c>
      <c r="AD110">
        <v>2041</v>
      </c>
      <c r="AE110">
        <v>1515</v>
      </c>
      <c r="AF110">
        <v>318</v>
      </c>
      <c r="AG110">
        <v>1515</v>
      </c>
      <c r="AH110">
        <v>5866</v>
      </c>
      <c r="AI110">
        <v>4748</v>
      </c>
      <c r="AJ110">
        <v>969</v>
      </c>
      <c r="AK110">
        <v>488</v>
      </c>
      <c r="AL110">
        <v>923</v>
      </c>
      <c r="AM110">
        <v>3059</v>
      </c>
      <c r="AN110">
        <v>104</v>
      </c>
      <c r="AO110">
        <v>104</v>
      </c>
      <c r="AP110">
        <v>498</v>
      </c>
      <c r="AQ110">
        <v>941</v>
      </c>
      <c r="AR110">
        <v>32644</v>
      </c>
      <c r="AS110">
        <v>629</v>
      </c>
      <c r="AT110">
        <v>30</v>
      </c>
      <c r="AU110">
        <v>30</v>
      </c>
      <c r="AV110">
        <v>1103</v>
      </c>
      <c r="AW110">
        <v>2807</v>
      </c>
      <c r="AX110">
        <v>378</v>
      </c>
      <c r="AY110">
        <v>4261</v>
      </c>
      <c r="AZ110">
        <v>1836</v>
      </c>
      <c r="BA110">
        <v>865</v>
      </c>
      <c r="BB110">
        <v>1361</v>
      </c>
      <c r="BC110">
        <v>248</v>
      </c>
      <c r="BD110" s="9">
        <v>108</v>
      </c>
    </row>
    <row r="111" spans="1:56" x14ac:dyDescent="0.35">
      <c r="A111" s="3"/>
      <c r="B111" s="5" t="s">
        <v>72</v>
      </c>
      <c r="C111">
        <v>1175</v>
      </c>
      <c r="D111">
        <v>1846</v>
      </c>
      <c r="E111">
        <v>671</v>
      </c>
      <c r="F111">
        <v>601</v>
      </c>
      <c r="G111">
        <v>577</v>
      </c>
      <c r="H111">
        <v>3156</v>
      </c>
      <c r="I111">
        <v>684</v>
      </c>
      <c r="J111">
        <v>825</v>
      </c>
      <c r="K111">
        <v>459</v>
      </c>
      <c r="L111">
        <v>1539</v>
      </c>
      <c r="M111">
        <v>1539</v>
      </c>
      <c r="N111">
        <v>799</v>
      </c>
      <c r="O111">
        <v>1047</v>
      </c>
      <c r="P111">
        <v>523</v>
      </c>
      <c r="Q111">
        <v>858</v>
      </c>
      <c r="R111">
        <v>247</v>
      </c>
      <c r="S111">
        <v>8027</v>
      </c>
      <c r="T111">
        <v>1507</v>
      </c>
      <c r="U111">
        <v>236</v>
      </c>
      <c r="V111">
        <v>1421</v>
      </c>
      <c r="W111">
        <v>2498</v>
      </c>
      <c r="X111">
        <v>2498</v>
      </c>
      <c r="Y111">
        <v>2246</v>
      </c>
      <c r="Z111">
        <v>2289</v>
      </c>
      <c r="AA111">
        <v>10956</v>
      </c>
      <c r="AB111">
        <v>2299</v>
      </c>
      <c r="AC111">
        <v>5323</v>
      </c>
      <c r="AD111">
        <v>2117</v>
      </c>
      <c r="AE111">
        <v>1540</v>
      </c>
      <c r="AF111">
        <v>360</v>
      </c>
      <c r="AG111">
        <v>1540</v>
      </c>
      <c r="AH111">
        <v>5633</v>
      </c>
      <c r="AI111">
        <v>4845</v>
      </c>
      <c r="AJ111">
        <v>1041</v>
      </c>
      <c r="AK111">
        <v>453</v>
      </c>
      <c r="AL111">
        <v>976</v>
      </c>
      <c r="AM111">
        <v>2936</v>
      </c>
      <c r="AN111">
        <v>119</v>
      </c>
      <c r="AO111">
        <v>119</v>
      </c>
      <c r="AP111">
        <v>460</v>
      </c>
      <c r="AQ111">
        <v>1056</v>
      </c>
      <c r="AR111">
        <v>32580</v>
      </c>
      <c r="AS111">
        <v>684</v>
      </c>
      <c r="AT111">
        <v>25</v>
      </c>
      <c r="AU111">
        <v>25</v>
      </c>
      <c r="AV111">
        <v>1133</v>
      </c>
      <c r="AW111">
        <v>2697</v>
      </c>
      <c r="AX111">
        <v>366</v>
      </c>
      <c r="AY111">
        <v>4358</v>
      </c>
      <c r="AZ111">
        <v>1860</v>
      </c>
      <c r="BA111">
        <v>848</v>
      </c>
      <c r="BB111">
        <v>1439</v>
      </c>
      <c r="BC111">
        <v>236</v>
      </c>
      <c r="BD111" s="9">
        <v>109</v>
      </c>
    </row>
    <row r="112" spans="1:56" x14ac:dyDescent="0.35">
      <c r="A112" s="3"/>
      <c r="B112" s="5" t="s">
        <v>73</v>
      </c>
      <c r="C112">
        <v>810</v>
      </c>
      <c r="D112">
        <v>1333</v>
      </c>
      <c r="E112">
        <v>523</v>
      </c>
      <c r="F112">
        <v>485</v>
      </c>
      <c r="G112">
        <v>476</v>
      </c>
      <c r="H112">
        <v>2542</v>
      </c>
      <c r="I112">
        <v>547</v>
      </c>
      <c r="J112">
        <v>672</v>
      </c>
      <c r="K112">
        <v>353</v>
      </c>
      <c r="L112">
        <v>1252</v>
      </c>
      <c r="M112">
        <v>1252</v>
      </c>
      <c r="N112">
        <v>642</v>
      </c>
      <c r="O112">
        <v>854</v>
      </c>
      <c r="P112">
        <v>468</v>
      </c>
      <c r="Q112">
        <v>694</v>
      </c>
      <c r="R112">
        <v>146</v>
      </c>
      <c r="S112">
        <v>6254</v>
      </c>
      <c r="T112">
        <v>1136</v>
      </c>
      <c r="U112">
        <v>173</v>
      </c>
      <c r="V112">
        <v>1160</v>
      </c>
      <c r="W112">
        <v>1922</v>
      </c>
      <c r="X112">
        <v>1922</v>
      </c>
      <c r="Y112">
        <v>1832</v>
      </c>
      <c r="Z112">
        <v>1748</v>
      </c>
      <c r="AA112">
        <v>8804</v>
      </c>
      <c r="AB112">
        <v>1687</v>
      </c>
      <c r="AC112">
        <v>4127</v>
      </c>
      <c r="AD112">
        <v>1602</v>
      </c>
      <c r="AE112">
        <v>1126</v>
      </c>
      <c r="AF112">
        <v>274</v>
      </c>
      <c r="AG112">
        <v>1126</v>
      </c>
      <c r="AH112">
        <v>4677</v>
      </c>
      <c r="AI112">
        <v>3785</v>
      </c>
      <c r="AJ112">
        <v>756</v>
      </c>
      <c r="AK112">
        <v>354</v>
      </c>
      <c r="AL112">
        <v>747</v>
      </c>
      <c r="AM112">
        <v>2486</v>
      </c>
      <c r="AN112">
        <v>103</v>
      </c>
      <c r="AO112">
        <v>103</v>
      </c>
      <c r="AP112">
        <v>369</v>
      </c>
      <c r="AQ112">
        <v>855</v>
      </c>
      <c r="AR112">
        <v>25764</v>
      </c>
      <c r="AS112">
        <v>547</v>
      </c>
      <c r="AT112">
        <v>19</v>
      </c>
      <c r="AU112">
        <v>19</v>
      </c>
      <c r="AV112">
        <v>941</v>
      </c>
      <c r="AW112">
        <v>2191</v>
      </c>
      <c r="AX112">
        <v>319</v>
      </c>
      <c r="AY112">
        <v>3418</v>
      </c>
      <c r="AZ112">
        <v>1496</v>
      </c>
      <c r="BA112">
        <v>636</v>
      </c>
      <c r="BB112">
        <v>1199</v>
      </c>
      <c r="BC112">
        <v>173</v>
      </c>
      <c r="BD112" s="9">
        <v>110</v>
      </c>
    </row>
    <row r="113" spans="1:56" x14ac:dyDescent="0.35">
      <c r="A113" s="3"/>
      <c r="B113" s="5" t="s">
        <v>74</v>
      </c>
      <c r="C113">
        <v>804</v>
      </c>
      <c r="D113">
        <v>1228</v>
      </c>
      <c r="E113">
        <v>424</v>
      </c>
      <c r="F113">
        <v>427</v>
      </c>
      <c r="G113">
        <v>440</v>
      </c>
      <c r="H113">
        <v>2066</v>
      </c>
      <c r="I113">
        <v>442</v>
      </c>
      <c r="J113">
        <v>534</v>
      </c>
      <c r="K113">
        <v>240</v>
      </c>
      <c r="L113">
        <v>981</v>
      </c>
      <c r="M113">
        <v>981</v>
      </c>
      <c r="N113">
        <v>617</v>
      </c>
      <c r="O113">
        <v>730</v>
      </c>
      <c r="P113">
        <v>380</v>
      </c>
      <c r="Q113">
        <v>613</v>
      </c>
      <c r="R113">
        <v>158</v>
      </c>
      <c r="S113">
        <v>5240</v>
      </c>
      <c r="T113">
        <v>1088</v>
      </c>
      <c r="U113">
        <v>166</v>
      </c>
      <c r="V113">
        <v>962</v>
      </c>
      <c r="W113">
        <v>1578</v>
      </c>
      <c r="X113">
        <v>1578</v>
      </c>
      <c r="Y113">
        <v>1496</v>
      </c>
      <c r="Z113">
        <v>1715</v>
      </c>
      <c r="AA113">
        <v>7811</v>
      </c>
      <c r="AB113">
        <v>1536</v>
      </c>
      <c r="AC113">
        <v>3868</v>
      </c>
      <c r="AD113">
        <v>1472</v>
      </c>
      <c r="AE113">
        <v>1032</v>
      </c>
      <c r="AF113">
        <v>202</v>
      </c>
      <c r="AG113">
        <v>1032</v>
      </c>
      <c r="AH113">
        <v>3943</v>
      </c>
      <c r="AI113">
        <v>3220</v>
      </c>
      <c r="AJ113">
        <v>601</v>
      </c>
      <c r="AK113">
        <v>308</v>
      </c>
      <c r="AL113">
        <v>568</v>
      </c>
      <c r="AM113">
        <v>2070</v>
      </c>
      <c r="AN113">
        <v>63</v>
      </c>
      <c r="AO113">
        <v>63</v>
      </c>
      <c r="AP113">
        <v>282</v>
      </c>
      <c r="AQ113">
        <v>805</v>
      </c>
      <c r="AR113">
        <v>22167</v>
      </c>
      <c r="AS113">
        <v>442</v>
      </c>
      <c r="AT113">
        <v>10</v>
      </c>
      <c r="AU113">
        <v>10</v>
      </c>
      <c r="AV113">
        <v>768</v>
      </c>
      <c r="AW113">
        <v>1873</v>
      </c>
      <c r="AX113">
        <v>294</v>
      </c>
      <c r="AY113">
        <v>2904</v>
      </c>
      <c r="AZ113">
        <v>1326</v>
      </c>
      <c r="BA113">
        <v>608</v>
      </c>
      <c r="BB113">
        <v>918</v>
      </c>
      <c r="BC113">
        <v>166</v>
      </c>
      <c r="BD113" s="9">
        <v>111</v>
      </c>
    </row>
    <row r="114" spans="1:56" x14ac:dyDescent="0.35">
      <c r="A114" s="3"/>
      <c r="B114" s="5" t="s">
        <v>75</v>
      </c>
      <c r="C114">
        <v>713</v>
      </c>
      <c r="D114">
        <v>1051</v>
      </c>
      <c r="E114">
        <v>338</v>
      </c>
      <c r="F114">
        <v>330</v>
      </c>
      <c r="G114">
        <v>334</v>
      </c>
      <c r="H114">
        <v>1620</v>
      </c>
      <c r="I114">
        <v>350</v>
      </c>
      <c r="J114">
        <v>357</v>
      </c>
      <c r="K114">
        <v>161</v>
      </c>
      <c r="L114">
        <v>817</v>
      </c>
      <c r="M114">
        <v>817</v>
      </c>
      <c r="N114">
        <v>502</v>
      </c>
      <c r="O114">
        <v>541</v>
      </c>
      <c r="P114">
        <v>350</v>
      </c>
      <c r="Q114">
        <v>483</v>
      </c>
      <c r="R114">
        <v>151</v>
      </c>
      <c r="S114">
        <v>4031</v>
      </c>
      <c r="T114">
        <v>815</v>
      </c>
      <c r="U114">
        <v>153</v>
      </c>
      <c r="V114">
        <v>693</v>
      </c>
      <c r="W114">
        <v>1257</v>
      </c>
      <c r="X114">
        <v>1257</v>
      </c>
      <c r="Y114">
        <v>1050</v>
      </c>
      <c r="Z114">
        <v>1545</v>
      </c>
      <c r="AA114">
        <v>6306</v>
      </c>
      <c r="AB114">
        <v>1272</v>
      </c>
      <c r="AC114">
        <v>3305</v>
      </c>
      <c r="AD114">
        <v>1078</v>
      </c>
      <c r="AE114">
        <v>744</v>
      </c>
      <c r="AF114">
        <v>156</v>
      </c>
      <c r="AG114">
        <v>744</v>
      </c>
      <c r="AH114">
        <v>3001</v>
      </c>
      <c r="AI114">
        <v>2424</v>
      </c>
      <c r="AJ114">
        <v>473</v>
      </c>
      <c r="AK114">
        <v>221</v>
      </c>
      <c r="AL114">
        <v>478</v>
      </c>
      <c r="AM114">
        <v>1529</v>
      </c>
      <c r="AN114">
        <v>60</v>
      </c>
      <c r="AO114">
        <v>60</v>
      </c>
      <c r="AP114">
        <v>236</v>
      </c>
      <c r="AQ114">
        <v>671</v>
      </c>
      <c r="AR114">
        <v>17470</v>
      </c>
      <c r="AS114">
        <v>350</v>
      </c>
      <c r="AT114">
        <v>15</v>
      </c>
      <c r="AU114">
        <v>15</v>
      </c>
      <c r="AV114">
        <v>601</v>
      </c>
      <c r="AW114">
        <v>1472</v>
      </c>
      <c r="AX114">
        <v>196</v>
      </c>
      <c r="AY114">
        <v>2325</v>
      </c>
      <c r="AZ114">
        <v>1068</v>
      </c>
      <c r="BA114">
        <v>432</v>
      </c>
      <c r="BB114">
        <v>653</v>
      </c>
      <c r="BC114">
        <v>153</v>
      </c>
      <c r="BD114" s="9">
        <v>112</v>
      </c>
    </row>
    <row r="115" spans="1:56" x14ac:dyDescent="0.35">
      <c r="A115" s="3"/>
      <c r="B115" s="5" t="s">
        <v>81</v>
      </c>
      <c r="C115">
        <v>401</v>
      </c>
      <c r="D115">
        <v>587</v>
      </c>
      <c r="E115">
        <v>186</v>
      </c>
      <c r="F115">
        <v>245</v>
      </c>
      <c r="G115">
        <v>187</v>
      </c>
      <c r="H115">
        <v>890</v>
      </c>
      <c r="I115">
        <v>213</v>
      </c>
      <c r="J115">
        <v>208</v>
      </c>
      <c r="K115">
        <v>102</v>
      </c>
      <c r="L115">
        <v>455</v>
      </c>
      <c r="M115">
        <v>455</v>
      </c>
      <c r="N115">
        <v>275</v>
      </c>
      <c r="O115">
        <v>289</v>
      </c>
      <c r="P115">
        <v>203</v>
      </c>
      <c r="Q115">
        <v>272</v>
      </c>
      <c r="R115">
        <v>67</v>
      </c>
      <c r="S115">
        <v>2527</v>
      </c>
      <c r="T115">
        <v>556</v>
      </c>
      <c r="U115">
        <v>63</v>
      </c>
      <c r="V115">
        <v>433</v>
      </c>
      <c r="W115">
        <v>809</v>
      </c>
      <c r="X115">
        <v>809</v>
      </c>
      <c r="Y115">
        <v>641</v>
      </c>
      <c r="Z115">
        <v>960</v>
      </c>
      <c r="AA115">
        <v>3673</v>
      </c>
      <c r="AB115">
        <v>728</v>
      </c>
      <c r="AC115">
        <v>1920</v>
      </c>
      <c r="AD115">
        <v>676</v>
      </c>
      <c r="AE115">
        <v>489</v>
      </c>
      <c r="AF115">
        <v>80</v>
      </c>
      <c r="AG115">
        <v>489</v>
      </c>
      <c r="AH115">
        <v>1753</v>
      </c>
      <c r="AI115">
        <v>1505</v>
      </c>
      <c r="AJ115">
        <v>307</v>
      </c>
      <c r="AK115">
        <v>141</v>
      </c>
      <c r="AL115">
        <v>244</v>
      </c>
      <c r="AM115">
        <v>842</v>
      </c>
      <c r="AN115">
        <v>29</v>
      </c>
      <c r="AO115">
        <v>29</v>
      </c>
      <c r="AP115">
        <v>204</v>
      </c>
      <c r="AQ115">
        <v>353</v>
      </c>
      <c r="AR115">
        <v>10411</v>
      </c>
      <c r="AS115">
        <v>213</v>
      </c>
      <c r="AT115">
        <v>5</v>
      </c>
      <c r="AU115">
        <v>5</v>
      </c>
      <c r="AV115">
        <v>357</v>
      </c>
      <c r="AW115">
        <v>911</v>
      </c>
      <c r="AX115">
        <v>106</v>
      </c>
      <c r="AY115">
        <v>1533</v>
      </c>
      <c r="AZ115">
        <v>724</v>
      </c>
      <c r="BA115">
        <v>257</v>
      </c>
      <c r="BB115">
        <v>370</v>
      </c>
      <c r="BC115">
        <v>63</v>
      </c>
      <c r="BD115" s="9">
        <v>113</v>
      </c>
    </row>
    <row r="116" spans="1:56" x14ac:dyDescent="0.35">
      <c r="A116" s="3"/>
      <c r="B116" s="5" t="s">
        <v>82</v>
      </c>
      <c r="C116">
        <v>195</v>
      </c>
      <c r="D116">
        <v>309</v>
      </c>
      <c r="E116">
        <v>114</v>
      </c>
      <c r="F116">
        <v>161</v>
      </c>
      <c r="G116">
        <v>104</v>
      </c>
      <c r="H116">
        <v>620</v>
      </c>
      <c r="I116">
        <v>147</v>
      </c>
      <c r="J116">
        <v>126</v>
      </c>
      <c r="K116">
        <v>61</v>
      </c>
      <c r="L116">
        <v>276</v>
      </c>
      <c r="M116">
        <v>276</v>
      </c>
      <c r="N116">
        <v>165</v>
      </c>
      <c r="O116">
        <v>184</v>
      </c>
      <c r="P116">
        <v>139</v>
      </c>
      <c r="Q116">
        <v>147</v>
      </c>
      <c r="R116">
        <v>35</v>
      </c>
      <c r="S116">
        <v>1456</v>
      </c>
      <c r="T116">
        <v>336</v>
      </c>
      <c r="U116">
        <v>57</v>
      </c>
      <c r="V116">
        <v>276</v>
      </c>
      <c r="W116">
        <v>482</v>
      </c>
      <c r="X116">
        <v>482</v>
      </c>
      <c r="Y116">
        <v>402</v>
      </c>
      <c r="Z116">
        <v>563</v>
      </c>
      <c r="AA116">
        <v>1897</v>
      </c>
      <c r="AB116">
        <v>373</v>
      </c>
      <c r="AC116">
        <v>1033</v>
      </c>
      <c r="AD116">
        <v>376</v>
      </c>
      <c r="AE116">
        <v>272</v>
      </c>
      <c r="AF116">
        <v>26</v>
      </c>
      <c r="AG116">
        <v>272</v>
      </c>
      <c r="AH116">
        <v>864</v>
      </c>
      <c r="AI116">
        <v>827</v>
      </c>
      <c r="AJ116">
        <v>139</v>
      </c>
      <c r="AK116">
        <v>64</v>
      </c>
      <c r="AL116">
        <v>154</v>
      </c>
      <c r="AM116">
        <v>360</v>
      </c>
      <c r="AN116">
        <v>12</v>
      </c>
      <c r="AO116">
        <v>12</v>
      </c>
      <c r="AP116">
        <v>96</v>
      </c>
      <c r="AQ116">
        <v>168</v>
      </c>
      <c r="AR116">
        <v>5892</v>
      </c>
      <c r="AS116">
        <v>147</v>
      </c>
      <c r="AT116">
        <v>1</v>
      </c>
      <c r="AU116">
        <v>1</v>
      </c>
      <c r="AV116">
        <v>282</v>
      </c>
      <c r="AW116">
        <v>504</v>
      </c>
      <c r="AX116">
        <v>65</v>
      </c>
      <c r="AY116">
        <v>904</v>
      </c>
      <c r="AZ116">
        <v>422</v>
      </c>
      <c r="BA116">
        <v>102</v>
      </c>
      <c r="BB116">
        <v>205</v>
      </c>
      <c r="BC116">
        <v>57</v>
      </c>
      <c r="BD116" s="9">
        <v>114</v>
      </c>
    </row>
    <row r="117" spans="1:56" x14ac:dyDescent="0.35">
      <c r="A117" s="3"/>
      <c r="B117" s="5" t="s">
        <v>76</v>
      </c>
      <c r="BD117" s="9">
        <v>115</v>
      </c>
    </row>
    <row r="118" spans="1:56" x14ac:dyDescent="0.35">
      <c r="A118" s="3"/>
      <c r="B118" s="5" t="s">
        <v>46</v>
      </c>
      <c r="BD118" s="9">
        <v>116</v>
      </c>
    </row>
    <row r="119" spans="1:56" x14ac:dyDescent="0.35">
      <c r="A119" s="3"/>
      <c r="B119" s="5" t="s">
        <v>77</v>
      </c>
      <c r="BD119" s="9">
        <v>117</v>
      </c>
    </row>
    <row r="120" spans="1:56" x14ac:dyDescent="0.35">
      <c r="A120" s="3"/>
      <c r="B120" s="5" t="s">
        <v>47</v>
      </c>
      <c r="C120">
        <v>925</v>
      </c>
      <c r="D120">
        <v>1350</v>
      </c>
      <c r="E120">
        <v>425</v>
      </c>
      <c r="F120">
        <v>390</v>
      </c>
      <c r="G120">
        <v>304</v>
      </c>
      <c r="H120">
        <v>2032</v>
      </c>
      <c r="I120">
        <v>365</v>
      </c>
      <c r="J120">
        <v>621</v>
      </c>
      <c r="K120">
        <v>306</v>
      </c>
      <c r="L120">
        <v>904</v>
      </c>
      <c r="M120">
        <v>904</v>
      </c>
      <c r="N120">
        <v>564</v>
      </c>
      <c r="O120">
        <v>727</v>
      </c>
      <c r="P120">
        <v>419</v>
      </c>
      <c r="Q120">
        <v>608</v>
      </c>
      <c r="R120">
        <v>218</v>
      </c>
      <c r="S120">
        <v>5932</v>
      </c>
      <c r="T120">
        <v>1517</v>
      </c>
      <c r="U120">
        <v>140</v>
      </c>
      <c r="V120">
        <v>1094</v>
      </c>
      <c r="W120">
        <v>1635</v>
      </c>
      <c r="X120">
        <v>1635</v>
      </c>
      <c r="Y120">
        <v>1715</v>
      </c>
      <c r="Z120">
        <v>2329</v>
      </c>
      <c r="AA120">
        <v>8547</v>
      </c>
      <c r="AB120">
        <v>1696</v>
      </c>
      <c r="AC120">
        <v>4487</v>
      </c>
      <c r="AD120">
        <v>1318</v>
      </c>
      <c r="AE120">
        <v>1014</v>
      </c>
      <c r="AF120">
        <v>213</v>
      </c>
      <c r="AG120">
        <v>1014</v>
      </c>
      <c r="AH120">
        <v>4060</v>
      </c>
      <c r="AI120">
        <v>3932</v>
      </c>
      <c r="AJ120">
        <v>717</v>
      </c>
      <c r="AK120">
        <v>346</v>
      </c>
      <c r="AL120">
        <v>663</v>
      </c>
      <c r="AM120">
        <v>2211</v>
      </c>
      <c r="AN120">
        <v>67</v>
      </c>
      <c r="AO120">
        <v>67</v>
      </c>
      <c r="AP120">
        <v>380</v>
      </c>
      <c r="AQ120">
        <v>725</v>
      </c>
      <c r="AR120">
        <v>23693</v>
      </c>
      <c r="AS120">
        <v>365</v>
      </c>
      <c r="AT120">
        <v>8</v>
      </c>
      <c r="AU120">
        <v>8</v>
      </c>
      <c r="AV120">
        <v>642</v>
      </c>
      <c r="AW120">
        <v>1849</v>
      </c>
      <c r="AX120">
        <v>315</v>
      </c>
      <c r="AY120">
        <v>2969</v>
      </c>
      <c r="AZ120">
        <v>1334</v>
      </c>
      <c r="BA120">
        <v>583</v>
      </c>
      <c r="BB120">
        <v>1090</v>
      </c>
      <c r="BC120">
        <v>140</v>
      </c>
      <c r="BD120" s="9">
        <v>118</v>
      </c>
    </row>
    <row r="121" spans="1:56" x14ac:dyDescent="0.35">
      <c r="A121" s="3"/>
      <c r="B121" s="5" t="s">
        <v>48</v>
      </c>
      <c r="C121">
        <v>2227</v>
      </c>
      <c r="D121">
        <v>2839</v>
      </c>
      <c r="E121">
        <v>612</v>
      </c>
      <c r="F121">
        <v>608</v>
      </c>
      <c r="G121">
        <v>398</v>
      </c>
      <c r="H121">
        <v>2609</v>
      </c>
      <c r="I121">
        <v>540</v>
      </c>
      <c r="J121">
        <v>1032</v>
      </c>
      <c r="K121">
        <v>406</v>
      </c>
      <c r="L121">
        <v>1220</v>
      </c>
      <c r="M121">
        <v>1220</v>
      </c>
      <c r="N121">
        <v>1679</v>
      </c>
      <c r="O121">
        <v>978</v>
      </c>
      <c r="P121">
        <v>616</v>
      </c>
      <c r="Q121">
        <v>853</v>
      </c>
      <c r="R121">
        <v>295</v>
      </c>
      <c r="S121">
        <v>8771</v>
      </c>
      <c r="T121">
        <v>2929</v>
      </c>
      <c r="U121">
        <v>156</v>
      </c>
      <c r="V121">
        <v>1315</v>
      </c>
      <c r="W121">
        <v>2030</v>
      </c>
      <c r="X121">
        <v>2030</v>
      </c>
      <c r="Y121">
        <v>2347</v>
      </c>
      <c r="Z121">
        <v>4391</v>
      </c>
      <c r="AA121">
        <v>12741</v>
      </c>
      <c r="AB121">
        <v>3325</v>
      </c>
      <c r="AC121">
        <v>7435</v>
      </c>
      <c r="AD121">
        <v>1706</v>
      </c>
      <c r="AE121">
        <v>1308</v>
      </c>
      <c r="AF121">
        <v>322</v>
      </c>
      <c r="AG121">
        <v>1308</v>
      </c>
      <c r="AH121">
        <v>5306</v>
      </c>
      <c r="AI121">
        <v>6201</v>
      </c>
      <c r="AJ121">
        <v>886</v>
      </c>
      <c r="AK121">
        <v>486</v>
      </c>
      <c r="AL121">
        <v>832</v>
      </c>
      <c r="AM121">
        <v>2832</v>
      </c>
      <c r="AN121">
        <v>91</v>
      </c>
      <c r="AO121">
        <v>91</v>
      </c>
      <c r="AP121">
        <v>669</v>
      </c>
      <c r="AQ121">
        <v>976</v>
      </c>
      <c r="AR121">
        <v>35964</v>
      </c>
      <c r="AS121">
        <v>540</v>
      </c>
      <c r="AT121">
        <v>42</v>
      </c>
      <c r="AU121">
        <v>42</v>
      </c>
      <c r="AV121">
        <v>799</v>
      </c>
      <c r="AW121">
        <v>2474</v>
      </c>
      <c r="AX121">
        <v>626</v>
      </c>
      <c r="AY121">
        <v>4986</v>
      </c>
      <c r="AZ121">
        <v>2956</v>
      </c>
      <c r="BA121">
        <v>835</v>
      </c>
      <c r="BB121">
        <v>1533</v>
      </c>
      <c r="BC121">
        <v>156</v>
      </c>
      <c r="BD121" s="9">
        <v>119</v>
      </c>
    </row>
    <row r="122" spans="1:56" x14ac:dyDescent="0.35">
      <c r="A122" s="3"/>
      <c r="B122" s="5" t="s">
        <v>49</v>
      </c>
      <c r="C122">
        <v>2659</v>
      </c>
      <c r="D122">
        <v>3378</v>
      </c>
      <c r="E122">
        <v>719</v>
      </c>
      <c r="F122">
        <v>711</v>
      </c>
      <c r="G122">
        <v>364</v>
      </c>
      <c r="H122">
        <v>2551</v>
      </c>
      <c r="I122">
        <v>568</v>
      </c>
      <c r="J122">
        <v>1041</v>
      </c>
      <c r="K122">
        <v>387</v>
      </c>
      <c r="L122">
        <v>993</v>
      </c>
      <c r="M122">
        <v>993</v>
      </c>
      <c r="N122">
        <v>1555</v>
      </c>
      <c r="O122">
        <v>940</v>
      </c>
      <c r="P122">
        <v>580</v>
      </c>
      <c r="Q122">
        <v>850</v>
      </c>
      <c r="R122">
        <v>258</v>
      </c>
      <c r="S122">
        <v>10315</v>
      </c>
      <c r="T122">
        <v>4305</v>
      </c>
      <c r="U122">
        <v>177</v>
      </c>
      <c r="V122">
        <v>1333</v>
      </c>
      <c r="W122">
        <v>2157</v>
      </c>
      <c r="X122">
        <v>2157</v>
      </c>
      <c r="Y122">
        <v>2374</v>
      </c>
      <c r="Z122">
        <v>6039</v>
      </c>
      <c r="AA122">
        <v>14465</v>
      </c>
      <c r="AB122">
        <v>3910</v>
      </c>
      <c r="AC122">
        <v>9057</v>
      </c>
      <c r="AD122">
        <v>1655</v>
      </c>
      <c r="AE122">
        <v>1291</v>
      </c>
      <c r="AF122">
        <v>320</v>
      </c>
      <c r="AG122">
        <v>1291</v>
      </c>
      <c r="AH122">
        <v>5408</v>
      </c>
      <c r="AI122">
        <v>7590</v>
      </c>
      <c r="AJ122">
        <v>932</v>
      </c>
      <c r="AK122">
        <v>532</v>
      </c>
      <c r="AL122">
        <v>776</v>
      </c>
      <c r="AM122">
        <v>2896</v>
      </c>
      <c r="AN122">
        <v>104</v>
      </c>
      <c r="AO122">
        <v>104</v>
      </c>
      <c r="AP122">
        <v>755</v>
      </c>
      <c r="AQ122">
        <v>1016</v>
      </c>
      <c r="AR122">
        <v>39611</v>
      </c>
      <c r="AS122">
        <v>568</v>
      </c>
      <c r="AT122">
        <v>46</v>
      </c>
      <c r="AU122">
        <v>46</v>
      </c>
      <c r="AV122">
        <v>835</v>
      </c>
      <c r="AW122">
        <v>2512</v>
      </c>
      <c r="AX122">
        <v>654</v>
      </c>
      <c r="AY122">
        <v>5178</v>
      </c>
      <c r="AZ122">
        <v>3021</v>
      </c>
      <c r="BA122">
        <v>844</v>
      </c>
      <c r="BB122">
        <v>1503</v>
      </c>
      <c r="BC122">
        <v>177</v>
      </c>
      <c r="BD122" s="9">
        <v>120</v>
      </c>
    </row>
    <row r="123" spans="1:56" x14ac:dyDescent="0.35">
      <c r="A123" s="3"/>
      <c r="B123" s="5" t="s">
        <v>50</v>
      </c>
      <c r="C123">
        <v>2113</v>
      </c>
      <c r="D123">
        <v>2753</v>
      </c>
      <c r="E123">
        <v>640</v>
      </c>
      <c r="F123">
        <v>719</v>
      </c>
      <c r="G123">
        <v>387</v>
      </c>
      <c r="H123">
        <v>2429</v>
      </c>
      <c r="I123">
        <v>483</v>
      </c>
      <c r="J123">
        <v>825</v>
      </c>
      <c r="K123">
        <v>367</v>
      </c>
      <c r="L123">
        <v>997</v>
      </c>
      <c r="M123">
        <v>997</v>
      </c>
      <c r="N123">
        <v>1196</v>
      </c>
      <c r="O123">
        <v>961</v>
      </c>
      <c r="P123">
        <v>508</v>
      </c>
      <c r="Q123">
        <v>831</v>
      </c>
      <c r="R123">
        <v>220</v>
      </c>
      <c r="S123">
        <v>9827</v>
      </c>
      <c r="T123">
        <v>3889</v>
      </c>
      <c r="U123">
        <v>146</v>
      </c>
      <c r="V123">
        <v>1335</v>
      </c>
      <c r="W123">
        <v>2107</v>
      </c>
      <c r="X123">
        <v>2107</v>
      </c>
      <c r="Y123">
        <v>2160</v>
      </c>
      <c r="Z123">
        <v>5603</v>
      </c>
      <c r="AA123">
        <v>13940</v>
      </c>
      <c r="AB123">
        <v>3248</v>
      </c>
      <c r="AC123">
        <v>8561</v>
      </c>
      <c r="AD123">
        <v>1637</v>
      </c>
      <c r="AE123">
        <v>1250</v>
      </c>
      <c r="AF123">
        <v>319</v>
      </c>
      <c r="AG123">
        <v>1250</v>
      </c>
      <c r="AH123">
        <v>5379</v>
      </c>
      <c r="AI123">
        <v>7237</v>
      </c>
      <c r="AJ123">
        <v>902</v>
      </c>
      <c r="AK123">
        <v>495</v>
      </c>
      <c r="AL123">
        <v>704</v>
      </c>
      <c r="AM123">
        <v>2963</v>
      </c>
      <c r="AN123">
        <v>71</v>
      </c>
      <c r="AO123">
        <v>71</v>
      </c>
      <c r="AP123">
        <v>752</v>
      </c>
      <c r="AQ123">
        <v>1092</v>
      </c>
      <c r="AR123">
        <v>37146</v>
      </c>
      <c r="AS123">
        <v>483</v>
      </c>
      <c r="AT123">
        <v>24</v>
      </c>
      <c r="AU123">
        <v>24</v>
      </c>
      <c r="AV123">
        <v>764</v>
      </c>
      <c r="AW123">
        <v>2416</v>
      </c>
      <c r="AX123">
        <v>458</v>
      </c>
      <c r="AY123">
        <v>4774</v>
      </c>
      <c r="AZ123">
        <v>2667</v>
      </c>
      <c r="BA123">
        <v>819</v>
      </c>
      <c r="BB123">
        <v>1615</v>
      </c>
      <c r="BC123">
        <v>146</v>
      </c>
      <c r="BD123" s="9">
        <v>121</v>
      </c>
    </row>
    <row r="124" spans="1:56" x14ac:dyDescent="0.35">
      <c r="A124" s="3"/>
      <c r="B124" s="5" t="s">
        <v>51</v>
      </c>
      <c r="C124">
        <v>1642</v>
      </c>
      <c r="D124">
        <v>2265</v>
      </c>
      <c r="E124">
        <v>623</v>
      </c>
      <c r="F124">
        <v>614</v>
      </c>
      <c r="G124">
        <v>377</v>
      </c>
      <c r="H124">
        <v>2151</v>
      </c>
      <c r="I124">
        <v>472</v>
      </c>
      <c r="J124">
        <v>729</v>
      </c>
      <c r="K124">
        <v>384</v>
      </c>
      <c r="L124">
        <v>940</v>
      </c>
      <c r="M124">
        <v>940</v>
      </c>
      <c r="N124">
        <v>817</v>
      </c>
      <c r="O124">
        <v>848</v>
      </c>
      <c r="P124">
        <v>442</v>
      </c>
      <c r="Q124">
        <v>798</v>
      </c>
      <c r="R124">
        <v>199</v>
      </c>
      <c r="S124">
        <v>8615</v>
      </c>
      <c r="T124">
        <v>2981</v>
      </c>
      <c r="U124">
        <v>142</v>
      </c>
      <c r="V124">
        <v>1335</v>
      </c>
      <c r="W124">
        <v>2065</v>
      </c>
      <c r="X124">
        <v>2065</v>
      </c>
      <c r="Y124">
        <v>2064</v>
      </c>
      <c r="Z124">
        <v>4380</v>
      </c>
      <c r="AA124">
        <v>11927</v>
      </c>
      <c r="AB124">
        <v>2731</v>
      </c>
      <c r="AC124">
        <v>6999</v>
      </c>
      <c r="AD124">
        <v>1557</v>
      </c>
      <c r="AE124">
        <v>1180</v>
      </c>
      <c r="AF124">
        <v>307</v>
      </c>
      <c r="AG124">
        <v>1180</v>
      </c>
      <c r="AH124">
        <v>4928</v>
      </c>
      <c r="AI124">
        <v>6078</v>
      </c>
      <c r="AJ124">
        <v>886</v>
      </c>
      <c r="AK124">
        <v>466</v>
      </c>
      <c r="AL124">
        <v>603</v>
      </c>
      <c r="AM124">
        <v>2651</v>
      </c>
      <c r="AN124">
        <v>72</v>
      </c>
      <c r="AO124">
        <v>72</v>
      </c>
      <c r="AP124">
        <v>678</v>
      </c>
      <c r="AQ124">
        <v>866</v>
      </c>
      <c r="AR124">
        <v>32341</v>
      </c>
      <c r="AS124">
        <v>472</v>
      </c>
      <c r="AT124">
        <v>33</v>
      </c>
      <c r="AU124">
        <v>33</v>
      </c>
      <c r="AV124">
        <v>700</v>
      </c>
      <c r="AW124">
        <v>2277</v>
      </c>
      <c r="AX124">
        <v>345</v>
      </c>
      <c r="AY124">
        <v>4174</v>
      </c>
      <c r="AZ124">
        <v>2109</v>
      </c>
      <c r="BA124">
        <v>805</v>
      </c>
      <c r="BB124">
        <v>1413</v>
      </c>
      <c r="BC124">
        <v>142</v>
      </c>
      <c r="BD124" s="9">
        <v>122</v>
      </c>
    </row>
    <row r="125" spans="1:56" x14ac:dyDescent="0.35">
      <c r="A125" s="3"/>
      <c r="B125" s="5" t="s">
        <v>52</v>
      </c>
      <c r="C125">
        <v>1429</v>
      </c>
      <c r="D125">
        <v>2014</v>
      </c>
      <c r="E125">
        <v>585</v>
      </c>
      <c r="F125">
        <v>580</v>
      </c>
      <c r="G125">
        <v>360</v>
      </c>
      <c r="H125">
        <v>2509</v>
      </c>
      <c r="I125">
        <v>514</v>
      </c>
      <c r="J125">
        <v>785</v>
      </c>
      <c r="K125">
        <v>417</v>
      </c>
      <c r="L125">
        <v>1122</v>
      </c>
      <c r="M125">
        <v>1122</v>
      </c>
      <c r="N125">
        <v>767</v>
      </c>
      <c r="O125">
        <v>944</v>
      </c>
      <c r="P125">
        <v>496</v>
      </c>
      <c r="Q125">
        <v>822</v>
      </c>
      <c r="R125">
        <v>265</v>
      </c>
      <c r="S125">
        <v>8563</v>
      </c>
      <c r="T125">
        <v>2552</v>
      </c>
      <c r="U125">
        <v>199</v>
      </c>
      <c r="V125">
        <v>1446</v>
      </c>
      <c r="W125">
        <v>2265</v>
      </c>
      <c r="X125">
        <v>2265</v>
      </c>
      <c r="Y125">
        <v>2231</v>
      </c>
      <c r="Z125">
        <v>3379</v>
      </c>
      <c r="AA125">
        <v>11460</v>
      </c>
      <c r="AB125">
        <v>2417</v>
      </c>
      <c r="AC125">
        <v>6072</v>
      </c>
      <c r="AD125">
        <v>1530</v>
      </c>
      <c r="AE125">
        <v>1170</v>
      </c>
      <c r="AF125">
        <v>261</v>
      </c>
      <c r="AG125">
        <v>1170</v>
      </c>
      <c r="AH125">
        <v>5388</v>
      </c>
      <c r="AI125">
        <v>5784</v>
      </c>
      <c r="AJ125">
        <v>883</v>
      </c>
      <c r="AK125">
        <v>403</v>
      </c>
      <c r="AL125">
        <v>743</v>
      </c>
      <c r="AM125">
        <v>2932</v>
      </c>
      <c r="AN125">
        <v>102</v>
      </c>
      <c r="AO125">
        <v>102</v>
      </c>
      <c r="AP125">
        <v>505</v>
      </c>
      <c r="AQ125">
        <v>918</v>
      </c>
      <c r="AR125">
        <v>32014</v>
      </c>
      <c r="AS125">
        <v>514</v>
      </c>
      <c r="AT125">
        <v>29</v>
      </c>
      <c r="AU125">
        <v>29</v>
      </c>
      <c r="AV125">
        <v>822</v>
      </c>
      <c r="AW125">
        <v>2456</v>
      </c>
      <c r="AX125">
        <v>368</v>
      </c>
      <c r="AY125">
        <v>4117</v>
      </c>
      <c r="AZ125">
        <v>1852</v>
      </c>
      <c r="BA125">
        <v>753</v>
      </c>
      <c r="BB125">
        <v>1527</v>
      </c>
      <c r="BC125">
        <v>199</v>
      </c>
      <c r="BD125" s="9">
        <v>123</v>
      </c>
    </row>
    <row r="126" spans="1:56" x14ac:dyDescent="0.35">
      <c r="A126" s="3"/>
      <c r="B126" s="5" t="s">
        <v>53</v>
      </c>
      <c r="C126">
        <v>1517</v>
      </c>
      <c r="D126">
        <v>2140</v>
      </c>
      <c r="E126">
        <v>623</v>
      </c>
      <c r="F126">
        <v>666</v>
      </c>
      <c r="G126">
        <v>498</v>
      </c>
      <c r="H126">
        <v>3221</v>
      </c>
      <c r="I126">
        <v>612</v>
      </c>
      <c r="J126">
        <v>967</v>
      </c>
      <c r="K126">
        <v>533</v>
      </c>
      <c r="L126">
        <v>1351</v>
      </c>
      <c r="M126">
        <v>1351</v>
      </c>
      <c r="N126">
        <v>912</v>
      </c>
      <c r="O126">
        <v>1179</v>
      </c>
      <c r="P126">
        <v>566</v>
      </c>
      <c r="Q126">
        <v>936</v>
      </c>
      <c r="R126">
        <v>284</v>
      </c>
      <c r="S126">
        <v>9183</v>
      </c>
      <c r="T126">
        <v>2341</v>
      </c>
      <c r="U126">
        <v>235</v>
      </c>
      <c r="V126">
        <v>1710</v>
      </c>
      <c r="W126">
        <v>2595</v>
      </c>
      <c r="X126">
        <v>2595</v>
      </c>
      <c r="Y126">
        <v>2677</v>
      </c>
      <c r="Z126">
        <v>3570</v>
      </c>
      <c r="AA126">
        <v>13124</v>
      </c>
      <c r="AB126">
        <v>2662</v>
      </c>
      <c r="AC126">
        <v>6727</v>
      </c>
      <c r="AD126">
        <v>1928</v>
      </c>
      <c r="AE126">
        <v>1430</v>
      </c>
      <c r="AF126">
        <v>319</v>
      </c>
      <c r="AG126">
        <v>1430</v>
      </c>
      <c r="AH126">
        <v>6397</v>
      </c>
      <c r="AI126">
        <v>5976</v>
      </c>
      <c r="AJ126">
        <v>1025</v>
      </c>
      <c r="AK126">
        <v>522</v>
      </c>
      <c r="AL126">
        <v>992</v>
      </c>
      <c r="AM126">
        <v>3316</v>
      </c>
      <c r="AN126">
        <v>105</v>
      </c>
      <c r="AO126">
        <v>105</v>
      </c>
      <c r="AP126">
        <v>611</v>
      </c>
      <c r="AQ126">
        <v>1061</v>
      </c>
      <c r="AR126">
        <v>36688</v>
      </c>
      <c r="AS126">
        <v>612</v>
      </c>
      <c r="AT126">
        <v>13</v>
      </c>
      <c r="AU126">
        <v>13</v>
      </c>
      <c r="AV126">
        <v>1050</v>
      </c>
      <c r="AW126">
        <v>3081</v>
      </c>
      <c r="AX126">
        <v>434</v>
      </c>
      <c r="AY126">
        <v>4784</v>
      </c>
      <c r="AZ126">
        <v>2189</v>
      </c>
      <c r="BA126">
        <v>927</v>
      </c>
      <c r="BB126">
        <v>1674</v>
      </c>
      <c r="BC126">
        <v>235</v>
      </c>
      <c r="BD126" s="9">
        <v>124</v>
      </c>
    </row>
    <row r="127" spans="1:56" x14ac:dyDescent="0.35">
      <c r="A127" s="3"/>
      <c r="B127" s="5" t="s">
        <v>54</v>
      </c>
      <c r="C127">
        <v>1408</v>
      </c>
      <c r="D127">
        <v>2065</v>
      </c>
      <c r="E127">
        <v>657</v>
      </c>
      <c r="F127">
        <v>667</v>
      </c>
      <c r="G127">
        <v>512</v>
      </c>
      <c r="H127">
        <v>3406</v>
      </c>
      <c r="I127">
        <v>693</v>
      </c>
      <c r="J127">
        <v>977</v>
      </c>
      <c r="K127">
        <v>498</v>
      </c>
      <c r="L127">
        <v>1582</v>
      </c>
      <c r="M127">
        <v>1582</v>
      </c>
      <c r="N127">
        <v>848</v>
      </c>
      <c r="O127">
        <v>1234</v>
      </c>
      <c r="P127">
        <v>726</v>
      </c>
      <c r="Q127">
        <v>1012</v>
      </c>
      <c r="R127">
        <v>342</v>
      </c>
      <c r="S127">
        <v>9438</v>
      </c>
      <c r="T127">
        <v>2254</v>
      </c>
      <c r="U127">
        <v>259</v>
      </c>
      <c r="V127">
        <v>1662</v>
      </c>
      <c r="W127">
        <v>2706</v>
      </c>
      <c r="X127">
        <v>2706</v>
      </c>
      <c r="Y127">
        <v>2639</v>
      </c>
      <c r="Z127">
        <v>3451</v>
      </c>
      <c r="AA127">
        <v>13528</v>
      </c>
      <c r="AB127">
        <v>2570</v>
      </c>
      <c r="AC127">
        <v>7034</v>
      </c>
      <c r="AD127">
        <v>2125</v>
      </c>
      <c r="AE127">
        <v>1613</v>
      </c>
      <c r="AF127">
        <v>419</v>
      </c>
      <c r="AG127">
        <v>1613</v>
      </c>
      <c r="AH127">
        <v>6494</v>
      </c>
      <c r="AI127">
        <v>6039</v>
      </c>
      <c r="AJ127">
        <v>1112</v>
      </c>
      <c r="AK127">
        <v>505</v>
      </c>
      <c r="AL127">
        <v>1006</v>
      </c>
      <c r="AM127">
        <v>3378</v>
      </c>
      <c r="AN127">
        <v>119</v>
      </c>
      <c r="AO127">
        <v>119</v>
      </c>
      <c r="AP127">
        <v>602</v>
      </c>
      <c r="AQ127">
        <v>1120</v>
      </c>
      <c r="AR127">
        <v>37819</v>
      </c>
      <c r="AS127">
        <v>693</v>
      </c>
      <c r="AT127">
        <v>36</v>
      </c>
      <c r="AU127">
        <v>36</v>
      </c>
      <c r="AV127">
        <v>1166</v>
      </c>
      <c r="AW127">
        <v>3116</v>
      </c>
      <c r="AX127">
        <v>479</v>
      </c>
      <c r="AY127">
        <v>4823</v>
      </c>
      <c r="AZ127">
        <v>2117</v>
      </c>
      <c r="BA127">
        <v>976</v>
      </c>
      <c r="BB127">
        <v>1661</v>
      </c>
      <c r="BC127">
        <v>259</v>
      </c>
      <c r="BD127" s="9">
        <v>125</v>
      </c>
    </row>
    <row r="128" spans="1:56" x14ac:dyDescent="0.35">
      <c r="A128" s="3"/>
      <c r="B128" s="5" t="s">
        <v>55</v>
      </c>
      <c r="C128">
        <v>1385</v>
      </c>
      <c r="D128">
        <v>2032</v>
      </c>
      <c r="E128">
        <v>647</v>
      </c>
      <c r="F128">
        <v>563</v>
      </c>
      <c r="G128">
        <v>542</v>
      </c>
      <c r="H128">
        <v>3150</v>
      </c>
      <c r="I128">
        <v>671</v>
      </c>
      <c r="J128">
        <v>911</v>
      </c>
      <c r="K128">
        <v>448</v>
      </c>
      <c r="L128">
        <v>1530</v>
      </c>
      <c r="M128">
        <v>1530</v>
      </c>
      <c r="N128">
        <v>788</v>
      </c>
      <c r="O128">
        <v>1136</v>
      </c>
      <c r="P128">
        <v>622</v>
      </c>
      <c r="Q128">
        <v>950</v>
      </c>
      <c r="R128">
        <v>282</v>
      </c>
      <c r="S128">
        <v>8618</v>
      </c>
      <c r="T128">
        <v>1937</v>
      </c>
      <c r="U128">
        <v>257</v>
      </c>
      <c r="V128">
        <v>1517</v>
      </c>
      <c r="W128">
        <v>2522</v>
      </c>
      <c r="X128">
        <v>2522</v>
      </c>
      <c r="Y128">
        <v>2428</v>
      </c>
      <c r="Z128">
        <v>3099</v>
      </c>
      <c r="AA128">
        <v>12461</v>
      </c>
      <c r="AB128">
        <v>2499</v>
      </c>
      <c r="AC128">
        <v>6391</v>
      </c>
      <c r="AD128">
        <v>2091</v>
      </c>
      <c r="AE128">
        <v>1549</v>
      </c>
      <c r="AF128">
        <v>381</v>
      </c>
      <c r="AG128">
        <v>1549</v>
      </c>
      <c r="AH128">
        <v>6070</v>
      </c>
      <c r="AI128">
        <v>5425</v>
      </c>
      <c r="AJ128">
        <v>1049</v>
      </c>
      <c r="AK128">
        <v>467</v>
      </c>
      <c r="AL128">
        <v>914</v>
      </c>
      <c r="AM128">
        <v>3042</v>
      </c>
      <c r="AN128">
        <v>110</v>
      </c>
      <c r="AO128">
        <v>110</v>
      </c>
      <c r="AP128">
        <v>515</v>
      </c>
      <c r="AQ128">
        <v>1055</v>
      </c>
      <c r="AR128">
        <v>35036</v>
      </c>
      <c r="AS128">
        <v>671</v>
      </c>
      <c r="AT128">
        <v>26</v>
      </c>
      <c r="AU128">
        <v>26</v>
      </c>
      <c r="AV128">
        <v>1100</v>
      </c>
      <c r="AW128">
        <v>3028</v>
      </c>
      <c r="AX128">
        <v>463</v>
      </c>
      <c r="AY128">
        <v>4388</v>
      </c>
      <c r="AZ128">
        <v>1866</v>
      </c>
      <c r="BA128">
        <v>952</v>
      </c>
      <c r="BB128">
        <v>1489</v>
      </c>
      <c r="BC128">
        <v>257</v>
      </c>
      <c r="BD128" s="9">
        <v>126</v>
      </c>
    </row>
    <row r="129" spans="1:56" x14ac:dyDescent="0.35">
      <c r="A129" s="3"/>
      <c r="B129" s="5" t="s">
        <v>56</v>
      </c>
      <c r="C129">
        <v>1133</v>
      </c>
      <c r="D129">
        <v>1677</v>
      </c>
      <c r="E129">
        <v>544</v>
      </c>
      <c r="F129">
        <v>560</v>
      </c>
      <c r="G129">
        <v>505</v>
      </c>
      <c r="H129">
        <v>2766</v>
      </c>
      <c r="I129">
        <v>642</v>
      </c>
      <c r="J129">
        <v>766</v>
      </c>
      <c r="K129">
        <v>412</v>
      </c>
      <c r="L129">
        <v>1384</v>
      </c>
      <c r="M129">
        <v>1384</v>
      </c>
      <c r="N129">
        <v>655</v>
      </c>
      <c r="O129">
        <v>953</v>
      </c>
      <c r="P129">
        <v>492</v>
      </c>
      <c r="Q129">
        <v>749</v>
      </c>
      <c r="R129">
        <v>257</v>
      </c>
      <c r="S129">
        <v>7336</v>
      </c>
      <c r="T129">
        <v>1534</v>
      </c>
      <c r="U129">
        <v>259</v>
      </c>
      <c r="V129">
        <v>1249</v>
      </c>
      <c r="W129">
        <v>2270</v>
      </c>
      <c r="X129">
        <v>2270</v>
      </c>
      <c r="Y129">
        <v>2015</v>
      </c>
      <c r="Z129">
        <v>2467</v>
      </c>
      <c r="AA129">
        <v>10473</v>
      </c>
      <c r="AB129">
        <v>2051</v>
      </c>
      <c r="AC129">
        <v>5204</v>
      </c>
      <c r="AD129">
        <v>1879</v>
      </c>
      <c r="AE129">
        <v>1374</v>
      </c>
      <c r="AF129">
        <v>287</v>
      </c>
      <c r="AG129">
        <v>1374</v>
      </c>
      <c r="AH129">
        <v>5269</v>
      </c>
      <c r="AI129">
        <v>4424</v>
      </c>
      <c r="AJ129">
        <v>921</v>
      </c>
      <c r="AK129">
        <v>374</v>
      </c>
      <c r="AL129">
        <v>847</v>
      </c>
      <c r="AM129">
        <v>2728</v>
      </c>
      <c r="AN129">
        <v>109</v>
      </c>
      <c r="AO129">
        <v>109</v>
      </c>
      <c r="AP129">
        <v>472</v>
      </c>
      <c r="AQ129">
        <v>923</v>
      </c>
      <c r="AR129">
        <v>29980</v>
      </c>
      <c r="AS129">
        <v>642</v>
      </c>
      <c r="AT129">
        <v>21</v>
      </c>
      <c r="AU129">
        <v>21</v>
      </c>
      <c r="AV129">
        <v>966</v>
      </c>
      <c r="AW129">
        <v>2541</v>
      </c>
      <c r="AX129">
        <v>354</v>
      </c>
      <c r="AY129">
        <v>3957</v>
      </c>
      <c r="AZ129">
        <v>1687</v>
      </c>
      <c r="BA129">
        <v>778</v>
      </c>
      <c r="BB129">
        <v>1220</v>
      </c>
      <c r="BC129">
        <v>259</v>
      </c>
      <c r="BD129" s="9">
        <v>127</v>
      </c>
    </row>
    <row r="130" spans="1:56" x14ac:dyDescent="0.35">
      <c r="A130" s="3"/>
      <c r="B130" s="5" t="s">
        <v>57</v>
      </c>
      <c r="C130">
        <v>1034</v>
      </c>
      <c r="D130">
        <v>1670</v>
      </c>
      <c r="E130">
        <v>636</v>
      </c>
      <c r="F130">
        <v>598</v>
      </c>
      <c r="G130">
        <v>547</v>
      </c>
      <c r="H130">
        <v>2950</v>
      </c>
      <c r="I130">
        <v>661</v>
      </c>
      <c r="J130">
        <v>800</v>
      </c>
      <c r="K130">
        <v>404</v>
      </c>
      <c r="L130">
        <v>1537</v>
      </c>
      <c r="M130">
        <v>1537</v>
      </c>
      <c r="N130">
        <v>728</v>
      </c>
      <c r="O130">
        <v>959</v>
      </c>
      <c r="P130">
        <v>443</v>
      </c>
      <c r="Q130">
        <v>765</v>
      </c>
      <c r="R130">
        <v>202</v>
      </c>
      <c r="S130">
        <v>7355</v>
      </c>
      <c r="T130">
        <v>1418</v>
      </c>
      <c r="U130">
        <v>255</v>
      </c>
      <c r="V130">
        <v>1398</v>
      </c>
      <c r="W130">
        <v>2351</v>
      </c>
      <c r="X130">
        <v>2351</v>
      </c>
      <c r="Y130">
        <v>2198</v>
      </c>
      <c r="Z130">
        <v>2048</v>
      </c>
      <c r="AA130">
        <v>9471</v>
      </c>
      <c r="AB130">
        <v>2054</v>
      </c>
      <c r="AC130">
        <v>4509</v>
      </c>
      <c r="AD130">
        <v>2003</v>
      </c>
      <c r="AE130">
        <v>1456</v>
      </c>
      <c r="AF130">
        <v>271</v>
      </c>
      <c r="AG130">
        <v>1456</v>
      </c>
      <c r="AH130">
        <v>4962</v>
      </c>
      <c r="AI130">
        <v>4343</v>
      </c>
      <c r="AJ130">
        <v>881</v>
      </c>
      <c r="AK130">
        <v>384</v>
      </c>
      <c r="AL130">
        <v>883</v>
      </c>
      <c r="AM130">
        <v>2561</v>
      </c>
      <c r="AN130">
        <v>121</v>
      </c>
      <c r="AO130">
        <v>121</v>
      </c>
      <c r="AP130">
        <v>434</v>
      </c>
      <c r="AQ130">
        <v>842</v>
      </c>
      <c r="AR130">
        <v>29727</v>
      </c>
      <c r="AS130">
        <v>661</v>
      </c>
      <c r="AT130">
        <v>23</v>
      </c>
      <c r="AU130">
        <v>23</v>
      </c>
      <c r="AV130">
        <v>1108</v>
      </c>
      <c r="AW130">
        <v>2401</v>
      </c>
      <c r="AX130">
        <v>396</v>
      </c>
      <c r="AY130">
        <v>4111</v>
      </c>
      <c r="AZ130">
        <v>1760</v>
      </c>
      <c r="BA130">
        <v>703</v>
      </c>
      <c r="BB130">
        <v>1279</v>
      </c>
      <c r="BC130">
        <v>255</v>
      </c>
      <c r="BD130" s="9">
        <v>128</v>
      </c>
    </row>
    <row r="131" spans="1:56" x14ac:dyDescent="0.35">
      <c r="A131" s="3"/>
      <c r="B131" s="5" t="s">
        <v>58</v>
      </c>
      <c r="C131">
        <v>672</v>
      </c>
      <c r="D131">
        <v>1103</v>
      </c>
      <c r="E131">
        <v>431</v>
      </c>
      <c r="F131">
        <v>406</v>
      </c>
      <c r="G131">
        <v>433</v>
      </c>
      <c r="H131">
        <v>2179</v>
      </c>
      <c r="I131">
        <v>474</v>
      </c>
      <c r="J131">
        <v>531</v>
      </c>
      <c r="K131">
        <v>287</v>
      </c>
      <c r="L131">
        <v>1161</v>
      </c>
      <c r="M131">
        <v>1161</v>
      </c>
      <c r="N131">
        <v>498</v>
      </c>
      <c r="O131">
        <v>722</v>
      </c>
      <c r="P131">
        <v>319</v>
      </c>
      <c r="Q131">
        <v>546</v>
      </c>
      <c r="R131">
        <v>121</v>
      </c>
      <c r="S131">
        <v>5419</v>
      </c>
      <c r="T131">
        <v>1031</v>
      </c>
      <c r="U131">
        <v>163</v>
      </c>
      <c r="V131">
        <v>980</v>
      </c>
      <c r="W131">
        <v>1692</v>
      </c>
      <c r="X131">
        <v>1692</v>
      </c>
      <c r="Y131">
        <v>1511</v>
      </c>
      <c r="Z131">
        <v>1516</v>
      </c>
      <c r="AA131">
        <v>7393</v>
      </c>
      <c r="AB131">
        <v>1401</v>
      </c>
      <c r="AC131">
        <v>3466</v>
      </c>
      <c r="AD131">
        <v>1508</v>
      </c>
      <c r="AE131">
        <v>1075</v>
      </c>
      <c r="AF131">
        <v>216</v>
      </c>
      <c r="AG131">
        <v>1075</v>
      </c>
      <c r="AH131">
        <v>3927</v>
      </c>
      <c r="AI131">
        <v>3253</v>
      </c>
      <c r="AJ131">
        <v>680</v>
      </c>
      <c r="AK131">
        <v>298</v>
      </c>
      <c r="AL131">
        <v>610</v>
      </c>
      <c r="AM131">
        <v>2005</v>
      </c>
      <c r="AN131">
        <v>98</v>
      </c>
      <c r="AO131">
        <v>98</v>
      </c>
      <c r="AP131">
        <v>291</v>
      </c>
      <c r="AQ131">
        <v>704</v>
      </c>
      <c r="AR131">
        <v>22052</v>
      </c>
      <c r="AS131">
        <v>474</v>
      </c>
      <c r="AT131">
        <v>24</v>
      </c>
      <c r="AU131">
        <v>24</v>
      </c>
      <c r="AV131">
        <v>847</v>
      </c>
      <c r="AW131">
        <v>1922</v>
      </c>
      <c r="AX131">
        <v>244</v>
      </c>
      <c r="AY131">
        <v>2887</v>
      </c>
      <c r="AZ131">
        <v>1195</v>
      </c>
      <c r="BA131">
        <v>590</v>
      </c>
      <c r="BB131">
        <v>996</v>
      </c>
      <c r="BC131">
        <v>163</v>
      </c>
      <c r="BD131" s="9">
        <v>129</v>
      </c>
    </row>
    <row r="132" spans="1:56" x14ac:dyDescent="0.35">
      <c r="A132" s="3"/>
      <c r="B132" s="5" t="s">
        <v>59</v>
      </c>
      <c r="C132">
        <v>558</v>
      </c>
      <c r="D132">
        <v>884</v>
      </c>
      <c r="E132">
        <v>326</v>
      </c>
      <c r="F132">
        <v>303</v>
      </c>
      <c r="G132">
        <v>321</v>
      </c>
      <c r="H132">
        <v>1673</v>
      </c>
      <c r="I132">
        <v>350</v>
      </c>
      <c r="J132">
        <v>423</v>
      </c>
      <c r="K132">
        <v>214</v>
      </c>
      <c r="L132">
        <v>919</v>
      </c>
      <c r="M132">
        <v>919</v>
      </c>
      <c r="N132">
        <v>446</v>
      </c>
      <c r="O132">
        <v>575</v>
      </c>
      <c r="P132">
        <v>282</v>
      </c>
      <c r="Q132">
        <v>463</v>
      </c>
      <c r="R132">
        <v>98</v>
      </c>
      <c r="S132">
        <v>4030</v>
      </c>
      <c r="T132">
        <v>750</v>
      </c>
      <c r="U132">
        <v>145</v>
      </c>
      <c r="V132">
        <v>725</v>
      </c>
      <c r="W132">
        <v>1276</v>
      </c>
      <c r="X132">
        <v>1276</v>
      </c>
      <c r="Y132">
        <v>1148</v>
      </c>
      <c r="Z132">
        <v>1131</v>
      </c>
      <c r="AA132">
        <v>5554</v>
      </c>
      <c r="AB132">
        <v>1091</v>
      </c>
      <c r="AC132">
        <v>2681</v>
      </c>
      <c r="AD132">
        <v>1066</v>
      </c>
      <c r="AE132">
        <v>745</v>
      </c>
      <c r="AF132">
        <v>152</v>
      </c>
      <c r="AG132">
        <v>745</v>
      </c>
      <c r="AH132">
        <v>2873</v>
      </c>
      <c r="AI132">
        <v>2404</v>
      </c>
      <c r="AJ132">
        <v>472</v>
      </c>
      <c r="AK132">
        <v>207</v>
      </c>
      <c r="AL132">
        <v>468</v>
      </c>
      <c r="AM132">
        <v>1489</v>
      </c>
      <c r="AN132">
        <v>81</v>
      </c>
      <c r="AO132">
        <v>81</v>
      </c>
      <c r="AP132">
        <v>231</v>
      </c>
      <c r="AQ132">
        <v>589</v>
      </c>
      <c r="AR132">
        <v>16695</v>
      </c>
      <c r="AS132">
        <v>350</v>
      </c>
      <c r="AT132">
        <v>8</v>
      </c>
      <c r="AU132">
        <v>8</v>
      </c>
      <c r="AV132">
        <v>630</v>
      </c>
      <c r="AW132">
        <v>1384</v>
      </c>
      <c r="AX132">
        <v>209</v>
      </c>
      <c r="AY132">
        <v>2256</v>
      </c>
      <c r="AZ132">
        <v>980</v>
      </c>
      <c r="BA132">
        <v>429</v>
      </c>
      <c r="BB132">
        <v>719</v>
      </c>
      <c r="BC132">
        <v>145</v>
      </c>
      <c r="BD132" s="9">
        <v>130</v>
      </c>
    </row>
    <row r="133" spans="1:56" x14ac:dyDescent="0.35">
      <c r="A133" s="3"/>
      <c r="B133" s="5" t="s">
        <v>60</v>
      </c>
      <c r="C133">
        <v>451</v>
      </c>
      <c r="D133">
        <v>719</v>
      </c>
      <c r="E133">
        <v>268</v>
      </c>
      <c r="F133">
        <v>227</v>
      </c>
      <c r="G133">
        <v>211</v>
      </c>
      <c r="H133">
        <v>1039</v>
      </c>
      <c r="I133">
        <v>221</v>
      </c>
      <c r="J133">
        <v>271</v>
      </c>
      <c r="K133">
        <v>127</v>
      </c>
      <c r="L133">
        <v>583</v>
      </c>
      <c r="M133">
        <v>583</v>
      </c>
      <c r="N133">
        <v>297</v>
      </c>
      <c r="O133">
        <v>357</v>
      </c>
      <c r="P133">
        <v>202</v>
      </c>
      <c r="Q133">
        <v>324</v>
      </c>
      <c r="R133">
        <v>82</v>
      </c>
      <c r="S133">
        <v>2740</v>
      </c>
      <c r="T133">
        <v>546</v>
      </c>
      <c r="U133">
        <v>89</v>
      </c>
      <c r="V133">
        <v>525</v>
      </c>
      <c r="W133">
        <v>878</v>
      </c>
      <c r="X133">
        <v>878</v>
      </c>
      <c r="Y133">
        <v>796</v>
      </c>
      <c r="Z133">
        <v>800</v>
      </c>
      <c r="AA133">
        <v>3807</v>
      </c>
      <c r="AB133">
        <v>867</v>
      </c>
      <c r="AC133">
        <v>1869</v>
      </c>
      <c r="AD133">
        <v>697</v>
      </c>
      <c r="AE133">
        <v>486</v>
      </c>
      <c r="AF133">
        <v>107</v>
      </c>
      <c r="AG133">
        <v>486</v>
      </c>
      <c r="AH133">
        <v>1938</v>
      </c>
      <c r="AI133">
        <v>1641</v>
      </c>
      <c r="AJ133">
        <v>294</v>
      </c>
      <c r="AK133">
        <v>148</v>
      </c>
      <c r="AL133">
        <v>292</v>
      </c>
      <c r="AM133">
        <v>1002</v>
      </c>
      <c r="AN133">
        <v>35</v>
      </c>
      <c r="AO133">
        <v>35</v>
      </c>
      <c r="AP133">
        <v>150</v>
      </c>
      <c r="AQ133">
        <v>413</v>
      </c>
      <c r="AR133">
        <v>11333</v>
      </c>
      <c r="AS133">
        <v>221</v>
      </c>
      <c r="AT133">
        <v>6</v>
      </c>
      <c r="AU133">
        <v>6</v>
      </c>
      <c r="AV133">
        <v>390</v>
      </c>
      <c r="AW133">
        <v>936</v>
      </c>
      <c r="AX133">
        <v>144</v>
      </c>
      <c r="AY133">
        <v>1552</v>
      </c>
      <c r="AZ133">
        <v>674</v>
      </c>
      <c r="BA133">
        <v>265</v>
      </c>
      <c r="BB133">
        <v>477</v>
      </c>
      <c r="BC133">
        <v>89</v>
      </c>
      <c r="BD133" s="9">
        <v>131</v>
      </c>
    </row>
    <row r="134" spans="1:56" x14ac:dyDescent="0.35">
      <c r="A134" s="3"/>
      <c r="B134" s="5" t="s">
        <v>80</v>
      </c>
      <c r="C134">
        <v>231</v>
      </c>
      <c r="D134">
        <v>334</v>
      </c>
      <c r="E134">
        <v>103</v>
      </c>
      <c r="F134">
        <v>122</v>
      </c>
      <c r="G134">
        <v>104</v>
      </c>
      <c r="H134">
        <v>550</v>
      </c>
      <c r="I134">
        <v>151</v>
      </c>
      <c r="J134">
        <v>127</v>
      </c>
      <c r="K134">
        <v>62</v>
      </c>
      <c r="L134">
        <v>284</v>
      </c>
      <c r="M134">
        <v>284</v>
      </c>
      <c r="N134">
        <v>145</v>
      </c>
      <c r="O134">
        <v>191</v>
      </c>
      <c r="P134">
        <v>115</v>
      </c>
      <c r="Q134">
        <v>150</v>
      </c>
      <c r="R134">
        <v>32</v>
      </c>
      <c r="S134">
        <v>1369</v>
      </c>
      <c r="T134">
        <v>272</v>
      </c>
      <c r="U134">
        <v>49</v>
      </c>
      <c r="V134">
        <v>253</v>
      </c>
      <c r="W134">
        <v>430</v>
      </c>
      <c r="X134">
        <v>430</v>
      </c>
      <c r="Y134">
        <v>380</v>
      </c>
      <c r="Z134">
        <v>396</v>
      </c>
      <c r="AA134">
        <v>1801</v>
      </c>
      <c r="AB134">
        <v>406</v>
      </c>
      <c r="AC134">
        <v>894</v>
      </c>
      <c r="AD134">
        <v>364</v>
      </c>
      <c r="AE134">
        <v>260</v>
      </c>
      <c r="AF134">
        <v>49</v>
      </c>
      <c r="AG134">
        <v>260</v>
      </c>
      <c r="AH134">
        <v>907</v>
      </c>
      <c r="AI134">
        <v>788</v>
      </c>
      <c r="AJ134">
        <v>157</v>
      </c>
      <c r="AK134">
        <v>72</v>
      </c>
      <c r="AL134">
        <v>136</v>
      </c>
      <c r="AM134">
        <v>447</v>
      </c>
      <c r="AN134">
        <v>16</v>
      </c>
      <c r="AO134">
        <v>16</v>
      </c>
      <c r="AP134">
        <v>81</v>
      </c>
      <c r="AQ134">
        <v>174</v>
      </c>
      <c r="AR134">
        <v>5568</v>
      </c>
      <c r="AS134">
        <v>151</v>
      </c>
      <c r="AT134">
        <v>1</v>
      </c>
      <c r="AU134">
        <v>1</v>
      </c>
      <c r="AV134">
        <v>223</v>
      </c>
      <c r="AW134">
        <v>460</v>
      </c>
      <c r="AX134">
        <v>65</v>
      </c>
      <c r="AY134">
        <v>778</v>
      </c>
      <c r="AZ134">
        <v>348</v>
      </c>
      <c r="BA134">
        <v>128</v>
      </c>
      <c r="BB134">
        <v>209</v>
      </c>
      <c r="BC134">
        <v>49</v>
      </c>
      <c r="BD134" s="9">
        <v>132</v>
      </c>
    </row>
    <row r="135" spans="1:56" x14ac:dyDescent="0.35">
      <c r="A135" s="4"/>
      <c r="B135" s="8" t="s">
        <v>79</v>
      </c>
      <c r="C135">
        <v>93</v>
      </c>
      <c r="D135">
        <v>149</v>
      </c>
      <c r="E135">
        <v>56</v>
      </c>
      <c r="F135">
        <v>68</v>
      </c>
      <c r="G135">
        <v>35</v>
      </c>
      <c r="H135">
        <v>214</v>
      </c>
      <c r="I135">
        <v>56</v>
      </c>
      <c r="J135">
        <v>37</v>
      </c>
      <c r="K135">
        <v>20</v>
      </c>
      <c r="L135">
        <v>124</v>
      </c>
      <c r="M135">
        <v>124</v>
      </c>
      <c r="N135">
        <v>67</v>
      </c>
      <c r="O135">
        <v>70</v>
      </c>
      <c r="P135">
        <v>64</v>
      </c>
      <c r="Q135">
        <v>67</v>
      </c>
      <c r="R135">
        <v>17</v>
      </c>
      <c r="S135">
        <v>598</v>
      </c>
      <c r="T135">
        <v>145</v>
      </c>
      <c r="U135">
        <v>9</v>
      </c>
      <c r="V135">
        <v>93</v>
      </c>
      <c r="W135">
        <v>192</v>
      </c>
      <c r="X135">
        <v>192</v>
      </c>
      <c r="Y135">
        <v>130</v>
      </c>
      <c r="Z135">
        <v>164</v>
      </c>
      <c r="AA135">
        <v>686</v>
      </c>
      <c r="AB135">
        <v>180</v>
      </c>
      <c r="AC135">
        <v>374</v>
      </c>
      <c r="AD135">
        <v>171</v>
      </c>
      <c r="AE135">
        <v>136</v>
      </c>
      <c r="AF135">
        <v>18</v>
      </c>
      <c r="AG135">
        <v>136</v>
      </c>
      <c r="AH135">
        <v>312</v>
      </c>
      <c r="AI135">
        <v>350</v>
      </c>
      <c r="AJ135">
        <v>64</v>
      </c>
      <c r="AK135">
        <v>31</v>
      </c>
      <c r="AL135">
        <v>56</v>
      </c>
      <c r="AM135">
        <v>148</v>
      </c>
      <c r="AN135">
        <v>9</v>
      </c>
      <c r="AO135">
        <v>9</v>
      </c>
      <c r="AP135">
        <v>30</v>
      </c>
      <c r="AQ135">
        <v>73</v>
      </c>
      <c r="AR135">
        <v>2286</v>
      </c>
      <c r="AS135">
        <v>56</v>
      </c>
      <c r="AT135">
        <v>0</v>
      </c>
      <c r="AU135">
        <v>0</v>
      </c>
      <c r="AV135">
        <v>88</v>
      </c>
      <c r="AW135">
        <v>164</v>
      </c>
      <c r="AX135">
        <v>17</v>
      </c>
      <c r="AY135">
        <v>357</v>
      </c>
      <c r="AZ135">
        <v>165</v>
      </c>
      <c r="BA135">
        <v>38</v>
      </c>
      <c r="BB135">
        <v>74</v>
      </c>
      <c r="BC135">
        <v>9</v>
      </c>
      <c r="BD135" s="9">
        <v>133</v>
      </c>
    </row>
    <row r="136" spans="1:56" x14ac:dyDescent="0.35">
      <c r="A136" t="s">
        <v>135</v>
      </c>
      <c r="B136" s="5" t="s">
        <v>83</v>
      </c>
      <c r="BD136" s="9">
        <v>134</v>
      </c>
    </row>
    <row r="137" spans="1:56" x14ac:dyDescent="0.35">
      <c r="B137" s="5" t="s">
        <v>61</v>
      </c>
      <c r="BD137" s="9">
        <v>135</v>
      </c>
    </row>
    <row r="138" spans="1:56" x14ac:dyDescent="0.35">
      <c r="B138" s="5" t="s">
        <v>78</v>
      </c>
      <c r="BD138" s="9">
        <v>136</v>
      </c>
    </row>
    <row r="139" spans="1:56" x14ac:dyDescent="0.35">
      <c r="B139" s="5" t="s">
        <v>62</v>
      </c>
      <c r="C139">
        <v>686</v>
      </c>
      <c r="D139">
        <v>1739</v>
      </c>
      <c r="E139">
        <v>1053</v>
      </c>
      <c r="F139">
        <v>783</v>
      </c>
      <c r="G139">
        <v>761</v>
      </c>
      <c r="H139">
        <v>1343</v>
      </c>
      <c r="I139">
        <v>778</v>
      </c>
      <c r="J139">
        <v>521</v>
      </c>
      <c r="K139">
        <v>175</v>
      </c>
      <c r="L139">
        <v>1068</v>
      </c>
      <c r="M139">
        <v>1068</v>
      </c>
      <c r="N139">
        <v>476</v>
      </c>
      <c r="O139">
        <v>417</v>
      </c>
      <c r="P139">
        <v>164</v>
      </c>
      <c r="Q139">
        <v>454</v>
      </c>
      <c r="R139">
        <v>231</v>
      </c>
      <c r="S139">
        <v>5612</v>
      </c>
      <c r="T139">
        <v>1436</v>
      </c>
      <c r="U139">
        <v>359</v>
      </c>
      <c r="V139">
        <v>598</v>
      </c>
      <c r="W139">
        <v>1613</v>
      </c>
      <c r="X139">
        <v>1613</v>
      </c>
      <c r="Y139">
        <v>1119</v>
      </c>
      <c r="Z139">
        <v>2366</v>
      </c>
      <c r="AA139">
        <v>6658</v>
      </c>
      <c r="AB139">
        <v>2309</v>
      </c>
      <c r="AC139">
        <v>3947</v>
      </c>
      <c r="AD139">
        <v>2204</v>
      </c>
      <c r="AE139">
        <v>1443</v>
      </c>
      <c r="AF139">
        <v>276</v>
      </c>
      <c r="AG139">
        <v>1443</v>
      </c>
      <c r="AH139">
        <v>2711</v>
      </c>
      <c r="AI139">
        <v>3221</v>
      </c>
      <c r="AJ139">
        <v>478</v>
      </c>
      <c r="AK139">
        <v>570</v>
      </c>
      <c r="AL139">
        <v>407</v>
      </c>
      <c r="AM139">
        <v>1401</v>
      </c>
      <c r="AN139">
        <v>123</v>
      </c>
      <c r="AO139">
        <v>123</v>
      </c>
      <c r="AP139">
        <v>661</v>
      </c>
      <c r="AQ139">
        <v>662</v>
      </c>
      <c r="AR139">
        <v>22864</v>
      </c>
      <c r="AS139">
        <v>778</v>
      </c>
      <c r="AT139">
        <v>149</v>
      </c>
      <c r="AU139">
        <v>149</v>
      </c>
      <c r="AV139">
        <v>519</v>
      </c>
      <c r="AW139">
        <v>1310</v>
      </c>
      <c r="AX139">
        <v>346</v>
      </c>
      <c r="AY139">
        <v>3533</v>
      </c>
      <c r="AZ139">
        <v>1920</v>
      </c>
      <c r="BA139">
        <v>248</v>
      </c>
      <c r="BB139">
        <v>853</v>
      </c>
      <c r="BC139">
        <v>359</v>
      </c>
      <c r="BD139" s="9">
        <v>137</v>
      </c>
    </row>
    <row r="140" spans="1:56" x14ac:dyDescent="0.35">
      <c r="B140" s="5" t="s">
        <v>63</v>
      </c>
      <c r="C140">
        <v>2047</v>
      </c>
      <c r="D140">
        <v>3366</v>
      </c>
      <c r="E140">
        <v>1319</v>
      </c>
      <c r="F140">
        <v>892</v>
      </c>
      <c r="G140">
        <v>679</v>
      </c>
      <c r="H140">
        <v>1536</v>
      </c>
      <c r="I140">
        <v>944</v>
      </c>
      <c r="J140">
        <v>908</v>
      </c>
      <c r="K140">
        <v>256</v>
      </c>
      <c r="L140">
        <v>1258</v>
      </c>
      <c r="M140">
        <v>1258</v>
      </c>
      <c r="N140">
        <v>856</v>
      </c>
      <c r="O140">
        <v>496</v>
      </c>
      <c r="P140">
        <v>216</v>
      </c>
      <c r="Q140">
        <v>627</v>
      </c>
      <c r="R140">
        <v>258</v>
      </c>
      <c r="S140">
        <v>9979</v>
      </c>
      <c r="T140">
        <v>4577</v>
      </c>
      <c r="U140">
        <v>365</v>
      </c>
      <c r="V140">
        <v>780</v>
      </c>
      <c r="W140">
        <v>2249</v>
      </c>
      <c r="X140">
        <v>2249</v>
      </c>
      <c r="Y140">
        <v>1688</v>
      </c>
      <c r="Z140">
        <v>5281</v>
      </c>
      <c r="AA140">
        <v>10715</v>
      </c>
      <c r="AB140">
        <v>4056</v>
      </c>
      <c r="AC140">
        <v>7340</v>
      </c>
      <c r="AD140">
        <v>2329</v>
      </c>
      <c r="AE140">
        <v>1650</v>
      </c>
      <c r="AF140">
        <v>319</v>
      </c>
      <c r="AG140">
        <v>1650</v>
      </c>
      <c r="AH140">
        <v>3375</v>
      </c>
      <c r="AI140">
        <v>6786</v>
      </c>
      <c r="AJ140">
        <v>516</v>
      </c>
      <c r="AK140">
        <v>690</v>
      </c>
      <c r="AL140">
        <v>475</v>
      </c>
      <c r="AM140">
        <v>1711</v>
      </c>
      <c r="AN140">
        <v>169</v>
      </c>
      <c r="AO140">
        <v>169</v>
      </c>
      <c r="AP140">
        <v>894</v>
      </c>
      <c r="AQ140">
        <v>872</v>
      </c>
      <c r="AR140">
        <v>34910</v>
      </c>
      <c r="AS140">
        <v>944</v>
      </c>
      <c r="AT140">
        <v>173</v>
      </c>
      <c r="AU140">
        <v>173</v>
      </c>
      <c r="AV140">
        <v>565</v>
      </c>
      <c r="AW140">
        <v>1664</v>
      </c>
      <c r="AX140">
        <v>652</v>
      </c>
      <c r="AY140">
        <v>4891</v>
      </c>
      <c r="AZ140">
        <v>2642</v>
      </c>
      <c r="BA140">
        <v>394</v>
      </c>
      <c r="BB140">
        <v>1066</v>
      </c>
      <c r="BC140">
        <v>365</v>
      </c>
      <c r="BD140" s="9">
        <v>138</v>
      </c>
    </row>
    <row r="141" spans="1:56" x14ac:dyDescent="0.35">
      <c r="B141" s="5" t="s">
        <v>64</v>
      </c>
      <c r="C141">
        <v>2001</v>
      </c>
      <c r="D141">
        <v>3419</v>
      </c>
      <c r="E141">
        <v>1418</v>
      </c>
      <c r="F141">
        <v>811</v>
      </c>
      <c r="G141">
        <v>728</v>
      </c>
      <c r="H141">
        <v>1569</v>
      </c>
      <c r="I141">
        <v>769</v>
      </c>
      <c r="J141">
        <v>843</v>
      </c>
      <c r="K141">
        <v>265</v>
      </c>
      <c r="L141">
        <v>1309</v>
      </c>
      <c r="M141">
        <v>1309</v>
      </c>
      <c r="N141">
        <v>957</v>
      </c>
      <c r="O141">
        <v>535</v>
      </c>
      <c r="P141">
        <v>200</v>
      </c>
      <c r="Q141">
        <v>591</v>
      </c>
      <c r="R141">
        <v>266</v>
      </c>
      <c r="S141">
        <v>11165</v>
      </c>
      <c r="T141">
        <v>5634</v>
      </c>
      <c r="U141">
        <v>413</v>
      </c>
      <c r="V141">
        <v>789</v>
      </c>
      <c r="W141">
        <v>2483</v>
      </c>
      <c r="X141">
        <v>2483</v>
      </c>
      <c r="Y141">
        <v>1632</v>
      </c>
      <c r="Z141">
        <v>4977</v>
      </c>
      <c r="AA141">
        <v>10596</v>
      </c>
      <c r="AB141">
        <v>4149</v>
      </c>
      <c r="AC141">
        <v>7016</v>
      </c>
      <c r="AD141">
        <v>2509</v>
      </c>
      <c r="AE141">
        <v>1781</v>
      </c>
      <c r="AF141">
        <v>307</v>
      </c>
      <c r="AG141">
        <v>1781</v>
      </c>
      <c r="AH141">
        <v>3580</v>
      </c>
      <c r="AI141">
        <v>7913</v>
      </c>
      <c r="AJ141">
        <v>581</v>
      </c>
      <c r="AK141">
        <v>730</v>
      </c>
      <c r="AL141">
        <v>430</v>
      </c>
      <c r="AM141">
        <v>1886</v>
      </c>
      <c r="AN141">
        <v>184</v>
      </c>
      <c r="AO141">
        <v>184</v>
      </c>
      <c r="AP141">
        <v>928</v>
      </c>
      <c r="AQ141">
        <v>883</v>
      </c>
      <c r="AR141">
        <v>36432</v>
      </c>
      <c r="AS141">
        <v>769</v>
      </c>
      <c r="AT141">
        <v>210</v>
      </c>
      <c r="AU141">
        <v>210</v>
      </c>
      <c r="AV141">
        <v>604</v>
      </c>
      <c r="AW141">
        <v>1694</v>
      </c>
      <c r="AX141">
        <v>578</v>
      </c>
      <c r="AY141">
        <v>5179</v>
      </c>
      <c r="AZ141">
        <v>2696</v>
      </c>
      <c r="BA141">
        <v>383</v>
      </c>
      <c r="BB141">
        <v>1107</v>
      </c>
      <c r="BC141">
        <v>413</v>
      </c>
      <c r="BD141" s="9">
        <v>139</v>
      </c>
    </row>
    <row r="142" spans="1:56" x14ac:dyDescent="0.35">
      <c r="B142" s="5" t="s">
        <v>65</v>
      </c>
      <c r="C142">
        <v>1580</v>
      </c>
      <c r="D142">
        <v>3122</v>
      </c>
      <c r="E142">
        <v>1542</v>
      </c>
      <c r="F142">
        <v>1001</v>
      </c>
      <c r="G142">
        <v>825</v>
      </c>
      <c r="H142">
        <v>1684</v>
      </c>
      <c r="I142">
        <v>948</v>
      </c>
      <c r="J142">
        <v>690</v>
      </c>
      <c r="K142">
        <v>274</v>
      </c>
      <c r="L142">
        <v>1254</v>
      </c>
      <c r="M142">
        <v>1254</v>
      </c>
      <c r="N142">
        <v>616</v>
      </c>
      <c r="O142">
        <v>555</v>
      </c>
      <c r="P142">
        <v>161</v>
      </c>
      <c r="Q142">
        <v>607</v>
      </c>
      <c r="R142">
        <v>281</v>
      </c>
      <c r="S142">
        <v>10090</v>
      </c>
      <c r="T142">
        <v>4317</v>
      </c>
      <c r="U142">
        <v>453</v>
      </c>
      <c r="V142">
        <v>918</v>
      </c>
      <c r="W142">
        <v>2372</v>
      </c>
      <c r="X142">
        <v>2372</v>
      </c>
      <c r="Y142">
        <v>1608</v>
      </c>
      <c r="Z142">
        <v>3952</v>
      </c>
      <c r="AA142">
        <v>9993</v>
      </c>
      <c r="AB142">
        <v>3968</v>
      </c>
      <c r="AC142">
        <v>6020</v>
      </c>
      <c r="AD142">
        <v>2744</v>
      </c>
      <c r="AE142">
        <v>1919</v>
      </c>
      <c r="AF142">
        <v>269</v>
      </c>
      <c r="AG142">
        <v>1919</v>
      </c>
      <c r="AH142">
        <v>3973</v>
      </c>
      <c r="AI142">
        <v>6770</v>
      </c>
      <c r="AJ142">
        <v>615</v>
      </c>
      <c r="AK142">
        <v>846</v>
      </c>
      <c r="AL142">
        <v>465</v>
      </c>
      <c r="AM142">
        <v>2153</v>
      </c>
      <c r="AN142">
        <v>203</v>
      </c>
      <c r="AO142">
        <v>203</v>
      </c>
      <c r="AP142">
        <v>993</v>
      </c>
      <c r="AQ142">
        <v>973</v>
      </c>
      <c r="AR142">
        <v>34795</v>
      </c>
      <c r="AS142">
        <v>948</v>
      </c>
      <c r="AT142">
        <v>188</v>
      </c>
      <c r="AU142">
        <v>188</v>
      </c>
      <c r="AV142">
        <v>664</v>
      </c>
      <c r="AW142">
        <v>1820</v>
      </c>
      <c r="AX142">
        <v>416</v>
      </c>
      <c r="AY142">
        <v>4982</v>
      </c>
      <c r="AZ142">
        <v>2610</v>
      </c>
      <c r="BA142">
        <v>384</v>
      </c>
      <c r="BB142">
        <v>1231</v>
      </c>
      <c r="BC142">
        <v>453</v>
      </c>
      <c r="BD142" s="9">
        <v>140</v>
      </c>
    </row>
    <row r="143" spans="1:56" x14ac:dyDescent="0.35">
      <c r="B143" s="5" t="s">
        <v>66</v>
      </c>
      <c r="C143">
        <v>986</v>
      </c>
      <c r="D143">
        <v>2487</v>
      </c>
      <c r="E143">
        <v>1501</v>
      </c>
      <c r="F143">
        <v>1074</v>
      </c>
      <c r="G143">
        <v>844</v>
      </c>
      <c r="H143">
        <v>1712</v>
      </c>
      <c r="I143">
        <v>901</v>
      </c>
      <c r="J143">
        <v>700</v>
      </c>
      <c r="K143">
        <v>237</v>
      </c>
      <c r="L143">
        <v>1233</v>
      </c>
      <c r="M143">
        <v>1233</v>
      </c>
      <c r="N143">
        <v>481</v>
      </c>
      <c r="O143">
        <v>545</v>
      </c>
      <c r="P143">
        <v>195</v>
      </c>
      <c r="Q143">
        <v>619</v>
      </c>
      <c r="R143">
        <v>295</v>
      </c>
      <c r="S143">
        <v>8723</v>
      </c>
      <c r="T143">
        <v>2948</v>
      </c>
      <c r="U143">
        <v>547</v>
      </c>
      <c r="V143">
        <v>934</v>
      </c>
      <c r="W143">
        <v>2446</v>
      </c>
      <c r="X143">
        <v>2446</v>
      </c>
      <c r="Y143">
        <v>1634</v>
      </c>
      <c r="Z143">
        <v>2996</v>
      </c>
      <c r="AA143">
        <v>9211</v>
      </c>
      <c r="AB143">
        <v>3196</v>
      </c>
      <c r="AC143">
        <v>5164</v>
      </c>
      <c r="AD143">
        <v>2899</v>
      </c>
      <c r="AE143">
        <v>2055</v>
      </c>
      <c r="AF143">
        <v>373</v>
      </c>
      <c r="AG143">
        <v>2055</v>
      </c>
      <c r="AH143">
        <v>4047</v>
      </c>
      <c r="AI143">
        <v>5376</v>
      </c>
      <c r="AJ143">
        <v>619</v>
      </c>
      <c r="AK143">
        <v>709</v>
      </c>
      <c r="AL143">
        <v>499</v>
      </c>
      <c r="AM143">
        <v>2218</v>
      </c>
      <c r="AN143">
        <v>142</v>
      </c>
      <c r="AO143">
        <v>142</v>
      </c>
      <c r="AP143">
        <v>915</v>
      </c>
      <c r="AQ143">
        <v>930</v>
      </c>
      <c r="AR143">
        <v>31957</v>
      </c>
      <c r="AS143">
        <v>901</v>
      </c>
      <c r="AT143">
        <v>190</v>
      </c>
      <c r="AU143">
        <v>190</v>
      </c>
      <c r="AV143">
        <v>668</v>
      </c>
      <c r="AW143">
        <v>1829</v>
      </c>
      <c r="AX143">
        <v>463</v>
      </c>
      <c r="AY143">
        <v>4916</v>
      </c>
      <c r="AZ143">
        <v>2470</v>
      </c>
      <c r="BA143">
        <v>375</v>
      </c>
      <c r="BB143">
        <v>1190</v>
      </c>
      <c r="BC143">
        <v>547</v>
      </c>
      <c r="BD143" s="9">
        <v>141</v>
      </c>
    </row>
    <row r="144" spans="1:56" x14ac:dyDescent="0.35">
      <c r="B144" s="5" t="s">
        <v>67</v>
      </c>
      <c r="C144">
        <v>869</v>
      </c>
      <c r="D144">
        <v>2490</v>
      </c>
      <c r="E144">
        <v>1621</v>
      </c>
      <c r="F144">
        <v>1248</v>
      </c>
      <c r="G144">
        <v>1048</v>
      </c>
      <c r="H144">
        <v>1991</v>
      </c>
      <c r="I144">
        <v>1201</v>
      </c>
      <c r="J144">
        <v>773</v>
      </c>
      <c r="K144">
        <v>293</v>
      </c>
      <c r="L144">
        <v>1568</v>
      </c>
      <c r="M144">
        <v>1568</v>
      </c>
      <c r="N144">
        <v>422</v>
      </c>
      <c r="O144">
        <v>658</v>
      </c>
      <c r="P144">
        <v>213</v>
      </c>
      <c r="Q144">
        <v>683</v>
      </c>
      <c r="R144">
        <v>311</v>
      </c>
      <c r="S144">
        <v>8627</v>
      </c>
      <c r="T144">
        <v>2347</v>
      </c>
      <c r="U144">
        <v>574</v>
      </c>
      <c r="V144">
        <v>1000</v>
      </c>
      <c r="W144">
        <v>2434</v>
      </c>
      <c r="X144">
        <v>2434</v>
      </c>
      <c r="Y144">
        <v>1773</v>
      </c>
      <c r="Z144">
        <v>2508</v>
      </c>
      <c r="AA144">
        <v>9074</v>
      </c>
      <c r="AB144">
        <v>3339</v>
      </c>
      <c r="AC144">
        <v>4878</v>
      </c>
      <c r="AD144">
        <v>3250</v>
      </c>
      <c r="AE144">
        <v>2202</v>
      </c>
      <c r="AF144">
        <v>415</v>
      </c>
      <c r="AG144">
        <v>2202</v>
      </c>
      <c r="AH144">
        <v>4196</v>
      </c>
      <c r="AI144">
        <v>4992</v>
      </c>
      <c r="AJ144">
        <v>659</v>
      </c>
      <c r="AK144">
        <v>849</v>
      </c>
      <c r="AL144">
        <v>586</v>
      </c>
      <c r="AM144">
        <v>2292</v>
      </c>
      <c r="AN144">
        <v>193</v>
      </c>
      <c r="AO144">
        <v>193</v>
      </c>
      <c r="AP144">
        <v>1034</v>
      </c>
      <c r="AQ144">
        <v>1027</v>
      </c>
      <c r="AR144">
        <v>33291</v>
      </c>
      <c r="AS144">
        <v>1201</v>
      </c>
      <c r="AT144">
        <v>198</v>
      </c>
      <c r="AU144">
        <v>198</v>
      </c>
      <c r="AV144">
        <v>747</v>
      </c>
      <c r="AW144">
        <v>1904</v>
      </c>
      <c r="AX144">
        <v>480</v>
      </c>
      <c r="AY144">
        <v>5138</v>
      </c>
      <c r="AZ144">
        <v>2704</v>
      </c>
      <c r="BA144">
        <v>404</v>
      </c>
      <c r="BB144">
        <v>1303</v>
      </c>
      <c r="BC144">
        <v>574</v>
      </c>
      <c r="BD144" s="9">
        <v>142</v>
      </c>
    </row>
    <row r="145" spans="2:56" x14ac:dyDescent="0.35">
      <c r="B145" s="5" t="s">
        <v>68</v>
      </c>
      <c r="C145">
        <v>895</v>
      </c>
      <c r="D145">
        <v>2978</v>
      </c>
      <c r="E145">
        <v>2083</v>
      </c>
      <c r="F145">
        <v>1415</v>
      </c>
      <c r="G145">
        <v>1294</v>
      </c>
      <c r="H145">
        <v>2544</v>
      </c>
      <c r="I145">
        <v>1550</v>
      </c>
      <c r="J145">
        <v>940</v>
      </c>
      <c r="K145">
        <v>393</v>
      </c>
      <c r="L145">
        <v>2162</v>
      </c>
      <c r="M145">
        <v>2162</v>
      </c>
      <c r="N145">
        <v>536</v>
      </c>
      <c r="O145">
        <v>868</v>
      </c>
      <c r="P145">
        <v>310</v>
      </c>
      <c r="Q145">
        <v>942</v>
      </c>
      <c r="R145">
        <v>357</v>
      </c>
      <c r="S145">
        <v>10109</v>
      </c>
      <c r="T145">
        <v>2094</v>
      </c>
      <c r="U145">
        <v>709</v>
      </c>
      <c r="V145">
        <v>1129</v>
      </c>
      <c r="W145">
        <v>3028</v>
      </c>
      <c r="X145">
        <v>3028</v>
      </c>
      <c r="Y145">
        <v>2069</v>
      </c>
      <c r="Z145">
        <v>2734</v>
      </c>
      <c r="AA145">
        <v>10876</v>
      </c>
      <c r="AB145">
        <v>3978</v>
      </c>
      <c r="AC145">
        <v>5847</v>
      </c>
      <c r="AD145">
        <v>4181</v>
      </c>
      <c r="AE145">
        <v>2887</v>
      </c>
      <c r="AF145">
        <v>489</v>
      </c>
      <c r="AG145">
        <v>2887</v>
      </c>
      <c r="AH145">
        <v>5029</v>
      </c>
      <c r="AI145">
        <v>5531</v>
      </c>
      <c r="AJ145">
        <v>869</v>
      </c>
      <c r="AK145">
        <v>1000</v>
      </c>
      <c r="AL145">
        <v>744</v>
      </c>
      <c r="AM145">
        <v>2502</v>
      </c>
      <c r="AN145">
        <v>260</v>
      </c>
      <c r="AO145">
        <v>260</v>
      </c>
      <c r="AP145">
        <v>1369</v>
      </c>
      <c r="AQ145">
        <v>1377</v>
      </c>
      <c r="AR145">
        <v>40488</v>
      </c>
      <c r="AS145">
        <v>1550</v>
      </c>
      <c r="AT145">
        <v>280</v>
      </c>
      <c r="AU145">
        <v>280</v>
      </c>
      <c r="AV145">
        <v>932</v>
      </c>
      <c r="AW145">
        <v>2527</v>
      </c>
      <c r="AX145">
        <v>547</v>
      </c>
      <c r="AY145">
        <v>6348</v>
      </c>
      <c r="AZ145">
        <v>3320</v>
      </c>
      <c r="BA145">
        <v>580</v>
      </c>
      <c r="BB145">
        <v>1626</v>
      </c>
      <c r="BC145">
        <v>709</v>
      </c>
      <c r="BD145" s="9">
        <v>143</v>
      </c>
    </row>
    <row r="146" spans="2:56" x14ac:dyDescent="0.35">
      <c r="B146" s="5" t="s">
        <v>69</v>
      </c>
      <c r="C146">
        <v>996</v>
      </c>
      <c r="D146">
        <v>3074</v>
      </c>
      <c r="E146">
        <v>2078</v>
      </c>
      <c r="F146">
        <v>1588</v>
      </c>
      <c r="G146">
        <v>1612</v>
      </c>
      <c r="H146">
        <v>2825</v>
      </c>
      <c r="I146">
        <v>1593</v>
      </c>
      <c r="J146">
        <v>997</v>
      </c>
      <c r="K146">
        <v>405</v>
      </c>
      <c r="L146">
        <v>2340</v>
      </c>
      <c r="M146">
        <v>2340</v>
      </c>
      <c r="N146">
        <v>660</v>
      </c>
      <c r="O146">
        <v>926</v>
      </c>
      <c r="P146">
        <v>266</v>
      </c>
      <c r="Q146">
        <v>849</v>
      </c>
      <c r="R146">
        <v>404</v>
      </c>
      <c r="S146">
        <v>10273</v>
      </c>
      <c r="T146">
        <v>2070</v>
      </c>
      <c r="U146">
        <v>719</v>
      </c>
      <c r="V146">
        <v>1196</v>
      </c>
      <c r="W146">
        <v>3271</v>
      </c>
      <c r="X146">
        <v>3271</v>
      </c>
      <c r="Y146">
        <v>2193</v>
      </c>
      <c r="Z146">
        <v>2861</v>
      </c>
      <c r="AA146">
        <v>10969</v>
      </c>
      <c r="AB146">
        <v>4168</v>
      </c>
      <c r="AC146">
        <v>5977</v>
      </c>
      <c r="AD146">
        <v>4739</v>
      </c>
      <c r="AE146">
        <v>3127</v>
      </c>
      <c r="AF146">
        <v>546</v>
      </c>
      <c r="AG146">
        <v>3127</v>
      </c>
      <c r="AH146">
        <v>4992</v>
      </c>
      <c r="AI146">
        <v>5409</v>
      </c>
      <c r="AJ146">
        <v>875</v>
      </c>
      <c r="AK146">
        <v>1094</v>
      </c>
      <c r="AL146">
        <v>798</v>
      </c>
      <c r="AM146">
        <v>2428</v>
      </c>
      <c r="AN146">
        <v>284</v>
      </c>
      <c r="AO146">
        <v>284</v>
      </c>
      <c r="AP146">
        <v>1497</v>
      </c>
      <c r="AQ146">
        <v>1329</v>
      </c>
      <c r="AR146">
        <v>42537</v>
      </c>
      <c r="AS146">
        <v>1593</v>
      </c>
      <c r="AT146">
        <v>282</v>
      </c>
      <c r="AU146">
        <v>282</v>
      </c>
      <c r="AV146">
        <v>1101</v>
      </c>
      <c r="AW146">
        <v>2564</v>
      </c>
      <c r="AX146">
        <v>592</v>
      </c>
      <c r="AY146">
        <v>7016</v>
      </c>
      <c r="AZ146">
        <v>3745</v>
      </c>
      <c r="BA146">
        <v>571</v>
      </c>
      <c r="BB146">
        <v>1615</v>
      </c>
      <c r="BC146">
        <v>719</v>
      </c>
      <c r="BD146" s="9">
        <v>144</v>
      </c>
    </row>
    <row r="147" spans="2:56" x14ac:dyDescent="0.35">
      <c r="B147" s="5" t="s">
        <v>70</v>
      </c>
      <c r="C147">
        <v>906</v>
      </c>
      <c r="D147">
        <v>2768</v>
      </c>
      <c r="E147">
        <v>1862</v>
      </c>
      <c r="F147">
        <v>1542</v>
      </c>
      <c r="G147">
        <v>1487</v>
      </c>
      <c r="H147">
        <v>2500</v>
      </c>
      <c r="I147">
        <v>1570</v>
      </c>
      <c r="J147">
        <v>898</v>
      </c>
      <c r="K147">
        <v>386</v>
      </c>
      <c r="L147">
        <v>2173</v>
      </c>
      <c r="M147">
        <v>2173</v>
      </c>
      <c r="N147">
        <v>638</v>
      </c>
      <c r="O147">
        <v>808</v>
      </c>
      <c r="P147">
        <v>279</v>
      </c>
      <c r="Q147">
        <v>836</v>
      </c>
      <c r="R147">
        <v>395</v>
      </c>
      <c r="S147">
        <v>9353</v>
      </c>
      <c r="T147">
        <v>1821</v>
      </c>
      <c r="U147">
        <v>683</v>
      </c>
      <c r="V147">
        <v>1070</v>
      </c>
      <c r="W147">
        <v>2987</v>
      </c>
      <c r="X147">
        <v>2987</v>
      </c>
      <c r="Y147">
        <v>1968</v>
      </c>
      <c r="Z147">
        <v>2555</v>
      </c>
      <c r="AA147">
        <v>10187</v>
      </c>
      <c r="AB147">
        <v>3724</v>
      </c>
      <c r="AC147">
        <v>5518</v>
      </c>
      <c r="AD147">
        <v>4507</v>
      </c>
      <c r="AE147">
        <v>3020</v>
      </c>
      <c r="AF147">
        <v>571</v>
      </c>
      <c r="AG147">
        <v>3020</v>
      </c>
      <c r="AH147">
        <v>4669</v>
      </c>
      <c r="AI147">
        <v>4796</v>
      </c>
      <c r="AJ147">
        <v>764</v>
      </c>
      <c r="AK147">
        <v>956</v>
      </c>
      <c r="AL147">
        <v>764</v>
      </c>
      <c r="AM147">
        <v>2144</v>
      </c>
      <c r="AN147">
        <v>244</v>
      </c>
      <c r="AO147">
        <v>244</v>
      </c>
      <c r="AP147">
        <v>1372</v>
      </c>
      <c r="AQ147">
        <v>1172</v>
      </c>
      <c r="AR147">
        <v>39153</v>
      </c>
      <c r="AS147">
        <v>1570</v>
      </c>
      <c r="AT147">
        <v>262</v>
      </c>
      <c r="AU147">
        <v>262</v>
      </c>
      <c r="AV147">
        <v>928</v>
      </c>
      <c r="AW147">
        <v>2525</v>
      </c>
      <c r="AX147">
        <v>512</v>
      </c>
      <c r="AY147">
        <v>6539</v>
      </c>
      <c r="AZ147">
        <v>3552</v>
      </c>
      <c r="BA147">
        <v>546</v>
      </c>
      <c r="BB147">
        <v>1375</v>
      </c>
      <c r="BC147">
        <v>683</v>
      </c>
      <c r="BD147" s="9">
        <v>145</v>
      </c>
    </row>
    <row r="148" spans="2:56" x14ac:dyDescent="0.35">
      <c r="B148" s="5" t="s">
        <v>71</v>
      </c>
      <c r="C148">
        <v>841</v>
      </c>
      <c r="D148">
        <v>2642</v>
      </c>
      <c r="E148">
        <v>1801</v>
      </c>
      <c r="F148">
        <v>1362</v>
      </c>
      <c r="G148">
        <v>1473</v>
      </c>
      <c r="H148">
        <v>2298</v>
      </c>
      <c r="I148">
        <v>1415</v>
      </c>
      <c r="J148">
        <v>833</v>
      </c>
      <c r="K148">
        <v>326</v>
      </c>
      <c r="L148">
        <v>2131</v>
      </c>
      <c r="M148">
        <v>2131</v>
      </c>
      <c r="N148">
        <v>526</v>
      </c>
      <c r="O148">
        <v>666</v>
      </c>
      <c r="P148">
        <v>240</v>
      </c>
      <c r="Q148">
        <v>729</v>
      </c>
      <c r="R148">
        <v>343</v>
      </c>
      <c r="S148">
        <v>8015</v>
      </c>
      <c r="T148">
        <v>1486</v>
      </c>
      <c r="U148">
        <v>693</v>
      </c>
      <c r="V148">
        <v>970</v>
      </c>
      <c r="W148">
        <v>2581</v>
      </c>
      <c r="X148">
        <v>2581</v>
      </c>
      <c r="Y148">
        <v>1803</v>
      </c>
      <c r="Z148">
        <v>1882</v>
      </c>
      <c r="AA148">
        <v>8296</v>
      </c>
      <c r="AB148">
        <v>3506</v>
      </c>
      <c r="AC148">
        <v>4371</v>
      </c>
      <c r="AD148">
        <v>4238</v>
      </c>
      <c r="AE148">
        <v>2765</v>
      </c>
      <c r="AF148">
        <v>397</v>
      </c>
      <c r="AG148">
        <v>2765</v>
      </c>
      <c r="AH148">
        <v>3925</v>
      </c>
      <c r="AI148">
        <v>4019</v>
      </c>
      <c r="AJ148">
        <v>649</v>
      </c>
      <c r="AK148">
        <v>864</v>
      </c>
      <c r="AL148">
        <v>762</v>
      </c>
      <c r="AM148">
        <v>1815</v>
      </c>
      <c r="AN148">
        <v>221</v>
      </c>
      <c r="AO148">
        <v>221</v>
      </c>
      <c r="AP148">
        <v>1235</v>
      </c>
      <c r="AQ148">
        <v>1017</v>
      </c>
      <c r="AR148">
        <v>34585</v>
      </c>
      <c r="AS148">
        <v>1415</v>
      </c>
      <c r="AT148">
        <v>261</v>
      </c>
      <c r="AU148">
        <v>261</v>
      </c>
      <c r="AV148">
        <v>870</v>
      </c>
      <c r="AW148">
        <v>2110</v>
      </c>
      <c r="AX148">
        <v>507</v>
      </c>
      <c r="AY148">
        <v>5704</v>
      </c>
      <c r="AZ148">
        <v>3123</v>
      </c>
      <c r="BA148">
        <v>492</v>
      </c>
      <c r="BB148">
        <v>1155</v>
      </c>
      <c r="BC148">
        <v>693</v>
      </c>
      <c r="BD148" s="9">
        <v>146</v>
      </c>
    </row>
    <row r="149" spans="2:56" x14ac:dyDescent="0.35">
      <c r="B149" s="5" t="s">
        <v>72</v>
      </c>
      <c r="C149">
        <v>794</v>
      </c>
      <c r="D149">
        <v>2604</v>
      </c>
      <c r="E149">
        <v>1810</v>
      </c>
      <c r="F149">
        <v>1443</v>
      </c>
      <c r="G149">
        <v>1556</v>
      </c>
      <c r="H149">
        <v>2476</v>
      </c>
      <c r="I149">
        <v>1515</v>
      </c>
      <c r="J149">
        <v>823</v>
      </c>
      <c r="K149">
        <v>359</v>
      </c>
      <c r="L149">
        <v>2297</v>
      </c>
      <c r="M149">
        <v>2297</v>
      </c>
      <c r="N149">
        <v>548</v>
      </c>
      <c r="O149">
        <v>770</v>
      </c>
      <c r="P149">
        <v>211</v>
      </c>
      <c r="Q149">
        <v>739</v>
      </c>
      <c r="R149">
        <v>327</v>
      </c>
      <c r="S149">
        <v>8396</v>
      </c>
      <c r="T149">
        <v>1422</v>
      </c>
      <c r="U149">
        <v>707</v>
      </c>
      <c r="V149">
        <v>1016</v>
      </c>
      <c r="W149">
        <v>2823</v>
      </c>
      <c r="X149">
        <v>2823</v>
      </c>
      <c r="Y149">
        <v>1839</v>
      </c>
      <c r="Z149">
        <v>1598</v>
      </c>
      <c r="AA149">
        <v>7763</v>
      </c>
      <c r="AB149">
        <v>3496</v>
      </c>
      <c r="AC149">
        <v>4058</v>
      </c>
      <c r="AD149">
        <v>4342</v>
      </c>
      <c r="AE149">
        <v>2786</v>
      </c>
      <c r="AF149">
        <v>395</v>
      </c>
      <c r="AG149">
        <v>2786</v>
      </c>
      <c r="AH149">
        <v>3705</v>
      </c>
      <c r="AI149">
        <v>4058</v>
      </c>
      <c r="AJ149">
        <v>720</v>
      </c>
      <c r="AK149">
        <v>892</v>
      </c>
      <c r="AL149">
        <v>784</v>
      </c>
      <c r="AM149">
        <v>1794</v>
      </c>
      <c r="AN149">
        <v>227</v>
      </c>
      <c r="AO149">
        <v>227</v>
      </c>
      <c r="AP149">
        <v>1293</v>
      </c>
      <c r="AQ149">
        <v>1042</v>
      </c>
      <c r="AR149">
        <v>35061</v>
      </c>
      <c r="AS149">
        <v>1515</v>
      </c>
      <c r="AT149">
        <v>234</v>
      </c>
      <c r="AU149">
        <v>234</v>
      </c>
      <c r="AV149">
        <v>922</v>
      </c>
      <c r="AW149">
        <v>1911</v>
      </c>
      <c r="AX149">
        <v>464</v>
      </c>
      <c r="AY149">
        <v>6107</v>
      </c>
      <c r="AZ149">
        <v>3284</v>
      </c>
      <c r="BA149">
        <v>485</v>
      </c>
      <c r="BB149">
        <v>1177</v>
      </c>
      <c r="BC149">
        <v>707</v>
      </c>
      <c r="BD149" s="9">
        <v>147</v>
      </c>
    </row>
    <row r="150" spans="2:56" x14ac:dyDescent="0.35">
      <c r="B150" s="5" t="s">
        <v>73</v>
      </c>
      <c r="C150">
        <v>599</v>
      </c>
      <c r="D150">
        <v>1937</v>
      </c>
      <c r="E150">
        <v>1338</v>
      </c>
      <c r="F150">
        <v>1085</v>
      </c>
      <c r="G150">
        <v>1160</v>
      </c>
      <c r="H150">
        <v>1997</v>
      </c>
      <c r="I150">
        <v>1143</v>
      </c>
      <c r="J150">
        <v>657</v>
      </c>
      <c r="K150">
        <v>279</v>
      </c>
      <c r="L150">
        <v>1869</v>
      </c>
      <c r="M150">
        <v>1869</v>
      </c>
      <c r="N150">
        <v>415</v>
      </c>
      <c r="O150">
        <v>608</v>
      </c>
      <c r="P150">
        <v>162</v>
      </c>
      <c r="Q150">
        <v>589</v>
      </c>
      <c r="R150">
        <v>261</v>
      </c>
      <c r="S150">
        <v>6421</v>
      </c>
      <c r="T150">
        <v>1066</v>
      </c>
      <c r="U150">
        <v>575</v>
      </c>
      <c r="V150">
        <v>729</v>
      </c>
      <c r="W150">
        <v>2149</v>
      </c>
      <c r="X150">
        <v>2149</v>
      </c>
      <c r="Y150">
        <v>1386</v>
      </c>
      <c r="Z150">
        <v>1242</v>
      </c>
      <c r="AA150">
        <v>6160</v>
      </c>
      <c r="AB150">
        <v>2692</v>
      </c>
      <c r="AC150">
        <v>3141</v>
      </c>
      <c r="AD150">
        <v>3394</v>
      </c>
      <c r="AE150">
        <v>2234</v>
      </c>
      <c r="AF150">
        <v>329</v>
      </c>
      <c r="AG150">
        <v>2234</v>
      </c>
      <c r="AH150">
        <v>3019</v>
      </c>
      <c r="AI150">
        <v>3129</v>
      </c>
      <c r="AJ150">
        <v>545</v>
      </c>
      <c r="AK150">
        <v>755</v>
      </c>
      <c r="AL150">
        <v>653</v>
      </c>
      <c r="AM150">
        <v>1406</v>
      </c>
      <c r="AN150">
        <v>229</v>
      </c>
      <c r="AO150">
        <v>229</v>
      </c>
      <c r="AP150">
        <v>1119</v>
      </c>
      <c r="AQ150">
        <v>795</v>
      </c>
      <c r="AR150">
        <v>27558</v>
      </c>
      <c r="AS150">
        <v>1143</v>
      </c>
      <c r="AT150">
        <v>216</v>
      </c>
      <c r="AU150">
        <v>216</v>
      </c>
      <c r="AV150">
        <v>736</v>
      </c>
      <c r="AW150">
        <v>1613</v>
      </c>
      <c r="AX150">
        <v>378</v>
      </c>
      <c r="AY150">
        <v>4768</v>
      </c>
      <c r="AZ150">
        <v>2619</v>
      </c>
      <c r="BA150">
        <v>352</v>
      </c>
      <c r="BB150">
        <v>929</v>
      </c>
      <c r="BC150">
        <v>575</v>
      </c>
      <c r="BD150" s="9">
        <v>148</v>
      </c>
    </row>
    <row r="151" spans="2:56" x14ac:dyDescent="0.35">
      <c r="B151" s="5" t="s">
        <v>74</v>
      </c>
      <c r="C151">
        <v>553</v>
      </c>
      <c r="D151">
        <v>1598</v>
      </c>
      <c r="E151">
        <v>1045</v>
      </c>
      <c r="F151">
        <v>818</v>
      </c>
      <c r="G151">
        <v>954</v>
      </c>
      <c r="H151">
        <v>1479</v>
      </c>
      <c r="I151">
        <v>921</v>
      </c>
      <c r="J151">
        <v>537</v>
      </c>
      <c r="K151">
        <v>217</v>
      </c>
      <c r="L151">
        <v>1422</v>
      </c>
      <c r="M151">
        <v>1422</v>
      </c>
      <c r="N151">
        <v>400</v>
      </c>
      <c r="O151">
        <v>433</v>
      </c>
      <c r="P151">
        <v>119</v>
      </c>
      <c r="Q151">
        <v>501</v>
      </c>
      <c r="R151">
        <v>257</v>
      </c>
      <c r="S151">
        <v>5125</v>
      </c>
      <c r="T151">
        <v>892</v>
      </c>
      <c r="U151">
        <v>509</v>
      </c>
      <c r="V151">
        <v>604</v>
      </c>
      <c r="W151">
        <v>1689</v>
      </c>
      <c r="X151">
        <v>1689</v>
      </c>
      <c r="Y151">
        <v>1141</v>
      </c>
      <c r="Z151">
        <v>1038</v>
      </c>
      <c r="AA151">
        <v>5134</v>
      </c>
      <c r="AB151">
        <v>2207</v>
      </c>
      <c r="AC151">
        <v>2637</v>
      </c>
      <c r="AD151">
        <v>2589</v>
      </c>
      <c r="AE151">
        <v>1635</v>
      </c>
      <c r="AF151">
        <v>296</v>
      </c>
      <c r="AG151">
        <v>1635</v>
      </c>
      <c r="AH151">
        <v>2497</v>
      </c>
      <c r="AI151">
        <v>2515</v>
      </c>
      <c r="AJ151">
        <v>430</v>
      </c>
      <c r="AK151">
        <v>609</v>
      </c>
      <c r="AL151">
        <v>517</v>
      </c>
      <c r="AM151">
        <v>1087</v>
      </c>
      <c r="AN151">
        <v>185</v>
      </c>
      <c r="AO151">
        <v>185</v>
      </c>
      <c r="AP151">
        <v>851</v>
      </c>
      <c r="AQ151">
        <v>639</v>
      </c>
      <c r="AR151">
        <v>22028</v>
      </c>
      <c r="AS151">
        <v>921</v>
      </c>
      <c r="AT151">
        <v>168</v>
      </c>
      <c r="AU151">
        <v>168</v>
      </c>
      <c r="AV151">
        <v>529</v>
      </c>
      <c r="AW151">
        <v>1410</v>
      </c>
      <c r="AX151">
        <v>320</v>
      </c>
      <c r="AY151">
        <v>3758</v>
      </c>
      <c r="AZ151">
        <v>2069</v>
      </c>
      <c r="BA151">
        <v>288</v>
      </c>
      <c r="BB151">
        <v>692</v>
      </c>
      <c r="BC151">
        <v>509</v>
      </c>
      <c r="BD151" s="9">
        <v>149</v>
      </c>
    </row>
    <row r="152" spans="2:56" x14ac:dyDescent="0.35">
      <c r="B152" s="5" t="s">
        <v>75</v>
      </c>
      <c r="C152">
        <v>501</v>
      </c>
      <c r="D152">
        <v>1179</v>
      </c>
      <c r="E152">
        <v>678</v>
      </c>
      <c r="F152">
        <v>624</v>
      </c>
      <c r="G152">
        <v>676</v>
      </c>
      <c r="H152">
        <v>1081</v>
      </c>
      <c r="I152">
        <v>680</v>
      </c>
      <c r="J152">
        <v>386</v>
      </c>
      <c r="K152">
        <v>148</v>
      </c>
      <c r="L152">
        <v>1051</v>
      </c>
      <c r="M152">
        <v>1051</v>
      </c>
      <c r="N152">
        <v>397</v>
      </c>
      <c r="O152">
        <v>318</v>
      </c>
      <c r="P152">
        <v>78</v>
      </c>
      <c r="Q152">
        <v>390</v>
      </c>
      <c r="R152">
        <v>250</v>
      </c>
      <c r="S152">
        <v>3774</v>
      </c>
      <c r="T152">
        <v>707</v>
      </c>
      <c r="U152">
        <v>381</v>
      </c>
      <c r="V152">
        <v>419</v>
      </c>
      <c r="W152">
        <v>1223</v>
      </c>
      <c r="X152">
        <v>1223</v>
      </c>
      <c r="Y152">
        <v>805</v>
      </c>
      <c r="Z152">
        <v>937</v>
      </c>
      <c r="AA152">
        <v>4117</v>
      </c>
      <c r="AB152">
        <v>1687</v>
      </c>
      <c r="AC152">
        <v>2178</v>
      </c>
      <c r="AD152">
        <v>1879</v>
      </c>
      <c r="AE152">
        <v>1203</v>
      </c>
      <c r="AF152">
        <v>216</v>
      </c>
      <c r="AG152">
        <v>1203</v>
      </c>
      <c r="AH152">
        <v>1939</v>
      </c>
      <c r="AI152">
        <v>1871</v>
      </c>
      <c r="AJ152">
        <v>297</v>
      </c>
      <c r="AK152">
        <v>508</v>
      </c>
      <c r="AL152">
        <v>359</v>
      </c>
      <c r="AM152">
        <v>834</v>
      </c>
      <c r="AN152">
        <v>106</v>
      </c>
      <c r="AO152">
        <v>106</v>
      </c>
      <c r="AP152">
        <v>671</v>
      </c>
      <c r="AQ152">
        <v>454</v>
      </c>
      <c r="AR152">
        <v>16697</v>
      </c>
      <c r="AS152">
        <v>680</v>
      </c>
      <c r="AT152">
        <v>124</v>
      </c>
      <c r="AU152">
        <v>124</v>
      </c>
      <c r="AV152">
        <v>404</v>
      </c>
      <c r="AW152">
        <v>1105</v>
      </c>
      <c r="AX152">
        <v>238</v>
      </c>
      <c r="AY152">
        <v>2915</v>
      </c>
      <c r="AZ152">
        <v>1692</v>
      </c>
      <c r="BA152">
        <v>243</v>
      </c>
      <c r="BB152">
        <v>477</v>
      </c>
      <c r="BC152">
        <v>381</v>
      </c>
      <c r="BD152" s="9">
        <v>150</v>
      </c>
    </row>
    <row r="153" spans="2:56" x14ac:dyDescent="0.35">
      <c r="B153" s="5" t="s">
        <v>81</v>
      </c>
      <c r="C153">
        <v>331</v>
      </c>
      <c r="D153">
        <v>820</v>
      </c>
      <c r="E153">
        <v>489</v>
      </c>
      <c r="F153">
        <v>408</v>
      </c>
      <c r="G153">
        <v>407</v>
      </c>
      <c r="H153">
        <v>610</v>
      </c>
      <c r="I153">
        <v>397</v>
      </c>
      <c r="J153">
        <v>243</v>
      </c>
      <c r="K153">
        <v>108</v>
      </c>
      <c r="L153">
        <v>717</v>
      </c>
      <c r="M153">
        <v>717</v>
      </c>
      <c r="N153">
        <v>222</v>
      </c>
      <c r="O153">
        <v>144</v>
      </c>
      <c r="P153">
        <v>50</v>
      </c>
      <c r="Q153">
        <v>302</v>
      </c>
      <c r="R153">
        <v>154</v>
      </c>
      <c r="S153">
        <v>2406</v>
      </c>
      <c r="T153">
        <v>491</v>
      </c>
      <c r="U153">
        <v>245</v>
      </c>
      <c r="V153">
        <v>220</v>
      </c>
      <c r="W153">
        <v>815</v>
      </c>
      <c r="X153">
        <v>815</v>
      </c>
      <c r="Y153">
        <v>463</v>
      </c>
      <c r="Z153">
        <v>565</v>
      </c>
      <c r="AA153">
        <v>2472</v>
      </c>
      <c r="AB153">
        <v>1088</v>
      </c>
      <c r="AC153">
        <v>1337</v>
      </c>
      <c r="AD153">
        <v>1219</v>
      </c>
      <c r="AE153">
        <v>812</v>
      </c>
      <c r="AF153">
        <v>175</v>
      </c>
      <c r="AG153">
        <v>812</v>
      </c>
      <c r="AH153">
        <v>1135</v>
      </c>
      <c r="AI153">
        <v>1194</v>
      </c>
      <c r="AJ153">
        <v>155</v>
      </c>
      <c r="AK153">
        <v>268</v>
      </c>
      <c r="AL153">
        <v>227</v>
      </c>
      <c r="AM153">
        <v>441</v>
      </c>
      <c r="AN153">
        <v>78</v>
      </c>
      <c r="AO153">
        <v>78</v>
      </c>
      <c r="AP153">
        <v>458</v>
      </c>
      <c r="AQ153">
        <v>259</v>
      </c>
      <c r="AR153">
        <v>10459</v>
      </c>
      <c r="AS153">
        <v>397</v>
      </c>
      <c r="AT153">
        <v>73</v>
      </c>
      <c r="AU153">
        <v>73</v>
      </c>
      <c r="AV153">
        <v>239</v>
      </c>
      <c r="AW153">
        <v>694</v>
      </c>
      <c r="AX153">
        <v>135</v>
      </c>
      <c r="AY153">
        <v>1903</v>
      </c>
      <c r="AZ153">
        <v>1088</v>
      </c>
      <c r="BA153">
        <v>134</v>
      </c>
      <c r="BB153">
        <v>246</v>
      </c>
      <c r="BC153">
        <v>245</v>
      </c>
      <c r="BD153" s="9">
        <v>151</v>
      </c>
    </row>
    <row r="154" spans="2:56" x14ac:dyDescent="0.35">
      <c r="B154" s="5" t="s">
        <v>82</v>
      </c>
      <c r="C154">
        <v>190</v>
      </c>
      <c r="D154">
        <v>459</v>
      </c>
      <c r="E154">
        <v>269</v>
      </c>
      <c r="F154">
        <v>274</v>
      </c>
      <c r="G154">
        <v>271</v>
      </c>
      <c r="H154">
        <v>363</v>
      </c>
      <c r="I154">
        <v>232</v>
      </c>
      <c r="J154">
        <v>142</v>
      </c>
      <c r="K154">
        <v>45</v>
      </c>
      <c r="L154">
        <v>413</v>
      </c>
      <c r="M154">
        <v>413</v>
      </c>
      <c r="N154">
        <v>132</v>
      </c>
      <c r="O154">
        <v>97</v>
      </c>
      <c r="P154">
        <v>47</v>
      </c>
      <c r="Q154">
        <v>172</v>
      </c>
      <c r="R154">
        <v>82</v>
      </c>
      <c r="S154">
        <v>1406</v>
      </c>
      <c r="T154">
        <v>290</v>
      </c>
      <c r="U154">
        <v>172</v>
      </c>
      <c r="V154">
        <v>104</v>
      </c>
      <c r="W154">
        <v>451</v>
      </c>
      <c r="X154">
        <v>451</v>
      </c>
      <c r="Y154">
        <v>246</v>
      </c>
      <c r="Z154">
        <v>383</v>
      </c>
      <c r="AA154">
        <v>1563</v>
      </c>
      <c r="AB154">
        <v>629</v>
      </c>
      <c r="AC154">
        <v>981</v>
      </c>
      <c r="AD154">
        <v>666</v>
      </c>
      <c r="AE154">
        <v>395</v>
      </c>
      <c r="AF154">
        <v>153</v>
      </c>
      <c r="AG154">
        <v>395</v>
      </c>
      <c r="AH154">
        <v>582</v>
      </c>
      <c r="AI154">
        <v>723</v>
      </c>
      <c r="AJ154">
        <v>109</v>
      </c>
      <c r="AK154">
        <v>170</v>
      </c>
      <c r="AL154">
        <v>149</v>
      </c>
      <c r="AM154">
        <v>199</v>
      </c>
      <c r="AN154">
        <v>67</v>
      </c>
      <c r="AO154">
        <v>67</v>
      </c>
      <c r="AP154">
        <v>288</v>
      </c>
      <c r="AQ154">
        <v>243</v>
      </c>
      <c r="AR154">
        <v>6278</v>
      </c>
      <c r="AS154">
        <v>232</v>
      </c>
      <c r="AT154">
        <v>59</v>
      </c>
      <c r="AU154">
        <v>59</v>
      </c>
      <c r="AV154">
        <v>117</v>
      </c>
      <c r="AW154">
        <v>383</v>
      </c>
      <c r="AX154">
        <v>97</v>
      </c>
      <c r="AY154">
        <v>1145</v>
      </c>
      <c r="AZ154">
        <v>694</v>
      </c>
      <c r="BA154">
        <v>73</v>
      </c>
      <c r="BB154">
        <v>152</v>
      </c>
      <c r="BC154">
        <v>172</v>
      </c>
      <c r="BD154" s="9">
        <v>152</v>
      </c>
    </row>
    <row r="155" spans="2:56" x14ac:dyDescent="0.35">
      <c r="B155" s="5" t="s">
        <v>76</v>
      </c>
      <c r="BD155" s="9">
        <v>153</v>
      </c>
    </row>
    <row r="156" spans="2:56" x14ac:dyDescent="0.35">
      <c r="B156" s="5" t="s">
        <v>46</v>
      </c>
      <c r="BD156" s="9">
        <v>154</v>
      </c>
    </row>
    <row r="157" spans="2:56" x14ac:dyDescent="0.35">
      <c r="B157" s="5" t="s">
        <v>77</v>
      </c>
      <c r="BD157" s="9">
        <v>155</v>
      </c>
    </row>
    <row r="158" spans="2:56" x14ac:dyDescent="0.35">
      <c r="B158" s="5" t="s">
        <v>47</v>
      </c>
      <c r="C158">
        <v>619</v>
      </c>
      <c r="D158">
        <v>1851</v>
      </c>
      <c r="E158">
        <v>1232</v>
      </c>
      <c r="F158">
        <v>925</v>
      </c>
      <c r="G158">
        <v>815</v>
      </c>
      <c r="H158">
        <v>1444</v>
      </c>
      <c r="I158">
        <v>794</v>
      </c>
      <c r="J158">
        <v>512</v>
      </c>
      <c r="K158">
        <v>217</v>
      </c>
      <c r="L158">
        <v>1208</v>
      </c>
      <c r="M158">
        <v>1208</v>
      </c>
      <c r="N158">
        <v>389</v>
      </c>
      <c r="O158">
        <v>465</v>
      </c>
      <c r="P158">
        <v>160</v>
      </c>
      <c r="Q158">
        <v>516</v>
      </c>
      <c r="R158">
        <v>246</v>
      </c>
      <c r="S158">
        <v>5571</v>
      </c>
      <c r="T158">
        <v>1311</v>
      </c>
      <c r="U158">
        <v>381</v>
      </c>
      <c r="V158">
        <v>626</v>
      </c>
      <c r="W158">
        <v>1656</v>
      </c>
      <c r="X158">
        <v>1656</v>
      </c>
      <c r="Y158">
        <v>1138</v>
      </c>
      <c r="Z158">
        <v>2054</v>
      </c>
      <c r="AA158">
        <v>6634</v>
      </c>
      <c r="AB158">
        <v>2408</v>
      </c>
      <c r="AC158">
        <v>3768</v>
      </c>
      <c r="AD158">
        <v>2505</v>
      </c>
      <c r="AE158">
        <v>1690</v>
      </c>
      <c r="AF158">
        <v>260</v>
      </c>
      <c r="AG158">
        <v>1690</v>
      </c>
      <c r="AH158">
        <v>2866</v>
      </c>
      <c r="AI158">
        <v>3121</v>
      </c>
      <c r="AJ158">
        <v>412</v>
      </c>
      <c r="AK158">
        <v>557</v>
      </c>
      <c r="AL158">
        <v>383</v>
      </c>
      <c r="AM158">
        <v>1487</v>
      </c>
      <c r="AN158">
        <v>150</v>
      </c>
      <c r="AO158">
        <v>150</v>
      </c>
      <c r="AP158">
        <v>807</v>
      </c>
      <c r="AQ158">
        <v>785</v>
      </c>
      <c r="AR158">
        <v>23727</v>
      </c>
      <c r="AS158">
        <v>794</v>
      </c>
      <c r="AT158">
        <v>167</v>
      </c>
      <c r="AU158">
        <v>167</v>
      </c>
      <c r="AV158">
        <v>596</v>
      </c>
      <c r="AW158">
        <v>1379</v>
      </c>
      <c r="AX158">
        <v>295</v>
      </c>
      <c r="AY158">
        <v>3777</v>
      </c>
      <c r="AZ158">
        <v>2121</v>
      </c>
      <c r="BA158">
        <v>263</v>
      </c>
      <c r="BB158">
        <v>882</v>
      </c>
      <c r="BC158">
        <v>381</v>
      </c>
      <c r="BD158" s="9">
        <v>156</v>
      </c>
    </row>
    <row r="159" spans="2:56" x14ac:dyDescent="0.35">
      <c r="B159" s="5" t="s">
        <v>48</v>
      </c>
      <c r="C159">
        <v>2020</v>
      </c>
      <c r="D159">
        <v>3535</v>
      </c>
      <c r="E159">
        <v>1515</v>
      </c>
      <c r="F159">
        <v>983</v>
      </c>
      <c r="G159">
        <v>822</v>
      </c>
      <c r="H159">
        <v>1804</v>
      </c>
      <c r="I159">
        <v>938</v>
      </c>
      <c r="J159">
        <v>931</v>
      </c>
      <c r="K159">
        <v>293</v>
      </c>
      <c r="L159">
        <v>1382</v>
      </c>
      <c r="M159">
        <v>1382</v>
      </c>
      <c r="N159">
        <v>762</v>
      </c>
      <c r="O159">
        <v>629</v>
      </c>
      <c r="P159">
        <v>221</v>
      </c>
      <c r="Q159">
        <v>635</v>
      </c>
      <c r="R159">
        <v>326</v>
      </c>
      <c r="S159">
        <v>9367</v>
      </c>
      <c r="T159">
        <v>3675</v>
      </c>
      <c r="U159">
        <v>447</v>
      </c>
      <c r="V159">
        <v>830</v>
      </c>
      <c r="W159">
        <v>2293</v>
      </c>
      <c r="X159">
        <v>2293</v>
      </c>
      <c r="Y159">
        <v>1761</v>
      </c>
      <c r="Z159">
        <v>4734</v>
      </c>
      <c r="AA159">
        <v>10454</v>
      </c>
      <c r="AB159">
        <v>4210</v>
      </c>
      <c r="AC159">
        <v>6922</v>
      </c>
      <c r="AD159">
        <v>2598</v>
      </c>
      <c r="AE159">
        <v>1776</v>
      </c>
      <c r="AF159">
        <v>386</v>
      </c>
      <c r="AG159">
        <v>1776</v>
      </c>
      <c r="AH159">
        <v>3532</v>
      </c>
      <c r="AI159">
        <v>6136</v>
      </c>
      <c r="AJ159">
        <v>599</v>
      </c>
      <c r="AK159">
        <v>675</v>
      </c>
      <c r="AL159">
        <v>528</v>
      </c>
      <c r="AM159">
        <v>1746</v>
      </c>
      <c r="AN159">
        <v>180</v>
      </c>
      <c r="AO159">
        <v>180</v>
      </c>
      <c r="AP159">
        <v>1070</v>
      </c>
      <c r="AQ159">
        <v>864</v>
      </c>
      <c r="AR159">
        <v>35247</v>
      </c>
      <c r="AS159">
        <v>938</v>
      </c>
      <c r="AT159">
        <v>229</v>
      </c>
      <c r="AU159">
        <v>229</v>
      </c>
      <c r="AV159">
        <v>647</v>
      </c>
      <c r="AW159">
        <v>1786</v>
      </c>
      <c r="AX159">
        <v>638</v>
      </c>
      <c r="AY159">
        <v>5108</v>
      </c>
      <c r="AZ159">
        <v>2815</v>
      </c>
      <c r="BA159">
        <v>391</v>
      </c>
      <c r="BB159">
        <v>1227</v>
      </c>
      <c r="BC159">
        <v>447</v>
      </c>
      <c r="BD159" s="9">
        <v>157</v>
      </c>
    </row>
    <row r="160" spans="2:56" x14ac:dyDescent="0.35">
      <c r="B160" s="5" t="s">
        <v>49</v>
      </c>
      <c r="C160">
        <v>2507</v>
      </c>
      <c r="D160">
        <v>3861</v>
      </c>
      <c r="E160">
        <v>1354</v>
      </c>
      <c r="F160">
        <v>874</v>
      </c>
      <c r="G160">
        <v>741</v>
      </c>
      <c r="H160">
        <v>1601</v>
      </c>
      <c r="I160">
        <v>868</v>
      </c>
      <c r="J160">
        <v>783</v>
      </c>
      <c r="K160">
        <v>228</v>
      </c>
      <c r="L160">
        <v>1315</v>
      </c>
      <c r="M160">
        <v>1315</v>
      </c>
      <c r="N160">
        <v>898</v>
      </c>
      <c r="O160">
        <v>628</v>
      </c>
      <c r="P160">
        <v>208</v>
      </c>
      <c r="Q160">
        <v>597</v>
      </c>
      <c r="R160">
        <v>252</v>
      </c>
      <c r="S160">
        <v>10586</v>
      </c>
      <c r="T160">
        <v>5065</v>
      </c>
      <c r="U160">
        <v>411</v>
      </c>
      <c r="V160">
        <v>773</v>
      </c>
      <c r="W160">
        <v>2284</v>
      </c>
      <c r="X160">
        <v>2284</v>
      </c>
      <c r="Y160">
        <v>1556</v>
      </c>
      <c r="Z160">
        <v>4871</v>
      </c>
      <c r="AA160">
        <v>10361</v>
      </c>
      <c r="AB160">
        <v>4548</v>
      </c>
      <c r="AC160">
        <v>7046</v>
      </c>
      <c r="AD160">
        <v>2522</v>
      </c>
      <c r="AE160">
        <v>1781</v>
      </c>
      <c r="AF160">
        <v>364</v>
      </c>
      <c r="AG160">
        <v>1781</v>
      </c>
      <c r="AH160">
        <v>3315</v>
      </c>
      <c r="AI160">
        <v>7434</v>
      </c>
      <c r="AJ160">
        <v>568</v>
      </c>
      <c r="AK160">
        <v>687</v>
      </c>
      <c r="AL160">
        <v>422</v>
      </c>
      <c r="AM160">
        <v>1654</v>
      </c>
      <c r="AN160">
        <v>203</v>
      </c>
      <c r="AO160">
        <v>203</v>
      </c>
      <c r="AP160">
        <v>863</v>
      </c>
      <c r="AQ160">
        <v>916</v>
      </c>
      <c r="AR160">
        <v>35940</v>
      </c>
      <c r="AS160">
        <v>868</v>
      </c>
      <c r="AT160">
        <v>202</v>
      </c>
      <c r="AU160">
        <v>202</v>
      </c>
      <c r="AV160">
        <v>551</v>
      </c>
      <c r="AW160">
        <v>1661</v>
      </c>
      <c r="AX160">
        <v>555</v>
      </c>
      <c r="AY160">
        <v>4919</v>
      </c>
      <c r="AZ160">
        <v>2635</v>
      </c>
      <c r="BA160">
        <v>435</v>
      </c>
      <c r="BB160">
        <v>1204</v>
      </c>
      <c r="BC160">
        <v>411</v>
      </c>
      <c r="BD160" s="9">
        <v>158</v>
      </c>
    </row>
    <row r="161" spans="1:56" x14ac:dyDescent="0.35">
      <c r="B161" s="5" t="s">
        <v>50</v>
      </c>
      <c r="C161">
        <v>1901</v>
      </c>
      <c r="D161">
        <v>3336</v>
      </c>
      <c r="E161">
        <v>1435</v>
      </c>
      <c r="F161">
        <v>977</v>
      </c>
      <c r="G161">
        <v>702</v>
      </c>
      <c r="H161">
        <v>1491</v>
      </c>
      <c r="I161">
        <v>885</v>
      </c>
      <c r="J161">
        <v>655</v>
      </c>
      <c r="K161">
        <v>220</v>
      </c>
      <c r="L161">
        <v>1233</v>
      </c>
      <c r="M161">
        <v>1233</v>
      </c>
      <c r="N161">
        <v>736</v>
      </c>
      <c r="O161">
        <v>532</v>
      </c>
      <c r="P161">
        <v>179</v>
      </c>
      <c r="Q161">
        <v>525</v>
      </c>
      <c r="R161">
        <v>254</v>
      </c>
      <c r="S161">
        <v>9969</v>
      </c>
      <c r="T161">
        <v>4483</v>
      </c>
      <c r="U161">
        <v>449</v>
      </c>
      <c r="V161">
        <v>775</v>
      </c>
      <c r="W161">
        <v>2265</v>
      </c>
      <c r="X161">
        <v>2265</v>
      </c>
      <c r="Y161">
        <v>1430</v>
      </c>
      <c r="Z161">
        <v>4492</v>
      </c>
      <c r="AA161">
        <v>10217</v>
      </c>
      <c r="AB161">
        <v>4128</v>
      </c>
      <c r="AC161">
        <v>6576</v>
      </c>
      <c r="AD161">
        <v>2653</v>
      </c>
      <c r="AE161">
        <v>1951</v>
      </c>
      <c r="AF161">
        <v>323</v>
      </c>
      <c r="AG161">
        <v>1951</v>
      </c>
      <c r="AH161">
        <v>3641</v>
      </c>
      <c r="AI161">
        <v>6819</v>
      </c>
      <c r="AJ161">
        <v>567</v>
      </c>
      <c r="AK161">
        <v>792</v>
      </c>
      <c r="AL161">
        <v>394</v>
      </c>
      <c r="AM161">
        <v>1927</v>
      </c>
      <c r="AN161">
        <v>175</v>
      </c>
      <c r="AO161">
        <v>175</v>
      </c>
      <c r="AP161">
        <v>963</v>
      </c>
      <c r="AQ161">
        <v>950</v>
      </c>
      <c r="AR161">
        <v>34643</v>
      </c>
      <c r="AS161">
        <v>885</v>
      </c>
      <c r="AT161">
        <v>222</v>
      </c>
      <c r="AU161">
        <v>222</v>
      </c>
      <c r="AV161">
        <v>565</v>
      </c>
      <c r="AW161">
        <v>1714</v>
      </c>
      <c r="AX161">
        <v>435</v>
      </c>
      <c r="AY161">
        <v>4941</v>
      </c>
      <c r="AZ161">
        <v>2676</v>
      </c>
      <c r="BA161">
        <v>378</v>
      </c>
      <c r="BB161">
        <v>1244</v>
      </c>
      <c r="BC161">
        <v>449</v>
      </c>
      <c r="BD161" s="9">
        <v>159</v>
      </c>
    </row>
    <row r="162" spans="1:56" x14ac:dyDescent="0.35">
      <c r="B162" s="5" t="s">
        <v>51</v>
      </c>
      <c r="C162">
        <v>1378</v>
      </c>
      <c r="D162">
        <v>2828</v>
      </c>
      <c r="E162">
        <v>1450</v>
      </c>
      <c r="F162">
        <v>967</v>
      </c>
      <c r="G162">
        <v>788</v>
      </c>
      <c r="H162">
        <v>1594</v>
      </c>
      <c r="I162">
        <v>835</v>
      </c>
      <c r="J162">
        <v>642</v>
      </c>
      <c r="K162">
        <v>222</v>
      </c>
      <c r="L162">
        <v>1144</v>
      </c>
      <c r="M162">
        <v>1144</v>
      </c>
      <c r="N162">
        <v>528</v>
      </c>
      <c r="O162">
        <v>598</v>
      </c>
      <c r="P162">
        <v>158</v>
      </c>
      <c r="Q162">
        <v>540</v>
      </c>
      <c r="R162">
        <v>263</v>
      </c>
      <c r="S162">
        <v>8852</v>
      </c>
      <c r="T162">
        <v>3418</v>
      </c>
      <c r="U162">
        <v>495</v>
      </c>
      <c r="V162">
        <v>936</v>
      </c>
      <c r="W162">
        <v>2232</v>
      </c>
      <c r="X162">
        <v>2232</v>
      </c>
      <c r="Y162">
        <v>1578</v>
      </c>
      <c r="Z162">
        <v>3444</v>
      </c>
      <c r="AA162">
        <v>9199</v>
      </c>
      <c r="AB162">
        <v>3551</v>
      </c>
      <c r="AC162">
        <v>5375</v>
      </c>
      <c r="AD162">
        <v>2770</v>
      </c>
      <c r="AE162">
        <v>1982</v>
      </c>
      <c r="AF162">
        <v>347</v>
      </c>
      <c r="AG162">
        <v>1982</v>
      </c>
      <c r="AH162">
        <v>3824</v>
      </c>
      <c r="AI162">
        <v>5785</v>
      </c>
      <c r="AJ162">
        <v>586</v>
      </c>
      <c r="AK162">
        <v>723</v>
      </c>
      <c r="AL162">
        <v>417</v>
      </c>
      <c r="AM162">
        <v>2112</v>
      </c>
      <c r="AN162">
        <v>162</v>
      </c>
      <c r="AO162">
        <v>162</v>
      </c>
      <c r="AP162">
        <v>942</v>
      </c>
      <c r="AQ162">
        <v>831</v>
      </c>
      <c r="AR162">
        <v>32007</v>
      </c>
      <c r="AS162">
        <v>835</v>
      </c>
      <c r="AT162">
        <v>225</v>
      </c>
      <c r="AU162">
        <v>225</v>
      </c>
      <c r="AV162">
        <v>579</v>
      </c>
      <c r="AW162">
        <v>1712</v>
      </c>
      <c r="AX162">
        <v>420</v>
      </c>
      <c r="AY162">
        <v>4669</v>
      </c>
      <c r="AZ162">
        <v>2437</v>
      </c>
      <c r="BA162">
        <v>332</v>
      </c>
      <c r="BB162">
        <v>1241</v>
      </c>
      <c r="BC162">
        <v>495</v>
      </c>
      <c r="BD162" s="9">
        <v>160</v>
      </c>
    </row>
    <row r="163" spans="1:56" x14ac:dyDescent="0.35">
      <c r="B163" s="5" t="s">
        <v>52</v>
      </c>
      <c r="C163">
        <v>1063</v>
      </c>
      <c r="D163">
        <v>2661</v>
      </c>
      <c r="E163">
        <v>1598</v>
      </c>
      <c r="F163">
        <v>1136</v>
      </c>
      <c r="G163">
        <v>943</v>
      </c>
      <c r="H163">
        <v>1780</v>
      </c>
      <c r="I163">
        <v>1098</v>
      </c>
      <c r="J163">
        <v>717</v>
      </c>
      <c r="K163">
        <v>292</v>
      </c>
      <c r="L163">
        <v>1367</v>
      </c>
      <c r="M163">
        <v>1367</v>
      </c>
      <c r="N163">
        <v>478</v>
      </c>
      <c r="O163">
        <v>609</v>
      </c>
      <c r="P163">
        <v>188</v>
      </c>
      <c r="Q163">
        <v>701</v>
      </c>
      <c r="R163">
        <v>265</v>
      </c>
      <c r="S163">
        <v>8689</v>
      </c>
      <c r="T163">
        <v>2555</v>
      </c>
      <c r="U163">
        <v>562</v>
      </c>
      <c r="V163">
        <v>954</v>
      </c>
      <c r="W163">
        <v>2385</v>
      </c>
      <c r="X163">
        <v>2385</v>
      </c>
      <c r="Y163">
        <v>1671</v>
      </c>
      <c r="Z163">
        <v>2499</v>
      </c>
      <c r="AA163">
        <v>8483</v>
      </c>
      <c r="AB163">
        <v>3466</v>
      </c>
      <c r="AC163">
        <v>4552</v>
      </c>
      <c r="AD163">
        <v>2890</v>
      </c>
      <c r="AE163">
        <v>1947</v>
      </c>
      <c r="AF163">
        <v>349</v>
      </c>
      <c r="AG163">
        <v>1947</v>
      </c>
      <c r="AH163">
        <v>3931</v>
      </c>
      <c r="AI163">
        <v>5206</v>
      </c>
      <c r="AJ163">
        <v>640</v>
      </c>
      <c r="AK163">
        <v>805</v>
      </c>
      <c r="AL163">
        <v>515</v>
      </c>
      <c r="AM163">
        <v>2101</v>
      </c>
      <c r="AN163">
        <v>166</v>
      </c>
      <c r="AO163">
        <v>166</v>
      </c>
      <c r="AP163">
        <v>923</v>
      </c>
      <c r="AQ163">
        <v>847</v>
      </c>
      <c r="AR163">
        <v>31831</v>
      </c>
      <c r="AS163">
        <v>1098</v>
      </c>
      <c r="AT163">
        <v>220</v>
      </c>
      <c r="AU163">
        <v>220</v>
      </c>
      <c r="AV163">
        <v>656</v>
      </c>
      <c r="AW163">
        <v>1830</v>
      </c>
      <c r="AX163">
        <v>425</v>
      </c>
      <c r="AY163">
        <v>4922</v>
      </c>
      <c r="AZ163">
        <v>2537</v>
      </c>
      <c r="BA163">
        <v>404</v>
      </c>
      <c r="BB163">
        <v>1310</v>
      </c>
      <c r="BC163">
        <v>562</v>
      </c>
      <c r="BD163" s="9">
        <v>161</v>
      </c>
    </row>
    <row r="164" spans="1:56" x14ac:dyDescent="0.35">
      <c r="B164" s="5" t="s">
        <v>53</v>
      </c>
      <c r="C164">
        <v>1045</v>
      </c>
      <c r="D164">
        <v>3055</v>
      </c>
      <c r="E164">
        <v>2010</v>
      </c>
      <c r="F164">
        <v>1368</v>
      </c>
      <c r="G164">
        <v>1251</v>
      </c>
      <c r="H164">
        <v>2296</v>
      </c>
      <c r="I164">
        <v>1359</v>
      </c>
      <c r="J164">
        <v>882</v>
      </c>
      <c r="K164">
        <v>370</v>
      </c>
      <c r="L164">
        <v>1886</v>
      </c>
      <c r="M164">
        <v>1886</v>
      </c>
      <c r="N164">
        <v>501</v>
      </c>
      <c r="O164">
        <v>798</v>
      </c>
      <c r="P164">
        <v>236</v>
      </c>
      <c r="Q164">
        <v>802</v>
      </c>
      <c r="R164">
        <v>305</v>
      </c>
      <c r="S164">
        <v>9492</v>
      </c>
      <c r="T164">
        <v>2240</v>
      </c>
      <c r="U164">
        <v>755</v>
      </c>
      <c r="V164">
        <v>1160</v>
      </c>
      <c r="W164">
        <v>2847</v>
      </c>
      <c r="X164">
        <v>2847</v>
      </c>
      <c r="Y164">
        <v>2042</v>
      </c>
      <c r="Z164">
        <v>2602</v>
      </c>
      <c r="AA164">
        <v>9794</v>
      </c>
      <c r="AB164">
        <v>4032</v>
      </c>
      <c r="AC164">
        <v>5135</v>
      </c>
      <c r="AD164">
        <v>3799</v>
      </c>
      <c r="AE164">
        <v>2548</v>
      </c>
      <c r="AF164">
        <v>402</v>
      </c>
      <c r="AG164">
        <v>2548</v>
      </c>
      <c r="AH164">
        <v>4659</v>
      </c>
      <c r="AI164">
        <v>5286</v>
      </c>
      <c r="AJ164">
        <v>743</v>
      </c>
      <c r="AK164">
        <v>977</v>
      </c>
      <c r="AL164">
        <v>674</v>
      </c>
      <c r="AM164">
        <v>2351</v>
      </c>
      <c r="AN164">
        <v>216</v>
      </c>
      <c r="AO164">
        <v>216</v>
      </c>
      <c r="AP164">
        <v>1207</v>
      </c>
      <c r="AQ164">
        <v>1096</v>
      </c>
      <c r="AR164">
        <v>37651</v>
      </c>
      <c r="AS164">
        <v>1359</v>
      </c>
      <c r="AT164">
        <v>263</v>
      </c>
      <c r="AU164">
        <v>263</v>
      </c>
      <c r="AV164">
        <v>824</v>
      </c>
      <c r="AW164">
        <v>2308</v>
      </c>
      <c r="AX164">
        <v>512</v>
      </c>
      <c r="AY164">
        <v>5923</v>
      </c>
      <c r="AZ164">
        <v>3076</v>
      </c>
      <c r="BA164">
        <v>494</v>
      </c>
      <c r="BB164">
        <v>1501</v>
      </c>
      <c r="BC164">
        <v>755</v>
      </c>
      <c r="BD164" s="9">
        <v>162</v>
      </c>
    </row>
    <row r="165" spans="1:56" x14ac:dyDescent="0.35">
      <c r="B165" s="5" t="s">
        <v>54</v>
      </c>
      <c r="C165">
        <v>1068</v>
      </c>
      <c r="D165">
        <v>3059</v>
      </c>
      <c r="E165">
        <v>1991</v>
      </c>
      <c r="F165">
        <v>1592</v>
      </c>
      <c r="G165">
        <v>1399</v>
      </c>
      <c r="H165">
        <v>2568</v>
      </c>
      <c r="I165">
        <v>1561</v>
      </c>
      <c r="J165">
        <v>946</v>
      </c>
      <c r="K165">
        <v>380</v>
      </c>
      <c r="L165">
        <v>2194</v>
      </c>
      <c r="M165">
        <v>2194</v>
      </c>
      <c r="N165">
        <v>642</v>
      </c>
      <c r="O165">
        <v>905</v>
      </c>
      <c r="P165">
        <v>242</v>
      </c>
      <c r="Q165">
        <v>819</v>
      </c>
      <c r="R165">
        <v>388</v>
      </c>
      <c r="S165">
        <v>9822</v>
      </c>
      <c r="T165">
        <v>2201</v>
      </c>
      <c r="U165">
        <v>720</v>
      </c>
      <c r="V165">
        <v>1203</v>
      </c>
      <c r="W165">
        <v>2967</v>
      </c>
      <c r="X165">
        <v>2967</v>
      </c>
      <c r="Y165">
        <v>2149</v>
      </c>
      <c r="Z165">
        <v>2611</v>
      </c>
      <c r="AA165">
        <v>10234</v>
      </c>
      <c r="AB165">
        <v>4060</v>
      </c>
      <c r="AC165">
        <v>5533</v>
      </c>
      <c r="AD165">
        <v>4402</v>
      </c>
      <c r="AE165">
        <v>3003</v>
      </c>
      <c r="AF165">
        <v>479</v>
      </c>
      <c r="AG165">
        <v>3003</v>
      </c>
      <c r="AH165">
        <v>4701</v>
      </c>
      <c r="AI165">
        <v>5294</v>
      </c>
      <c r="AJ165">
        <v>749</v>
      </c>
      <c r="AK165">
        <v>1001</v>
      </c>
      <c r="AL165">
        <v>756</v>
      </c>
      <c r="AM165">
        <v>2320</v>
      </c>
      <c r="AN165">
        <v>284</v>
      </c>
      <c r="AO165">
        <v>284</v>
      </c>
      <c r="AP165">
        <v>1419</v>
      </c>
      <c r="AQ165">
        <v>1267</v>
      </c>
      <c r="AR165">
        <v>40386</v>
      </c>
      <c r="AS165">
        <v>1561</v>
      </c>
      <c r="AT165">
        <v>300</v>
      </c>
      <c r="AU165">
        <v>300</v>
      </c>
      <c r="AV165">
        <v>907</v>
      </c>
      <c r="AW165">
        <v>2381</v>
      </c>
      <c r="AX165">
        <v>566</v>
      </c>
      <c r="AY165">
        <v>6620</v>
      </c>
      <c r="AZ165">
        <v>3653</v>
      </c>
      <c r="BA165">
        <v>546</v>
      </c>
      <c r="BB165">
        <v>1525</v>
      </c>
      <c r="BC165">
        <v>720</v>
      </c>
      <c r="BD165" s="9">
        <v>163</v>
      </c>
    </row>
    <row r="166" spans="1:56" x14ac:dyDescent="0.35">
      <c r="B166" s="5" t="s">
        <v>55</v>
      </c>
      <c r="C166">
        <v>947</v>
      </c>
      <c r="D166">
        <v>2791</v>
      </c>
      <c r="E166">
        <v>1844</v>
      </c>
      <c r="F166">
        <v>1476</v>
      </c>
      <c r="G166">
        <v>1413</v>
      </c>
      <c r="H166">
        <v>2249</v>
      </c>
      <c r="I166">
        <v>1530</v>
      </c>
      <c r="J166">
        <v>888</v>
      </c>
      <c r="K166">
        <v>376</v>
      </c>
      <c r="L166">
        <v>2106</v>
      </c>
      <c r="M166">
        <v>2106</v>
      </c>
      <c r="N166">
        <v>596</v>
      </c>
      <c r="O166">
        <v>713</v>
      </c>
      <c r="P166">
        <v>231</v>
      </c>
      <c r="Q166">
        <v>839</v>
      </c>
      <c r="R166">
        <v>380</v>
      </c>
      <c r="S166">
        <v>9193</v>
      </c>
      <c r="T166">
        <v>1854</v>
      </c>
      <c r="U166">
        <v>709</v>
      </c>
      <c r="V166">
        <v>1022</v>
      </c>
      <c r="W166">
        <v>2906</v>
      </c>
      <c r="X166">
        <v>2906</v>
      </c>
      <c r="Y166">
        <v>1910</v>
      </c>
      <c r="Z166">
        <v>2317</v>
      </c>
      <c r="AA166">
        <v>9276</v>
      </c>
      <c r="AB166">
        <v>3753</v>
      </c>
      <c r="AC166">
        <v>5061</v>
      </c>
      <c r="AD166">
        <v>4380</v>
      </c>
      <c r="AE166">
        <v>2967</v>
      </c>
      <c r="AF166">
        <v>511</v>
      </c>
      <c r="AG166">
        <v>2967</v>
      </c>
      <c r="AH166">
        <v>4215</v>
      </c>
      <c r="AI166">
        <v>4757</v>
      </c>
      <c r="AJ166">
        <v>692</v>
      </c>
      <c r="AK166">
        <v>962</v>
      </c>
      <c r="AL166">
        <v>722</v>
      </c>
      <c r="AM166">
        <v>1919</v>
      </c>
      <c r="AN166">
        <v>303</v>
      </c>
      <c r="AO166">
        <v>303</v>
      </c>
      <c r="AP166">
        <v>1324</v>
      </c>
      <c r="AQ166">
        <v>1096</v>
      </c>
      <c r="AR166">
        <v>37545</v>
      </c>
      <c r="AS166">
        <v>1530</v>
      </c>
      <c r="AT166">
        <v>270</v>
      </c>
      <c r="AU166">
        <v>270</v>
      </c>
      <c r="AV166">
        <v>814</v>
      </c>
      <c r="AW166">
        <v>2296</v>
      </c>
      <c r="AX166">
        <v>512</v>
      </c>
      <c r="AY166">
        <v>6302</v>
      </c>
      <c r="AZ166">
        <v>3396</v>
      </c>
      <c r="BA166">
        <v>526</v>
      </c>
      <c r="BB166">
        <v>1372</v>
      </c>
      <c r="BC166">
        <v>709</v>
      </c>
      <c r="BD166" s="9">
        <v>164</v>
      </c>
    </row>
    <row r="167" spans="1:56" x14ac:dyDescent="0.35">
      <c r="B167" s="5" t="s">
        <v>56</v>
      </c>
      <c r="C167">
        <v>850</v>
      </c>
      <c r="D167">
        <v>2574</v>
      </c>
      <c r="E167">
        <v>1724</v>
      </c>
      <c r="F167">
        <v>1256</v>
      </c>
      <c r="G167">
        <v>1370</v>
      </c>
      <c r="H167">
        <v>2167</v>
      </c>
      <c r="I167">
        <v>1350</v>
      </c>
      <c r="J167">
        <v>778</v>
      </c>
      <c r="K167">
        <v>308</v>
      </c>
      <c r="L167">
        <v>2038</v>
      </c>
      <c r="M167">
        <v>2038</v>
      </c>
      <c r="N167">
        <v>500</v>
      </c>
      <c r="O167">
        <v>680</v>
      </c>
      <c r="P167">
        <v>204</v>
      </c>
      <c r="Q167">
        <v>739</v>
      </c>
      <c r="R167">
        <v>296</v>
      </c>
      <c r="S167">
        <v>7823</v>
      </c>
      <c r="T167">
        <v>1524</v>
      </c>
      <c r="U167">
        <v>683</v>
      </c>
      <c r="V167">
        <v>847</v>
      </c>
      <c r="W167">
        <v>2431</v>
      </c>
      <c r="X167">
        <v>2431</v>
      </c>
      <c r="Y167">
        <v>1625</v>
      </c>
      <c r="Z167">
        <v>1935</v>
      </c>
      <c r="AA167">
        <v>7810</v>
      </c>
      <c r="AB167">
        <v>3410</v>
      </c>
      <c r="AC167">
        <v>4163</v>
      </c>
      <c r="AD167">
        <v>4178</v>
      </c>
      <c r="AE167">
        <v>2808</v>
      </c>
      <c r="AF167">
        <v>383</v>
      </c>
      <c r="AG167">
        <v>2808</v>
      </c>
      <c r="AH167">
        <v>3647</v>
      </c>
      <c r="AI167">
        <v>4042</v>
      </c>
      <c r="AJ167">
        <v>658</v>
      </c>
      <c r="AK167">
        <v>836</v>
      </c>
      <c r="AL167">
        <v>641</v>
      </c>
      <c r="AM167">
        <v>1637</v>
      </c>
      <c r="AN167">
        <v>242</v>
      </c>
      <c r="AO167">
        <v>242</v>
      </c>
      <c r="AP167">
        <v>1249</v>
      </c>
      <c r="AQ167">
        <v>882</v>
      </c>
      <c r="AR167">
        <v>33247</v>
      </c>
      <c r="AS167">
        <v>1350</v>
      </c>
      <c r="AT167">
        <v>266</v>
      </c>
      <c r="AU167">
        <v>266</v>
      </c>
      <c r="AV167">
        <v>846</v>
      </c>
      <c r="AW167">
        <v>2010</v>
      </c>
      <c r="AX167">
        <v>470</v>
      </c>
      <c r="AY167">
        <v>5436</v>
      </c>
      <c r="AZ167">
        <v>3005</v>
      </c>
      <c r="BA167">
        <v>463</v>
      </c>
      <c r="BB167">
        <v>1121</v>
      </c>
      <c r="BC167">
        <v>683</v>
      </c>
      <c r="BD167" s="9">
        <v>165</v>
      </c>
    </row>
    <row r="168" spans="1:56" x14ac:dyDescent="0.35">
      <c r="B168" s="5" t="s">
        <v>57</v>
      </c>
      <c r="C168">
        <v>802</v>
      </c>
      <c r="D168">
        <v>2600</v>
      </c>
      <c r="E168">
        <v>1798</v>
      </c>
      <c r="F168">
        <v>1465</v>
      </c>
      <c r="G168">
        <v>1569</v>
      </c>
      <c r="H168">
        <v>2320</v>
      </c>
      <c r="I168">
        <v>1462</v>
      </c>
      <c r="J168">
        <v>797</v>
      </c>
      <c r="K168">
        <v>326</v>
      </c>
      <c r="L168">
        <v>2190</v>
      </c>
      <c r="M168">
        <v>2190</v>
      </c>
      <c r="N168">
        <v>503</v>
      </c>
      <c r="O168">
        <v>709</v>
      </c>
      <c r="P168">
        <v>222</v>
      </c>
      <c r="Q168">
        <v>691</v>
      </c>
      <c r="R168">
        <v>261</v>
      </c>
      <c r="S168">
        <v>7857</v>
      </c>
      <c r="T168">
        <v>1374</v>
      </c>
      <c r="U168">
        <v>743</v>
      </c>
      <c r="V168">
        <v>911</v>
      </c>
      <c r="W168">
        <v>2594</v>
      </c>
      <c r="X168">
        <v>2594</v>
      </c>
      <c r="Y168">
        <v>1708</v>
      </c>
      <c r="Z168">
        <v>1535</v>
      </c>
      <c r="AA168">
        <v>7064</v>
      </c>
      <c r="AB168">
        <v>3469</v>
      </c>
      <c r="AC168">
        <v>3692</v>
      </c>
      <c r="AD168">
        <v>4333</v>
      </c>
      <c r="AE168">
        <v>2764</v>
      </c>
      <c r="AF168">
        <v>358</v>
      </c>
      <c r="AG168">
        <v>2764</v>
      </c>
      <c r="AH168">
        <v>3372</v>
      </c>
      <c r="AI168">
        <v>3801</v>
      </c>
      <c r="AJ168">
        <v>662</v>
      </c>
      <c r="AK168">
        <v>869</v>
      </c>
      <c r="AL168">
        <v>763</v>
      </c>
      <c r="AM168">
        <v>1649</v>
      </c>
      <c r="AN168">
        <v>234</v>
      </c>
      <c r="AO168">
        <v>234</v>
      </c>
      <c r="AP168">
        <v>1208</v>
      </c>
      <c r="AQ168">
        <v>918</v>
      </c>
      <c r="AR168">
        <v>33371</v>
      </c>
      <c r="AS168">
        <v>1462</v>
      </c>
      <c r="AT168">
        <v>277</v>
      </c>
      <c r="AU168">
        <v>277</v>
      </c>
      <c r="AV168">
        <v>848</v>
      </c>
      <c r="AW168">
        <v>1723</v>
      </c>
      <c r="AX168">
        <v>471</v>
      </c>
      <c r="AY168">
        <v>5770</v>
      </c>
      <c r="AZ168">
        <v>3176</v>
      </c>
      <c r="BA168">
        <v>398</v>
      </c>
      <c r="BB168">
        <v>1074</v>
      </c>
      <c r="BC168">
        <v>743</v>
      </c>
      <c r="BD168" s="9">
        <v>166</v>
      </c>
    </row>
    <row r="169" spans="1:56" x14ac:dyDescent="0.35">
      <c r="B169" s="5" t="s">
        <v>58</v>
      </c>
      <c r="C169">
        <v>496</v>
      </c>
      <c r="D169">
        <v>1770</v>
      </c>
      <c r="E169">
        <v>1274</v>
      </c>
      <c r="F169">
        <v>957</v>
      </c>
      <c r="G169">
        <v>1133</v>
      </c>
      <c r="H169">
        <v>1761</v>
      </c>
      <c r="I169">
        <v>1079</v>
      </c>
      <c r="J169">
        <v>571</v>
      </c>
      <c r="K169">
        <v>249</v>
      </c>
      <c r="L169">
        <v>1755</v>
      </c>
      <c r="M169">
        <v>1755</v>
      </c>
      <c r="N169">
        <v>354</v>
      </c>
      <c r="O169">
        <v>545</v>
      </c>
      <c r="P169">
        <v>123</v>
      </c>
      <c r="Q169">
        <v>526</v>
      </c>
      <c r="R169">
        <v>217</v>
      </c>
      <c r="S169">
        <v>5596</v>
      </c>
      <c r="T169">
        <v>815</v>
      </c>
      <c r="U169">
        <v>536</v>
      </c>
      <c r="V169">
        <v>687</v>
      </c>
      <c r="W169">
        <v>1900</v>
      </c>
      <c r="X169">
        <v>1900</v>
      </c>
      <c r="Y169">
        <v>1258</v>
      </c>
      <c r="Z169">
        <v>1089</v>
      </c>
      <c r="AA169">
        <v>5184</v>
      </c>
      <c r="AB169">
        <v>2408</v>
      </c>
      <c r="AC169">
        <v>2713</v>
      </c>
      <c r="AD169">
        <v>3255</v>
      </c>
      <c r="AE169">
        <v>2122</v>
      </c>
      <c r="AF169">
        <v>301</v>
      </c>
      <c r="AG169">
        <v>2122</v>
      </c>
      <c r="AH169">
        <v>2471</v>
      </c>
      <c r="AI169">
        <v>2617</v>
      </c>
      <c r="AJ169">
        <v>470</v>
      </c>
      <c r="AK169">
        <v>638</v>
      </c>
      <c r="AL169">
        <v>574</v>
      </c>
      <c r="AM169">
        <v>1160</v>
      </c>
      <c r="AN169">
        <v>195</v>
      </c>
      <c r="AO169">
        <v>195</v>
      </c>
      <c r="AP169">
        <v>970</v>
      </c>
      <c r="AQ169">
        <v>679</v>
      </c>
      <c r="AR169">
        <v>24436</v>
      </c>
      <c r="AS169">
        <v>1079</v>
      </c>
      <c r="AT169">
        <v>207</v>
      </c>
      <c r="AU169">
        <v>207</v>
      </c>
      <c r="AV169">
        <v>642</v>
      </c>
      <c r="AW169">
        <v>1311</v>
      </c>
      <c r="AX169">
        <v>322</v>
      </c>
      <c r="AY169">
        <v>4181</v>
      </c>
      <c r="AZ169">
        <v>2281</v>
      </c>
      <c r="BA169">
        <v>304</v>
      </c>
      <c r="BB169">
        <v>806</v>
      </c>
      <c r="BC169">
        <v>536</v>
      </c>
      <c r="BD169" s="9">
        <v>167</v>
      </c>
    </row>
    <row r="170" spans="1:56" x14ac:dyDescent="0.35">
      <c r="B170" s="5" t="s">
        <v>59</v>
      </c>
      <c r="C170">
        <v>449</v>
      </c>
      <c r="D170">
        <v>1329</v>
      </c>
      <c r="E170">
        <v>880</v>
      </c>
      <c r="F170">
        <v>715</v>
      </c>
      <c r="G170">
        <v>851</v>
      </c>
      <c r="H170">
        <v>1302</v>
      </c>
      <c r="I170">
        <v>799</v>
      </c>
      <c r="J170">
        <v>400</v>
      </c>
      <c r="K170">
        <v>165</v>
      </c>
      <c r="L170">
        <v>1317</v>
      </c>
      <c r="M170">
        <v>1317</v>
      </c>
      <c r="N170">
        <v>308</v>
      </c>
      <c r="O170">
        <v>407</v>
      </c>
      <c r="P170">
        <v>68</v>
      </c>
      <c r="Q170">
        <v>349</v>
      </c>
      <c r="R170">
        <v>172</v>
      </c>
      <c r="S170">
        <v>4159</v>
      </c>
      <c r="T170">
        <v>651</v>
      </c>
      <c r="U170">
        <v>413</v>
      </c>
      <c r="V170">
        <v>488</v>
      </c>
      <c r="W170">
        <v>1438</v>
      </c>
      <c r="X170">
        <v>1438</v>
      </c>
      <c r="Y170">
        <v>888</v>
      </c>
      <c r="Z170">
        <v>776</v>
      </c>
      <c r="AA170">
        <v>3820</v>
      </c>
      <c r="AB170">
        <v>1893</v>
      </c>
      <c r="AC170">
        <v>1896</v>
      </c>
      <c r="AD170">
        <v>2293</v>
      </c>
      <c r="AE170">
        <v>1442</v>
      </c>
      <c r="AF170">
        <v>214</v>
      </c>
      <c r="AG170">
        <v>1442</v>
      </c>
      <c r="AH170">
        <v>1924</v>
      </c>
      <c r="AI170">
        <v>1922</v>
      </c>
      <c r="AJ170">
        <v>344</v>
      </c>
      <c r="AK170">
        <v>564</v>
      </c>
      <c r="AL170">
        <v>429</v>
      </c>
      <c r="AM170">
        <v>846</v>
      </c>
      <c r="AN170">
        <v>140</v>
      </c>
      <c r="AO170">
        <v>140</v>
      </c>
      <c r="AP170">
        <v>742</v>
      </c>
      <c r="AQ170">
        <v>479</v>
      </c>
      <c r="AR170">
        <v>18146</v>
      </c>
      <c r="AS170">
        <v>799</v>
      </c>
      <c r="AT170">
        <v>156</v>
      </c>
      <c r="AU170">
        <v>156</v>
      </c>
      <c r="AV170">
        <v>466</v>
      </c>
      <c r="AW170">
        <v>1078</v>
      </c>
      <c r="AX170">
        <v>235</v>
      </c>
      <c r="AY170">
        <v>3203</v>
      </c>
      <c r="AZ170">
        <v>1765</v>
      </c>
      <c r="BA170">
        <v>187</v>
      </c>
      <c r="BB170">
        <v>578</v>
      </c>
      <c r="BC170">
        <v>413</v>
      </c>
      <c r="BD170" s="9">
        <v>168</v>
      </c>
    </row>
    <row r="171" spans="1:56" x14ac:dyDescent="0.35">
      <c r="B171" s="5" t="s">
        <v>60</v>
      </c>
      <c r="C171">
        <v>317</v>
      </c>
      <c r="D171">
        <v>916</v>
      </c>
      <c r="E171">
        <v>599</v>
      </c>
      <c r="F171">
        <v>470</v>
      </c>
      <c r="G171">
        <v>508</v>
      </c>
      <c r="H171">
        <v>803</v>
      </c>
      <c r="I171">
        <v>522</v>
      </c>
      <c r="J171">
        <v>283</v>
      </c>
      <c r="K171">
        <v>105</v>
      </c>
      <c r="L171">
        <v>892</v>
      </c>
      <c r="M171">
        <v>892</v>
      </c>
      <c r="N171">
        <v>210</v>
      </c>
      <c r="O171">
        <v>259</v>
      </c>
      <c r="P171">
        <v>69</v>
      </c>
      <c r="Q171">
        <v>274</v>
      </c>
      <c r="R171">
        <v>129</v>
      </c>
      <c r="S171">
        <v>2829</v>
      </c>
      <c r="T171">
        <v>545</v>
      </c>
      <c r="U171">
        <v>245</v>
      </c>
      <c r="V171">
        <v>290</v>
      </c>
      <c r="W171">
        <v>910</v>
      </c>
      <c r="X171">
        <v>910</v>
      </c>
      <c r="Y171">
        <v>573</v>
      </c>
      <c r="Z171">
        <v>535</v>
      </c>
      <c r="AA171">
        <v>2594</v>
      </c>
      <c r="AB171">
        <v>1232</v>
      </c>
      <c r="AC171">
        <v>1373</v>
      </c>
      <c r="AD171">
        <v>1521</v>
      </c>
      <c r="AE171">
        <v>1013</v>
      </c>
      <c r="AF171">
        <v>141</v>
      </c>
      <c r="AG171">
        <v>1013</v>
      </c>
      <c r="AH171">
        <v>1221</v>
      </c>
      <c r="AI171">
        <v>1397</v>
      </c>
      <c r="AJ171">
        <v>223</v>
      </c>
      <c r="AK171">
        <v>316</v>
      </c>
      <c r="AL171">
        <v>274</v>
      </c>
      <c r="AM171">
        <v>511</v>
      </c>
      <c r="AN171">
        <v>105</v>
      </c>
      <c r="AO171">
        <v>105</v>
      </c>
      <c r="AP171">
        <v>529</v>
      </c>
      <c r="AQ171">
        <v>335</v>
      </c>
      <c r="AR171">
        <v>12096</v>
      </c>
      <c r="AS171">
        <v>522</v>
      </c>
      <c r="AT171">
        <v>93</v>
      </c>
      <c r="AU171">
        <v>93</v>
      </c>
      <c r="AV171">
        <v>270</v>
      </c>
      <c r="AW171">
        <v>710</v>
      </c>
      <c r="AX171">
        <v>178</v>
      </c>
      <c r="AY171">
        <v>2119</v>
      </c>
      <c r="AZ171">
        <v>1209</v>
      </c>
      <c r="BA171">
        <v>164</v>
      </c>
      <c r="BB171">
        <v>355</v>
      </c>
      <c r="BC171">
        <v>245</v>
      </c>
      <c r="BD171" s="9">
        <v>169</v>
      </c>
    </row>
    <row r="172" spans="1:56" x14ac:dyDescent="0.35">
      <c r="B172" s="5" t="s">
        <v>80</v>
      </c>
      <c r="C172">
        <v>158</v>
      </c>
      <c r="D172">
        <v>417</v>
      </c>
      <c r="E172">
        <v>259</v>
      </c>
      <c r="F172">
        <v>267</v>
      </c>
      <c r="G172">
        <v>245</v>
      </c>
      <c r="H172">
        <v>374</v>
      </c>
      <c r="I172">
        <v>259</v>
      </c>
      <c r="J172">
        <v>124</v>
      </c>
      <c r="K172">
        <v>56</v>
      </c>
      <c r="L172">
        <v>413</v>
      </c>
      <c r="M172">
        <v>413</v>
      </c>
      <c r="N172">
        <v>144</v>
      </c>
      <c r="O172">
        <v>106</v>
      </c>
      <c r="P172">
        <v>20</v>
      </c>
      <c r="Q172">
        <v>140</v>
      </c>
      <c r="R172">
        <v>71</v>
      </c>
      <c r="S172">
        <v>1413</v>
      </c>
      <c r="T172">
        <v>248</v>
      </c>
      <c r="U172">
        <v>149</v>
      </c>
      <c r="V172">
        <v>125</v>
      </c>
      <c r="W172">
        <v>467</v>
      </c>
      <c r="X172">
        <v>467</v>
      </c>
      <c r="Y172">
        <v>249</v>
      </c>
      <c r="Z172">
        <v>237</v>
      </c>
      <c r="AA172">
        <v>1267</v>
      </c>
      <c r="AB172">
        <v>607</v>
      </c>
      <c r="AC172">
        <v>694</v>
      </c>
      <c r="AD172">
        <v>740</v>
      </c>
      <c r="AE172">
        <v>495</v>
      </c>
      <c r="AF172">
        <v>89</v>
      </c>
      <c r="AG172">
        <v>495</v>
      </c>
      <c r="AH172">
        <v>573</v>
      </c>
      <c r="AI172">
        <v>687</v>
      </c>
      <c r="AJ172">
        <v>121</v>
      </c>
      <c r="AK172">
        <v>190</v>
      </c>
      <c r="AL172">
        <v>117</v>
      </c>
      <c r="AM172">
        <v>244</v>
      </c>
      <c r="AN172">
        <v>53</v>
      </c>
      <c r="AO172">
        <v>53</v>
      </c>
      <c r="AP172">
        <v>286</v>
      </c>
      <c r="AQ172">
        <v>208</v>
      </c>
      <c r="AR172">
        <v>6019</v>
      </c>
      <c r="AS172">
        <v>259</v>
      </c>
      <c r="AT172">
        <v>57</v>
      </c>
      <c r="AU172">
        <v>57</v>
      </c>
      <c r="AV172">
        <v>151</v>
      </c>
      <c r="AW172">
        <v>329</v>
      </c>
      <c r="AX172">
        <v>68</v>
      </c>
      <c r="AY172">
        <v>1164</v>
      </c>
      <c r="AZ172">
        <v>697</v>
      </c>
      <c r="BA172">
        <v>69</v>
      </c>
      <c r="BB172">
        <v>178</v>
      </c>
      <c r="BC172">
        <v>149</v>
      </c>
      <c r="BD172" s="9">
        <v>170</v>
      </c>
    </row>
    <row r="173" spans="1:56" x14ac:dyDescent="0.35">
      <c r="B173" s="5" t="s">
        <v>79</v>
      </c>
      <c r="C173">
        <v>63</v>
      </c>
      <c r="D173">
        <v>186</v>
      </c>
      <c r="E173">
        <v>123</v>
      </c>
      <c r="F173">
        <v>117</v>
      </c>
      <c r="G173">
        <v>101</v>
      </c>
      <c r="H173">
        <v>149</v>
      </c>
      <c r="I173">
        <v>93</v>
      </c>
      <c r="J173">
        <v>56</v>
      </c>
      <c r="K173">
        <v>27</v>
      </c>
      <c r="L173">
        <v>200</v>
      </c>
      <c r="M173">
        <v>200</v>
      </c>
      <c r="N173">
        <v>52</v>
      </c>
      <c r="O173">
        <v>35</v>
      </c>
      <c r="P173">
        <v>12</v>
      </c>
      <c r="Q173">
        <v>59</v>
      </c>
      <c r="R173">
        <v>35</v>
      </c>
      <c r="S173">
        <v>573</v>
      </c>
      <c r="T173">
        <v>105</v>
      </c>
      <c r="U173">
        <v>60</v>
      </c>
      <c r="V173">
        <v>64</v>
      </c>
      <c r="W173">
        <v>197</v>
      </c>
      <c r="X173">
        <v>197</v>
      </c>
      <c r="Y173">
        <v>120</v>
      </c>
      <c r="Z173">
        <v>120</v>
      </c>
      <c r="AA173">
        <v>600</v>
      </c>
      <c r="AB173">
        <v>260</v>
      </c>
      <c r="AC173">
        <v>362</v>
      </c>
      <c r="AD173">
        <v>288</v>
      </c>
      <c r="AE173">
        <v>187</v>
      </c>
      <c r="AF173">
        <v>38</v>
      </c>
      <c r="AG173">
        <v>187</v>
      </c>
      <c r="AH173">
        <v>238</v>
      </c>
      <c r="AI173">
        <v>283</v>
      </c>
      <c r="AJ173">
        <v>38</v>
      </c>
      <c r="AK173">
        <v>74</v>
      </c>
      <c r="AL173">
        <v>59</v>
      </c>
      <c r="AM173">
        <v>90</v>
      </c>
      <c r="AN173">
        <v>21</v>
      </c>
      <c r="AO173">
        <v>21</v>
      </c>
      <c r="AP173">
        <v>133</v>
      </c>
      <c r="AQ173">
        <v>133</v>
      </c>
      <c r="AR173">
        <v>2593</v>
      </c>
      <c r="AS173">
        <v>93</v>
      </c>
      <c r="AT173">
        <v>20</v>
      </c>
      <c r="AU173">
        <v>20</v>
      </c>
      <c r="AV173">
        <v>55</v>
      </c>
      <c r="AW173">
        <v>148</v>
      </c>
      <c r="AX173">
        <v>29</v>
      </c>
      <c r="AY173">
        <v>499</v>
      </c>
      <c r="AZ173">
        <v>302</v>
      </c>
      <c r="BA173">
        <v>24</v>
      </c>
      <c r="BB173">
        <v>81</v>
      </c>
      <c r="BC173">
        <v>60</v>
      </c>
      <c r="BD173" s="9">
        <v>171</v>
      </c>
    </row>
    <row r="174" spans="1:56" x14ac:dyDescent="0.35">
      <c r="A174" s="2" t="s">
        <v>136</v>
      </c>
      <c r="B174" s="7" t="s">
        <v>83</v>
      </c>
      <c r="BD174" s="9">
        <v>172</v>
      </c>
    </row>
    <row r="175" spans="1:56" x14ac:dyDescent="0.35">
      <c r="A175" s="3"/>
      <c r="B175" s="5" t="s">
        <v>61</v>
      </c>
      <c r="BD175" s="9">
        <v>173</v>
      </c>
    </row>
    <row r="176" spans="1:56" x14ac:dyDescent="0.35">
      <c r="A176" s="3"/>
      <c r="B176" s="5" t="s">
        <v>78</v>
      </c>
      <c r="BD176" s="9">
        <v>174</v>
      </c>
    </row>
    <row r="177" spans="1:56" x14ac:dyDescent="0.35">
      <c r="A177" s="3"/>
      <c r="B177" s="5" t="s">
        <v>62</v>
      </c>
      <c r="C177">
        <v>1082</v>
      </c>
      <c r="D177">
        <v>2976</v>
      </c>
      <c r="E177">
        <v>1894</v>
      </c>
      <c r="F177">
        <v>569</v>
      </c>
      <c r="G177">
        <v>433</v>
      </c>
      <c r="H177">
        <v>1093</v>
      </c>
      <c r="I177">
        <v>875</v>
      </c>
      <c r="J177">
        <v>880</v>
      </c>
      <c r="K177">
        <v>179</v>
      </c>
      <c r="L177">
        <v>481</v>
      </c>
      <c r="M177">
        <v>481</v>
      </c>
      <c r="N177">
        <v>911</v>
      </c>
      <c r="O177">
        <v>337</v>
      </c>
      <c r="P177">
        <v>362</v>
      </c>
      <c r="Q177">
        <v>874</v>
      </c>
      <c r="R177">
        <v>347</v>
      </c>
      <c r="S177">
        <v>5276</v>
      </c>
      <c r="T177">
        <v>1328</v>
      </c>
      <c r="U177">
        <v>29</v>
      </c>
      <c r="V177">
        <v>605</v>
      </c>
      <c r="W177">
        <v>1236</v>
      </c>
      <c r="X177">
        <v>1236</v>
      </c>
      <c r="Y177">
        <v>1485</v>
      </c>
      <c r="Z177">
        <v>1386</v>
      </c>
      <c r="AA177">
        <v>5855</v>
      </c>
      <c r="AB177">
        <v>3751</v>
      </c>
      <c r="AC177">
        <v>3282</v>
      </c>
      <c r="AD177">
        <v>1946</v>
      </c>
      <c r="AE177">
        <v>1513</v>
      </c>
      <c r="AF177">
        <v>325</v>
      </c>
      <c r="AG177">
        <v>1513</v>
      </c>
      <c r="AH177">
        <v>2573</v>
      </c>
      <c r="AI177">
        <v>3165</v>
      </c>
      <c r="AJ177">
        <v>287</v>
      </c>
      <c r="AK177">
        <v>775</v>
      </c>
      <c r="AL177">
        <v>461</v>
      </c>
      <c r="AM177">
        <v>1132</v>
      </c>
      <c r="AN177">
        <v>197</v>
      </c>
      <c r="AO177">
        <v>197</v>
      </c>
      <c r="AP177">
        <v>1452</v>
      </c>
      <c r="AQ177">
        <v>647</v>
      </c>
      <c r="AR177">
        <v>23408</v>
      </c>
      <c r="AS177">
        <v>875</v>
      </c>
      <c r="AT177">
        <v>363</v>
      </c>
      <c r="AU177">
        <v>363</v>
      </c>
      <c r="AV177">
        <v>295</v>
      </c>
      <c r="AW177">
        <v>1441</v>
      </c>
      <c r="AX177">
        <v>701</v>
      </c>
      <c r="AY177">
        <v>4168</v>
      </c>
      <c r="AZ177">
        <v>2932</v>
      </c>
      <c r="BA177">
        <v>215</v>
      </c>
      <c r="BB177">
        <v>676</v>
      </c>
      <c r="BC177">
        <v>29</v>
      </c>
      <c r="BD177" s="9">
        <v>175</v>
      </c>
    </row>
    <row r="178" spans="1:56" x14ac:dyDescent="0.35">
      <c r="A178" s="3"/>
      <c r="B178" s="5" t="s">
        <v>63</v>
      </c>
      <c r="C178">
        <v>2572</v>
      </c>
      <c r="D178">
        <v>4756</v>
      </c>
      <c r="E178">
        <v>2184</v>
      </c>
      <c r="F178">
        <v>634</v>
      </c>
      <c r="G178">
        <v>461</v>
      </c>
      <c r="H178">
        <v>1319</v>
      </c>
      <c r="I178">
        <v>840</v>
      </c>
      <c r="J178">
        <v>1254</v>
      </c>
      <c r="K178">
        <v>191</v>
      </c>
      <c r="L178">
        <v>624</v>
      </c>
      <c r="M178">
        <v>624</v>
      </c>
      <c r="N178">
        <v>1990</v>
      </c>
      <c r="O178">
        <v>445</v>
      </c>
      <c r="P178">
        <v>550</v>
      </c>
      <c r="Q178">
        <v>1110</v>
      </c>
      <c r="R178">
        <v>357</v>
      </c>
      <c r="S178">
        <v>8161</v>
      </c>
      <c r="T178">
        <v>3456</v>
      </c>
      <c r="U178">
        <v>50</v>
      </c>
      <c r="V178">
        <v>805</v>
      </c>
      <c r="W178">
        <v>1598</v>
      </c>
      <c r="X178">
        <v>1598</v>
      </c>
      <c r="Y178">
        <v>2059</v>
      </c>
      <c r="Z178">
        <v>4937</v>
      </c>
      <c r="AA178">
        <v>10228</v>
      </c>
      <c r="AB178">
        <v>5560</v>
      </c>
      <c r="AC178">
        <v>7331</v>
      </c>
      <c r="AD178">
        <v>2129</v>
      </c>
      <c r="AE178">
        <v>1668</v>
      </c>
      <c r="AF178">
        <v>397</v>
      </c>
      <c r="AG178">
        <v>1668</v>
      </c>
      <c r="AH178">
        <v>2897</v>
      </c>
      <c r="AI178">
        <v>5723</v>
      </c>
      <c r="AJ178">
        <v>332</v>
      </c>
      <c r="AK178">
        <v>804</v>
      </c>
      <c r="AL178">
        <v>535</v>
      </c>
      <c r="AM178">
        <v>1272</v>
      </c>
      <c r="AN178">
        <v>233</v>
      </c>
      <c r="AO178">
        <v>233</v>
      </c>
      <c r="AP178">
        <v>1483</v>
      </c>
      <c r="AQ178">
        <v>814</v>
      </c>
      <c r="AR178">
        <v>34833</v>
      </c>
      <c r="AS178">
        <v>840</v>
      </c>
      <c r="AT178">
        <v>363</v>
      </c>
      <c r="AU178">
        <v>363</v>
      </c>
      <c r="AV178">
        <v>339</v>
      </c>
      <c r="AW178">
        <v>1625</v>
      </c>
      <c r="AX178">
        <v>1063</v>
      </c>
      <c r="AY178">
        <v>5705</v>
      </c>
      <c r="AZ178">
        <v>4107</v>
      </c>
      <c r="BA178">
        <v>276</v>
      </c>
      <c r="BB178">
        <v>825</v>
      </c>
      <c r="BC178">
        <v>50</v>
      </c>
      <c r="BD178" s="9">
        <v>176</v>
      </c>
    </row>
    <row r="179" spans="1:56" x14ac:dyDescent="0.35">
      <c r="A179" s="3"/>
      <c r="B179" s="5" t="s">
        <v>64</v>
      </c>
      <c r="C179">
        <v>2096</v>
      </c>
      <c r="D179">
        <v>4458</v>
      </c>
      <c r="E179">
        <v>2362</v>
      </c>
      <c r="F179">
        <v>631</v>
      </c>
      <c r="G179">
        <v>406</v>
      </c>
      <c r="H179">
        <v>1203</v>
      </c>
      <c r="I179">
        <v>792</v>
      </c>
      <c r="J179">
        <v>987</v>
      </c>
      <c r="K179">
        <v>175</v>
      </c>
      <c r="L179">
        <v>607</v>
      </c>
      <c r="M179">
        <v>607</v>
      </c>
      <c r="N179">
        <v>998</v>
      </c>
      <c r="O179">
        <v>412</v>
      </c>
      <c r="P179">
        <v>436</v>
      </c>
      <c r="Q179">
        <v>777</v>
      </c>
      <c r="R179">
        <v>382</v>
      </c>
      <c r="S179">
        <v>9342</v>
      </c>
      <c r="T179">
        <v>4806</v>
      </c>
      <c r="U179">
        <v>41</v>
      </c>
      <c r="V179">
        <v>776</v>
      </c>
      <c r="W179">
        <v>1580</v>
      </c>
      <c r="X179">
        <v>1580</v>
      </c>
      <c r="Y179">
        <v>1763</v>
      </c>
      <c r="Z179">
        <v>4096</v>
      </c>
      <c r="AA179">
        <v>9115</v>
      </c>
      <c r="AB179">
        <v>5351</v>
      </c>
      <c r="AC179">
        <v>6268</v>
      </c>
      <c r="AD179">
        <v>2277</v>
      </c>
      <c r="AE179">
        <v>1871</v>
      </c>
      <c r="AF179">
        <v>319</v>
      </c>
      <c r="AG179">
        <v>1871</v>
      </c>
      <c r="AH179">
        <v>2847</v>
      </c>
      <c r="AI179">
        <v>6970</v>
      </c>
      <c r="AJ179">
        <v>385</v>
      </c>
      <c r="AK179">
        <v>893</v>
      </c>
      <c r="AL179">
        <v>498</v>
      </c>
      <c r="AM179">
        <v>1234</v>
      </c>
      <c r="AN179">
        <v>257</v>
      </c>
      <c r="AO179">
        <v>257</v>
      </c>
      <c r="AP179">
        <v>1387</v>
      </c>
      <c r="AQ179">
        <v>750</v>
      </c>
      <c r="AR179">
        <v>33433</v>
      </c>
      <c r="AS179">
        <v>792</v>
      </c>
      <c r="AT179">
        <v>461</v>
      </c>
      <c r="AU179">
        <v>461</v>
      </c>
      <c r="AV179">
        <v>293</v>
      </c>
      <c r="AW179">
        <v>1613</v>
      </c>
      <c r="AX179">
        <v>812</v>
      </c>
      <c r="AY179">
        <v>4596</v>
      </c>
      <c r="AZ179">
        <v>3016</v>
      </c>
      <c r="BA179">
        <v>285</v>
      </c>
      <c r="BB179">
        <v>1002</v>
      </c>
      <c r="BC179">
        <v>41</v>
      </c>
      <c r="BD179" s="9">
        <v>177</v>
      </c>
    </row>
    <row r="180" spans="1:56" x14ac:dyDescent="0.35">
      <c r="A180" s="3"/>
      <c r="B180" s="5" t="s">
        <v>65</v>
      </c>
      <c r="C180">
        <v>1659</v>
      </c>
      <c r="D180">
        <v>4533</v>
      </c>
      <c r="E180">
        <v>2874</v>
      </c>
      <c r="F180">
        <v>707</v>
      </c>
      <c r="G180">
        <v>426</v>
      </c>
      <c r="H180">
        <v>1307</v>
      </c>
      <c r="I180">
        <v>920</v>
      </c>
      <c r="J180">
        <v>894</v>
      </c>
      <c r="K180">
        <v>235</v>
      </c>
      <c r="L180">
        <v>624</v>
      </c>
      <c r="M180">
        <v>624</v>
      </c>
      <c r="N180">
        <v>781</v>
      </c>
      <c r="O180">
        <v>461</v>
      </c>
      <c r="P180">
        <v>467</v>
      </c>
      <c r="Q180">
        <v>863</v>
      </c>
      <c r="R180">
        <v>341</v>
      </c>
      <c r="S180">
        <v>9182</v>
      </c>
      <c r="T180">
        <v>4054</v>
      </c>
      <c r="U180">
        <v>61</v>
      </c>
      <c r="V180">
        <v>882</v>
      </c>
      <c r="W180">
        <v>1666</v>
      </c>
      <c r="X180">
        <v>1666</v>
      </c>
      <c r="Y180">
        <v>1776</v>
      </c>
      <c r="Z180">
        <v>3266</v>
      </c>
      <c r="AA180">
        <v>8788</v>
      </c>
      <c r="AB180">
        <v>5547</v>
      </c>
      <c r="AC180">
        <v>5502</v>
      </c>
      <c r="AD180">
        <v>2667</v>
      </c>
      <c r="AE180">
        <v>2241</v>
      </c>
      <c r="AF180">
        <v>285</v>
      </c>
      <c r="AG180">
        <v>2241</v>
      </c>
      <c r="AH180">
        <v>3286</v>
      </c>
      <c r="AI180">
        <v>6596</v>
      </c>
      <c r="AJ180">
        <v>481</v>
      </c>
      <c r="AK180">
        <v>1014</v>
      </c>
      <c r="AL180">
        <v>469</v>
      </c>
      <c r="AM180">
        <v>1365</v>
      </c>
      <c r="AN180">
        <v>290</v>
      </c>
      <c r="AO180">
        <v>290</v>
      </c>
      <c r="AP180">
        <v>1671</v>
      </c>
      <c r="AQ180">
        <v>859</v>
      </c>
      <c r="AR180">
        <v>33838</v>
      </c>
      <c r="AS180">
        <v>920</v>
      </c>
      <c r="AT180">
        <v>437</v>
      </c>
      <c r="AU180">
        <v>437</v>
      </c>
      <c r="AV180">
        <v>377</v>
      </c>
      <c r="AW180">
        <v>1921</v>
      </c>
      <c r="AX180">
        <v>659</v>
      </c>
      <c r="AY180">
        <v>4825</v>
      </c>
      <c r="AZ180">
        <v>3159</v>
      </c>
      <c r="BA180">
        <v>284</v>
      </c>
      <c r="BB180">
        <v>1198</v>
      </c>
      <c r="BC180">
        <v>61</v>
      </c>
      <c r="BD180" s="9">
        <v>178</v>
      </c>
    </row>
    <row r="181" spans="1:56" x14ac:dyDescent="0.35">
      <c r="A181" s="3"/>
      <c r="B181" s="5" t="s">
        <v>66</v>
      </c>
      <c r="C181">
        <v>1289</v>
      </c>
      <c r="D181">
        <v>4279</v>
      </c>
      <c r="E181">
        <v>2990</v>
      </c>
      <c r="F181">
        <v>763</v>
      </c>
      <c r="G181">
        <v>521</v>
      </c>
      <c r="H181">
        <v>1435</v>
      </c>
      <c r="I181">
        <v>946</v>
      </c>
      <c r="J181">
        <v>980</v>
      </c>
      <c r="K181">
        <v>244</v>
      </c>
      <c r="L181">
        <v>605</v>
      </c>
      <c r="M181">
        <v>605</v>
      </c>
      <c r="N181">
        <v>660</v>
      </c>
      <c r="O181">
        <v>543</v>
      </c>
      <c r="P181">
        <v>502</v>
      </c>
      <c r="Q181">
        <v>958</v>
      </c>
      <c r="R181">
        <v>404</v>
      </c>
      <c r="S181">
        <v>8414</v>
      </c>
      <c r="T181">
        <v>3028</v>
      </c>
      <c r="U181">
        <v>46</v>
      </c>
      <c r="V181">
        <v>941</v>
      </c>
      <c r="W181">
        <v>1788</v>
      </c>
      <c r="X181">
        <v>1788</v>
      </c>
      <c r="Y181">
        <v>1921</v>
      </c>
      <c r="Z181">
        <v>2401</v>
      </c>
      <c r="AA181">
        <v>8648</v>
      </c>
      <c r="AB181">
        <v>5267</v>
      </c>
      <c r="AC181">
        <v>4827</v>
      </c>
      <c r="AD181">
        <v>2670</v>
      </c>
      <c r="AE181">
        <v>2149</v>
      </c>
      <c r="AF181">
        <v>403</v>
      </c>
      <c r="AG181">
        <v>2149</v>
      </c>
      <c r="AH181">
        <v>3821</v>
      </c>
      <c r="AI181">
        <v>5680</v>
      </c>
      <c r="AJ181">
        <v>492</v>
      </c>
      <c r="AK181">
        <v>988</v>
      </c>
      <c r="AL181">
        <v>512</v>
      </c>
      <c r="AM181">
        <v>1524</v>
      </c>
      <c r="AN181">
        <v>315</v>
      </c>
      <c r="AO181">
        <v>315</v>
      </c>
      <c r="AP181">
        <v>1580</v>
      </c>
      <c r="AQ181">
        <v>853</v>
      </c>
      <c r="AR181">
        <v>32800</v>
      </c>
      <c r="AS181">
        <v>946</v>
      </c>
      <c r="AT181">
        <v>476</v>
      </c>
      <c r="AU181">
        <v>476</v>
      </c>
      <c r="AV181">
        <v>380</v>
      </c>
      <c r="AW181">
        <v>2297</v>
      </c>
      <c r="AX181">
        <v>736</v>
      </c>
      <c r="AY181">
        <v>4791</v>
      </c>
      <c r="AZ181">
        <v>3003</v>
      </c>
      <c r="BA181">
        <v>264</v>
      </c>
      <c r="BB181">
        <v>1202</v>
      </c>
      <c r="BC181">
        <v>46</v>
      </c>
      <c r="BD181" s="9">
        <v>179</v>
      </c>
    </row>
    <row r="182" spans="1:56" x14ac:dyDescent="0.35">
      <c r="A182" s="3"/>
      <c r="B182" s="5" t="s">
        <v>67</v>
      </c>
      <c r="C182">
        <v>1032</v>
      </c>
      <c r="D182">
        <v>4278</v>
      </c>
      <c r="E182">
        <v>3246</v>
      </c>
      <c r="F182">
        <v>824</v>
      </c>
      <c r="G182">
        <v>642</v>
      </c>
      <c r="H182">
        <v>1765</v>
      </c>
      <c r="I182">
        <v>1248</v>
      </c>
      <c r="J182">
        <v>1195</v>
      </c>
      <c r="K182">
        <v>324</v>
      </c>
      <c r="L182">
        <v>749</v>
      </c>
      <c r="M182">
        <v>749</v>
      </c>
      <c r="N182">
        <v>647</v>
      </c>
      <c r="O182">
        <v>559</v>
      </c>
      <c r="P182">
        <v>597</v>
      </c>
      <c r="Q182">
        <v>1156</v>
      </c>
      <c r="R182">
        <v>463</v>
      </c>
      <c r="S182">
        <v>8792</v>
      </c>
      <c r="T182">
        <v>2583</v>
      </c>
      <c r="U182">
        <v>52</v>
      </c>
      <c r="V182">
        <v>1157</v>
      </c>
      <c r="W182">
        <v>2062</v>
      </c>
      <c r="X182">
        <v>2062</v>
      </c>
      <c r="Y182">
        <v>2352</v>
      </c>
      <c r="Z182">
        <v>2023</v>
      </c>
      <c r="AA182">
        <v>9050</v>
      </c>
      <c r="AB182">
        <v>5535</v>
      </c>
      <c r="AC182">
        <v>4898</v>
      </c>
      <c r="AD182">
        <v>3193</v>
      </c>
      <c r="AE182">
        <v>2551</v>
      </c>
      <c r="AF182">
        <v>466</v>
      </c>
      <c r="AG182">
        <v>2551</v>
      </c>
      <c r="AH182">
        <v>4152</v>
      </c>
      <c r="AI182">
        <v>5482</v>
      </c>
      <c r="AJ182">
        <v>472</v>
      </c>
      <c r="AK182">
        <v>1257</v>
      </c>
      <c r="AL182">
        <v>661</v>
      </c>
      <c r="AM182">
        <v>1717</v>
      </c>
      <c r="AN182">
        <v>338</v>
      </c>
      <c r="AO182">
        <v>338</v>
      </c>
      <c r="AP182">
        <v>1999</v>
      </c>
      <c r="AQ182">
        <v>1017</v>
      </c>
      <c r="AR182">
        <v>35805</v>
      </c>
      <c r="AS182">
        <v>1248</v>
      </c>
      <c r="AT182">
        <v>509</v>
      </c>
      <c r="AU182">
        <v>509</v>
      </c>
      <c r="AV182">
        <v>545</v>
      </c>
      <c r="AW182">
        <v>2435</v>
      </c>
      <c r="AX182">
        <v>871</v>
      </c>
      <c r="AY182">
        <v>5532</v>
      </c>
      <c r="AZ182">
        <v>3470</v>
      </c>
      <c r="BA182">
        <v>332</v>
      </c>
      <c r="BB182">
        <v>1271</v>
      </c>
      <c r="BC182">
        <v>52</v>
      </c>
      <c r="BD182" s="9">
        <v>180</v>
      </c>
    </row>
    <row r="183" spans="1:56" x14ac:dyDescent="0.35">
      <c r="A183" s="3"/>
      <c r="B183" s="5" t="s">
        <v>68</v>
      </c>
      <c r="C183">
        <v>1060</v>
      </c>
      <c r="D183">
        <v>4916</v>
      </c>
      <c r="E183">
        <v>3856</v>
      </c>
      <c r="F183">
        <v>1089</v>
      </c>
      <c r="G183">
        <v>851</v>
      </c>
      <c r="H183">
        <v>2127</v>
      </c>
      <c r="I183">
        <v>1657</v>
      </c>
      <c r="J183">
        <v>1405</v>
      </c>
      <c r="K183">
        <v>401</v>
      </c>
      <c r="L183">
        <v>1025</v>
      </c>
      <c r="M183">
        <v>1025</v>
      </c>
      <c r="N183">
        <v>749</v>
      </c>
      <c r="O183">
        <v>671</v>
      </c>
      <c r="P183">
        <v>762</v>
      </c>
      <c r="Q183">
        <v>1391</v>
      </c>
      <c r="R183">
        <v>564</v>
      </c>
      <c r="S183">
        <v>9998</v>
      </c>
      <c r="T183">
        <v>2440</v>
      </c>
      <c r="U183">
        <v>52</v>
      </c>
      <c r="V183">
        <v>1304</v>
      </c>
      <c r="W183">
        <v>2558</v>
      </c>
      <c r="X183">
        <v>2558</v>
      </c>
      <c r="Y183">
        <v>2709</v>
      </c>
      <c r="Z183">
        <v>2256</v>
      </c>
      <c r="AA183">
        <v>10779</v>
      </c>
      <c r="AB183">
        <v>6352</v>
      </c>
      <c r="AC183">
        <v>5996</v>
      </c>
      <c r="AD183">
        <v>3821</v>
      </c>
      <c r="AE183">
        <v>2970</v>
      </c>
      <c r="AF183">
        <v>619</v>
      </c>
      <c r="AG183">
        <v>2970</v>
      </c>
      <c r="AH183">
        <v>4783</v>
      </c>
      <c r="AI183">
        <v>5783</v>
      </c>
      <c r="AJ183">
        <v>552</v>
      </c>
      <c r="AK183">
        <v>1436</v>
      </c>
      <c r="AL183">
        <v>848</v>
      </c>
      <c r="AM183">
        <v>2076</v>
      </c>
      <c r="AN183">
        <v>395</v>
      </c>
      <c r="AO183">
        <v>395</v>
      </c>
      <c r="AP183">
        <v>2547</v>
      </c>
      <c r="AQ183">
        <v>1313</v>
      </c>
      <c r="AR183">
        <v>42189</v>
      </c>
      <c r="AS183">
        <v>1657</v>
      </c>
      <c r="AT183">
        <v>546</v>
      </c>
      <c r="AU183">
        <v>546</v>
      </c>
      <c r="AV183">
        <v>608</v>
      </c>
      <c r="AW183">
        <v>2707</v>
      </c>
      <c r="AX183">
        <v>1004</v>
      </c>
      <c r="AY183">
        <v>6943</v>
      </c>
      <c r="AZ183">
        <v>4385</v>
      </c>
      <c r="BA183">
        <v>482</v>
      </c>
      <c r="BB183">
        <v>1400</v>
      </c>
      <c r="BC183">
        <v>52</v>
      </c>
      <c r="BD183" s="9">
        <v>181</v>
      </c>
    </row>
    <row r="184" spans="1:56" x14ac:dyDescent="0.35">
      <c r="A184" s="3"/>
      <c r="B184" s="5" t="s">
        <v>69</v>
      </c>
      <c r="C184">
        <v>1120</v>
      </c>
      <c r="D184">
        <v>5059</v>
      </c>
      <c r="E184">
        <v>3939</v>
      </c>
      <c r="F184">
        <v>1238</v>
      </c>
      <c r="G184">
        <v>908</v>
      </c>
      <c r="H184">
        <v>2293</v>
      </c>
      <c r="I184">
        <v>1803</v>
      </c>
      <c r="J184">
        <v>1481</v>
      </c>
      <c r="K184">
        <v>361</v>
      </c>
      <c r="L184">
        <v>1135</v>
      </c>
      <c r="M184">
        <v>1135</v>
      </c>
      <c r="N184">
        <v>834</v>
      </c>
      <c r="O184">
        <v>692</v>
      </c>
      <c r="P184">
        <v>853</v>
      </c>
      <c r="Q184">
        <v>1356</v>
      </c>
      <c r="R184">
        <v>566</v>
      </c>
      <c r="S184">
        <v>10326</v>
      </c>
      <c r="T184">
        <v>2652</v>
      </c>
      <c r="U184">
        <v>66</v>
      </c>
      <c r="V184">
        <v>1218</v>
      </c>
      <c r="W184">
        <v>2674</v>
      </c>
      <c r="X184">
        <v>2674</v>
      </c>
      <c r="Y184">
        <v>2699</v>
      </c>
      <c r="Z184">
        <v>2381</v>
      </c>
      <c r="AA184">
        <v>11241</v>
      </c>
      <c r="AB184">
        <v>6550</v>
      </c>
      <c r="AC184">
        <v>6431</v>
      </c>
      <c r="AD184">
        <v>4130</v>
      </c>
      <c r="AE184">
        <v>3222</v>
      </c>
      <c r="AF184">
        <v>690</v>
      </c>
      <c r="AG184">
        <v>3222</v>
      </c>
      <c r="AH184">
        <v>4810</v>
      </c>
      <c r="AI184">
        <v>5849</v>
      </c>
      <c r="AJ184">
        <v>539</v>
      </c>
      <c r="AK184">
        <v>1491</v>
      </c>
      <c r="AL184">
        <v>986</v>
      </c>
      <c r="AM184">
        <v>2063</v>
      </c>
      <c r="AN184">
        <v>411</v>
      </c>
      <c r="AO184">
        <v>411</v>
      </c>
      <c r="AP184">
        <v>2584</v>
      </c>
      <c r="AQ184">
        <v>1401</v>
      </c>
      <c r="AR184">
        <v>44075</v>
      </c>
      <c r="AS184">
        <v>1803</v>
      </c>
      <c r="AT184">
        <v>568</v>
      </c>
      <c r="AU184">
        <v>568</v>
      </c>
      <c r="AV184">
        <v>615</v>
      </c>
      <c r="AW184">
        <v>2747</v>
      </c>
      <c r="AX184">
        <v>1120</v>
      </c>
      <c r="AY184">
        <v>7330</v>
      </c>
      <c r="AZ184">
        <v>4656</v>
      </c>
      <c r="BA184">
        <v>540</v>
      </c>
      <c r="BB184">
        <v>1302</v>
      </c>
      <c r="BC184">
        <v>66</v>
      </c>
      <c r="BD184" s="9">
        <v>182</v>
      </c>
    </row>
    <row r="185" spans="1:56" x14ac:dyDescent="0.35">
      <c r="A185" s="3"/>
      <c r="B185" s="5" t="s">
        <v>70</v>
      </c>
      <c r="C185">
        <v>1037</v>
      </c>
      <c r="D185">
        <v>4423</v>
      </c>
      <c r="E185">
        <v>3386</v>
      </c>
      <c r="F185">
        <v>1097</v>
      </c>
      <c r="G185">
        <v>848</v>
      </c>
      <c r="H185">
        <v>2195</v>
      </c>
      <c r="I185">
        <v>1691</v>
      </c>
      <c r="J185">
        <v>1228</v>
      </c>
      <c r="K185">
        <v>322</v>
      </c>
      <c r="L185">
        <v>1139</v>
      </c>
      <c r="M185">
        <v>1139</v>
      </c>
      <c r="N185">
        <v>841</v>
      </c>
      <c r="O185">
        <v>660</v>
      </c>
      <c r="P185">
        <v>914</v>
      </c>
      <c r="Q185">
        <v>1271</v>
      </c>
      <c r="R185">
        <v>522</v>
      </c>
      <c r="S185">
        <v>9310</v>
      </c>
      <c r="T185">
        <v>2379</v>
      </c>
      <c r="U185">
        <v>58</v>
      </c>
      <c r="V185">
        <v>1067</v>
      </c>
      <c r="W185">
        <v>2469</v>
      </c>
      <c r="X185">
        <v>2469</v>
      </c>
      <c r="Y185">
        <v>2295</v>
      </c>
      <c r="Z185">
        <v>2093</v>
      </c>
      <c r="AA185">
        <v>10126</v>
      </c>
      <c r="AB185">
        <v>5775</v>
      </c>
      <c r="AC185">
        <v>5988</v>
      </c>
      <c r="AD185">
        <v>3761</v>
      </c>
      <c r="AE185">
        <v>2913</v>
      </c>
      <c r="AF185">
        <v>591</v>
      </c>
      <c r="AG185">
        <v>2913</v>
      </c>
      <c r="AH185">
        <v>4138</v>
      </c>
      <c r="AI185">
        <v>5150</v>
      </c>
      <c r="AJ185">
        <v>462</v>
      </c>
      <c r="AK185">
        <v>1352</v>
      </c>
      <c r="AL185">
        <v>889</v>
      </c>
      <c r="AM185">
        <v>1694</v>
      </c>
      <c r="AN185">
        <v>399</v>
      </c>
      <c r="AO185">
        <v>399</v>
      </c>
      <c r="AP185">
        <v>2318</v>
      </c>
      <c r="AQ185">
        <v>1309</v>
      </c>
      <c r="AR185">
        <v>39814</v>
      </c>
      <c r="AS185">
        <v>1691</v>
      </c>
      <c r="AT185">
        <v>500</v>
      </c>
      <c r="AU185">
        <v>500</v>
      </c>
      <c r="AV185">
        <v>646</v>
      </c>
      <c r="AW185">
        <v>2444</v>
      </c>
      <c r="AX185">
        <v>906</v>
      </c>
      <c r="AY185">
        <v>6725</v>
      </c>
      <c r="AZ185">
        <v>4256</v>
      </c>
      <c r="BA185">
        <v>559</v>
      </c>
      <c r="BB185">
        <v>1038</v>
      </c>
      <c r="BC185">
        <v>58</v>
      </c>
      <c r="BD185" s="9">
        <v>183</v>
      </c>
    </row>
    <row r="186" spans="1:56" x14ac:dyDescent="0.35">
      <c r="A186" s="3"/>
      <c r="B186" s="5" t="s">
        <v>71</v>
      </c>
      <c r="C186">
        <v>959</v>
      </c>
      <c r="D186">
        <v>3995</v>
      </c>
      <c r="E186">
        <v>3036</v>
      </c>
      <c r="F186">
        <v>1106</v>
      </c>
      <c r="G186">
        <v>803</v>
      </c>
      <c r="H186">
        <v>2041</v>
      </c>
      <c r="I186">
        <v>1524</v>
      </c>
      <c r="J186">
        <v>1023</v>
      </c>
      <c r="K186">
        <v>264</v>
      </c>
      <c r="L186">
        <v>1097</v>
      </c>
      <c r="M186">
        <v>1097</v>
      </c>
      <c r="N186">
        <v>601</v>
      </c>
      <c r="O186">
        <v>589</v>
      </c>
      <c r="P186">
        <v>730</v>
      </c>
      <c r="Q186">
        <v>1062</v>
      </c>
      <c r="R186">
        <v>466</v>
      </c>
      <c r="S186">
        <v>8119</v>
      </c>
      <c r="T186">
        <v>1996</v>
      </c>
      <c r="U186">
        <v>38</v>
      </c>
      <c r="V186">
        <v>888</v>
      </c>
      <c r="W186">
        <v>2250</v>
      </c>
      <c r="X186">
        <v>2250</v>
      </c>
      <c r="Y186">
        <v>1911</v>
      </c>
      <c r="Z186">
        <v>1635</v>
      </c>
      <c r="AA186">
        <v>8356</v>
      </c>
      <c r="AB186">
        <v>5199</v>
      </c>
      <c r="AC186">
        <v>4848</v>
      </c>
      <c r="AD186">
        <v>3583</v>
      </c>
      <c r="AE186">
        <v>2780</v>
      </c>
      <c r="AF186">
        <v>464</v>
      </c>
      <c r="AG186">
        <v>2780</v>
      </c>
      <c r="AH186">
        <v>3508</v>
      </c>
      <c r="AI186">
        <v>4345</v>
      </c>
      <c r="AJ186">
        <v>422</v>
      </c>
      <c r="AK186">
        <v>1204</v>
      </c>
      <c r="AL186">
        <v>891</v>
      </c>
      <c r="AM186">
        <v>1445</v>
      </c>
      <c r="AN186">
        <v>369</v>
      </c>
      <c r="AO186">
        <v>369</v>
      </c>
      <c r="AP186">
        <v>2190</v>
      </c>
      <c r="AQ186">
        <v>1135</v>
      </c>
      <c r="AR186">
        <v>35061</v>
      </c>
      <c r="AS186">
        <v>1524</v>
      </c>
      <c r="AT186">
        <v>451</v>
      </c>
      <c r="AU186">
        <v>451</v>
      </c>
      <c r="AV186">
        <v>561</v>
      </c>
      <c r="AW186">
        <v>2063</v>
      </c>
      <c r="AX186">
        <v>759</v>
      </c>
      <c r="AY186">
        <v>6147</v>
      </c>
      <c r="AZ186">
        <v>3897</v>
      </c>
      <c r="BA186">
        <v>418</v>
      </c>
      <c r="BB186">
        <v>865</v>
      </c>
      <c r="BC186">
        <v>38</v>
      </c>
      <c r="BD186" s="9">
        <v>184</v>
      </c>
    </row>
    <row r="187" spans="1:56" x14ac:dyDescent="0.35">
      <c r="A187" s="3"/>
      <c r="B187" s="5" t="s">
        <v>72</v>
      </c>
      <c r="C187">
        <v>988</v>
      </c>
      <c r="D187">
        <v>3965</v>
      </c>
      <c r="E187">
        <v>2977</v>
      </c>
      <c r="F187">
        <v>1187</v>
      </c>
      <c r="G187">
        <v>921</v>
      </c>
      <c r="H187">
        <v>2080</v>
      </c>
      <c r="I187">
        <v>1655</v>
      </c>
      <c r="J187">
        <v>1061</v>
      </c>
      <c r="K187">
        <v>293</v>
      </c>
      <c r="L187">
        <v>1044</v>
      </c>
      <c r="M187">
        <v>1044</v>
      </c>
      <c r="N187">
        <v>664</v>
      </c>
      <c r="O187">
        <v>582</v>
      </c>
      <c r="P187">
        <v>714</v>
      </c>
      <c r="Q187">
        <v>1063</v>
      </c>
      <c r="R187">
        <v>425</v>
      </c>
      <c r="S187">
        <v>8269</v>
      </c>
      <c r="T187">
        <v>1919</v>
      </c>
      <c r="U187">
        <v>59</v>
      </c>
      <c r="V187">
        <v>987</v>
      </c>
      <c r="W187">
        <v>2316</v>
      </c>
      <c r="X187">
        <v>2316</v>
      </c>
      <c r="Y187">
        <v>2048</v>
      </c>
      <c r="Z187">
        <v>1431</v>
      </c>
      <c r="AA187">
        <v>7576</v>
      </c>
      <c r="AB187">
        <v>5290</v>
      </c>
      <c r="AC187">
        <v>4498</v>
      </c>
      <c r="AD187">
        <v>3646</v>
      </c>
      <c r="AE187">
        <v>2725</v>
      </c>
      <c r="AF187">
        <v>434</v>
      </c>
      <c r="AG187">
        <v>2725</v>
      </c>
      <c r="AH187">
        <v>3078</v>
      </c>
      <c r="AI187">
        <v>4298</v>
      </c>
      <c r="AJ187">
        <v>459</v>
      </c>
      <c r="AK187">
        <v>1325</v>
      </c>
      <c r="AL187">
        <v>914</v>
      </c>
      <c r="AM187">
        <v>1206</v>
      </c>
      <c r="AN187">
        <v>382</v>
      </c>
      <c r="AO187">
        <v>382</v>
      </c>
      <c r="AP187">
        <v>2219</v>
      </c>
      <c r="AQ187">
        <v>1057</v>
      </c>
      <c r="AR187">
        <v>34888</v>
      </c>
      <c r="AS187">
        <v>1655</v>
      </c>
      <c r="AT187">
        <v>424</v>
      </c>
      <c r="AU187">
        <v>424</v>
      </c>
      <c r="AV187">
        <v>584</v>
      </c>
      <c r="AW187">
        <v>1872</v>
      </c>
      <c r="AX187">
        <v>768</v>
      </c>
      <c r="AY187">
        <v>6386</v>
      </c>
      <c r="AZ187">
        <v>4070</v>
      </c>
      <c r="BA187">
        <v>437</v>
      </c>
      <c r="BB187">
        <v>857</v>
      </c>
      <c r="BC187">
        <v>59</v>
      </c>
      <c r="BD187" s="9">
        <v>185</v>
      </c>
    </row>
    <row r="188" spans="1:56" x14ac:dyDescent="0.35">
      <c r="A188" s="3"/>
      <c r="B188" s="5" t="s">
        <v>73</v>
      </c>
      <c r="C188">
        <v>696</v>
      </c>
      <c r="D188">
        <v>2869</v>
      </c>
      <c r="E188">
        <v>2173</v>
      </c>
      <c r="F188">
        <v>943</v>
      </c>
      <c r="G188">
        <v>729</v>
      </c>
      <c r="H188">
        <v>1752</v>
      </c>
      <c r="I188">
        <v>1324</v>
      </c>
      <c r="J188">
        <v>844</v>
      </c>
      <c r="K188">
        <v>227</v>
      </c>
      <c r="L188">
        <v>900</v>
      </c>
      <c r="M188">
        <v>900</v>
      </c>
      <c r="N188">
        <v>466</v>
      </c>
      <c r="O188">
        <v>431</v>
      </c>
      <c r="P188">
        <v>507</v>
      </c>
      <c r="Q188">
        <v>761</v>
      </c>
      <c r="R188">
        <v>332</v>
      </c>
      <c r="S188">
        <v>6267</v>
      </c>
      <c r="T188">
        <v>1445</v>
      </c>
      <c r="U188">
        <v>46</v>
      </c>
      <c r="V188">
        <v>739</v>
      </c>
      <c r="W188">
        <v>1793</v>
      </c>
      <c r="X188">
        <v>1793</v>
      </c>
      <c r="Y188">
        <v>1583</v>
      </c>
      <c r="Z188">
        <v>1025</v>
      </c>
      <c r="AA188">
        <v>5385</v>
      </c>
      <c r="AB188">
        <v>3866</v>
      </c>
      <c r="AC188">
        <v>3323</v>
      </c>
      <c r="AD188">
        <v>2793</v>
      </c>
      <c r="AE188">
        <v>2064</v>
      </c>
      <c r="AF188">
        <v>363</v>
      </c>
      <c r="AG188">
        <v>2064</v>
      </c>
      <c r="AH188">
        <v>2062</v>
      </c>
      <c r="AI188">
        <v>3150</v>
      </c>
      <c r="AJ188">
        <v>354</v>
      </c>
      <c r="AK188">
        <v>997</v>
      </c>
      <c r="AL188">
        <v>745</v>
      </c>
      <c r="AM188">
        <v>790</v>
      </c>
      <c r="AN188">
        <v>289</v>
      </c>
      <c r="AO188">
        <v>289</v>
      </c>
      <c r="AP188">
        <v>1688</v>
      </c>
      <c r="AQ188">
        <v>760</v>
      </c>
      <c r="AR188">
        <v>26320</v>
      </c>
      <c r="AS188">
        <v>1324</v>
      </c>
      <c r="AT188">
        <v>342</v>
      </c>
      <c r="AU188">
        <v>342</v>
      </c>
      <c r="AV188">
        <v>576</v>
      </c>
      <c r="AW188">
        <v>1272</v>
      </c>
      <c r="AX188">
        <v>617</v>
      </c>
      <c r="AY188">
        <v>4890</v>
      </c>
      <c r="AZ188">
        <v>3097</v>
      </c>
      <c r="BA188">
        <v>336</v>
      </c>
      <c r="BB188">
        <v>590</v>
      </c>
      <c r="BC188">
        <v>46</v>
      </c>
      <c r="BD188" s="9">
        <v>186</v>
      </c>
    </row>
    <row r="189" spans="1:56" x14ac:dyDescent="0.35">
      <c r="A189" s="3"/>
      <c r="B189" s="5" t="s">
        <v>74</v>
      </c>
      <c r="C189">
        <v>592</v>
      </c>
      <c r="D189">
        <v>2298</v>
      </c>
      <c r="E189">
        <v>1706</v>
      </c>
      <c r="F189">
        <v>734</v>
      </c>
      <c r="G189">
        <v>561</v>
      </c>
      <c r="H189">
        <v>1235</v>
      </c>
      <c r="I189">
        <v>1068</v>
      </c>
      <c r="J189">
        <v>619</v>
      </c>
      <c r="K189">
        <v>149</v>
      </c>
      <c r="L189">
        <v>709</v>
      </c>
      <c r="M189">
        <v>709</v>
      </c>
      <c r="N189">
        <v>407</v>
      </c>
      <c r="O189">
        <v>305</v>
      </c>
      <c r="P189">
        <v>480</v>
      </c>
      <c r="Q189">
        <v>570</v>
      </c>
      <c r="R189">
        <v>302</v>
      </c>
      <c r="S189">
        <v>4862</v>
      </c>
      <c r="T189">
        <v>1182</v>
      </c>
      <c r="U189">
        <v>38</v>
      </c>
      <c r="V189">
        <v>582</v>
      </c>
      <c r="W189">
        <v>1309</v>
      </c>
      <c r="X189">
        <v>1309</v>
      </c>
      <c r="Y189">
        <v>1201</v>
      </c>
      <c r="Z189">
        <v>920</v>
      </c>
      <c r="AA189">
        <v>4486</v>
      </c>
      <c r="AB189">
        <v>3022</v>
      </c>
      <c r="AC189">
        <v>2785</v>
      </c>
      <c r="AD189">
        <v>2157</v>
      </c>
      <c r="AE189">
        <v>1596</v>
      </c>
      <c r="AF189">
        <v>242</v>
      </c>
      <c r="AG189">
        <v>1596</v>
      </c>
      <c r="AH189">
        <v>1701</v>
      </c>
      <c r="AI189">
        <v>2485</v>
      </c>
      <c r="AJ189">
        <v>263</v>
      </c>
      <c r="AK189">
        <v>724</v>
      </c>
      <c r="AL189">
        <v>512</v>
      </c>
      <c r="AM189">
        <v>677</v>
      </c>
      <c r="AN189">
        <v>227</v>
      </c>
      <c r="AO189">
        <v>227</v>
      </c>
      <c r="AP189">
        <v>1389</v>
      </c>
      <c r="AQ189">
        <v>570</v>
      </c>
      <c r="AR189">
        <v>20708</v>
      </c>
      <c r="AS189">
        <v>1068</v>
      </c>
      <c r="AT189">
        <v>241</v>
      </c>
      <c r="AU189">
        <v>241</v>
      </c>
      <c r="AV189">
        <v>418</v>
      </c>
      <c r="AW189">
        <v>1024</v>
      </c>
      <c r="AX189">
        <v>470</v>
      </c>
      <c r="AY189">
        <v>3839</v>
      </c>
      <c r="AZ189">
        <v>2530</v>
      </c>
      <c r="BA189">
        <v>271</v>
      </c>
      <c r="BB189">
        <v>470</v>
      </c>
      <c r="BC189">
        <v>38</v>
      </c>
      <c r="BD189" s="9">
        <v>187</v>
      </c>
    </row>
    <row r="190" spans="1:56" x14ac:dyDescent="0.35">
      <c r="A190" s="3"/>
      <c r="B190" s="5" t="s">
        <v>75</v>
      </c>
      <c r="C190">
        <v>457</v>
      </c>
      <c r="D190">
        <v>1728</v>
      </c>
      <c r="E190">
        <v>1271</v>
      </c>
      <c r="F190">
        <v>591</v>
      </c>
      <c r="G190">
        <v>383</v>
      </c>
      <c r="H190">
        <v>941</v>
      </c>
      <c r="I190">
        <v>729</v>
      </c>
      <c r="J190">
        <v>486</v>
      </c>
      <c r="K190">
        <v>110</v>
      </c>
      <c r="L190">
        <v>561</v>
      </c>
      <c r="M190">
        <v>561</v>
      </c>
      <c r="N190">
        <v>405</v>
      </c>
      <c r="O190">
        <v>191</v>
      </c>
      <c r="P190">
        <v>337</v>
      </c>
      <c r="Q190">
        <v>443</v>
      </c>
      <c r="R190">
        <v>257</v>
      </c>
      <c r="S190">
        <v>3631</v>
      </c>
      <c r="T190">
        <v>1013</v>
      </c>
      <c r="U190">
        <v>19</v>
      </c>
      <c r="V190">
        <v>423</v>
      </c>
      <c r="W190">
        <v>976</v>
      </c>
      <c r="X190">
        <v>976</v>
      </c>
      <c r="Y190">
        <v>909</v>
      </c>
      <c r="Z190">
        <v>691</v>
      </c>
      <c r="AA190">
        <v>3303</v>
      </c>
      <c r="AB190">
        <v>2317</v>
      </c>
      <c r="AC190">
        <v>2127</v>
      </c>
      <c r="AD190">
        <v>1636</v>
      </c>
      <c r="AE190">
        <v>1253</v>
      </c>
      <c r="AF190">
        <v>226</v>
      </c>
      <c r="AG190">
        <v>1253</v>
      </c>
      <c r="AH190">
        <v>1176</v>
      </c>
      <c r="AI190">
        <v>1926</v>
      </c>
      <c r="AJ190">
        <v>178</v>
      </c>
      <c r="AK190">
        <v>589</v>
      </c>
      <c r="AL190">
        <v>381</v>
      </c>
      <c r="AM190">
        <v>429</v>
      </c>
      <c r="AN190">
        <v>134</v>
      </c>
      <c r="AO190">
        <v>134</v>
      </c>
      <c r="AP190">
        <v>1015</v>
      </c>
      <c r="AQ190">
        <v>439</v>
      </c>
      <c r="AR190">
        <v>15634</v>
      </c>
      <c r="AS190">
        <v>729</v>
      </c>
      <c r="AT190">
        <v>172</v>
      </c>
      <c r="AU190">
        <v>172</v>
      </c>
      <c r="AV190">
        <v>369</v>
      </c>
      <c r="AW190">
        <v>747</v>
      </c>
      <c r="AX190">
        <v>376</v>
      </c>
      <c r="AY190">
        <v>2987</v>
      </c>
      <c r="AZ190">
        <v>2011</v>
      </c>
      <c r="BA190">
        <v>177</v>
      </c>
      <c r="BB190">
        <v>292</v>
      </c>
      <c r="BC190">
        <v>19</v>
      </c>
      <c r="BD190" s="9">
        <v>188</v>
      </c>
    </row>
    <row r="191" spans="1:56" x14ac:dyDescent="0.35">
      <c r="A191" s="3"/>
      <c r="B191" s="5" t="s">
        <v>81</v>
      </c>
      <c r="C191">
        <v>280</v>
      </c>
      <c r="D191">
        <v>1087</v>
      </c>
      <c r="E191">
        <v>807</v>
      </c>
      <c r="F191">
        <v>349</v>
      </c>
      <c r="G191">
        <v>250</v>
      </c>
      <c r="H191">
        <v>552</v>
      </c>
      <c r="I191">
        <v>474</v>
      </c>
      <c r="J191">
        <v>299</v>
      </c>
      <c r="K191">
        <v>69</v>
      </c>
      <c r="L191">
        <v>328</v>
      </c>
      <c r="M191">
        <v>328</v>
      </c>
      <c r="N191">
        <v>324</v>
      </c>
      <c r="O191">
        <v>116</v>
      </c>
      <c r="P191">
        <v>258</v>
      </c>
      <c r="Q191">
        <v>253</v>
      </c>
      <c r="R191">
        <v>169</v>
      </c>
      <c r="S191">
        <v>2389</v>
      </c>
      <c r="T191">
        <v>835</v>
      </c>
      <c r="U191">
        <v>22</v>
      </c>
      <c r="V191">
        <v>254</v>
      </c>
      <c r="W191">
        <v>592</v>
      </c>
      <c r="X191">
        <v>592</v>
      </c>
      <c r="Y191">
        <v>553</v>
      </c>
      <c r="Z191">
        <v>445</v>
      </c>
      <c r="AA191">
        <v>2100</v>
      </c>
      <c r="AB191">
        <v>1464</v>
      </c>
      <c r="AC191">
        <v>1421</v>
      </c>
      <c r="AD191">
        <v>1002</v>
      </c>
      <c r="AE191">
        <v>752</v>
      </c>
      <c r="AF191">
        <v>144</v>
      </c>
      <c r="AG191">
        <v>752</v>
      </c>
      <c r="AH191">
        <v>679</v>
      </c>
      <c r="AI191">
        <v>1323</v>
      </c>
      <c r="AJ191">
        <v>96</v>
      </c>
      <c r="AK191">
        <v>377</v>
      </c>
      <c r="AL191">
        <v>226</v>
      </c>
      <c r="AM191">
        <v>178</v>
      </c>
      <c r="AN191">
        <v>98</v>
      </c>
      <c r="AO191">
        <v>98</v>
      </c>
      <c r="AP191">
        <v>696</v>
      </c>
      <c r="AQ191">
        <v>294</v>
      </c>
      <c r="AR191">
        <v>9988</v>
      </c>
      <c r="AS191">
        <v>474</v>
      </c>
      <c r="AT191">
        <v>111</v>
      </c>
      <c r="AU191">
        <v>111</v>
      </c>
      <c r="AV191">
        <v>210</v>
      </c>
      <c r="AW191">
        <v>501</v>
      </c>
      <c r="AX191">
        <v>230</v>
      </c>
      <c r="AY191">
        <v>1961</v>
      </c>
      <c r="AZ191">
        <v>1369</v>
      </c>
      <c r="BA191">
        <v>111</v>
      </c>
      <c r="BB191">
        <v>139</v>
      </c>
      <c r="BC191">
        <v>22</v>
      </c>
      <c r="BD191" s="9">
        <v>189</v>
      </c>
    </row>
    <row r="192" spans="1:56" x14ac:dyDescent="0.35">
      <c r="A192" s="3"/>
      <c r="B192" s="5" t="s">
        <v>82</v>
      </c>
      <c r="C192">
        <v>129</v>
      </c>
      <c r="D192">
        <v>593</v>
      </c>
      <c r="E192">
        <v>464</v>
      </c>
      <c r="F192">
        <v>283</v>
      </c>
      <c r="G192">
        <v>160</v>
      </c>
      <c r="H192">
        <v>342</v>
      </c>
      <c r="I192">
        <v>279</v>
      </c>
      <c r="J192">
        <v>217</v>
      </c>
      <c r="K192">
        <v>45</v>
      </c>
      <c r="L192">
        <v>171</v>
      </c>
      <c r="M192">
        <v>171</v>
      </c>
      <c r="N192">
        <v>187</v>
      </c>
      <c r="O192">
        <v>71</v>
      </c>
      <c r="P192">
        <v>129</v>
      </c>
      <c r="Q192">
        <v>129</v>
      </c>
      <c r="R192">
        <v>168</v>
      </c>
      <c r="S192">
        <v>1420</v>
      </c>
      <c r="T192">
        <v>493</v>
      </c>
      <c r="U192">
        <v>11</v>
      </c>
      <c r="V192">
        <v>173</v>
      </c>
      <c r="W192">
        <v>407</v>
      </c>
      <c r="X192">
        <v>407</v>
      </c>
      <c r="Y192">
        <v>390</v>
      </c>
      <c r="Z192">
        <v>274</v>
      </c>
      <c r="AA192">
        <v>1185</v>
      </c>
      <c r="AB192">
        <v>790</v>
      </c>
      <c r="AC192">
        <v>862</v>
      </c>
      <c r="AD192">
        <v>652</v>
      </c>
      <c r="AE192">
        <v>492</v>
      </c>
      <c r="AF192">
        <v>75</v>
      </c>
      <c r="AG192">
        <v>492</v>
      </c>
      <c r="AH192">
        <v>323</v>
      </c>
      <c r="AI192">
        <v>734</v>
      </c>
      <c r="AJ192">
        <v>71</v>
      </c>
      <c r="AK192">
        <v>197</v>
      </c>
      <c r="AL192">
        <v>150</v>
      </c>
      <c r="AM192">
        <v>79</v>
      </c>
      <c r="AN192">
        <v>48</v>
      </c>
      <c r="AO192">
        <v>48</v>
      </c>
      <c r="AP192">
        <v>454</v>
      </c>
      <c r="AQ192">
        <v>161</v>
      </c>
      <c r="AR192">
        <v>5998</v>
      </c>
      <c r="AS192">
        <v>279</v>
      </c>
      <c r="AT192">
        <v>65</v>
      </c>
      <c r="AU192">
        <v>65</v>
      </c>
      <c r="AV192">
        <v>121</v>
      </c>
      <c r="AW192">
        <v>244</v>
      </c>
      <c r="AX192">
        <v>172</v>
      </c>
      <c r="AY192">
        <v>1331</v>
      </c>
      <c r="AZ192">
        <v>924</v>
      </c>
      <c r="BA192">
        <v>55</v>
      </c>
      <c r="BB192">
        <v>41</v>
      </c>
      <c r="BC192">
        <v>11</v>
      </c>
      <c r="BD192" s="9">
        <v>190</v>
      </c>
    </row>
    <row r="193" spans="1:56" x14ac:dyDescent="0.35">
      <c r="A193" s="3"/>
      <c r="B193" s="5" t="s">
        <v>76</v>
      </c>
      <c r="BD193" s="9">
        <v>191</v>
      </c>
    </row>
    <row r="194" spans="1:56" x14ac:dyDescent="0.35">
      <c r="A194" s="3"/>
      <c r="B194" s="5" t="s">
        <v>46</v>
      </c>
      <c r="BD194" s="9">
        <v>192</v>
      </c>
    </row>
    <row r="195" spans="1:56" x14ac:dyDescent="0.35">
      <c r="A195" s="3"/>
      <c r="B195" s="5" t="s">
        <v>77</v>
      </c>
      <c r="BD195" s="9">
        <v>193</v>
      </c>
    </row>
    <row r="196" spans="1:56" x14ac:dyDescent="0.35">
      <c r="A196" s="3"/>
      <c r="B196" s="5" t="s">
        <v>47</v>
      </c>
      <c r="C196">
        <v>864</v>
      </c>
      <c r="D196">
        <v>3036</v>
      </c>
      <c r="E196">
        <v>2172</v>
      </c>
      <c r="F196">
        <v>703</v>
      </c>
      <c r="G196">
        <v>506</v>
      </c>
      <c r="H196">
        <v>1224</v>
      </c>
      <c r="I196">
        <v>850</v>
      </c>
      <c r="J196">
        <v>887</v>
      </c>
      <c r="K196">
        <v>230</v>
      </c>
      <c r="L196">
        <v>530</v>
      </c>
      <c r="M196">
        <v>530</v>
      </c>
      <c r="N196">
        <v>764</v>
      </c>
      <c r="O196">
        <v>360</v>
      </c>
      <c r="P196">
        <v>450</v>
      </c>
      <c r="Q196">
        <v>741</v>
      </c>
      <c r="R196">
        <v>351</v>
      </c>
      <c r="S196">
        <v>5165</v>
      </c>
      <c r="T196">
        <v>1255</v>
      </c>
      <c r="U196">
        <v>35</v>
      </c>
      <c r="V196">
        <v>817</v>
      </c>
      <c r="W196">
        <v>1393</v>
      </c>
      <c r="X196">
        <v>1393</v>
      </c>
      <c r="Y196">
        <v>1704</v>
      </c>
      <c r="Z196">
        <v>1295</v>
      </c>
      <c r="AA196">
        <v>6138</v>
      </c>
      <c r="AB196">
        <v>3869</v>
      </c>
      <c r="AC196">
        <v>3424</v>
      </c>
      <c r="AD196">
        <v>2351</v>
      </c>
      <c r="AE196">
        <v>1845</v>
      </c>
      <c r="AF196">
        <v>396</v>
      </c>
      <c r="AG196">
        <v>1845</v>
      </c>
      <c r="AH196">
        <v>2714</v>
      </c>
      <c r="AI196">
        <v>2922</v>
      </c>
      <c r="AJ196">
        <v>275</v>
      </c>
      <c r="AK196">
        <v>833</v>
      </c>
      <c r="AL196">
        <v>516</v>
      </c>
      <c r="AM196">
        <v>1150</v>
      </c>
      <c r="AN196">
        <v>247</v>
      </c>
      <c r="AO196">
        <v>247</v>
      </c>
      <c r="AP196">
        <v>1628</v>
      </c>
      <c r="AQ196">
        <v>709</v>
      </c>
      <c r="AR196">
        <v>24732</v>
      </c>
      <c r="AS196">
        <v>850</v>
      </c>
      <c r="AT196">
        <v>374</v>
      </c>
      <c r="AU196">
        <v>374</v>
      </c>
      <c r="AV196">
        <v>348</v>
      </c>
      <c r="AW196">
        <v>1564</v>
      </c>
      <c r="AX196">
        <v>657</v>
      </c>
      <c r="AY196">
        <v>4488</v>
      </c>
      <c r="AZ196">
        <v>3095</v>
      </c>
      <c r="BA196">
        <v>223</v>
      </c>
      <c r="BB196">
        <v>651</v>
      </c>
      <c r="BC196">
        <v>35</v>
      </c>
      <c r="BD196" s="9">
        <v>194</v>
      </c>
    </row>
    <row r="197" spans="1:56" x14ac:dyDescent="0.35">
      <c r="A197" s="3"/>
      <c r="B197" s="5" t="s">
        <v>48</v>
      </c>
      <c r="C197">
        <v>2141</v>
      </c>
      <c r="D197">
        <v>4587</v>
      </c>
      <c r="E197">
        <v>2446</v>
      </c>
      <c r="F197">
        <v>841</v>
      </c>
      <c r="G197">
        <v>566</v>
      </c>
      <c r="H197">
        <v>1330</v>
      </c>
      <c r="I197">
        <v>880</v>
      </c>
      <c r="J197">
        <v>1289</v>
      </c>
      <c r="K197">
        <v>301</v>
      </c>
      <c r="L197">
        <v>642</v>
      </c>
      <c r="M197">
        <v>642</v>
      </c>
      <c r="N197">
        <v>1669</v>
      </c>
      <c r="O197">
        <v>402</v>
      </c>
      <c r="P197">
        <v>597</v>
      </c>
      <c r="Q197">
        <v>931</v>
      </c>
      <c r="R197">
        <v>359</v>
      </c>
      <c r="S197">
        <v>7703</v>
      </c>
      <c r="T197">
        <v>2963</v>
      </c>
      <c r="U197">
        <v>47</v>
      </c>
      <c r="V197">
        <v>956</v>
      </c>
      <c r="W197">
        <v>1822</v>
      </c>
      <c r="X197">
        <v>1822</v>
      </c>
      <c r="Y197">
        <v>2245</v>
      </c>
      <c r="Z197">
        <v>4227</v>
      </c>
      <c r="AA197">
        <v>10081</v>
      </c>
      <c r="AB197">
        <v>5633</v>
      </c>
      <c r="AC197">
        <v>6841</v>
      </c>
      <c r="AD197">
        <v>2612</v>
      </c>
      <c r="AE197">
        <v>2046</v>
      </c>
      <c r="AF197">
        <v>415</v>
      </c>
      <c r="AG197">
        <v>2046</v>
      </c>
      <c r="AH197">
        <v>3240</v>
      </c>
      <c r="AI197">
        <v>5001</v>
      </c>
      <c r="AJ197">
        <v>299</v>
      </c>
      <c r="AK197">
        <v>1046</v>
      </c>
      <c r="AL197">
        <v>586</v>
      </c>
      <c r="AM197">
        <v>1511</v>
      </c>
      <c r="AN197">
        <v>259</v>
      </c>
      <c r="AO197">
        <v>259</v>
      </c>
      <c r="AP197">
        <v>1717</v>
      </c>
      <c r="AQ197">
        <v>915</v>
      </c>
      <c r="AR197">
        <v>35228</v>
      </c>
      <c r="AS197">
        <v>880</v>
      </c>
      <c r="AT197">
        <v>449</v>
      </c>
      <c r="AU197">
        <v>449</v>
      </c>
      <c r="AV197">
        <v>342</v>
      </c>
      <c r="AW197">
        <v>1729</v>
      </c>
      <c r="AX197">
        <v>988</v>
      </c>
      <c r="AY197">
        <v>6049</v>
      </c>
      <c r="AZ197">
        <v>4227</v>
      </c>
      <c r="BA197">
        <v>328</v>
      </c>
      <c r="BB197">
        <v>808</v>
      </c>
      <c r="BC197">
        <v>47</v>
      </c>
      <c r="BD197" s="9">
        <v>195</v>
      </c>
    </row>
    <row r="198" spans="1:56" x14ac:dyDescent="0.35">
      <c r="A198" s="3"/>
      <c r="B198" s="5" t="s">
        <v>49</v>
      </c>
      <c r="C198">
        <v>2425</v>
      </c>
      <c r="D198">
        <v>4870</v>
      </c>
      <c r="E198">
        <v>2445</v>
      </c>
      <c r="F198">
        <v>698</v>
      </c>
      <c r="G198">
        <v>460</v>
      </c>
      <c r="H198">
        <v>1183</v>
      </c>
      <c r="I198">
        <v>705</v>
      </c>
      <c r="J198">
        <v>923</v>
      </c>
      <c r="K198">
        <v>250</v>
      </c>
      <c r="L198">
        <v>607</v>
      </c>
      <c r="M198">
        <v>607</v>
      </c>
      <c r="N198">
        <v>1097</v>
      </c>
      <c r="O198">
        <v>396</v>
      </c>
      <c r="P198">
        <v>471</v>
      </c>
      <c r="Q198">
        <v>656</v>
      </c>
      <c r="R198">
        <v>379</v>
      </c>
      <c r="S198">
        <v>8535</v>
      </c>
      <c r="T198">
        <v>4394</v>
      </c>
      <c r="U198">
        <v>25</v>
      </c>
      <c r="V198">
        <v>783</v>
      </c>
      <c r="W198">
        <v>1592</v>
      </c>
      <c r="X198">
        <v>1592</v>
      </c>
      <c r="Y198">
        <v>1706</v>
      </c>
      <c r="Z198">
        <v>4060</v>
      </c>
      <c r="AA198">
        <v>9419</v>
      </c>
      <c r="AB198">
        <v>5814</v>
      </c>
      <c r="AC198">
        <v>6535</v>
      </c>
      <c r="AD198">
        <v>2476</v>
      </c>
      <c r="AE198">
        <v>2016</v>
      </c>
      <c r="AF198">
        <v>329</v>
      </c>
      <c r="AG198">
        <v>2016</v>
      </c>
      <c r="AH198">
        <v>2884</v>
      </c>
      <c r="AI198">
        <v>6238</v>
      </c>
      <c r="AJ198">
        <v>329</v>
      </c>
      <c r="AK198">
        <v>944</v>
      </c>
      <c r="AL198">
        <v>447</v>
      </c>
      <c r="AM198">
        <v>1294</v>
      </c>
      <c r="AN198">
        <v>253</v>
      </c>
      <c r="AO198">
        <v>253</v>
      </c>
      <c r="AP198">
        <v>1446</v>
      </c>
      <c r="AQ198">
        <v>969</v>
      </c>
      <c r="AR198">
        <v>33718</v>
      </c>
      <c r="AS198">
        <v>705</v>
      </c>
      <c r="AT198">
        <v>459</v>
      </c>
      <c r="AU198">
        <v>459</v>
      </c>
      <c r="AV198">
        <v>340</v>
      </c>
      <c r="AW198">
        <v>1590</v>
      </c>
      <c r="AX198">
        <v>673</v>
      </c>
      <c r="AY198">
        <v>4833</v>
      </c>
      <c r="AZ198">
        <v>3241</v>
      </c>
      <c r="BA198">
        <v>327</v>
      </c>
      <c r="BB198">
        <v>859</v>
      </c>
      <c r="BC198">
        <v>25</v>
      </c>
      <c r="BD198" s="9">
        <v>196</v>
      </c>
    </row>
    <row r="199" spans="1:56" x14ac:dyDescent="0.35">
      <c r="A199" s="3"/>
      <c r="B199" s="5" t="s">
        <v>50</v>
      </c>
      <c r="C199">
        <v>1793</v>
      </c>
      <c r="D199">
        <v>4435</v>
      </c>
      <c r="E199">
        <v>2642</v>
      </c>
      <c r="F199">
        <v>681</v>
      </c>
      <c r="G199">
        <v>400</v>
      </c>
      <c r="H199">
        <v>1120</v>
      </c>
      <c r="I199">
        <v>711</v>
      </c>
      <c r="J199">
        <v>862</v>
      </c>
      <c r="K199">
        <v>311</v>
      </c>
      <c r="L199">
        <v>641</v>
      </c>
      <c r="M199">
        <v>641</v>
      </c>
      <c r="N199">
        <v>696</v>
      </c>
      <c r="O199">
        <v>421</v>
      </c>
      <c r="P199">
        <v>426</v>
      </c>
      <c r="Q199">
        <v>691</v>
      </c>
      <c r="R199">
        <v>297</v>
      </c>
      <c r="S199">
        <v>8655</v>
      </c>
      <c r="T199">
        <v>4162</v>
      </c>
      <c r="U199">
        <v>23</v>
      </c>
      <c r="V199">
        <v>811</v>
      </c>
      <c r="W199">
        <v>1593</v>
      </c>
      <c r="X199">
        <v>1593</v>
      </c>
      <c r="Y199">
        <v>1673</v>
      </c>
      <c r="Z199">
        <v>3364</v>
      </c>
      <c r="AA199">
        <v>8697</v>
      </c>
      <c r="AB199">
        <v>5396</v>
      </c>
      <c r="AC199">
        <v>5455</v>
      </c>
      <c r="AD199">
        <v>2509</v>
      </c>
      <c r="AE199">
        <v>2109</v>
      </c>
      <c r="AF199">
        <v>350</v>
      </c>
      <c r="AG199">
        <v>2109</v>
      </c>
      <c r="AH199">
        <v>3242</v>
      </c>
      <c r="AI199">
        <v>6351</v>
      </c>
      <c r="AJ199">
        <v>386</v>
      </c>
      <c r="AK199">
        <v>961</v>
      </c>
      <c r="AL199">
        <v>379</v>
      </c>
      <c r="AM199">
        <v>1407</v>
      </c>
      <c r="AN199">
        <v>253</v>
      </c>
      <c r="AO199">
        <v>253</v>
      </c>
      <c r="AP199">
        <v>1593</v>
      </c>
      <c r="AQ199">
        <v>763</v>
      </c>
      <c r="AR199">
        <v>32346</v>
      </c>
      <c r="AS199">
        <v>711</v>
      </c>
      <c r="AT199">
        <v>409</v>
      </c>
      <c r="AU199">
        <v>409</v>
      </c>
      <c r="AV199">
        <v>320</v>
      </c>
      <c r="AW199">
        <v>1835</v>
      </c>
      <c r="AX199">
        <v>551</v>
      </c>
      <c r="AY199">
        <v>4563</v>
      </c>
      <c r="AZ199">
        <v>2970</v>
      </c>
      <c r="BA199">
        <v>255</v>
      </c>
      <c r="BB199">
        <v>1112</v>
      </c>
      <c r="BC199">
        <v>23</v>
      </c>
      <c r="BD199" s="9">
        <v>197</v>
      </c>
    </row>
    <row r="200" spans="1:56" x14ac:dyDescent="0.35">
      <c r="A200" s="3"/>
      <c r="B200" s="5" t="s">
        <v>51</v>
      </c>
      <c r="C200">
        <v>1410</v>
      </c>
      <c r="D200">
        <v>4392</v>
      </c>
      <c r="E200">
        <v>2982</v>
      </c>
      <c r="F200">
        <v>650</v>
      </c>
      <c r="G200">
        <v>500</v>
      </c>
      <c r="H200">
        <v>1313</v>
      </c>
      <c r="I200">
        <v>843</v>
      </c>
      <c r="J200">
        <v>1016</v>
      </c>
      <c r="K200">
        <v>315</v>
      </c>
      <c r="L200">
        <v>547</v>
      </c>
      <c r="M200">
        <v>547</v>
      </c>
      <c r="N200">
        <v>567</v>
      </c>
      <c r="O200">
        <v>468</v>
      </c>
      <c r="P200">
        <v>424</v>
      </c>
      <c r="Q200">
        <v>839</v>
      </c>
      <c r="R200">
        <v>355</v>
      </c>
      <c r="S200">
        <v>8327</v>
      </c>
      <c r="T200">
        <v>3277</v>
      </c>
      <c r="U200">
        <v>50</v>
      </c>
      <c r="V200">
        <v>937</v>
      </c>
      <c r="W200">
        <v>1744</v>
      </c>
      <c r="X200">
        <v>1744</v>
      </c>
      <c r="Y200">
        <v>1953</v>
      </c>
      <c r="Z200">
        <v>2491</v>
      </c>
      <c r="AA200">
        <v>8318</v>
      </c>
      <c r="AB200">
        <v>5349</v>
      </c>
      <c r="AC200">
        <v>4664</v>
      </c>
      <c r="AD200">
        <v>2650</v>
      </c>
      <c r="AE200">
        <v>2150</v>
      </c>
      <c r="AF200">
        <v>338</v>
      </c>
      <c r="AG200">
        <v>2150</v>
      </c>
      <c r="AH200">
        <v>3654</v>
      </c>
      <c r="AI200">
        <v>5740</v>
      </c>
      <c r="AJ200">
        <v>473</v>
      </c>
      <c r="AK200">
        <v>957</v>
      </c>
      <c r="AL200">
        <v>472</v>
      </c>
      <c r="AM200">
        <v>1527</v>
      </c>
      <c r="AN200">
        <v>241</v>
      </c>
      <c r="AO200">
        <v>241</v>
      </c>
      <c r="AP200">
        <v>1602</v>
      </c>
      <c r="AQ200">
        <v>833</v>
      </c>
      <c r="AR200">
        <v>32021</v>
      </c>
      <c r="AS200">
        <v>843</v>
      </c>
      <c r="AT200">
        <v>454</v>
      </c>
      <c r="AU200">
        <v>454</v>
      </c>
      <c r="AV200">
        <v>373</v>
      </c>
      <c r="AW200">
        <v>2127</v>
      </c>
      <c r="AX200">
        <v>701</v>
      </c>
      <c r="AY200">
        <v>4563</v>
      </c>
      <c r="AZ200">
        <v>2819</v>
      </c>
      <c r="BA200">
        <v>223</v>
      </c>
      <c r="BB200">
        <v>1151</v>
      </c>
      <c r="BC200">
        <v>50</v>
      </c>
      <c r="BD200" s="9">
        <v>198</v>
      </c>
    </row>
    <row r="201" spans="1:56" x14ac:dyDescent="0.35">
      <c r="A201" s="3"/>
      <c r="B201" s="5" t="s">
        <v>52</v>
      </c>
      <c r="C201">
        <v>1182</v>
      </c>
      <c r="D201">
        <v>4472</v>
      </c>
      <c r="E201">
        <v>3290</v>
      </c>
      <c r="F201">
        <v>768</v>
      </c>
      <c r="G201">
        <v>626</v>
      </c>
      <c r="H201">
        <v>1567</v>
      </c>
      <c r="I201">
        <v>1096</v>
      </c>
      <c r="J201">
        <v>1129</v>
      </c>
      <c r="K201">
        <v>340</v>
      </c>
      <c r="L201">
        <v>713</v>
      </c>
      <c r="M201">
        <v>713</v>
      </c>
      <c r="N201">
        <v>578</v>
      </c>
      <c r="O201">
        <v>556</v>
      </c>
      <c r="P201">
        <v>506</v>
      </c>
      <c r="Q201">
        <v>1115</v>
      </c>
      <c r="R201">
        <v>431</v>
      </c>
      <c r="S201">
        <v>8523</v>
      </c>
      <c r="T201">
        <v>2736</v>
      </c>
      <c r="U201">
        <v>55</v>
      </c>
      <c r="V201">
        <v>1029</v>
      </c>
      <c r="W201">
        <v>1858</v>
      </c>
      <c r="X201">
        <v>1858</v>
      </c>
      <c r="Y201">
        <v>2158</v>
      </c>
      <c r="Z201">
        <v>2165</v>
      </c>
      <c r="AA201">
        <v>8703</v>
      </c>
      <c r="AB201">
        <v>5637</v>
      </c>
      <c r="AC201">
        <v>4733</v>
      </c>
      <c r="AD201">
        <v>2996</v>
      </c>
      <c r="AE201">
        <v>2370</v>
      </c>
      <c r="AF201">
        <v>409</v>
      </c>
      <c r="AG201">
        <v>2370</v>
      </c>
      <c r="AH201">
        <v>3970</v>
      </c>
      <c r="AI201">
        <v>5569</v>
      </c>
      <c r="AJ201">
        <v>453</v>
      </c>
      <c r="AK201">
        <v>1165</v>
      </c>
      <c r="AL201">
        <v>599</v>
      </c>
      <c r="AM201">
        <v>1714</v>
      </c>
      <c r="AN201">
        <v>308</v>
      </c>
      <c r="AO201">
        <v>308</v>
      </c>
      <c r="AP201">
        <v>1791</v>
      </c>
      <c r="AQ201">
        <v>917</v>
      </c>
      <c r="AR201">
        <v>34348</v>
      </c>
      <c r="AS201">
        <v>1096</v>
      </c>
      <c r="AT201">
        <v>551</v>
      </c>
      <c r="AU201">
        <v>551</v>
      </c>
      <c r="AV201">
        <v>412</v>
      </c>
      <c r="AW201">
        <v>2256</v>
      </c>
      <c r="AX201">
        <v>789</v>
      </c>
      <c r="AY201">
        <v>4995</v>
      </c>
      <c r="AZ201">
        <v>3137</v>
      </c>
      <c r="BA201">
        <v>305</v>
      </c>
      <c r="BB201">
        <v>1265</v>
      </c>
      <c r="BC201">
        <v>55</v>
      </c>
      <c r="BD201" s="9">
        <v>199</v>
      </c>
    </row>
    <row r="202" spans="1:56" x14ac:dyDescent="0.35">
      <c r="A202" s="3"/>
      <c r="B202" s="5" t="s">
        <v>53</v>
      </c>
      <c r="C202">
        <v>1108</v>
      </c>
      <c r="D202">
        <v>4649</v>
      </c>
      <c r="E202">
        <v>3541</v>
      </c>
      <c r="F202">
        <v>985</v>
      </c>
      <c r="G202">
        <v>767</v>
      </c>
      <c r="H202">
        <v>1992</v>
      </c>
      <c r="I202">
        <v>1507</v>
      </c>
      <c r="J202">
        <v>1411</v>
      </c>
      <c r="K202">
        <v>427</v>
      </c>
      <c r="L202">
        <v>944</v>
      </c>
      <c r="M202">
        <v>944</v>
      </c>
      <c r="N202">
        <v>692</v>
      </c>
      <c r="O202">
        <v>628</v>
      </c>
      <c r="P202">
        <v>668</v>
      </c>
      <c r="Q202">
        <v>1232</v>
      </c>
      <c r="R202">
        <v>447</v>
      </c>
      <c r="S202">
        <v>9571</v>
      </c>
      <c r="T202">
        <v>2552</v>
      </c>
      <c r="U202">
        <v>72</v>
      </c>
      <c r="V202">
        <v>1240</v>
      </c>
      <c r="W202">
        <v>2496</v>
      </c>
      <c r="X202">
        <v>2496</v>
      </c>
      <c r="Y202">
        <v>2651</v>
      </c>
      <c r="Z202">
        <v>2237</v>
      </c>
      <c r="AA202">
        <v>10048</v>
      </c>
      <c r="AB202">
        <v>6126</v>
      </c>
      <c r="AC202">
        <v>5484</v>
      </c>
      <c r="AD202">
        <v>3583</v>
      </c>
      <c r="AE202">
        <v>2816</v>
      </c>
      <c r="AF202">
        <v>566</v>
      </c>
      <c r="AG202">
        <v>2816</v>
      </c>
      <c r="AH202">
        <v>4564</v>
      </c>
      <c r="AI202">
        <v>5568</v>
      </c>
      <c r="AJ202">
        <v>471</v>
      </c>
      <c r="AK202">
        <v>1477</v>
      </c>
      <c r="AL202">
        <v>782</v>
      </c>
      <c r="AM202">
        <v>1991</v>
      </c>
      <c r="AN202">
        <v>406</v>
      </c>
      <c r="AO202">
        <v>406</v>
      </c>
      <c r="AP202">
        <v>2238</v>
      </c>
      <c r="AQ202">
        <v>1135</v>
      </c>
      <c r="AR202">
        <v>39846</v>
      </c>
      <c r="AS202">
        <v>1507</v>
      </c>
      <c r="AT202">
        <v>538</v>
      </c>
      <c r="AU202">
        <v>538</v>
      </c>
      <c r="AV202">
        <v>582</v>
      </c>
      <c r="AW202">
        <v>2573</v>
      </c>
      <c r="AX202">
        <v>984</v>
      </c>
      <c r="AY202">
        <v>6411</v>
      </c>
      <c r="AZ202">
        <v>3915</v>
      </c>
      <c r="BA202">
        <v>431</v>
      </c>
      <c r="BB202">
        <v>1313</v>
      </c>
      <c r="BC202">
        <v>72</v>
      </c>
      <c r="BD202" s="9">
        <v>200</v>
      </c>
    </row>
    <row r="203" spans="1:56" x14ac:dyDescent="0.35">
      <c r="A203" s="3"/>
      <c r="B203" s="5" t="s">
        <v>54</v>
      </c>
      <c r="C203">
        <v>1144</v>
      </c>
      <c r="D203">
        <v>4977</v>
      </c>
      <c r="E203">
        <v>3833</v>
      </c>
      <c r="F203">
        <v>1168</v>
      </c>
      <c r="G203">
        <v>865</v>
      </c>
      <c r="H203">
        <v>2145</v>
      </c>
      <c r="I203">
        <v>1729</v>
      </c>
      <c r="J203">
        <v>1457</v>
      </c>
      <c r="K203">
        <v>400</v>
      </c>
      <c r="L203">
        <v>1119</v>
      </c>
      <c r="M203">
        <v>1119</v>
      </c>
      <c r="N203">
        <v>765</v>
      </c>
      <c r="O203">
        <v>662</v>
      </c>
      <c r="P203">
        <v>716</v>
      </c>
      <c r="Q203">
        <v>1335</v>
      </c>
      <c r="R203">
        <v>559</v>
      </c>
      <c r="S203">
        <v>9927</v>
      </c>
      <c r="T203">
        <v>2528</v>
      </c>
      <c r="U203">
        <v>56</v>
      </c>
      <c r="V203">
        <v>1183</v>
      </c>
      <c r="W203">
        <v>2559</v>
      </c>
      <c r="X203">
        <v>2559</v>
      </c>
      <c r="Y203">
        <v>2640</v>
      </c>
      <c r="Z203">
        <v>2180</v>
      </c>
      <c r="AA203">
        <v>10501</v>
      </c>
      <c r="AB203">
        <v>6471</v>
      </c>
      <c r="AC203">
        <v>5827</v>
      </c>
      <c r="AD203">
        <v>3900</v>
      </c>
      <c r="AE203">
        <v>3035</v>
      </c>
      <c r="AF203">
        <v>645</v>
      </c>
      <c r="AG203">
        <v>3035</v>
      </c>
      <c r="AH203">
        <v>4674</v>
      </c>
      <c r="AI203">
        <v>5639</v>
      </c>
      <c r="AJ203">
        <v>485</v>
      </c>
      <c r="AK203">
        <v>1494</v>
      </c>
      <c r="AL203">
        <v>887</v>
      </c>
      <c r="AM203">
        <v>2030</v>
      </c>
      <c r="AN203">
        <v>442</v>
      </c>
      <c r="AO203">
        <v>442</v>
      </c>
      <c r="AP203">
        <v>2532</v>
      </c>
      <c r="AQ203">
        <v>1256</v>
      </c>
      <c r="AR203">
        <v>42258</v>
      </c>
      <c r="AS203">
        <v>1729</v>
      </c>
      <c r="AT203">
        <v>592</v>
      </c>
      <c r="AU203">
        <v>592</v>
      </c>
      <c r="AV203">
        <v>596</v>
      </c>
      <c r="AW203">
        <v>2644</v>
      </c>
      <c r="AX203">
        <v>1057</v>
      </c>
      <c r="AY203">
        <v>7024</v>
      </c>
      <c r="AZ203">
        <v>4465</v>
      </c>
      <c r="BA203">
        <v>471</v>
      </c>
      <c r="BB203">
        <v>1291</v>
      </c>
      <c r="BC203">
        <v>56</v>
      </c>
      <c r="BD203" s="9">
        <v>201</v>
      </c>
    </row>
    <row r="204" spans="1:56" x14ac:dyDescent="0.35">
      <c r="A204" s="3"/>
      <c r="B204" s="5" t="s">
        <v>55</v>
      </c>
      <c r="C204">
        <v>1038</v>
      </c>
      <c r="D204">
        <v>4504</v>
      </c>
      <c r="E204">
        <v>3466</v>
      </c>
      <c r="F204">
        <v>1025</v>
      </c>
      <c r="G204">
        <v>803</v>
      </c>
      <c r="H204">
        <v>2055</v>
      </c>
      <c r="I204">
        <v>1594</v>
      </c>
      <c r="J204">
        <v>1286</v>
      </c>
      <c r="K204">
        <v>335</v>
      </c>
      <c r="L204">
        <v>1032</v>
      </c>
      <c r="M204">
        <v>1032</v>
      </c>
      <c r="N204">
        <v>828</v>
      </c>
      <c r="O204">
        <v>629</v>
      </c>
      <c r="P204">
        <v>765</v>
      </c>
      <c r="Q204">
        <v>1249</v>
      </c>
      <c r="R204">
        <v>420</v>
      </c>
      <c r="S204">
        <v>9120</v>
      </c>
      <c r="T204">
        <v>2326</v>
      </c>
      <c r="U204">
        <v>52</v>
      </c>
      <c r="V204">
        <v>1095</v>
      </c>
      <c r="W204">
        <v>2389</v>
      </c>
      <c r="X204">
        <v>2389</v>
      </c>
      <c r="Y204">
        <v>2381</v>
      </c>
      <c r="Z204">
        <v>1892</v>
      </c>
      <c r="AA204">
        <v>9235</v>
      </c>
      <c r="AB204">
        <v>5816</v>
      </c>
      <c r="AC204">
        <v>5354</v>
      </c>
      <c r="AD204">
        <v>3697</v>
      </c>
      <c r="AE204">
        <v>2894</v>
      </c>
      <c r="AF204">
        <v>566</v>
      </c>
      <c r="AG204">
        <v>2894</v>
      </c>
      <c r="AH204">
        <v>3881</v>
      </c>
      <c r="AI204">
        <v>5137</v>
      </c>
      <c r="AJ204">
        <v>464</v>
      </c>
      <c r="AK204">
        <v>1312</v>
      </c>
      <c r="AL204">
        <v>830</v>
      </c>
      <c r="AM204">
        <v>1589</v>
      </c>
      <c r="AN204">
        <v>390</v>
      </c>
      <c r="AO204">
        <v>390</v>
      </c>
      <c r="AP204">
        <v>2322</v>
      </c>
      <c r="AQ204">
        <v>1225</v>
      </c>
      <c r="AR204">
        <v>38483</v>
      </c>
      <c r="AS204">
        <v>1594</v>
      </c>
      <c r="AT204">
        <v>530</v>
      </c>
      <c r="AU204">
        <v>530</v>
      </c>
      <c r="AV204">
        <v>596</v>
      </c>
      <c r="AW204">
        <v>2292</v>
      </c>
      <c r="AX204">
        <v>951</v>
      </c>
      <c r="AY204">
        <v>6564</v>
      </c>
      <c r="AZ204">
        <v>4175</v>
      </c>
      <c r="BA204">
        <v>486</v>
      </c>
      <c r="BB204">
        <v>1098</v>
      </c>
      <c r="BC204">
        <v>52</v>
      </c>
      <c r="BD204" s="9">
        <v>202</v>
      </c>
    </row>
    <row r="205" spans="1:56" x14ac:dyDescent="0.35">
      <c r="A205" s="3"/>
      <c r="B205" s="5" t="s">
        <v>56</v>
      </c>
      <c r="C205">
        <v>999</v>
      </c>
      <c r="D205">
        <v>4067</v>
      </c>
      <c r="E205">
        <v>3068</v>
      </c>
      <c r="F205">
        <v>1028</v>
      </c>
      <c r="G205">
        <v>788</v>
      </c>
      <c r="H205">
        <v>1873</v>
      </c>
      <c r="I205">
        <v>1526</v>
      </c>
      <c r="J205">
        <v>1018</v>
      </c>
      <c r="K205">
        <v>257</v>
      </c>
      <c r="L205">
        <v>1046</v>
      </c>
      <c r="M205">
        <v>1046</v>
      </c>
      <c r="N205">
        <v>623</v>
      </c>
      <c r="O205">
        <v>584</v>
      </c>
      <c r="P205">
        <v>688</v>
      </c>
      <c r="Q205">
        <v>957</v>
      </c>
      <c r="R205">
        <v>435</v>
      </c>
      <c r="S205">
        <v>7736</v>
      </c>
      <c r="T205">
        <v>2022</v>
      </c>
      <c r="U205">
        <v>45</v>
      </c>
      <c r="V205">
        <v>849</v>
      </c>
      <c r="W205">
        <v>2043</v>
      </c>
      <c r="X205">
        <v>2043</v>
      </c>
      <c r="Y205">
        <v>1867</v>
      </c>
      <c r="Z205">
        <v>1603</v>
      </c>
      <c r="AA205">
        <v>7844</v>
      </c>
      <c r="AB205">
        <v>5335</v>
      </c>
      <c r="AC205">
        <v>4598</v>
      </c>
      <c r="AD205">
        <v>3435</v>
      </c>
      <c r="AE205">
        <v>2647</v>
      </c>
      <c r="AF205">
        <v>474</v>
      </c>
      <c r="AG205">
        <v>2647</v>
      </c>
      <c r="AH205">
        <v>3246</v>
      </c>
      <c r="AI205">
        <v>4167</v>
      </c>
      <c r="AJ205">
        <v>392</v>
      </c>
      <c r="AK205">
        <v>1268</v>
      </c>
      <c r="AL205">
        <v>767</v>
      </c>
      <c r="AM205">
        <v>1323</v>
      </c>
      <c r="AN205">
        <v>361</v>
      </c>
      <c r="AO205">
        <v>361</v>
      </c>
      <c r="AP205">
        <v>2142</v>
      </c>
      <c r="AQ205">
        <v>1002</v>
      </c>
      <c r="AR205">
        <v>33820</v>
      </c>
      <c r="AS205">
        <v>1526</v>
      </c>
      <c r="AT205">
        <v>485</v>
      </c>
      <c r="AU205">
        <v>485</v>
      </c>
      <c r="AV205">
        <v>522</v>
      </c>
      <c r="AW205">
        <v>1923</v>
      </c>
      <c r="AX205">
        <v>761</v>
      </c>
      <c r="AY205">
        <v>5836</v>
      </c>
      <c r="AZ205">
        <v>3793</v>
      </c>
      <c r="BA205">
        <v>396</v>
      </c>
      <c r="BB205">
        <v>796</v>
      </c>
      <c r="BC205">
        <v>45</v>
      </c>
      <c r="BD205" s="9">
        <v>203</v>
      </c>
    </row>
    <row r="206" spans="1:56" x14ac:dyDescent="0.35">
      <c r="A206" s="3"/>
      <c r="B206" s="5" t="s">
        <v>57</v>
      </c>
      <c r="C206">
        <v>920</v>
      </c>
      <c r="D206">
        <v>4039</v>
      </c>
      <c r="E206">
        <v>3119</v>
      </c>
      <c r="F206">
        <v>1056</v>
      </c>
      <c r="G206">
        <v>822</v>
      </c>
      <c r="H206">
        <v>1882</v>
      </c>
      <c r="I206">
        <v>1618</v>
      </c>
      <c r="J206">
        <v>974</v>
      </c>
      <c r="K206">
        <v>265</v>
      </c>
      <c r="L206">
        <v>1053</v>
      </c>
      <c r="M206">
        <v>1053</v>
      </c>
      <c r="N206">
        <v>585</v>
      </c>
      <c r="O206">
        <v>538</v>
      </c>
      <c r="P206">
        <v>687</v>
      </c>
      <c r="Q206">
        <v>936</v>
      </c>
      <c r="R206">
        <v>388</v>
      </c>
      <c r="S206">
        <v>7692</v>
      </c>
      <c r="T206">
        <v>1704</v>
      </c>
      <c r="U206">
        <v>52</v>
      </c>
      <c r="V206">
        <v>891</v>
      </c>
      <c r="W206">
        <v>2202</v>
      </c>
      <c r="X206">
        <v>2202</v>
      </c>
      <c r="Y206">
        <v>1865</v>
      </c>
      <c r="Z206">
        <v>1386</v>
      </c>
      <c r="AA206">
        <v>7242</v>
      </c>
      <c r="AB206">
        <v>5241</v>
      </c>
      <c r="AC206">
        <v>4231</v>
      </c>
      <c r="AD206">
        <v>3458</v>
      </c>
      <c r="AE206">
        <v>2636</v>
      </c>
      <c r="AF206">
        <v>403</v>
      </c>
      <c r="AG206">
        <v>2636</v>
      </c>
      <c r="AH206">
        <v>3011</v>
      </c>
      <c r="AI206">
        <v>3872</v>
      </c>
      <c r="AJ206">
        <v>430</v>
      </c>
      <c r="AK206">
        <v>1202</v>
      </c>
      <c r="AL206">
        <v>837</v>
      </c>
      <c r="AM206">
        <v>1159</v>
      </c>
      <c r="AN206">
        <v>352</v>
      </c>
      <c r="AO206">
        <v>352</v>
      </c>
      <c r="AP206">
        <v>2162</v>
      </c>
      <c r="AQ206">
        <v>944</v>
      </c>
      <c r="AR206">
        <v>33114</v>
      </c>
      <c r="AS206">
        <v>1618</v>
      </c>
      <c r="AT206">
        <v>474</v>
      </c>
      <c r="AU206">
        <v>474</v>
      </c>
      <c r="AV206">
        <v>507</v>
      </c>
      <c r="AW206">
        <v>1852</v>
      </c>
      <c r="AX206">
        <v>709</v>
      </c>
      <c r="AY206">
        <v>6005</v>
      </c>
      <c r="AZ206">
        <v>3803</v>
      </c>
      <c r="BA206">
        <v>423</v>
      </c>
      <c r="BB206">
        <v>802</v>
      </c>
      <c r="BC206">
        <v>52</v>
      </c>
      <c r="BD206" s="9">
        <v>204</v>
      </c>
    </row>
    <row r="207" spans="1:56" x14ac:dyDescent="0.35">
      <c r="A207" s="3"/>
      <c r="B207" s="5" t="s">
        <v>58</v>
      </c>
      <c r="C207">
        <v>663</v>
      </c>
      <c r="D207">
        <v>2714</v>
      </c>
      <c r="E207">
        <v>2051</v>
      </c>
      <c r="F207">
        <v>866</v>
      </c>
      <c r="G207">
        <v>675</v>
      </c>
      <c r="H207">
        <v>1555</v>
      </c>
      <c r="I207">
        <v>1242</v>
      </c>
      <c r="J207">
        <v>803</v>
      </c>
      <c r="K207">
        <v>207</v>
      </c>
      <c r="L207">
        <v>826</v>
      </c>
      <c r="M207">
        <v>826</v>
      </c>
      <c r="N207">
        <v>410</v>
      </c>
      <c r="O207">
        <v>439</v>
      </c>
      <c r="P207">
        <v>479</v>
      </c>
      <c r="Q207">
        <v>744</v>
      </c>
      <c r="R207">
        <v>277</v>
      </c>
      <c r="S207">
        <v>5750</v>
      </c>
      <c r="T207">
        <v>1199</v>
      </c>
      <c r="U207">
        <v>42</v>
      </c>
      <c r="V207">
        <v>643</v>
      </c>
      <c r="W207">
        <v>1652</v>
      </c>
      <c r="X207">
        <v>1652</v>
      </c>
      <c r="Y207">
        <v>1446</v>
      </c>
      <c r="Z207">
        <v>896</v>
      </c>
      <c r="AA207">
        <v>4974</v>
      </c>
      <c r="AB207">
        <v>3647</v>
      </c>
      <c r="AC207">
        <v>2962</v>
      </c>
      <c r="AD207">
        <v>2680</v>
      </c>
      <c r="AE207">
        <v>2005</v>
      </c>
      <c r="AF207">
        <v>307</v>
      </c>
      <c r="AG207">
        <v>2005</v>
      </c>
      <c r="AH207">
        <v>2012</v>
      </c>
      <c r="AI207">
        <v>2856</v>
      </c>
      <c r="AJ207">
        <v>353</v>
      </c>
      <c r="AK207">
        <v>933</v>
      </c>
      <c r="AL207">
        <v>678</v>
      </c>
      <c r="AM207">
        <v>793</v>
      </c>
      <c r="AN207">
        <v>277</v>
      </c>
      <c r="AO207">
        <v>277</v>
      </c>
      <c r="AP207">
        <v>1580</v>
      </c>
      <c r="AQ207">
        <v>720</v>
      </c>
      <c r="AR207">
        <v>24360</v>
      </c>
      <c r="AS207">
        <v>1242</v>
      </c>
      <c r="AT207">
        <v>307</v>
      </c>
      <c r="AU207">
        <v>307</v>
      </c>
      <c r="AV207">
        <v>438</v>
      </c>
      <c r="AW207">
        <v>1219</v>
      </c>
      <c r="AX207">
        <v>596</v>
      </c>
      <c r="AY207">
        <v>4508</v>
      </c>
      <c r="AZ207">
        <v>2856</v>
      </c>
      <c r="BA207">
        <v>283</v>
      </c>
      <c r="BB207">
        <v>560</v>
      </c>
      <c r="BC207">
        <v>42</v>
      </c>
      <c r="BD207" s="9">
        <v>205</v>
      </c>
    </row>
    <row r="208" spans="1:56" x14ac:dyDescent="0.35">
      <c r="A208" s="3"/>
      <c r="B208" s="5" t="s">
        <v>59</v>
      </c>
      <c r="C208">
        <v>448</v>
      </c>
      <c r="D208">
        <v>1947</v>
      </c>
      <c r="E208">
        <v>1499</v>
      </c>
      <c r="F208">
        <v>681</v>
      </c>
      <c r="G208">
        <v>453</v>
      </c>
      <c r="H208">
        <v>1024</v>
      </c>
      <c r="I208">
        <v>911</v>
      </c>
      <c r="J208">
        <v>527</v>
      </c>
      <c r="K208">
        <v>128</v>
      </c>
      <c r="L208">
        <v>609</v>
      </c>
      <c r="M208">
        <v>609</v>
      </c>
      <c r="N208">
        <v>317</v>
      </c>
      <c r="O208">
        <v>253</v>
      </c>
      <c r="P208">
        <v>373</v>
      </c>
      <c r="Q208">
        <v>491</v>
      </c>
      <c r="R208">
        <v>207</v>
      </c>
      <c r="S208">
        <v>4096</v>
      </c>
      <c r="T208">
        <v>953</v>
      </c>
      <c r="U208">
        <v>22</v>
      </c>
      <c r="V208">
        <v>475</v>
      </c>
      <c r="W208">
        <v>1142</v>
      </c>
      <c r="X208">
        <v>1142</v>
      </c>
      <c r="Y208">
        <v>1002</v>
      </c>
      <c r="Z208">
        <v>699</v>
      </c>
      <c r="AA208">
        <v>3473</v>
      </c>
      <c r="AB208">
        <v>2624</v>
      </c>
      <c r="AC208">
        <v>2183</v>
      </c>
      <c r="AD208">
        <v>1770</v>
      </c>
      <c r="AE208">
        <v>1317</v>
      </c>
      <c r="AF208">
        <v>221</v>
      </c>
      <c r="AG208">
        <v>1317</v>
      </c>
      <c r="AH208">
        <v>1290</v>
      </c>
      <c r="AI208">
        <v>2043</v>
      </c>
      <c r="AJ208">
        <v>207</v>
      </c>
      <c r="AK208">
        <v>677</v>
      </c>
      <c r="AL208">
        <v>461</v>
      </c>
      <c r="AM208">
        <v>506</v>
      </c>
      <c r="AN208">
        <v>224</v>
      </c>
      <c r="AO208">
        <v>224</v>
      </c>
      <c r="AP208">
        <v>1216</v>
      </c>
      <c r="AQ208">
        <v>494</v>
      </c>
      <c r="AR208">
        <v>17285</v>
      </c>
      <c r="AS208">
        <v>911</v>
      </c>
      <c r="AT208">
        <v>227</v>
      </c>
      <c r="AU208">
        <v>227</v>
      </c>
      <c r="AV208">
        <v>310</v>
      </c>
      <c r="AW208">
        <v>784</v>
      </c>
      <c r="AX208">
        <v>399</v>
      </c>
      <c r="AY208">
        <v>3356</v>
      </c>
      <c r="AZ208">
        <v>2214</v>
      </c>
      <c r="BA208">
        <v>189</v>
      </c>
      <c r="BB208">
        <v>392</v>
      </c>
      <c r="BC208">
        <v>22</v>
      </c>
      <c r="BD208" s="9">
        <v>206</v>
      </c>
    </row>
    <row r="209" spans="1:56" x14ac:dyDescent="0.35">
      <c r="A209" s="3"/>
      <c r="B209" s="5" t="s">
        <v>60</v>
      </c>
      <c r="C209">
        <v>305</v>
      </c>
      <c r="D209">
        <v>1272</v>
      </c>
      <c r="E209">
        <v>967</v>
      </c>
      <c r="F209">
        <v>409</v>
      </c>
      <c r="G209">
        <v>307</v>
      </c>
      <c r="H209">
        <v>702</v>
      </c>
      <c r="I209">
        <v>594</v>
      </c>
      <c r="J209">
        <v>362</v>
      </c>
      <c r="K209">
        <v>92</v>
      </c>
      <c r="L209">
        <v>456</v>
      </c>
      <c r="M209">
        <v>456</v>
      </c>
      <c r="N209">
        <v>278</v>
      </c>
      <c r="O209">
        <v>156</v>
      </c>
      <c r="P209">
        <v>270</v>
      </c>
      <c r="Q209">
        <v>327</v>
      </c>
      <c r="R209">
        <v>157</v>
      </c>
      <c r="S209">
        <v>2720</v>
      </c>
      <c r="T209">
        <v>696</v>
      </c>
      <c r="U209">
        <v>21</v>
      </c>
      <c r="V209">
        <v>341</v>
      </c>
      <c r="W209">
        <v>720</v>
      </c>
      <c r="X209">
        <v>720</v>
      </c>
      <c r="Y209">
        <v>703</v>
      </c>
      <c r="Z209">
        <v>501</v>
      </c>
      <c r="AA209">
        <v>2361</v>
      </c>
      <c r="AB209">
        <v>1719</v>
      </c>
      <c r="AC209">
        <v>1523</v>
      </c>
      <c r="AD209">
        <v>1230</v>
      </c>
      <c r="AE209">
        <v>923</v>
      </c>
      <c r="AF209">
        <v>133</v>
      </c>
      <c r="AG209">
        <v>923</v>
      </c>
      <c r="AH209">
        <v>838</v>
      </c>
      <c r="AI209">
        <v>1406</v>
      </c>
      <c r="AJ209">
        <v>158</v>
      </c>
      <c r="AK209">
        <v>447</v>
      </c>
      <c r="AL209">
        <v>309</v>
      </c>
      <c r="AM209">
        <v>302</v>
      </c>
      <c r="AN209">
        <v>126</v>
      </c>
      <c r="AO209">
        <v>126</v>
      </c>
      <c r="AP209">
        <v>855</v>
      </c>
      <c r="AQ209">
        <v>307</v>
      </c>
      <c r="AR209">
        <v>11713</v>
      </c>
      <c r="AS209">
        <v>594</v>
      </c>
      <c r="AT209">
        <v>133</v>
      </c>
      <c r="AU209">
        <v>133</v>
      </c>
      <c r="AV209">
        <v>237</v>
      </c>
      <c r="AW209">
        <v>536</v>
      </c>
      <c r="AX209">
        <v>270</v>
      </c>
      <c r="AY209">
        <v>2262</v>
      </c>
      <c r="AZ209">
        <v>1542</v>
      </c>
      <c r="BA209">
        <v>155</v>
      </c>
      <c r="BB209">
        <v>225</v>
      </c>
      <c r="BC209">
        <v>21</v>
      </c>
      <c r="BD209" s="9">
        <v>207</v>
      </c>
    </row>
    <row r="210" spans="1:56" x14ac:dyDescent="0.35">
      <c r="A210" s="3"/>
      <c r="B210" s="5" t="s">
        <v>80</v>
      </c>
      <c r="C210">
        <v>141</v>
      </c>
      <c r="D210">
        <v>684</v>
      </c>
      <c r="E210">
        <v>543</v>
      </c>
      <c r="F210">
        <v>250</v>
      </c>
      <c r="G210">
        <v>140</v>
      </c>
      <c r="H210">
        <v>324</v>
      </c>
      <c r="I210">
        <v>344</v>
      </c>
      <c r="J210">
        <v>200</v>
      </c>
      <c r="K210">
        <v>42</v>
      </c>
      <c r="L210">
        <v>229</v>
      </c>
      <c r="M210">
        <v>229</v>
      </c>
      <c r="N210">
        <v>152</v>
      </c>
      <c r="O210">
        <v>63</v>
      </c>
      <c r="P210">
        <v>144</v>
      </c>
      <c r="Q210">
        <v>197</v>
      </c>
      <c r="R210">
        <v>76</v>
      </c>
      <c r="S210">
        <v>1510</v>
      </c>
      <c r="T210">
        <v>429</v>
      </c>
      <c r="U210">
        <v>12</v>
      </c>
      <c r="V210">
        <v>171</v>
      </c>
      <c r="W210">
        <v>360</v>
      </c>
      <c r="X210">
        <v>360</v>
      </c>
      <c r="Y210">
        <v>371</v>
      </c>
      <c r="Z210">
        <v>256</v>
      </c>
      <c r="AA210">
        <v>1204</v>
      </c>
      <c r="AB210">
        <v>898</v>
      </c>
      <c r="AC210">
        <v>792</v>
      </c>
      <c r="AD210">
        <v>639</v>
      </c>
      <c r="AE210">
        <v>499</v>
      </c>
      <c r="AF210">
        <v>77</v>
      </c>
      <c r="AG210">
        <v>499</v>
      </c>
      <c r="AH210">
        <v>412</v>
      </c>
      <c r="AI210">
        <v>806</v>
      </c>
      <c r="AJ210">
        <v>70</v>
      </c>
      <c r="AK210">
        <v>214</v>
      </c>
      <c r="AL210">
        <v>153</v>
      </c>
      <c r="AM210">
        <v>129</v>
      </c>
      <c r="AN210">
        <v>68</v>
      </c>
      <c r="AO210">
        <v>68</v>
      </c>
      <c r="AP210">
        <v>466</v>
      </c>
      <c r="AQ210">
        <v>180</v>
      </c>
      <c r="AR210">
        <v>6184</v>
      </c>
      <c r="AS210">
        <v>344</v>
      </c>
      <c r="AT210">
        <v>61</v>
      </c>
      <c r="AU210">
        <v>61</v>
      </c>
      <c r="AV210">
        <v>108</v>
      </c>
      <c r="AW210">
        <v>283</v>
      </c>
      <c r="AX210">
        <v>158</v>
      </c>
      <c r="AY210">
        <v>1228</v>
      </c>
      <c r="AZ210">
        <v>868</v>
      </c>
      <c r="BA210">
        <v>59</v>
      </c>
      <c r="BB210">
        <v>110</v>
      </c>
      <c r="BC210">
        <v>12</v>
      </c>
      <c r="BD210" s="9">
        <v>208</v>
      </c>
    </row>
    <row r="211" spans="1:56" x14ac:dyDescent="0.35">
      <c r="A211" s="4"/>
      <c r="B211" s="8" t="s">
        <v>79</v>
      </c>
      <c r="C211">
        <v>41</v>
      </c>
      <c r="D211">
        <v>270</v>
      </c>
      <c r="E211">
        <v>229</v>
      </c>
      <c r="F211">
        <v>95</v>
      </c>
      <c r="G211">
        <v>70</v>
      </c>
      <c r="H211">
        <v>140</v>
      </c>
      <c r="I211">
        <v>123</v>
      </c>
      <c r="J211">
        <v>76</v>
      </c>
      <c r="K211">
        <v>16</v>
      </c>
      <c r="L211">
        <v>86</v>
      </c>
      <c r="M211">
        <v>86</v>
      </c>
      <c r="N211">
        <v>83</v>
      </c>
      <c r="O211">
        <v>33</v>
      </c>
      <c r="P211">
        <v>62</v>
      </c>
      <c r="Q211">
        <v>62</v>
      </c>
      <c r="R211">
        <v>49</v>
      </c>
      <c r="S211">
        <v>596</v>
      </c>
      <c r="T211">
        <v>211</v>
      </c>
      <c r="U211">
        <v>2</v>
      </c>
      <c r="V211">
        <v>70</v>
      </c>
      <c r="W211">
        <v>159</v>
      </c>
      <c r="X211">
        <v>159</v>
      </c>
      <c r="Y211">
        <v>146</v>
      </c>
      <c r="Z211">
        <v>104</v>
      </c>
      <c r="AA211">
        <v>498</v>
      </c>
      <c r="AB211">
        <v>368</v>
      </c>
      <c r="AC211">
        <v>345</v>
      </c>
      <c r="AD211">
        <v>278</v>
      </c>
      <c r="AE211">
        <v>208</v>
      </c>
      <c r="AF211">
        <v>29</v>
      </c>
      <c r="AG211">
        <v>208</v>
      </c>
      <c r="AH211">
        <v>153</v>
      </c>
      <c r="AI211">
        <v>314</v>
      </c>
      <c r="AJ211">
        <v>18</v>
      </c>
      <c r="AK211">
        <v>98</v>
      </c>
      <c r="AL211">
        <v>50</v>
      </c>
      <c r="AM211">
        <v>54</v>
      </c>
      <c r="AN211">
        <v>33</v>
      </c>
      <c r="AO211">
        <v>33</v>
      </c>
      <c r="AP211">
        <v>194</v>
      </c>
      <c r="AQ211">
        <v>76</v>
      </c>
      <c r="AR211">
        <v>2544</v>
      </c>
      <c r="AS211">
        <v>123</v>
      </c>
      <c r="AT211">
        <v>25</v>
      </c>
      <c r="AU211">
        <v>25</v>
      </c>
      <c r="AV211">
        <v>57</v>
      </c>
      <c r="AW211">
        <v>99</v>
      </c>
      <c r="AX211">
        <v>60</v>
      </c>
      <c r="AY211">
        <v>531</v>
      </c>
      <c r="AZ211">
        <v>372</v>
      </c>
      <c r="BA211">
        <v>25</v>
      </c>
      <c r="BB211">
        <v>23</v>
      </c>
      <c r="BC211">
        <v>2</v>
      </c>
      <c r="BD211" s="9">
        <v>209</v>
      </c>
    </row>
    <row r="212" spans="1:56" x14ac:dyDescent="0.35">
      <c r="A212" s="2" t="s">
        <v>137</v>
      </c>
      <c r="B212" s="7" t="s">
        <v>83</v>
      </c>
      <c r="BD212" s="9">
        <v>210</v>
      </c>
    </row>
    <row r="213" spans="1:56" x14ac:dyDescent="0.35">
      <c r="A213" s="3"/>
      <c r="B213" s="5" t="s">
        <v>61</v>
      </c>
      <c r="BD213" s="9">
        <v>211</v>
      </c>
    </row>
    <row r="214" spans="1:56" x14ac:dyDescent="0.35">
      <c r="A214" s="3"/>
      <c r="B214" s="5" t="s">
        <v>78</v>
      </c>
      <c r="BD214" s="9">
        <v>212</v>
      </c>
    </row>
    <row r="215" spans="1:56" x14ac:dyDescent="0.35">
      <c r="A215" s="3"/>
      <c r="B215" s="5" t="s">
        <v>62</v>
      </c>
      <c r="C215">
        <v>2038</v>
      </c>
      <c r="D215">
        <v>3913</v>
      </c>
      <c r="E215">
        <v>1875</v>
      </c>
      <c r="F215">
        <v>459</v>
      </c>
      <c r="G215">
        <v>134</v>
      </c>
      <c r="H215">
        <v>1062</v>
      </c>
      <c r="I215">
        <v>210</v>
      </c>
      <c r="J215">
        <v>1237</v>
      </c>
      <c r="K215">
        <v>163</v>
      </c>
      <c r="L215">
        <v>259</v>
      </c>
      <c r="M215">
        <v>259</v>
      </c>
      <c r="N215">
        <v>632</v>
      </c>
      <c r="O215">
        <v>318</v>
      </c>
      <c r="P215">
        <v>1321</v>
      </c>
      <c r="Q215">
        <v>357</v>
      </c>
      <c r="R215">
        <v>1309</v>
      </c>
      <c r="S215">
        <v>8569</v>
      </c>
      <c r="T215">
        <v>4607</v>
      </c>
      <c r="U215">
        <v>0</v>
      </c>
      <c r="V215">
        <v>677</v>
      </c>
      <c r="W215">
        <v>2298</v>
      </c>
      <c r="X215">
        <v>2298</v>
      </c>
      <c r="Y215">
        <v>1914</v>
      </c>
      <c r="Z215">
        <v>1490</v>
      </c>
      <c r="AA215">
        <v>6939</v>
      </c>
      <c r="AB215">
        <v>4329</v>
      </c>
      <c r="AC215">
        <v>5165</v>
      </c>
      <c r="AD215">
        <v>575</v>
      </c>
      <c r="AE215">
        <v>441</v>
      </c>
      <c r="AF215">
        <v>195</v>
      </c>
      <c r="AG215">
        <v>441</v>
      </c>
      <c r="AH215">
        <v>1774</v>
      </c>
      <c r="AI215">
        <v>6061</v>
      </c>
      <c r="AJ215">
        <v>283</v>
      </c>
      <c r="AK215">
        <v>416</v>
      </c>
      <c r="AL215">
        <v>256</v>
      </c>
      <c r="AM215">
        <v>787</v>
      </c>
      <c r="AN215">
        <v>26</v>
      </c>
      <c r="AO215">
        <v>26</v>
      </c>
      <c r="AP215">
        <v>504</v>
      </c>
      <c r="AQ215">
        <v>748</v>
      </c>
      <c r="AR215">
        <v>25268</v>
      </c>
      <c r="AS215">
        <v>210</v>
      </c>
      <c r="AT215">
        <v>0</v>
      </c>
      <c r="AU215">
        <v>0</v>
      </c>
      <c r="AV215">
        <v>488</v>
      </c>
      <c r="AW215">
        <v>987</v>
      </c>
      <c r="AX215">
        <v>1074</v>
      </c>
      <c r="AY215">
        <v>3893</v>
      </c>
      <c r="AZ215">
        <v>1595</v>
      </c>
      <c r="BA215">
        <v>102</v>
      </c>
      <c r="BB215">
        <v>814</v>
      </c>
      <c r="BC215">
        <v>0</v>
      </c>
      <c r="BD215" s="9">
        <v>213</v>
      </c>
    </row>
    <row r="216" spans="1:56" x14ac:dyDescent="0.35">
      <c r="A216" s="3"/>
      <c r="B216" s="5" t="s">
        <v>63</v>
      </c>
      <c r="C216">
        <v>3592</v>
      </c>
      <c r="D216">
        <v>5647</v>
      </c>
      <c r="E216">
        <v>2055</v>
      </c>
      <c r="F216">
        <v>424</v>
      </c>
      <c r="G216">
        <v>184</v>
      </c>
      <c r="H216">
        <v>1035</v>
      </c>
      <c r="I216">
        <v>203</v>
      </c>
      <c r="J216">
        <v>1289</v>
      </c>
      <c r="K216">
        <v>146</v>
      </c>
      <c r="L216">
        <v>308</v>
      </c>
      <c r="M216">
        <v>308</v>
      </c>
      <c r="N216">
        <v>776</v>
      </c>
      <c r="O216">
        <v>318</v>
      </c>
      <c r="P216">
        <v>1390</v>
      </c>
      <c r="Q216">
        <v>358</v>
      </c>
      <c r="R216">
        <v>1374</v>
      </c>
      <c r="S216">
        <v>16115</v>
      </c>
      <c r="T216">
        <v>10278</v>
      </c>
      <c r="U216">
        <v>0</v>
      </c>
      <c r="V216">
        <v>801</v>
      </c>
      <c r="W216">
        <v>4167</v>
      </c>
      <c r="X216">
        <v>4167</v>
      </c>
      <c r="Y216">
        <v>2090</v>
      </c>
      <c r="Z216">
        <v>3864</v>
      </c>
      <c r="AA216">
        <v>9888</v>
      </c>
      <c r="AB216">
        <v>6082</v>
      </c>
      <c r="AC216">
        <v>7874</v>
      </c>
      <c r="AD216">
        <v>676</v>
      </c>
      <c r="AE216">
        <v>492</v>
      </c>
      <c r="AF216">
        <v>245</v>
      </c>
      <c r="AG216">
        <v>492</v>
      </c>
      <c r="AH216">
        <v>2014</v>
      </c>
      <c r="AI216">
        <v>11745</v>
      </c>
      <c r="AJ216">
        <v>349</v>
      </c>
      <c r="AK216">
        <v>435</v>
      </c>
      <c r="AL216">
        <v>249</v>
      </c>
      <c r="AM216">
        <v>859</v>
      </c>
      <c r="AN216">
        <v>44</v>
      </c>
      <c r="AO216">
        <v>44</v>
      </c>
      <c r="AP216">
        <v>575</v>
      </c>
      <c r="AQ216">
        <v>883</v>
      </c>
      <c r="AR216">
        <v>38013</v>
      </c>
      <c r="AS216">
        <v>203</v>
      </c>
      <c r="AT216">
        <v>0</v>
      </c>
      <c r="AU216">
        <v>0</v>
      </c>
      <c r="AV216">
        <v>468</v>
      </c>
      <c r="AW216">
        <v>1155</v>
      </c>
      <c r="AX216">
        <v>1143</v>
      </c>
      <c r="AY216">
        <v>5942</v>
      </c>
      <c r="AZ216">
        <v>1775</v>
      </c>
      <c r="BA216">
        <v>118</v>
      </c>
      <c r="BB216">
        <v>760</v>
      </c>
      <c r="BC216">
        <v>0</v>
      </c>
      <c r="BD216" s="9">
        <v>214</v>
      </c>
    </row>
    <row r="217" spans="1:56" x14ac:dyDescent="0.35">
      <c r="A217" s="3"/>
      <c r="B217" s="5" t="s">
        <v>64</v>
      </c>
      <c r="C217">
        <v>4021</v>
      </c>
      <c r="D217">
        <v>6104</v>
      </c>
      <c r="E217">
        <v>2083</v>
      </c>
      <c r="F217">
        <v>402</v>
      </c>
      <c r="G217">
        <v>146</v>
      </c>
      <c r="H217">
        <v>869</v>
      </c>
      <c r="I217">
        <v>158</v>
      </c>
      <c r="J217">
        <v>797</v>
      </c>
      <c r="K217">
        <v>106</v>
      </c>
      <c r="L217">
        <v>354</v>
      </c>
      <c r="M217">
        <v>354</v>
      </c>
      <c r="N217">
        <v>639</v>
      </c>
      <c r="O217">
        <v>341</v>
      </c>
      <c r="P217">
        <v>1057</v>
      </c>
      <c r="Q217">
        <v>364</v>
      </c>
      <c r="R217">
        <v>1126</v>
      </c>
      <c r="S217">
        <v>12373</v>
      </c>
      <c r="T217">
        <v>8825</v>
      </c>
      <c r="U217">
        <v>0</v>
      </c>
      <c r="V217">
        <v>770</v>
      </c>
      <c r="W217">
        <v>1932</v>
      </c>
      <c r="X217">
        <v>1932</v>
      </c>
      <c r="Y217">
        <v>1567</v>
      </c>
      <c r="Z217">
        <v>3427</v>
      </c>
      <c r="AA217">
        <v>8261</v>
      </c>
      <c r="AB217">
        <v>6570</v>
      </c>
      <c r="AC217">
        <v>6581</v>
      </c>
      <c r="AD217">
        <v>750</v>
      </c>
      <c r="AE217">
        <v>604</v>
      </c>
      <c r="AF217">
        <v>171</v>
      </c>
      <c r="AG217">
        <v>604</v>
      </c>
      <c r="AH217">
        <v>1680</v>
      </c>
      <c r="AI217">
        <v>10283</v>
      </c>
      <c r="AJ217">
        <v>349</v>
      </c>
      <c r="AK217">
        <v>466</v>
      </c>
      <c r="AL217">
        <v>182</v>
      </c>
      <c r="AM217">
        <v>735</v>
      </c>
      <c r="AN217">
        <v>54</v>
      </c>
      <c r="AO217">
        <v>54</v>
      </c>
      <c r="AP217">
        <v>532</v>
      </c>
      <c r="AQ217">
        <v>732</v>
      </c>
      <c r="AR217">
        <v>32371</v>
      </c>
      <c r="AS217">
        <v>158</v>
      </c>
      <c r="AT217">
        <v>0</v>
      </c>
      <c r="AU217">
        <v>0</v>
      </c>
      <c r="AV217">
        <v>346</v>
      </c>
      <c r="AW217">
        <v>945</v>
      </c>
      <c r="AX217">
        <v>691</v>
      </c>
      <c r="AY217">
        <v>3505</v>
      </c>
      <c r="AZ217">
        <v>1573</v>
      </c>
      <c r="BA217">
        <v>68</v>
      </c>
      <c r="BB217">
        <v>745</v>
      </c>
      <c r="BC217">
        <v>0</v>
      </c>
      <c r="BD217" s="9">
        <v>215</v>
      </c>
    </row>
    <row r="218" spans="1:56" x14ac:dyDescent="0.35">
      <c r="A218" s="3"/>
      <c r="B218" s="5" t="s">
        <v>65</v>
      </c>
      <c r="C218">
        <v>3440</v>
      </c>
      <c r="D218">
        <v>6402</v>
      </c>
      <c r="E218">
        <v>2962</v>
      </c>
      <c r="F218">
        <v>492</v>
      </c>
      <c r="G218">
        <v>112</v>
      </c>
      <c r="H218">
        <v>1021</v>
      </c>
      <c r="I218">
        <v>279</v>
      </c>
      <c r="J218">
        <v>679</v>
      </c>
      <c r="K218">
        <v>141</v>
      </c>
      <c r="L218">
        <v>354</v>
      </c>
      <c r="M218">
        <v>354</v>
      </c>
      <c r="N218">
        <v>619</v>
      </c>
      <c r="O218">
        <v>394</v>
      </c>
      <c r="P218">
        <v>1128</v>
      </c>
      <c r="Q218">
        <v>422</v>
      </c>
      <c r="R218">
        <v>1114</v>
      </c>
      <c r="S218">
        <v>11249</v>
      </c>
      <c r="T218">
        <v>7206</v>
      </c>
      <c r="U218">
        <v>0</v>
      </c>
      <c r="V218">
        <v>1035</v>
      </c>
      <c r="W218">
        <v>2038</v>
      </c>
      <c r="X218">
        <v>2038</v>
      </c>
      <c r="Y218">
        <v>1714</v>
      </c>
      <c r="Z218">
        <v>2563</v>
      </c>
      <c r="AA218">
        <v>7796</v>
      </c>
      <c r="AB218">
        <v>6912</v>
      </c>
      <c r="AC218">
        <v>5816</v>
      </c>
      <c r="AD218">
        <v>770</v>
      </c>
      <c r="AE218">
        <v>658</v>
      </c>
      <c r="AF218">
        <v>179</v>
      </c>
      <c r="AG218">
        <v>658</v>
      </c>
      <c r="AH218">
        <v>1980</v>
      </c>
      <c r="AI218">
        <v>8932</v>
      </c>
      <c r="AJ218">
        <v>426</v>
      </c>
      <c r="AK218">
        <v>510</v>
      </c>
      <c r="AL218">
        <v>263</v>
      </c>
      <c r="AM218">
        <v>864</v>
      </c>
      <c r="AN218">
        <v>39</v>
      </c>
      <c r="AO218">
        <v>39</v>
      </c>
      <c r="AP218">
        <v>667</v>
      </c>
      <c r="AQ218">
        <v>750</v>
      </c>
      <c r="AR218">
        <v>31633</v>
      </c>
      <c r="AS218">
        <v>279</v>
      </c>
      <c r="AT218">
        <v>0</v>
      </c>
      <c r="AU218">
        <v>0</v>
      </c>
      <c r="AV218">
        <v>364</v>
      </c>
      <c r="AW218">
        <v>1116</v>
      </c>
      <c r="AX218">
        <v>538</v>
      </c>
      <c r="AY218">
        <v>3816</v>
      </c>
      <c r="AZ218">
        <v>1778</v>
      </c>
      <c r="BA218">
        <v>82</v>
      </c>
      <c r="BB218">
        <v>878</v>
      </c>
      <c r="BC218">
        <v>0</v>
      </c>
      <c r="BD218" s="9">
        <v>216</v>
      </c>
    </row>
    <row r="219" spans="1:56" x14ac:dyDescent="0.35">
      <c r="A219" s="3"/>
      <c r="B219" s="5" t="s">
        <v>66</v>
      </c>
      <c r="C219">
        <v>3070</v>
      </c>
      <c r="D219">
        <v>6292</v>
      </c>
      <c r="E219">
        <v>3222</v>
      </c>
      <c r="F219">
        <v>575</v>
      </c>
      <c r="G219">
        <v>168</v>
      </c>
      <c r="H219">
        <v>1233</v>
      </c>
      <c r="I219">
        <v>311</v>
      </c>
      <c r="J219">
        <v>828</v>
      </c>
      <c r="K219">
        <v>194</v>
      </c>
      <c r="L219">
        <v>348</v>
      </c>
      <c r="M219">
        <v>348</v>
      </c>
      <c r="N219">
        <v>572</v>
      </c>
      <c r="O219">
        <v>404</v>
      </c>
      <c r="P219">
        <v>1618</v>
      </c>
      <c r="Q219">
        <v>550</v>
      </c>
      <c r="R219">
        <v>1719</v>
      </c>
      <c r="S219">
        <v>11648</v>
      </c>
      <c r="T219">
        <v>6969</v>
      </c>
      <c r="U219">
        <v>0</v>
      </c>
      <c r="V219">
        <v>1079</v>
      </c>
      <c r="W219">
        <v>2293</v>
      </c>
      <c r="X219">
        <v>2293</v>
      </c>
      <c r="Y219">
        <v>1907</v>
      </c>
      <c r="Z219">
        <v>2021</v>
      </c>
      <c r="AA219">
        <v>9082</v>
      </c>
      <c r="AB219">
        <v>6699</v>
      </c>
      <c r="AC219">
        <v>6649</v>
      </c>
      <c r="AD219">
        <v>866</v>
      </c>
      <c r="AE219">
        <v>698</v>
      </c>
      <c r="AF219">
        <v>232</v>
      </c>
      <c r="AG219">
        <v>698</v>
      </c>
      <c r="AH219">
        <v>2433</v>
      </c>
      <c r="AI219">
        <v>9044</v>
      </c>
      <c r="AJ219">
        <v>477</v>
      </c>
      <c r="AK219">
        <v>407</v>
      </c>
      <c r="AL219">
        <v>316</v>
      </c>
      <c r="AM219">
        <v>1036</v>
      </c>
      <c r="AN219">
        <v>59</v>
      </c>
      <c r="AO219">
        <v>59</v>
      </c>
      <c r="AP219">
        <v>687</v>
      </c>
      <c r="AQ219">
        <v>934</v>
      </c>
      <c r="AR219">
        <v>33676</v>
      </c>
      <c r="AS219">
        <v>311</v>
      </c>
      <c r="AT219">
        <v>0</v>
      </c>
      <c r="AU219">
        <v>0</v>
      </c>
      <c r="AV219">
        <v>513</v>
      </c>
      <c r="AW219">
        <v>1397</v>
      </c>
      <c r="AX219">
        <v>634</v>
      </c>
      <c r="AY219">
        <v>4127</v>
      </c>
      <c r="AZ219">
        <v>1834</v>
      </c>
      <c r="BA219">
        <v>125</v>
      </c>
      <c r="BB219">
        <v>1048</v>
      </c>
      <c r="BC219">
        <v>0</v>
      </c>
      <c r="BD219" s="9">
        <v>217</v>
      </c>
    </row>
    <row r="220" spans="1:56" x14ac:dyDescent="0.35">
      <c r="A220" s="3"/>
      <c r="B220" s="5" t="s">
        <v>67</v>
      </c>
      <c r="C220">
        <v>2829</v>
      </c>
      <c r="D220">
        <v>6257</v>
      </c>
      <c r="E220">
        <v>3428</v>
      </c>
      <c r="F220">
        <v>709</v>
      </c>
      <c r="G220">
        <v>194</v>
      </c>
      <c r="H220">
        <v>1572</v>
      </c>
      <c r="I220">
        <v>481</v>
      </c>
      <c r="J220">
        <v>1053</v>
      </c>
      <c r="K220">
        <v>250</v>
      </c>
      <c r="L220">
        <v>376</v>
      </c>
      <c r="M220">
        <v>376</v>
      </c>
      <c r="N220">
        <v>672</v>
      </c>
      <c r="O220">
        <v>528</v>
      </c>
      <c r="P220">
        <v>1879</v>
      </c>
      <c r="Q220">
        <v>639</v>
      </c>
      <c r="R220">
        <v>1941</v>
      </c>
      <c r="S220">
        <v>12203</v>
      </c>
      <c r="T220">
        <v>6642</v>
      </c>
      <c r="U220">
        <v>0</v>
      </c>
      <c r="V220">
        <v>1314</v>
      </c>
      <c r="W220">
        <v>2634</v>
      </c>
      <c r="X220">
        <v>2634</v>
      </c>
      <c r="Y220">
        <v>2367</v>
      </c>
      <c r="Z220">
        <v>1882</v>
      </c>
      <c r="AA220">
        <v>9910</v>
      </c>
      <c r="AB220">
        <v>6794</v>
      </c>
      <c r="AC220">
        <v>7193</v>
      </c>
      <c r="AD220">
        <v>1000</v>
      </c>
      <c r="AE220">
        <v>806</v>
      </c>
      <c r="AF220">
        <v>303</v>
      </c>
      <c r="AG220">
        <v>806</v>
      </c>
      <c r="AH220">
        <v>2717</v>
      </c>
      <c r="AI220">
        <v>9088</v>
      </c>
      <c r="AJ220">
        <v>494</v>
      </c>
      <c r="AK220">
        <v>537</v>
      </c>
      <c r="AL220">
        <v>405</v>
      </c>
      <c r="AM220">
        <v>1115</v>
      </c>
      <c r="AN220">
        <v>43</v>
      </c>
      <c r="AO220">
        <v>43</v>
      </c>
      <c r="AP220">
        <v>862</v>
      </c>
      <c r="AQ220">
        <v>1065</v>
      </c>
      <c r="AR220">
        <v>36508</v>
      </c>
      <c r="AS220">
        <v>481</v>
      </c>
      <c r="AT220">
        <v>0</v>
      </c>
      <c r="AU220">
        <v>0</v>
      </c>
      <c r="AV220">
        <v>639</v>
      </c>
      <c r="AW220">
        <v>1602</v>
      </c>
      <c r="AX220">
        <v>803</v>
      </c>
      <c r="AY220">
        <v>4877</v>
      </c>
      <c r="AZ220">
        <v>2243</v>
      </c>
      <c r="BA220">
        <v>123</v>
      </c>
      <c r="BB220">
        <v>1313</v>
      </c>
      <c r="BC220">
        <v>0</v>
      </c>
      <c r="BD220" s="9">
        <v>218</v>
      </c>
    </row>
    <row r="221" spans="1:56" x14ac:dyDescent="0.35">
      <c r="A221" s="3"/>
      <c r="B221" s="5" t="s">
        <v>68</v>
      </c>
      <c r="C221">
        <v>3012</v>
      </c>
      <c r="D221">
        <v>6692</v>
      </c>
      <c r="E221">
        <v>3680</v>
      </c>
      <c r="F221">
        <v>815</v>
      </c>
      <c r="G221">
        <v>264</v>
      </c>
      <c r="H221">
        <v>1996</v>
      </c>
      <c r="I221">
        <v>493</v>
      </c>
      <c r="J221">
        <v>1369</v>
      </c>
      <c r="K221">
        <v>295</v>
      </c>
      <c r="L221">
        <v>502</v>
      </c>
      <c r="M221">
        <v>502</v>
      </c>
      <c r="N221">
        <v>854</v>
      </c>
      <c r="O221">
        <v>605</v>
      </c>
      <c r="P221">
        <v>2263</v>
      </c>
      <c r="Q221">
        <v>781</v>
      </c>
      <c r="R221">
        <v>2276</v>
      </c>
      <c r="S221">
        <v>13387</v>
      </c>
      <c r="T221">
        <v>7082</v>
      </c>
      <c r="U221">
        <v>0</v>
      </c>
      <c r="V221">
        <v>1415</v>
      </c>
      <c r="W221">
        <v>2891</v>
      </c>
      <c r="X221">
        <v>2891</v>
      </c>
      <c r="Y221">
        <v>2784</v>
      </c>
      <c r="Z221">
        <v>2125</v>
      </c>
      <c r="AA221">
        <v>11893</v>
      </c>
      <c r="AB221">
        <v>7308</v>
      </c>
      <c r="AC221">
        <v>8616</v>
      </c>
      <c r="AD221">
        <v>1146</v>
      </c>
      <c r="AE221">
        <v>882</v>
      </c>
      <c r="AF221">
        <v>394</v>
      </c>
      <c r="AG221">
        <v>882</v>
      </c>
      <c r="AH221">
        <v>3277</v>
      </c>
      <c r="AI221">
        <v>10003</v>
      </c>
      <c r="AJ221">
        <v>562</v>
      </c>
      <c r="AK221">
        <v>616</v>
      </c>
      <c r="AL221">
        <v>537</v>
      </c>
      <c r="AM221">
        <v>1435</v>
      </c>
      <c r="AN221">
        <v>75</v>
      </c>
      <c r="AO221">
        <v>75</v>
      </c>
      <c r="AP221">
        <v>1025</v>
      </c>
      <c r="AQ221">
        <v>1377</v>
      </c>
      <c r="AR221">
        <v>41785</v>
      </c>
      <c r="AS221">
        <v>493</v>
      </c>
      <c r="AT221">
        <v>0</v>
      </c>
      <c r="AU221">
        <v>0</v>
      </c>
      <c r="AV221">
        <v>854</v>
      </c>
      <c r="AW221">
        <v>1842</v>
      </c>
      <c r="AX221">
        <v>1074</v>
      </c>
      <c r="AY221">
        <v>5585</v>
      </c>
      <c r="AZ221">
        <v>2694</v>
      </c>
      <c r="BA221">
        <v>181</v>
      </c>
      <c r="BB221">
        <v>1578</v>
      </c>
      <c r="BC221">
        <v>0</v>
      </c>
      <c r="BD221" s="9">
        <v>219</v>
      </c>
    </row>
    <row r="222" spans="1:56" x14ac:dyDescent="0.35">
      <c r="A222" s="3"/>
      <c r="B222" s="5" t="s">
        <v>69</v>
      </c>
      <c r="C222">
        <v>3209</v>
      </c>
      <c r="D222">
        <v>6762</v>
      </c>
      <c r="E222">
        <v>3553</v>
      </c>
      <c r="F222">
        <v>836</v>
      </c>
      <c r="G222">
        <v>276</v>
      </c>
      <c r="H222">
        <v>2055</v>
      </c>
      <c r="I222">
        <v>444</v>
      </c>
      <c r="J222">
        <v>1343</v>
      </c>
      <c r="K222">
        <v>314</v>
      </c>
      <c r="L222">
        <v>604</v>
      </c>
      <c r="M222">
        <v>604</v>
      </c>
      <c r="N222">
        <v>909</v>
      </c>
      <c r="O222">
        <v>578</v>
      </c>
      <c r="P222">
        <v>2470</v>
      </c>
      <c r="Q222">
        <v>734</v>
      </c>
      <c r="R222">
        <v>2279</v>
      </c>
      <c r="S222">
        <v>13203</v>
      </c>
      <c r="T222">
        <v>7211</v>
      </c>
      <c r="U222">
        <v>0</v>
      </c>
      <c r="V222">
        <v>1302</v>
      </c>
      <c r="W222">
        <v>2803</v>
      </c>
      <c r="X222">
        <v>2803</v>
      </c>
      <c r="Y222">
        <v>2645</v>
      </c>
      <c r="Z222">
        <v>2159</v>
      </c>
      <c r="AA222">
        <v>12434</v>
      </c>
      <c r="AB222">
        <v>7340</v>
      </c>
      <c r="AC222">
        <v>9001</v>
      </c>
      <c r="AD222">
        <v>1205</v>
      </c>
      <c r="AE222">
        <v>929</v>
      </c>
      <c r="AF222">
        <v>399</v>
      </c>
      <c r="AG222">
        <v>929</v>
      </c>
      <c r="AH222">
        <v>3433</v>
      </c>
      <c r="AI222">
        <v>9956</v>
      </c>
      <c r="AJ222">
        <v>530</v>
      </c>
      <c r="AK222">
        <v>578</v>
      </c>
      <c r="AL222">
        <v>519</v>
      </c>
      <c r="AM222">
        <v>1412</v>
      </c>
      <c r="AN222">
        <v>67</v>
      </c>
      <c r="AO222">
        <v>67</v>
      </c>
      <c r="AP222">
        <v>1130</v>
      </c>
      <c r="AQ222">
        <v>1489</v>
      </c>
      <c r="AR222">
        <v>42428</v>
      </c>
      <c r="AS222">
        <v>444</v>
      </c>
      <c r="AT222">
        <v>0</v>
      </c>
      <c r="AU222">
        <v>0</v>
      </c>
      <c r="AV222">
        <v>958</v>
      </c>
      <c r="AW222">
        <v>2021</v>
      </c>
      <c r="AX222">
        <v>1029</v>
      </c>
      <c r="AY222">
        <v>5678</v>
      </c>
      <c r="AZ222">
        <v>2875</v>
      </c>
      <c r="BA222">
        <v>205</v>
      </c>
      <c r="BB222">
        <v>1481</v>
      </c>
      <c r="BC222">
        <v>0</v>
      </c>
      <c r="BD222" s="9">
        <v>220</v>
      </c>
    </row>
    <row r="223" spans="1:56" x14ac:dyDescent="0.35">
      <c r="A223" s="3"/>
      <c r="B223" s="5" t="s">
        <v>70</v>
      </c>
      <c r="C223">
        <v>2966</v>
      </c>
      <c r="D223">
        <v>5963</v>
      </c>
      <c r="E223">
        <v>2997</v>
      </c>
      <c r="F223">
        <v>778</v>
      </c>
      <c r="G223">
        <v>298</v>
      </c>
      <c r="H223">
        <v>2136</v>
      </c>
      <c r="I223">
        <v>392</v>
      </c>
      <c r="J223">
        <v>1171</v>
      </c>
      <c r="K223">
        <v>266</v>
      </c>
      <c r="L223">
        <v>535</v>
      </c>
      <c r="M223">
        <v>535</v>
      </c>
      <c r="N223">
        <v>901</v>
      </c>
      <c r="O223">
        <v>560</v>
      </c>
      <c r="P223">
        <v>2227</v>
      </c>
      <c r="Q223">
        <v>618</v>
      </c>
      <c r="R223">
        <v>2036</v>
      </c>
      <c r="S223">
        <v>11974</v>
      </c>
      <c r="T223">
        <v>6741</v>
      </c>
      <c r="U223">
        <v>0</v>
      </c>
      <c r="V223">
        <v>1070</v>
      </c>
      <c r="W223">
        <v>2593</v>
      </c>
      <c r="X223">
        <v>2593</v>
      </c>
      <c r="Y223">
        <v>2241</v>
      </c>
      <c r="Z223">
        <v>1943</v>
      </c>
      <c r="AA223">
        <v>11077</v>
      </c>
      <c r="AB223">
        <v>6463</v>
      </c>
      <c r="AC223">
        <v>8061</v>
      </c>
      <c r="AD223">
        <v>1107</v>
      </c>
      <c r="AE223">
        <v>809</v>
      </c>
      <c r="AF223">
        <v>348</v>
      </c>
      <c r="AG223">
        <v>809</v>
      </c>
      <c r="AH223">
        <v>3016</v>
      </c>
      <c r="AI223">
        <v>8989</v>
      </c>
      <c r="AJ223">
        <v>498</v>
      </c>
      <c r="AK223">
        <v>500</v>
      </c>
      <c r="AL223">
        <v>534</v>
      </c>
      <c r="AM223">
        <v>1233</v>
      </c>
      <c r="AN223">
        <v>53</v>
      </c>
      <c r="AO223">
        <v>53</v>
      </c>
      <c r="AP223">
        <v>1049</v>
      </c>
      <c r="AQ223">
        <v>1337</v>
      </c>
      <c r="AR223">
        <v>38314</v>
      </c>
      <c r="AS223">
        <v>392</v>
      </c>
      <c r="AT223">
        <v>0</v>
      </c>
      <c r="AU223">
        <v>0</v>
      </c>
      <c r="AV223">
        <v>1042</v>
      </c>
      <c r="AW223">
        <v>1783</v>
      </c>
      <c r="AX223">
        <v>905</v>
      </c>
      <c r="AY223">
        <v>5321</v>
      </c>
      <c r="AZ223">
        <v>2728</v>
      </c>
      <c r="BA223">
        <v>170</v>
      </c>
      <c r="BB223">
        <v>1132</v>
      </c>
      <c r="BC223">
        <v>0</v>
      </c>
      <c r="BD223" s="9">
        <v>221</v>
      </c>
    </row>
    <row r="224" spans="1:56" x14ac:dyDescent="0.35">
      <c r="A224" s="3"/>
      <c r="B224" s="5" t="s">
        <v>71</v>
      </c>
      <c r="C224">
        <v>2338</v>
      </c>
      <c r="D224">
        <v>5110</v>
      </c>
      <c r="E224">
        <v>2772</v>
      </c>
      <c r="F224">
        <v>726</v>
      </c>
      <c r="G224">
        <v>219</v>
      </c>
      <c r="H224">
        <v>1993</v>
      </c>
      <c r="I224">
        <v>363</v>
      </c>
      <c r="J224">
        <v>1106</v>
      </c>
      <c r="K224">
        <v>309</v>
      </c>
      <c r="L224">
        <v>515</v>
      </c>
      <c r="M224">
        <v>515</v>
      </c>
      <c r="N224">
        <v>672</v>
      </c>
      <c r="O224">
        <v>502</v>
      </c>
      <c r="P224">
        <v>1995</v>
      </c>
      <c r="Q224">
        <v>540</v>
      </c>
      <c r="R224">
        <v>1767</v>
      </c>
      <c r="S224">
        <v>10432</v>
      </c>
      <c r="T224">
        <v>5738</v>
      </c>
      <c r="U224">
        <v>0</v>
      </c>
      <c r="V224">
        <v>892</v>
      </c>
      <c r="W224">
        <v>2404</v>
      </c>
      <c r="X224">
        <v>2404</v>
      </c>
      <c r="Y224">
        <v>1998</v>
      </c>
      <c r="Z224">
        <v>1707</v>
      </c>
      <c r="AA224">
        <v>9653</v>
      </c>
      <c r="AB224">
        <v>5615</v>
      </c>
      <c r="AC224">
        <v>7121</v>
      </c>
      <c r="AD224">
        <v>997</v>
      </c>
      <c r="AE224">
        <v>778</v>
      </c>
      <c r="AF224">
        <v>400</v>
      </c>
      <c r="AG224">
        <v>778</v>
      </c>
      <c r="AH224">
        <v>2532</v>
      </c>
      <c r="AI224">
        <v>7665</v>
      </c>
      <c r="AJ224">
        <v>430</v>
      </c>
      <c r="AK224">
        <v>505</v>
      </c>
      <c r="AL224">
        <v>472</v>
      </c>
      <c r="AM224">
        <v>968</v>
      </c>
      <c r="AN224">
        <v>56</v>
      </c>
      <c r="AO224">
        <v>56</v>
      </c>
      <c r="AP224">
        <v>987</v>
      </c>
      <c r="AQ224">
        <v>1118</v>
      </c>
      <c r="AR224">
        <v>33644</v>
      </c>
      <c r="AS224">
        <v>363</v>
      </c>
      <c r="AT224">
        <v>0</v>
      </c>
      <c r="AU224">
        <v>0</v>
      </c>
      <c r="AV224">
        <v>1019</v>
      </c>
      <c r="AW224">
        <v>1564</v>
      </c>
      <c r="AX224">
        <v>797</v>
      </c>
      <c r="AY224">
        <v>4789</v>
      </c>
      <c r="AZ224">
        <v>2385</v>
      </c>
      <c r="BA224">
        <v>134</v>
      </c>
      <c r="BB224">
        <v>957</v>
      </c>
      <c r="BC224">
        <v>0</v>
      </c>
      <c r="BD224" s="9">
        <v>222</v>
      </c>
    </row>
    <row r="225" spans="1:56" x14ac:dyDescent="0.35">
      <c r="A225" s="3"/>
      <c r="B225" s="5" t="s">
        <v>72</v>
      </c>
      <c r="C225">
        <v>2257</v>
      </c>
      <c r="D225">
        <v>4775</v>
      </c>
      <c r="E225">
        <v>2518</v>
      </c>
      <c r="F225">
        <v>888</v>
      </c>
      <c r="G225">
        <v>253</v>
      </c>
      <c r="H225">
        <v>2156</v>
      </c>
      <c r="I225">
        <v>400</v>
      </c>
      <c r="J225">
        <v>1180</v>
      </c>
      <c r="K225">
        <v>304</v>
      </c>
      <c r="L225">
        <v>487</v>
      </c>
      <c r="M225">
        <v>487</v>
      </c>
      <c r="N225">
        <v>769</v>
      </c>
      <c r="O225">
        <v>510</v>
      </c>
      <c r="P225">
        <v>2027</v>
      </c>
      <c r="Q225">
        <v>588</v>
      </c>
      <c r="R225">
        <v>1704</v>
      </c>
      <c r="S225">
        <v>10838</v>
      </c>
      <c r="T225">
        <v>5936</v>
      </c>
      <c r="U225">
        <v>0</v>
      </c>
      <c r="V225">
        <v>865</v>
      </c>
      <c r="W225">
        <v>2683</v>
      </c>
      <c r="X225">
        <v>2683</v>
      </c>
      <c r="Y225">
        <v>2045</v>
      </c>
      <c r="Z225">
        <v>1418</v>
      </c>
      <c r="AA225">
        <v>9049</v>
      </c>
      <c r="AB225">
        <v>5295</v>
      </c>
      <c r="AC225">
        <v>6755</v>
      </c>
      <c r="AD225">
        <v>1022</v>
      </c>
      <c r="AE225">
        <v>769</v>
      </c>
      <c r="AF225">
        <v>405</v>
      </c>
      <c r="AG225">
        <v>769</v>
      </c>
      <c r="AH225">
        <v>2294</v>
      </c>
      <c r="AI225">
        <v>7755</v>
      </c>
      <c r="AJ225">
        <v>415</v>
      </c>
      <c r="AK225">
        <v>520</v>
      </c>
      <c r="AL225">
        <v>528</v>
      </c>
      <c r="AM225">
        <v>868</v>
      </c>
      <c r="AN225">
        <v>51</v>
      </c>
      <c r="AO225">
        <v>51</v>
      </c>
      <c r="AP225">
        <v>1166</v>
      </c>
      <c r="AQ225">
        <v>1106</v>
      </c>
      <c r="AR225">
        <v>33766</v>
      </c>
      <c r="AS225">
        <v>400</v>
      </c>
      <c r="AT225">
        <v>0</v>
      </c>
      <c r="AU225">
        <v>0</v>
      </c>
      <c r="AV225">
        <v>1118</v>
      </c>
      <c r="AW225">
        <v>1426</v>
      </c>
      <c r="AX225">
        <v>876</v>
      </c>
      <c r="AY225">
        <v>5506</v>
      </c>
      <c r="AZ225">
        <v>2823</v>
      </c>
      <c r="BA225">
        <v>95</v>
      </c>
      <c r="BB225">
        <v>816</v>
      </c>
      <c r="BC225">
        <v>0</v>
      </c>
      <c r="BD225" s="9">
        <v>223</v>
      </c>
    </row>
    <row r="226" spans="1:56" x14ac:dyDescent="0.35">
      <c r="A226" s="3"/>
      <c r="B226" s="5" t="s">
        <v>73</v>
      </c>
      <c r="C226">
        <v>1737</v>
      </c>
      <c r="D226">
        <v>3551</v>
      </c>
      <c r="E226">
        <v>1814</v>
      </c>
      <c r="F226">
        <v>639</v>
      </c>
      <c r="G226">
        <v>208</v>
      </c>
      <c r="H226">
        <v>1661</v>
      </c>
      <c r="I226">
        <v>303</v>
      </c>
      <c r="J226">
        <v>909</v>
      </c>
      <c r="K226">
        <v>208</v>
      </c>
      <c r="L226">
        <v>469</v>
      </c>
      <c r="M226">
        <v>469</v>
      </c>
      <c r="N226">
        <v>618</v>
      </c>
      <c r="O226">
        <v>350</v>
      </c>
      <c r="P226">
        <v>1696</v>
      </c>
      <c r="Q226">
        <v>496</v>
      </c>
      <c r="R226">
        <v>1467</v>
      </c>
      <c r="S226">
        <v>8114</v>
      </c>
      <c r="T226">
        <v>4419</v>
      </c>
      <c r="U226">
        <v>0</v>
      </c>
      <c r="V226">
        <v>612</v>
      </c>
      <c r="W226">
        <v>2020</v>
      </c>
      <c r="X226">
        <v>2020</v>
      </c>
      <c r="Y226">
        <v>1521</v>
      </c>
      <c r="Z226">
        <v>849</v>
      </c>
      <c r="AA226">
        <v>6886</v>
      </c>
      <c r="AB226">
        <v>4003</v>
      </c>
      <c r="AC226">
        <v>5212</v>
      </c>
      <c r="AD226">
        <v>821</v>
      </c>
      <c r="AE226">
        <v>613</v>
      </c>
      <c r="AF226">
        <v>322</v>
      </c>
      <c r="AG226">
        <v>613</v>
      </c>
      <c r="AH226">
        <v>1674</v>
      </c>
      <c r="AI226">
        <v>5791</v>
      </c>
      <c r="AJ226">
        <v>298</v>
      </c>
      <c r="AK226">
        <v>452</v>
      </c>
      <c r="AL226">
        <v>411</v>
      </c>
      <c r="AM226">
        <v>577</v>
      </c>
      <c r="AN226">
        <v>45</v>
      </c>
      <c r="AO226">
        <v>45</v>
      </c>
      <c r="AP226">
        <v>945</v>
      </c>
      <c r="AQ226">
        <v>831</v>
      </c>
      <c r="AR226">
        <v>25722</v>
      </c>
      <c r="AS226">
        <v>303</v>
      </c>
      <c r="AT226">
        <v>0</v>
      </c>
      <c r="AU226">
        <v>0</v>
      </c>
      <c r="AV226">
        <v>900</v>
      </c>
      <c r="AW226">
        <v>1097</v>
      </c>
      <c r="AX226">
        <v>701</v>
      </c>
      <c r="AY226">
        <v>4222</v>
      </c>
      <c r="AZ226">
        <v>2202</v>
      </c>
      <c r="BA226">
        <v>47</v>
      </c>
      <c r="BB226">
        <v>578</v>
      </c>
      <c r="BC226">
        <v>0</v>
      </c>
      <c r="BD226" s="9">
        <v>224</v>
      </c>
    </row>
    <row r="227" spans="1:56" x14ac:dyDescent="0.35">
      <c r="A227" s="3"/>
      <c r="B227" s="5" t="s">
        <v>74</v>
      </c>
      <c r="C227">
        <v>1503</v>
      </c>
      <c r="D227">
        <v>2860</v>
      </c>
      <c r="E227">
        <v>1357</v>
      </c>
      <c r="F227">
        <v>497</v>
      </c>
      <c r="G227">
        <v>146</v>
      </c>
      <c r="H227">
        <v>1248</v>
      </c>
      <c r="I227">
        <v>265</v>
      </c>
      <c r="J227">
        <v>748</v>
      </c>
      <c r="K227">
        <v>164</v>
      </c>
      <c r="L227">
        <v>359</v>
      </c>
      <c r="M227">
        <v>359</v>
      </c>
      <c r="N227">
        <v>503</v>
      </c>
      <c r="O227">
        <v>242</v>
      </c>
      <c r="P227">
        <v>1532</v>
      </c>
      <c r="Q227">
        <v>389</v>
      </c>
      <c r="R227">
        <v>1122</v>
      </c>
      <c r="S227">
        <v>6433</v>
      </c>
      <c r="T227">
        <v>3743</v>
      </c>
      <c r="U227">
        <v>0</v>
      </c>
      <c r="V227">
        <v>453</v>
      </c>
      <c r="W227">
        <v>1429</v>
      </c>
      <c r="X227">
        <v>1429</v>
      </c>
      <c r="Y227">
        <v>1201</v>
      </c>
      <c r="Z227">
        <v>742</v>
      </c>
      <c r="AA227">
        <v>5457</v>
      </c>
      <c r="AB227">
        <v>3182</v>
      </c>
      <c r="AC227">
        <v>4221</v>
      </c>
      <c r="AD227">
        <v>606</v>
      </c>
      <c r="AE227">
        <v>460</v>
      </c>
      <c r="AF227">
        <v>255</v>
      </c>
      <c r="AG227">
        <v>460</v>
      </c>
      <c r="AH227">
        <v>1236</v>
      </c>
      <c r="AI227">
        <v>4739</v>
      </c>
      <c r="AJ227">
        <v>229</v>
      </c>
      <c r="AK227">
        <v>322</v>
      </c>
      <c r="AL227">
        <v>298</v>
      </c>
      <c r="AM227">
        <v>432</v>
      </c>
      <c r="AN227">
        <v>23</v>
      </c>
      <c r="AO227">
        <v>23</v>
      </c>
      <c r="AP227">
        <v>781</v>
      </c>
      <c r="AQ227">
        <v>537</v>
      </c>
      <c r="AR227">
        <v>20290</v>
      </c>
      <c r="AS227">
        <v>265</v>
      </c>
      <c r="AT227">
        <v>0</v>
      </c>
      <c r="AU227">
        <v>0</v>
      </c>
      <c r="AV227">
        <v>708</v>
      </c>
      <c r="AW227">
        <v>804</v>
      </c>
      <c r="AX227">
        <v>584</v>
      </c>
      <c r="AY227">
        <v>3210</v>
      </c>
      <c r="AZ227">
        <v>1781</v>
      </c>
      <c r="BA227">
        <v>33</v>
      </c>
      <c r="BB227">
        <v>378</v>
      </c>
      <c r="BC227">
        <v>0</v>
      </c>
      <c r="BD227" s="9">
        <v>225</v>
      </c>
    </row>
    <row r="228" spans="1:56" x14ac:dyDescent="0.35">
      <c r="A228" s="3"/>
      <c r="B228" s="5" t="s">
        <v>75</v>
      </c>
      <c r="C228">
        <v>1173</v>
      </c>
      <c r="D228">
        <v>2191</v>
      </c>
      <c r="E228">
        <v>1018</v>
      </c>
      <c r="F228">
        <v>392</v>
      </c>
      <c r="G228">
        <v>122</v>
      </c>
      <c r="H228">
        <v>932</v>
      </c>
      <c r="I228">
        <v>159</v>
      </c>
      <c r="J228">
        <v>514</v>
      </c>
      <c r="K228">
        <v>103</v>
      </c>
      <c r="L228">
        <v>290</v>
      </c>
      <c r="M228">
        <v>290</v>
      </c>
      <c r="N228">
        <v>404</v>
      </c>
      <c r="O228">
        <v>194</v>
      </c>
      <c r="P228">
        <v>1130</v>
      </c>
      <c r="Q228">
        <v>277</v>
      </c>
      <c r="R228">
        <v>933</v>
      </c>
      <c r="S228">
        <v>5039</v>
      </c>
      <c r="T228">
        <v>3157</v>
      </c>
      <c r="U228">
        <v>0</v>
      </c>
      <c r="V228">
        <v>298</v>
      </c>
      <c r="W228">
        <v>1053</v>
      </c>
      <c r="X228">
        <v>1053</v>
      </c>
      <c r="Y228">
        <v>812</v>
      </c>
      <c r="Z228">
        <v>631</v>
      </c>
      <c r="AA228">
        <v>4169</v>
      </c>
      <c r="AB228">
        <v>2456</v>
      </c>
      <c r="AC228">
        <v>3283</v>
      </c>
      <c r="AD228">
        <v>517</v>
      </c>
      <c r="AE228">
        <v>395</v>
      </c>
      <c r="AF228">
        <v>186</v>
      </c>
      <c r="AG228">
        <v>395</v>
      </c>
      <c r="AH228">
        <v>886</v>
      </c>
      <c r="AI228">
        <v>3827</v>
      </c>
      <c r="AJ228">
        <v>154</v>
      </c>
      <c r="AK228">
        <v>265</v>
      </c>
      <c r="AL228">
        <v>234</v>
      </c>
      <c r="AM228">
        <v>275</v>
      </c>
      <c r="AN228">
        <v>27</v>
      </c>
      <c r="AO228">
        <v>27</v>
      </c>
      <c r="AP228">
        <v>602</v>
      </c>
      <c r="AQ228">
        <v>381</v>
      </c>
      <c r="AR228">
        <v>15640</v>
      </c>
      <c r="AS228">
        <v>159</v>
      </c>
      <c r="AT228">
        <v>0</v>
      </c>
      <c r="AU228">
        <v>0</v>
      </c>
      <c r="AV228">
        <v>504</v>
      </c>
      <c r="AW228">
        <v>611</v>
      </c>
      <c r="AX228">
        <v>411</v>
      </c>
      <c r="AY228">
        <v>2451</v>
      </c>
      <c r="AZ228">
        <v>1398</v>
      </c>
      <c r="BA228">
        <v>22</v>
      </c>
      <c r="BB228">
        <v>239</v>
      </c>
      <c r="BC228">
        <v>0</v>
      </c>
      <c r="BD228" s="9">
        <v>226</v>
      </c>
    </row>
    <row r="229" spans="1:56" x14ac:dyDescent="0.35">
      <c r="A229" s="3"/>
      <c r="B229" s="5" t="s">
        <v>81</v>
      </c>
      <c r="C229">
        <v>860</v>
      </c>
      <c r="D229">
        <v>1506</v>
      </c>
      <c r="E229">
        <v>646</v>
      </c>
      <c r="F229">
        <v>253</v>
      </c>
      <c r="G229">
        <v>70</v>
      </c>
      <c r="H229">
        <v>553</v>
      </c>
      <c r="I229">
        <v>84</v>
      </c>
      <c r="J229">
        <v>288</v>
      </c>
      <c r="K229">
        <v>45</v>
      </c>
      <c r="L229">
        <v>156</v>
      </c>
      <c r="M229">
        <v>156</v>
      </c>
      <c r="N229">
        <v>263</v>
      </c>
      <c r="O229">
        <v>118</v>
      </c>
      <c r="P229">
        <v>659</v>
      </c>
      <c r="Q229">
        <v>182</v>
      </c>
      <c r="R229">
        <v>648</v>
      </c>
      <c r="S229">
        <v>3357</v>
      </c>
      <c r="T229">
        <v>2204</v>
      </c>
      <c r="U229">
        <v>0</v>
      </c>
      <c r="V229">
        <v>161</v>
      </c>
      <c r="W229">
        <v>652</v>
      </c>
      <c r="X229">
        <v>652</v>
      </c>
      <c r="Y229">
        <v>449</v>
      </c>
      <c r="Z229">
        <v>423</v>
      </c>
      <c r="AA229">
        <v>2555</v>
      </c>
      <c r="AB229">
        <v>1666</v>
      </c>
      <c r="AC229">
        <v>2092</v>
      </c>
      <c r="AD229">
        <v>310</v>
      </c>
      <c r="AE229">
        <v>240</v>
      </c>
      <c r="AF229">
        <v>132</v>
      </c>
      <c r="AG229">
        <v>240</v>
      </c>
      <c r="AH229">
        <v>463</v>
      </c>
      <c r="AI229">
        <v>2621</v>
      </c>
      <c r="AJ229">
        <v>63</v>
      </c>
      <c r="AK229">
        <v>160</v>
      </c>
      <c r="AL229">
        <v>133</v>
      </c>
      <c r="AM229">
        <v>123</v>
      </c>
      <c r="AN229">
        <v>14</v>
      </c>
      <c r="AO229">
        <v>14</v>
      </c>
      <c r="AP229">
        <v>388</v>
      </c>
      <c r="AQ229">
        <v>220</v>
      </c>
      <c r="AR229">
        <v>9964</v>
      </c>
      <c r="AS229">
        <v>84</v>
      </c>
      <c r="AT229">
        <v>0</v>
      </c>
      <c r="AU229">
        <v>0</v>
      </c>
      <c r="AV229">
        <v>302</v>
      </c>
      <c r="AW229">
        <v>340</v>
      </c>
      <c r="AX229">
        <v>243</v>
      </c>
      <c r="AY229">
        <v>1556</v>
      </c>
      <c r="AZ229">
        <v>904</v>
      </c>
      <c r="BA229">
        <v>10</v>
      </c>
      <c r="BB229">
        <v>172</v>
      </c>
      <c r="BC229">
        <v>0</v>
      </c>
      <c r="BD229" s="9">
        <v>227</v>
      </c>
    </row>
    <row r="230" spans="1:56" x14ac:dyDescent="0.35">
      <c r="A230" s="3"/>
      <c r="B230" s="5" t="s">
        <v>82</v>
      </c>
      <c r="C230">
        <v>524</v>
      </c>
      <c r="D230">
        <v>939</v>
      </c>
      <c r="E230">
        <v>415</v>
      </c>
      <c r="F230">
        <v>129</v>
      </c>
      <c r="G230">
        <v>44</v>
      </c>
      <c r="H230">
        <v>360</v>
      </c>
      <c r="I230">
        <v>69</v>
      </c>
      <c r="J230">
        <v>162</v>
      </c>
      <c r="K230">
        <v>18</v>
      </c>
      <c r="L230">
        <v>91</v>
      </c>
      <c r="M230">
        <v>91</v>
      </c>
      <c r="N230">
        <v>117</v>
      </c>
      <c r="O230">
        <v>53</v>
      </c>
      <c r="P230">
        <v>390</v>
      </c>
      <c r="Q230">
        <v>114</v>
      </c>
      <c r="R230">
        <v>356</v>
      </c>
      <c r="S230">
        <v>2136</v>
      </c>
      <c r="T230">
        <v>1368</v>
      </c>
      <c r="U230">
        <v>0</v>
      </c>
      <c r="V230">
        <v>123</v>
      </c>
      <c r="W230">
        <v>432</v>
      </c>
      <c r="X230">
        <v>432</v>
      </c>
      <c r="Y230">
        <v>285</v>
      </c>
      <c r="Z230">
        <v>276</v>
      </c>
      <c r="AA230">
        <v>1452</v>
      </c>
      <c r="AB230">
        <v>1042</v>
      </c>
      <c r="AC230">
        <v>1218</v>
      </c>
      <c r="AD230">
        <v>174</v>
      </c>
      <c r="AE230">
        <v>130</v>
      </c>
      <c r="AF230">
        <v>90</v>
      </c>
      <c r="AG230">
        <v>130</v>
      </c>
      <c r="AH230">
        <v>234</v>
      </c>
      <c r="AI230">
        <v>1635</v>
      </c>
      <c r="AJ230">
        <v>46</v>
      </c>
      <c r="AK230">
        <v>103</v>
      </c>
      <c r="AL230">
        <v>73</v>
      </c>
      <c r="AM230">
        <v>66</v>
      </c>
      <c r="AN230">
        <v>7</v>
      </c>
      <c r="AO230">
        <v>7</v>
      </c>
      <c r="AP230">
        <v>264</v>
      </c>
      <c r="AQ230">
        <v>99</v>
      </c>
      <c r="AR230">
        <v>6057</v>
      </c>
      <c r="AS230">
        <v>69</v>
      </c>
      <c r="AT230">
        <v>0</v>
      </c>
      <c r="AU230">
        <v>0</v>
      </c>
      <c r="AV230">
        <v>234</v>
      </c>
      <c r="AW230">
        <v>168</v>
      </c>
      <c r="AX230">
        <v>144</v>
      </c>
      <c r="AY230">
        <v>942</v>
      </c>
      <c r="AZ230">
        <v>510</v>
      </c>
      <c r="BA230">
        <v>7</v>
      </c>
      <c r="BB230">
        <v>107</v>
      </c>
      <c r="BC230">
        <v>0</v>
      </c>
      <c r="BD230" s="9">
        <v>228</v>
      </c>
    </row>
    <row r="231" spans="1:56" x14ac:dyDescent="0.35">
      <c r="A231" s="3"/>
      <c r="B231" s="5" t="s">
        <v>76</v>
      </c>
      <c r="BD231" s="9">
        <v>229</v>
      </c>
    </row>
    <row r="232" spans="1:56" x14ac:dyDescent="0.35">
      <c r="A232" s="3"/>
      <c r="B232" s="5" t="s">
        <v>46</v>
      </c>
      <c r="BD232" s="9">
        <v>230</v>
      </c>
    </row>
    <row r="233" spans="1:56" x14ac:dyDescent="0.35">
      <c r="A233" s="3"/>
      <c r="B233" s="5" t="s">
        <v>77</v>
      </c>
      <c r="BD233" s="9">
        <v>231</v>
      </c>
    </row>
    <row r="234" spans="1:56" x14ac:dyDescent="0.35">
      <c r="A234" s="3"/>
      <c r="B234" s="5" t="s">
        <v>47</v>
      </c>
      <c r="C234">
        <v>1833</v>
      </c>
      <c r="D234">
        <v>4038</v>
      </c>
      <c r="E234">
        <v>2205</v>
      </c>
      <c r="F234">
        <v>503</v>
      </c>
      <c r="G234">
        <v>336</v>
      </c>
      <c r="H234">
        <v>1155</v>
      </c>
      <c r="I234">
        <v>292</v>
      </c>
      <c r="J234">
        <v>1196</v>
      </c>
      <c r="K234">
        <v>157</v>
      </c>
      <c r="L234">
        <v>285</v>
      </c>
      <c r="M234">
        <v>285</v>
      </c>
      <c r="N234">
        <v>636</v>
      </c>
      <c r="O234">
        <v>336</v>
      </c>
      <c r="P234">
        <v>1458</v>
      </c>
      <c r="Q234">
        <v>356</v>
      </c>
      <c r="R234">
        <v>1497</v>
      </c>
      <c r="S234">
        <v>8997</v>
      </c>
      <c r="T234">
        <v>4948</v>
      </c>
      <c r="U234">
        <v>0</v>
      </c>
      <c r="V234">
        <v>708</v>
      </c>
      <c r="W234">
        <v>2180</v>
      </c>
      <c r="X234">
        <v>2180</v>
      </c>
      <c r="Y234">
        <v>1904</v>
      </c>
      <c r="Z234">
        <v>1316</v>
      </c>
      <c r="AA234">
        <v>7345</v>
      </c>
      <c r="AB234">
        <v>4642</v>
      </c>
      <c r="AC234">
        <v>5415</v>
      </c>
      <c r="AD234">
        <v>834</v>
      </c>
      <c r="AE234">
        <v>498</v>
      </c>
      <c r="AF234">
        <v>205</v>
      </c>
      <c r="AG234">
        <v>498</v>
      </c>
      <c r="AH234">
        <v>1930</v>
      </c>
      <c r="AI234">
        <v>6525</v>
      </c>
      <c r="AJ234">
        <v>350</v>
      </c>
      <c r="AK234">
        <v>604</v>
      </c>
      <c r="AL234">
        <v>313</v>
      </c>
      <c r="AM234">
        <v>823</v>
      </c>
      <c r="AN234">
        <v>30</v>
      </c>
      <c r="AO234">
        <v>30</v>
      </c>
      <c r="AP234">
        <v>576</v>
      </c>
      <c r="AQ234">
        <v>831</v>
      </c>
      <c r="AR234">
        <v>26907</v>
      </c>
      <c r="AS234">
        <v>292</v>
      </c>
      <c r="AT234">
        <v>0</v>
      </c>
      <c r="AU234">
        <v>0</v>
      </c>
      <c r="AV234">
        <v>506</v>
      </c>
      <c r="AW234">
        <v>1107</v>
      </c>
      <c r="AX234">
        <v>1039</v>
      </c>
      <c r="AY234">
        <v>3895</v>
      </c>
      <c r="AZ234">
        <v>1715</v>
      </c>
      <c r="BA234">
        <v>108</v>
      </c>
      <c r="BB234">
        <v>871</v>
      </c>
      <c r="BC234">
        <v>0</v>
      </c>
      <c r="BD234" s="9">
        <v>232</v>
      </c>
    </row>
    <row r="235" spans="1:56" x14ac:dyDescent="0.35">
      <c r="A235" s="3"/>
      <c r="B235" s="5" t="s">
        <v>48</v>
      </c>
      <c r="C235">
        <v>3051</v>
      </c>
      <c r="D235">
        <v>5432</v>
      </c>
      <c r="E235">
        <v>2381</v>
      </c>
      <c r="F235">
        <v>525</v>
      </c>
      <c r="G235">
        <v>890</v>
      </c>
      <c r="H235">
        <v>1262</v>
      </c>
      <c r="I235">
        <v>240</v>
      </c>
      <c r="J235">
        <v>1355</v>
      </c>
      <c r="K235">
        <v>164</v>
      </c>
      <c r="L235">
        <v>313</v>
      </c>
      <c r="M235">
        <v>313</v>
      </c>
      <c r="N235">
        <v>807</v>
      </c>
      <c r="O235">
        <v>381</v>
      </c>
      <c r="P235">
        <v>1732</v>
      </c>
      <c r="Q235">
        <v>452</v>
      </c>
      <c r="R235">
        <v>1641</v>
      </c>
      <c r="S235">
        <v>14630</v>
      </c>
      <c r="T235">
        <v>9034</v>
      </c>
      <c r="U235">
        <v>0</v>
      </c>
      <c r="V235">
        <v>832</v>
      </c>
      <c r="W235">
        <v>3576</v>
      </c>
      <c r="X235">
        <v>3576</v>
      </c>
      <c r="Y235">
        <v>2187</v>
      </c>
      <c r="Z235">
        <v>3142</v>
      </c>
      <c r="AA235">
        <v>10042</v>
      </c>
      <c r="AB235">
        <v>6219</v>
      </c>
      <c r="AC235">
        <v>7802</v>
      </c>
      <c r="AD235">
        <v>1372</v>
      </c>
      <c r="AE235">
        <v>482</v>
      </c>
      <c r="AF235">
        <v>187</v>
      </c>
      <c r="AG235">
        <v>482</v>
      </c>
      <c r="AH235">
        <v>2240</v>
      </c>
      <c r="AI235">
        <v>10814</v>
      </c>
      <c r="AJ235">
        <v>393</v>
      </c>
      <c r="AK235">
        <v>787</v>
      </c>
      <c r="AL235">
        <v>330</v>
      </c>
      <c r="AM235">
        <v>925</v>
      </c>
      <c r="AN235">
        <v>47</v>
      </c>
      <c r="AO235">
        <v>47</v>
      </c>
      <c r="AP235">
        <v>665</v>
      </c>
      <c r="AQ235">
        <v>963</v>
      </c>
      <c r="AR235">
        <v>38069</v>
      </c>
      <c r="AS235">
        <v>240</v>
      </c>
      <c r="AT235">
        <v>0</v>
      </c>
      <c r="AU235">
        <v>0</v>
      </c>
      <c r="AV235">
        <v>551</v>
      </c>
      <c r="AW235">
        <v>1315</v>
      </c>
      <c r="AX235">
        <v>1191</v>
      </c>
      <c r="AY235">
        <v>5573</v>
      </c>
      <c r="AZ235">
        <v>1997</v>
      </c>
      <c r="BA235">
        <v>137</v>
      </c>
      <c r="BB235">
        <v>935</v>
      </c>
      <c r="BC235">
        <v>0</v>
      </c>
      <c r="BD235" s="9">
        <v>233</v>
      </c>
    </row>
    <row r="236" spans="1:56" x14ac:dyDescent="0.35">
      <c r="A236" s="3"/>
      <c r="B236" s="5" t="s">
        <v>49</v>
      </c>
      <c r="C236">
        <v>4459</v>
      </c>
      <c r="D236">
        <v>6747</v>
      </c>
      <c r="E236">
        <v>2288</v>
      </c>
      <c r="F236">
        <v>411</v>
      </c>
      <c r="G236">
        <v>696</v>
      </c>
      <c r="H236">
        <v>881</v>
      </c>
      <c r="I236">
        <v>166</v>
      </c>
      <c r="J236">
        <v>708</v>
      </c>
      <c r="K236">
        <v>115</v>
      </c>
      <c r="L236">
        <v>261</v>
      </c>
      <c r="M236">
        <v>261</v>
      </c>
      <c r="N236">
        <v>750</v>
      </c>
      <c r="O236">
        <v>306</v>
      </c>
      <c r="P236">
        <v>1401</v>
      </c>
      <c r="Q236">
        <v>343</v>
      </c>
      <c r="R236">
        <v>1150</v>
      </c>
      <c r="S236">
        <v>12554</v>
      </c>
      <c r="T236">
        <v>8854</v>
      </c>
      <c r="U236">
        <v>0</v>
      </c>
      <c r="V236">
        <v>817</v>
      </c>
      <c r="W236">
        <v>1992</v>
      </c>
      <c r="X236">
        <v>1992</v>
      </c>
      <c r="Y236">
        <v>1525</v>
      </c>
      <c r="Z236">
        <v>3333</v>
      </c>
      <c r="AA236">
        <v>8671</v>
      </c>
      <c r="AB236">
        <v>7461</v>
      </c>
      <c r="AC236">
        <v>6928</v>
      </c>
      <c r="AD236">
        <v>1187</v>
      </c>
      <c r="AE236">
        <v>491</v>
      </c>
      <c r="AF236">
        <v>198</v>
      </c>
      <c r="AG236">
        <v>491</v>
      </c>
      <c r="AH236">
        <v>1743</v>
      </c>
      <c r="AI236">
        <v>10396</v>
      </c>
      <c r="AJ236">
        <v>376</v>
      </c>
      <c r="AK236">
        <v>714</v>
      </c>
      <c r="AL236">
        <v>212</v>
      </c>
      <c r="AM236">
        <v>779</v>
      </c>
      <c r="AN236">
        <v>45</v>
      </c>
      <c r="AO236">
        <v>45</v>
      </c>
      <c r="AP236">
        <v>534</v>
      </c>
      <c r="AQ236">
        <v>754</v>
      </c>
      <c r="AR236">
        <v>34280</v>
      </c>
      <c r="AS236">
        <v>166</v>
      </c>
      <c r="AT236">
        <v>0</v>
      </c>
      <c r="AU236">
        <v>0</v>
      </c>
      <c r="AV236">
        <v>363</v>
      </c>
      <c r="AW236">
        <v>964</v>
      </c>
      <c r="AX236">
        <v>593</v>
      </c>
      <c r="AY236">
        <v>3687</v>
      </c>
      <c r="AZ236">
        <v>1695</v>
      </c>
      <c r="BA236">
        <v>92</v>
      </c>
      <c r="BB236">
        <v>823</v>
      </c>
      <c r="BC236">
        <v>0</v>
      </c>
      <c r="BD236" s="9">
        <v>234</v>
      </c>
    </row>
    <row r="237" spans="1:56" x14ac:dyDescent="0.35">
      <c r="A237" s="3"/>
      <c r="B237" s="5" t="s">
        <v>50</v>
      </c>
      <c r="C237">
        <v>3859</v>
      </c>
      <c r="D237">
        <v>6532</v>
      </c>
      <c r="E237">
        <v>2673</v>
      </c>
      <c r="F237">
        <v>463</v>
      </c>
      <c r="G237">
        <v>328</v>
      </c>
      <c r="H237">
        <v>796</v>
      </c>
      <c r="I237">
        <v>185</v>
      </c>
      <c r="J237">
        <v>585</v>
      </c>
      <c r="K237">
        <v>118</v>
      </c>
      <c r="L237">
        <v>302</v>
      </c>
      <c r="M237">
        <v>302</v>
      </c>
      <c r="N237">
        <v>517</v>
      </c>
      <c r="O237">
        <v>328</v>
      </c>
      <c r="P237">
        <v>1183</v>
      </c>
      <c r="Q237">
        <v>373</v>
      </c>
      <c r="R237">
        <v>937</v>
      </c>
      <c r="S237">
        <v>10672</v>
      </c>
      <c r="T237">
        <v>7034</v>
      </c>
      <c r="U237">
        <v>0</v>
      </c>
      <c r="V237">
        <v>972</v>
      </c>
      <c r="W237">
        <v>1945</v>
      </c>
      <c r="X237">
        <v>1945</v>
      </c>
      <c r="Y237">
        <v>1557</v>
      </c>
      <c r="Z237">
        <v>2602</v>
      </c>
      <c r="AA237">
        <v>7297</v>
      </c>
      <c r="AB237">
        <v>7089</v>
      </c>
      <c r="AC237">
        <v>5667</v>
      </c>
      <c r="AD237">
        <v>862</v>
      </c>
      <c r="AE237">
        <v>534</v>
      </c>
      <c r="AF237">
        <v>189</v>
      </c>
      <c r="AG237">
        <v>534</v>
      </c>
      <c r="AH237">
        <v>1630</v>
      </c>
      <c r="AI237">
        <v>8542</v>
      </c>
      <c r="AJ237">
        <v>382</v>
      </c>
      <c r="AK237">
        <v>557</v>
      </c>
      <c r="AL237">
        <v>197</v>
      </c>
      <c r="AM237">
        <v>690</v>
      </c>
      <c r="AN237">
        <v>41</v>
      </c>
      <c r="AO237">
        <v>41</v>
      </c>
      <c r="AP237">
        <v>568</v>
      </c>
      <c r="AQ237">
        <v>672</v>
      </c>
      <c r="AR237">
        <v>30164</v>
      </c>
      <c r="AS237">
        <v>185</v>
      </c>
      <c r="AT237">
        <v>0</v>
      </c>
      <c r="AU237">
        <v>0</v>
      </c>
      <c r="AV237">
        <v>271</v>
      </c>
      <c r="AW237">
        <v>940</v>
      </c>
      <c r="AX237">
        <v>467</v>
      </c>
      <c r="AY237">
        <v>3493</v>
      </c>
      <c r="AZ237">
        <v>1548</v>
      </c>
      <c r="BA237">
        <v>84</v>
      </c>
      <c r="BB237">
        <v>753</v>
      </c>
      <c r="BC237">
        <v>0</v>
      </c>
      <c r="BD237" s="9">
        <v>235</v>
      </c>
    </row>
    <row r="238" spans="1:56" x14ac:dyDescent="0.35">
      <c r="A238" s="3"/>
      <c r="B238" s="5" t="s">
        <v>51</v>
      </c>
      <c r="C238">
        <v>3262</v>
      </c>
      <c r="D238">
        <v>6354</v>
      </c>
      <c r="E238">
        <v>3092</v>
      </c>
      <c r="F238">
        <v>503</v>
      </c>
      <c r="G238">
        <v>296</v>
      </c>
      <c r="H238">
        <v>1088</v>
      </c>
      <c r="I238">
        <v>270</v>
      </c>
      <c r="J238">
        <v>723</v>
      </c>
      <c r="K238">
        <v>150</v>
      </c>
      <c r="L238">
        <v>323</v>
      </c>
      <c r="M238">
        <v>323</v>
      </c>
      <c r="N238">
        <v>563</v>
      </c>
      <c r="O238">
        <v>384</v>
      </c>
      <c r="P238">
        <v>1406</v>
      </c>
      <c r="Q238">
        <v>450</v>
      </c>
      <c r="R238">
        <v>1414</v>
      </c>
      <c r="S238">
        <v>10842</v>
      </c>
      <c r="T238">
        <v>6629</v>
      </c>
      <c r="U238">
        <v>0</v>
      </c>
      <c r="V238">
        <v>1065</v>
      </c>
      <c r="W238">
        <v>2116</v>
      </c>
      <c r="X238">
        <v>2116</v>
      </c>
      <c r="Y238">
        <v>1788</v>
      </c>
      <c r="Z238">
        <v>2207</v>
      </c>
      <c r="AA238">
        <v>8261</v>
      </c>
      <c r="AB238">
        <v>6825</v>
      </c>
      <c r="AC238">
        <v>6103</v>
      </c>
      <c r="AD238">
        <v>1003</v>
      </c>
      <c r="AE238">
        <v>707</v>
      </c>
      <c r="AF238">
        <v>187</v>
      </c>
      <c r="AG238">
        <v>707</v>
      </c>
      <c r="AH238">
        <v>2158</v>
      </c>
      <c r="AI238">
        <v>8456</v>
      </c>
      <c r="AJ238">
        <v>431</v>
      </c>
      <c r="AK238">
        <v>471</v>
      </c>
      <c r="AL238">
        <v>281</v>
      </c>
      <c r="AM238">
        <v>916</v>
      </c>
      <c r="AN238">
        <v>61</v>
      </c>
      <c r="AO238">
        <v>61</v>
      </c>
      <c r="AP238">
        <v>658</v>
      </c>
      <c r="AQ238">
        <v>802</v>
      </c>
      <c r="AR238">
        <v>31915</v>
      </c>
      <c r="AS238">
        <v>270</v>
      </c>
      <c r="AT238">
        <v>0</v>
      </c>
      <c r="AU238">
        <v>0</v>
      </c>
      <c r="AV238">
        <v>423</v>
      </c>
      <c r="AW238">
        <v>1242</v>
      </c>
      <c r="AX238">
        <v>573</v>
      </c>
      <c r="AY238">
        <v>3840</v>
      </c>
      <c r="AZ238">
        <v>1724</v>
      </c>
      <c r="BA238">
        <v>87</v>
      </c>
      <c r="BB238">
        <v>946</v>
      </c>
      <c r="BC238">
        <v>0</v>
      </c>
      <c r="BD238" s="9">
        <v>236</v>
      </c>
    </row>
    <row r="239" spans="1:56" x14ac:dyDescent="0.35">
      <c r="A239" s="3"/>
      <c r="B239" s="5" t="s">
        <v>52</v>
      </c>
      <c r="C239">
        <v>2959</v>
      </c>
      <c r="D239">
        <v>6397</v>
      </c>
      <c r="E239">
        <v>3438</v>
      </c>
      <c r="F239">
        <v>654</v>
      </c>
      <c r="G239">
        <v>343</v>
      </c>
      <c r="H239">
        <v>1420</v>
      </c>
      <c r="I239">
        <v>375</v>
      </c>
      <c r="J239">
        <v>1012</v>
      </c>
      <c r="K239">
        <v>212</v>
      </c>
      <c r="L239">
        <v>351</v>
      </c>
      <c r="M239">
        <v>351</v>
      </c>
      <c r="N239">
        <v>566</v>
      </c>
      <c r="O239">
        <v>482</v>
      </c>
      <c r="P239">
        <v>1735</v>
      </c>
      <c r="Q239">
        <v>611</v>
      </c>
      <c r="R239">
        <v>1726</v>
      </c>
      <c r="S239">
        <v>11821</v>
      </c>
      <c r="T239">
        <v>6553</v>
      </c>
      <c r="U239">
        <v>0</v>
      </c>
      <c r="V239">
        <v>1215</v>
      </c>
      <c r="W239">
        <v>2580</v>
      </c>
      <c r="X239">
        <v>2580</v>
      </c>
      <c r="Y239">
        <v>2227</v>
      </c>
      <c r="Z239">
        <v>1994</v>
      </c>
      <c r="AA239">
        <v>9301</v>
      </c>
      <c r="AB239">
        <v>6974</v>
      </c>
      <c r="AC239">
        <v>6734</v>
      </c>
      <c r="AD239">
        <v>1037</v>
      </c>
      <c r="AE239">
        <v>694</v>
      </c>
      <c r="AF239">
        <v>245</v>
      </c>
      <c r="AG239">
        <v>694</v>
      </c>
      <c r="AH239">
        <v>2567</v>
      </c>
      <c r="AI239">
        <v>8866</v>
      </c>
      <c r="AJ239">
        <v>474</v>
      </c>
      <c r="AK239">
        <v>577</v>
      </c>
      <c r="AL239">
        <v>352</v>
      </c>
      <c r="AM239">
        <v>1075</v>
      </c>
      <c r="AN239">
        <v>46</v>
      </c>
      <c r="AO239">
        <v>46</v>
      </c>
      <c r="AP239">
        <v>716</v>
      </c>
      <c r="AQ239">
        <v>940</v>
      </c>
      <c r="AR239">
        <v>35113</v>
      </c>
      <c r="AS239">
        <v>375</v>
      </c>
      <c r="AT239">
        <v>0</v>
      </c>
      <c r="AU239">
        <v>0</v>
      </c>
      <c r="AV239">
        <v>586</v>
      </c>
      <c r="AW239">
        <v>1492</v>
      </c>
      <c r="AX239">
        <v>800</v>
      </c>
      <c r="AY239">
        <v>4516</v>
      </c>
      <c r="AZ239">
        <v>1936</v>
      </c>
      <c r="BA239">
        <v>94</v>
      </c>
      <c r="BB239">
        <v>1228</v>
      </c>
      <c r="BC239">
        <v>0</v>
      </c>
      <c r="BD239" s="9">
        <v>237</v>
      </c>
    </row>
    <row r="240" spans="1:56" x14ac:dyDescent="0.35">
      <c r="A240" s="3"/>
      <c r="B240" s="5" t="s">
        <v>53</v>
      </c>
      <c r="C240">
        <v>2985</v>
      </c>
      <c r="D240">
        <v>6569</v>
      </c>
      <c r="E240">
        <v>3584</v>
      </c>
      <c r="F240">
        <v>722</v>
      </c>
      <c r="G240">
        <v>290</v>
      </c>
      <c r="H240">
        <v>1753</v>
      </c>
      <c r="I240">
        <v>501</v>
      </c>
      <c r="J240">
        <v>1297</v>
      </c>
      <c r="K240">
        <v>301</v>
      </c>
      <c r="L240">
        <v>474</v>
      </c>
      <c r="M240">
        <v>474</v>
      </c>
      <c r="N240">
        <v>783</v>
      </c>
      <c r="O240">
        <v>581</v>
      </c>
      <c r="P240">
        <v>2049</v>
      </c>
      <c r="Q240">
        <v>677</v>
      </c>
      <c r="R240">
        <v>1989</v>
      </c>
      <c r="S240">
        <v>12932</v>
      </c>
      <c r="T240">
        <v>6865</v>
      </c>
      <c r="U240">
        <v>0</v>
      </c>
      <c r="V240">
        <v>1318</v>
      </c>
      <c r="W240">
        <v>2835</v>
      </c>
      <c r="X240">
        <v>2835</v>
      </c>
      <c r="Y240">
        <v>2615</v>
      </c>
      <c r="Z240">
        <v>2065</v>
      </c>
      <c r="AA240">
        <v>10760</v>
      </c>
      <c r="AB240">
        <v>7236</v>
      </c>
      <c r="AC240">
        <v>7764</v>
      </c>
      <c r="AD240">
        <v>1145</v>
      </c>
      <c r="AE240">
        <v>855</v>
      </c>
      <c r="AF240">
        <v>289</v>
      </c>
      <c r="AG240">
        <v>855</v>
      </c>
      <c r="AH240">
        <v>2996</v>
      </c>
      <c r="AI240">
        <v>9596</v>
      </c>
      <c r="AJ240">
        <v>580</v>
      </c>
      <c r="AK240">
        <v>667</v>
      </c>
      <c r="AL240">
        <v>473</v>
      </c>
      <c r="AM240">
        <v>1245</v>
      </c>
      <c r="AN240">
        <v>68</v>
      </c>
      <c r="AO240">
        <v>68</v>
      </c>
      <c r="AP240">
        <v>871</v>
      </c>
      <c r="AQ240">
        <v>1207</v>
      </c>
      <c r="AR240">
        <v>39359</v>
      </c>
      <c r="AS240">
        <v>501</v>
      </c>
      <c r="AT240">
        <v>0</v>
      </c>
      <c r="AU240">
        <v>0</v>
      </c>
      <c r="AV240">
        <v>699</v>
      </c>
      <c r="AW240">
        <v>1751</v>
      </c>
      <c r="AX240">
        <v>996</v>
      </c>
      <c r="AY240">
        <v>5211</v>
      </c>
      <c r="AZ240">
        <v>2376</v>
      </c>
      <c r="BA240">
        <v>165</v>
      </c>
      <c r="BB240">
        <v>1474</v>
      </c>
      <c r="BC240">
        <v>0</v>
      </c>
      <c r="BD240" s="9">
        <v>238</v>
      </c>
    </row>
    <row r="241" spans="1:56" x14ac:dyDescent="0.35">
      <c r="A241" s="3"/>
      <c r="B241" s="5" t="s">
        <v>54</v>
      </c>
      <c r="C241">
        <v>3049</v>
      </c>
      <c r="D241">
        <v>6537</v>
      </c>
      <c r="E241">
        <v>3488</v>
      </c>
      <c r="F241">
        <v>851</v>
      </c>
      <c r="G241">
        <v>318</v>
      </c>
      <c r="H241">
        <v>1910</v>
      </c>
      <c r="I241">
        <v>414</v>
      </c>
      <c r="J241">
        <v>1250</v>
      </c>
      <c r="K241">
        <v>289</v>
      </c>
      <c r="L241">
        <v>552</v>
      </c>
      <c r="M241">
        <v>552</v>
      </c>
      <c r="N241">
        <v>773</v>
      </c>
      <c r="O241">
        <v>531</v>
      </c>
      <c r="P241">
        <v>2287</v>
      </c>
      <c r="Q241">
        <v>781</v>
      </c>
      <c r="R241">
        <v>1943</v>
      </c>
      <c r="S241">
        <v>12608</v>
      </c>
      <c r="T241">
        <v>6804</v>
      </c>
      <c r="U241">
        <v>0</v>
      </c>
      <c r="V241">
        <v>1280</v>
      </c>
      <c r="W241">
        <v>2656</v>
      </c>
      <c r="X241">
        <v>2656</v>
      </c>
      <c r="Y241">
        <v>2530</v>
      </c>
      <c r="Z241">
        <v>2031</v>
      </c>
      <c r="AA241">
        <v>11368</v>
      </c>
      <c r="AB241">
        <v>7129</v>
      </c>
      <c r="AC241">
        <v>8236</v>
      </c>
      <c r="AD241">
        <v>1170</v>
      </c>
      <c r="AE241">
        <v>852</v>
      </c>
      <c r="AF241">
        <v>428</v>
      </c>
      <c r="AG241">
        <v>852</v>
      </c>
      <c r="AH241">
        <v>3132</v>
      </c>
      <c r="AI241">
        <v>9538</v>
      </c>
      <c r="AJ241">
        <v>535</v>
      </c>
      <c r="AK241">
        <v>592</v>
      </c>
      <c r="AL241">
        <v>525</v>
      </c>
      <c r="AM241">
        <v>1345</v>
      </c>
      <c r="AN241">
        <v>63</v>
      </c>
      <c r="AO241">
        <v>63</v>
      </c>
      <c r="AP241">
        <v>1090</v>
      </c>
      <c r="AQ241">
        <v>1371</v>
      </c>
      <c r="AR241">
        <v>40044</v>
      </c>
      <c r="AS241">
        <v>414</v>
      </c>
      <c r="AT241">
        <v>0</v>
      </c>
      <c r="AU241">
        <v>0</v>
      </c>
      <c r="AV241">
        <v>854</v>
      </c>
      <c r="AW241">
        <v>1787</v>
      </c>
      <c r="AX241">
        <v>961</v>
      </c>
      <c r="AY241">
        <v>5370</v>
      </c>
      <c r="AZ241">
        <v>2714</v>
      </c>
      <c r="BA241">
        <v>176</v>
      </c>
      <c r="BB241">
        <v>1418</v>
      </c>
      <c r="BC241">
        <v>0</v>
      </c>
      <c r="BD241" s="9">
        <v>239</v>
      </c>
    </row>
    <row r="242" spans="1:56" x14ac:dyDescent="0.35">
      <c r="A242" s="3"/>
      <c r="B242" s="5" t="s">
        <v>55</v>
      </c>
      <c r="C242">
        <v>2865</v>
      </c>
      <c r="D242">
        <v>5865</v>
      </c>
      <c r="E242">
        <v>3000</v>
      </c>
      <c r="F242">
        <v>736</v>
      </c>
      <c r="G242">
        <v>275</v>
      </c>
      <c r="H242">
        <v>1940</v>
      </c>
      <c r="I242">
        <v>349</v>
      </c>
      <c r="J242">
        <v>1065</v>
      </c>
      <c r="K242">
        <v>241</v>
      </c>
      <c r="L242">
        <v>495</v>
      </c>
      <c r="M242">
        <v>495</v>
      </c>
      <c r="N242">
        <v>815</v>
      </c>
      <c r="O242">
        <v>541</v>
      </c>
      <c r="P242">
        <v>2085</v>
      </c>
      <c r="Q242">
        <v>594</v>
      </c>
      <c r="R242">
        <v>1958</v>
      </c>
      <c r="S242">
        <v>11446</v>
      </c>
      <c r="T242">
        <v>6275</v>
      </c>
      <c r="U242">
        <v>0</v>
      </c>
      <c r="V242">
        <v>1060</v>
      </c>
      <c r="W242">
        <v>2549</v>
      </c>
      <c r="X242">
        <v>2549</v>
      </c>
      <c r="Y242">
        <v>2125</v>
      </c>
      <c r="Z242">
        <v>1782</v>
      </c>
      <c r="AA242">
        <v>10493</v>
      </c>
      <c r="AB242">
        <v>6358</v>
      </c>
      <c r="AC242">
        <v>7647</v>
      </c>
      <c r="AD242">
        <v>1047</v>
      </c>
      <c r="AE242">
        <v>772</v>
      </c>
      <c r="AF242">
        <v>382</v>
      </c>
      <c r="AG242">
        <v>772</v>
      </c>
      <c r="AH242">
        <v>2846</v>
      </c>
      <c r="AI242">
        <v>8548</v>
      </c>
      <c r="AJ242">
        <v>468</v>
      </c>
      <c r="AK242">
        <v>493</v>
      </c>
      <c r="AL242">
        <v>464</v>
      </c>
      <c r="AM242">
        <v>1166</v>
      </c>
      <c r="AN242">
        <v>73</v>
      </c>
      <c r="AO242">
        <v>73</v>
      </c>
      <c r="AP242">
        <v>894</v>
      </c>
      <c r="AQ242">
        <v>1299</v>
      </c>
      <c r="AR242">
        <v>36422</v>
      </c>
      <c r="AS242">
        <v>349</v>
      </c>
      <c r="AT242">
        <v>0</v>
      </c>
      <c r="AU242">
        <v>0</v>
      </c>
      <c r="AV242">
        <v>935</v>
      </c>
      <c r="AW242">
        <v>1680</v>
      </c>
      <c r="AX242">
        <v>824</v>
      </c>
      <c r="AY242">
        <v>4994</v>
      </c>
      <c r="AZ242">
        <v>2445</v>
      </c>
      <c r="BA242">
        <v>141</v>
      </c>
      <c r="BB242">
        <v>1211</v>
      </c>
      <c r="BC242">
        <v>0</v>
      </c>
      <c r="BD242" s="9">
        <v>240</v>
      </c>
    </row>
    <row r="243" spans="1:56" x14ac:dyDescent="0.35">
      <c r="A243" s="3"/>
      <c r="B243" s="5" t="s">
        <v>56</v>
      </c>
      <c r="C243">
        <v>2539</v>
      </c>
      <c r="D243">
        <v>5286</v>
      </c>
      <c r="E243">
        <v>2747</v>
      </c>
      <c r="F243">
        <v>683</v>
      </c>
      <c r="G243">
        <v>227</v>
      </c>
      <c r="H243">
        <v>1821</v>
      </c>
      <c r="I243">
        <v>368</v>
      </c>
      <c r="J243">
        <v>1012</v>
      </c>
      <c r="K243">
        <v>269</v>
      </c>
      <c r="L243">
        <v>471</v>
      </c>
      <c r="M243">
        <v>471</v>
      </c>
      <c r="N243">
        <v>663</v>
      </c>
      <c r="O243">
        <v>469</v>
      </c>
      <c r="P243">
        <v>1843</v>
      </c>
      <c r="Q243">
        <v>502</v>
      </c>
      <c r="R243">
        <v>1657</v>
      </c>
      <c r="S243">
        <v>9755</v>
      </c>
      <c r="T243">
        <v>5398</v>
      </c>
      <c r="U243">
        <v>0</v>
      </c>
      <c r="V243">
        <v>863</v>
      </c>
      <c r="W243">
        <v>2194</v>
      </c>
      <c r="X243">
        <v>2194</v>
      </c>
      <c r="Y243">
        <v>1875</v>
      </c>
      <c r="Z243">
        <v>1586</v>
      </c>
      <c r="AA243">
        <v>9088</v>
      </c>
      <c r="AB243">
        <v>5754</v>
      </c>
      <c r="AC243">
        <v>6602</v>
      </c>
      <c r="AD243">
        <v>940</v>
      </c>
      <c r="AE243">
        <v>713</v>
      </c>
      <c r="AF243">
        <v>317</v>
      </c>
      <c r="AG243">
        <v>713</v>
      </c>
      <c r="AH243">
        <v>2486</v>
      </c>
      <c r="AI243">
        <v>7193</v>
      </c>
      <c r="AJ243">
        <v>394</v>
      </c>
      <c r="AK243">
        <v>468</v>
      </c>
      <c r="AL243">
        <v>474</v>
      </c>
      <c r="AM243">
        <v>967</v>
      </c>
      <c r="AN243">
        <v>54</v>
      </c>
      <c r="AO243">
        <v>54</v>
      </c>
      <c r="AP243">
        <v>897</v>
      </c>
      <c r="AQ243">
        <v>1060</v>
      </c>
      <c r="AR243">
        <v>32001</v>
      </c>
      <c r="AS243">
        <v>368</v>
      </c>
      <c r="AT243">
        <v>0</v>
      </c>
      <c r="AU243">
        <v>0</v>
      </c>
      <c r="AV243">
        <v>878</v>
      </c>
      <c r="AW243">
        <v>1519</v>
      </c>
      <c r="AX243">
        <v>743</v>
      </c>
      <c r="AY243">
        <v>4437</v>
      </c>
      <c r="AZ243">
        <v>2243</v>
      </c>
      <c r="BA243">
        <v>139</v>
      </c>
      <c r="BB243">
        <v>899</v>
      </c>
      <c r="BC243">
        <v>0</v>
      </c>
      <c r="BD243" s="9">
        <v>241</v>
      </c>
    </row>
    <row r="244" spans="1:56" x14ac:dyDescent="0.35">
      <c r="A244" s="3"/>
      <c r="B244" s="5" t="s">
        <v>57</v>
      </c>
      <c r="C244">
        <v>2245</v>
      </c>
      <c r="D244">
        <v>4804</v>
      </c>
      <c r="E244">
        <v>2559</v>
      </c>
      <c r="F244">
        <v>815</v>
      </c>
      <c r="G244">
        <v>242</v>
      </c>
      <c r="H244">
        <v>2024</v>
      </c>
      <c r="I244">
        <v>403</v>
      </c>
      <c r="J244">
        <v>1120</v>
      </c>
      <c r="K244">
        <v>305</v>
      </c>
      <c r="L244">
        <v>512</v>
      </c>
      <c r="M244">
        <v>512</v>
      </c>
      <c r="N244">
        <v>657</v>
      </c>
      <c r="O244">
        <v>492</v>
      </c>
      <c r="P244">
        <v>1842</v>
      </c>
      <c r="Q244">
        <v>508</v>
      </c>
      <c r="R244">
        <v>1491</v>
      </c>
      <c r="S244">
        <v>9962</v>
      </c>
      <c r="T244">
        <v>5381</v>
      </c>
      <c r="U244">
        <v>0</v>
      </c>
      <c r="V244">
        <v>838</v>
      </c>
      <c r="W244">
        <v>2421</v>
      </c>
      <c r="X244">
        <v>2421</v>
      </c>
      <c r="Y244">
        <v>1958</v>
      </c>
      <c r="Z244">
        <v>1408</v>
      </c>
      <c r="AA244">
        <v>8382</v>
      </c>
      <c r="AB244">
        <v>5273</v>
      </c>
      <c r="AC244">
        <v>6226</v>
      </c>
      <c r="AD244">
        <v>989</v>
      </c>
      <c r="AE244">
        <v>747</v>
      </c>
      <c r="AF244">
        <v>351</v>
      </c>
      <c r="AG244">
        <v>747</v>
      </c>
      <c r="AH244">
        <v>2156</v>
      </c>
      <c r="AI244">
        <v>7138</v>
      </c>
      <c r="AJ244">
        <v>426</v>
      </c>
      <c r="AK244">
        <v>469</v>
      </c>
      <c r="AL244">
        <v>505</v>
      </c>
      <c r="AM244">
        <v>842</v>
      </c>
      <c r="AN244">
        <v>63</v>
      </c>
      <c r="AO244">
        <v>63</v>
      </c>
      <c r="AP244">
        <v>1053</v>
      </c>
      <c r="AQ244">
        <v>1037</v>
      </c>
      <c r="AR244">
        <v>31688</v>
      </c>
      <c r="AS244">
        <v>403</v>
      </c>
      <c r="AT244">
        <v>0</v>
      </c>
      <c r="AU244">
        <v>0</v>
      </c>
      <c r="AV244">
        <v>1027</v>
      </c>
      <c r="AW244">
        <v>1314</v>
      </c>
      <c r="AX244">
        <v>815</v>
      </c>
      <c r="AY244">
        <v>4946</v>
      </c>
      <c r="AZ244">
        <v>2525</v>
      </c>
      <c r="BA244">
        <v>97</v>
      </c>
      <c r="BB244">
        <v>823</v>
      </c>
      <c r="BC244">
        <v>0</v>
      </c>
      <c r="BD244" s="9">
        <v>242</v>
      </c>
    </row>
    <row r="245" spans="1:56" x14ac:dyDescent="0.35">
      <c r="A245" s="3"/>
      <c r="B245" s="5" t="s">
        <v>58</v>
      </c>
      <c r="C245">
        <v>1467</v>
      </c>
      <c r="D245">
        <v>3173</v>
      </c>
      <c r="E245">
        <v>1706</v>
      </c>
      <c r="F245">
        <v>604</v>
      </c>
      <c r="G245">
        <v>202</v>
      </c>
      <c r="H245">
        <v>1531</v>
      </c>
      <c r="I245">
        <v>260</v>
      </c>
      <c r="J245">
        <v>762</v>
      </c>
      <c r="K245">
        <v>197</v>
      </c>
      <c r="L245">
        <v>365</v>
      </c>
      <c r="M245">
        <v>365</v>
      </c>
      <c r="N245">
        <v>513</v>
      </c>
      <c r="O245">
        <v>320</v>
      </c>
      <c r="P245">
        <v>1463</v>
      </c>
      <c r="Q245">
        <v>425</v>
      </c>
      <c r="R245">
        <v>1142</v>
      </c>
      <c r="S245">
        <v>7147</v>
      </c>
      <c r="T245">
        <v>3753</v>
      </c>
      <c r="U245">
        <v>0</v>
      </c>
      <c r="V245">
        <v>550</v>
      </c>
      <c r="W245">
        <v>1899</v>
      </c>
      <c r="X245">
        <v>1899</v>
      </c>
      <c r="Y245">
        <v>1312</v>
      </c>
      <c r="Z245">
        <v>842</v>
      </c>
      <c r="AA245">
        <v>6066</v>
      </c>
      <c r="AB245">
        <v>3547</v>
      </c>
      <c r="AC245">
        <v>4552</v>
      </c>
      <c r="AD245">
        <v>731</v>
      </c>
      <c r="AE245">
        <v>529</v>
      </c>
      <c r="AF245">
        <v>297</v>
      </c>
      <c r="AG245">
        <v>529</v>
      </c>
      <c r="AH245">
        <v>1514</v>
      </c>
      <c r="AI245">
        <v>4988</v>
      </c>
      <c r="AJ245">
        <v>284</v>
      </c>
      <c r="AK245">
        <v>374</v>
      </c>
      <c r="AL245">
        <v>386</v>
      </c>
      <c r="AM245">
        <v>505</v>
      </c>
      <c r="AN245">
        <v>41</v>
      </c>
      <c r="AO245">
        <v>41</v>
      </c>
      <c r="AP245">
        <v>806</v>
      </c>
      <c r="AQ245">
        <v>759</v>
      </c>
      <c r="AR245">
        <v>22663</v>
      </c>
      <c r="AS245">
        <v>260</v>
      </c>
      <c r="AT245">
        <v>0</v>
      </c>
      <c r="AU245">
        <v>0</v>
      </c>
      <c r="AV245">
        <v>825</v>
      </c>
      <c r="AW245">
        <v>1009</v>
      </c>
      <c r="AX245">
        <v>565</v>
      </c>
      <c r="AY245">
        <v>3822</v>
      </c>
      <c r="AZ245">
        <v>1923</v>
      </c>
      <c r="BA245">
        <v>49</v>
      </c>
      <c r="BB245">
        <v>526</v>
      </c>
      <c r="BC245">
        <v>0</v>
      </c>
      <c r="BD245" s="9">
        <v>243</v>
      </c>
    </row>
    <row r="246" spans="1:56" x14ac:dyDescent="0.35">
      <c r="A246" s="3"/>
      <c r="B246" s="5" t="s">
        <v>59</v>
      </c>
      <c r="C246">
        <v>1112</v>
      </c>
      <c r="D246">
        <v>2328</v>
      </c>
      <c r="E246">
        <v>1216</v>
      </c>
      <c r="F246">
        <v>397</v>
      </c>
      <c r="G246">
        <v>126</v>
      </c>
      <c r="H246">
        <v>1065</v>
      </c>
      <c r="I246">
        <v>177</v>
      </c>
      <c r="J246">
        <v>612</v>
      </c>
      <c r="K246">
        <v>121</v>
      </c>
      <c r="L246">
        <v>311</v>
      </c>
      <c r="M246">
        <v>311</v>
      </c>
      <c r="N246">
        <v>422</v>
      </c>
      <c r="O246">
        <v>216</v>
      </c>
      <c r="P246">
        <v>1223</v>
      </c>
      <c r="Q246">
        <v>326</v>
      </c>
      <c r="R246">
        <v>941</v>
      </c>
      <c r="S246">
        <v>5059</v>
      </c>
      <c r="T246">
        <v>2802</v>
      </c>
      <c r="U246">
        <v>0</v>
      </c>
      <c r="V246">
        <v>370</v>
      </c>
      <c r="W246">
        <v>1204</v>
      </c>
      <c r="X246">
        <v>1204</v>
      </c>
      <c r="Y246">
        <v>982</v>
      </c>
      <c r="Z246">
        <v>584</v>
      </c>
      <c r="AA246">
        <v>4497</v>
      </c>
      <c r="AB246">
        <v>2617</v>
      </c>
      <c r="AC246">
        <v>3464</v>
      </c>
      <c r="AD246">
        <v>487</v>
      </c>
      <c r="AE246">
        <v>361</v>
      </c>
      <c r="AF246">
        <v>200</v>
      </c>
      <c r="AG246">
        <v>361</v>
      </c>
      <c r="AH246">
        <v>1033</v>
      </c>
      <c r="AI246">
        <v>3678</v>
      </c>
      <c r="AJ246">
        <v>182</v>
      </c>
      <c r="AK246">
        <v>289</v>
      </c>
      <c r="AL246">
        <v>251</v>
      </c>
      <c r="AM246">
        <v>360</v>
      </c>
      <c r="AN246">
        <v>22</v>
      </c>
      <c r="AO246">
        <v>22</v>
      </c>
      <c r="AP246">
        <v>616</v>
      </c>
      <c r="AQ246">
        <v>484</v>
      </c>
      <c r="AR246">
        <v>16475</v>
      </c>
      <c r="AS246">
        <v>177</v>
      </c>
      <c r="AT246">
        <v>0</v>
      </c>
      <c r="AU246">
        <v>0</v>
      </c>
      <c r="AV246">
        <v>598</v>
      </c>
      <c r="AW246">
        <v>673</v>
      </c>
      <c r="AX246">
        <v>491</v>
      </c>
      <c r="AY246">
        <v>2639</v>
      </c>
      <c r="AZ246">
        <v>1435</v>
      </c>
      <c r="BA246">
        <v>32</v>
      </c>
      <c r="BB246">
        <v>368</v>
      </c>
      <c r="BC246">
        <v>0</v>
      </c>
      <c r="BD246" s="9">
        <v>244</v>
      </c>
    </row>
    <row r="247" spans="1:56" x14ac:dyDescent="0.35">
      <c r="A247" s="3"/>
      <c r="B247" s="5" t="s">
        <v>60</v>
      </c>
      <c r="C247">
        <v>823</v>
      </c>
      <c r="D247">
        <v>1612</v>
      </c>
      <c r="E247">
        <v>789</v>
      </c>
      <c r="F247">
        <v>330</v>
      </c>
      <c r="G247">
        <v>76</v>
      </c>
      <c r="H247">
        <v>764</v>
      </c>
      <c r="I247">
        <v>130</v>
      </c>
      <c r="J247">
        <v>426</v>
      </c>
      <c r="K247">
        <v>81</v>
      </c>
      <c r="L247">
        <v>203</v>
      </c>
      <c r="M247">
        <v>203</v>
      </c>
      <c r="N247">
        <v>327</v>
      </c>
      <c r="O247">
        <v>135</v>
      </c>
      <c r="P247">
        <v>911</v>
      </c>
      <c r="Q247">
        <v>224</v>
      </c>
      <c r="R247">
        <v>686</v>
      </c>
      <c r="S247">
        <v>3734</v>
      </c>
      <c r="T247">
        <v>2207</v>
      </c>
      <c r="U247">
        <v>0</v>
      </c>
      <c r="V247">
        <v>271</v>
      </c>
      <c r="W247">
        <v>872</v>
      </c>
      <c r="X247">
        <v>872</v>
      </c>
      <c r="Y247">
        <v>697</v>
      </c>
      <c r="Z247">
        <v>388</v>
      </c>
      <c r="AA247">
        <v>3122</v>
      </c>
      <c r="AB247">
        <v>1806</v>
      </c>
      <c r="AC247">
        <v>2438</v>
      </c>
      <c r="AD247">
        <v>345</v>
      </c>
      <c r="AE247">
        <v>269</v>
      </c>
      <c r="AF247">
        <v>141</v>
      </c>
      <c r="AG247">
        <v>269</v>
      </c>
      <c r="AH247">
        <v>684</v>
      </c>
      <c r="AI247">
        <v>2732</v>
      </c>
      <c r="AJ247">
        <v>113</v>
      </c>
      <c r="AK247">
        <v>194</v>
      </c>
      <c r="AL247">
        <v>190</v>
      </c>
      <c r="AM247">
        <v>196</v>
      </c>
      <c r="AN247">
        <v>16</v>
      </c>
      <c r="AO247">
        <v>16</v>
      </c>
      <c r="AP247">
        <v>479</v>
      </c>
      <c r="AQ247">
        <v>291</v>
      </c>
      <c r="AR247">
        <v>11823</v>
      </c>
      <c r="AS247">
        <v>130</v>
      </c>
      <c r="AT247">
        <v>0</v>
      </c>
      <c r="AU247">
        <v>0</v>
      </c>
      <c r="AV247">
        <v>439</v>
      </c>
      <c r="AW247">
        <v>488</v>
      </c>
      <c r="AX247">
        <v>345</v>
      </c>
      <c r="AY247">
        <v>2008</v>
      </c>
      <c r="AZ247">
        <v>1136</v>
      </c>
      <c r="BA247">
        <v>21</v>
      </c>
      <c r="BB247">
        <v>188</v>
      </c>
      <c r="BC247">
        <v>0</v>
      </c>
      <c r="BD247" s="9">
        <v>245</v>
      </c>
    </row>
    <row r="248" spans="1:56" x14ac:dyDescent="0.35">
      <c r="A248" s="3"/>
      <c r="B248" s="5" t="s">
        <v>80</v>
      </c>
      <c r="C248">
        <v>454</v>
      </c>
      <c r="D248">
        <v>876</v>
      </c>
      <c r="E248">
        <v>422</v>
      </c>
      <c r="F248">
        <v>144</v>
      </c>
      <c r="G248">
        <v>52</v>
      </c>
      <c r="H248">
        <v>393</v>
      </c>
      <c r="I248">
        <v>80</v>
      </c>
      <c r="J248">
        <v>177</v>
      </c>
      <c r="K248">
        <v>34</v>
      </c>
      <c r="L248">
        <v>105</v>
      </c>
      <c r="M248">
        <v>105</v>
      </c>
      <c r="N248">
        <v>187</v>
      </c>
      <c r="O248">
        <v>75</v>
      </c>
      <c r="P248">
        <v>447</v>
      </c>
      <c r="Q248">
        <v>101</v>
      </c>
      <c r="R248">
        <v>358</v>
      </c>
      <c r="S248">
        <v>1976</v>
      </c>
      <c r="T248">
        <v>1228</v>
      </c>
      <c r="U248">
        <v>0</v>
      </c>
      <c r="V248">
        <v>110</v>
      </c>
      <c r="W248">
        <v>426</v>
      </c>
      <c r="X248">
        <v>426</v>
      </c>
      <c r="Y248">
        <v>287</v>
      </c>
      <c r="Z248">
        <v>190</v>
      </c>
      <c r="AA248">
        <v>1512</v>
      </c>
      <c r="AB248">
        <v>995</v>
      </c>
      <c r="AC248">
        <v>1210</v>
      </c>
      <c r="AD248">
        <v>193</v>
      </c>
      <c r="AE248">
        <v>141</v>
      </c>
      <c r="AF248">
        <v>67</v>
      </c>
      <c r="AG248">
        <v>141</v>
      </c>
      <c r="AH248">
        <v>302</v>
      </c>
      <c r="AI248">
        <v>1470</v>
      </c>
      <c r="AJ248">
        <v>56</v>
      </c>
      <c r="AK248">
        <v>119</v>
      </c>
      <c r="AL248">
        <v>91</v>
      </c>
      <c r="AM248">
        <v>87</v>
      </c>
      <c r="AN248">
        <v>10</v>
      </c>
      <c r="AO248">
        <v>10</v>
      </c>
      <c r="AP248">
        <v>265</v>
      </c>
      <c r="AQ248">
        <v>142</v>
      </c>
      <c r="AR248">
        <v>6067</v>
      </c>
      <c r="AS248">
        <v>80</v>
      </c>
      <c r="AT248">
        <v>0</v>
      </c>
      <c r="AU248">
        <v>0</v>
      </c>
      <c r="AV248">
        <v>227</v>
      </c>
      <c r="AW248">
        <v>215</v>
      </c>
      <c r="AX248">
        <v>143</v>
      </c>
      <c r="AY248">
        <v>1022</v>
      </c>
      <c r="AZ248">
        <v>596</v>
      </c>
      <c r="BA248">
        <v>6</v>
      </c>
      <c r="BB248">
        <v>85</v>
      </c>
      <c r="BC248">
        <v>0</v>
      </c>
      <c r="BD248" s="9">
        <v>246</v>
      </c>
    </row>
    <row r="249" spans="1:56" x14ac:dyDescent="0.35">
      <c r="A249" s="4"/>
      <c r="B249" s="8" t="s">
        <v>79</v>
      </c>
      <c r="C249">
        <v>222</v>
      </c>
      <c r="D249">
        <v>413</v>
      </c>
      <c r="E249">
        <v>191</v>
      </c>
      <c r="F249">
        <v>52</v>
      </c>
      <c r="G249">
        <v>14</v>
      </c>
      <c r="H249">
        <v>191</v>
      </c>
      <c r="I249">
        <v>23</v>
      </c>
      <c r="J249">
        <v>72</v>
      </c>
      <c r="K249">
        <v>9</v>
      </c>
      <c r="L249">
        <v>44</v>
      </c>
      <c r="M249">
        <v>44</v>
      </c>
      <c r="N249">
        <v>61</v>
      </c>
      <c r="O249">
        <v>30</v>
      </c>
      <c r="P249">
        <v>190</v>
      </c>
      <c r="Q249">
        <v>63</v>
      </c>
      <c r="R249">
        <v>149</v>
      </c>
      <c r="S249">
        <v>932</v>
      </c>
      <c r="T249">
        <v>594</v>
      </c>
      <c r="U249">
        <v>0</v>
      </c>
      <c r="V249">
        <v>50</v>
      </c>
      <c r="W249">
        <v>182</v>
      </c>
      <c r="X249">
        <v>182</v>
      </c>
      <c r="Y249">
        <v>122</v>
      </c>
      <c r="Z249">
        <v>100</v>
      </c>
      <c r="AA249">
        <v>634</v>
      </c>
      <c r="AB249">
        <v>460</v>
      </c>
      <c r="AC249">
        <v>521</v>
      </c>
      <c r="AD249">
        <v>70</v>
      </c>
      <c r="AE249">
        <v>56</v>
      </c>
      <c r="AF249">
        <v>42</v>
      </c>
      <c r="AG249">
        <v>56</v>
      </c>
      <c r="AH249">
        <v>113</v>
      </c>
      <c r="AI249">
        <v>727</v>
      </c>
      <c r="AJ249">
        <v>24</v>
      </c>
      <c r="AK249">
        <v>47</v>
      </c>
      <c r="AL249">
        <v>42</v>
      </c>
      <c r="AM249">
        <v>40</v>
      </c>
      <c r="AN249">
        <v>4</v>
      </c>
      <c r="AO249">
        <v>4</v>
      </c>
      <c r="AP249">
        <v>108</v>
      </c>
      <c r="AQ249">
        <v>38</v>
      </c>
      <c r="AR249">
        <v>2678</v>
      </c>
      <c r="AS249">
        <v>23</v>
      </c>
      <c r="AT249">
        <v>0</v>
      </c>
      <c r="AU249">
        <v>0</v>
      </c>
      <c r="AV249">
        <v>119</v>
      </c>
      <c r="AW249">
        <v>73</v>
      </c>
      <c r="AX249">
        <v>63</v>
      </c>
      <c r="AY249">
        <v>403</v>
      </c>
      <c r="AZ249">
        <v>221</v>
      </c>
      <c r="BA249">
        <v>2</v>
      </c>
      <c r="BB249">
        <v>46</v>
      </c>
      <c r="BC249">
        <v>0</v>
      </c>
      <c r="BD249" s="9">
        <v>247</v>
      </c>
    </row>
    <row r="250" spans="1:56" x14ac:dyDescent="0.35">
      <c r="BD250" s="9"/>
    </row>
    <row r="251" spans="1:56" x14ac:dyDescent="0.35">
      <c r="BD251" s="9"/>
    </row>
  </sheetData>
  <sortState columnSort="1" ref="C1:BC251">
    <sortCondition ref="C3:BC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</vt:i4>
      </vt:variant>
    </vt:vector>
  </HeadingPairs>
  <TitlesOfParts>
    <vt:vector size="21" baseType="lpstr">
      <vt:lpstr>Introduction</vt:lpstr>
      <vt:lpstr>User Guide</vt:lpstr>
      <vt:lpstr>Options</vt:lpstr>
      <vt:lpstr>Results</vt:lpstr>
      <vt:lpstr>Evidence</vt:lpstr>
      <vt:lpstr>SHEETS TO BE HIDDEN -&gt;</vt:lpstr>
      <vt:lpstr>Calculations</vt:lpstr>
      <vt:lpstr>Inequalities</vt:lpstr>
      <vt:lpstr>Population 2016</vt:lpstr>
      <vt:lpstr>Lists</vt:lpstr>
      <vt:lpstr>Demographic data</vt:lpstr>
      <vt:lpstr>Health outcome totals 2016</vt:lpstr>
      <vt:lpstr>Prevalence Rates</vt:lpstr>
      <vt:lpstr>Population at Risk</vt:lpstr>
      <vt:lpstr>Pop2016fraction</vt:lpstr>
      <vt:lpstr>Pop2016fractionQ1</vt:lpstr>
      <vt:lpstr>Pop2016fractionQ1&amp;2</vt:lpstr>
      <vt:lpstr>PARfraction</vt:lpstr>
      <vt:lpstr>Targeting</vt:lpstr>
      <vt:lpstr>Introduction!_ftn1</vt:lpstr>
      <vt:lpstr>Introduction!_ftnref1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Richardson</dc:creator>
  <cp:lastModifiedBy>Elizabeth Richardson</cp:lastModifiedBy>
  <cp:lastPrinted>2018-02-01T16:52:43Z</cp:lastPrinted>
  <dcterms:created xsi:type="dcterms:W3CDTF">2017-03-21T16:39:29Z</dcterms:created>
  <dcterms:modified xsi:type="dcterms:W3CDTF">2019-04-21T16:46:19Z</dcterms:modified>
</cp:coreProperties>
</file>